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heritierkaumbu/Documents/Bcom Hons IS/Learning From Data/Assignment 1 v2/"/>
    </mc:Choice>
  </mc:AlternateContent>
  <xr:revisionPtr revIDLastSave="0" documentId="13_ncr:1_{C6530006-0665-6A46-989D-69EA31BB5353}" xr6:coauthVersionLast="47" xr6:coauthVersionMax="47" xr10:uidLastSave="{00000000-0000-0000-0000-000000000000}"/>
  <bookViews>
    <workbookView xWindow="0" yWindow="740" windowWidth="29400" windowHeight="18380" activeTab="3" xr2:uid="{2BD851D3-8E5A-C44A-B1D7-0C732E45DD7C}"/>
  </bookViews>
  <sheets>
    <sheet name="Raw Data" sheetId="2" r:id="rId1"/>
    <sheet name="Cleaned Data" sheetId="3" r:id="rId2"/>
    <sheet name="Features Description" sheetId="8" r:id="rId3"/>
    <sheet name="Conclusion" sheetId="16" r:id="rId4"/>
    <sheet name="Descriptive Analysis" sheetId="6" r:id="rId5"/>
    <sheet name="Descriptive Analysis Workings" sheetId="7" r:id="rId6"/>
    <sheet name="Covarience" sheetId="11" r:id="rId7"/>
    <sheet name="Regression" sheetId="14" r:id="rId8"/>
    <sheet name="Correlation" sheetId="10" r:id="rId9"/>
    <sheet name="Visualization" sheetId="15" r:id="rId10"/>
  </sheets>
  <definedNames>
    <definedName name="_xlchart.v1.0" hidden="1">'Cleaned Data'!$F$2:$F$4986</definedName>
    <definedName name="_xlchart.v1.1" hidden="1">'Cleaned Data'!$G$2:$G$4986</definedName>
    <definedName name="ExternalData_1" localSheetId="1" hidden="1">'Cleaned Data'!$A$1:$G$4986</definedName>
    <definedName name="ExternalData_1" localSheetId="0" hidden="1">'Raw Data'!$A$1:$G$4986</definedName>
  </definedNames>
  <calcPr calcId="191029"/>
  <pivotCaches>
    <pivotCache cacheId="8"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2" i="11" l="1"/>
  <c r="L11" i="11"/>
  <c r="K10" i="11"/>
  <c r="J9" i="11"/>
  <c r="I8" i="11"/>
  <c r="H7" i="11"/>
  <c r="K48" i="6"/>
  <c r="J48" i="6"/>
  <c r="I48" i="6"/>
  <c r="H48" i="6"/>
  <c r="G48" i="6"/>
  <c r="K47" i="6"/>
  <c r="J47" i="6"/>
  <c r="I47" i="6"/>
  <c r="H47" i="6"/>
  <c r="G47" i="6"/>
  <c r="K44" i="6"/>
  <c r="K45" i="6" s="1"/>
  <c r="J44" i="6"/>
  <c r="J45" i="6" s="1"/>
  <c r="I44" i="6"/>
  <c r="I45" i="6" s="1"/>
  <c r="H44" i="6"/>
  <c r="H45" i="6" s="1"/>
  <c r="G44" i="6"/>
  <c r="G45" i="6" s="1"/>
  <c r="F44" i="6"/>
  <c r="F45" i="6" s="1"/>
  <c r="K43" i="6"/>
  <c r="J43" i="6"/>
  <c r="I43" i="6"/>
  <c r="H43" i="6"/>
  <c r="G43" i="6"/>
  <c r="F43" i="6"/>
  <c r="K42" i="6"/>
  <c r="J42" i="6"/>
  <c r="I42" i="6"/>
  <c r="H42" i="6"/>
  <c r="G42" i="6"/>
  <c r="F42" i="6"/>
  <c r="K41" i="6"/>
  <c r="J41" i="6"/>
  <c r="I41" i="6"/>
  <c r="H41" i="6"/>
  <c r="G41" i="6"/>
  <c r="F41" i="6"/>
  <c r="K40" i="6"/>
  <c r="J40" i="6"/>
  <c r="I40" i="6"/>
  <c r="H40" i="6"/>
  <c r="G40" i="6"/>
  <c r="F40" i="6"/>
  <c r="G39" i="6"/>
  <c r="K38" i="6"/>
  <c r="K39" i="6" s="1"/>
  <c r="J38" i="6"/>
  <c r="I38" i="6"/>
  <c r="H38" i="6"/>
  <c r="G38" i="6"/>
  <c r="F38" i="6"/>
  <c r="F39" i="6" s="1"/>
  <c r="K37" i="6"/>
  <c r="J37" i="6"/>
  <c r="I37" i="6"/>
  <c r="I39" i="6" s="1"/>
  <c r="H37" i="6"/>
  <c r="G37" i="6"/>
  <c r="F37" i="6"/>
  <c r="K36" i="6"/>
  <c r="K50" i="6" s="1"/>
  <c r="J36" i="6"/>
  <c r="J50" i="6" s="1"/>
  <c r="I36" i="6"/>
  <c r="I50" i="6" s="1"/>
  <c r="H36" i="6"/>
  <c r="H50" i="6" s="1"/>
  <c r="G36" i="6"/>
  <c r="G50" i="6" s="1"/>
  <c r="F36" i="6"/>
  <c r="K35" i="6"/>
  <c r="J35" i="6"/>
  <c r="I35" i="6"/>
  <c r="H35" i="6"/>
  <c r="G35" i="6"/>
  <c r="F35" i="6"/>
  <c r="Q49" i="6" l="1"/>
  <c r="Q48" i="6"/>
  <c r="Q53" i="6"/>
  <c r="F46" i="6"/>
  <c r="F50" i="6"/>
  <c r="Q35" i="6"/>
  <c r="G49" i="6"/>
  <c r="G46" i="6"/>
  <c r="H49" i="6"/>
  <c r="H46" i="6"/>
  <c r="I49" i="6"/>
  <c r="I46" i="6"/>
  <c r="J49" i="6"/>
  <c r="J46" i="6"/>
  <c r="K49" i="6"/>
  <c r="K46" i="6"/>
  <c r="H39" i="6"/>
  <c r="J39" i="6"/>
  <c r="F49" i="6" l="1"/>
  <c r="Q55" i="6"/>
  <c r="F27" i="7"/>
  <c r="F35" i="7"/>
  <c r="F43" i="7"/>
  <c r="F51" i="7"/>
  <c r="F59" i="7"/>
  <c r="F67" i="7"/>
  <c r="F75" i="7"/>
  <c r="F83" i="7"/>
  <c r="F91" i="7"/>
  <c r="F99" i="7"/>
  <c r="F107" i="7"/>
  <c r="F115" i="7"/>
  <c r="F123" i="7"/>
  <c r="F131" i="7"/>
  <c r="F139" i="7"/>
  <c r="F147" i="7"/>
  <c r="F155" i="7"/>
  <c r="F163" i="7"/>
  <c r="F171" i="7"/>
  <c r="F179" i="7"/>
  <c r="F187" i="7"/>
  <c r="F195" i="7"/>
  <c r="F203" i="7"/>
  <c r="F211" i="7"/>
  <c r="F219" i="7"/>
  <c r="Q54" i="6"/>
  <c r="F28" i="7"/>
  <c r="F36" i="7"/>
  <c r="F44" i="7"/>
  <c r="F52" i="7"/>
  <c r="F60" i="7"/>
  <c r="F68" i="7"/>
  <c r="F76" i="7"/>
  <c r="F84" i="7"/>
  <c r="F92" i="7"/>
  <c r="F100" i="7"/>
  <c r="F108" i="7"/>
  <c r="F116" i="7"/>
  <c r="F124" i="7"/>
  <c r="F132" i="7"/>
  <c r="F140" i="7"/>
  <c r="F148" i="7"/>
  <c r="F156" i="7"/>
  <c r="F164" i="7"/>
  <c r="F172" i="7"/>
  <c r="F180" i="7"/>
  <c r="F188" i="7"/>
  <c r="F196" i="7"/>
  <c r="F204" i="7"/>
  <c r="F212" i="7"/>
  <c r="F220" i="7"/>
  <c r="F228" i="7"/>
  <c r="F236" i="7"/>
  <c r="F244" i="7"/>
  <c r="F252" i="7"/>
  <c r="F260" i="7"/>
  <c r="F268" i="7"/>
  <c r="F276" i="7"/>
  <c r="F284" i="7"/>
  <c r="F292" i="7"/>
  <c r="F300" i="7"/>
  <c r="F308" i="7"/>
  <c r="F316" i="7"/>
  <c r="F324" i="7"/>
  <c r="F332" i="7"/>
  <c r="F340" i="7"/>
  <c r="F348" i="7"/>
  <c r="F356" i="7"/>
  <c r="F364" i="7"/>
  <c r="F372" i="7"/>
  <c r="F380" i="7"/>
  <c r="F388" i="7"/>
  <c r="F396" i="7"/>
  <c r="F404" i="7"/>
  <c r="F412" i="7"/>
  <c r="F420" i="7"/>
  <c r="F428" i="7"/>
  <c r="F436" i="7"/>
  <c r="F444" i="7"/>
  <c r="F21" i="7"/>
  <c r="F29" i="7"/>
  <c r="F37" i="7"/>
  <c r="F45" i="7"/>
  <c r="F53" i="7"/>
  <c r="F61" i="7"/>
  <c r="F69" i="7"/>
  <c r="F77" i="7"/>
  <c r="F85" i="7"/>
  <c r="F93" i="7"/>
  <c r="F101" i="7"/>
  <c r="F109" i="7"/>
  <c r="F117" i="7"/>
  <c r="F125" i="7"/>
  <c r="F133" i="7"/>
  <c r="F141" i="7"/>
  <c r="F149" i="7"/>
  <c r="F157" i="7"/>
  <c r="F165" i="7"/>
  <c r="F173" i="7"/>
  <c r="F181" i="7"/>
  <c r="F189" i="7"/>
  <c r="F197" i="7"/>
  <c r="F205" i="7"/>
  <c r="F213" i="7"/>
  <c r="F221" i="7"/>
  <c r="F229" i="7"/>
  <c r="F237" i="7"/>
  <c r="F245" i="7"/>
  <c r="F253" i="7"/>
  <c r="F261" i="7"/>
  <c r="F269" i="7"/>
  <c r="F277" i="7"/>
  <c r="F285" i="7"/>
  <c r="F293" i="7"/>
  <c r="F301" i="7"/>
  <c r="F309" i="7"/>
  <c r="F317" i="7"/>
  <c r="F325" i="7"/>
  <c r="F333" i="7"/>
  <c r="F341" i="7"/>
  <c r="F349" i="7"/>
  <c r="F357" i="7"/>
  <c r="F365" i="7"/>
  <c r="F373" i="7"/>
  <c r="F381" i="7"/>
  <c r="F389" i="7"/>
  <c r="F397" i="7"/>
  <c r="F405" i="7"/>
  <c r="F413" i="7"/>
  <c r="F421" i="7"/>
  <c r="F429" i="7"/>
  <c r="F437" i="7"/>
  <c r="F445" i="7"/>
  <c r="F453" i="7"/>
  <c r="F461" i="7"/>
  <c r="F469" i="7"/>
  <c r="F477" i="7"/>
  <c r="F485" i="7"/>
  <c r="F493" i="7"/>
  <c r="F501" i="7"/>
  <c r="F509" i="7"/>
  <c r="F517" i="7"/>
  <c r="F525" i="7"/>
  <c r="F533" i="7"/>
  <c r="F541" i="7"/>
  <c r="F549" i="7"/>
  <c r="F557" i="7"/>
  <c r="F565" i="7"/>
  <c r="F573" i="7"/>
  <c r="F581" i="7"/>
  <c r="F589" i="7"/>
  <c r="F597" i="7"/>
  <c r="F605" i="7"/>
  <c r="F613" i="7"/>
  <c r="F621" i="7"/>
  <c r="F629" i="7"/>
  <c r="F637" i="7"/>
  <c r="F645" i="7"/>
  <c r="F653" i="7"/>
  <c r="F661" i="7"/>
  <c r="F669" i="7"/>
  <c r="F677" i="7"/>
  <c r="F25" i="7"/>
  <c r="F39" i="7"/>
  <c r="F50" i="7"/>
  <c r="F64" i="7"/>
  <c r="F78" i="7"/>
  <c r="F89" i="7"/>
  <c r="F103" i="7"/>
  <c r="F114" i="7"/>
  <c r="F128" i="7"/>
  <c r="F142" i="7"/>
  <c r="F153" i="7"/>
  <c r="F167" i="7"/>
  <c r="F178" i="7"/>
  <c r="F192" i="7"/>
  <c r="F206" i="7"/>
  <c r="F217" i="7"/>
  <c r="F230" i="7"/>
  <c r="F240" i="7"/>
  <c r="F250" i="7"/>
  <c r="F262" i="7"/>
  <c r="F272" i="7"/>
  <c r="F282" i="7"/>
  <c r="F294" i="7"/>
  <c r="F304" i="7"/>
  <c r="F314" i="7"/>
  <c r="F326" i="7"/>
  <c r="F336" i="7"/>
  <c r="F346" i="7"/>
  <c r="F358" i="7"/>
  <c r="F368" i="7"/>
  <c r="F378" i="7"/>
  <c r="F390" i="7"/>
  <c r="F400" i="7"/>
  <c r="F410" i="7"/>
  <c r="F422" i="7"/>
  <c r="F432" i="7"/>
  <c r="F442" i="7"/>
  <c r="F452" i="7"/>
  <c r="F462" i="7"/>
  <c r="F471" i="7"/>
  <c r="F480" i="7"/>
  <c r="F489" i="7"/>
  <c r="F498" i="7"/>
  <c r="F507" i="7"/>
  <c r="F516" i="7"/>
  <c r="F526" i="7"/>
  <c r="F535" i="7"/>
  <c r="F544" i="7"/>
  <c r="F553" i="7"/>
  <c r="F562" i="7"/>
  <c r="F571" i="7"/>
  <c r="F580" i="7"/>
  <c r="F590" i="7"/>
  <c r="F599" i="7"/>
  <c r="F608" i="7"/>
  <c r="F617" i="7"/>
  <c r="F626" i="7"/>
  <c r="F635" i="7"/>
  <c r="F644" i="7"/>
  <c r="F654" i="7"/>
  <c r="F663" i="7"/>
  <c r="F672" i="7"/>
  <c r="F681" i="7"/>
  <c r="F689" i="7"/>
  <c r="F697" i="7"/>
  <c r="F705" i="7"/>
  <c r="F713" i="7"/>
  <c r="F721" i="7"/>
  <c r="F729" i="7"/>
  <c r="F737" i="7"/>
  <c r="F745" i="7"/>
  <c r="F753" i="7"/>
  <c r="F761" i="7"/>
  <c r="F769" i="7"/>
  <c r="F777" i="7"/>
  <c r="F785" i="7"/>
  <c r="F793" i="7"/>
  <c r="F801" i="7"/>
  <c r="F809" i="7"/>
  <c r="F817" i="7"/>
  <c r="F825" i="7"/>
  <c r="F833" i="7"/>
  <c r="F841" i="7"/>
  <c r="F849" i="7"/>
  <c r="F857" i="7"/>
  <c r="F26" i="7"/>
  <c r="F40" i="7"/>
  <c r="F54" i="7"/>
  <c r="F65" i="7"/>
  <c r="F79" i="7"/>
  <c r="F90" i="7"/>
  <c r="F104" i="7"/>
  <c r="F118" i="7"/>
  <c r="F129" i="7"/>
  <c r="F143" i="7"/>
  <c r="F154" i="7"/>
  <c r="F168" i="7"/>
  <c r="F182" i="7"/>
  <c r="F193" i="7"/>
  <c r="F207" i="7"/>
  <c r="F218" i="7"/>
  <c r="F231" i="7"/>
  <c r="F241" i="7"/>
  <c r="F251" i="7"/>
  <c r="F263" i="7"/>
  <c r="F273" i="7"/>
  <c r="F283" i="7"/>
  <c r="F295" i="7"/>
  <c r="F305" i="7"/>
  <c r="F315" i="7"/>
  <c r="F327" i="7"/>
  <c r="F337" i="7"/>
  <c r="F347" i="7"/>
  <c r="F359" i="7"/>
  <c r="F369" i="7"/>
  <c r="F379" i="7"/>
  <c r="F391" i="7"/>
  <c r="F401" i="7"/>
  <c r="F411" i="7"/>
  <c r="F423" i="7"/>
  <c r="F433" i="7"/>
  <c r="F443" i="7"/>
  <c r="F454" i="7"/>
  <c r="F463" i="7"/>
  <c r="F472" i="7"/>
  <c r="F481" i="7"/>
  <c r="F490" i="7"/>
  <c r="F499" i="7"/>
  <c r="F508" i="7"/>
  <c r="F518" i="7"/>
  <c r="F527" i="7"/>
  <c r="F536" i="7"/>
  <c r="F545" i="7"/>
  <c r="F554" i="7"/>
  <c r="F563" i="7"/>
  <c r="F572" i="7"/>
  <c r="F582" i="7"/>
  <c r="F591" i="7"/>
  <c r="F600" i="7"/>
  <c r="F609" i="7"/>
  <c r="F618" i="7"/>
  <c r="F627" i="7"/>
  <c r="F636" i="7"/>
  <c r="F646" i="7"/>
  <c r="F655" i="7"/>
  <c r="F664" i="7"/>
  <c r="F673" i="7"/>
  <c r="F682" i="7"/>
  <c r="F690" i="7"/>
  <c r="F698" i="7"/>
  <c r="F706" i="7"/>
  <c r="F714" i="7"/>
  <c r="F722" i="7"/>
  <c r="F730" i="7"/>
  <c r="F738" i="7"/>
  <c r="F746" i="7"/>
  <c r="F754" i="7"/>
  <c r="F762" i="7"/>
  <c r="F770" i="7"/>
  <c r="F778" i="7"/>
  <c r="F786" i="7"/>
  <c r="F794" i="7"/>
  <c r="F802" i="7"/>
  <c r="F810" i="7"/>
  <c r="F818" i="7"/>
  <c r="F826" i="7"/>
  <c r="F834" i="7"/>
  <c r="F842" i="7"/>
  <c r="F850" i="7"/>
  <c r="F858" i="7"/>
  <c r="F30" i="7"/>
  <c r="F41" i="7"/>
  <c r="F55" i="7"/>
  <c r="F66" i="7"/>
  <c r="F80" i="7"/>
  <c r="F94" i="7"/>
  <c r="F105" i="7"/>
  <c r="F119" i="7"/>
  <c r="F130" i="7"/>
  <c r="F144" i="7"/>
  <c r="F158" i="7"/>
  <c r="F169" i="7"/>
  <c r="F183" i="7"/>
  <c r="F194" i="7"/>
  <c r="F208" i="7"/>
  <c r="F222" i="7"/>
  <c r="F232" i="7"/>
  <c r="F242" i="7"/>
  <c r="F254" i="7"/>
  <c r="F264" i="7"/>
  <c r="F274" i="7"/>
  <c r="F286" i="7"/>
  <c r="F296" i="7"/>
  <c r="F306" i="7"/>
  <c r="F318" i="7"/>
  <c r="F328" i="7"/>
  <c r="F338" i="7"/>
  <c r="F350" i="7"/>
  <c r="F360" i="7"/>
  <c r="F370" i="7"/>
  <c r="F382" i="7"/>
  <c r="F392" i="7"/>
  <c r="F402" i="7"/>
  <c r="F414" i="7"/>
  <c r="F424" i="7"/>
  <c r="F434" i="7"/>
  <c r="F446" i="7"/>
  <c r="F455" i="7"/>
  <c r="F464" i="7"/>
  <c r="F473" i="7"/>
  <c r="F482" i="7"/>
  <c r="F491" i="7"/>
  <c r="F500" i="7"/>
  <c r="F510" i="7"/>
  <c r="F519" i="7"/>
  <c r="F528" i="7"/>
  <c r="F537" i="7"/>
  <c r="F546" i="7"/>
  <c r="F555" i="7"/>
  <c r="F564" i="7"/>
  <c r="F574" i="7"/>
  <c r="F583" i="7"/>
  <c r="F592" i="7"/>
  <c r="F601" i="7"/>
  <c r="F610" i="7"/>
  <c r="F619" i="7"/>
  <c r="F628" i="7"/>
  <c r="F638" i="7"/>
  <c r="F647" i="7"/>
  <c r="F656" i="7"/>
  <c r="F665" i="7"/>
  <c r="F674" i="7"/>
  <c r="F683" i="7"/>
  <c r="F691" i="7"/>
  <c r="F699" i="7"/>
  <c r="F707" i="7"/>
  <c r="F715" i="7"/>
  <c r="F723" i="7"/>
  <c r="F731" i="7"/>
  <c r="F739" i="7"/>
  <c r="F747" i="7"/>
  <c r="F755" i="7"/>
  <c r="F763" i="7"/>
  <c r="F771" i="7"/>
  <c r="F779" i="7"/>
  <c r="F787" i="7"/>
  <c r="F795" i="7"/>
  <c r="F803" i="7"/>
  <c r="F811" i="7"/>
  <c r="F819" i="7"/>
  <c r="F827" i="7"/>
  <c r="F835" i="7"/>
  <c r="F843" i="7"/>
  <c r="F851" i="7"/>
  <c r="F859" i="7"/>
  <c r="F24" i="7"/>
  <c r="F38" i="7"/>
  <c r="F49" i="7"/>
  <c r="F63" i="7"/>
  <c r="F74" i="7"/>
  <c r="F88" i="7"/>
  <c r="F102" i="7"/>
  <c r="F113" i="7"/>
  <c r="F127" i="7"/>
  <c r="F138" i="7"/>
  <c r="F152" i="7"/>
  <c r="F166" i="7"/>
  <c r="F177" i="7"/>
  <c r="F191" i="7"/>
  <c r="F202" i="7"/>
  <c r="F216" i="7"/>
  <c r="F227" i="7"/>
  <c r="F239" i="7"/>
  <c r="F249" i="7"/>
  <c r="F259" i="7"/>
  <c r="F271" i="7"/>
  <c r="F281" i="7"/>
  <c r="F291" i="7"/>
  <c r="F303" i="7"/>
  <c r="F313" i="7"/>
  <c r="F323" i="7"/>
  <c r="F335" i="7"/>
  <c r="F345" i="7"/>
  <c r="F355" i="7"/>
  <c r="F367" i="7"/>
  <c r="F377" i="7"/>
  <c r="F387" i="7"/>
  <c r="F399" i="7"/>
  <c r="F409" i="7"/>
  <c r="F419" i="7"/>
  <c r="F431" i="7"/>
  <c r="F441" i="7"/>
  <c r="F451" i="7"/>
  <c r="F460" i="7"/>
  <c r="F470" i="7"/>
  <c r="F479" i="7"/>
  <c r="F488" i="7"/>
  <c r="F497" i="7"/>
  <c r="F506" i="7"/>
  <c r="F515" i="7"/>
  <c r="F524" i="7"/>
  <c r="F534" i="7"/>
  <c r="F543" i="7"/>
  <c r="F552" i="7"/>
  <c r="F561" i="7"/>
  <c r="F570" i="7"/>
  <c r="F579" i="7"/>
  <c r="F588" i="7"/>
  <c r="F598" i="7"/>
  <c r="F607" i="7"/>
  <c r="F616" i="7"/>
  <c r="F625" i="7"/>
  <c r="F634" i="7"/>
  <c r="F643" i="7"/>
  <c r="F32" i="7"/>
  <c r="F57" i="7"/>
  <c r="F82" i="7"/>
  <c r="F110" i="7"/>
  <c r="F135" i="7"/>
  <c r="F160" i="7"/>
  <c r="F185" i="7"/>
  <c r="F210" i="7"/>
  <c r="F234" i="7"/>
  <c r="F256" i="7"/>
  <c r="F278" i="7"/>
  <c r="F298" i="7"/>
  <c r="F320" i="7"/>
  <c r="F342" i="7"/>
  <c r="F362" i="7"/>
  <c r="F384" i="7"/>
  <c r="F406" i="7"/>
  <c r="F426" i="7"/>
  <c r="F448" i="7"/>
  <c r="F466" i="7"/>
  <c r="F484" i="7"/>
  <c r="F503" i="7"/>
  <c r="F521" i="7"/>
  <c r="F539" i="7"/>
  <c r="F558" i="7"/>
  <c r="F576" i="7"/>
  <c r="F594" i="7"/>
  <c r="F612" i="7"/>
  <c r="F631" i="7"/>
  <c r="F649" i="7"/>
  <c r="F662" i="7"/>
  <c r="F678" i="7"/>
  <c r="F692" i="7"/>
  <c r="F703" i="7"/>
  <c r="F717" i="7"/>
  <c r="F728" i="7"/>
  <c r="F742" i="7"/>
  <c r="F756" i="7"/>
  <c r="F767" i="7"/>
  <c r="F781" i="7"/>
  <c r="F792" i="7"/>
  <c r="F806" i="7"/>
  <c r="F820" i="7"/>
  <c r="F831" i="7"/>
  <c r="F845" i="7"/>
  <c r="F856" i="7"/>
  <c r="F867" i="7"/>
  <c r="F875" i="7"/>
  <c r="F883" i="7"/>
  <c r="F891" i="7"/>
  <c r="F899" i="7"/>
  <c r="F907" i="7"/>
  <c r="F915" i="7"/>
  <c r="F923" i="7"/>
  <c r="F931" i="7"/>
  <c r="F939" i="7"/>
  <c r="F947" i="7"/>
  <c r="F955" i="7"/>
  <c r="F963" i="7"/>
  <c r="F971" i="7"/>
  <c r="F979" i="7"/>
  <c r="F987" i="7"/>
  <c r="F995" i="7"/>
  <c r="F1003" i="7"/>
  <c r="F1011" i="7"/>
  <c r="F1019" i="7"/>
  <c r="F1027" i="7"/>
  <c r="F1035" i="7"/>
  <c r="F1043" i="7"/>
  <c r="F1051" i="7"/>
  <c r="F1059" i="7"/>
  <c r="F1067" i="7"/>
  <c r="F1075" i="7"/>
  <c r="F1083" i="7"/>
  <c r="F1091" i="7"/>
  <c r="F1099" i="7"/>
  <c r="F1107" i="7"/>
  <c r="F1115" i="7"/>
  <c r="F1123" i="7"/>
  <c r="F1131" i="7"/>
  <c r="F1139" i="7"/>
  <c r="F1147" i="7"/>
  <c r="F1155" i="7"/>
  <c r="F1163" i="7"/>
  <c r="F1171" i="7"/>
  <c r="F1179" i="7"/>
  <c r="F1187" i="7"/>
  <c r="F1195" i="7"/>
  <c r="F1203" i="7"/>
  <c r="F1211" i="7"/>
  <c r="F1219" i="7"/>
  <c r="F1227" i="7"/>
  <c r="F1235" i="7"/>
  <c r="F1243" i="7"/>
  <c r="F1251" i="7"/>
  <c r="F1259" i="7"/>
  <c r="F1267" i="7"/>
  <c r="F1275" i="7"/>
  <c r="F1283" i="7"/>
  <c r="F1291" i="7"/>
  <c r="F1299" i="7"/>
  <c r="F1307" i="7"/>
  <c r="F1315" i="7"/>
  <c r="F1323" i="7"/>
  <c r="F1331" i="7"/>
  <c r="F1339" i="7"/>
  <c r="F1347" i="7"/>
  <c r="F1355" i="7"/>
  <c r="F1363" i="7"/>
  <c r="F1371" i="7"/>
  <c r="F1379" i="7"/>
  <c r="F1387" i="7"/>
  <c r="F1395" i="7"/>
  <c r="F1403" i="7"/>
  <c r="F1411" i="7"/>
  <c r="F1419" i="7"/>
  <c r="F1427" i="7"/>
  <c r="F1435" i="7"/>
  <c r="F1443" i="7"/>
  <c r="F1451" i="7"/>
  <c r="F1459" i="7"/>
  <c r="F33" i="7"/>
  <c r="F58" i="7"/>
  <c r="F86" i="7"/>
  <c r="F111" i="7"/>
  <c r="F136" i="7"/>
  <c r="F161" i="7"/>
  <c r="F186" i="7"/>
  <c r="F214" i="7"/>
  <c r="F235" i="7"/>
  <c r="F257" i="7"/>
  <c r="F279" i="7"/>
  <c r="F299" i="7"/>
  <c r="F321" i="7"/>
  <c r="F343" i="7"/>
  <c r="F363" i="7"/>
  <c r="F385" i="7"/>
  <c r="F407" i="7"/>
  <c r="F427" i="7"/>
  <c r="F449" i="7"/>
  <c r="F467" i="7"/>
  <c r="F486" i="7"/>
  <c r="F504" i="7"/>
  <c r="F522" i="7"/>
  <c r="F540" i="7"/>
  <c r="F559" i="7"/>
  <c r="F577" i="7"/>
  <c r="F595" i="7"/>
  <c r="F614" i="7"/>
  <c r="F632" i="7"/>
  <c r="F650" i="7"/>
  <c r="F666" i="7"/>
  <c r="F679" i="7"/>
  <c r="F693" i="7"/>
  <c r="F704" i="7"/>
  <c r="F718" i="7"/>
  <c r="F732" i="7"/>
  <c r="F743" i="7"/>
  <c r="F757" i="7"/>
  <c r="F768" i="7"/>
  <c r="F782" i="7"/>
  <c r="F796" i="7"/>
  <c r="F807" i="7"/>
  <c r="F821" i="7"/>
  <c r="F832" i="7"/>
  <c r="F846" i="7"/>
  <c r="F860" i="7"/>
  <c r="F868" i="7"/>
  <c r="F876" i="7"/>
  <c r="F884" i="7"/>
  <c r="F892" i="7"/>
  <c r="F900" i="7"/>
  <c r="F908" i="7"/>
  <c r="F916" i="7"/>
  <c r="F924" i="7"/>
  <c r="F932" i="7"/>
  <c r="F940" i="7"/>
  <c r="F948" i="7"/>
  <c r="F956" i="7"/>
  <c r="F964" i="7"/>
  <c r="F972" i="7"/>
  <c r="F980" i="7"/>
  <c r="F988" i="7"/>
  <c r="F996" i="7"/>
  <c r="F1004" i="7"/>
  <c r="F1012" i="7"/>
  <c r="F1020" i="7"/>
  <c r="F1028" i="7"/>
  <c r="F1036" i="7"/>
  <c r="F1044" i="7"/>
  <c r="F1052" i="7"/>
  <c r="F1060" i="7"/>
  <c r="F1068" i="7"/>
  <c r="F1076" i="7"/>
  <c r="F1084" i="7"/>
  <c r="F1092" i="7"/>
  <c r="F1100" i="7"/>
  <c r="F1108" i="7"/>
  <c r="F1116" i="7"/>
  <c r="F1124" i="7"/>
  <c r="F1132" i="7"/>
  <c r="F1140" i="7"/>
  <c r="F1148" i="7"/>
  <c r="F1156" i="7"/>
  <c r="F1164" i="7"/>
  <c r="F1172" i="7"/>
  <c r="F1180" i="7"/>
  <c r="F1188" i="7"/>
  <c r="F1196" i="7"/>
  <c r="F1204" i="7"/>
  <c r="F1212" i="7"/>
  <c r="F1220" i="7"/>
  <c r="F1228" i="7"/>
  <c r="F1236" i="7"/>
  <c r="F1244" i="7"/>
  <c r="F1252" i="7"/>
  <c r="F1260" i="7"/>
  <c r="F1268" i="7"/>
  <c r="F1276" i="7"/>
  <c r="F1284" i="7"/>
  <c r="F1292" i="7"/>
  <c r="F1300" i="7"/>
  <c r="F1308" i="7"/>
  <c r="F1316" i="7"/>
  <c r="F1324" i="7"/>
  <c r="F1332" i="7"/>
  <c r="F1340" i="7"/>
  <c r="F1348" i="7"/>
  <c r="F34" i="7"/>
  <c r="F62" i="7"/>
  <c r="F87" i="7"/>
  <c r="F112" i="7"/>
  <c r="F137" i="7"/>
  <c r="F162" i="7"/>
  <c r="F190" i="7"/>
  <c r="F215" i="7"/>
  <c r="F238" i="7"/>
  <c r="F258" i="7"/>
  <c r="F280" i="7"/>
  <c r="F302" i="7"/>
  <c r="F322" i="7"/>
  <c r="F344" i="7"/>
  <c r="F366" i="7"/>
  <c r="F386" i="7"/>
  <c r="F408" i="7"/>
  <c r="F430" i="7"/>
  <c r="F450" i="7"/>
  <c r="F468" i="7"/>
  <c r="F487" i="7"/>
  <c r="F505" i="7"/>
  <c r="F523" i="7"/>
  <c r="F542" i="7"/>
  <c r="F560" i="7"/>
  <c r="F578" i="7"/>
  <c r="F596" i="7"/>
  <c r="F615" i="7"/>
  <c r="F633" i="7"/>
  <c r="F651" i="7"/>
  <c r="F667" i="7"/>
  <c r="F680" i="7"/>
  <c r="F694" i="7"/>
  <c r="F708" i="7"/>
  <c r="F719" i="7"/>
  <c r="F733" i="7"/>
  <c r="F744" i="7"/>
  <c r="F758" i="7"/>
  <c r="F772" i="7"/>
  <c r="F783" i="7"/>
  <c r="F797" i="7"/>
  <c r="F808" i="7"/>
  <c r="F822" i="7"/>
  <c r="F836" i="7"/>
  <c r="F847" i="7"/>
  <c r="F861" i="7"/>
  <c r="F869" i="7"/>
  <c r="F877" i="7"/>
  <c r="F885" i="7"/>
  <c r="F893" i="7"/>
  <c r="F901" i="7"/>
  <c r="F909" i="7"/>
  <c r="F917" i="7"/>
  <c r="F925" i="7"/>
  <c r="F933" i="7"/>
  <c r="F941" i="7"/>
  <c r="F949" i="7"/>
  <c r="F957" i="7"/>
  <c r="F965" i="7"/>
  <c r="F973" i="7"/>
  <c r="F981" i="7"/>
  <c r="F989" i="7"/>
  <c r="F997" i="7"/>
  <c r="F1005" i="7"/>
  <c r="F1013" i="7"/>
  <c r="F1021" i="7"/>
  <c r="F1029" i="7"/>
  <c r="F1037" i="7"/>
  <c r="F1045" i="7"/>
  <c r="F1053" i="7"/>
  <c r="F1061" i="7"/>
  <c r="F1069" i="7"/>
  <c r="F1077" i="7"/>
  <c r="F1085" i="7"/>
  <c r="F1093" i="7"/>
  <c r="F1101" i="7"/>
  <c r="F1109" i="7"/>
  <c r="F1117" i="7"/>
  <c r="F1125" i="7"/>
  <c r="F1133" i="7"/>
  <c r="F1141" i="7"/>
  <c r="F1149" i="7"/>
  <c r="F1157" i="7"/>
  <c r="F1165" i="7"/>
  <c r="F1173" i="7"/>
  <c r="F1181" i="7"/>
  <c r="F1189" i="7"/>
  <c r="F1197" i="7"/>
  <c r="F1205" i="7"/>
  <c r="F1213" i="7"/>
  <c r="F1221" i="7"/>
  <c r="F1229" i="7"/>
  <c r="F1237" i="7"/>
  <c r="F1245" i="7"/>
  <c r="F1253" i="7"/>
  <c r="F1261" i="7"/>
  <c r="F1269" i="7"/>
  <c r="F1277" i="7"/>
  <c r="F1285" i="7"/>
  <c r="F1293" i="7"/>
  <c r="F1301" i="7"/>
  <c r="F1309" i="7"/>
  <c r="F1317" i="7"/>
  <c r="F1325" i="7"/>
  <c r="F1333" i="7"/>
  <c r="F1341" i="7"/>
  <c r="F42" i="7"/>
  <c r="F70" i="7"/>
  <c r="F95" i="7"/>
  <c r="F120" i="7"/>
  <c r="F145" i="7"/>
  <c r="F170" i="7"/>
  <c r="F198" i="7"/>
  <c r="F223" i="7"/>
  <c r="F243" i="7"/>
  <c r="F265" i="7"/>
  <c r="F287" i="7"/>
  <c r="F307" i="7"/>
  <c r="F329" i="7"/>
  <c r="F351" i="7"/>
  <c r="F371" i="7"/>
  <c r="F393" i="7"/>
  <c r="F415" i="7"/>
  <c r="F435" i="7"/>
  <c r="F456" i="7"/>
  <c r="F474" i="7"/>
  <c r="F492" i="7"/>
  <c r="F511" i="7"/>
  <c r="F529" i="7"/>
  <c r="F547" i="7"/>
  <c r="F566" i="7"/>
  <c r="F584" i="7"/>
  <c r="F602" i="7"/>
  <c r="F620" i="7"/>
  <c r="F639" i="7"/>
  <c r="F652" i="7"/>
  <c r="F668" i="7"/>
  <c r="F684" i="7"/>
  <c r="F695" i="7"/>
  <c r="F709" i="7"/>
  <c r="F720" i="7"/>
  <c r="F734" i="7"/>
  <c r="F748" i="7"/>
  <c r="F759" i="7"/>
  <c r="F773" i="7"/>
  <c r="F784" i="7"/>
  <c r="F798" i="7"/>
  <c r="F812" i="7"/>
  <c r="F823" i="7"/>
  <c r="F837" i="7"/>
  <c r="F848" i="7"/>
  <c r="F862" i="7"/>
  <c r="F870" i="7"/>
  <c r="F878" i="7"/>
  <c r="F886" i="7"/>
  <c r="F894" i="7"/>
  <c r="F902" i="7"/>
  <c r="F910" i="7"/>
  <c r="F918" i="7"/>
  <c r="F926" i="7"/>
  <c r="F934" i="7"/>
  <c r="F942" i="7"/>
  <c r="F950" i="7"/>
  <c r="F958" i="7"/>
  <c r="F966" i="7"/>
  <c r="F974" i="7"/>
  <c r="F982" i="7"/>
  <c r="F990" i="7"/>
  <c r="F998" i="7"/>
  <c r="F1006" i="7"/>
  <c r="F1014" i="7"/>
  <c r="F1022" i="7"/>
  <c r="F1030" i="7"/>
  <c r="F1038" i="7"/>
  <c r="F1046" i="7"/>
  <c r="F1054" i="7"/>
  <c r="F1062" i="7"/>
  <c r="F1070" i="7"/>
  <c r="F1078" i="7"/>
  <c r="F1086" i="7"/>
  <c r="F1094" i="7"/>
  <c r="F1102" i="7"/>
  <c r="F1110" i="7"/>
  <c r="F1118" i="7"/>
  <c r="F1126" i="7"/>
  <c r="F1134" i="7"/>
  <c r="F1142" i="7"/>
  <c r="F1150" i="7"/>
  <c r="F1158" i="7"/>
  <c r="F1166" i="7"/>
  <c r="F1174" i="7"/>
  <c r="F46" i="7"/>
  <c r="F96" i="7"/>
  <c r="F146" i="7"/>
  <c r="F199" i="7"/>
  <c r="F246" i="7"/>
  <c r="F288" i="7"/>
  <c r="F330" i="7"/>
  <c r="F374" i="7"/>
  <c r="F416" i="7"/>
  <c r="F457" i="7"/>
  <c r="F494" i="7"/>
  <c r="F530" i="7"/>
  <c r="F567" i="7"/>
  <c r="F603" i="7"/>
  <c r="F640" i="7"/>
  <c r="F670" i="7"/>
  <c r="F696" i="7"/>
  <c r="F724" i="7"/>
  <c r="F749" i="7"/>
  <c r="F774" i="7"/>
  <c r="F799" i="7"/>
  <c r="F824" i="7"/>
  <c r="F852" i="7"/>
  <c r="F871" i="7"/>
  <c r="F887" i="7"/>
  <c r="F903" i="7"/>
  <c r="F919" i="7"/>
  <c r="F935" i="7"/>
  <c r="F951" i="7"/>
  <c r="F967" i="7"/>
  <c r="F983" i="7"/>
  <c r="F999" i="7"/>
  <c r="F1015" i="7"/>
  <c r="F1031" i="7"/>
  <c r="F1047" i="7"/>
  <c r="F1063" i="7"/>
  <c r="F1079" i="7"/>
  <c r="F1095" i="7"/>
  <c r="F1111" i="7"/>
  <c r="F1127" i="7"/>
  <c r="F1143" i="7"/>
  <c r="F1159" i="7"/>
  <c r="F1175" i="7"/>
  <c r="F1186" i="7"/>
  <c r="F1200" i="7"/>
  <c r="F1214" i="7"/>
  <c r="F1225" i="7"/>
  <c r="F1239" i="7"/>
  <c r="F1250" i="7"/>
  <c r="F1264" i="7"/>
  <c r="F1278" i="7"/>
  <c r="F1289" i="7"/>
  <c r="F1303" i="7"/>
  <c r="F1314" i="7"/>
  <c r="F1328" i="7"/>
  <c r="F1342" i="7"/>
  <c r="F1352" i="7"/>
  <c r="F1361" i="7"/>
  <c r="F1370" i="7"/>
  <c r="F1380" i="7"/>
  <c r="F1389" i="7"/>
  <c r="F1398" i="7"/>
  <c r="F1407" i="7"/>
  <c r="F1416" i="7"/>
  <c r="F1425" i="7"/>
  <c r="F1434" i="7"/>
  <c r="F1444" i="7"/>
  <c r="F1453" i="7"/>
  <c r="F1462" i="7"/>
  <c r="F1470" i="7"/>
  <c r="F1478" i="7"/>
  <c r="F1486" i="7"/>
  <c r="F1494" i="7"/>
  <c r="F1502" i="7"/>
  <c r="F1510" i="7"/>
  <c r="F1518" i="7"/>
  <c r="F1526" i="7"/>
  <c r="F1534" i="7"/>
  <c r="F1542" i="7"/>
  <c r="F1550" i="7"/>
  <c r="F1558" i="7"/>
  <c r="F1566" i="7"/>
  <c r="F1574" i="7"/>
  <c r="F1582" i="7"/>
  <c r="F1590" i="7"/>
  <c r="F1598" i="7"/>
  <c r="F1606" i="7"/>
  <c r="F1614" i="7"/>
  <c r="F1622" i="7"/>
  <c r="F1630" i="7"/>
  <c r="F1638" i="7"/>
  <c r="F1646" i="7"/>
  <c r="F1654" i="7"/>
  <c r="F1662" i="7"/>
  <c r="F1670" i="7"/>
  <c r="F1678" i="7"/>
  <c r="F1686" i="7"/>
  <c r="F1694" i="7"/>
  <c r="F1702" i="7"/>
  <c r="F1710" i="7"/>
  <c r="F1718" i="7"/>
  <c r="F1726" i="7"/>
  <c r="F1734" i="7"/>
  <c r="F1742" i="7"/>
  <c r="F1750" i="7"/>
  <c r="F1758" i="7"/>
  <c r="F1766" i="7"/>
  <c r="F1774" i="7"/>
  <c r="F1782" i="7"/>
  <c r="F1790" i="7"/>
  <c r="F1798" i="7"/>
  <c r="F1806" i="7"/>
  <c r="F47" i="7"/>
  <c r="F97" i="7"/>
  <c r="F150" i="7"/>
  <c r="F200" i="7"/>
  <c r="F247" i="7"/>
  <c r="F289" i="7"/>
  <c r="F331" i="7"/>
  <c r="F375" i="7"/>
  <c r="F417" i="7"/>
  <c r="F458" i="7"/>
  <c r="F495" i="7"/>
  <c r="F531" i="7"/>
  <c r="F568" i="7"/>
  <c r="F604" i="7"/>
  <c r="F641" i="7"/>
  <c r="F671" i="7"/>
  <c r="F700" i="7"/>
  <c r="F725" i="7"/>
  <c r="F750" i="7"/>
  <c r="F775" i="7"/>
  <c r="F800" i="7"/>
  <c r="F828" i="7"/>
  <c r="F853" i="7"/>
  <c r="F872" i="7"/>
  <c r="F888" i="7"/>
  <c r="F904" i="7"/>
  <c r="F920" i="7"/>
  <c r="F936" i="7"/>
  <c r="F952" i="7"/>
  <c r="F968" i="7"/>
  <c r="F984" i="7"/>
  <c r="F1000" i="7"/>
  <c r="F1016" i="7"/>
  <c r="F1032" i="7"/>
  <c r="F1048" i="7"/>
  <c r="F1064" i="7"/>
  <c r="F1080" i="7"/>
  <c r="F1096" i="7"/>
  <c r="F1112" i="7"/>
  <c r="F1128" i="7"/>
  <c r="F1144" i="7"/>
  <c r="F1160" i="7"/>
  <c r="F1176" i="7"/>
  <c r="F1190" i="7"/>
  <c r="F1201" i="7"/>
  <c r="F1215" i="7"/>
  <c r="F1226" i="7"/>
  <c r="F1240" i="7"/>
  <c r="F1254" i="7"/>
  <c r="F1265" i="7"/>
  <c r="F1279" i="7"/>
  <c r="F1290" i="7"/>
  <c r="F1304" i="7"/>
  <c r="F1318" i="7"/>
  <c r="F1329" i="7"/>
  <c r="F1343" i="7"/>
  <c r="F1353" i="7"/>
  <c r="F1362" i="7"/>
  <c r="F1372" i="7"/>
  <c r="F1381" i="7"/>
  <c r="F1390" i="7"/>
  <c r="F1399" i="7"/>
  <c r="F1408" i="7"/>
  <c r="F1417" i="7"/>
  <c r="F1426" i="7"/>
  <c r="F1436" i="7"/>
  <c r="F1445" i="7"/>
  <c r="F1454" i="7"/>
  <c r="F1463" i="7"/>
  <c r="F1471" i="7"/>
  <c r="F1479" i="7"/>
  <c r="F1487" i="7"/>
  <c r="F1495" i="7"/>
  <c r="F1503" i="7"/>
  <c r="F1511" i="7"/>
  <c r="F1519" i="7"/>
  <c r="F1527" i="7"/>
  <c r="F1535" i="7"/>
  <c r="F1543" i="7"/>
  <c r="F1551" i="7"/>
  <c r="F1559" i="7"/>
  <c r="F1567" i="7"/>
  <c r="F1575" i="7"/>
  <c r="F1583" i="7"/>
  <c r="F1591" i="7"/>
  <c r="F1599" i="7"/>
  <c r="F1607" i="7"/>
  <c r="F1615" i="7"/>
  <c r="F1623" i="7"/>
  <c r="F1631" i="7"/>
  <c r="F1639" i="7"/>
  <c r="F1647" i="7"/>
  <c r="F1655" i="7"/>
  <c r="F1663" i="7"/>
  <c r="F1671" i="7"/>
  <c r="F1679" i="7"/>
  <c r="F1687" i="7"/>
  <c r="F1695" i="7"/>
  <c r="F1703" i="7"/>
  <c r="F1711" i="7"/>
  <c r="F1719" i="7"/>
  <c r="F1727" i="7"/>
  <c r="F1735" i="7"/>
  <c r="F1743" i="7"/>
  <c r="F1751" i="7"/>
  <c r="F1759" i="7"/>
  <c r="F1767" i="7"/>
  <c r="F1775" i="7"/>
  <c r="F48" i="7"/>
  <c r="F98" i="7"/>
  <c r="F151" i="7"/>
  <c r="F201" i="7"/>
  <c r="F248" i="7"/>
  <c r="F290" i="7"/>
  <c r="F334" i="7"/>
  <c r="F376" i="7"/>
  <c r="F418" i="7"/>
  <c r="F459" i="7"/>
  <c r="F496" i="7"/>
  <c r="F532" i="7"/>
  <c r="F569" i="7"/>
  <c r="F606" i="7"/>
  <c r="F642" i="7"/>
  <c r="F675" i="7"/>
  <c r="F701" i="7"/>
  <c r="F726" i="7"/>
  <c r="F751" i="7"/>
  <c r="F776" i="7"/>
  <c r="F804" i="7"/>
  <c r="F829" i="7"/>
  <c r="F854" i="7"/>
  <c r="F873" i="7"/>
  <c r="F889" i="7"/>
  <c r="F905" i="7"/>
  <c r="F921" i="7"/>
  <c r="F937" i="7"/>
  <c r="F953" i="7"/>
  <c r="F969" i="7"/>
  <c r="F985" i="7"/>
  <c r="F1001" i="7"/>
  <c r="F1017" i="7"/>
  <c r="F1033" i="7"/>
  <c r="F1049" i="7"/>
  <c r="F1065" i="7"/>
  <c r="F1081" i="7"/>
  <c r="F1097" i="7"/>
  <c r="F1113" i="7"/>
  <c r="F1129" i="7"/>
  <c r="F1145" i="7"/>
  <c r="F1161" i="7"/>
  <c r="F1177" i="7"/>
  <c r="F1191" i="7"/>
  <c r="F1202" i="7"/>
  <c r="F1216" i="7"/>
  <c r="F1230" i="7"/>
  <c r="F1241" i="7"/>
  <c r="F1255" i="7"/>
  <c r="F1266" i="7"/>
  <c r="F1280" i="7"/>
  <c r="F1294" i="7"/>
  <c r="F1305" i="7"/>
  <c r="F1319" i="7"/>
  <c r="F1330" i="7"/>
  <c r="F1344" i="7"/>
  <c r="F1354" i="7"/>
  <c r="F1364" i="7"/>
  <c r="F1373" i="7"/>
  <c r="F1382" i="7"/>
  <c r="F1391" i="7"/>
  <c r="F1400" i="7"/>
  <c r="F1409" i="7"/>
  <c r="F1418" i="7"/>
  <c r="F1428" i="7"/>
  <c r="F1437" i="7"/>
  <c r="F1446" i="7"/>
  <c r="F1455" i="7"/>
  <c r="F1464" i="7"/>
  <c r="F1472" i="7"/>
  <c r="F1480" i="7"/>
  <c r="F1488" i="7"/>
  <c r="F1496" i="7"/>
  <c r="F1504" i="7"/>
  <c r="F1512" i="7"/>
  <c r="F1520" i="7"/>
  <c r="F1528" i="7"/>
  <c r="F1536" i="7"/>
  <c r="F1544" i="7"/>
  <c r="F1552" i="7"/>
  <c r="F1560" i="7"/>
  <c r="F1568" i="7"/>
  <c r="F1576" i="7"/>
  <c r="F1584" i="7"/>
  <c r="F1592" i="7"/>
  <c r="F1600" i="7"/>
  <c r="F1608" i="7"/>
  <c r="F1616" i="7"/>
  <c r="F1624" i="7"/>
  <c r="F1632" i="7"/>
  <c r="F1640" i="7"/>
  <c r="F1648" i="7"/>
  <c r="F1656" i="7"/>
  <c r="F1664" i="7"/>
  <c r="F1672" i="7"/>
  <c r="F1680" i="7"/>
  <c r="F1688" i="7"/>
  <c r="F1696" i="7"/>
  <c r="F1704" i="7"/>
  <c r="F1712" i="7"/>
  <c r="F1720" i="7"/>
  <c r="F1728" i="7"/>
  <c r="F1736" i="7"/>
  <c r="F1744" i="7"/>
  <c r="F1752" i="7"/>
  <c r="F1760" i="7"/>
  <c r="F1768" i="7"/>
  <c r="F1776" i="7"/>
  <c r="F1784" i="7"/>
  <c r="F1792" i="7"/>
  <c r="F56" i="7"/>
  <c r="F106" i="7"/>
  <c r="F159" i="7"/>
  <c r="F209" i="7"/>
  <c r="F255" i="7"/>
  <c r="F297" i="7"/>
  <c r="F339" i="7"/>
  <c r="F383" i="7"/>
  <c r="F425" i="7"/>
  <c r="F71" i="7"/>
  <c r="F121" i="7"/>
  <c r="F174" i="7"/>
  <c r="F224" i="7"/>
  <c r="F266" i="7"/>
  <c r="F310" i="7"/>
  <c r="F352" i="7"/>
  <c r="F394" i="7"/>
  <c r="F438" i="7"/>
  <c r="F22" i="7"/>
  <c r="F72" i="7"/>
  <c r="F122" i="7"/>
  <c r="F175" i="7"/>
  <c r="F225" i="7"/>
  <c r="F267" i="7"/>
  <c r="F311" i="7"/>
  <c r="F353" i="7"/>
  <c r="F395" i="7"/>
  <c r="F31" i="7"/>
  <c r="F81" i="7"/>
  <c r="F134" i="7"/>
  <c r="F184" i="7"/>
  <c r="F233" i="7"/>
  <c r="F275" i="7"/>
  <c r="F319" i="7"/>
  <c r="F361" i="7"/>
  <c r="F403" i="7"/>
  <c r="F447" i="7"/>
  <c r="F483" i="7"/>
  <c r="F520" i="7"/>
  <c r="F556" i="7"/>
  <c r="F593" i="7"/>
  <c r="F630" i="7"/>
  <c r="F660" i="7"/>
  <c r="F688" i="7"/>
  <c r="F716" i="7"/>
  <c r="F741" i="7"/>
  <c r="F766" i="7"/>
  <c r="F791" i="7"/>
  <c r="F816" i="7"/>
  <c r="F844" i="7"/>
  <c r="F866" i="7"/>
  <c r="F882" i="7"/>
  <c r="F898" i="7"/>
  <c r="F914" i="7"/>
  <c r="F930" i="7"/>
  <c r="F946" i="7"/>
  <c r="F962" i="7"/>
  <c r="F978" i="7"/>
  <c r="F994" i="7"/>
  <c r="F1010" i="7"/>
  <c r="F1026" i="7"/>
  <c r="F1042" i="7"/>
  <c r="F1058" i="7"/>
  <c r="F1074" i="7"/>
  <c r="F1090" i="7"/>
  <c r="F1106" i="7"/>
  <c r="F1122" i="7"/>
  <c r="F1138" i="7"/>
  <c r="F1154" i="7"/>
  <c r="F1170" i="7"/>
  <c r="F1185" i="7"/>
  <c r="F1199" i="7"/>
  <c r="F1210" i="7"/>
  <c r="F1224" i="7"/>
  <c r="F1238" i="7"/>
  <c r="F1249" i="7"/>
  <c r="F1263" i="7"/>
  <c r="F1274" i="7"/>
  <c r="F1288" i="7"/>
  <c r="F1302" i="7"/>
  <c r="F1313" i="7"/>
  <c r="F1327" i="7"/>
  <c r="F1338" i="7"/>
  <c r="F1351" i="7"/>
  <c r="F1360" i="7"/>
  <c r="F1369" i="7"/>
  <c r="F1378" i="7"/>
  <c r="F1388" i="7"/>
  <c r="F1397" i="7"/>
  <c r="F1406" i="7"/>
  <c r="F1415" i="7"/>
  <c r="F1424" i="7"/>
  <c r="F1433" i="7"/>
  <c r="F1442" i="7"/>
  <c r="F1452" i="7"/>
  <c r="F1461" i="7"/>
  <c r="F1469" i="7"/>
  <c r="F1477" i="7"/>
  <c r="F1485" i="7"/>
  <c r="F1493" i="7"/>
  <c r="F1501" i="7"/>
  <c r="F1509" i="7"/>
  <c r="F1517" i="7"/>
  <c r="F1525" i="7"/>
  <c r="F1533" i="7"/>
  <c r="F1541" i="7"/>
  <c r="F1549" i="7"/>
  <c r="F1557" i="7"/>
  <c r="F1565" i="7"/>
  <c r="F1573" i="7"/>
  <c r="F1581" i="7"/>
  <c r="F1589" i="7"/>
  <c r="F176" i="7"/>
  <c r="F465" i="7"/>
  <c r="F538" i="7"/>
  <c r="F611" i="7"/>
  <c r="F676" i="7"/>
  <c r="F727" i="7"/>
  <c r="F780" i="7"/>
  <c r="F830" i="7"/>
  <c r="F874" i="7"/>
  <c r="F906" i="7"/>
  <c r="F938" i="7"/>
  <c r="F970" i="7"/>
  <c r="F1002" i="7"/>
  <c r="F1034" i="7"/>
  <c r="F1066" i="7"/>
  <c r="F1098" i="7"/>
  <c r="F1130" i="7"/>
  <c r="F1162" i="7"/>
  <c r="F1192" i="7"/>
  <c r="F1217" i="7"/>
  <c r="F1242" i="7"/>
  <c r="F1270" i="7"/>
  <c r="F1295" i="7"/>
  <c r="F1320" i="7"/>
  <c r="F1345" i="7"/>
  <c r="F1365" i="7"/>
  <c r="F1383" i="7"/>
  <c r="F1401" i="7"/>
  <c r="F1420" i="7"/>
  <c r="F1438" i="7"/>
  <c r="F1456" i="7"/>
  <c r="F1473" i="7"/>
  <c r="F1489" i="7"/>
  <c r="F1505" i="7"/>
  <c r="F1521" i="7"/>
  <c r="F1537" i="7"/>
  <c r="F1553" i="7"/>
  <c r="F1569" i="7"/>
  <c r="F1585" i="7"/>
  <c r="F1597" i="7"/>
  <c r="F1611" i="7"/>
  <c r="F1625" i="7"/>
  <c r="F1636" i="7"/>
  <c r="F1650" i="7"/>
  <c r="F1661" i="7"/>
  <c r="F1675" i="7"/>
  <c r="F1689" i="7"/>
  <c r="F1700" i="7"/>
  <c r="F1714" i="7"/>
  <c r="F1725" i="7"/>
  <c r="F1739" i="7"/>
  <c r="F1753" i="7"/>
  <c r="F1764" i="7"/>
  <c r="F1778" i="7"/>
  <c r="F1788" i="7"/>
  <c r="F1799" i="7"/>
  <c r="F1808" i="7"/>
  <c r="F1816" i="7"/>
  <c r="F1824" i="7"/>
  <c r="F1832" i="7"/>
  <c r="F1840" i="7"/>
  <c r="F1848" i="7"/>
  <c r="F1856" i="7"/>
  <c r="F1864" i="7"/>
  <c r="F1872" i="7"/>
  <c r="F1880" i="7"/>
  <c r="F1888" i="7"/>
  <c r="F1896" i="7"/>
  <c r="F1904" i="7"/>
  <c r="F1912" i="7"/>
  <c r="F1920" i="7"/>
  <c r="F1928" i="7"/>
  <c r="F1936" i="7"/>
  <c r="F1944" i="7"/>
  <c r="F1952" i="7"/>
  <c r="F1960" i="7"/>
  <c r="F1968" i="7"/>
  <c r="F1976" i="7"/>
  <c r="F1984" i="7"/>
  <c r="F1992" i="7"/>
  <c r="F2000" i="7"/>
  <c r="F2008" i="7"/>
  <c r="F2016" i="7"/>
  <c r="F2024" i="7"/>
  <c r="F2032" i="7"/>
  <c r="F2040" i="7"/>
  <c r="F2048" i="7"/>
  <c r="F2056" i="7"/>
  <c r="F2064" i="7"/>
  <c r="F2072" i="7"/>
  <c r="F2080" i="7"/>
  <c r="F2088" i="7"/>
  <c r="F2096" i="7"/>
  <c r="F2104" i="7"/>
  <c r="F2112" i="7"/>
  <c r="F2120" i="7"/>
  <c r="F2128" i="7"/>
  <c r="F2136" i="7"/>
  <c r="F2144" i="7"/>
  <c r="F2152" i="7"/>
  <c r="F2160" i="7"/>
  <c r="F2168" i="7"/>
  <c r="F2176" i="7"/>
  <c r="F2184" i="7"/>
  <c r="F2192" i="7"/>
  <c r="F2200" i="7"/>
  <c r="F2208" i="7"/>
  <c r="F2216" i="7"/>
  <c r="F2224" i="7"/>
  <c r="F2232" i="7"/>
  <c r="F2240" i="7"/>
  <c r="F2248" i="7"/>
  <c r="F2256" i="7"/>
  <c r="F2264" i="7"/>
  <c r="F2272" i="7"/>
  <c r="F2280" i="7"/>
  <c r="F2288" i="7"/>
  <c r="F2296" i="7"/>
  <c r="F2304" i="7"/>
  <c r="F2312" i="7"/>
  <c r="F2320" i="7"/>
  <c r="F2328" i="7"/>
  <c r="F2336" i="7"/>
  <c r="F2344" i="7"/>
  <c r="F2352" i="7"/>
  <c r="F2360" i="7"/>
  <c r="F2368" i="7"/>
  <c r="F2376" i="7"/>
  <c r="F2384" i="7"/>
  <c r="F2392" i="7"/>
  <c r="F2400" i="7"/>
  <c r="F2408" i="7"/>
  <c r="F2416" i="7"/>
  <c r="F2424" i="7"/>
  <c r="F2432" i="7"/>
  <c r="F2440" i="7"/>
  <c r="F2448" i="7"/>
  <c r="F2456" i="7"/>
  <c r="F2464" i="7"/>
  <c r="F2472" i="7"/>
  <c r="F2480" i="7"/>
  <c r="F2488" i="7"/>
  <c r="F2496" i="7"/>
  <c r="F2504" i="7"/>
  <c r="F2512" i="7"/>
  <c r="F2520" i="7"/>
  <c r="F2528" i="7"/>
  <c r="F2536" i="7"/>
  <c r="F2544" i="7"/>
  <c r="F2552" i="7"/>
  <c r="F2560" i="7"/>
  <c r="F2568" i="7"/>
  <c r="F2576" i="7"/>
  <c r="F2584" i="7"/>
  <c r="F2592" i="7"/>
  <c r="F2600" i="7"/>
  <c r="F2608" i="7"/>
  <c r="F2616" i="7"/>
  <c r="F2624" i="7"/>
  <c r="F2632" i="7"/>
  <c r="F2640" i="7"/>
  <c r="F2648" i="7"/>
  <c r="F2656" i="7"/>
  <c r="F2664" i="7"/>
  <c r="F2672" i="7"/>
  <c r="F2680" i="7"/>
  <c r="F2688" i="7"/>
  <c r="F2696" i="7"/>
  <c r="F2704" i="7"/>
  <c r="F226" i="7"/>
  <c r="F475" i="7"/>
  <c r="F548" i="7"/>
  <c r="F622" i="7"/>
  <c r="F685" i="7"/>
  <c r="F735" i="7"/>
  <c r="F788" i="7"/>
  <c r="F838" i="7"/>
  <c r="F879" i="7"/>
  <c r="F911" i="7"/>
  <c r="F943" i="7"/>
  <c r="F975" i="7"/>
  <c r="F1007" i="7"/>
  <c r="F1039" i="7"/>
  <c r="F1071" i="7"/>
  <c r="F1103" i="7"/>
  <c r="F1135" i="7"/>
  <c r="F1167" i="7"/>
  <c r="F1193" i="7"/>
  <c r="F1218" i="7"/>
  <c r="F1246" i="7"/>
  <c r="F1271" i="7"/>
  <c r="F1296" i="7"/>
  <c r="F1321" i="7"/>
  <c r="F1346" i="7"/>
  <c r="F1366" i="7"/>
  <c r="F1384" i="7"/>
  <c r="F1402" i="7"/>
  <c r="F1421" i="7"/>
  <c r="F1439" i="7"/>
  <c r="F1457" i="7"/>
  <c r="F1474" i="7"/>
  <c r="F1490" i="7"/>
  <c r="F1506" i="7"/>
  <c r="F1522" i="7"/>
  <c r="F1538" i="7"/>
  <c r="F1554" i="7"/>
  <c r="F1570" i="7"/>
  <c r="F1586" i="7"/>
  <c r="F1601" i="7"/>
  <c r="F1612" i="7"/>
  <c r="F1626" i="7"/>
  <c r="F1637" i="7"/>
  <c r="F1651" i="7"/>
  <c r="F1665" i="7"/>
  <c r="F1676" i="7"/>
  <c r="F1690" i="7"/>
  <c r="F1701" i="7"/>
  <c r="F1715" i="7"/>
  <c r="F1729" i="7"/>
  <c r="F1740" i="7"/>
  <c r="F1754" i="7"/>
  <c r="F1765" i="7"/>
  <c r="F1779" i="7"/>
  <c r="F1789" i="7"/>
  <c r="F1800" i="7"/>
  <c r="F1809" i="7"/>
  <c r="F1817" i="7"/>
  <c r="F1825" i="7"/>
  <c r="F1833" i="7"/>
  <c r="F1841" i="7"/>
  <c r="F1849" i="7"/>
  <c r="F1857" i="7"/>
  <c r="F1865" i="7"/>
  <c r="F1873" i="7"/>
  <c r="F1881" i="7"/>
  <c r="F1889" i="7"/>
  <c r="F1897" i="7"/>
  <c r="F1905" i="7"/>
  <c r="F1913" i="7"/>
  <c r="F1921" i="7"/>
  <c r="F1929" i="7"/>
  <c r="F1937" i="7"/>
  <c r="F1945" i="7"/>
  <c r="F1953" i="7"/>
  <c r="F1961" i="7"/>
  <c r="F1969" i="7"/>
  <c r="F1977" i="7"/>
  <c r="F1985" i="7"/>
  <c r="F1993" i="7"/>
  <c r="F2001" i="7"/>
  <c r="F2009" i="7"/>
  <c r="F2017" i="7"/>
  <c r="F2025" i="7"/>
  <c r="F2033" i="7"/>
  <c r="F2041" i="7"/>
  <c r="F2049" i="7"/>
  <c r="F2057" i="7"/>
  <c r="F2065" i="7"/>
  <c r="F2073" i="7"/>
  <c r="F2081" i="7"/>
  <c r="F2089" i="7"/>
  <c r="F2097" i="7"/>
  <c r="F2105" i="7"/>
  <c r="F2113" i="7"/>
  <c r="F2121" i="7"/>
  <c r="F2129" i="7"/>
  <c r="F2137" i="7"/>
  <c r="F2145" i="7"/>
  <c r="F2153" i="7"/>
  <c r="F2161" i="7"/>
  <c r="F2169" i="7"/>
  <c r="F2177" i="7"/>
  <c r="F2185" i="7"/>
  <c r="F2193" i="7"/>
  <c r="F2201" i="7"/>
  <c r="F2209" i="7"/>
  <c r="F2217" i="7"/>
  <c r="F2225" i="7"/>
  <c r="F2233" i="7"/>
  <c r="F2241" i="7"/>
  <c r="F2249" i="7"/>
  <c r="F2257" i="7"/>
  <c r="F2265" i="7"/>
  <c r="F2273" i="7"/>
  <c r="F2281" i="7"/>
  <c r="F2289" i="7"/>
  <c r="F2297" i="7"/>
  <c r="F2305" i="7"/>
  <c r="F2313" i="7"/>
  <c r="F2321" i="7"/>
  <c r="F2329" i="7"/>
  <c r="F2337" i="7"/>
  <c r="F2345" i="7"/>
  <c r="F2353" i="7"/>
  <c r="F2361" i="7"/>
  <c r="F2369" i="7"/>
  <c r="F2377" i="7"/>
  <c r="F2385" i="7"/>
  <c r="F2393" i="7"/>
  <c r="F2401" i="7"/>
  <c r="F2409" i="7"/>
  <c r="F2417" i="7"/>
  <c r="F2425" i="7"/>
  <c r="F2433" i="7"/>
  <c r="F2441" i="7"/>
  <c r="F2449" i="7"/>
  <c r="F2457" i="7"/>
  <c r="F2465" i="7"/>
  <c r="F2473" i="7"/>
  <c r="F2481" i="7"/>
  <c r="F2489" i="7"/>
  <c r="F2497" i="7"/>
  <c r="F2505" i="7"/>
  <c r="F2513" i="7"/>
  <c r="F2521" i="7"/>
  <c r="F2529" i="7"/>
  <c r="F2537" i="7"/>
  <c r="F2545" i="7"/>
  <c r="F2553" i="7"/>
  <c r="F2561" i="7"/>
  <c r="F2569" i="7"/>
  <c r="F2577" i="7"/>
  <c r="F2585" i="7"/>
  <c r="F2593" i="7"/>
  <c r="F2601" i="7"/>
  <c r="F2609" i="7"/>
  <c r="F2617" i="7"/>
  <c r="F2625" i="7"/>
  <c r="F2633" i="7"/>
  <c r="F2641" i="7"/>
  <c r="F2649" i="7"/>
  <c r="F2657" i="7"/>
  <c r="F2665" i="7"/>
  <c r="F2673" i="7"/>
  <c r="F2681" i="7"/>
  <c r="F2689" i="7"/>
  <c r="F2697" i="7"/>
  <c r="F270" i="7"/>
  <c r="F476" i="7"/>
  <c r="F550" i="7"/>
  <c r="F623" i="7"/>
  <c r="F686" i="7"/>
  <c r="F736" i="7"/>
  <c r="F789" i="7"/>
  <c r="F839" i="7"/>
  <c r="F880" i="7"/>
  <c r="F912" i="7"/>
  <c r="F944" i="7"/>
  <c r="F976" i="7"/>
  <c r="F1008" i="7"/>
  <c r="F1040" i="7"/>
  <c r="F1072" i="7"/>
  <c r="F1104" i="7"/>
  <c r="F1136" i="7"/>
  <c r="F1168" i="7"/>
  <c r="F1194" i="7"/>
  <c r="F1222" i="7"/>
  <c r="F1247" i="7"/>
  <c r="F1272" i="7"/>
  <c r="F1297" i="7"/>
  <c r="F1322" i="7"/>
  <c r="F1349" i="7"/>
  <c r="F1367" i="7"/>
  <c r="F1385" i="7"/>
  <c r="F1404" i="7"/>
  <c r="F1422" i="7"/>
  <c r="F1440" i="7"/>
  <c r="F1458" i="7"/>
  <c r="F1475" i="7"/>
  <c r="F1491" i="7"/>
  <c r="F1507" i="7"/>
  <c r="F1523" i="7"/>
  <c r="F1539" i="7"/>
  <c r="F1555" i="7"/>
  <c r="F1571" i="7"/>
  <c r="F1587" i="7"/>
  <c r="F1602" i="7"/>
  <c r="F1613" i="7"/>
  <c r="F1627" i="7"/>
  <c r="F1641" i="7"/>
  <c r="F1652" i="7"/>
  <c r="F1666" i="7"/>
  <c r="F1677" i="7"/>
  <c r="F1691" i="7"/>
  <c r="F1705" i="7"/>
  <c r="F1716" i="7"/>
  <c r="F1730" i="7"/>
  <c r="F1741" i="7"/>
  <c r="F1755" i="7"/>
  <c r="F1769" i="7"/>
  <c r="F1780" i="7"/>
  <c r="F1791" i="7"/>
  <c r="F1801" i="7"/>
  <c r="F1810" i="7"/>
  <c r="F1818" i="7"/>
  <c r="F1826" i="7"/>
  <c r="F1834" i="7"/>
  <c r="F1842" i="7"/>
  <c r="F1850" i="7"/>
  <c r="F1858" i="7"/>
  <c r="F1866" i="7"/>
  <c r="F1874" i="7"/>
  <c r="F1882" i="7"/>
  <c r="F1890" i="7"/>
  <c r="F1898" i="7"/>
  <c r="F1906" i="7"/>
  <c r="F1914" i="7"/>
  <c r="F1922" i="7"/>
  <c r="F1930" i="7"/>
  <c r="F1938" i="7"/>
  <c r="F1946" i="7"/>
  <c r="F1954" i="7"/>
  <c r="F1962" i="7"/>
  <c r="F1970" i="7"/>
  <c r="F1978" i="7"/>
  <c r="F1986" i="7"/>
  <c r="F1994" i="7"/>
  <c r="F2002" i="7"/>
  <c r="F2010" i="7"/>
  <c r="F2018" i="7"/>
  <c r="F2026" i="7"/>
  <c r="F2034" i="7"/>
  <c r="F2042" i="7"/>
  <c r="F2050" i="7"/>
  <c r="F2058" i="7"/>
  <c r="F2066" i="7"/>
  <c r="F2074" i="7"/>
  <c r="F2082" i="7"/>
  <c r="F2090" i="7"/>
  <c r="F2098" i="7"/>
  <c r="F2106" i="7"/>
  <c r="F2114" i="7"/>
  <c r="F2122" i="7"/>
  <c r="F2130" i="7"/>
  <c r="F2138" i="7"/>
  <c r="F2146" i="7"/>
  <c r="F2154" i="7"/>
  <c r="F2162" i="7"/>
  <c r="F2170" i="7"/>
  <c r="F2178" i="7"/>
  <c r="F2186" i="7"/>
  <c r="F2194" i="7"/>
  <c r="F2202" i="7"/>
  <c r="F2210" i="7"/>
  <c r="F2218" i="7"/>
  <c r="F2226" i="7"/>
  <c r="F2234" i="7"/>
  <c r="F2242" i="7"/>
  <c r="F2250" i="7"/>
  <c r="F2258" i="7"/>
  <c r="F2266" i="7"/>
  <c r="F2274" i="7"/>
  <c r="F2282" i="7"/>
  <c r="F2290" i="7"/>
  <c r="F2298" i="7"/>
  <c r="F2306" i="7"/>
  <c r="F2314" i="7"/>
  <c r="F2322" i="7"/>
  <c r="F2330" i="7"/>
  <c r="F2338" i="7"/>
  <c r="F2346" i="7"/>
  <c r="F2354" i="7"/>
  <c r="F2362" i="7"/>
  <c r="F2370" i="7"/>
  <c r="F2378" i="7"/>
  <c r="F2386" i="7"/>
  <c r="F2394" i="7"/>
  <c r="F2402" i="7"/>
  <c r="F2410" i="7"/>
  <c r="F2418" i="7"/>
  <c r="F2426" i="7"/>
  <c r="F2434" i="7"/>
  <c r="F2442" i="7"/>
  <c r="F2450" i="7"/>
  <c r="F2458" i="7"/>
  <c r="F2466" i="7"/>
  <c r="F2474" i="7"/>
  <c r="F2482" i="7"/>
  <c r="F2490" i="7"/>
  <c r="F2498" i="7"/>
  <c r="F2506" i="7"/>
  <c r="F2514" i="7"/>
  <c r="F2522" i="7"/>
  <c r="F2530" i="7"/>
  <c r="F2538" i="7"/>
  <c r="F2546" i="7"/>
  <c r="F2554" i="7"/>
  <c r="F2562" i="7"/>
  <c r="F2570" i="7"/>
  <c r="F2578" i="7"/>
  <c r="F2586" i="7"/>
  <c r="F2594" i="7"/>
  <c r="F2602" i="7"/>
  <c r="F2610" i="7"/>
  <c r="F2618" i="7"/>
  <c r="F2626" i="7"/>
  <c r="F2634" i="7"/>
  <c r="F2642" i="7"/>
  <c r="F2650" i="7"/>
  <c r="F2658" i="7"/>
  <c r="F2666" i="7"/>
  <c r="F2674" i="7"/>
  <c r="F2682" i="7"/>
  <c r="F2690" i="7"/>
  <c r="F2698" i="7"/>
  <c r="F2706" i="7"/>
  <c r="F2714" i="7"/>
  <c r="F312" i="7"/>
  <c r="F478" i="7"/>
  <c r="F551" i="7"/>
  <c r="F624" i="7"/>
  <c r="F687" i="7"/>
  <c r="F740" i="7"/>
  <c r="F790" i="7"/>
  <c r="F840" i="7"/>
  <c r="F881" i="7"/>
  <c r="F913" i="7"/>
  <c r="F945" i="7"/>
  <c r="F977" i="7"/>
  <c r="F1009" i="7"/>
  <c r="F1041" i="7"/>
  <c r="F1073" i="7"/>
  <c r="F1105" i="7"/>
  <c r="F1137" i="7"/>
  <c r="F1169" i="7"/>
  <c r="F1198" i="7"/>
  <c r="F1223" i="7"/>
  <c r="F1248" i="7"/>
  <c r="F1273" i="7"/>
  <c r="F1298" i="7"/>
  <c r="F1326" i="7"/>
  <c r="F1350" i="7"/>
  <c r="F1368" i="7"/>
  <c r="F1386" i="7"/>
  <c r="F1405" i="7"/>
  <c r="F1423" i="7"/>
  <c r="F1441" i="7"/>
  <c r="F1460" i="7"/>
  <c r="F1476" i="7"/>
  <c r="F1492" i="7"/>
  <c r="F1508" i="7"/>
  <c r="F1524" i="7"/>
  <c r="F1540" i="7"/>
  <c r="F1556" i="7"/>
  <c r="F1572" i="7"/>
  <c r="F1588" i="7"/>
  <c r="F1603" i="7"/>
  <c r="F1617" i="7"/>
  <c r="F1628" i="7"/>
  <c r="F1642" i="7"/>
  <c r="F126" i="7"/>
  <c r="F440" i="7"/>
  <c r="F514" i="7"/>
  <c r="F587" i="7"/>
  <c r="F659" i="7"/>
  <c r="F712" i="7"/>
  <c r="F765" i="7"/>
  <c r="F815" i="7"/>
  <c r="F865" i="7"/>
  <c r="F897" i="7"/>
  <c r="F929" i="7"/>
  <c r="F961" i="7"/>
  <c r="F993" i="7"/>
  <c r="F1025" i="7"/>
  <c r="F1057" i="7"/>
  <c r="F1089" i="7"/>
  <c r="F1121" i="7"/>
  <c r="F1153" i="7"/>
  <c r="F1184" i="7"/>
  <c r="F1209" i="7"/>
  <c r="F1234" i="7"/>
  <c r="F1262" i="7"/>
  <c r="F1287" i="7"/>
  <c r="F1312" i="7"/>
  <c r="F1337" i="7"/>
  <c r="F1359" i="7"/>
  <c r="F1377" i="7"/>
  <c r="F1396" i="7"/>
  <c r="F1414" i="7"/>
  <c r="F1432" i="7"/>
  <c r="F1450" i="7"/>
  <c r="F1468" i="7"/>
  <c r="F1484" i="7"/>
  <c r="F1500" i="7"/>
  <c r="F1516" i="7"/>
  <c r="F1532" i="7"/>
  <c r="F1548" i="7"/>
  <c r="F1564" i="7"/>
  <c r="F1580" i="7"/>
  <c r="F1596" i="7"/>
  <c r="F1610" i="7"/>
  <c r="F1621" i="7"/>
  <c r="F1635" i="7"/>
  <c r="F1649" i="7"/>
  <c r="F1660" i="7"/>
  <c r="F1674" i="7"/>
  <c r="F1685" i="7"/>
  <c r="F1699" i="7"/>
  <c r="F1713" i="7"/>
  <c r="F1724" i="7"/>
  <c r="F1738" i="7"/>
  <c r="F1749" i="7"/>
  <c r="F1763" i="7"/>
  <c r="F1777" i="7"/>
  <c r="F1787" i="7"/>
  <c r="F1797" i="7"/>
  <c r="F1807" i="7"/>
  <c r="F1815" i="7"/>
  <c r="F1823" i="7"/>
  <c r="F1831" i="7"/>
  <c r="F1839" i="7"/>
  <c r="F1847" i="7"/>
  <c r="F1855" i="7"/>
  <c r="F1863" i="7"/>
  <c r="F1871" i="7"/>
  <c r="F1879" i="7"/>
  <c r="F1887" i="7"/>
  <c r="F1895" i="7"/>
  <c r="F1903" i="7"/>
  <c r="F1911" i="7"/>
  <c r="F1919" i="7"/>
  <c r="F1927" i="7"/>
  <c r="F1935" i="7"/>
  <c r="F1943" i="7"/>
  <c r="F1951" i="7"/>
  <c r="F1959" i="7"/>
  <c r="F1967" i="7"/>
  <c r="F1975" i="7"/>
  <c r="F1983" i="7"/>
  <c r="F1991" i="7"/>
  <c r="F1999" i="7"/>
  <c r="F2007" i="7"/>
  <c r="F2015" i="7"/>
  <c r="F2023" i="7"/>
  <c r="F2031" i="7"/>
  <c r="F2039" i="7"/>
  <c r="F2047" i="7"/>
  <c r="F2055" i="7"/>
  <c r="F2063" i="7"/>
  <c r="F2071" i="7"/>
  <c r="F2079" i="7"/>
  <c r="F2087" i="7"/>
  <c r="F2095" i="7"/>
  <c r="F2103" i="7"/>
  <c r="F2111" i="7"/>
  <c r="F2119" i="7"/>
  <c r="F2127" i="7"/>
  <c r="F2135" i="7"/>
  <c r="F2143" i="7"/>
  <c r="F2151" i="7"/>
  <c r="F2159" i="7"/>
  <c r="F2167" i="7"/>
  <c r="F2175" i="7"/>
  <c r="F2183" i="7"/>
  <c r="F2191" i="7"/>
  <c r="F2199" i="7"/>
  <c r="F2207" i="7"/>
  <c r="F2215" i="7"/>
  <c r="F2223" i="7"/>
  <c r="F2231" i="7"/>
  <c r="F2239" i="7"/>
  <c r="F2247" i="7"/>
  <c r="F2255" i="7"/>
  <c r="F2263" i="7"/>
  <c r="F2271" i="7"/>
  <c r="F2279" i="7"/>
  <c r="F2287" i="7"/>
  <c r="F2295" i="7"/>
  <c r="F2303" i="7"/>
  <c r="F2311" i="7"/>
  <c r="F2319" i="7"/>
  <c r="F2327" i="7"/>
  <c r="F2335" i="7"/>
  <c r="F2343" i="7"/>
  <c r="F2351" i="7"/>
  <c r="F2359" i="7"/>
  <c r="F2367" i="7"/>
  <c r="F2375" i="7"/>
  <c r="F2383" i="7"/>
  <c r="F2391" i="7"/>
  <c r="F2399" i="7"/>
  <c r="F2407" i="7"/>
  <c r="F2415" i="7"/>
  <c r="F2423" i="7"/>
  <c r="F2431" i="7"/>
  <c r="F2439" i="7"/>
  <c r="F2447" i="7"/>
  <c r="F2455" i="7"/>
  <c r="F2463" i="7"/>
  <c r="F2471" i="7"/>
  <c r="F2479" i="7"/>
  <c r="F2487" i="7"/>
  <c r="F2495" i="7"/>
  <c r="F2503" i="7"/>
  <c r="F2511" i="7"/>
  <c r="F2519" i="7"/>
  <c r="F2527" i="7"/>
  <c r="F2535" i="7"/>
  <c r="F2543" i="7"/>
  <c r="F2551" i="7"/>
  <c r="F2559" i="7"/>
  <c r="F2567" i="7"/>
  <c r="F2575" i="7"/>
  <c r="F2583" i="7"/>
  <c r="F2591" i="7"/>
  <c r="F2599" i="7"/>
  <c r="F2607" i="7"/>
  <c r="F2615" i="7"/>
  <c r="F2623" i="7"/>
  <c r="F2631" i="7"/>
  <c r="F2639" i="7"/>
  <c r="F2647" i="7"/>
  <c r="F2655" i="7"/>
  <c r="F398" i="7"/>
  <c r="F648" i="7"/>
  <c r="F764" i="7"/>
  <c r="F895" i="7"/>
  <c r="F986" i="7"/>
  <c r="F1056" i="7"/>
  <c r="F1151" i="7"/>
  <c r="F1231" i="7"/>
  <c r="F1286" i="7"/>
  <c r="F1357" i="7"/>
  <c r="F1410" i="7"/>
  <c r="F1449" i="7"/>
  <c r="F1498" i="7"/>
  <c r="F1545" i="7"/>
  <c r="F1579" i="7"/>
  <c r="F1619" i="7"/>
  <c r="F1653" i="7"/>
  <c r="F1681" i="7"/>
  <c r="F1706" i="7"/>
  <c r="F1731" i="7"/>
  <c r="F1756" i="7"/>
  <c r="F1781" i="7"/>
  <c r="F1802" i="7"/>
  <c r="F1819" i="7"/>
  <c r="F1835" i="7"/>
  <c r="F1851" i="7"/>
  <c r="F1867" i="7"/>
  <c r="F1883" i="7"/>
  <c r="F1899" i="7"/>
  <c r="F1915" i="7"/>
  <c r="F1931" i="7"/>
  <c r="F1947" i="7"/>
  <c r="F1963" i="7"/>
  <c r="F1979" i="7"/>
  <c r="F1995" i="7"/>
  <c r="F2011" i="7"/>
  <c r="F2027" i="7"/>
  <c r="F2043" i="7"/>
  <c r="F2059" i="7"/>
  <c r="F2075" i="7"/>
  <c r="F2091" i="7"/>
  <c r="F2107" i="7"/>
  <c r="F2123" i="7"/>
  <c r="F2139" i="7"/>
  <c r="F2155" i="7"/>
  <c r="F2171" i="7"/>
  <c r="F2187" i="7"/>
  <c r="F2203" i="7"/>
  <c r="F2219" i="7"/>
  <c r="F2235" i="7"/>
  <c r="F2251" i="7"/>
  <c r="F2267" i="7"/>
  <c r="F2283" i="7"/>
  <c r="F2299" i="7"/>
  <c r="F2315" i="7"/>
  <c r="F2331" i="7"/>
  <c r="F2347" i="7"/>
  <c r="F2363" i="7"/>
  <c r="F2379" i="7"/>
  <c r="F2395" i="7"/>
  <c r="F2411" i="7"/>
  <c r="F2427" i="7"/>
  <c r="F2443" i="7"/>
  <c r="F2459" i="7"/>
  <c r="F2475" i="7"/>
  <c r="F2491" i="7"/>
  <c r="F2507" i="7"/>
  <c r="F2523" i="7"/>
  <c r="F2539" i="7"/>
  <c r="F2555" i="7"/>
  <c r="F2571" i="7"/>
  <c r="F2587" i="7"/>
  <c r="F2603" i="7"/>
  <c r="F2619" i="7"/>
  <c r="F2635" i="7"/>
  <c r="F2651" i="7"/>
  <c r="F2663" i="7"/>
  <c r="F2677" i="7"/>
  <c r="F2691" i="7"/>
  <c r="F2702" i="7"/>
  <c r="F2712" i="7"/>
  <c r="F2721" i="7"/>
  <c r="F2729" i="7"/>
  <c r="F2737" i="7"/>
  <c r="F2745" i="7"/>
  <c r="F2753" i="7"/>
  <c r="F2761" i="7"/>
  <c r="F2769" i="7"/>
  <c r="F2777" i="7"/>
  <c r="F2785" i="7"/>
  <c r="F2793" i="7"/>
  <c r="F2801" i="7"/>
  <c r="F2809" i="7"/>
  <c r="F2817" i="7"/>
  <c r="F2825" i="7"/>
  <c r="F2833" i="7"/>
  <c r="F2841" i="7"/>
  <c r="F2849" i="7"/>
  <c r="F2857" i="7"/>
  <c r="F2865" i="7"/>
  <c r="F2873" i="7"/>
  <c r="F2881" i="7"/>
  <c r="F2889" i="7"/>
  <c r="F2897" i="7"/>
  <c r="F2905" i="7"/>
  <c r="F2913" i="7"/>
  <c r="F2921" i="7"/>
  <c r="F2929" i="7"/>
  <c r="F2937" i="7"/>
  <c r="F2945" i="7"/>
  <c r="F2953" i="7"/>
  <c r="F2961" i="7"/>
  <c r="F2969" i="7"/>
  <c r="F2977" i="7"/>
  <c r="F2985" i="7"/>
  <c r="F2993" i="7"/>
  <c r="F3001" i="7"/>
  <c r="F3009" i="7"/>
  <c r="F3017" i="7"/>
  <c r="F3025" i="7"/>
  <c r="F3033" i="7"/>
  <c r="F3041" i="7"/>
  <c r="F3049" i="7"/>
  <c r="F3057" i="7"/>
  <c r="F3065" i="7"/>
  <c r="F3073" i="7"/>
  <c r="F3081" i="7"/>
  <c r="F3089" i="7"/>
  <c r="F3097" i="7"/>
  <c r="F3105" i="7"/>
  <c r="F3113" i="7"/>
  <c r="F3121" i="7"/>
  <c r="F3129" i="7"/>
  <c r="F3137" i="7"/>
  <c r="F3145" i="7"/>
  <c r="F3153" i="7"/>
  <c r="F3161" i="7"/>
  <c r="F3169" i="7"/>
  <c r="F3177" i="7"/>
  <c r="F3185" i="7"/>
  <c r="F3193" i="7"/>
  <c r="F3201" i="7"/>
  <c r="F3209" i="7"/>
  <c r="F3217" i="7"/>
  <c r="F3225" i="7"/>
  <c r="F3233" i="7"/>
  <c r="F3241" i="7"/>
  <c r="F3249" i="7"/>
  <c r="F3257" i="7"/>
  <c r="F3265" i="7"/>
  <c r="F3273" i="7"/>
  <c r="F3281" i="7"/>
  <c r="F3289" i="7"/>
  <c r="F3297" i="7"/>
  <c r="F3305" i="7"/>
  <c r="F3313" i="7"/>
  <c r="F3321" i="7"/>
  <c r="F3329" i="7"/>
  <c r="F3337" i="7"/>
  <c r="F3345" i="7"/>
  <c r="F3353" i="7"/>
  <c r="F3361" i="7"/>
  <c r="F3369" i="7"/>
  <c r="F3377" i="7"/>
  <c r="F3385" i="7"/>
  <c r="F3393" i="7"/>
  <c r="F3401" i="7"/>
  <c r="F3409" i="7"/>
  <c r="F3417" i="7"/>
  <c r="F3425" i="7"/>
  <c r="F439" i="7"/>
  <c r="F657" i="7"/>
  <c r="F805" i="7"/>
  <c r="F896" i="7"/>
  <c r="F991" i="7"/>
  <c r="F1082" i="7"/>
  <c r="F1152" i="7"/>
  <c r="F1232" i="7"/>
  <c r="F1306" i="7"/>
  <c r="F1358" i="7"/>
  <c r="F1412" i="7"/>
  <c r="F1465" i="7"/>
  <c r="F1499" i="7"/>
  <c r="F1546" i="7"/>
  <c r="F1593" i="7"/>
  <c r="F1620" i="7"/>
  <c r="F1657" i="7"/>
  <c r="F1682" i="7"/>
  <c r="F1707" i="7"/>
  <c r="F1732" i="7"/>
  <c r="F1757" i="7"/>
  <c r="F1783" i="7"/>
  <c r="F1803" i="7"/>
  <c r="F1820" i="7"/>
  <c r="F1836" i="7"/>
  <c r="F1852" i="7"/>
  <c r="F1868" i="7"/>
  <c r="F1884" i="7"/>
  <c r="F1900" i="7"/>
  <c r="F1916" i="7"/>
  <c r="F1932" i="7"/>
  <c r="F1948" i="7"/>
  <c r="F1964" i="7"/>
  <c r="F1980" i="7"/>
  <c r="F1996" i="7"/>
  <c r="F2012" i="7"/>
  <c r="F2028" i="7"/>
  <c r="F2044" i="7"/>
  <c r="F2060" i="7"/>
  <c r="F2076" i="7"/>
  <c r="F2092" i="7"/>
  <c r="F2108" i="7"/>
  <c r="F2124" i="7"/>
  <c r="F2140" i="7"/>
  <c r="F2156" i="7"/>
  <c r="F2172" i="7"/>
  <c r="F2188" i="7"/>
  <c r="F2204" i="7"/>
  <c r="F2220" i="7"/>
  <c r="F2236" i="7"/>
  <c r="F2252" i="7"/>
  <c r="F2268" i="7"/>
  <c r="F2284" i="7"/>
  <c r="F2300" i="7"/>
  <c r="F2316" i="7"/>
  <c r="F2332" i="7"/>
  <c r="F2348" i="7"/>
  <c r="F2364" i="7"/>
  <c r="F2380" i="7"/>
  <c r="F2396" i="7"/>
  <c r="F2412" i="7"/>
  <c r="F2428" i="7"/>
  <c r="F2444" i="7"/>
  <c r="F2460" i="7"/>
  <c r="F2476" i="7"/>
  <c r="F2492" i="7"/>
  <c r="F2508" i="7"/>
  <c r="F2524" i="7"/>
  <c r="F2540" i="7"/>
  <c r="F2556" i="7"/>
  <c r="F2572" i="7"/>
  <c r="F2588" i="7"/>
  <c r="F2604" i="7"/>
  <c r="F2620" i="7"/>
  <c r="F2636" i="7"/>
  <c r="F2652" i="7"/>
  <c r="F2667" i="7"/>
  <c r="F2678" i="7"/>
  <c r="F2692" i="7"/>
  <c r="F2703" i="7"/>
  <c r="F2713" i="7"/>
  <c r="F2722" i="7"/>
  <c r="F2730" i="7"/>
  <c r="F2738" i="7"/>
  <c r="F2746" i="7"/>
  <c r="F2754" i="7"/>
  <c r="F2762" i="7"/>
  <c r="F2770" i="7"/>
  <c r="F2778" i="7"/>
  <c r="F2786" i="7"/>
  <c r="F2794" i="7"/>
  <c r="F2802" i="7"/>
  <c r="F2810" i="7"/>
  <c r="F2818" i="7"/>
  <c r="F2826" i="7"/>
  <c r="F2834" i="7"/>
  <c r="F2842" i="7"/>
  <c r="F2850" i="7"/>
  <c r="F2858" i="7"/>
  <c r="F2866" i="7"/>
  <c r="F2874" i="7"/>
  <c r="F2882" i="7"/>
  <c r="F2890" i="7"/>
  <c r="F2898" i="7"/>
  <c r="F2906" i="7"/>
  <c r="F2914" i="7"/>
  <c r="F2922" i="7"/>
  <c r="F2930" i="7"/>
  <c r="F2938" i="7"/>
  <c r="F2946" i="7"/>
  <c r="F2954" i="7"/>
  <c r="F2962" i="7"/>
  <c r="F2970" i="7"/>
  <c r="F2978" i="7"/>
  <c r="F2986" i="7"/>
  <c r="F2994" i="7"/>
  <c r="F3002" i="7"/>
  <c r="F3010" i="7"/>
  <c r="F3018" i="7"/>
  <c r="F3026" i="7"/>
  <c r="F3034" i="7"/>
  <c r="F3042" i="7"/>
  <c r="F3050" i="7"/>
  <c r="F3058" i="7"/>
  <c r="F3066" i="7"/>
  <c r="F3074" i="7"/>
  <c r="F3082" i="7"/>
  <c r="F3090" i="7"/>
  <c r="F3098" i="7"/>
  <c r="F3106" i="7"/>
  <c r="F3114" i="7"/>
  <c r="F3122" i="7"/>
  <c r="F3130" i="7"/>
  <c r="F3138" i="7"/>
  <c r="F3146" i="7"/>
  <c r="F3154" i="7"/>
  <c r="F3162" i="7"/>
  <c r="F3170" i="7"/>
  <c r="F3178" i="7"/>
  <c r="F3186" i="7"/>
  <c r="F3194" i="7"/>
  <c r="F3202" i="7"/>
  <c r="F3210" i="7"/>
  <c r="F3218" i="7"/>
  <c r="F3226" i="7"/>
  <c r="F3234" i="7"/>
  <c r="F3242" i="7"/>
  <c r="F3250" i="7"/>
  <c r="F3258" i="7"/>
  <c r="F3266" i="7"/>
  <c r="F3274" i="7"/>
  <c r="F3282" i="7"/>
  <c r="F3290" i="7"/>
  <c r="F3298" i="7"/>
  <c r="F3306" i="7"/>
  <c r="F3314" i="7"/>
  <c r="F3322" i="7"/>
  <c r="F3330" i="7"/>
  <c r="F3338" i="7"/>
  <c r="F3346" i="7"/>
  <c r="F3354" i="7"/>
  <c r="F3362" i="7"/>
  <c r="F3370" i="7"/>
  <c r="F3378" i="7"/>
  <c r="F3386" i="7"/>
  <c r="F3394" i="7"/>
  <c r="F3402" i="7"/>
  <c r="F3410" i="7"/>
  <c r="F3418" i="7"/>
  <c r="F3426" i="7"/>
  <c r="F502" i="7"/>
  <c r="F658" i="7"/>
  <c r="F813" i="7"/>
  <c r="F922" i="7"/>
  <c r="F992" i="7"/>
  <c r="F1087" i="7"/>
  <c r="F1178" i="7"/>
  <c r="F1233" i="7"/>
  <c r="F1310" i="7"/>
  <c r="F1374" i="7"/>
  <c r="F1413" i="7"/>
  <c r="F1466" i="7"/>
  <c r="F1513" i="7"/>
  <c r="F1547" i="7"/>
  <c r="F1594" i="7"/>
  <c r="F1629" i="7"/>
  <c r="F1658" i="7"/>
  <c r="F1683" i="7"/>
  <c r="F1708" i="7"/>
  <c r="F1733" i="7"/>
  <c r="F1761" i="7"/>
  <c r="F1785" i="7"/>
  <c r="F1804" i="7"/>
  <c r="F1821" i="7"/>
  <c r="F1837" i="7"/>
  <c r="F1853" i="7"/>
  <c r="F1869" i="7"/>
  <c r="F1885" i="7"/>
  <c r="F1901" i="7"/>
  <c r="F1917" i="7"/>
  <c r="F1933" i="7"/>
  <c r="F1949" i="7"/>
  <c r="F1965" i="7"/>
  <c r="F1981" i="7"/>
  <c r="F1997" i="7"/>
  <c r="F2013" i="7"/>
  <c r="F2029" i="7"/>
  <c r="F2045" i="7"/>
  <c r="F2061" i="7"/>
  <c r="F2077" i="7"/>
  <c r="F2093" i="7"/>
  <c r="F2109" i="7"/>
  <c r="F2125" i="7"/>
  <c r="F2141" i="7"/>
  <c r="F2157" i="7"/>
  <c r="F2173" i="7"/>
  <c r="F2189" i="7"/>
  <c r="F2205" i="7"/>
  <c r="F2221" i="7"/>
  <c r="F2237" i="7"/>
  <c r="F2253" i="7"/>
  <c r="F2269" i="7"/>
  <c r="F2285" i="7"/>
  <c r="F2301" i="7"/>
  <c r="F2317" i="7"/>
  <c r="F2333" i="7"/>
  <c r="F2349" i="7"/>
  <c r="F2365" i="7"/>
  <c r="F2381" i="7"/>
  <c r="F2397" i="7"/>
  <c r="F2413" i="7"/>
  <c r="F2429" i="7"/>
  <c r="F2445" i="7"/>
  <c r="F2461" i="7"/>
  <c r="F2477" i="7"/>
  <c r="F2493" i="7"/>
  <c r="F2509" i="7"/>
  <c r="F2525" i="7"/>
  <c r="F2541" i="7"/>
  <c r="F2557" i="7"/>
  <c r="F2573" i="7"/>
  <c r="F2589" i="7"/>
  <c r="F2605" i="7"/>
  <c r="F2621" i="7"/>
  <c r="F2637" i="7"/>
  <c r="F2653" i="7"/>
  <c r="F2668" i="7"/>
  <c r="F2679" i="7"/>
  <c r="F2693" i="7"/>
  <c r="F2705" i="7"/>
  <c r="F2715" i="7"/>
  <c r="F2723" i="7"/>
  <c r="F2731" i="7"/>
  <c r="F2739" i="7"/>
  <c r="F2747" i="7"/>
  <c r="F2755" i="7"/>
  <c r="F2763" i="7"/>
  <c r="F2771" i="7"/>
  <c r="F2779" i="7"/>
  <c r="F2787" i="7"/>
  <c r="F2795" i="7"/>
  <c r="F2803" i="7"/>
  <c r="F2811" i="7"/>
  <c r="F2819" i="7"/>
  <c r="F2827" i="7"/>
  <c r="F2835" i="7"/>
  <c r="F2843" i="7"/>
  <c r="F2851" i="7"/>
  <c r="F2859" i="7"/>
  <c r="F2867" i="7"/>
  <c r="F2875" i="7"/>
  <c r="F2883" i="7"/>
  <c r="F2891" i="7"/>
  <c r="F2899" i="7"/>
  <c r="F2907" i="7"/>
  <c r="F2915" i="7"/>
  <c r="F2923" i="7"/>
  <c r="F2931" i="7"/>
  <c r="F2939" i="7"/>
  <c r="F2947" i="7"/>
  <c r="F2955" i="7"/>
  <c r="F2963" i="7"/>
  <c r="F2971" i="7"/>
  <c r="F2979" i="7"/>
  <c r="F2987" i="7"/>
  <c r="F2995" i="7"/>
  <c r="F3003" i="7"/>
  <c r="F3011" i="7"/>
  <c r="F3019" i="7"/>
  <c r="F3027" i="7"/>
  <c r="F3035" i="7"/>
  <c r="F3043" i="7"/>
  <c r="F3051" i="7"/>
  <c r="F3059" i="7"/>
  <c r="F3067" i="7"/>
  <c r="F3075" i="7"/>
  <c r="F3083" i="7"/>
  <c r="F3091" i="7"/>
  <c r="F3099" i="7"/>
  <c r="F3107" i="7"/>
  <c r="F3115" i="7"/>
  <c r="F3123" i="7"/>
  <c r="F3131" i="7"/>
  <c r="F3139" i="7"/>
  <c r="F3147" i="7"/>
  <c r="F3155" i="7"/>
  <c r="F3163" i="7"/>
  <c r="F3171" i="7"/>
  <c r="F3179" i="7"/>
  <c r="F3187" i="7"/>
  <c r="F3195" i="7"/>
  <c r="F3203" i="7"/>
  <c r="F3211" i="7"/>
  <c r="F3219" i="7"/>
  <c r="F3227" i="7"/>
  <c r="F3235" i="7"/>
  <c r="F3243" i="7"/>
  <c r="F3251" i="7"/>
  <c r="F3259" i="7"/>
  <c r="F3267" i="7"/>
  <c r="F3275" i="7"/>
  <c r="F3283" i="7"/>
  <c r="F512" i="7"/>
  <c r="F702" i="7"/>
  <c r="F814" i="7"/>
  <c r="F927" i="7"/>
  <c r="F1018" i="7"/>
  <c r="F1088" i="7"/>
  <c r="F1182" i="7"/>
  <c r="F1256" i="7"/>
  <c r="F1311" i="7"/>
  <c r="F1375" i="7"/>
  <c r="F1429" i="7"/>
  <c r="F1467" i="7"/>
  <c r="F1514" i="7"/>
  <c r="F513" i="7"/>
  <c r="F710" i="7"/>
  <c r="F855" i="7"/>
  <c r="F928" i="7"/>
  <c r="F1023" i="7"/>
  <c r="F1114" i="7"/>
  <c r="F1183" i="7"/>
  <c r="F1257" i="7"/>
  <c r="F1334" i="7"/>
  <c r="F1376" i="7"/>
  <c r="F1430" i="7"/>
  <c r="F1481" i="7"/>
  <c r="F1515" i="7"/>
  <c r="F23" i="7"/>
  <c r="F575" i="7"/>
  <c r="F711" i="7"/>
  <c r="F863" i="7"/>
  <c r="F954" i="7"/>
  <c r="F1024" i="7"/>
  <c r="F1119" i="7"/>
  <c r="F1206" i="7"/>
  <c r="F1258" i="7"/>
  <c r="F1335" i="7"/>
  <c r="F1392" i="7"/>
  <c r="F1431" i="7"/>
  <c r="F1482" i="7"/>
  <c r="F1529" i="7"/>
  <c r="F73" i="7"/>
  <c r="F585" i="7"/>
  <c r="F752" i="7"/>
  <c r="F864" i="7"/>
  <c r="F959" i="7"/>
  <c r="F1050" i="7"/>
  <c r="F1120" i="7"/>
  <c r="F1207" i="7"/>
  <c r="F1281" i="7"/>
  <c r="F1336" i="7"/>
  <c r="F1393" i="7"/>
  <c r="F354" i="7"/>
  <c r="F586" i="7"/>
  <c r="F760" i="7"/>
  <c r="F890" i="7"/>
  <c r="F960" i="7"/>
  <c r="F1055" i="7"/>
  <c r="F1146" i="7"/>
  <c r="F1208" i="7"/>
  <c r="F1282" i="7"/>
  <c r="F1356" i="7"/>
  <c r="F1394" i="7"/>
  <c r="F1448" i="7"/>
  <c r="F1497" i="7"/>
  <c r="F1531" i="7"/>
  <c r="F1578" i="7"/>
  <c r="F1618" i="7"/>
  <c r="F1645" i="7"/>
  <c r="F1673" i="7"/>
  <c r="F1698" i="7"/>
  <c r="F1723" i="7"/>
  <c r="F1748" i="7"/>
  <c r="F1773" i="7"/>
  <c r="F1796" i="7"/>
  <c r="F1814" i="7"/>
  <c r="F1830" i="7"/>
  <c r="F1846" i="7"/>
  <c r="F1862" i="7"/>
  <c r="F1878" i="7"/>
  <c r="F1894" i="7"/>
  <c r="F1910" i="7"/>
  <c r="F1926" i="7"/>
  <c r="F1942" i="7"/>
  <c r="F1958" i="7"/>
  <c r="F1974" i="7"/>
  <c r="F1990" i="7"/>
  <c r="F2006" i="7"/>
  <c r="F2022" i="7"/>
  <c r="F2038" i="7"/>
  <c r="F2054" i="7"/>
  <c r="F2070" i="7"/>
  <c r="F2086" i="7"/>
  <c r="F2102" i="7"/>
  <c r="F2118" i="7"/>
  <c r="F2134" i="7"/>
  <c r="F2150" i="7"/>
  <c r="F2166" i="7"/>
  <c r="F2182" i="7"/>
  <c r="F2198" i="7"/>
  <c r="F2214" i="7"/>
  <c r="F2230" i="7"/>
  <c r="F2246" i="7"/>
  <c r="F2262" i="7"/>
  <c r="F2278" i="7"/>
  <c r="F2294" i="7"/>
  <c r="F2310" i="7"/>
  <c r="F2326" i="7"/>
  <c r="F2342" i="7"/>
  <c r="F2358" i="7"/>
  <c r="F2374" i="7"/>
  <c r="F2390" i="7"/>
  <c r="F2406" i="7"/>
  <c r="F2422" i="7"/>
  <c r="F2438" i="7"/>
  <c r="F2454" i="7"/>
  <c r="F2470" i="7"/>
  <c r="F2486" i="7"/>
  <c r="F2502" i="7"/>
  <c r="F2518" i="7"/>
  <c r="F2534" i="7"/>
  <c r="F2550" i="7"/>
  <c r="F2566" i="7"/>
  <c r="F2582" i="7"/>
  <c r="F2598" i="7"/>
  <c r="F2614" i="7"/>
  <c r="F2630" i="7"/>
  <c r="F2646" i="7"/>
  <c r="F2662" i="7"/>
  <c r="F2676" i="7"/>
  <c r="F2687" i="7"/>
  <c r="F2701" i="7"/>
  <c r="F2711" i="7"/>
  <c r="F2720" i="7"/>
  <c r="F2728" i="7"/>
  <c r="F2736" i="7"/>
  <c r="F2744" i="7"/>
  <c r="F2752" i="7"/>
  <c r="F2760" i="7"/>
  <c r="F2768" i="7"/>
  <c r="F2776" i="7"/>
  <c r="F2784" i="7"/>
  <c r="F2792" i="7"/>
  <c r="F2800" i="7"/>
  <c r="F2808" i="7"/>
  <c r="F2816" i="7"/>
  <c r="F2824" i="7"/>
  <c r="F2832" i="7"/>
  <c r="F2840" i="7"/>
  <c r="F2848" i="7"/>
  <c r="F2856" i="7"/>
  <c r="F2864" i="7"/>
  <c r="F2872" i="7"/>
  <c r="F2880" i="7"/>
  <c r="F2888" i="7"/>
  <c r="F2896" i="7"/>
  <c r="F2904" i="7"/>
  <c r="F2912" i="7"/>
  <c r="F2920" i="7"/>
  <c r="F2928" i="7"/>
  <c r="F2936" i="7"/>
  <c r="F2944" i="7"/>
  <c r="F2952" i="7"/>
  <c r="F2960" i="7"/>
  <c r="F2968" i="7"/>
  <c r="F2976" i="7"/>
  <c r="F2984" i="7"/>
  <c r="F2992" i="7"/>
  <c r="F3000" i="7"/>
  <c r="F3008" i="7"/>
  <c r="F3016" i="7"/>
  <c r="F3024" i="7"/>
  <c r="F3032" i="7"/>
  <c r="F3040" i="7"/>
  <c r="F3048" i="7"/>
  <c r="F3056" i="7"/>
  <c r="F3064" i="7"/>
  <c r="F3072" i="7"/>
  <c r="F3080" i="7"/>
  <c r="F3088" i="7"/>
  <c r="F3096" i="7"/>
  <c r="F3104" i="7"/>
  <c r="F3112" i="7"/>
  <c r="F3120" i="7"/>
  <c r="F3128" i="7"/>
  <c r="F3136" i="7"/>
  <c r="F3144" i="7"/>
  <c r="F3152" i="7"/>
  <c r="F3160" i="7"/>
  <c r="F3168" i="7"/>
  <c r="F3176" i="7"/>
  <c r="F3184" i="7"/>
  <c r="F3192" i="7"/>
  <c r="F3200" i="7"/>
  <c r="F3208" i="7"/>
  <c r="F3216" i="7"/>
  <c r="F3224" i="7"/>
  <c r="F3232" i="7"/>
  <c r="F3240" i="7"/>
  <c r="F3248" i="7"/>
  <c r="F3256" i="7"/>
  <c r="F3264" i="7"/>
  <c r="F3272" i="7"/>
  <c r="F3280" i="7"/>
  <c r="F1561" i="7"/>
  <c r="F1633" i="7"/>
  <c r="F1684" i="7"/>
  <c r="F1737" i="7"/>
  <c r="F1786" i="7"/>
  <c r="F1822" i="7"/>
  <c r="F1854" i="7"/>
  <c r="F1886" i="7"/>
  <c r="F1918" i="7"/>
  <c r="F1950" i="7"/>
  <c r="F1982" i="7"/>
  <c r="F2014" i="7"/>
  <c r="F2046" i="7"/>
  <c r="F2078" i="7"/>
  <c r="F2110" i="7"/>
  <c r="F2142" i="7"/>
  <c r="F2174" i="7"/>
  <c r="F2206" i="7"/>
  <c r="F2238" i="7"/>
  <c r="F2270" i="7"/>
  <c r="F2302" i="7"/>
  <c r="F2334" i="7"/>
  <c r="F2366" i="7"/>
  <c r="F2398" i="7"/>
  <c r="F2430" i="7"/>
  <c r="F2462" i="7"/>
  <c r="F2494" i="7"/>
  <c r="F2526" i="7"/>
  <c r="F2558" i="7"/>
  <c r="F2590" i="7"/>
  <c r="F2622" i="7"/>
  <c r="F2654" i="7"/>
  <c r="F2683" i="7"/>
  <c r="F2707" i="7"/>
  <c r="F2724" i="7"/>
  <c r="F2740" i="7"/>
  <c r="F2756" i="7"/>
  <c r="F2772" i="7"/>
  <c r="F2788" i="7"/>
  <c r="F2804" i="7"/>
  <c r="F2820" i="7"/>
  <c r="F2836" i="7"/>
  <c r="F2852" i="7"/>
  <c r="F2868" i="7"/>
  <c r="F2884" i="7"/>
  <c r="F2900" i="7"/>
  <c r="F2916" i="7"/>
  <c r="F2932" i="7"/>
  <c r="F2948" i="7"/>
  <c r="F2964" i="7"/>
  <c r="F2980" i="7"/>
  <c r="F2996" i="7"/>
  <c r="F3012" i="7"/>
  <c r="F3028" i="7"/>
  <c r="F3044" i="7"/>
  <c r="F3060" i="7"/>
  <c r="F3076" i="7"/>
  <c r="F3092" i="7"/>
  <c r="F3108" i="7"/>
  <c r="F3124" i="7"/>
  <c r="F3140" i="7"/>
  <c r="F3156" i="7"/>
  <c r="F3172" i="7"/>
  <c r="F3188" i="7"/>
  <c r="F3204" i="7"/>
  <c r="F3220" i="7"/>
  <c r="F3236" i="7"/>
  <c r="F3252" i="7"/>
  <c r="F3268" i="7"/>
  <c r="F3284" i="7"/>
  <c r="F3294" i="7"/>
  <c r="F3304" i="7"/>
  <c r="F3316" i="7"/>
  <c r="F3326" i="7"/>
  <c r="F3336" i="7"/>
  <c r="F3348" i="7"/>
  <c r="F3358" i="7"/>
  <c r="F3368" i="7"/>
  <c r="F3380" i="7"/>
  <c r="F3390" i="7"/>
  <c r="F3400" i="7"/>
  <c r="F3412" i="7"/>
  <c r="F3422" i="7"/>
  <c r="F3432" i="7"/>
  <c r="F3440" i="7"/>
  <c r="F3448" i="7"/>
  <c r="F3456" i="7"/>
  <c r="F3464" i="7"/>
  <c r="F3472" i="7"/>
  <c r="F3480" i="7"/>
  <c r="F3488" i="7"/>
  <c r="F3496" i="7"/>
  <c r="F3504" i="7"/>
  <c r="F3512" i="7"/>
  <c r="F3520" i="7"/>
  <c r="F3528" i="7"/>
  <c r="F3536" i="7"/>
  <c r="F3544" i="7"/>
  <c r="F3552" i="7"/>
  <c r="F3560" i="7"/>
  <c r="F3568" i="7"/>
  <c r="F3576" i="7"/>
  <c r="F3584" i="7"/>
  <c r="F3592" i="7"/>
  <c r="F3600" i="7"/>
  <c r="F3608" i="7"/>
  <c r="F3616" i="7"/>
  <c r="F3624" i="7"/>
  <c r="F3632" i="7"/>
  <c r="F3640" i="7"/>
  <c r="F3648" i="7"/>
  <c r="F3656" i="7"/>
  <c r="F3664" i="7"/>
  <c r="F3672" i="7"/>
  <c r="F3680" i="7"/>
  <c r="F3688" i="7"/>
  <c r="F3696" i="7"/>
  <c r="F3704" i="7"/>
  <c r="F3712" i="7"/>
  <c r="F3720" i="7"/>
  <c r="F3728" i="7"/>
  <c r="F3736" i="7"/>
  <c r="F3744" i="7"/>
  <c r="F3752" i="7"/>
  <c r="F3760" i="7"/>
  <c r="F3768" i="7"/>
  <c r="F3776" i="7"/>
  <c r="F3784" i="7"/>
  <c r="F3792" i="7"/>
  <c r="F3800" i="7"/>
  <c r="F3808" i="7"/>
  <c r="F3816" i="7"/>
  <c r="F3824" i="7"/>
  <c r="F3832" i="7"/>
  <c r="F3840" i="7"/>
  <c r="F3848" i="7"/>
  <c r="F3856" i="7"/>
  <c r="F3864" i="7"/>
  <c r="F3872" i="7"/>
  <c r="F3880" i="7"/>
  <c r="F3888" i="7"/>
  <c r="F3896" i="7"/>
  <c r="F3904" i="7"/>
  <c r="F3912" i="7"/>
  <c r="F3920" i="7"/>
  <c r="F3928" i="7"/>
  <c r="F3936" i="7"/>
  <c r="F3944" i="7"/>
  <c r="F3952" i="7"/>
  <c r="F3960" i="7"/>
  <c r="F3968" i="7"/>
  <c r="F3976" i="7"/>
  <c r="F3984" i="7"/>
  <c r="F3992" i="7"/>
  <c r="F4000" i="7"/>
  <c r="F4008" i="7"/>
  <c r="F4016" i="7"/>
  <c r="F4024" i="7"/>
  <c r="F4032" i="7"/>
  <c r="F4040" i="7"/>
  <c r="F4048" i="7"/>
  <c r="F4056" i="7"/>
  <c r="F4064" i="7"/>
  <c r="F4072" i="7"/>
  <c r="F4080" i="7"/>
  <c r="F4088" i="7"/>
  <c r="F4096" i="7"/>
  <c r="F4104" i="7"/>
  <c r="F4112" i="7"/>
  <c r="F4120" i="7"/>
  <c r="F4128" i="7"/>
  <c r="F4136" i="7"/>
  <c r="F4144" i="7"/>
  <c r="F4152" i="7"/>
  <c r="F4160" i="7"/>
  <c r="F4168" i="7"/>
  <c r="F1562" i="7"/>
  <c r="F1634" i="7"/>
  <c r="F1692" i="7"/>
  <c r="F1745" i="7"/>
  <c r="F1793" i="7"/>
  <c r="F1827" i="7"/>
  <c r="F1859" i="7"/>
  <c r="F1891" i="7"/>
  <c r="F1923" i="7"/>
  <c r="F1955" i="7"/>
  <c r="F1987" i="7"/>
  <c r="F2019" i="7"/>
  <c r="F2051" i="7"/>
  <c r="F2083" i="7"/>
  <c r="F2115" i="7"/>
  <c r="F2147" i="7"/>
  <c r="F2179" i="7"/>
  <c r="F2211" i="7"/>
  <c r="F2243" i="7"/>
  <c r="F2275" i="7"/>
  <c r="F2307" i="7"/>
  <c r="F2339" i="7"/>
  <c r="F2371" i="7"/>
  <c r="F2403" i="7"/>
  <c r="F2435" i="7"/>
  <c r="F2467" i="7"/>
  <c r="F2499" i="7"/>
  <c r="F2531" i="7"/>
  <c r="F2563" i="7"/>
  <c r="F2595" i="7"/>
  <c r="F2627" i="7"/>
  <c r="F2659" i="7"/>
  <c r="F2684" i="7"/>
  <c r="F2708" i="7"/>
  <c r="F2725" i="7"/>
  <c r="F2741" i="7"/>
  <c r="F2757" i="7"/>
  <c r="F2773" i="7"/>
  <c r="F2789" i="7"/>
  <c r="F2805" i="7"/>
  <c r="F2821" i="7"/>
  <c r="F2837" i="7"/>
  <c r="F2853" i="7"/>
  <c r="F2869" i="7"/>
  <c r="F2885" i="7"/>
  <c r="F2901" i="7"/>
  <c r="F2917" i="7"/>
  <c r="F2933" i="7"/>
  <c r="F2949" i="7"/>
  <c r="F2965" i="7"/>
  <c r="F2981" i="7"/>
  <c r="F2997" i="7"/>
  <c r="F3013" i="7"/>
  <c r="F3029" i="7"/>
  <c r="F3045" i="7"/>
  <c r="F3061" i="7"/>
  <c r="F3077" i="7"/>
  <c r="F3093" i="7"/>
  <c r="F3109" i="7"/>
  <c r="F3125" i="7"/>
  <c r="F3141" i="7"/>
  <c r="F3157" i="7"/>
  <c r="F3173" i="7"/>
  <c r="F3189" i="7"/>
  <c r="F3205" i="7"/>
  <c r="F3221" i="7"/>
  <c r="F3237" i="7"/>
  <c r="F3253" i="7"/>
  <c r="F3269" i="7"/>
  <c r="F3285" i="7"/>
  <c r="F3295" i="7"/>
  <c r="F3307" i="7"/>
  <c r="F3317" i="7"/>
  <c r="F3327" i="7"/>
  <c r="F3339" i="7"/>
  <c r="F3349" i="7"/>
  <c r="F3359" i="7"/>
  <c r="F3371" i="7"/>
  <c r="F3381" i="7"/>
  <c r="F3391" i="7"/>
  <c r="F3403" i="7"/>
  <c r="F3413" i="7"/>
  <c r="F3423" i="7"/>
  <c r="F3433" i="7"/>
  <c r="F3441" i="7"/>
  <c r="F3449" i="7"/>
  <c r="F3457" i="7"/>
  <c r="F3465" i="7"/>
  <c r="F3473" i="7"/>
  <c r="F3481" i="7"/>
  <c r="F3489" i="7"/>
  <c r="F3497" i="7"/>
  <c r="F3505" i="7"/>
  <c r="F3513" i="7"/>
  <c r="F3521" i="7"/>
  <c r="F3529" i="7"/>
  <c r="F3537" i="7"/>
  <c r="F3545" i="7"/>
  <c r="F3553" i="7"/>
  <c r="F3561" i="7"/>
  <c r="F3569" i="7"/>
  <c r="F3577" i="7"/>
  <c r="F3585" i="7"/>
  <c r="F3593" i="7"/>
  <c r="F3601" i="7"/>
  <c r="F3609" i="7"/>
  <c r="F3617" i="7"/>
  <c r="F3625" i="7"/>
  <c r="F3633" i="7"/>
  <c r="F3641" i="7"/>
  <c r="F3649" i="7"/>
  <c r="F3657" i="7"/>
  <c r="F3665" i="7"/>
  <c r="F3673" i="7"/>
  <c r="F3681" i="7"/>
  <c r="F3689" i="7"/>
  <c r="F3697" i="7"/>
  <c r="F3705" i="7"/>
  <c r="F3713" i="7"/>
  <c r="F3721" i="7"/>
  <c r="F3729" i="7"/>
  <c r="F3737" i="7"/>
  <c r="F3745" i="7"/>
  <c r="F3753" i="7"/>
  <c r="F3761" i="7"/>
  <c r="F3769" i="7"/>
  <c r="F3777" i="7"/>
  <c r="F3785" i="7"/>
  <c r="F3793" i="7"/>
  <c r="F3801" i="7"/>
  <c r="F3809" i="7"/>
  <c r="F3817" i="7"/>
  <c r="F3825" i="7"/>
  <c r="F3833" i="7"/>
  <c r="F3841" i="7"/>
  <c r="F3849" i="7"/>
  <c r="F3857" i="7"/>
  <c r="F3865" i="7"/>
  <c r="F3873" i="7"/>
  <c r="F3881" i="7"/>
  <c r="F3889" i="7"/>
  <c r="F3897" i="7"/>
  <c r="F3905" i="7"/>
  <c r="F3913" i="7"/>
  <c r="F3921" i="7"/>
  <c r="F3929" i="7"/>
  <c r="F3937" i="7"/>
  <c r="F3945" i="7"/>
  <c r="F3953" i="7"/>
  <c r="F3961" i="7"/>
  <c r="F3969" i="7"/>
  <c r="F3977" i="7"/>
  <c r="F3985" i="7"/>
  <c r="F3993" i="7"/>
  <c r="F4001" i="7"/>
  <c r="F4009" i="7"/>
  <c r="F4017" i="7"/>
  <c r="F4025" i="7"/>
  <c r="F4033" i="7"/>
  <c r="F4041" i="7"/>
  <c r="F4049" i="7"/>
  <c r="F4057" i="7"/>
  <c r="F4065" i="7"/>
  <c r="F4073" i="7"/>
  <c r="F4081" i="7"/>
  <c r="F4089" i="7"/>
  <c r="F4097" i="7"/>
  <c r="F4105" i="7"/>
  <c r="F4113" i="7"/>
  <c r="F4121" i="7"/>
  <c r="F4129" i="7"/>
  <c r="F4137" i="7"/>
  <c r="F4145" i="7"/>
  <c r="F4153" i="7"/>
  <c r="F4161" i="7"/>
  <c r="F4169" i="7"/>
  <c r="F4177" i="7"/>
  <c r="F1563" i="7"/>
  <c r="F1643" i="7"/>
  <c r="F1693" i="7"/>
  <c r="F1746" i="7"/>
  <c r="F1794" i="7"/>
  <c r="F1828" i="7"/>
  <c r="F1860" i="7"/>
  <c r="F1892" i="7"/>
  <c r="F1924" i="7"/>
  <c r="F1956" i="7"/>
  <c r="F1988" i="7"/>
  <c r="F2020" i="7"/>
  <c r="F2052" i="7"/>
  <c r="F2084" i="7"/>
  <c r="F2116" i="7"/>
  <c r="F2148" i="7"/>
  <c r="F2180" i="7"/>
  <c r="F2212" i="7"/>
  <c r="F2244" i="7"/>
  <c r="F2276" i="7"/>
  <c r="F2308" i="7"/>
  <c r="F2340" i="7"/>
  <c r="F2372" i="7"/>
  <c r="F2404" i="7"/>
  <c r="F2436" i="7"/>
  <c r="F2468" i="7"/>
  <c r="F2500" i="7"/>
  <c r="F2532" i="7"/>
  <c r="F2564" i="7"/>
  <c r="F2596" i="7"/>
  <c r="F2628" i="7"/>
  <c r="F2660" i="7"/>
  <c r="F2685" i="7"/>
  <c r="F2709" i="7"/>
  <c r="F2726" i="7"/>
  <c r="F2742" i="7"/>
  <c r="F2758" i="7"/>
  <c r="F2774" i="7"/>
  <c r="F2790" i="7"/>
  <c r="F2806" i="7"/>
  <c r="F2822" i="7"/>
  <c r="F2838" i="7"/>
  <c r="F2854" i="7"/>
  <c r="F2870" i="7"/>
  <c r="F2886" i="7"/>
  <c r="F2902" i="7"/>
  <c r="F2918" i="7"/>
  <c r="F2934" i="7"/>
  <c r="F2950" i="7"/>
  <c r="F2966" i="7"/>
  <c r="F2982" i="7"/>
  <c r="F2998" i="7"/>
  <c r="F3014" i="7"/>
  <c r="F3030" i="7"/>
  <c r="F3046" i="7"/>
  <c r="F3062" i="7"/>
  <c r="F3078" i="7"/>
  <c r="F3094" i="7"/>
  <c r="F3110" i="7"/>
  <c r="F3126" i="7"/>
  <c r="F3142" i="7"/>
  <c r="F3158" i="7"/>
  <c r="F3174" i="7"/>
  <c r="F3190" i="7"/>
  <c r="F3206" i="7"/>
  <c r="F3222" i="7"/>
  <c r="F3238" i="7"/>
  <c r="F3254" i="7"/>
  <c r="F3270" i="7"/>
  <c r="F3286" i="7"/>
  <c r="F3296" i="7"/>
  <c r="F3308" i="7"/>
  <c r="F3318" i="7"/>
  <c r="F3328" i="7"/>
  <c r="F3340" i="7"/>
  <c r="F3350" i="7"/>
  <c r="F3360" i="7"/>
  <c r="F3372" i="7"/>
  <c r="F3382" i="7"/>
  <c r="F3392" i="7"/>
  <c r="F3404" i="7"/>
  <c r="F3414" i="7"/>
  <c r="F3424" i="7"/>
  <c r="F3434" i="7"/>
  <c r="F3442" i="7"/>
  <c r="F3450" i="7"/>
  <c r="F3458" i="7"/>
  <c r="F3466" i="7"/>
  <c r="F3474" i="7"/>
  <c r="F3482" i="7"/>
  <c r="F3490" i="7"/>
  <c r="F3498" i="7"/>
  <c r="F3506" i="7"/>
  <c r="F3514" i="7"/>
  <c r="F3522" i="7"/>
  <c r="F3530" i="7"/>
  <c r="F3538" i="7"/>
  <c r="F3546" i="7"/>
  <c r="F3554" i="7"/>
  <c r="F3562" i="7"/>
  <c r="F3570" i="7"/>
  <c r="F3578" i="7"/>
  <c r="F3586" i="7"/>
  <c r="F3594" i="7"/>
  <c r="F3602" i="7"/>
  <c r="F3610" i="7"/>
  <c r="F3618" i="7"/>
  <c r="F3626" i="7"/>
  <c r="F3634" i="7"/>
  <c r="F3642" i="7"/>
  <c r="F3650" i="7"/>
  <c r="F3658" i="7"/>
  <c r="F3666" i="7"/>
  <c r="F3674" i="7"/>
  <c r="F3682" i="7"/>
  <c r="F3690" i="7"/>
  <c r="F3698" i="7"/>
  <c r="F3706" i="7"/>
  <c r="F3714" i="7"/>
  <c r="F3722" i="7"/>
  <c r="F3730" i="7"/>
  <c r="F3738" i="7"/>
  <c r="F3746" i="7"/>
  <c r="F3754" i="7"/>
  <c r="F3762" i="7"/>
  <c r="F3770" i="7"/>
  <c r="F3778" i="7"/>
  <c r="F3786" i="7"/>
  <c r="F3794" i="7"/>
  <c r="F3802" i="7"/>
  <c r="F3810" i="7"/>
  <c r="F3818" i="7"/>
  <c r="F3826" i="7"/>
  <c r="F3834" i="7"/>
  <c r="F3842" i="7"/>
  <c r="F3850" i="7"/>
  <c r="F3858" i="7"/>
  <c r="F3866" i="7"/>
  <c r="F3874" i="7"/>
  <c r="F3882" i="7"/>
  <c r="F3890" i="7"/>
  <c r="F3898" i="7"/>
  <c r="F3906" i="7"/>
  <c r="F3914" i="7"/>
  <c r="F3922" i="7"/>
  <c r="F3930" i="7"/>
  <c r="F3938" i="7"/>
  <c r="F3946" i="7"/>
  <c r="F3954" i="7"/>
  <c r="F3962" i="7"/>
  <c r="F3970" i="7"/>
  <c r="F3978" i="7"/>
  <c r="F3986" i="7"/>
  <c r="F3994" i="7"/>
  <c r="F4002" i="7"/>
  <c r="F4010" i="7"/>
  <c r="F4018" i="7"/>
  <c r="F4026" i="7"/>
  <c r="F4034" i="7"/>
  <c r="F4042" i="7"/>
  <c r="F4050" i="7"/>
  <c r="F4058" i="7"/>
  <c r="F4066" i="7"/>
  <c r="F4074" i="7"/>
  <c r="F4082" i="7"/>
  <c r="F4090" i="7"/>
  <c r="F4098" i="7"/>
  <c r="F4106" i="7"/>
  <c r="F4114" i="7"/>
  <c r="F4122" i="7"/>
  <c r="F4130" i="7"/>
  <c r="F4138" i="7"/>
  <c r="F4146" i="7"/>
  <c r="F4154" i="7"/>
  <c r="F4162" i="7"/>
  <c r="F4170" i="7"/>
  <c r="F4178" i="7"/>
  <c r="F4186" i="7"/>
  <c r="F4194" i="7"/>
  <c r="F4202" i="7"/>
  <c r="F4210" i="7"/>
  <c r="F1577" i="7"/>
  <c r="F1644" i="7"/>
  <c r="F1697" i="7"/>
  <c r="F1747" i="7"/>
  <c r="F1795" i="7"/>
  <c r="F1829" i="7"/>
  <c r="F1861" i="7"/>
  <c r="F1893" i="7"/>
  <c r="F1925" i="7"/>
  <c r="F1957" i="7"/>
  <c r="F1989" i="7"/>
  <c r="F2021" i="7"/>
  <c r="F2053" i="7"/>
  <c r="F2085" i="7"/>
  <c r="F2117" i="7"/>
  <c r="F2149" i="7"/>
  <c r="F2181" i="7"/>
  <c r="F2213" i="7"/>
  <c r="F2245" i="7"/>
  <c r="F2277" i="7"/>
  <c r="F2309" i="7"/>
  <c r="F2341" i="7"/>
  <c r="F2373" i="7"/>
  <c r="F2405" i="7"/>
  <c r="F2437" i="7"/>
  <c r="F2469" i="7"/>
  <c r="F2501" i="7"/>
  <c r="F2533" i="7"/>
  <c r="F2565" i="7"/>
  <c r="F2597" i="7"/>
  <c r="F2629" i="7"/>
  <c r="F2661" i="7"/>
  <c r="F2686" i="7"/>
  <c r="F2710" i="7"/>
  <c r="F2727" i="7"/>
  <c r="F2743" i="7"/>
  <c r="F2759" i="7"/>
  <c r="F2775" i="7"/>
  <c r="F2791" i="7"/>
  <c r="F2807" i="7"/>
  <c r="F2823" i="7"/>
  <c r="F2839" i="7"/>
  <c r="F2855" i="7"/>
  <c r="F2871" i="7"/>
  <c r="F1530" i="7"/>
  <c r="F1609" i="7"/>
  <c r="F1669" i="7"/>
  <c r="F1722" i="7"/>
  <c r="F1772" i="7"/>
  <c r="F1813" i="7"/>
  <c r="F1845" i="7"/>
  <c r="F1877" i="7"/>
  <c r="F1909" i="7"/>
  <c r="F1941" i="7"/>
  <c r="F1973" i="7"/>
  <c r="F2005" i="7"/>
  <c r="F2037" i="7"/>
  <c r="F2069" i="7"/>
  <c r="F2101" i="7"/>
  <c r="F2133" i="7"/>
  <c r="F2165" i="7"/>
  <c r="F2197" i="7"/>
  <c r="F2229" i="7"/>
  <c r="F2261" i="7"/>
  <c r="F2293" i="7"/>
  <c r="F2325" i="7"/>
  <c r="F2357" i="7"/>
  <c r="F2389" i="7"/>
  <c r="F2421" i="7"/>
  <c r="F2453" i="7"/>
  <c r="F2485" i="7"/>
  <c r="F2517" i="7"/>
  <c r="F2549" i="7"/>
  <c r="F2581" i="7"/>
  <c r="F2613" i="7"/>
  <c r="F2645" i="7"/>
  <c r="F2675" i="7"/>
  <c r="F2700" i="7"/>
  <c r="F2719" i="7"/>
  <c r="F2735" i="7"/>
  <c r="F2751" i="7"/>
  <c r="F2767" i="7"/>
  <c r="F2783" i="7"/>
  <c r="F2799" i="7"/>
  <c r="F2815" i="7"/>
  <c r="F2831" i="7"/>
  <c r="F2847" i="7"/>
  <c r="F2863" i="7"/>
  <c r="F2879" i="7"/>
  <c r="F2895" i="7"/>
  <c r="F2911" i="7"/>
  <c r="F2927" i="7"/>
  <c r="F2943" i="7"/>
  <c r="F2959" i="7"/>
  <c r="F2975" i="7"/>
  <c r="F2991" i="7"/>
  <c r="F3007" i="7"/>
  <c r="F3023" i="7"/>
  <c r="F3039" i="7"/>
  <c r="F3055" i="7"/>
  <c r="F3071" i="7"/>
  <c r="F3087" i="7"/>
  <c r="F3103" i="7"/>
  <c r="F3119" i="7"/>
  <c r="F3135" i="7"/>
  <c r="F3151" i="7"/>
  <c r="F3167" i="7"/>
  <c r="F3183" i="7"/>
  <c r="F3199" i="7"/>
  <c r="F3215" i="7"/>
  <c r="F3231" i="7"/>
  <c r="F3247" i="7"/>
  <c r="F3263" i="7"/>
  <c r="F3279" i="7"/>
  <c r="F3293" i="7"/>
  <c r="F3303" i="7"/>
  <c r="F3315" i="7"/>
  <c r="F3325" i="7"/>
  <c r="F3335" i="7"/>
  <c r="F3347" i="7"/>
  <c r="F3357" i="7"/>
  <c r="F3367" i="7"/>
  <c r="F3379" i="7"/>
  <c r="F3389" i="7"/>
  <c r="F3399" i="7"/>
  <c r="F3411" i="7"/>
  <c r="F3421" i="7"/>
  <c r="F3431" i="7"/>
  <c r="F3439" i="7"/>
  <c r="F3447" i="7"/>
  <c r="F3455" i="7"/>
  <c r="F3463" i="7"/>
  <c r="F3471" i="7"/>
  <c r="F3479" i="7"/>
  <c r="F3487" i="7"/>
  <c r="F3495" i="7"/>
  <c r="F3503" i="7"/>
  <c r="F3511" i="7"/>
  <c r="F3519" i="7"/>
  <c r="F3527" i="7"/>
  <c r="F3535" i="7"/>
  <c r="F3543" i="7"/>
  <c r="F3551" i="7"/>
  <c r="F3559" i="7"/>
  <c r="F3567" i="7"/>
  <c r="F3575" i="7"/>
  <c r="F3583" i="7"/>
  <c r="F3591" i="7"/>
  <c r="F3599" i="7"/>
  <c r="F3607" i="7"/>
  <c r="F3615" i="7"/>
  <c r="F3623" i="7"/>
  <c r="F3631" i="7"/>
  <c r="F3639" i="7"/>
  <c r="F3647" i="7"/>
  <c r="F3655" i="7"/>
  <c r="F3663" i="7"/>
  <c r="F3671" i="7"/>
  <c r="F3679" i="7"/>
  <c r="F3687" i="7"/>
  <c r="F3695" i="7"/>
  <c r="F3703" i="7"/>
  <c r="F3711" i="7"/>
  <c r="F3719" i="7"/>
  <c r="F3727" i="7"/>
  <c r="F3735" i="7"/>
  <c r="F3743" i="7"/>
  <c r="F3751" i="7"/>
  <c r="F3759" i="7"/>
  <c r="F3767" i="7"/>
  <c r="F3775" i="7"/>
  <c r="F3783" i="7"/>
  <c r="F3791" i="7"/>
  <c r="F3799" i="7"/>
  <c r="F3807" i="7"/>
  <c r="F3815" i="7"/>
  <c r="F3823" i="7"/>
  <c r="F3831" i="7"/>
  <c r="F3839" i="7"/>
  <c r="F3847" i="7"/>
  <c r="F3855" i="7"/>
  <c r="F3863" i="7"/>
  <c r="F3871" i="7"/>
  <c r="F3879" i="7"/>
  <c r="F3887" i="7"/>
  <c r="F3895" i="7"/>
  <c r="F3903" i="7"/>
  <c r="F3911" i="7"/>
  <c r="F3919" i="7"/>
  <c r="F3927" i="7"/>
  <c r="F3935" i="7"/>
  <c r="F3943" i="7"/>
  <c r="F3951" i="7"/>
  <c r="F3959" i="7"/>
  <c r="F3967" i="7"/>
  <c r="F3975" i="7"/>
  <c r="F3983" i="7"/>
  <c r="F3991" i="7"/>
  <c r="F3999" i="7"/>
  <c r="F4007" i="7"/>
  <c r="F4015" i="7"/>
  <c r="F4023" i="7"/>
  <c r="F4031" i="7"/>
  <c r="F4039" i="7"/>
  <c r="F4047" i="7"/>
  <c r="F4055" i="7"/>
  <c r="F4063" i="7"/>
  <c r="F4071" i="7"/>
  <c r="F4079" i="7"/>
  <c r="F4087" i="7"/>
  <c r="F4095" i="7"/>
  <c r="F4103" i="7"/>
  <c r="F4111" i="7"/>
  <c r="F4119" i="7"/>
  <c r="F1604" i="7"/>
  <c r="F1762" i="7"/>
  <c r="F1844" i="7"/>
  <c r="F1939" i="7"/>
  <c r="F2030" i="7"/>
  <c r="F2100" i="7"/>
  <c r="F2195" i="7"/>
  <c r="F2286" i="7"/>
  <c r="F2356" i="7"/>
  <c r="F2451" i="7"/>
  <c r="F2542" i="7"/>
  <c r="F2612" i="7"/>
  <c r="F2695" i="7"/>
  <c r="F2748" i="7"/>
  <c r="F2782" i="7"/>
  <c r="F2829" i="7"/>
  <c r="F2876" i="7"/>
  <c r="F2908" i="7"/>
  <c r="F2940" i="7"/>
  <c r="F2972" i="7"/>
  <c r="F3004" i="7"/>
  <c r="F3036" i="7"/>
  <c r="F3068" i="7"/>
  <c r="F3100" i="7"/>
  <c r="F3132" i="7"/>
  <c r="F3164" i="7"/>
  <c r="F3196" i="7"/>
  <c r="F3228" i="7"/>
  <c r="F3260" i="7"/>
  <c r="F3288" i="7"/>
  <c r="F3310" i="7"/>
  <c r="F3332" i="7"/>
  <c r="F3352" i="7"/>
  <c r="F3374" i="7"/>
  <c r="F3396" i="7"/>
  <c r="F3416" i="7"/>
  <c r="F3436" i="7"/>
  <c r="F3452" i="7"/>
  <c r="F3468" i="7"/>
  <c r="F3484" i="7"/>
  <c r="F3500" i="7"/>
  <c r="F3516" i="7"/>
  <c r="F3532" i="7"/>
  <c r="F3548" i="7"/>
  <c r="F3564" i="7"/>
  <c r="F3580" i="7"/>
  <c r="F3596" i="7"/>
  <c r="F3612" i="7"/>
  <c r="F3628" i="7"/>
  <c r="F3644" i="7"/>
  <c r="F3660" i="7"/>
  <c r="F3676" i="7"/>
  <c r="F3692" i="7"/>
  <c r="F3708" i="7"/>
  <c r="F3724" i="7"/>
  <c r="F3740" i="7"/>
  <c r="F3756" i="7"/>
  <c r="F3772" i="7"/>
  <c r="F3788" i="7"/>
  <c r="F3804" i="7"/>
  <c r="F3820" i="7"/>
  <c r="F3836" i="7"/>
  <c r="F3852" i="7"/>
  <c r="F3868" i="7"/>
  <c r="F3884" i="7"/>
  <c r="F3900" i="7"/>
  <c r="F3916" i="7"/>
  <c r="F3932" i="7"/>
  <c r="F3948" i="7"/>
  <c r="F3964" i="7"/>
  <c r="F3980" i="7"/>
  <c r="F3996" i="7"/>
  <c r="F4012" i="7"/>
  <c r="F4028" i="7"/>
  <c r="F4044" i="7"/>
  <c r="F4060" i="7"/>
  <c r="F4076" i="7"/>
  <c r="F4092" i="7"/>
  <c r="F4108" i="7"/>
  <c r="F4124" i="7"/>
  <c r="F4135" i="7"/>
  <c r="F4149" i="7"/>
  <c r="F4163" i="7"/>
  <c r="F4174" i="7"/>
  <c r="F4184" i="7"/>
  <c r="F4193" i="7"/>
  <c r="F4203" i="7"/>
  <c r="F4212" i="7"/>
  <c r="F4220" i="7"/>
  <c r="F4228" i="7"/>
  <c r="F4236" i="7"/>
  <c r="F4244" i="7"/>
  <c r="F4252" i="7"/>
  <c r="F4260" i="7"/>
  <c r="F4268" i="7"/>
  <c r="F4276" i="7"/>
  <c r="F4284" i="7"/>
  <c r="F4292" i="7"/>
  <c r="F4300" i="7"/>
  <c r="F4308" i="7"/>
  <c r="F4316" i="7"/>
  <c r="F4324" i="7"/>
  <c r="F4332" i="7"/>
  <c r="F4340" i="7"/>
  <c r="F4348" i="7"/>
  <c r="F4356" i="7"/>
  <c r="F4364" i="7"/>
  <c r="F4372" i="7"/>
  <c r="F4380" i="7"/>
  <c r="F4388" i="7"/>
  <c r="F4396" i="7"/>
  <c r="F4404" i="7"/>
  <c r="F4412" i="7"/>
  <c r="F4420" i="7"/>
  <c r="F4428" i="7"/>
  <c r="F4436" i="7"/>
  <c r="F4444" i="7"/>
  <c r="F4452" i="7"/>
  <c r="F4460" i="7"/>
  <c r="F4468" i="7"/>
  <c r="F4476" i="7"/>
  <c r="F4484" i="7"/>
  <c r="F4492" i="7"/>
  <c r="F4500" i="7"/>
  <c r="F4508" i="7"/>
  <c r="F4516" i="7"/>
  <c r="F4524" i="7"/>
  <c r="F4532" i="7"/>
  <c r="F4540" i="7"/>
  <c r="F4548" i="7"/>
  <c r="F4556" i="7"/>
  <c r="F4564" i="7"/>
  <c r="F4572" i="7"/>
  <c r="F4580" i="7"/>
  <c r="F4588" i="7"/>
  <c r="F4596" i="7"/>
  <c r="F4604" i="7"/>
  <c r="F4612" i="7"/>
  <c r="F4620" i="7"/>
  <c r="F4628" i="7"/>
  <c r="F4636" i="7"/>
  <c r="F4644" i="7"/>
  <c r="F4652" i="7"/>
  <c r="F4660" i="7"/>
  <c r="F4668" i="7"/>
  <c r="F4676" i="7"/>
  <c r="F4684" i="7"/>
  <c r="F4692" i="7"/>
  <c r="F4700" i="7"/>
  <c r="F4708" i="7"/>
  <c r="F4716" i="7"/>
  <c r="F4724" i="7"/>
  <c r="F4732" i="7"/>
  <c r="F4740" i="7"/>
  <c r="F4748" i="7"/>
  <c r="F4756" i="7"/>
  <c r="F4764" i="7"/>
  <c r="F4772" i="7"/>
  <c r="F4780" i="7"/>
  <c r="F4788" i="7"/>
  <c r="F4796" i="7"/>
  <c r="F4804" i="7"/>
  <c r="F4812" i="7"/>
  <c r="F4820" i="7"/>
  <c r="F4828" i="7"/>
  <c r="F4836" i="7"/>
  <c r="F4844" i="7"/>
  <c r="F4852" i="7"/>
  <c r="F4860" i="7"/>
  <c r="F4868" i="7"/>
  <c r="F4876" i="7"/>
  <c r="F4884" i="7"/>
  <c r="F4892" i="7"/>
  <c r="F4900" i="7"/>
  <c r="F4908" i="7"/>
  <c r="F4916" i="7"/>
  <c r="F4924" i="7"/>
  <c r="F4932" i="7"/>
  <c r="F4940" i="7"/>
  <c r="F4948" i="7"/>
  <c r="F4956" i="7"/>
  <c r="F4964" i="7"/>
  <c r="F4972" i="7"/>
  <c r="F4980" i="7"/>
  <c r="F4988" i="7"/>
  <c r="F12" i="7"/>
  <c r="F20" i="7"/>
  <c r="D10" i="7"/>
  <c r="D18" i="7"/>
  <c r="D26" i="7"/>
  <c r="D34" i="7"/>
  <c r="D42" i="7"/>
  <c r="D50" i="7"/>
  <c r="D58" i="7"/>
  <c r="D66" i="7"/>
  <c r="D74" i="7"/>
  <c r="D82" i="7"/>
  <c r="D90" i="7"/>
  <c r="D98" i="7"/>
  <c r="D106" i="7"/>
  <c r="D114" i="7"/>
  <c r="D122" i="7"/>
  <c r="D130" i="7"/>
  <c r="D138" i="7"/>
  <c r="D146" i="7"/>
  <c r="D154" i="7"/>
  <c r="D162" i="7"/>
  <c r="D170" i="7"/>
  <c r="D178" i="7"/>
  <c r="D186" i="7"/>
  <c r="D194" i="7"/>
  <c r="D202" i="7"/>
  <c r="D210" i="7"/>
  <c r="D218" i="7"/>
  <c r="D226" i="7"/>
  <c r="D234" i="7"/>
  <c r="D242" i="7"/>
  <c r="D250" i="7"/>
  <c r="D258" i="7"/>
  <c r="D266" i="7"/>
  <c r="D274" i="7"/>
  <c r="D282" i="7"/>
  <c r="D290" i="7"/>
  <c r="D298" i="7"/>
  <c r="D306" i="7"/>
  <c r="D314" i="7"/>
  <c r="D322" i="7"/>
  <c r="D330" i="7"/>
  <c r="D338" i="7"/>
  <c r="D346" i="7"/>
  <c r="D354" i="7"/>
  <c r="D362" i="7"/>
  <c r="D370" i="7"/>
  <c r="D378" i="7"/>
  <c r="D386" i="7"/>
  <c r="D394" i="7"/>
  <c r="D402" i="7"/>
  <c r="D410" i="7"/>
  <c r="D418" i="7"/>
  <c r="D426" i="7"/>
  <c r="D434" i="7"/>
  <c r="D442" i="7"/>
  <c r="D450" i="7"/>
  <c r="D458" i="7"/>
  <c r="D466" i="7"/>
  <c r="D474" i="7"/>
  <c r="D482" i="7"/>
  <c r="D490" i="7"/>
  <c r="D498" i="7"/>
  <c r="D506" i="7"/>
  <c r="D514" i="7"/>
  <c r="D522" i="7"/>
  <c r="D530" i="7"/>
  <c r="D538" i="7"/>
  <c r="D546" i="7"/>
  <c r="D554" i="7"/>
  <c r="D562" i="7"/>
  <c r="D570" i="7"/>
  <c r="D578" i="7"/>
  <c r="D586" i="7"/>
  <c r="D594" i="7"/>
  <c r="D602" i="7"/>
  <c r="D610" i="7"/>
  <c r="D618" i="7"/>
  <c r="D626" i="7"/>
  <c r="D634" i="7"/>
  <c r="D642" i="7"/>
  <c r="D650" i="7"/>
  <c r="D658" i="7"/>
  <c r="D666" i="7"/>
  <c r="D674" i="7"/>
  <c r="D682" i="7"/>
  <c r="D690" i="7"/>
  <c r="D698" i="7"/>
  <c r="D706" i="7"/>
  <c r="D714" i="7"/>
  <c r="D722" i="7"/>
  <c r="D730" i="7"/>
  <c r="D738" i="7"/>
  <c r="D746" i="7"/>
  <c r="D754" i="7"/>
  <c r="D762" i="7"/>
  <c r="D770" i="7"/>
  <c r="D778" i="7"/>
  <c r="D786" i="7"/>
  <c r="D794" i="7"/>
  <c r="D802" i="7"/>
  <c r="D810" i="7"/>
  <c r="D818" i="7"/>
  <c r="D826" i="7"/>
  <c r="D834" i="7"/>
  <c r="D842" i="7"/>
  <c r="D850" i="7"/>
  <c r="D858" i="7"/>
  <c r="D866" i="7"/>
  <c r="D874" i="7"/>
  <c r="D882" i="7"/>
  <c r="D890" i="7"/>
  <c r="D898" i="7"/>
  <c r="D906" i="7"/>
  <c r="D914" i="7"/>
  <c r="D922" i="7"/>
  <c r="D930" i="7"/>
  <c r="D938" i="7"/>
  <c r="D946" i="7"/>
  <c r="D954" i="7"/>
  <c r="D962" i="7"/>
  <c r="D970" i="7"/>
  <c r="D978" i="7"/>
  <c r="D986" i="7"/>
  <c r="D994" i="7"/>
  <c r="D1002" i="7"/>
  <c r="D1010" i="7"/>
  <c r="D1018" i="7"/>
  <c r="D1026" i="7"/>
  <c r="D1034" i="7"/>
  <c r="D1042" i="7"/>
  <c r="D1050" i="7"/>
  <c r="D1058" i="7"/>
  <c r="D1066" i="7"/>
  <c r="D1074" i="7"/>
  <c r="D1082" i="7"/>
  <c r="D1090" i="7"/>
  <c r="D1098" i="7"/>
  <c r="D1106" i="7"/>
  <c r="D1114" i="7"/>
  <c r="D1122" i="7"/>
  <c r="D1130" i="7"/>
  <c r="D1138" i="7"/>
  <c r="D1146" i="7"/>
  <c r="D1154" i="7"/>
  <c r="D1162" i="7"/>
  <c r="D1170" i="7"/>
  <c r="D1178" i="7"/>
  <c r="D1186" i="7"/>
  <c r="D1194" i="7"/>
  <c r="D1202" i="7"/>
  <c r="D1210" i="7"/>
  <c r="D1218" i="7"/>
  <c r="D1226" i="7"/>
  <c r="D1234" i="7"/>
  <c r="F1605" i="7"/>
  <c r="F1770" i="7"/>
  <c r="F1870" i="7"/>
  <c r="F1940" i="7"/>
  <c r="F2035" i="7"/>
  <c r="F2126" i="7"/>
  <c r="F2196" i="7"/>
  <c r="F2291" i="7"/>
  <c r="F2382" i="7"/>
  <c r="F2452" i="7"/>
  <c r="F2547" i="7"/>
  <c r="F2638" i="7"/>
  <c r="F2699" i="7"/>
  <c r="F2749" i="7"/>
  <c r="F2796" i="7"/>
  <c r="F2830" i="7"/>
  <c r="F2877" i="7"/>
  <c r="F2909" i="7"/>
  <c r="F2941" i="7"/>
  <c r="F2973" i="7"/>
  <c r="F3005" i="7"/>
  <c r="F3037" i="7"/>
  <c r="F3069" i="7"/>
  <c r="F3101" i="7"/>
  <c r="F3133" i="7"/>
  <c r="F3165" i="7"/>
  <c r="F3197" i="7"/>
  <c r="F3229" i="7"/>
  <c r="F3261" i="7"/>
  <c r="F3291" i="7"/>
  <c r="F3311" i="7"/>
  <c r="F3333" i="7"/>
  <c r="F3355" i="7"/>
  <c r="F3375" i="7"/>
  <c r="F3397" i="7"/>
  <c r="F3419" i="7"/>
  <c r="F3437" i="7"/>
  <c r="F3453" i="7"/>
  <c r="F3469" i="7"/>
  <c r="F3485" i="7"/>
  <c r="F3501" i="7"/>
  <c r="F3517" i="7"/>
  <c r="F3533" i="7"/>
  <c r="F3549" i="7"/>
  <c r="F3565" i="7"/>
  <c r="F3581" i="7"/>
  <c r="F3597" i="7"/>
  <c r="F3613" i="7"/>
  <c r="F3629" i="7"/>
  <c r="F3645" i="7"/>
  <c r="F3661" i="7"/>
  <c r="F3677" i="7"/>
  <c r="F3693" i="7"/>
  <c r="F3709" i="7"/>
  <c r="F3725" i="7"/>
  <c r="F3741" i="7"/>
  <c r="F3757" i="7"/>
  <c r="F3773" i="7"/>
  <c r="F3789" i="7"/>
  <c r="F3805" i="7"/>
  <c r="F3821" i="7"/>
  <c r="F3837" i="7"/>
  <c r="F3853" i="7"/>
  <c r="F3869" i="7"/>
  <c r="F3885" i="7"/>
  <c r="F3901" i="7"/>
  <c r="F3917" i="7"/>
  <c r="F3933" i="7"/>
  <c r="F3949" i="7"/>
  <c r="F3965" i="7"/>
  <c r="F3981" i="7"/>
  <c r="F3997" i="7"/>
  <c r="F4013" i="7"/>
  <c r="F4029" i="7"/>
  <c r="F4045" i="7"/>
  <c r="F4061" i="7"/>
  <c r="F4077" i="7"/>
  <c r="F4093" i="7"/>
  <c r="F4109" i="7"/>
  <c r="F4125" i="7"/>
  <c r="F4139" i="7"/>
  <c r="F4150" i="7"/>
  <c r="F4164" i="7"/>
  <c r="F4175" i="7"/>
  <c r="F4185" i="7"/>
  <c r="F4195" i="7"/>
  <c r="F4204" i="7"/>
  <c r="F4213" i="7"/>
  <c r="F4221" i="7"/>
  <c r="F4229" i="7"/>
  <c r="F4237" i="7"/>
  <c r="F4245" i="7"/>
  <c r="F4253" i="7"/>
  <c r="F4261" i="7"/>
  <c r="F4269" i="7"/>
  <c r="F4277" i="7"/>
  <c r="F4285" i="7"/>
  <c r="F4293" i="7"/>
  <c r="F4301" i="7"/>
  <c r="F4309" i="7"/>
  <c r="F4317" i="7"/>
  <c r="F4325" i="7"/>
  <c r="F4333" i="7"/>
  <c r="F4341" i="7"/>
  <c r="F4349" i="7"/>
  <c r="F4357" i="7"/>
  <c r="F4365" i="7"/>
  <c r="F4373" i="7"/>
  <c r="F4381" i="7"/>
  <c r="F4389" i="7"/>
  <c r="F4397" i="7"/>
  <c r="F4405" i="7"/>
  <c r="F4413" i="7"/>
  <c r="F4421" i="7"/>
  <c r="F4429" i="7"/>
  <c r="F4437" i="7"/>
  <c r="F4445" i="7"/>
  <c r="F4453" i="7"/>
  <c r="F4461" i="7"/>
  <c r="F4469" i="7"/>
  <c r="F4477" i="7"/>
  <c r="F4485" i="7"/>
  <c r="F4493" i="7"/>
  <c r="F4501" i="7"/>
  <c r="F4509" i="7"/>
  <c r="F4517" i="7"/>
  <c r="F4525" i="7"/>
  <c r="F4533" i="7"/>
  <c r="F4541" i="7"/>
  <c r="F4549" i="7"/>
  <c r="F4557" i="7"/>
  <c r="F4565" i="7"/>
  <c r="F4573" i="7"/>
  <c r="F4581" i="7"/>
  <c r="F4589" i="7"/>
  <c r="F4597" i="7"/>
  <c r="F4605" i="7"/>
  <c r="F4613" i="7"/>
  <c r="F4621" i="7"/>
  <c r="F4629" i="7"/>
  <c r="F4637" i="7"/>
  <c r="F4645" i="7"/>
  <c r="F4653" i="7"/>
  <c r="F4661" i="7"/>
  <c r="F4669" i="7"/>
  <c r="F4677" i="7"/>
  <c r="F4685" i="7"/>
  <c r="F4693" i="7"/>
  <c r="F4701" i="7"/>
  <c r="F4709" i="7"/>
  <c r="F4717" i="7"/>
  <c r="F4725" i="7"/>
  <c r="F4733" i="7"/>
  <c r="F4741" i="7"/>
  <c r="F4749" i="7"/>
  <c r="F4757" i="7"/>
  <c r="F4765" i="7"/>
  <c r="F4773" i="7"/>
  <c r="F4781" i="7"/>
  <c r="F4789" i="7"/>
  <c r="F4797" i="7"/>
  <c r="F4805" i="7"/>
  <c r="F4813" i="7"/>
  <c r="F4821" i="7"/>
  <c r="F4829" i="7"/>
  <c r="F4837" i="7"/>
  <c r="F4845" i="7"/>
  <c r="F4853" i="7"/>
  <c r="F4861" i="7"/>
  <c r="F4869" i="7"/>
  <c r="F4877" i="7"/>
  <c r="F4885" i="7"/>
  <c r="F4893" i="7"/>
  <c r="F4901" i="7"/>
  <c r="F4909" i="7"/>
  <c r="F4917" i="7"/>
  <c r="F4925" i="7"/>
  <c r="F4933" i="7"/>
  <c r="F4941" i="7"/>
  <c r="F4949" i="7"/>
  <c r="F4957" i="7"/>
  <c r="F4965" i="7"/>
  <c r="F4973" i="7"/>
  <c r="F4981" i="7"/>
  <c r="F4989" i="7"/>
  <c r="F13" i="7"/>
  <c r="F8" i="7"/>
  <c r="D11" i="7"/>
  <c r="D19" i="7"/>
  <c r="D27" i="7"/>
  <c r="D35" i="7"/>
  <c r="D43" i="7"/>
  <c r="D51" i="7"/>
  <c r="D59" i="7"/>
  <c r="D67" i="7"/>
  <c r="D75" i="7"/>
  <c r="D83" i="7"/>
  <c r="D91" i="7"/>
  <c r="D99" i="7"/>
  <c r="D107" i="7"/>
  <c r="D115" i="7"/>
  <c r="D123" i="7"/>
  <c r="D131" i="7"/>
  <c r="D139" i="7"/>
  <c r="D147" i="7"/>
  <c r="D155" i="7"/>
  <c r="D163" i="7"/>
  <c r="D171" i="7"/>
  <c r="D179" i="7"/>
  <c r="D187" i="7"/>
  <c r="D195" i="7"/>
  <c r="D203" i="7"/>
  <c r="D211" i="7"/>
  <c r="D219" i="7"/>
  <c r="D227" i="7"/>
  <c r="D235" i="7"/>
  <c r="D243" i="7"/>
  <c r="D251" i="7"/>
  <c r="D259" i="7"/>
  <c r="D267" i="7"/>
  <c r="D275" i="7"/>
  <c r="D283" i="7"/>
  <c r="D291" i="7"/>
  <c r="D299" i="7"/>
  <c r="D307" i="7"/>
  <c r="D315" i="7"/>
  <c r="D323" i="7"/>
  <c r="D331" i="7"/>
  <c r="D339" i="7"/>
  <c r="D347" i="7"/>
  <c r="D355" i="7"/>
  <c r="D363" i="7"/>
  <c r="D371" i="7"/>
  <c r="D379" i="7"/>
  <c r="D387" i="7"/>
  <c r="D395" i="7"/>
  <c r="D403" i="7"/>
  <c r="D411" i="7"/>
  <c r="D419" i="7"/>
  <c r="D427" i="7"/>
  <c r="D435" i="7"/>
  <c r="D443" i="7"/>
  <c r="D451" i="7"/>
  <c r="D459" i="7"/>
  <c r="D467" i="7"/>
  <c r="D475" i="7"/>
  <c r="D483" i="7"/>
  <c r="D491" i="7"/>
  <c r="D499" i="7"/>
  <c r="D507" i="7"/>
  <c r="D515" i="7"/>
  <c r="D523" i="7"/>
  <c r="D531" i="7"/>
  <c r="D539" i="7"/>
  <c r="D547" i="7"/>
  <c r="D555" i="7"/>
  <c r="D563" i="7"/>
  <c r="D571" i="7"/>
  <c r="D579" i="7"/>
  <c r="D587" i="7"/>
  <c r="D595" i="7"/>
  <c r="D603" i="7"/>
  <c r="D611" i="7"/>
  <c r="D619" i="7"/>
  <c r="D627" i="7"/>
  <c r="D635" i="7"/>
  <c r="D643" i="7"/>
  <c r="D651" i="7"/>
  <c r="D659" i="7"/>
  <c r="D667" i="7"/>
  <c r="D675" i="7"/>
  <c r="D683" i="7"/>
  <c r="D691" i="7"/>
  <c r="D699" i="7"/>
  <c r="D707" i="7"/>
  <c r="D715" i="7"/>
  <c r="D723" i="7"/>
  <c r="D731" i="7"/>
  <c r="D739" i="7"/>
  <c r="D747" i="7"/>
  <c r="D755" i="7"/>
  <c r="D763" i="7"/>
  <c r="D771" i="7"/>
  <c r="D779" i="7"/>
  <c r="D787" i="7"/>
  <c r="D795" i="7"/>
  <c r="D803" i="7"/>
  <c r="D811" i="7"/>
  <c r="D819" i="7"/>
  <c r="D827" i="7"/>
  <c r="D835" i="7"/>
  <c r="D843" i="7"/>
  <c r="D851" i="7"/>
  <c r="D859" i="7"/>
  <c r="D867" i="7"/>
  <c r="D875" i="7"/>
  <c r="D883" i="7"/>
  <c r="D891" i="7"/>
  <c r="D899" i="7"/>
  <c r="D907" i="7"/>
  <c r="D915" i="7"/>
  <c r="D923" i="7"/>
  <c r="D931" i="7"/>
  <c r="D939" i="7"/>
  <c r="D947" i="7"/>
  <c r="D955" i="7"/>
  <c r="D963" i="7"/>
  <c r="D971" i="7"/>
  <c r="D979" i="7"/>
  <c r="D987" i="7"/>
  <c r="D995" i="7"/>
  <c r="D1003" i="7"/>
  <c r="D1011" i="7"/>
  <c r="D1019" i="7"/>
  <c r="D1027" i="7"/>
  <c r="D1035" i="7"/>
  <c r="D1043" i="7"/>
  <c r="D1051" i="7"/>
  <c r="D1059" i="7"/>
  <c r="D1067" i="7"/>
  <c r="D1075" i="7"/>
  <c r="D1083" i="7"/>
  <c r="D1091" i="7"/>
  <c r="D1099" i="7"/>
  <c r="D1107" i="7"/>
  <c r="D1115" i="7"/>
  <c r="D1123" i="7"/>
  <c r="D1131" i="7"/>
  <c r="D1139" i="7"/>
  <c r="D1147" i="7"/>
  <c r="D1155" i="7"/>
  <c r="D1163" i="7"/>
  <c r="F1659" i="7"/>
  <c r="F1771" i="7"/>
  <c r="F1875" i="7"/>
  <c r="F1966" i="7"/>
  <c r="F2036" i="7"/>
  <c r="F2131" i="7"/>
  <c r="F2222" i="7"/>
  <c r="F2292" i="7"/>
  <c r="F2387" i="7"/>
  <c r="F2478" i="7"/>
  <c r="F2548" i="7"/>
  <c r="F2643" i="7"/>
  <c r="F2716" i="7"/>
  <c r="F2750" i="7"/>
  <c r="F2797" i="7"/>
  <c r="F2844" i="7"/>
  <c r="F2878" i="7"/>
  <c r="F2910" i="7"/>
  <c r="F2942" i="7"/>
  <c r="F2974" i="7"/>
  <c r="F3006" i="7"/>
  <c r="F3038" i="7"/>
  <c r="F3070" i="7"/>
  <c r="F3102" i="7"/>
  <c r="F3134" i="7"/>
  <c r="F3166" i="7"/>
  <c r="F3198" i="7"/>
  <c r="F3230" i="7"/>
  <c r="F3262" i="7"/>
  <c r="F3292" i="7"/>
  <c r="F3312" i="7"/>
  <c r="F3334" i="7"/>
  <c r="F3356" i="7"/>
  <c r="F3376" i="7"/>
  <c r="F3398" i="7"/>
  <c r="F3420" i="7"/>
  <c r="F3438" i="7"/>
  <c r="F3454" i="7"/>
  <c r="F3470" i="7"/>
  <c r="F3486" i="7"/>
  <c r="F3502" i="7"/>
  <c r="F3518" i="7"/>
  <c r="F3534" i="7"/>
  <c r="F3550" i="7"/>
  <c r="F3566" i="7"/>
  <c r="F3582" i="7"/>
  <c r="F3598" i="7"/>
  <c r="F3614" i="7"/>
  <c r="F3630" i="7"/>
  <c r="F3646" i="7"/>
  <c r="F3662" i="7"/>
  <c r="F3678" i="7"/>
  <c r="F3694" i="7"/>
  <c r="F3710" i="7"/>
  <c r="F3726" i="7"/>
  <c r="F3742" i="7"/>
  <c r="F3758" i="7"/>
  <c r="F3774" i="7"/>
  <c r="F3790" i="7"/>
  <c r="F3806" i="7"/>
  <c r="F3822" i="7"/>
  <c r="F3838" i="7"/>
  <c r="F3854" i="7"/>
  <c r="F3870" i="7"/>
  <c r="F3886" i="7"/>
  <c r="F3902" i="7"/>
  <c r="F3918" i="7"/>
  <c r="F3934" i="7"/>
  <c r="F3950" i="7"/>
  <c r="F3966" i="7"/>
  <c r="F3982" i="7"/>
  <c r="F3998" i="7"/>
  <c r="F4014" i="7"/>
  <c r="F4030" i="7"/>
  <c r="F4046" i="7"/>
  <c r="F4062" i="7"/>
  <c r="F4078" i="7"/>
  <c r="F4094" i="7"/>
  <c r="F4110" i="7"/>
  <c r="F4126" i="7"/>
  <c r="F4140" i="7"/>
  <c r="F4151" i="7"/>
  <c r="F4165" i="7"/>
  <c r="F4176" i="7"/>
  <c r="F4187" i="7"/>
  <c r="F4196" i="7"/>
  <c r="F4205" i="7"/>
  <c r="F4214" i="7"/>
  <c r="F4222" i="7"/>
  <c r="F4230" i="7"/>
  <c r="F4238" i="7"/>
  <c r="F4246" i="7"/>
  <c r="F4254" i="7"/>
  <c r="F4262" i="7"/>
  <c r="F4270" i="7"/>
  <c r="F4278" i="7"/>
  <c r="F4286" i="7"/>
  <c r="F4294" i="7"/>
  <c r="F4302" i="7"/>
  <c r="F4310" i="7"/>
  <c r="F4318" i="7"/>
  <c r="F4326" i="7"/>
  <c r="F4334" i="7"/>
  <c r="F4342" i="7"/>
  <c r="F4350" i="7"/>
  <c r="F4358" i="7"/>
  <c r="F4366" i="7"/>
  <c r="F4374" i="7"/>
  <c r="F4382" i="7"/>
  <c r="F4390" i="7"/>
  <c r="F4398" i="7"/>
  <c r="F4406" i="7"/>
  <c r="F4414" i="7"/>
  <c r="F4422" i="7"/>
  <c r="F4430" i="7"/>
  <c r="F4438" i="7"/>
  <c r="F4446" i="7"/>
  <c r="F4454" i="7"/>
  <c r="F4462" i="7"/>
  <c r="F4470" i="7"/>
  <c r="F4478" i="7"/>
  <c r="F4486" i="7"/>
  <c r="F4494" i="7"/>
  <c r="F4502" i="7"/>
  <c r="F4510" i="7"/>
  <c r="F4518" i="7"/>
  <c r="F4526" i="7"/>
  <c r="F4534" i="7"/>
  <c r="F4542" i="7"/>
  <c r="F4550" i="7"/>
  <c r="F4558" i="7"/>
  <c r="F4566" i="7"/>
  <c r="F4574" i="7"/>
  <c r="F4582" i="7"/>
  <c r="F4590" i="7"/>
  <c r="F4598" i="7"/>
  <c r="F4606" i="7"/>
  <c r="F4614" i="7"/>
  <c r="F4622" i="7"/>
  <c r="F4630" i="7"/>
  <c r="F4638" i="7"/>
  <c r="F4646" i="7"/>
  <c r="F4654" i="7"/>
  <c r="F4662" i="7"/>
  <c r="F4670" i="7"/>
  <c r="F4678" i="7"/>
  <c r="F4686" i="7"/>
  <c r="F4694" i="7"/>
  <c r="F4702" i="7"/>
  <c r="F4710" i="7"/>
  <c r="F4718" i="7"/>
  <c r="F4726" i="7"/>
  <c r="F4734" i="7"/>
  <c r="F4742" i="7"/>
  <c r="F4750" i="7"/>
  <c r="F4758" i="7"/>
  <c r="F4766" i="7"/>
  <c r="F4774" i="7"/>
  <c r="F4782" i="7"/>
  <c r="F4790" i="7"/>
  <c r="F4798" i="7"/>
  <c r="F4806" i="7"/>
  <c r="F4814" i="7"/>
  <c r="F4822" i="7"/>
  <c r="F4830" i="7"/>
  <c r="F4838" i="7"/>
  <c r="F4846" i="7"/>
  <c r="F4854" i="7"/>
  <c r="F4862" i="7"/>
  <c r="F4870" i="7"/>
  <c r="F4878" i="7"/>
  <c r="F4886" i="7"/>
  <c r="F4894" i="7"/>
  <c r="F4902" i="7"/>
  <c r="F4910" i="7"/>
  <c r="F4918" i="7"/>
  <c r="F4926" i="7"/>
  <c r="F4934" i="7"/>
  <c r="F4942" i="7"/>
  <c r="F4950" i="7"/>
  <c r="F4958" i="7"/>
  <c r="F4966" i="7"/>
  <c r="F4974" i="7"/>
  <c r="F4982" i="7"/>
  <c r="F4990" i="7"/>
  <c r="F14" i="7"/>
  <c r="F1667" i="7"/>
  <c r="F1805" i="7"/>
  <c r="F1876" i="7"/>
  <c r="F1971" i="7"/>
  <c r="F2062" i="7"/>
  <c r="F2132" i="7"/>
  <c r="F2227" i="7"/>
  <c r="F2318" i="7"/>
  <c r="F2388" i="7"/>
  <c r="F2483" i="7"/>
  <c r="F2574" i="7"/>
  <c r="F2644" i="7"/>
  <c r="F2717" i="7"/>
  <c r="F2764" i="7"/>
  <c r="F2798" i="7"/>
  <c r="F2845" i="7"/>
  <c r="F2887" i="7"/>
  <c r="F2919" i="7"/>
  <c r="F2951" i="7"/>
  <c r="F2983" i="7"/>
  <c r="F3015" i="7"/>
  <c r="F3047" i="7"/>
  <c r="F3079" i="7"/>
  <c r="F3111" i="7"/>
  <c r="F3143" i="7"/>
  <c r="F3175" i="7"/>
  <c r="F3207" i="7"/>
  <c r="F3239" i="7"/>
  <c r="F3271" i="7"/>
  <c r="F3299" i="7"/>
  <c r="F3319" i="7"/>
  <c r="F3341" i="7"/>
  <c r="F3363" i="7"/>
  <c r="F3383" i="7"/>
  <c r="F3405" i="7"/>
  <c r="F3427" i="7"/>
  <c r="F3443" i="7"/>
  <c r="F3459" i="7"/>
  <c r="F3475" i="7"/>
  <c r="F3491" i="7"/>
  <c r="F3507" i="7"/>
  <c r="F3523" i="7"/>
  <c r="F3539" i="7"/>
  <c r="F3555" i="7"/>
  <c r="F3571" i="7"/>
  <c r="F3587" i="7"/>
  <c r="F3603" i="7"/>
  <c r="F3619" i="7"/>
  <c r="F3635" i="7"/>
  <c r="F3651" i="7"/>
  <c r="F3667" i="7"/>
  <c r="F3683" i="7"/>
  <c r="F3699" i="7"/>
  <c r="F3715" i="7"/>
  <c r="F3731" i="7"/>
  <c r="F3747" i="7"/>
  <c r="F3763" i="7"/>
  <c r="F3779" i="7"/>
  <c r="F3795" i="7"/>
  <c r="F3811" i="7"/>
  <c r="F3827" i="7"/>
  <c r="F3843" i="7"/>
  <c r="F3859" i="7"/>
  <c r="F3875" i="7"/>
  <c r="F3891" i="7"/>
  <c r="F3907" i="7"/>
  <c r="F3923" i="7"/>
  <c r="F3939" i="7"/>
  <c r="F3955" i="7"/>
  <c r="F3971" i="7"/>
  <c r="F3987" i="7"/>
  <c r="F4003" i="7"/>
  <c r="F4019" i="7"/>
  <c r="F4035" i="7"/>
  <c r="F4051" i="7"/>
  <c r="F4067" i="7"/>
  <c r="F4083" i="7"/>
  <c r="F4099" i="7"/>
  <c r="F4115" i="7"/>
  <c r="F4127" i="7"/>
  <c r="F4141" i="7"/>
  <c r="F4155" i="7"/>
  <c r="F1668" i="7"/>
  <c r="F1811" i="7"/>
  <c r="F1902" i="7"/>
  <c r="F1972" i="7"/>
  <c r="F2067" i="7"/>
  <c r="F2158" i="7"/>
  <c r="F2228" i="7"/>
  <c r="F2323" i="7"/>
  <c r="F2414" i="7"/>
  <c r="F2484" i="7"/>
  <c r="F2579" i="7"/>
  <c r="F2669" i="7"/>
  <c r="F2718" i="7"/>
  <c r="F2765" i="7"/>
  <c r="F2812" i="7"/>
  <c r="F2846" i="7"/>
  <c r="F2892" i="7"/>
  <c r="F2924" i="7"/>
  <c r="F2956" i="7"/>
  <c r="F2988" i="7"/>
  <c r="F3020" i="7"/>
  <c r="F3052" i="7"/>
  <c r="F3084" i="7"/>
  <c r="F3116" i="7"/>
  <c r="F3148" i="7"/>
  <c r="F3180" i="7"/>
  <c r="F3212" i="7"/>
  <c r="F3244" i="7"/>
  <c r="F3276" i="7"/>
  <c r="F3300" i="7"/>
  <c r="F3320" i="7"/>
  <c r="F3342" i="7"/>
  <c r="F3364" i="7"/>
  <c r="F3384" i="7"/>
  <c r="F3406" i="7"/>
  <c r="F3428" i="7"/>
  <c r="F3444" i="7"/>
  <c r="F3460" i="7"/>
  <c r="F3476" i="7"/>
  <c r="F3492" i="7"/>
  <c r="F3508" i="7"/>
  <c r="F3524" i="7"/>
  <c r="F3540" i="7"/>
  <c r="F3556" i="7"/>
  <c r="F3572" i="7"/>
  <c r="F3588" i="7"/>
  <c r="F3604" i="7"/>
  <c r="F3620" i="7"/>
  <c r="F1447" i="7"/>
  <c r="F1709" i="7"/>
  <c r="F1812" i="7"/>
  <c r="F1907" i="7"/>
  <c r="F1998" i="7"/>
  <c r="F2068" i="7"/>
  <c r="F2163" i="7"/>
  <c r="F2254" i="7"/>
  <c r="F2324" i="7"/>
  <c r="F2419" i="7"/>
  <c r="F2510" i="7"/>
  <c r="F2580" i="7"/>
  <c r="F2670" i="7"/>
  <c r="F2732" i="7"/>
  <c r="F2766" i="7"/>
  <c r="F2813" i="7"/>
  <c r="F2860" i="7"/>
  <c r="F2893" i="7"/>
  <c r="F2925" i="7"/>
  <c r="F2957" i="7"/>
  <c r="F2989" i="7"/>
  <c r="F3021" i="7"/>
  <c r="F3053" i="7"/>
  <c r="F3085" i="7"/>
  <c r="F3117" i="7"/>
  <c r="F3149" i="7"/>
  <c r="F3181" i="7"/>
  <c r="F3213" i="7"/>
  <c r="F3245" i="7"/>
  <c r="F3277" i="7"/>
  <c r="F3301" i="7"/>
  <c r="F3323" i="7"/>
  <c r="F3343" i="7"/>
  <c r="F3365" i="7"/>
  <c r="F3387" i="7"/>
  <c r="F3407" i="7"/>
  <c r="F3429" i="7"/>
  <c r="F3445" i="7"/>
  <c r="F3461" i="7"/>
  <c r="F3477" i="7"/>
  <c r="F3493" i="7"/>
  <c r="F3509" i="7"/>
  <c r="F3525" i="7"/>
  <c r="F3541" i="7"/>
  <c r="F3557" i="7"/>
  <c r="F3573" i="7"/>
  <c r="F1483" i="7"/>
  <c r="F1717" i="7"/>
  <c r="F1838" i="7"/>
  <c r="F1908" i="7"/>
  <c r="F2003" i="7"/>
  <c r="F2094" i="7"/>
  <c r="F2164" i="7"/>
  <c r="F2259" i="7"/>
  <c r="F2350" i="7"/>
  <c r="F2420" i="7"/>
  <c r="F2515" i="7"/>
  <c r="F2606" i="7"/>
  <c r="F2671" i="7"/>
  <c r="F2733" i="7"/>
  <c r="F2780" i="7"/>
  <c r="F2814" i="7"/>
  <c r="F2861" i="7"/>
  <c r="F2894" i="7"/>
  <c r="F2926" i="7"/>
  <c r="F2958" i="7"/>
  <c r="F2990" i="7"/>
  <c r="F3022" i="7"/>
  <c r="F3054" i="7"/>
  <c r="F3086" i="7"/>
  <c r="F3118" i="7"/>
  <c r="F3150" i="7"/>
  <c r="F3182" i="7"/>
  <c r="F3214" i="7"/>
  <c r="F3246" i="7"/>
  <c r="F3278" i="7"/>
  <c r="F3302" i="7"/>
  <c r="F3324" i="7"/>
  <c r="F3344" i="7"/>
  <c r="F1595" i="7"/>
  <c r="F1721" i="7"/>
  <c r="F1843" i="7"/>
  <c r="F1934" i="7"/>
  <c r="F2004" i="7"/>
  <c r="F2099" i="7"/>
  <c r="F2190" i="7"/>
  <c r="F2260" i="7"/>
  <c r="F2355" i="7"/>
  <c r="F2446" i="7"/>
  <c r="F2516" i="7"/>
  <c r="F2611" i="7"/>
  <c r="F2694" i="7"/>
  <c r="F2734" i="7"/>
  <c r="F2781" i="7"/>
  <c r="F2828" i="7"/>
  <c r="F2862" i="7"/>
  <c r="F2903" i="7"/>
  <c r="F2935" i="7"/>
  <c r="F2967" i="7"/>
  <c r="F2999" i="7"/>
  <c r="F3031" i="7"/>
  <c r="F3063" i="7"/>
  <c r="F3095" i="7"/>
  <c r="F3127" i="7"/>
  <c r="F3159" i="7"/>
  <c r="F3191" i="7"/>
  <c r="F3223" i="7"/>
  <c r="F3255" i="7"/>
  <c r="F3287" i="7"/>
  <c r="F3309" i="7"/>
  <c r="F3331" i="7"/>
  <c r="F3351" i="7"/>
  <c r="F3373" i="7"/>
  <c r="F3395" i="7"/>
  <c r="F3415" i="7"/>
  <c r="F3435" i="7"/>
  <c r="F3451" i="7"/>
  <c r="F3467" i="7"/>
  <c r="F3483" i="7"/>
  <c r="F3499" i="7"/>
  <c r="F3515" i="7"/>
  <c r="F3531" i="7"/>
  <c r="F3547" i="7"/>
  <c r="F3563" i="7"/>
  <c r="F3579" i="7"/>
  <c r="F3595" i="7"/>
  <c r="F3611" i="7"/>
  <c r="F3627" i="7"/>
  <c r="F3643" i="7"/>
  <c r="F3659" i="7"/>
  <c r="F3675" i="7"/>
  <c r="F3691" i="7"/>
  <c r="F3707" i="7"/>
  <c r="F3723" i="7"/>
  <c r="F3739" i="7"/>
  <c r="F3755" i="7"/>
  <c r="F3771" i="7"/>
  <c r="F3787" i="7"/>
  <c r="F3803" i="7"/>
  <c r="F3819" i="7"/>
  <c r="F3835" i="7"/>
  <c r="F3851" i="7"/>
  <c r="F3867" i="7"/>
  <c r="F3883" i="7"/>
  <c r="F3899" i="7"/>
  <c r="F3915" i="7"/>
  <c r="F3931" i="7"/>
  <c r="F3947" i="7"/>
  <c r="F3963" i="7"/>
  <c r="F3979" i="7"/>
  <c r="F3995" i="7"/>
  <c r="F4011" i="7"/>
  <c r="F4027" i="7"/>
  <c r="F4043" i="7"/>
  <c r="F4059" i="7"/>
  <c r="F4075" i="7"/>
  <c r="F4091" i="7"/>
  <c r="F4107" i="7"/>
  <c r="F4123" i="7"/>
  <c r="F4134" i="7"/>
  <c r="F4148" i="7"/>
  <c r="F4159" i="7"/>
  <c r="F4173" i="7"/>
  <c r="F4183" i="7"/>
  <c r="F4192" i="7"/>
  <c r="F4201" i="7"/>
  <c r="F4211" i="7"/>
  <c r="F4219" i="7"/>
  <c r="F4227" i="7"/>
  <c r="F4235" i="7"/>
  <c r="F4243" i="7"/>
  <c r="F4251" i="7"/>
  <c r="F4259" i="7"/>
  <c r="F4267" i="7"/>
  <c r="F4275" i="7"/>
  <c r="F4283" i="7"/>
  <c r="F4291" i="7"/>
  <c r="F4299" i="7"/>
  <c r="F4307" i="7"/>
  <c r="F4315" i="7"/>
  <c r="F4323" i="7"/>
  <c r="F4331" i="7"/>
  <c r="F4339" i="7"/>
  <c r="F4347" i="7"/>
  <c r="F4355" i="7"/>
  <c r="F4363" i="7"/>
  <c r="F4371" i="7"/>
  <c r="F4379" i="7"/>
  <c r="F4387" i="7"/>
  <c r="F4395" i="7"/>
  <c r="F4403" i="7"/>
  <c r="F4411" i="7"/>
  <c r="F4419" i="7"/>
  <c r="F4427" i="7"/>
  <c r="F4435" i="7"/>
  <c r="F4443" i="7"/>
  <c r="F4451" i="7"/>
  <c r="F4459" i="7"/>
  <c r="F4467" i="7"/>
  <c r="F4475" i="7"/>
  <c r="F4483" i="7"/>
  <c r="F4491" i="7"/>
  <c r="F4499" i="7"/>
  <c r="F4507" i="7"/>
  <c r="F4515" i="7"/>
  <c r="F4523" i="7"/>
  <c r="F4531" i="7"/>
  <c r="F4539" i="7"/>
  <c r="F4547" i="7"/>
  <c r="F4555" i="7"/>
  <c r="F4563" i="7"/>
  <c r="F4571" i="7"/>
  <c r="F4579" i="7"/>
  <c r="F4587" i="7"/>
  <c r="F4595" i="7"/>
  <c r="F4603" i="7"/>
  <c r="F4611" i="7"/>
  <c r="F4619" i="7"/>
  <c r="F4627" i="7"/>
  <c r="F4635" i="7"/>
  <c r="F4643" i="7"/>
  <c r="F4651" i="7"/>
  <c r="F4659" i="7"/>
  <c r="F4667" i="7"/>
  <c r="F4675" i="7"/>
  <c r="F4683" i="7"/>
  <c r="F4691" i="7"/>
  <c r="F4699" i="7"/>
  <c r="F4707" i="7"/>
  <c r="F4715" i="7"/>
  <c r="F4723" i="7"/>
  <c r="F4731" i="7"/>
  <c r="F4739" i="7"/>
  <c r="F4747" i="7"/>
  <c r="F4755" i="7"/>
  <c r="F4763" i="7"/>
  <c r="F4771" i="7"/>
  <c r="F4779" i="7"/>
  <c r="F4787" i="7"/>
  <c r="F4795" i="7"/>
  <c r="F4803" i="7"/>
  <c r="F4811" i="7"/>
  <c r="F4819" i="7"/>
  <c r="F4827" i="7"/>
  <c r="F4835" i="7"/>
  <c r="F4843" i="7"/>
  <c r="F4851" i="7"/>
  <c r="F4859" i="7"/>
  <c r="F4867" i="7"/>
  <c r="F4875" i="7"/>
  <c r="F4883" i="7"/>
  <c r="F4891" i="7"/>
  <c r="F4899" i="7"/>
  <c r="F4907" i="7"/>
  <c r="F4915" i="7"/>
  <c r="F4923" i="7"/>
  <c r="F4931" i="7"/>
  <c r="F4939" i="7"/>
  <c r="F4947" i="7"/>
  <c r="F4955" i="7"/>
  <c r="F4963" i="7"/>
  <c r="F4971" i="7"/>
  <c r="F4979" i="7"/>
  <c r="F4987" i="7"/>
  <c r="F11" i="7"/>
  <c r="F19" i="7"/>
  <c r="D9" i="7"/>
  <c r="D17" i="7"/>
  <c r="D25" i="7"/>
  <c r="D33" i="7"/>
  <c r="D41" i="7"/>
  <c r="D49" i="7"/>
  <c r="D57" i="7"/>
  <c r="D65" i="7"/>
  <c r="D73" i="7"/>
  <c r="D81" i="7"/>
  <c r="D89" i="7"/>
  <c r="D97" i="7"/>
  <c r="D105" i="7"/>
  <c r="D113" i="7"/>
  <c r="D121" i="7"/>
  <c r="D129" i="7"/>
  <c r="D137" i="7"/>
  <c r="D145" i="7"/>
  <c r="D153" i="7"/>
  <c r="D161" i="7"/>
  <c r="D169" i="7"/>
  <c r="D177" i="7"/>
  <c r="D185" i="7"/>
  <c r="D193" i="7"/>
  <c r="D201" i="7"/>
  <c r="D209" i="7"/>
  <c r="D217" i="7"/>
  <c r="D225" i="7"/>
  <c r="D233" i="7"/>
  <c r="D241" i="7"/>
  <c r="D249" i="7"/>
  <c r="D257" i="7"/>
  <c r="D265" i="7"/>
  <c r="D273" i="7"/>
  <c r="D281" i="7"/>
  <c r="D289" i="7"/>
  <c r="D297" i="7"/>
  <c r="D305" i="7"/>
  <c r="D313" i="7"/>
  <c r="D321" i="7"/>
  <c r="D329" i="7"/>
  <c r="D337" i="7"/>
  <c r="D345" i="7"/>
  <c r="D353" i="7"/>
  <c r="D361" i="7"/>
  <c r="D369" i="7"/>
  <c r="D377" i="7"/>
  <c r="D385" i="7"/>
  <c r="D393" i="7"/>
  <c r="D401" i="7"/>
  <c r="D409" i="7"/>
  <c r="D417" i="7"/>
  <c r="D425" i="7"/>
  <c r="D433" i="7"/>
  <c r="D441" i="7"/>
  <c r="D449" i="7"/>
  <c r="D457" i="7"/>
  <c r="D465" i="7"/>
  <c r="D473" i="7"/>
  <c r="D481" i="7"/>
  <c r="D489" i="7"/>
  <c r="D497" i="7"/>
  <c r="D505" i="7"/>
  <c r="D513" i="7"/>
  <c r="D521" i="7"/>
  <c r="D529" i="7"/>
  <c r="D537" i="7"/>
  <c r="D545" i="7"/>
  <c r="D553" i="7"/>
  <c r="D561" i="7"/>
  <c r="D569" i="7"/>
  <c r="D577" i="7"/>
  <c r="D585" i="7"/>
  <c r="D593" i="7"/>
  <c r="D601" i="7"/>
  <c r="D609" i="7"/>
  <c r="D617" i="7"/>
  <c r="D625" i="7"/>
  <c r="D633" i="7"/>
  <c r="D641" i="7"/>
  <c r="D649" i="7"/>
  <c r="D657" i="7"/>
  <c r="D665" i="7"/>
  <c r="D673" i="7"/>
  <c r="D681" i="7"/>
  <c r="D689" i="7"/>
  <c r="D697" i="7"/>
  <c r="D705" i="7"/>
  <c r="D713" i="7"/>
  <c r="D721" i="7"/>
  <c r="D729" i="7"/>
  <c r="D737" i="7"/>
  <c r="D745" i="7"/>
  <c r="D753" i="7"/>
  <c r="D761" i="7"/>
  <c r="D769" i="7"/>
  <c r="D777" i="7"/>
  <c r="D785" i="7"/>
  <c r="D793" i="7"/>
  <c r="D801" i="7"/>
  <c r="D809" i="7"/>
  <c r="D817" i="7"/>
  <c r="D825" i="7"/>
  <c r="D833" i="7"/>
  <c r="D841" i="7"/>
  <c r="D849" i="7"/>
  <c r="D857" i="7"/>
  <c r="D865" i="7"/>
  <c r="D873" i="7"/>
  <c r="D881" i="7"/>
  <c r="D889" i="7"/>
  <c r="D897" i="7"/>
  <c r="D905" i="7"/>
  <c r="D913" i="7"/>
  <c r="D921" i="7"/>
  <c r="D929" i="7"/>
  <c r="D937" i="7"/>
  <c r="D945" i="7"/>
  <c r="D953" i="7"/>
  <c r="D961" i="7"/>
  <c r="D969" i="7"/>
  <c r="D977" i="7"/>
  <c r="D985" i="7"/>
  <c r="D993" i="7"/>
  <c r="D1001" i="7"/>
  <c r="D1009" i="7"/>
  <c r="D1017" i="7"/>
  <c r="D1025" i="7"/>
  <c r="D1033" i="7"/>
  <c r="F3430" i="7"/>
  <c r="F3558" i="7"/>
  <c r="F3636" i="7"/>
  <c r="F3670" i="7"/>
  <c r="F3717" i="7"/>
  <c r="F3764" i="7"/>
  <c r="F3798" i="7"/>
  <c r="F3845" i="7"/>
  <c r="F3892" i="7"/>
  <c r="F3926" i="7"/>
  <c r="F3973" i="7"/>
  <c r="F4020" i="7"/>
  <c r="F4054" i="7"/>
  <c r="F4101" i="7"/>
  <c r="F4142" i="7"/>
  <c r="F4171" i="7"/>
  <c r="F4190" i="7"/>
  <c r="F4208" i="7"/>
  <c r="F4225" i="7"/>
  <c r="F4241" i="7"/>
  <c r="F4257" i="7"/>
  <c r="F4273" i="7"/>
  <c r="F4289" i="7"/>
  <c r="F4305" i="7"/>
  <c r="F4321" i="7"/>
  <c r="F4337" i="7"/>
  <c r="F4353" i="7"/>
  <c r="F4369" i="7"/>
  <c r="F4385" i="7"/>
  <c r="F4401" i="7"/>
  <c r="F4417" i="7"/>
  <c r="F4433" i="7"/>
  <c r="F4449" i="7"/>
  <c r="F4465" i="7"/>
  <c r="F4481" i="7"/>
  <c r="F4497" i="7"/>
  <c r="F4513" i="7"/>
  <c r="F4529" i="7"/>
  <c r="F4545" i="7"/>
  <c r="F4561" i="7"/>
  <c r="F4577" i="7"/>
  <c r="F4593" i="7"/>
  <c r="F4609" i="7"/>
  <c r="F4625" i="7"/>
  <c r="F4641" i="7"/>
  <c r="F4657" i="7"/>
  <c r="F4673" i="7"/>
  <c r="F4689" i="7"/>
  <c r="F4705" i="7"/>
  <c r="F4721" i="7"/>
  <c r="F4737" i="7"/>
  <c r="F4753" i="7"/>
  <c r="F4769" i="7"/>
  <c r="F4785" i="7"/>
  <c r="F4801" i="7"/>
  <c r="F4817" i="7"/>
  <c r="F4833" i="7"/>
  <c r="F4849" i="7"/>
  <c r="F4865" i="7"/>
  <c r="F4881" i="7"/>
  <c r="F4897" i="7"/>
  <c r="F4913" i="7"/>
  <c r="F4929" i="7"/>
  <c r="F4945" i="7"/>
  <c r="F4961" i="7"/>
  <c r="F4977" i="7"/>
  <c r="F9" i="7"/>
  <c r="F3446" i="7"/>
  <c r="F3574" i="7"/>
  <c r="F3637" i="7"/>
  <c r="F3684" i="7"/>
  <c r="F3718" i="7"/>
  <c r="F3765" i="7"/>
  <c r="F3812" i="7"/>
  <c r="F3846" i="7"/>
  <c r="F3893" i="7"/>
  <c r="F3940" i="7"/>
  <c r="F3974" i="7"/>
  <c r="F4021" i="7"/>
  <c r="F4068" i="7"/>
  <c r="F4102" i="7"/>
  <c r="F4143" i="7"/>
  <c r="F4172" i="7"/>
  <c r="F4191" i="7"/>
  <c r="F4209" i="7"/>
  <c r="F4226" i="7"/>
  <c r="F4242" i="7"/>
  <c r="F4258" i="7"/>
  <c r="F4274" i="7"/>
  <c r="F4290" i="7"/>
  <c r="F4306" i="7"/>
  <c r="F4322" i="7"/>
  <c r="F4338" i="7"/>
  <c r="F4354" i="7"/>
  <c r="F4370" i="7"/>
  <c r="F4386" i="7"/>
  <c r="F4402" i="7"/>
  <c r="F4418" i="7"/>
  <c r="F4434" i="7"/>
  <c r="F4450" i="7"/>
  <c r="F4466" i="7"/>
  <c r="F4482" i="7"/>
  <c r="F4498" i="7"/>
  <c r="F4514" i="7"/>
  <c r="F4530" i="7"/>
  <c r="F4546" i="7"/>
  <c r="F4562" i="7"/>
  <c r="F4578" i="7"/>
  <c r="F4594" i="7"/>
  <c r="F4610" i="7"/>
  <c r="F4626" i="7"/>
  <c r="F4642" i="7"/>
  <c r="F4658" i="7"/>
  <c r="F4674" i="7"/>
  <c r="F4690" i="7"/>
  <c r="F4706" i="7"/>
  <c r="F4722" i="7"/>
  <c r="F4738" i="7"/>
  <c r="F4754" i="7"/>
  <c r="F4770" i="7"/>
  <c r="F4786" i="7"/>
  <c r="F4802" i="7"/>
  <c r="F4818" i="7"/>
  <c r="F4834" i="7"/>
  <c r="F4850" i="7"/>
  <c r="F4866" i="7"/>
  <c r="F4882" i="7"/>
  <c r="F4898" i="7"/>
  <c r="F4914" i="7"/>
  <c r="F4930" i="7"/>
  <c r="F4946" i="7"/>
  <c r="F4962" i="7"/>
  <c r="F4978" i="7"/>
  <c r="F10" i="7"/>
  <c r="F3462" i="7"/>
  <c r="F3589" i="7"/>
  <c r="F3638" i="7"/>
  <c r="F3685" i="7"/>
  <c r="F3732" i="7"/>
  <c r="F3766" i="7"/>
  <c r="F3813" i="7"/>
  <c r="F3860" i="7"/>
  <c r="F3894" i="7"/>
  <c r="F3941" i="7"/>
  <c r="F3988" i="7"/>
  <c r="F4022" i="7"/>
  <c r="F4069" i="7"/>
  <c r="F4116" i="7"/>
  <c r="F4147" i="7"/>
  <c r="F4179" i="7"/>
  <c r="F4197" i="7"/>
  <c r="F4215" i="7"/>
  <c r="F4231" i="7"/>
  <c r="F4247" i="7"/>
  <c r="F4263" i="7"/>
  <c r="F4279" i="7"/>
  <c r="F4295" i="7"/>
  <c r="F4311" i="7"/>
  <c r="F4327" i="7"/>
  <c r="F4343" i="7"/>
  <c r="F4359" i="7"/>
  <c r="F4375" i="7"/>
  <c r="F4391" i="7"/>
  <c r="F4407" i="7"/>
  <c r="F4423" i="7"/>
  <c r="F4439" i="7"/>
  <c r="F4455" i="7"/>
  <c r="F4471" i="7"/>
  <c r="F4487" i="7"/>
  <c r="F4503" i="7"/>
  <c r="F4519" i="7"/>
  <c r="F4535" i="7"/>
  <c r="F4551" i="7"/>
  <c r="F4567" i="7"/>
  <c r="F4583" i="7"/>
  <c r="F4599" i="7"/>
  <c r="F4615" i="7"/>
  <c r="F4631" i="7"/>
  <c r="F4647" i="7"/>
  <c r="F4663" i="7"/>
  <c r="F4679" i="7"/>
  <c r="F4695" i="7"/>
  <c r="F4711" i="7"/>
  <c r="F4727" i="7"/>
  <c r="F4743" i="7"/>
  <c r="F4759" i="7"/>
  <c r="F4775" i="7"/>
  <c r="F4791" i="7"/>
  <c r="F4807" i="7"/>
  <c r="F4823" i="7"/>
  <c r="F4839" i="7"/>
  <c r="F4855" i="7"/>
  <c r="F4871" i="7"/>
  <c r="F4887" i="7"/>
  <c r="F4903" i="7"/>
  <c r="F4919" i="7"/>
  <c r="F4935" i="7"/>
  <c r="F4951" i="7"/>
  <c r="F4967" i="7"/>
  <c r="F4983" i="7"/>
  <c r="F15" i="7"/>
  <c r="F3478" i="7"/>
  <c r="F3590" i="7"/>
  <c r="F3652" i="7"/>
  <c r="F3686" i="7"/>
  <c r="F3733" i="7"/>
  <c r="F3780" i="7"/>
  <c r="F3814" i="7"/>
  <c r="F3861" i="7"/>
  <c r="F3908" i="7"/>
  <c r="F3942" i="7"/>
  <c r="F3989" i="7"/>
  <c r="F4036" i="7"/>
  <c r="F4070" i="7"/>
  <c r="F4117" i="7"/>
  <c r="F4156" i="7"/>
  <c r="F4180" i="7"/>
  <c r="F4198" i="7"/>
  <c r="F4216" i="7"/>
  <c r="F4232" i="7"/>
  <c r="F4248" i="7"/>
  <c r="F4264" i="7"/>
  <c r="F4280" i="7"/>
  <c r="F4296" i="7"/>
  <c r="F4312" i="7"/>
  <c r="F4328" i="7"/>
  <c r="F4344" i="7"/>
  <c r="F4360" i="7"/>
  <c r="F4376" i="7"/>
  <c r="F4392" i="7"/>
  <c r="F4408" i="7"/>
  <c r="F4424" i="7"/>
  <c r="F4440" i="7"/>
  <c r="F4456" i="7"/>
  <c r="F4472" i="7"/>
  <c r="F4488" i="7"/>
  <c r="F4504" i="7"/>
  <c r="F4520" i="7"/>
  <c r="F4536" i="7"/>
  <c r="F4552" i="7"/>
  <c r="F4568" i="7"/>
  <c r="F4584" i="7"/>
  <c r="F4600" i="7"/>
  <c r="F4616" i="7"/>
  <c r="F4632" i="7"/>
  <c r="F4648" i="7"/>
  <c r="F4664" i="7"/>
  <c r="F4680" i="7"/>
  <c r="F4696" i="7"/>
  <c r="F4712" i="7"/>
  <c r="F4728" i="7"/>
  <c r="F4744" i="7"/>
  <c r="F4760" i="7"/>
  <c r="F4776" i="7"/>
  <c r="F4792" i="7"/>
  <c r="F4808" i="7"/>
  <c r="F4824" i="7"/>
  <c r="F4840" i="7"/>
  <c r="F4856" i="7"/>
  <c r="F4872" i="7"/>
  <c r="F4888" i="7"/>
  <c r="F4904" i="7"/>
  <c r="F4920" i="7"/>
  <c r="F4936" i="7"/>
  <c r="F4952" i="7"/>
  <c r="F4968" i="7"/>
  <c r="F4984" i="7"/>
  <c r="F16" i="7"/>
  <c r="D12" i="7"/>
  <c r="D23" i="7"/>
  <c r="D37" i="7"/>
  <c r="D48" i="7"/>
  <c r="D62" i="7"/>
  <c r="D76" i="7"/>
  <c r="D87" i="7"/>
  <c r="D101" i="7"/>
  <c r="D112" i="7"/>
  <c r="D126" i="7"/>
  <c r="D140" i="7"/>
  <c r="D151" i="7"/>
  <c r="D165" i="7"/>
  <c r="D176" i="7"/>
  <c r="D190" i="7"/>
  <c r="D204" i="7"/>
  <c r="D215" i="7"/>
  <c r="D229" i="7"/>
  <c r="D240" i="7"/>
  <c r="D254" i="7"/>
  <c r="D268" i="7"/>
  <c r="D279" i="7"/>
  <c r="D293" i="7"/>
  <c r="D304" i="7"/>
  <c r="D318" i="7"/>
  <c r="D332" i="7"/>
  <c r="D343" i="7"/>
  <c r="D357" i="7"/>
  <c r="D368" i="7"/>
  <c r="D382" i="7"/>
  <c r="D396" i="7"/>
  <c r="D407" i="7"/>
  <c r="D421" i="7"/>
  <c r="D432" i="7"/>
  <c r="D446" i="7"/>
  <c r="D460" i="7"/>
  <c r="D471" i="7"/>
  <c r="D485" i="7"/>
  <c r="D496" i="7"/>
  <c r="D510" i="7"/>
  <c r="D524" i="7"/>
  <c r="D535" i="7"/>
  <c r="D549" i="7"/>
  <c r="D560" i="7"/>
  <c r="D574" i="7"/>
  <c r="D588" i="7"/>
  <c r="D599" i="7"/>
  <c r="D613" i="7"/>
  <c r="D624" i="7"/>
  <c r="D638" i="7"/>
  <c r="D652" i="7"/>
  <c r="D663" i="7"/>
  <c r="D677" i="7"/>
  <c r="D688" i="7"/>
  <c r="D702" i="7"/>
  <c r="D716" i="7"/>
  <c r="D727" i="7"/>
  <c r="D741" i="7"/>
  <c r="D752" i="7"/>
  <c r="D766" i="7"/>
  <c r="D780" i="7"/>
  <c r="D791" i="7"/>
  <c r="D805" i="7"/>
  <c r="D816" i="7"/>
  <c r="D830" i="7"/>
  <c r="D844" i="7"/>
  <c r="D855" i="7"/>
  <c r="D869" i="7"/>
  <c r="D880" i="7"/>
  <c r="D894" i="7"/>
  <c r="D908" i="7"/>
  <c r="D919" i="7"/>
  <c r="D933" i="7"/>
  <c r="D944" i="7"/>
  <c r="D958" i="7"/>
  <c r="D972" i="7"/>
  <c r="D983" i="7"/>
  <c r="D997" i="7"/>
  <c r="D1008" i="7"/>
  <c r="D1022" i="7"/>
  <c r="D1036" i="7"/>
  <c r="D1046" i="7"/>
  <c r="D1056" i="7"/>
  <c r="D1068" i="7"/>
  <c r="D1078" i="7"/>
  <c r="D1088" i="7"/>
  <c r="D1100" i="7"/>
  <c r="D1110" i="7"/>
  <c r="D1120" i="7"/>
  <c r="D1132" i="7"/>
  <c r="D1142" i="7"/>
  <c r="D1152" i="7"/>
  <c r="D1164" i="7"/>
  <c r="D1173" i="7"/>
  <c r="D1182" i="7"/>
  <c r="F3494" i="7"/>
  <c r="F3605" i="7"/>
  <c r="F3653" i="7"/>
  <c r="F3700" i="7"/>
  <c r="F3734" i="7"/>
  <c r="F3781" i="7"/>
  <c r="F3828" i="7"/>
  <c r="F3862" i="7"/>
  <c r="F3909" i="7"/>
  <c r="F3956" i="7"/>
  <c r="F3990" i="7"/>
  <c r="F4037" i="7"/>
  <c r="F4084" i="7"/>
  <c r="F4118" i="7"/>
  <c r="F4157" i="7"/>
  <c r="F4181" i="7"/>
  <c r="F4199" i="7"/>
  <c r="F4217" i="7"/>
  <c r="F4233" i="7"/>
  <c r="F4249" i="7"/>
  <c r="F4265" i="7"/>
  <c r="F4281" i="7"/>
  <c r="F4297" i="7"/>
  <c r="F4313" i="7"/>
  <c r="F4329" i="7"/>
  <c r="F4345" i="7"/>
  <c r="F4361" i="7"/>
  <c r="F4377" i="7"/>
  <c r="F4393" i="7"/>
  <c r="F4409" i="7"/>
  <c r="F4425" i="7"/>
  <c r="F4441" i="7"/>
  <c r="F4457" i="7"/>
  <c r="F4473" i="7"/>
  <c r="F4489" i="7"/>
  <c r="F4505" i="7"/>
  <c r="F4521" i="7"/>
  <c r="F4537" i="7"/>
  <c r="F4553" i="7"/>
  <c r="F4569" i="7"/>
  <c r="F4585" i="7"/>
  <c r="F4601" i="7"/>
  <c r="F4617" i="7"/>
  <c r="F4633" i="7"/>
  <c r="F4649" i="7"/>
  <c r="F4665" i="7"/>
  <c r="F4681" i="7"/>
  <c r="F4697" i="7"/>
  <c r="F4713" i="7"/>
  <c r="F4729" i="7"/>
  <c r="F4745" i="7"/>
  <c r="F4761" i="7"/>
  <c r="F4777" i="7"/>
  <c r="F4793" i="7"/>
  <c r="F4809" i="7"/>
  <c r="F4825" i="7"/>
  <c r="F4841" i="7"/>
  <c r="F4857" i="7"/>
  <c r="F4873" i="7"/>
  <c r="F4889" i="7"/>
  <c r="F4905" i="7"/>
  <c r="F4921" i="7"/>
  <c r="F4937" i="7"/>
  <c r="F4953" i="7"/>
  <c r="F4969" i="7"/>
  <c r="F4985" i="7"/>
  <c r="F17" i="7"/>
  <c r="D13" i="7"/>
  <c r="D24" i="7"/>
  <c r="D38" i="7"/>
  <c r="D52" i="7"/>
  <c r="D63" i="7"/>
  <c r="D77" i="7"/>
  <c r="D88" i="7"/>
  <c r="D102" i="7"/>
  <c r="D116" i="7"/>
  <c r="D127" i="7"/>
  <c r="D141" i="7"/>
  <c r="D152" i="7"/>
  <c r="D166" i="7"/>
  <c r="D180" i="7"/>
  <c r="D191" i="7"/>
  <c r="D205" i="7"/>
  <c r="D216" i="7"/>
  <c r="D230" i="7"/>
  <c r="F3366" i="7"/>
  <c r="F3510" i="7"/>
  <c r="F3606" i="7"/>
  <c r="F3654" i="7"/>
  <c r="F3701" i="7"/>
  <c r="F3748" i="7"/>
  <c r="F3782" i="7"/>
  <c r="F3829" i="7"/>
  <c r="F3876" i="7"/>
  <c r="F3910" i="7"/>
  <c r="F3957" i="7"/>
  <c r="F4004" i="7"/>
  <c r="F4038" i="7"/>
  <c r="F4085" i="7"/>
  <c r="F4131" i="7"/>
  <c r="F4158" i="7"/>
  <c r="F4182" i="7"/>
  <c r="F4200" i="7"/>
  <c r="F4218" i="7"/>
  <c r="F4234" i="7"/>
  <c r="F4250" i="7"/>
  <c r="F4266" i="7"/>
  <c r="F4282" i="7"/>
  <c r="F4298" i="7"/>
  <c r="F4314" i="7"/>
  <c r="F4330" i="7"/>
  <c r="F4346" i="7"/>
  <c r="F4362" i="7"/>
  <c r="F4378" i="7"/>
  <c r="F4394" i="7"/>
  <c r="F4410" i="7"/>
  <c r="F4426" i="7"/>
  <c r="F4442" i="7"/>
  <c r="F4458" i="7"/>
  <c r="F4474" i="7"/>
  <c r="F4490" i="7"/>
  <c r="F4506" i="7"/>
  <c r="F4522" i="7"/>
  <c r="F4538" i="7"/>
  <c r="F4554" i="7"/>
  <c r="F4570" i="7"/>
  <c r="F4586" i="7"/>
  <c r="F4602" i="7"/>
  <c r="F4618" i="7"/>
  <c r="F4634" i="7"/>
  <c r="F4650" i="7"/>
  <c r="F4666" i="7"/>
  <c r="F4682" i="7"/>
  <c r="F4698" i="7"/>
  <c r="F4714" i="7"/>
  <c r="F4730" i="7"/>
  <c r="F4746" i="7"/>
  <c r="F4762" i="7"/>
  <c r="F4778" i="7"/>
  <c r="F4794" i="7"/>
  <c r="F4810" i="7"/>
  <c r="F4826" i="7"/>
  <c r="F4842" i="7"/>
  <c r="F4858" i="7"/>
  <c r="F4874" i="7"/>
  <c r="F4890" i="7"/>
  <c r="F4906" i="7"/>
  <c r="F4922" i="7"/>
  <c r="F4938" i="7"/>
  <c r="F4954" i="7"/>
  <c r="F4970" i="7"/>
  <c r="F4986" i="7"/>
  <c r="F18" i="7"/>
  <c r="D14" i="7"/>
  <c r="D28" i="7"/>
  <c r="D39" i="7"/>
  <c r="D53" i="7"/>
  <c r="D64" i="7"/>
  <c r="D78" i="7"/>
  <c r="D92" i="7"/>
  <c r="D103" i="7"/>
  <c r="D117" i="7"/>
  <c r="D128" i="7"/>
  <c r="D142" i="7"/>
  <c r="F3388" i="7"/>
  <c r="F3526" i="7"/>
  <c r="F3621" i="7"/>
  <c r="F3668" i="7"/>
  <c r="F3702" i="7"/>
  <c r="F3749" i="7"/>
  <c r="F3796" i="7"/>
  <c r="F3830" i="7"/>
  <c r="F3877" i="7"/>
  <c r="F3924" i="7"/>
  <c r="F3958" i="7"/>
  <c r="F4005" i="7"/>
  <c r="F4052" i="7"/>
  <c r="F4086" i="7"/>
  <c r="F4132" i="7"/>
  <c r="F4166" i="7"/>
  <c r="F4188" i="7"/>
  <c r="F4206" i="7"/>
  <c r="F4223" i="7"/>
  <c r="F4239" i="7"/>
  <c r="F4255" i="7"/>
  <c r="F4271" i="7"/>
  <c r="F4287" i="7"/>
  <c r="F4303" i="7"/>
  <c r="F4319" i="7"/>
  <c r="F4335" i="7"/>
  <c r="F4351" i="7"/>
  <c r="F4367" i="7"/>
  <c r="F4383" i="7"/>
  <c r="F4399" i="7"/>
  <c r="F4415" i="7"/>
  <c r="F4431" i="7"/>
  <c r="F4447" i="7"/>
  <c r="F4463" i="7"/>
  <c r="F4479" i="7"/>
  <c r="F4495" i="7"/>
  <c r="F4511" i="7"/>
  <c r="F4527" i="7"/>
  <c r="F4543" i="7"/>
  <c r="F4559" i="7"/>
  <c r="F4575" i="7"/>
  <c r="F4591" i="7"/>
  <c r="F4607" i="7"/>
  <c r="F4623" i="7"/>
  <c r="F4639" i="7"/>
  <c r="F4655" i="7"/>
  <c r="F4671" i="7"/>
  <c r="F4687" i="7"/>
  <c r="F4703" i="7"/>
  <c r="F4719" i="7"/>
  <c r="F4735" i="7"/>
  <c r="F4751" i="7"/>
  <c r="F4767" i="7"/>
  <c r="F4783" i="7"/>
  <c r="F4799" i="7"/>
  <c r="F4815" i="7"/>
  <c r="F4831" i="7"/>
  <c r="F4847" i="7"/>
  <c r="F4863" i="7"/>
  <c r="F4879" i="7"/>
  <c r="F4895" i="7"/>
  <c r="F4911" i="7"/>
  <c r="F4927" i="7"/>
  <c r="F4943" i="7"/>
  <c r="F4959" i="7"/>
  <c r="F4975" i="7"/>
  <c r="F4991" i="7"/>
  <c r="D15" i="7"/>
  <c r="D29" i="7"/>
  <c r="D40" i="7"/>
  <c r="D54" i="7"/>
  <c r="D68" i="7"/>
  <c r="D79" i="7"/>
  <c r="D93" i="7"/>
  <c r="D104" i="7"/>
  <c r="F3408" i="7"/>
  <c r="F3542" i="7"/>
  <c r="F3622" i="7"/>
  <c r="F3669" i="7"/>
  <c r="F3716" i="7"/>
  <c r="F3750" i="7"/>
  <c r="F3797" i="7"/>
  <c r="F3844" i="7"/>
  <c r="F3878" i="7"/>
  <c r="F3925" i="7"/>
  <c r="F3972" i="7"/>
  <c r="F4006" i="7"/>
  <c r="F4053" i="7"/>
  <c r="F4100" i="7"/>
  <c r="F4133" i="7"/>
  <c r="F4167" i="7"/>
  <c r="F4189" i="7"/>
  <c r="F4207" i="7"/>
  <c r="F4224" i="7"/>
  <c r="F4240" i="7"/>
  <c r="F4256" i="7"/>
  <c r="F4272" i="7"/>
  <c r="F4288" i="7"/>
  <c r="F4304" i="7"/>
  <c r="F4320" i="7"/>
  <c r="F4336" i="7"/>
  <c r="F4352" i="7"/>
  <c r="F4368" i="7"/>
  <c r="F4384" i="7"/>
  <c r="F4400" i="7"/>
  <c r="F4416" i="7"/>
  <c r="F4432" i="7"/>
  <c r="F4448" i="7"/>
  <c r="F4464" i="7"/>
  <c r="F4480" i="7"/>
  <c r="F4496" i="7"/>
  <c r="F4512" i="7"/>
  <c r="F4528" i="7"/>
  <c r="F4544" i="7"/>
  <c r="F4560" i="7"/>
  <c r="F4576" i="7"/>
  <c r="F4592" i="7"/>
  <c r="F4608" i="7"/>
  <c r="F4624" i="7"/>
  <c r="F4640" i="7"/>
  <c r="F4656" i="7"/>
  <c r="F4672" i="7"/>
  <c r="F4688" i="7"/>
  <c r="F4704" i="7"/>
  <c r="F4720" i="7"/>
  <c r="F4736" i="7"/>
  <c r="F4752" i="7"/>
  <c r="F4768" i="7"/>
  <c r="F4784" i="7"/>
  <c r="F4800" i="7"/>
  <c r="F4816" i="7"/>
  <c r="F4832" i="7"/>
  <c r="F4848" i="7"/>
  <c r="F4864" i="7"/>
  <c r="F4880" i="7"/>
  <c r="F4896" i="7"/>
  <c r="F4912" i="7"/>
  <c r="F4928" i="7"/>
  <c r="F4944" i="7"/>
  <c r="F4960" i="7"/>
  <c r="F4976" i="7"/>
  <c r="F4992" i="7"/>
  <c r="D32" i="7"/>
  <c r="D60" i="7"/>
  <c r="D85" i="7"/>
  <c r="D110" i="7"/>
  <c r="D133" i="7"/>
  <c r="D150" i="7"/>
  <c r="D168" i="7"/>
  <c r="D184" i="7"/>
  <c r="D200" i="7"/>
  <c r="D221" i="7"/>
  <c r="D237" i="7"/>
  <c r="D252" i="7"/>
  <c r="D264" i="7"/>
  <c r="D280" i="7"/>
  <c r="D295" i="7"/>
  <c r="D310" i="7"/>
  <c r="D325" i="7"/>
  <c r="D340" i="7"/>
  <c r="D352" i="7"/>
  <c r="D367" i="7"/>
  <c r="D383" i="7"/>
  <c r="D398" i="7"/>
  <c r="D413" i="7"/>
  <c r="D428" i="7"/>
  <c r="D440" i="7"/>
  <c r="D455" i="7"/>
  <c r="D470" i="7"/>
  <c r="D486" i="7"/>
  <c r="D501" i="7"/>
  <c r="D516" i="7"/>
  <c r="D528" i="7"/>
  <c r="D543" i="7"/>
  <c r="D558" i="7"/>
  <c r="D573" i="7"/>
  <c r="D589" i="7"/>
  <c r="D604" i="7"/>
  <c r="D616" i="7"/>
  <c r="D631" i="7"/>
  <c r="D646" i="7"/>
  <c r="D661" i="7"/>
  <c r="D676" i="7"/>
  <c r="D692" i="7"/>
  <c r="D704" i="7"/>
  <c r="D719" i="7"/>
  <c r="D734" i="7"/>
  <c r="D749" i="7"/>
  <c r="D764" i="7"/>
  <c r="D776" i="7"/>
  <c r="D792" i="7"/>
  <c r="D807" i="7"/>
  <c r="D822" i="7"/>
  <c r="D837" i="7"/>
  <c r="D852" i="7"/>
  <c r="D864" i="7"/>
  <c r="D879" i="7"/>
  <c r="D895" i="7"/>
  <c r="D910" i="7"/>
  <c r="D925" i="7"/>
  <c r="D940" i="7"/>
  <c r="D952" i="7"/>
  <c r="D967" i="7"/>
  <c r="D982" i="7"/>
  <c r="D998" i="7"/>
  <c r="D1013" i="7"/>
  <c r="D1028" i="7"/>
  <c r="D1040" i="7"/>
  <c r="D1053" i="7"/>
  <c r="D1064" i="7"/>
  <c r="D1077" i="7"/>
  <c r="D1089" i="7"/>
  <c r="D1102" i="7"/>
  <c r="D1113" i="7"/>
  <c r="D1126" i="7"/>
  <c r="D1137" i="7"/>
  <c r="D1150" i="7"/>
  <c r="D1161" i="7"/>
  <c r="D1174" i="7"/>
  <c r="D1184" i="7"/>
  <c r="D1193" i="7"/>
  <c r="D1203" i="7"/>
  <c r="D1212" i="7"/>
  <c r="D1221" i="7"/>
  <c r="D1230" i="7"/>
  <c r="D1239" i="7"/>
  <c r="D1247" i="7"/>
  <c r="D1255" i="7"/>
  <c r="D1263" i="7"/>
  <c r="D1271" i="7"/>
  <c r="D1279" i="7"/>
  <c r="D1287" i="7"/>
  <c r="D1295" i="7"/>
  <c r="D1303" i="7"/>
  <c r="D1311" i="7"/>
  <c r="D1319" i="7"/>
  <c r="D1327" i="7"/>
  <c r="D1335" i="7"/>
  <c r="D1343" i="7"/>
  <c r="D1351" i="7"/>
  <c r="D1359" i="7"/>
  <c r="D1367" i="7"/>
  <c r="D1375" i="7"/>
  <c r="D1383" i="7"/>
  <c r="D1391" i="7"/>
  <c r="D1399" i="7"/>
  <c r="D1407" i="7"/>
  <c r="D1415" i="7"/>
  <c r="D1423" i="7"/>
  <c r="D1431" i="7"/>
  <c r="D1439" i="7"/>
  <c r="D1447" i="7"/>
  <c r="D1455" i="7"/>
  <c r="D1463" i="7"/>
  <c r="D1471" i="7"/>
  <c r="D1479" i="7"/>
  <c r="D1487" i="7"/>
  <c r="D1495" i="7"/>
  <c r="D1503" i="7"/>
  <c r="D1511" i="7"/>
  <c r="D1519" i="7"/>
  <c r="D1527" i="7"/>
  <c r="D1535" i="7"/>
  <c r="D1543" i="7"/>
  <c r="D1551" i="7"/>
  <c r="D1559" i="7"/>
  <c r="D1567" i="7"/>
  <c r="D1575" i="7"/>
  <c r="D1583" i="7"/>
  <c r="D1591" i="7"/>
  <c r="D1599" i="7"/>
  <c r="D1607" i="7"/>
  <c r="D1615" i="7"/>
  <c r="D1623" i="7"/>
  <c r="D1631" i="7"/>
  <c r="D1639" i="7"/>
  <c r="D1647" i="7"/>
  <c r="D1655" i="7"/>
  <c r="D1663" i="7"/>
  <c r="D1671" i="7"/>
  <c r="D1679" i="7"/>
  <c r="D1687" i="7"/>
  <c r="D1695" i="7"/>
  <c r="D1703" i="7"/>
  <c r="D1711" i="7"/>
  <c r="D1719" i="7"/>
  <c r="D1727" i="7"/>
  <c r="D1735" i="7"/>
  <c r="D1743" i="7"/>
  <c r="D1751" i="7"/>
  <c r="D1759" i="7"/>
  <c r="D1767" i="7"/>
  <c r="D1775" i="7"/>
  <c r="D1783" i="7"/>
  <c r="D1791" i="7"/>
  <c r="D1799" i="7"/>
  <c r="D1807" i="7"/>
  <c r="D1815" i="7"/>
  <c r="D1823" i="7"/>
  <c r="D1831" i="7"/>
  <c r="D1839" i="7"/>
  <c r="D1847" i="7"/>
  <c r="D1855" i="7"/>
  <c r="D1863" i="7"/>
  <c r="D1871" i="7"/>
  <c r="D1879" i="7"/>
  <c r="D1887" i="7"/>
  <c r="D1895" i="7"/>
  <c r="D1903" i="7"/>
  <c r="D1911" i="7"/>
  <c r="D1919" i="7"/>
  <c r="D1927" i="7"/>
  <c r="D1935" i="7"/>
  <c r="D1943" i="7"/>
  <c r="D1951" i="7"/>
  <c r="D1959" i="7"/>
  <c r="D1967" i="7"/>
  <c r="D1975" i="7"/>
  <c r="D1983" i="7"/>
  <c r="D1991" i="7"/>
  <c r="D1999" i="7"/>
  <c r="D2007" i="7"/>
  <c r="D2015" i="7"/>
  <c r="D2023" i="7"/>
  <c r="D2031" i="7"/>
  <c r="D2039" i="7"/>
  <c r="D2047" i="7"/>
  <c r="D2055" i="7"/>
  <c r="D2063" i="7"/>
  <c r="D2071" i="7"/>
  <c r="D2079" i="7"/>
  <c r="D2087" i="7"/>
  <c r="D2095" i="7"/>
  <c r="D2103" i="7"/>
  <c r="D2111" i="7"/>
  <c r="D2119" i="7"/>
  <c r="D2127" i="7"/>
  <c r="D2135" i="7"/>
  <c r="D2143" i="7"/>
  <c r="D2151" i="7"/>
  <c r="D2159" i="7"/>
  <c r="D2167" i="7"/>
  <c r="D2175" i="7"/>
  <c r="D36" i="7"/>
  <c r="D61" i="7"/>
  <c r="D86" i="7"/>
  <c r="D111" i="7"/>
  <c r="D134" i="7"/>
  <c r="D156" i="7"/>
  <c r="D172" i="7"/>
  <c r="D188" i="7"/>
  <c r="D206" i="7"/>
  <c r="D222" i="7"/>
  <c r="D238" i="7"/>
  <c r="D253" i="7"/>
  <c r="D269" i="7"/>
  <c r="D284" i="7"/>
  <c r="D296" i="7"/>
  <c r="D311" i="7"/>
  <c r="D326" i="7"/>
  <c r="D341" i="7"/>
  <c r="D356" i="7"/>
  <c r="D372" i="7"/>
  <c r="D384" i="7"/>
  <c r="D399" i="7"/>
  <c r="D414" i="7"/>
  <c r="D429" i="7"/>
  <c r="D444" i="7"/>
  <c r="D456" i="7"/>
  <c r="D472" i="7"/>
  <c r="D487" i="7"/>
  <c r="D502" i="7"/>
  <c r="D517" i="7"/>
  <c r="D532" i="7"/>
  <c r="D544" i="7"/>
  <c r="D559" i="7"/>
  <c r="D575" i="7"/>
  <c r="D590" i="7"/>
  <c r="D605" i="7"/>
  <c r="D620" i="7"/>
  <c r="D632" i="7"/>
  <c r="D647" i="7"/>
  <c r="D662" i="7"/>
  <c r="D678" i="7"/>
  <c r="D693" i="7"/>
  <c r="D708" i="7"/>
  <c r="D720" i="7"/>
  <c r="D735" i="7"/>
  <c r="D750" i="7"/>
  <c r="D765" i="7"/>
  <c r="D781" i="7"/>
  <c r="D796" i="7"/>
  <c r="D808" i="7"/>
  <c r="D823" i="7"/>
  <c r="D838" i="7"/>
  <c r="D853" i="7"/>
  <c r="D868" i="7"/>
  <c r="D884" i="7"/>
  <c r="D896" i="7"/>
  <c r="D911" i="7"/>
  <c r="D926" i="7"/>
  <c r="D941" i="7"/>
  <c r="D956" i="7"/>
  <c r="D968" i="7"/>
  <c r="D984" i="7"/>
  <c r="D999" i="7"/>
  <c r="D1014" i="7"/>
  <c r="D1029" i="7"/>
  <c r="D1041" i="7"/>
  <c r="D1054" i="7"/>
  <c r="D1065" i="7"/>
  <c r="D1079" i="7"/>
  <c r="D1092" i="7"/>
  <c r="D1103" i="7"/>
  <c r="D1116" i="7"/>
  <c r="D1127" i="7"/>
  <c r="D1140" i="7"/>
  <c r="D1151" i="7"/>
  <c r="D1165" i="7"/>
  <c r="D1175" i="7"/>
  <c r="D1185" i="7"/>
  <c r="D1195" i="7"/>
  <c r="D1204" i="7"/>
  <c r="D1213" i="7"/>
  <c r="D1222" i="7"/>
  <c r="D1231" i="7"/>
  <c r="D1240" i="7"/>
  <c r="D1248" i="7"/>
  <c r="D1256" i="7"/>
  <c r="D1264" i="7"/>
  <c r="D1272" i="7"/>
  <c r="D1280" i="7"/>
  <c r="D1288" i="7"/>
  <c r="D1296" i="7"/>
  <c r="D1304" i="7"/>
  <c r="D1312" i="7"/>
  <c r="D1320" i="7"/>
  <c r="D1328" i="7"/>
  <c r="D1336" i="7"/>
  <c r="D1344" i="7"/>
  <c r="D1352" i="7"/>
  <c r="D1360" i="7"/>
  <c r="D1368" i="7"/>
  <c r="D1376" i="7"/>
  <c r="D1384" i="7"/>
  <c r="D1392" i="7"/>
  <c r="D1400" i="7"/>
  <c r="D1408" i="7"/>
  <c r="D1416" i="7"/>
  <c r="D1424" i="7"/>
  <c r="D1432" i="7"/>
  <c r="D1440" i="7"/>
  <c r="D1448" i="7"/>
  <c r="D1456" i="7"/>
  <c r="D1464" i="7"/>
  <c r="D1472" i="7"/>
  <c r="D1480" i="7"/>
  <c r="D1488" i="7"/>
  <c r="D1496" i="7"/>
  <c r="D1504" i="7"/>
  <c r="D1512" i="7"/>
  <c r="D1520" i="7"/>
  <c r="D1528" i="7"/>
  <c r="D1536" i="7"/>
  <c r="D1544" i="7"/>
  <c r="D1552" i="7"/>
  <c r="D1560" i="7"/>
  <c r="D1568" i="7"/>
  <c r="D1576" i="7"/>
  <c r="D1584" i="7"/>
  <c r="D1592" i="7"/>
  <c r="D1600" i="7"/>
  <c r="D1608" i="7"/>
  <c r="D1616" i="7"/>
  <c r="D1624" i="7"/>
  <c r="D1632" i="7"/>
  <c r="D1640" i="7"/>
  <c r="D1648" i="7"/>
  <c r="D1656" i="7"/>
  <c r="D1664" i="7"/>
  <c r="D1672" i="7"/>
  <c r="D1680" i="7"/>
  <c r="D1688" i="7"/>
  <c r="D1696" i="7"/>
  <c r="D1704" i="7"/>
  <c r="D1712" i="7"/>
  <c r="D1720" i="7"/>
  <c r="D1728" i="7"/>
  <c r="D1736" i="7"/>
  <c r="D1744" i="7"/>
  <c r="D1752" i="7"/>
  <c r="D1760" i="7"/>
  <c r="D1768" i="7"/>
  <c r="D1776" i="7"/>
  <c r="D1784" i="7"/>
  <c r="D1792" i="7"/>
  <c r="D1800" i="7"/>
  <c r="D1808" i="7"/>
  <c r="D1816" i="7"/>
  <c r="D1824" i="7"/>
  <c r="D1832" i="7"/>
  <c r="D1840" i="7"/>
  <c r="D1848" i="7"/>
  <c r="D1856" i="7"/>
  <c r="D1864" i="7"/>
  <c r="D1872" i="7"/>
  <c r="D1880" i="7"/>
  <c r="D1888" i="7"/>
  <c r="D1896" i="7"/>
  <c r="D1904" i="7"/>
  <c r="D1912" i="7"/>
  <c r="D1920" i="7"/>
  <c r="D1928" i="7"/>
  <c r="D1936" i="7"/>
  <c r="D1944" i="7"/>
  <c r="D1952" i="7"/>
  <c r="D1960" i="7"/>
  <c r="D1968" i="7"/>
  <c r="D1976" i="7"/>
  <c r="D1984" i="7"/>
  <c r="D1992" i="7"/>
  <c r="D2000" i="7"/>
  <c r="D2008" i="7"/>
  <c r="D2016" i="7"/>
  <c r="D2024" i="7"/>
  <c r="D2032" i="7"/>
  <c r="D2040" i="7"/>
  <c r="D2048" i="7"/>
  <c r="D2056" i="7"/>
  <c r="D2064" i="7"/>
  <c r="D2072" i="7"/>
  <c r="D2080" i="7"/>
  <c r="D2088" i="7"/>
  <c r="D2096" i="7"/>
  <c r="D2104" i="7"/>
  <c r="D2112" i="7"/>
  <c r="D2120" i="7"/>
  <c r="D2128" i="7"/>
  <c r="D2136" i="7"/>
  <c r="D2144" i="7"/>
  <c r="D2152" i="7"/>
  <c r="D2160" i="7"/>
  <c r="D2168" i="7"/>
  <c r="D2176" i="7"/>
  <c r="D16" i="7"/>
  <c r="D44" i="7"/>
  <c r="D69" i="7"/>
  <c r="D94" i="7"/>
  <c r="D118" i="7"/>
  <c r="D135" i="7"/>
  <c r="D157" i="7"/>
  <c r="D173" i="7"/>
  <c r="D189" i="7"/>
  <c r="D207" i="7"/>
  <c r="D223" i="7"/>
  <c r="D239" i="7"/>
  <c r="D255" i="7"/>
  <c r="D270" i="7"/>
  <c r="D285" i="7"/>
  <c r="D300" i="7"/>
  <c r="D312" i="7"/>
  <c r="D327" i="7"/>
  <c r="D342" i="7"/>
  <c r="D358" i="7"/>
  <c r="D373" i="7"/>
  <c r="D388" i="7"/>
  <c r="D400" i="7"/>
  <c r="D415" i="7"/>
  <c r="D430" i="7"/>
  <c r="D445" i="7"/>
  <c r="D461" i="7"/>
  <c r="D476" i="7"/>
  <c r="D488" i="7"/>
  <c r="D503" i="7"/>
  <c r="D518" i="7"/>
  <c r="D533" i="7"/>
  <c r="D548" i="7"/>
  <c r="D564" i="7"/>
  <c r="D576" i="7"/>
  <c r="D591" i="7"/>
  <c r="D606" i="7"/>
  <c r="D621" i="7"/>
  <c r="D636" i="7"/>
  <c r="D648" i="7"/>
  <c r="D664" i="7"/>
  <c r="D679" i="7"/>
  <c r="D694" i="7"/>
  <c r="D709" i="7"/>
  <c r="D724" i="7"/>
  <c r="D736" i="7"/>
  <c r="D751" i="7"/>
  <c r="D767" i="7"/>
  <c r="D782" i="7"/>
  <c r="D797" i="7"/>
  <c r="D812" i="7"/>
  <c r="D824" i="7"/>
  <c r="D839" i="7"/>
  <c r="D854" i="7"/>
  <c r="D870" i="7"/>
  <c r="D885" i="7"/>
  <c r="D900" i="7"/>
  <c r="D912" i="7"/>
  <c r="D927" i="7"/>
  <c r="D942" i="7"/>
  <c r="D957" i="7"/>
  <c r="D973" i="7"/>
  <c r="D988" i="7"/>
  <c r="D1000" i="7"/>
  <c r="D1015" i="7"/>
  <c r="D1030" i="7"/>
  <c r="D1044" i="7"/>
  <c r="D1055" i="7"/>
  <c r="D1069" i="7"/>
  <c r="D1080" i="7"/>
  <c r="D1093" i="7"/>
  <c r="D1104" i="7"/>
  <c r="D1117" i="7"/>
  <c r="D1128" i="7"/>
  <c r="D1141" i="7"/>
  <c r="D1153" i="7"/>
  <c r="D1166" i="7"/>
  <c r="D1176" i="7"/>
  <c r="D1187" i="7"/>
  <c r="D1196" i="7"/>
  <c r="D1205" i="7"/>
  <c r="D1214" i="7"/>
  <c r="D1223" i="7"/>
  <c r="D1232" i="7"/>
  <c r="D1241" i="7"/>
  <c r="D1249" i="7"/>
  <c r="D1257" i="7"/>
  <c r="D1265" i="7"/>
  <c r="D1273" i="7"/>
  <c r="D1281" i="7"/>
  <c r="D1289" i="7"/>
  <c r="D1297" i="7"/>
  <c r="D1305" i="7"/>
  <c r="D1313" i="7"/>
  <c r="D1321" i="7"/>
  <c r="D1329" i="7"/>
  <c r="D1337" i="7"/>
  <c r="D1345" i="7"/>
  <c r="D1353" i="7"/>
  <c r="D1361" i="7"/>
  <c r="D1369" i="7"/>
  <c r="D1377" i="7"/>
  <c r="D1385" i="7"/>
  <c r="D1393" i="7"/>
  <c r="D1401" i="7"/>
  <c r="D1409" i="7"/>
  <c r="D1417" i="7"/>
  <c r="D1425" i="7"/>
  <c r="D1433" i="7"/>
  <c r="D1441" i="7"/>
  <c r="D1449" i="7"/>
  <c r="D1457" i="7"/>
  <c r="D1465" i="7"/>
  <c r="D1473" i="7"/>
  <c r="D1481" i="7"/>
  <c r="D1489" i="7"/>
  <c r="D1497" i="7"/>
  <c r="D1505" i="7"/>
  <c r="D1513" i="7"/>
  <c r="D1521" i="7"/>
  <c r="D1529" i="7"/>
  <c r="D1537" i="7"/>
  <c r="D1545" i="7"/>
  <c r="D1553" i="7"/>
  <c r="D1561" i="7"/>
  <c r="D1569" i="7"/>
  <c r="D1577" i="7"/>
  <c r="D1585" i="7"/>
  <c r="D1593" i="7"/>
  <c r="D1601" i="7"/>
  <c r="D1609" i="7"/>
  <c r="D1617" i="7"/>
  <c r="D1625" i="7"/>
  <c r="D1633" i="7"/>
  <c r="D1641" i="7"/>
  <c r="D1649" i="7"/>
  <c r="D1657" i="7"/>
  <c r="D1665" i="7"/>
  <c r="D1673" i="7"/>
  <c r="D1681" i="7"/>
  <c r="D1689" i="7"/>
  <c r="D1697" i="7"/>
  <c r="D1705" i="7"/>
  <c r="D1713" i="7"/>
  <c r="D1721" i="7"/>
  <c r="D1729" i="7"/>
  <c r="D1737" i="7"/>
  <c r="D1745" i="7"/>
  <c r="D1753" i="7"/>
  <c r="D1761" i="7"/>
  <c r="D1769" i="7"/>
  <c r="D1777" i="7"/>
  <c r="D1785" i="7"/>
  <c r="D1793" i="7"/>
  <c r="D1801" i="7"/>
  <c r="D1809" i="7"/>
  <c r="D1817" i="7"/>
  <c r="D1825" i="7"/>
  <c r="D1833" i="7"/>
  <c r="D1841" i="7"/>
  <c r="D1849" i="7"/>
  <c r="D1857" i="7"/>
  <c r="D1865" i="7"/>
  <c r="D1873" i="7"/>
  <c r="D1881" i="7"/>
  <c r="D1889" i="7"/>
  <c r="D1897" i="7"/>
  <c r="D1905" i="7"/>
  <c r="D1913" i="7"/>
  <c r="D1921" i="7"/>
  <c r="D1929" i="7"/>
  <c r="D1937" i="7"/>
  <c r="D1945" i="7"/>
  <c r="D1953" i="7"/>
  <c r="D1961" i="7"/>
  <c r="D1969" i="7"/>
  <c r="D1977" i="7"/>
  <c r="D1985" i="7"/>
  <c r="D1993" i="7"/>
  <c r="D2001" i="7"/>
  <c r="D2009" i="7"/>
  <c r="D2017" i="7"/>
  <c r="D2025" i="7"/>
  <c r="D2033" i="7"/>
  <c r="D2041" i="7"/>
  <c r="D2049" i="7"/>
  <c r="D2057" i="7"/>
  <c r="D2065" i="7"/>
  <c r="D2073" i="7"/>
  <c r="D2081" i="7"/>
  <c r="D2089" i="7"/>
  <c r="D2097" i="7"/>
  <c r="D2105" i="7"/>
  <c r="D2113" i="7"/>
  <c r="D2121" i="7"/>
  <c r="D2129" i="7"/>
  <c r="D2137" i="7"/>
  <c r="D2145" i="7"/>
  <c r="D2153" i="7"/>
  <c r="D2161" i="7"/>
  <c r="D2169" i="7"/>
  <c r="D2177" i="7"/>
  <c r="D20" i="7"/>
  <c r="D45" i="7"/>
  <c r="D70" i="7"/>
  <c r="D95" i="7"/>
  <c r="D119" i="7"/>
  <c r="D136" i="7"/>
  <c r="D158" i="7"/>
  <c r="D174" i="7"/>
  <c r="D192" i="7"/>
  <c r="D208" i="7"/>
  <c r="D224" i="7"/>
  <c r="D244" i="7"/>
  <c r="D256" i="7"/>
  <c r="D271" i="7"/>
  <c r="D286" i="7"/>
  <c r="D301" i="7"/>
  <c r="D316" i="7"/>
  <c r="D328" i="7"/>
  <c r="D344" i="7"/>
  <c r="D359" i="7"/>
  <c r="D374" i="7"/>
  <c r="D389" i="7"/>
  <c r="D404" i="7"/>
  <c r="D416" i="7"/>
  <c r="D431" i="7"/>
  <c r="D447" i="7"/>
  <c r="D462" i="7"/>
  <c r="D477" i="7"/>
  <c r="D492" i="7"/>
  <c r="D504" i="7"/>
  <c r="D519" i="7"/>
  <c r="D534" i="7"/>
  <c r="D550" i="7"/>
  <c r="D565" i="7"/>
  <c r="D580" i="7"/>
  <c r="D592" i="7"/>
  <c r="D607" i="7"/>
  <c r="D622" i="7"/>
  <c r="D637" i="7"/>
  <c r="D653" i="7"/>
  <c r="D668" i="7"/>
  <c r="D680" i="7"/>
  <c r="D695" i="7"/>
  <c r="D710" i="7"/>
  <c r="D725" i="7"/>
  <c r="D740" i="7"/>
  <c r="D756" i="7"/>
  <c r="D768" i="7"/>
  <c r="D783" i="7"/>
  <c r="D798" i="7"/>
  <c r="D813" i="7"/>
  <c r="D828" i="7"/>
  <c r="D840" i="7"/>
  <c r="D856" i="7"/>
  <c r="D871" i="7"/>
  <c r="D886" i="7"/>
  <c r="D901" i="7"/>
  <c r="D916" i="7"/>
  <c r="D928" i="7"/>
  <c r="D943" i="7"/>
  <c r="D959" i="7"/>
  <c r="D974" i="7"/>
  <c r="D989" i="7"/>
  <c r="D1004" i="7"/>
  <c r="D1016" i="7"/>
  <c r="D1031" i="7"/>
  <c r="D1045" i="7"/>
  <c r="D1057" i="7"/>
  <c r="D1070" i="7"/>
  <c r="D1081" i="7"/>
  <c r="D1094" i="7"/>
  <c r="D1105" i="7"/>
  <c r="D1118" i="7"/>
  <c r="D1129" i="7"/>
  <c r="D1143" i="7"/>
  <c r="D1156" i="7"/>
  <c r="D1167" i="7"/>
  <c r="D1177" i="7"/>
  <c r="D1188" i="7"/>
  <c r="D1197" i="7"/>
  <c r="D1206" i="7"/>
  <c r="D1215" i="7"/>
  <c r="D1224" i="7"/>
  <c r="D1233" i="7"/>
  <c r="D1242" i="7"/>
  <c r="D1250" i="7"/>
  <c r="D21" i="7"/>
  <c r="D46" i="7"/>
  <c r="D71" i="7"/>
  <c r="D96" i="7"/>
  <c r="D120" i="7"/>
  <c r="D143" i="7"/>
  <c r="D159" i="7"/>
  <c r="D175" i="7"/>
  <c r="D196" i="7"/>
  <c r="D212" i="7"/>
  <c r="D228" i="7"/>
  <c r="D245" i="7"/>
  <c r="D260" i="7"/>
  <c r="D272" i="7"/>
  <c r="D287" i="7"/>
  <c r="D302" i="7"/>
  <c r="D317" i="7"/>
  <c r="D333" i="7"/>
  <c r="D348" i="7"/>
  <c r="D360" i="7"/>
  <c r="D375" i="7"/>
  <c r="D390" i="7"/>
  <c r="D405" i="7"/>
  <c r="D420" i="7"/>
  <c r="D436" i="7"/>
  <c r="D448" i="7"/>
  <c r="D463" i="7"/>
  <c r="D478" i="7"/>
  <c r="D493" i="7"/>
  <c r="D508" i="7"/>
  <c r="D520" i="7"/>
  <c r="D536" i="7"/>
  <c r="D551" i="7"/>
  <c r="D566" i="7"/>
  <c r="D581" i="7"/>
  <c r="D596" i="7"/>
  <c r="D608" i="7"/>
  <c r="D623" i="7"/>
  <c r="D639" i="7"/>
  <c r="D654" i="7"/>
  <c r="D669" i="7"/>
  <c r="D684" i="7"/>
  <c r="D696" i="7"/>
  <c r="D711" i="7"/>
  <c r="D726" i="7"/>
  <c r="D742" i="7"/>
  <c r="D757" i="7"/>
  <c r="D772" i="7"/>
  <c r="D784" i="7"/>
  <c r="D799" i="7"/>
  <c r="D814" i="7"/>
  <c r="D829" i="7"/>
  <c r="D845" i="7"/>
  <c r="D860" i="7"/>
  <c r="D872" i="7"/>
  <c r="D887" i="7"/>
  <c r="D902" i="7"/>
  <c r="D917" i="7"/>
  <c r="D932" i="7"/>
  <c r="D948" i="7"/>
  <c r="D960" i="7"/>
  <c r="D975" i="7"/>
  <c r="D990" i="7"/>
  <c r="D1005" i="7"/>
  <c r="D1020" i="7"/>
  <c r="D1032" i="7"/>
  <c r="D1047" i="7"/>
  <c r="D1060" i="7"/>
  <c r="D1071" i="7"/>
  <c r="D1084" i="7"/>
  <c r="D1095" i="7"/>
  <c r="D1108" i="7"/>
  <c r="D1119" i="7"/>
  <c r="D1133" i="7"/>
  <c r="D1144" i="7"/>
  <c r="D1157" i="7"/>
  <c r="D1168" i="7"/>
  <c r="D1179" i="7"/>
  <c r="D1189" i="7"/>
  <c r="D1198" i="7"/>
  <c r="D1207" i="7"/>
  <c r="D1216" i="7"/>
  <c r="D1225" i="7"/>
  <c r="D1235" i="7"/>
  <c r="D1243" i="7"/>
  <c r="D1251" i="7"/>
  <c r="D22" i="7"/>
  <c r="D47" i="7"/>
  <c r="D72" i="7"/>
  <c r="D100" i="7"/>
  <c r="D124" i="7"/>
  <c r="D144" i="7"/>
  <c r="D160" i="7"/>
  <c r="D181" i="7"/>
  <c r="D197" i="7"/>
  <c r="D213" i="7"/>
  <c r="D231" i="7"/>
  <c r="D246" i="7"/>
  <c r="D261" i="7"/>
  <c r="D276" i="7"/>
  <c r="D288" i="7"/>
  <c r="D303" i="7"/>
  <c r="D319" i="7"/>
  <c r="D334" i="7"/>
  <c r="D349" i="7"/>
  <c r="D364" i="7"/>
  <c r="D376" i="7"/>
  <c r="D391" i="7"/>
  <c r="D406" i="7"/>
  <c r="D422" i="7"/>
  <c r="D437" i="7"/>
  <c r="D452" i="7"/>
  <c r="D464" i="7"/>
  <c r="D479" i="7"/>
  <c r="D494" i="7"/>
  <c r="D509" i="7"/>
  <c r="D525" i="7"/>
  <c r="D540" i="7"/>
  <c r="D552" i="7"/>
  <c r="D567" i="7"/>
  <c r="D582" i="7"/>
  <c r="D597" i="7"/>
  <c r="D612" i="7"/>
  <c r="D628" i="7"/>
  <c r="D640" i="7"/>
  <c r="D655" i="7"/>
  <c r="D670" i="7"/>
  <c r="D685" i="7"/>
  <c r="D700" i="7"/>
  <c r="D712" i="7"/>
  <c r="D728" i="7"/>
  <c r="D743" i="7"/>
  <c r="D758" i="7"/>
  <c r="D773" i="7"/>
  <c r="D788" i="7"/>
  <c r="D800" i="7"/>
  <c r="D815" i="7"/>
  <c r="D831" i="7"/>
  <c r="D846" i="7"/>
  <c r="D861" i="7"/>
  <c r="D876" i="7"/>
  <c r="D888" i="7"/>
  <c r="D903" i="7"/>
  <c r="D918" i="7"/>
  <c r="D934" i="7"/>
  <c r="D949" i="7"/>
  <c r="D964" i="7"/>
  <c r="D976" i="7"/>
  <c r="D991" i="7"/>
  <c r="D1006" i="7"/>
  <c r="D1021" i="7"/>
  <c r="D1037" i="7"/>
  <c r="D1048" i="7"/>
  <c r="D1061" i="7"/>
  <c r="D1072" i="7"/>
  <c r="D1085" i="7"/>
  <c r="D1096" i="7"/>
  <c r="D1109" i="7"/>
  <c r="D1121" i="7"/>
  <c r="D1134" i="7"/>
  <c r="D1145" i="7"/>
  <c r="D1158" i="7"/>
  <c r="D1169" i="7"/>
  <c r="D1180" i="7"/>
  <c r="D1190" i="7"/>
  <c r="D1199" i="7"/>
  <c r="D1208" i="7"/>
  <c r="D1217" i="7"/>
  <c r="D1227" i="7"/>
  <c r="D1236" i="7"/>
  <c r="D1244" i="7"/>
  <c r="D31" i="7"/>
  <c r="D56" i="7"/>
  <c r="D84" i="7"/>
  <c r="D109" i="7"/>
  <c r="D132" i="7"/>
  <c r="D149" i="7"/>
  <c r="D167" i="7"/>
  <c r="D183" i="7"/>
  <c r="D199" i="7"/>
  <c r="D220" i="7"/>
  <c r="D236" i="7"/>
  <c r="D248" i="7"/>
  <c r="D263" i="7"/>
  <c r="D278" i="7"/>
  <c r="D294" i="7"/>
  <c r="D309" i="7"/>
  <c r="D324" i="7"/>
  <c r="D336" i="7"/>
  <c r="D351" i="7"/>
  <c r="D366" i="7"/>
  <c r="D381" i="7"/>
  <c r="D397" i="7"/>
  <c r="D412" i="7"/>
  <c r="D424" i="7"/>
  <c r="D439" i="7"/>
  <c r="D454" i="7"/>
  <c r="D469" i="7"/>
  <c r="D484" i="7"/>
  <c r="D500" i="7"/>
  <c r="D512" i="7"/>
  <c r="D527" i="7"/>
  <c r="D542" i="7"/>
  <c r="D557" i="7"/>
  <c r="D572" i="7"/>
  <c r="D584" i="7"/>
  <c r="D600" i="7"/>
  <c r="D615" i="7"/>
  <c r="D630" i="7"/>
  <c r="D645" i="7"/>
  <c r="D660" i="7"/>
  <c r="D672" i="7"/>
  <c r="D687" i="7"/>
  <c r="D703" i="7"/>
  <c r="D718" i="7"/>
  <c r="D733" i="7"/>
  <c r="D748" i="7"/>
  <c r="D760" i="7"/>
  <c r="D775" i="7"/>
  <c r="D790" i="7"/>
  <c r="D806" i="7"/>
  <c r="D821" i="7"/>
  <c r="D836" i="7"/>
  <c r="D848" i="7"/>
  <c r="D863" i="7"/>
  <c r="D878" i="7"/>
  <c r="D893" i="7"/>
  <c r="D909" i="7"/>
  <c r="D924" i="7"/>
  <c r="D936" i="7"/>
  <c r="D951" i="7"/>
  <c r="D966" i="7"/>
  <c r="D981" i="7"/>
  <c r="D996" i="7"/>
  <c r="D1012" i="7"/>
  <c r="D1024" i="7"/>
  <c r="D1039" i="7"/>
  <c r="D1052" i="7"/>
  <c r="D1063" i="7"/>
  <c r="D1076" i="7"/>
  <c r="D1087" i="7"/>
  <c r="D1101" i="7"/>
  <c r="D1112" i="7"/>
  <c r="D1125" i="7"/>
  <c r="D1136" i="7"/>
  <c r="D1149" i="7"/>
  <c r="D1160" i="7"/>
  <c r="D1172" i="7"/>
  <c r="D1183" i="7"/>
  <c r="D1192" i="7"/>
  <c r="D1201" i="7"/>
  <c r="D1211" i="7"/>
  <c r="D1220" i="7"/>
  <c r="D1229" i="7"/>
  <c r="D1238" i="7"/>
  <c r="D1246" i="7"/>
  <c r="D1254" i="7"/>
  <c r="D1262" i="7"/>
  <c r="D1270" i="7"/>
  <c r="D1278" i="7"/>
  <c r="D1286" i="7"/>
  <c r="D1294" i="7"/>
  <c r="D1302" i="7"/>
  <c r="D1310" i="7"/>
  <c r="D1318" i="7"/>
  <c r="D1326" i="7"/>
  <c r="D1334" i="7"/>
  <c r="D1342" i="7"/>
  <c r="D1350" i="7"/>
  <c r="D1358" i="7"/>
  <c r="D1366" i="7"/>
  <c r="D1374" i="7"/>
  <c r="D1382" i="7"/>
  <c r="D1390" i="7"/>
  <c r="D1398" i="7"/>
  <c r="D1406" i="7"/>
  <c r="D1414" i="7"/>
  <c r="D1422" i="7"/>
  <c r="D1430" i="7"/>
  <c r="D1438" i="7"/>
  <c r="D1446" i="7"/>
  <c r="D1454" i="7"/>
  <c r="D1462" i="7"/>
  <c r="D1470" i="7"/>
  <c r="D1478" i="7"/>
  <c r="D1486" i="7"/>
  <c r="D1494" i="7"/>
  <c r="D1502" i="7"/>
  <c r="D1510" i="7"/>
  <c r="D1518" i="7"/>
  <c r="D1526" i="7"/>
  <c r="D1534" i="7"/>
  <c r="D1542" i="7"/>
  <c r="D1550" i="7"/>
  <c r="D1558" i="7"/>
  <c r="D1566" i="7"/>
  <c r="D1574" i="7"/>
  <c r="D1582" i="7"/>
  <c r="D1590" i="7"/>
  <c r="D1598" i="7"/>
  <c r="D1606" i="7"/>
  <c r="D1614" i="7"/>
  <c r="D1622" i="7"/>
  <c r="D1630" i="7"/>
  <c r="D1638" i="7"/>
  <c r="D1646" i="7"/>
  <c r="D1654" i="7"/>
  <c r="D1662" i="7"/>
  <c r="D1670" i="7"/>
  <c r="D1678" i="7"/>
  <c r="D1686" i="7"/>
  <c r="D1694" i="7"/>
  <c r="D1702" i="7"/>
  <c r="D1710" i="7"/>
  <c r="D1718" i="7"/>
  <c r="D1726" i="7"/>
  <c r="D1734" i="7"/>
  <c r="D1742" i="7"/>
  <c r="D1750" i="7"/>
  <c r="D1758" i="7"/>
  <c r="D1766" i="7"/>
  <c r="D1774" i="7"/>
  <c r="D1782" i="7"/>
  <c r="D1790" i="7"/>
  <c r="D1798" i="7"/>
  <c r="D1806" i="7"/>
  <c r="D1814" i="7"/>
  <c r="D1822" i="7"/>
  <c r="D1830" i="7"/>
  <c r="D1838" i="7"/>
  <c r="D1846" i="7"/>
  <c r="D1854" i="7"/>
  <c r="D1862" i="7"/>
  <c r="D1870" i="7"/>
  <c r="D1878" i="7"/>
  <c r="D1886" i="7"/>
  <c r="D1894" i="7"/>
  <c r="D1902" i="7"/>
  <c r="D1910" i="7"/>
  <c r="D1918" i="7"/>
  <c r="D1926" i="7"/>
  <c r="D1934" i="7"/>
  <c r="D1942" i="7"/>
  <c r="D1950" i="7"/>
  <c r="D1958" i="7"/>
  <c r="D1966" i="7"/>
  <c r="D1974" i="7"/>
  <c r="D1982" i="7"/>
  <c r="D1990" i="7"/>
  <c r="D1998" i="7"/>
  <c r="D2006" i="7"/>
  <c r="D2014" i="7"/>
  <c r="D2022" i="7"/>
  <c r="D2030" i="7"/>
  <c r="D2038" i="7"/>
  <c r="D2046" i="7"/>
  <c r="D2054" i="7"/>
  <c r="D164" i="7"/>
  <c r="D292" i="7"/>
  <c r="D408" i="7"/>
  <c r="D526" i="7"/>
  <c r="D644" i="7"/>
  <c r="D759" i="7"/>
  <c r="D877" i="7"/>
  <c r="D992" i="7"/>
  <c r="D1097" i="7"/>
  <c r="D1191" i="7"/>
  <c r="D1253" i="7"/>
  <c r="D1269" i="7"/>
  <c r="D1285" i="7"/>
  <c r="D1301" i="7"/>
  <c r="D1317" i="7"/>
  <c r="D1333" i="7"/>
  <c r="D1349" i="7"/>
  <c r="D1365" i="7"/>
  <c r="D1381" i="7"/>
  <c r="D1397" i="7"/>
  <c r="D1413" i="7"/>
  <c r="D1429" i="7"/>
  <c r="D1445" i="7"/>
  <c r="D1461" i="7"/>
  <c r="D1477" i="7"/>
  <c r="D1493" i="7"/>
  <c r="D1509" i="7"/>
  <c r="D1525" i="7"/>
  <c r="D1541" i="7"/>
  <c r="D1557" i="7"/>
  <c r="D1573" i="7"/>
  <c r="D1589" i="7"/>
  <c r="D1605" i="7"/>
  <c r="D1621" i="7"/>
  <c r="D1637" i="7"/>
  <c r="D1653" i="7"/>
  <c r="D1669" i="7"/>
  <c r="D1685" i="7"/>
  <c r="D1701" i="7"/>
  <c r="D1717" i="7"/>
  <c r="D1733" i="7"/>
  <c r="D1749" i="7"/>
  <c r="D1765" i="7"/>
  <c r="D1781" i="7"/>
  <c r="D1797" i="7"/>
  <c r="D1813" i="7"/>
  <c r="D1829" i="7"/>
  <c r="D1845" i="7"/>
  <c r="D1861" i="7"/>
  <c r="D1877" i="7"/>
  <c r="D1893" i="7"/>
  <c r="D1909" i="7"/>
  <c r="D1925" i="7"/>
  <c r="D1941" i="7"/>
  <c r="D1957" i="7"/>
  <c r="D1973" i="7"/>
  <c r="D1989" i="7"/>
  <c r="D2005" i="7"/>
  <c r="D2021" i="7"/>
  <c r="D2037" i="7"/>
  <c r="D2053" i="7"/>
  <c r="D2068" i="7"/>
  <c r="D2082" i="7"/>
  <c r="D2093" i="7"/>
  <c r="D2107" i="7"/>
  <c r="D2118" i="7"/>
  <c r="D2132" i="7"/>
  <c r="D2146" i="7"/>
  <c r="D2157" i="7"/>
  <c r="D2171" i="7"/>
  <c r="D2182" i="7"/>
  <c r="D2190" i="7"/>
  <c r="D2198" i="7"/>
  <c r="D2206" i="7"/>
  <c r="D2214" i="7"/>
  <c r="D2222" i="7"/>
  <c r="D2230" i="7"/>
  <c r="D2238" i="7"/>
  <c r="D2246" i="7"/>
  <c r="D2254" i="7"/>
  <c r="D2262" i="7"/>
  <c r="D2270" i="7"/>
  <c r="D2278" i="7"/>
  <c r="D2286" i="7"/>
  <c r="D2294" i="7"/>
  <c r="D2302" i="7"/>
  <c r="D2310" i="7"/>
  <c r="D2318" i="7"/>
  <c r="D2326" i="7"/>
  <c r="D2334" i="7"/>
  <c r="D2342" i="7"/>
  <c r="D2350" i="7"/>
  <c r="D2358" i="7"/>
  <c r="D2366" i="7"/>
  <c r="D2374" i="7"/>
  <c r="D2382" i="7"/>
  <c r="D2390" i="7"/>
  <c r="D2398" i="7"/>
  <c r="D2406" i="7"/>
  <c r="D2414" i="7"/>
  <c r="D2422" i="7"/>
  <c r="D2430" i="7"/>
  <c r="D2438" i="7"/>
  <c r="D2446" i="7"/>
  <c r="D2454" i="7"/>
  <c r="D2462" i="7"/>
  <c r="D2470" i="7"/>
  <c r="D2478" i="7"/>
  <c r="D2486" i="7"/>
  <c r="D2494" i="7"/>
  <c r="D2502" i="7"/>
  <c r="D2510" i="7"/>
  <c r="D2518" i="7"/>
  <c r="D2526" i="7"/>
  <c r="D2534" i="7"/>
  <c r="D2542" i="7"/>
  <c r="D2550" i="7"/>
  <c r="D2558" i="7"/>
  <c r="D2566" i="7"/>
  <c r="D2574" i="7"/>
  <c r="D2582" i="7"/>
  <c r="D2590" i="7"/>
  <c r="D2598" i="7"/>
  <c r="D2606" i="7"/>
  <c r="D2614" i="7"/>
  <c r="D2622" i="7"/>
  <c r="D2630" i="7"/>
  <c r="D2638" i="7"/>
  <c r="D2646" i="7"/>
  <c r="D2654" i="7"/>
  <c r="D2662" i="7"/>
  <c r="D2670" i="7"/>
  <c r="D2678" i="7"/>
  <c r="D2686" i="7"/>
  <c r="D2694" i="7"/>
  <c r="D2702" i="7"/>
  <c r="D2710" i="7"/>
  <c r="D2718" i="7"/>
  <c r="D2726" i="7"/>
  <c r="D2734" i="7"/>
  <c r="D2742" i="7"/>
  <c r="D2750" i="7"/>
  <c r="D2758" i="7"/>
  <c r="D2766" i="7"/>
  <c r="D2774" i="7"/>
  <c r="D2782" i="7"/>
  <c r="D2790" i="7"/>
  <c r="D2798" i="7"/>
  <c r="D2806" i="7"/>
  <c r="D2814" i="7"/>
  <c r="D2822" i="7"/>
  <c r="D2830" i="7"/>
  <c r="D2838" i="7"/>
  <c r="D2846" i="7"/>
  <c r="D2854" i="7"/>
  <c r="D2862" i="7"/>
  <c r="D2870" i="7"/>
  <c r="D2878" i="7"/>
  <c r="D2886" i="7"/>
  <c r="D2894" i="7"/>
  <c r="D2902" i="7"/>
  <c r="D2910" i="7"/>
  <c r="D2918" i="7"/>
  <c r="D2926" i="7"/>
  <c r="D2934" i="7"/>
  <c r="D2942" i="7"/>
  <c r="D2950" i="7"/>
  <c r="D2958" i="7"/>
  <c r="D2966" i="7"/>
  <c r="D2974" i="7"/>
  <c r="D2982" i="7"/>
  <c r="D2990" i="7"/>
  <c r="D2998" i="7"/>
  <c r="D3006" i="7"/>
  <c r="D3014" i="7"/>
  <c r="D3022" i="7"/>
  <c r="D3030" i="7"/>
  <c r="D3038" i="7"/>
  <c r="D3046" i="7"/>
  <c r="D3054" i="7"/>
  <c r="D3062" i="7"/>
  <c r="D3070" i="7"/>
  <c r="D3078" i="7"/>
  <c r="D3086" i="7"/>
  <c r="D3094" i="7"/>
  <c r="D3102" i="7"/>
  <c r="D3110" i="7"/>
  <c r="D3118" i="7"/>
  <c r="D3126" i="7"/>
  <c r="D3134" i="7"/>
  <c r="D3142" i="7"/>
  <c r="D3150" i="7"/>
  <c r="D3158" i="7"/>
  <c r="D3166" i="7"/>
  <c r="D3174" i="7"/>
  <c r="D3182" i="7"/>
  <c r="D3190" i="7"/>
  <c r="D3198" i="7"/>
  <c r="D3206" i="7"/>
  <c r="D3214" i="7"/>
  <c r="D3222" i="7"/>
  <c r="D3230" i="7"/>
  <c r="D3238" i="7"/>
  <c r="D3246" i="7"/>
  <c r="D3254" i="7"/>
  <c r="D3262" i="7"/>
  <c r="D3270" i="7"/>
  <c r="D3278" i="7"/>
  <c r="D3286" i="7"/>
  <c r="D3294" i="7"/>
  <c r="D3302" i="7"/>
  <c r="D3310" i="7"/>
  <c r="D3318" i="7"/>
  <c r="D3326" i="7"/>
  <c r="D3334" i="7"/>
  <c r="D3342" i="7"/>
  <c r="D3350" i="7"/>
  <c r="D3358" i="7"/>
  <c r="D3366" i="7"/>
  <c r="D3374" i="7"/>
  <c r="D3382" i="7"/>
  <c r="D3390" i="7"/>
  <c r="D3398" i="7"/>
  <c r="D3406" i="7"/>
  <c r="D3414" i="7"/>
  <c r="D3422" i="7"/>
  <c r="D3430" i="7"/>
  <c r="D3438" i="7"/>
  <c r="D3446" i="7"/>
  <c r="D3454" i="7"/>
  <c r="D3462" i="7"/>
  <c r="D3470" i="7"/>
  <c r="D3478" i="7"/>
  <c r="D3486" i="7"/>
  <c r="D3494" i="7"/>
  <c r="D3502" i="7"/>
  <c r="D3510" i="7"/>
  <c r="D3518" i="7"/>
  <c r="D3526" i="7"/>
  <c r="D3534" i="7"/>
  <c r="D3542" i="7"/>
  <c r="D3550" i="7"/>
  <c r="D3558" i="7"/>
  <c r="D3566" i="7"/>
  <c r="D3574" i="7"/>
  <c r="D3582" i="7"/>
  <c r="D3590" i="7"/>
  <c r="D3598" i="7"/>
  <c r="D3606" i="7"/>
  <c r="D3614" i="7"/>
  <c r="D3622" i="7"/>
  <c r="D3630" i="7"/>
  <c r="D3638" i="7"/>
  <c r="D3646" i="7"/>
  <c r="D3654" i="7"/>
  <c r="D3662" i="7"/>
  <c r="D3670" i="7"/>
  <c r="D3678" i="7"/>
  <c r="D3686" i="7"/>
  <c r="D3694" i="7"/>
  <c r="D3702" i="7"/>
  <c r="D3710" i="7"/>
  <c r="D3718" i="7"/>
  <c r="D3726" i="7"/>
  <c r="D3734" i="7"/>
  <c r="D3742" i="7"/>
  <c r="D3750" i="7"/>
  <c r="D3758" i="7"/>
  <c r="D3766" i="7"/>
  <c r="D3774" i="7"/>
  <c r="D3782" i="7"/>
  <c r="D3790" i="7"/>
  <c r="D3798" i="7"/>
  <c r="D3806" i="7"/>
  <c r="D3814" i="7"/>
  <c r="D3822" i="7"/>
  <c r="D3830" i="7"/>
  <c r="D3838" i="7"/>
  <c r="D3846" i="7"/>
  <c r="D3854" i="7"/>
  <c r="D3862" i="7"/>
  <c r="D3870" i="7"/>
  <c r="D3878" i="7"/>
  <c r="D3886" i="7"/>
  <c r="D3894" i="7"/>
  <c r="D3902" i="7"/>
  <c r="D3910" i="7"/>
  <c r="D3918" i="7"/>
  <c r="D3926" i="7"/>
  <c r="D3934" i="7"/>
  <c r="D3942" i="7"/>
  <c r="D3950" i="7"/>
  <c r="D3958" i="7"/>
  <c r="D3966" i="7"/>
  <c r="D3974" i="7"/>
  <c r="D3982" i="7"/>
  <c r="D3990" i="7"/>
  <c r="D3998" i="7"/>
  <c r="D4006" i="7"/>
  <c r="D4014" i="7"/>
  <c r="D4022" i="7"/>
  <c r="D4030" i="7"/>
  <c r="D4038" i="7"/>
  <c r="D4046" i="7"/>
  <c r="D4054" i="7"/>
  <c r="D4062" i="7"/>
  <c r="D4070" i="7"/>
  <c r="D4078" i="7"/>
  <c r="D4086" i="7"/>
  <c r="D4094" i="7"/>
  <c r="D4102" i="7"/>
  <c r="D4110" i="7"/>
  <c r="D4118" i="7"/>
  <c r="D4126" i="7"/>
  <c r="D4134" i="7"/>
  <c r="D4142" i="7"/>
  <c r="D4150" i="7"/>
  <c r="D4158" i="7"/>
  <c r="D4166" i="7"/>
  <c r="D4174" i="7"/>
  <c r="D4182" i="7"/>
  <c r="D4190" i="7"/>
  <c r="D4198" i="7"/>
  <c r="D4206" i="7"/>
  <c r="D4214" i="7"/>
  <c r="D4222" i="7"/>
  <c r="D4230" i="7"/>
  <c r="D4238" i="7"/>
  <c r="D4246" i="7"/>
  <c r="D4254" i="7"/>
  <c r="D4262" i="7"/>
  <c r="D4270" i="7"/>
  <c r="D4278" i="7"/>
  <c r="D4286" i="7"/>
  <c r="D4294" i="7"/>
  <c r="D4302" i="7"/>
  <c r="D4310" i="7"/>
  <c r="D182" i="7"/>
  <c r="D308" i="7"/>
  <c r="D423" i="7"/>
  <c r="D541" i="7"/>
  <c r="D656" i="7"/>
  <c r="D774" i="7"/>
  <c r="D892" i="7"/>
  <c r="D1007" i="7"/>
  <c r="D1111" i="7"/>
  <c r="D1200" i="7"/>
  <c r="D1258" i="7"/>
  <c r="D1274" i="7"/>
  <c r="D1290" i="7"/>
  <c r="D1306" i="7"/>
  <c r="D1322" i="7"/>
  <c r="D1338" i="7"/>
  <c r="D1354" i="7"/>
  <c r="D1370" i="7"/>
  <c r="D1386" i="7"/>
  <c r="D1402" i="7"/>
  <c r="D1418" i="7"/>
  <c r="D1434" i="7"/>
  <c r="D1450" i="7"/>
  <c r="D1466" i="7"/>
  <c r="D1482" i="7"/>
  <c r="D1498" i="7"/>
  <c r="D1514" i="7"/>
  <c r="D1530" i="7"/>
  <c r="D1546" i="7"/>
  <c r="D1562" i="7"/>
  <c r="D1578" i="7"/>
  <c r="D1594" i="7"/>
  <c r="D1610" i="7"/>
  <c r="D1626" i="7"/>
  <c r="D1642" i="7"/>
  <c r="D1658" i="7"/>
  <c r="D1674" i="7"/>
  <c r="D1690" i="7"/>
  <c r="D1706" i="7"/>
  <c r="D1722" i="7"/>
  <c r="D1738" i="7"/>
  <c r="D1754" i="7"/>
  <c r="D1770" i="7"/>
  <c r="D1786" i="7"/>
  <c r="D1802" i="7"/>
  <c r="D1818" i="7"/>
  <c r="D1834" i="7"/>
  <c r="D1850" i="7"/>
  <c r="D1866" i="7"/>
  <c r="D1882" i="7"/>
  <c r="D1898" i="7"/>
  <c r="D1914" i="7"/>
  <c r="D1930" i="7"/>
  <c r="D1946" i="7"/>
  <c r="D1962" i="7"/>
  <c r="D1978" i="7"/>
  <c r="D1994" i="7"/>
  <c r="D2010" i="7"/>
  <c r="D2026" i="7"/>
  <c r="D2042" i="7"/>
  <c r="D2058" i="7"/>
  <c r="D2069" i="7"/>
  <c r="D2083" i="7"/>
  <c r="D2094" i="7"/>
  <c r="D2108" i="7"/>
  <c r="D2122" i="7"/>
  <c r="D2133" i="7"/>
  <c r="D2147" i="7"/>
  <c r="D2158" i="7"/>
  <c r="D2172" i="7"/>
  <c r="D2183" i="7"/>
  <c r="D2191" i="7"/>
  <c r="D2199" i="7"/>
  <c r="D2207" i="7"/>
  <c r="D2215" i="7"/>
  <c r="D2223" i="7"/>
  <c r="D2231" i="7"/>
  <c r="D2239" i="7"/>
  <c r="D2247" i="7"/>
  <c r="D2255" i="7"/>
  <c r="D2263" i="7"/>
  <c r="D2271" i="7"/>
  <c r="D2279" i="7"/>
  <c r="D2287" i="7"/>
  <c r="D2295" i="7"/>
  <c r="D2303" i="7"/>
  <c r="D2311" i="7"/>
  <c r="D2319" i="7"/>
  <c r="D2327" i="7"/>
  <c r="D2335" i="7"/>
  <c r="D2343" i="7"/>
  <c r="D2351" i="7"/>
  <c r="D2359" i="7"/>
  <c r="D2367" i="7"/>
  <c r="D2375" i="7"/>
  <c r="D2383" i="7"/>
  <c r="D2391" i="7"/>
  <c r="D2399" i="7"/>
  <c r="D2407" i="7"/>
  <c r="D2415" i="7"/>
  <c r="D2423" i="7"/>
  <c r="D2431" i="7"/>
  <c r="D2439" i="7"/>
  <c r="D2447" i="7"/>
  <c r="D2455" i="7"/>
  <c r="D2463" i="7"/>
  <c r="D2471" i="7"/>
  <c r="D2479" i="7"/>
  <c r="D2487" i="7"/>
  <c r="D2495" i="7"/>
  <c r="D2503" i="7"/>
  <c r="D2511" i="7"/>
  <c r="D2519" i="7"/>
  <c r="D2527" i="7"/>
  <c r="D2535" i="7"/>
  <c r="D2543" i="7"/>
  <c r="D2551" i="7"/>
  <c r="D2559" i="7"/>
  <c r="D2567" i="7"/>
  <c r="D2575" i="7"/>
  <c r="D2583" i="7"/>
  <c r="D2591" i="7"/>
  <c r="D2599" i="7"/>
  <c r="D2607" i="7"/>
  <c r="D2615" i="7"/>
  <c r="D2623" i="7"/>
  <c r="D2631" i="7"/>
  <c r="D2639" i="7"/>
  <c r="D2647" i="7"/>
  <c r="D2655" i="7"/>
  <c r="D2663" i="7"/>
  <c r="D2671" i="7"/>
  <c r="D2679" i="7"/>
  <c r="D2687" i="7"/>
  <c r="D2695" i="7"/>
  <c r="D2703" i="7"/>
  <c r="D2711" i="7"/>
  <c r="D2719" i="7"/>
  <c r="D2727" i="7"/>
  <c r="D2735" i="7"/>
  <c r="D2743" i="7"/>
  <c r="D2751" i="7"/>
  <c r="D2759" i="7"/>
  <c r="D2767" i="7"/>
  <c r="D2775" i="7"/>
  <c r="D2783" i="7"/>
  <c r="D2791" i="7"/>
  <c r="D2799" i="7"/>
  <c r="D2807" i="7"/>
  <c r="D2815" i="7"/>
  <c r="D2823" i="7"/>
  <c r="D2831" i="7"/>
  <c r="D2839" i="7"/>
  <c r="D2847" i="7"/>
  <c r="D2855" i="7"/>
  <c r="D2863" i="7"/>
  <c r="D2871" i="7"/>
  <c r="D2879" i="7"/>
  <c r="D2887" i="7"/>
  <c r="D2895" i="7"/>
  <c r="D2903" i="7"/>
  <c r="D2911" i="7"/>
  <c r="D2919" i="7"/>
  <c r="D2927" i="7"/>
  <c r="D2935" i="7"/>
  <c r="D2943" i="7"/>
  <c r="D2951" i="7"/>
  <c r="D2959" i="7"/>
  <c r="D2967" i="7"/>
  <c r="D2975" i="7"/>
  <c r="D2983" i="7"/>
  <c r="D2991" i="7"/>
  <c r="D2999" i="7"/>
  <c r="D3007" i="7"/>
  <c r="D3015" i="7"/>
  <c r="D3023" i="7"/>
  <c r="D3031" i="7"/>
  <c r="D3039" i="7"/>
  <c r="D3047" i="7"/>
  <c r="D3055" i="7"/>
  <c r="D3063" i="7"/>
  <c r="D3071" i="7"/>
  <c r="D3079" i="7"/>
  <c r="D3087" i="7"/>
  <c r="D3095" i="7"/>
  <c r="D3103" i="7"/>
  <c r="D3111" i="7"/>
  <c r="D3119" i="7"/>
  <c r="D3127" i="7"/>
  <c r="D3135" i="7"/>
  <c r="D3143" i="7"/>
  <c r="D3151" i="7"/>
  <c r="D3159" i="7"/>
  <c r="D3167" i="7"/>
  <c r="D3175" i="7"/>
  <c r="D3183" i="7"/>
  <c r="D3191" i="7"/>
  <c r="D3199" i="7"/>
  <c r="D3207" i="7"/>
  <c r="D3215" i="7"/>
  <c r="D3223" i="7"/>
  <c r="D3231" i="7"/>
  <c r="D3239" i="7"/>
  <c r="D3247" i="7"/>
  <c r="D3255" i="7"/>
  <c r="D3263" i="7"/>
  <c r="D3271" i="7"/>
  <c r="D3279" i="7"/>
  <c r="D3287" i="7"/>
  <c r="D3295" i="7"/>
  <c r="D3303" i="7"/>
  <c r="D3311" i="7"/>
  <c r="D3319" i="7"/>
  <c r="D3327" i="7"/>
  <c r="D3335" i="7"/>
  <c r="D3343" i="7"/>
  <c r="D3351" i="7"/>
  <c r="D3359" i="7"/>
  <c r="D3367" i="7"/>
  <c r="D3375" i="7"/>
  <c r="D3383" i="7"/>
  <c r="D3391" i="7"/>
  <c r="D3399" i="7"/>
  <c r="D3407" i="7"/>
  <c r="D3415" i="7"/>
  <c r="D3423" i="7"/>
  <c r="D3431" i="7"/>
  <c r="D3439" i="7"/>
  <c r="D3447" i="7"/>
  <c r="D3455" i="7"/>
  <c r="D3463" i="7"/>
  <c r="D3471" i="7"/>
  <c r="D3479" i="7"/>
  <c r="D3487" i="7"/>
  <c r="D3495" i="7"/>
  <c r="D3503" i="7"/>
  <c r="D3511" i="7"/>
  <c r="D3519" i="7"/>
  <c r="D3527" i="7"/>
  <c r="D3535" i="7"/>
  <c r="D3543" i="7"/>
  <c r="D3551" i="7"/>
  <c r="D3559" i="7"/>
  <c r="D3567" i="7"/>
  <c r="D3575" i="7"/>
  <c r="D3583" i="7"/>
  <c r="D3591" i="7"/>
  <c r="D3599" i="7"/>
  <c r="D3607" i="7"/>
  <c r="D3615" i="7"/>
  <c r="D3623" i="7"/>
  <c r="D3631" i="7"/>
  <c r="D3639" i="7"/>
  <c r="D3647" i="7"/>
  <c r="D3655" i="7"/>
  <c r="D3663" i="7"/>
  <c r="D3671" i="7"/>
  <c r="D3679" i="7"/>
  <c r="D3687" i="7"/>
  <c r="D3695" i="7"/>
  <c r="D3703" i="7"/>
  <c r="D3711" i="7"/>
  <c r="D3719" i="7"/>
  <c r="D3727" i="7"/>
  <c r="D3735" i="7"/>
  <c r="D3743" i="7"/>
  <c r="D3751" i="7"/>
  <c r="D3759" i="7"/>
  <c r="D3767" i="7"/>
  <c r="D3775" i="7"/>
  <c r="D3783" i="7"/>
  <c r="D3791" i="7"/>
  <c r="D3799" i="7"/>
  <c r="D3807" i="7"/>
  <c r="D3815" i="7"/>
  <c r="D3823" i="7"/>
  <c r="D3831" i="7"/>
  <c r="D3839" i="7"/>
  <c r="D3847" i="7"/>
  <c r="D3855" i="7"/>
  <c r="D3863" i="7"/>
  <c r="D3871" i="7"/>
  <c r="D3879" i="7"/>
  <c r="D3887" i="7"/>
  <c r="D3895" i="7"/>
  <c r="D3903" i="7"/>
  <c r="D3911" i="7"/>
  <c r="D3919" i="7"/>
  <c r="D3927" i="7"/>
  <c r="D3935" i="7"/>
  <c r="D3943" i="7"/>
  <c r="D3951" i="7"/>
  <c r="D3959" i="7"/>
  <c r="D3967" i="7"/>
  <c r="D3975" i="7"/>
  <c r="D3983" i="7"/>
  <c r="D3991" i="7"/>
  <c r="D3999" i="7"/>
  <c r="D4007" i="7"/>
  <c r="D4015" i="7"/>
  <c r="D4023" i="7"/>
  <c r="D4031" i="7"/>
  <c r="D4039" i="7"/>
  <c r="D4047" i="7"/>
  <c r="D4055" i="7"/>
  <c r="D4063" i="7"/>
  <c r="D4071" i="7"/>
  <c r="D4079" i="7"/>
  <c r="D4087" i="7"/>
  <c r="D4095" i="7"/>
  <c r="D4103" i="7"/>
  <c r="D4111" i="7"/>
  <c r="D4119" i="7"/>
  <c r="D4127" i="7"/>
  <c r="D4135" i="7"/>
  <c r="D4143" i="7"/>
  <c r="D4151" i="7"/>
  <c r="D4159" i="7"/>
  <c r="D4167" i="7"/>
  <c r="D4175" i="7"/>
  <c r="D4183" i="7"/>
  <c r="D4191" i="7"/>
  <c r="D4199" i="7"/>
  <c r="D30" i="7"/>
  <c r="D198" i="7"/>
  <c r="D320" i="7"/>
  <c r="D438" i="7"/>
  <c r="D556" i="7"/>
  <c r="D671" i="7"/>
  <c r="D789" i="7"/>
  <c r="D904" i="7"/>
  <c r="D1023" i="7"/>
  <c r="D1124" i="7"/>
  <c r="D1209" i="7"/>
  <c r="D1259" i="7"/>
  <c r="D1275" i="7"/>
  <c r="D1291" i="7"/>
  <c r="D1307" i="7"/>
  <c r="D1323" i="7"/>
  <c r="D1339" i="7"/>
  <c r="D1355" i="7"/>
  <c r="D1371" i="7"/>
  <c r="D1387" i="7"/>
  <c r="D1403" i="7"/>
  <c r="D1419" i="7"/>
  <c r="D1435" i="7"/>
  <c r="D1451" i="7"/>
  <c r="D1467" i="7"/>
  <c r="D1483" i="7"/>
  <c r="D1499" i="7"/>
  <c r="D1515" i="7"/>
  <c r="D1531" i="7"/>
  <c r="D1547" i="7"/>
  <c r="D1563" i="7"/>
  <c r="D1579" i="7"/>
  <c r="D1595" i="7"/>
  <c r="D1611" i="7"/>
  <c r="D1627" i="7"/>
  <c r="D1643" i="7"/>
  <c r="D1659" i="7"/>
  <c r="D1675" i="7"/>
  <c r="D1691" i="7"/>
  <c r="D1707" i="7"/>
  <c r="D1723" i="7"/>
  <c r="D1739" i="7"/>
  <c r="D1755" i="7"/>
  <c r="D1771" i="7"/>
  <c r="D1787" i="7"/>
  <c r="D1803" i="7"/>
  <c r="D1819" i="7"/>
  <c r="D1835" i="7"/>
  <c r="D1851" i="7"/>
  <c r="D1867" i="7"/>
  <c r="D1883" i="7"/>
  <c r="D1899" i="7"/>
  <c r="D1915" i="7"/>
  <c r="D1931" i="7"/>
  <c r="D1947" i="7"/>
  <c r="D1963" i="7"/>
  <c r="D1979" i="7"/>
  <c r="D1995" i="7"/>
  <c r="D2011" i="7"/>
  <c r="D2027" i="7"/>
  <c r="D2043" i="7"/>
  <c r="D2059" i="7"/>
  <c r="D2070" i="7"/>
  <c r="D2084" i="7"/>
  <c r="D2098" i="7"/>
  <c r="D2109" i="7"/>
  <c r="D2123" i="7"/>
  <c r="D2134" i="7"/>
  <c r="D2148" i="7"/>
  <c r="D2162" i="7"/>
  <c r="D2173" i="7"/>
  <c r="D2184" i="7"/>
  <c r="D2192" i="7"/>
  <c r="D2200" i="7"/>
  <c r="D2208" i="7"/>
  <c r="D2216" i="7"/>
  <c r="D2224" i="7"/>
  <c r="D2232" i="7"/>
  <c r="D2240" i="7"/>
  <c r="D2248" i="7"/>
  <c r="D2256" i="7"/>
  <c r="D2264" i="7"/>
  <c r="D2272" i="7"/>
  <c r="D2280" i="7"/>
  <c r="D2288" i="7"/>
  <c r="D2296" i="7"/>
  <c r="D2304" i="7"/>
  <c r="D2312" i="7"/>
  <c r="D2320" i="7"/>
  <c r="D2328" i="7"/>
  <c r="D2336" i="7"/>
  <c r="D2344" i="7"/>
  <c r="D2352" i="7"/>
  <c r="D2360" i="7"/>
  <c r="D2368" i="7"/>
  <c r="D2376" i="7"/>
  <c r="D2384" i="7"/>
  <c r="D2392" i="7"/>
  <c r="D2400" i="7"/>
  <c r="D2408" i="7"/>
  <c r="D2416" i="7"/>
  <c r="D2424" i="7"/>
  <c r="D2432" i="7"/>
  <c r="D2440" i="7"/>
  <c r="D2448" i="7"/>
  <c r="D2456" i="7"/>
  <c r="D2464" i="7"/>
  <c r="D2472" i="7"/>
  <c r="D2480" i="7"/>
  <c r="D2488" i="7"/>
  <c r="D2496" i="7"/>
  <c r="D2504" i="7"/>
  <c r="D2512" i="7"/>
  <c r="D2520" i="7"/>
  <c r="D2528" i="7"/>
  <c r="D2536" i="7"/>
  <c r="D2544" i="7"/>
  <c r="D2552" i="7"/>
  <c r="D2560" i="7"/>
  <c r="D2568" i="7"/>
  <c r="D2576" i="7"/>
  <c r="D2584" i="7"/>
  <c r="D2592" i="7"/>
  <c r="D2600" i="7"/>
  <c r="D2608" i="7"/>
  <c r="D2616" i="7"/>
  <c r="D2624" i="7"/>
  <c r="D2632" i="7"/>
  <c r="D2640" i="7"/>
  <c r="D2648" i="7"/>
  <c r="D2656" i="7"/>
  <c r="D2664" i="7"/>
  <c r="D2672" i="7"/>
  <c r="D2680" i="7"/>
  <c r="D2688" i="7"/>
  <c r="D2696" i="7"/>
  <c r="D2704" i="7"/>
  <c r="D2712" i="7"/>
  <c r="D2720" i="7"/>
  <c r="D2728" i="7"/>
  <c r="D2736" i="7"/>
  <c r="D2744" i="7"/>
  <c r="D2752" i="7"/>
  <c r="D2760" i="7"/>
  <c r="D2768" i="7"/>
  <c r="D2776" i="7"/>
  <c r="D2784" i="7"/>
  <c r="D2792" i="7"/>
  <c r="D2800" i="7"/>
  <c r="D2808" i="7"/>
  <c r="D2816" i="7"/>
  <c r="D2824" i="7"/>
  <c r="D2832" i="7"/>
  <c r="D2840" i="7"/>
  <c r="D2848" i="7"/>
  <c r="D2856" i="7"/>
  <c r="D2864" i="7"/>
  <c r="D2872" i="7"/>
  <c r="D2880" i="7"/>
  <c r="D2888" i="7"/>
  <c r="D2896" i="7"/>
  <c r="D2904" i="7"/>
  <c r="D2912" i="7"/>
  <c r="D2920" i="7"/>
  <c r="D2928" i="7"/>
  <c r="D2936" i="7"/>
  <c r="D2944" i="7"/>
  <c r="D2952" i="7"/>
  <c r="D2960" i="7"/>
  <c r="D2968" i="7"/>
  <c r="D2976" i="7"/>
  <c r="D2984" i="7"/>
  <c r="D2992" i="7"/>
  <c r="D3000" i="7"/>
  <c r="D3008" i="7"/>
  <c r="D3016" i="7"/>
  <c r="D3024" i="7"/>
  <c r="D3032" i="7"/>
  <c r="D3040" i="7"/>
  <c r="D3048" i="7"/>
  <c r="D3056" i="7"/>
  <c r="D3064" i="7"/>
  <c r="D3072" i="7"/>
  <c r="D3080" i="7"/>
  <c r="D3088" i="7"/>
  <c r="D3096" i="7"/>
  <c r="D3104" i="7"/>
  <c r="D3112" i="7"/>
  <c r="D3120" i="7"/>
  <c r="D3128" i="7"/>
  <c r="D3136" i="7"/>
  <c r="D3144" i="7"/>
  <c r="D3152" i="7"/>
  <c r="D3160" i="7"/>
  <c r="D3168" i="7"/>
  <c r="D3176" i="7"/>
  <c r="D3184" i="7"/>
  <c r="D3192" i="7"/>
  <c r="D3200" i="7"/>
  <c r="D3208" i="7"/>
  <c r="D3216" i="7"/>
  <c r="D3224" i="7"/>
  <c r="D3232" i="7"/>
  <c r="D3240" i="7"/>
  <c r="D3248" i="7"/>
  <c r="D3256" i="7"/>
  <c r="D3264" i="7"/>
  <c r="D3272" i="7"/>
  <c r="D3280" i="7"/>
  <c r="D3288" i="7"/>
  <c r="D3296" i="7"/>
  <c r="D3304" i="7"/>
  <c r="D3312" i="7"/>
  <c r="D3320" i="7"/>
  <c r="D3328" i="7"/>
  <c r="D3336" i="7"/>
  <c r="D3344" i="7"/>
  <c r="D3352" i="7"/>
  <c r="D3360" i="7"/>
  <c r="D3368" i="7"/>
  <c r="D3376" i="7"/>
  <c r="D3384" i="7"/>
  <c r="D3392" i="7"/>
  <c r="D3400" i="7"/>
  <c r="D3408" i="7"/>
  <c r="D3416" i="7"/>
  <c r="D3424" i="7"/>
  <c r="D3432" i="7"/>
  <c r="D3440" i="7"/>
  <c r="D3448" i="7"/>
  <c r="D3456" i="7"/>
  <c r="D3464" i="7"/>
  <c r="D3472" i="7"/>
  <c r="D3480" i="7"/>
  <c r="D3488" i="7"/>
  <c r="D3496" i="7"/>
  <c r="D3504" i="7"/>
  <c r="D3512" i="7"/>
  <c r="D3520" i="7"/>
  <c r="D3528" i="7"/>
  <c r="D3536" i="7"/>
  <c r="D3544" i="7"/>
  <c r="D3552" i="7"/>
  <c r="D3560" i="7"/>
  <c r="D3568" i="7"/>
  <c r="D3576" i="7"/>
  <c r="D3584" i="7"/>
  <c r="D3592" i="7"/>
  <c r="D3600" i="7"/>
  <c r="D3608" i="7"/>
  <c r="D3616" i="7"/>
  <c r="D3624" i="7"/>
  <c r="D3632" i="7"/>
  <c r="D3640" i="7"/>
  <c r="D3648" i="7"/>
  <c r="D3656" i="7"/>
  <c r="D3664" i="7"/>
  <c r="D3672" i="7"/>
  <c r="D3680" i="7"/>
  <c r="D3688" i="7"/>
  <c r="D3696" i="7"/>
  <c r="D3704" i="7"/>
  <c r="D3712" i="7"/>
  <c r="D3720" i="7"/>
  <c r="D3728" i="7"/>
  <c r="D3736" i="7"/>
  <c r="D3744" i="7"/>
  <c r="D3752" i="7"/>
  <c r="D3760" i="7"/>
  <c r="D3768" i="7"/>
  <c r="D3776" i="7"/>
  <c r="D3784" i="7"/>
  <c r="D3792" i="7"/>
  <c r="D3800" i="7"/>
  <c r="D3808" i="7"/>
  <c r="D3816" i="7"/>
  <c r="D3824" i="7"/>
  <c r="D3832" i="7"/>
  <c r="D3840" i="7"/>
  <c r="D3848" i="7"/>
  <c r="D3856" i="7"/>
  <c r="D3864" i="7"/>
  <c r="D3872" i="7"/>
  <c r="D3880" i="7"/>
  <c r="D3888" i="7"/>
  <c r="D3896" i="7"/>
  <c r="D3904" i="7"/>
  <c r="D3912" i="7"/>
  <c r="D3920" i="7"/>
  <c r="D3928" i="7"/>
  <c r="D3936" i="7"/>
  <c r="D3944" i="7"/>
  <c r="D3952" i="7"/>
  <c r="D3960" i="7"/>
  <c r="D3968" i="7"/>
  <c r="D3976" i="7"/>
  <c r="D3984" i="7"/>
  <c r="D3992" i="7"/>
  <c r="D4000" i="7"/>
  <c r="D4008" i="7"/>
  <c r="D4016" i="7"/>
  <c r="D4024" i="7"/>
  <c r="D4032" i="7"/>
  <c r="D4040" i="7"/>
  <c r="D4048" i="7"/>
  <c r="D4056" i="7"/>
  <c r="D4064" i="7"/>
  <c r="D4072" i="7"/>
  <c r="D4080" i="7"/>
  <c r="D4088" i="7"/>
  <c r="D4096" i="7"/>
  <c r="D4104" i="7"/>
  <c r="D4112" i="7"/>
  <c r="D4120" i="7"/>
  <c r="D4128" i="7"/>
  <c r="D4136" i="7"/>
  <c r="D4144" i="7"/>
  <c r="D4152" i="7"/>
  <c r="D4160" i="7"/>
  <c r="D4168" i="7"/>
  <c r="D4176" i="7"/>
  <c r="D4184" i="7"/>
  <c r="D4192" i="7"/>
  <c r="D4200" i="7"/>
  <c r="D4208" i="7"/>
  <c r="D55" i="7"/>
  <c r="D214" i="7"/>
  <c r="D335" i="7"/>
  <c r="D453" i="7"/>
  <c r="D568" i="7"/>
  <c r="D686" i="7"/>
  <c r="D804" i="7"/>
  <c r="D920" i="7"/>
  <c r="D1038" i="7"/>
  <c r="D1135" i="7"/>
  <c r="D1219" i="7"/>
  <c r="D1260" i="7"/>
  <c r="D1276" i="7"/>
  <c r="D1292" i="7"/>
  <c r="D1308" i="7"/>
  <c r="D1324" i="7"/>
  <c r="D1340" i="7"/>
  <c r="D1356" i="7"/>
  <c r="D1372" i="7"/>
  <c r="D1388" i="7"/>
  <c r="D1404" i="7"/>
  <c r="D1420" i="7"/>
  <c r="D1436" i="7"/>
  <c r="D1452" i="7"/>
  <c r="D1468" i="7"/>
  <c r="D1484" i="7"/>
  <c r="D1500" i="7"/>
  <c r="D1516" i="7"/>
  <c r="D1532" i="7"/>
  <c r="D1548" i="7"/>
  <c r="D1564" i="7"/>
  <c r="D1580" i="7"/>
  <c r="D1596" i="7"/>
  <c r="D1612" i="7"/>
  <c r="D1628" i="7"/>
  <c r="D1644" i="7"/>
  <c r="D1660" i="7"/>
  <c r="D1676" i="7"/>
  <c r="D1692" i="7"/>
  <c r="D1708" i="7"/>
  <c r="D1724" i="7"/>
  <c r="D1740" i="7"/>
  <c r="D1756" i="7"/>
  <c r="D1772" i="7"/>
  <c r="D1788" i="7"/>
  <c r="D1804" i="7"/>
  <c r="D1820" i="7"/>
  <c r="D1836" i="7"/>
  <c r="D1852" i="7"/>
  <c r="D1868" i="7"/>
  <c r="D1884" i="7"/>
  <c r="D1900" i="7"/>
  <c r="D1916" i="7"/>
  <c r="D1932" i="7"/>
  <c r="D1948" i="7"/>
  <c r="D1964" i="7"/>
  <c r="D1980" i="7"/>
  <c r="D1996" i="7"/>
  <c r="D2012" i="7"/>
  <c r="D2028" i="7"/>
  <c r="D2044" i="7"/>
  <c r="D2060" i="7"/>
  <c r="D2074" i="7"/>
  <c r="D2085" i="7"/>
  <c r="D2099" i="7"/>
  <c r="D2110" i="7"/>
  <c r="D2124" i="7"/>
  <c r="D2138" i="7"/>
  <c r="D2149" i="7"/>
  <c r="D2163" i="7"/>
  <c r="D2174" i="7"/>
  <c r="D2185" i="7"/>
  <c r="D2193" i="7"/>
  <c r="D2201" i="7"/>
  <c r="D2209" i="7"/>
  <c r="D2217" i="7"/>
  <c r="D2225" i="7"/>
  <c r="D2233" i="7"/>
  <c r="D2241" i="7"/>
  <c r="D2249" i="7"/>
  <c r="D2257" i="7"/>
  <c r="D2265" i="7"/>
  <c r="D2273" i="7"/>
  <c r="D2281" i="7"/>
  <c r="D2289" i="7"/>
  <c r="D2297" i="7"/>
  <c r="D2305" i="7"/>
  <c r="D2313" i="7"/>
  <c r="D2321" i="7"/>
  <c r="D2329" i="7"/>
  <c r="D2337" i="7"/>
  <c r="D2345" i="7"/>
  <c r="D2353" i="7"/>
  <c r="D2361" i="7"/>
  <c r="D2369" i="7"/>
  <c r="D2377" i="7"/>
  <c r="D2385" i="7"/>
  <c r="D2393" i="7"/>
  <c r="D2401" i="7"/>
  <c r="D2409" i="7"/>
  <c r="D2417" i="7"/>
  <c r="D2425" i="7"/>
  <c r="D2433" i="7"/>
  <c r="D2441" i="7"/>
  <c r="D2449" i="7"/>
  <c r="D2457" i="7"/>
  <c r="D2465" i="7"/>
  <c r="D2473" i="7"/>
  <c r="D2481" i="7"/>
  <c r="D2489" i="7"/>
  <c r="D2497" i="7"/>
  <c r="D2505" i="7"/>
  <c r="D2513" i="7"/>
  <c r="D2521" i="7"/>
  <c r="D2529" i="7"/>
  <c r="D2537" i="7"/>
  <c r="D2545" i="7"/>
  <c r="D2553" i="7"/>
  <c r="D2561" i="7"/>
  <c r="D2569" i="7"/>
  <c r="D2577" i="7"/>
  <c r="D2585" i="7"/>
  <c r="D2593" i="7"/>
  <c r="D2601" i="7"/>
  <c r="D2609" i="7"/>
  <c r="D2617" i="7"/>
  <c r="D2625" i="7"/>
  <c r="D2633" i="7"/>
  <c r="D2641" i="7"/>
  <c r="D2649" i="7"/>
  <c r="D2657" i="7"/>
  <c r="D2665" i="7"/>
  <c r="D2673" i="7"/>
  <c r="D2681" i="7"/>
  <c r="D2689" i="7"/>
  <c r="D2697" i="7"/>
  <c r="D2705" i="7"/>
  <c r="D2713" i="7"/>
  <c r="D2721" i="7"/>
  <c r="D2729" i="7"/>
  <c r="D2737" i="7"/>
  <c r="D2745" i="7"/>
  <c r="D2753" i="7"/>
  <c r="D2761" i="7"/>
  <c r="D2769" i="7"/>
  <c r="D2777" i="7"/>
  <c r="D2785" i="7"/>
  <c r="D2793" i="7"/>
  <c r="D2801" i="7"/>
  <c r="D2809" i="7"/>
  <c r="D2817" i="7"/>
  <c r="D2825" i="7"/>
  <c r="D2833" i="7"/>
  <c r="D2841" i="7"/>
  <c r="D2849" i="7"/>
  <c r="D2857" i="7"/>
  <c r="D2865" i="7"/>
  <c r="D2873" i="7"/>
  <c r="D2881" i="7"/>
  <c r="D2889" i="7"/>
  <c r="D2897" i="7"/>
  <c r="D2905" i="7"/>
  <c r="D2913" i="7"/>
  <c r="D2921" i="7"/>
  <c r="D2929" i="7"/>
  <c r="D2937" i="7"/>
  <c r="D2945" i="7"/>
  <c r="D2953" i="7"/>
  <c r="D2961" i="7"/>
  <c r="D2969" i="7"/>
  <c r="D80" i="7"/>
  <c r="D232" i="7"/>
  <c r="D350" i="7"/>
  <c r="D468" i="7"/>
  <c r="D583" i="7"/>
  <c r="D701" i="7"/>
  <c r="D820" i="7"/>
  <c r="D935" i="7"/>
  <c r="D1049" i="7"/>
  <c r="D1148" i="7"/>
  <c r="D1228" i="7"/>
  <c r="D1261" i="7"/>
  <c r="D1277" i="7"/>
  <c r="D1293" i="7"/>
  <c r="D1309" i="7"/>
  <c r="D1325" i="7"/>
  <c r="D1341" i="7"/>
  <c r="D1357" i="7"/>
  <c r="D1373" i="7"/>
  <c r="D1389" i="7"/>
  <c r="D1405" i="7"/>
  <c r="D1421" i="7"/>
  <c r="D1437" i="7"/>
  <c r="D1453" i="7"/>
  <c r="D1469" i="7"/>
  <c r="D1485" i="7"/>
  <c r="D1501" i="7"/>
  <c r="D1517" i="7"/>
  <c r="D1533" i="7"/>
  <c r="D1549" i="7"/>
  <c r="D1565" i="7"/>
  <c r="D1581" i="7"/>
  <c r="D1597" i="7"/>
  <c r="D1613" i="7"/>
  <c r="D1629" i="7"/>
  <c r="D1645" i="7"/>
  <c r="D1661" i="7"/>
  <c r="D1677" i="7"/>
  <c r="D1693" i="7"/>
  <c r="D1709" i="7"/>
  <c r="D1725" i="7"/>
  <c r="D1741" i="7"/>
  <c r="D1757" i="7"/>
  <c r="D1773" i="7"/>
  <c r="D1789" i="7"/>
  <c r="D1805" i="7"/>
  <c r="D1821" i="7"/>
  <c r="D1837" i="7"/>
  <c r="D1853" i="7"/>
  <c r="D1869" i="7"/>
  <c r="D1885" i="7"/>
  <c r="D1901" i="7"/>
  <c r="D1917" i="7"/>
  <c r="D1933" i="7"/>
  <c r="D1949" i="7"/>
  <c r="D1965" i="7"/>
  <c r="D1981" i="7"/>
  <c r="D1997" i="7"/>
  <c r="D2013" i="7"/>
  <c r="D2029" i="7"/>
  <c r="D2045" i="7"/>
  <c r="D2061" i="7"/>
  <c r="D2075" i="7"/>
  <c r="D2086" i="7"/>
  <c r="D2100" i="7"/>
  <c r="D2114" i="7"/>
  <c r="D2125" i="7"/>
  <c r="D2139" i="7"/>
  <c r="D2150" i="7"/>
  <c r="D2164" i="7"/>
  <c r="D2178" i="7"/>
  <c r="D2186" i="7"/>
  <c r="D2194" i="7"/>
  <c r="D2202" i="7"/>
  <c r="D2210" i="7"/>
  <c r="D2218" i="7"/>
  <c r="D2226" i="7"/>
  <c r="D2234" i="7"/>
  <c r="D2242" i="7"/>
  <c r="D2250" i="7"/>
  <c r="D2258" i="7"/>
  <c r="D2266" i="7"/>
  <c r="D108" i="7"/>
  <c r="D247" i="7"/>
  <c r="D365" i="7"/>
  <c r="D480" i="7"/>
  <c r="D598" i="7"/>
  <c r="D717" i="7"/>
  <c r="D832" i="7"/>
  <c r="D950" i="7"/>
  <c r="D1062" i="7"/>
  <c r="D1159" i="7"/>
  <c r="D1237" i="7"/>
  <c r="D1266" i="7"/>
  <c r="D1282" i="7"/>
  <c r="D1298" i="7"/>
  <c r="D1314" i="7"/>
  <c r="D1330" i="7"/>
  <c r="D1346" i="7"/>
  <c r="D1362" i="7"/>
  <c r="D1378" i="7"/>
  <c r="D1394" i="7"/>
  <c r="D1410" i="7"/>
  <c r="D1426" i="7"/>
  <c r="D1442" i="7"/>
  <c r="D1458" i="7"/>
  <c r="D1474" i="7"/>
  <c r="D1490" i="7"/>
  <c r="D1506" i="7"/>
  <c r="D1522" i="7"/>
  <c r="D1538" i="7"/>
  <c r="D1554" i="7"/>
  <c r="D1570" i="7"/>
  <c r="D1586" i="7"/>
  <c r="D1602" i="7"/>
  <c r="D1618" i="7"/>
  <c r="D1634" i="7"/>
  <c r="D1650" i="7"/>
  <c r="D1666" i="7"/>
  <c r="D1682" i="7"/>
  <c r="D1698" i="7"/>
  <c r="D1714" i="7"/>
  <c r="D1730" i="7"/>
  <c r="D1746" i="7"/>
  <c r="D1762" i="7"/>
  <c r="D1778" i="7"/>
  <c r="D1794" i="7"/>
  <c r="D1810" i="7"/>
  <c r="D1826" i="7"/>
  <c r="D1842" i="7"/>
  <c r="D1858" i="7"/>
  <c r="D1874" i="7"/>
  <c r="D1890" i="7"/>
  <c r="D1906" i="7"/>
  <c r="D1922" i="7"/>
  <c r="D1938" i="7"/>
  <c r="D1954" i="7"/>
  <c r="D1970" i="7"/>
  <c r="D1986" i="7"/>
  <c r="D2002" i="7"/>
  <c r="D2018" i="7"/>
  <c r="D2034" i="7"/>
  <c r="D2050" i="7"/>
  <c r="D2062" i="7"/>
  <c r="D2076" i="7"/>
  <c r="D2090" i="7"/>
  <c r="D2101" i="7"/>
  <c r="D2115" i="7"/>
  <c r="D2126" i="7"/>
  <c r="D2140" i="7"/>
  <c r="D2154" i="7"/>
  <c r="D2165" i="7"/>
  <c r="D2179" i="7"/>
  <c r="D2187" i="7"/>
  <c r="D2195" i="7"/>
  <c r="D125" i="7"/>
  <c r="D262" i="7"/>
  <c r="D380" i="7"/>
  <c r="D495" i="7"/>
  <c r="D614" i="7"/>
  <c r="D732" i="7"/>
  <c r="D847" i="7"/>
  <c r="D965" i="7"/>
  <c r="D1073" i="7"/>
  <c r="D1171" i="7"/>
  <c r="D1245" i="7"/>
  <c r="D1267" i="7"/>
  <c r="D1283" i="7"/>
  <c r="D1299" i="7"/>
  <c r="D1315" i="7"/>
  <c r="D1331" i="7"/>
  <c r="D1347" i="7"/>
  <c r="D1363" i="7"/>
  <c r="D1379" i="7"/>
  <c r="D1395" i="7"/>
  <c r="D1411" i="7"/>
  <c r="D1427" i="7"/>
  <c r="D1443" i="7"/>
  <c r="D1459" i="7"/>
  <c r="D1475" i="7"/>
  <c r="D1491" i="7"/>
  <c r="D1507" i="7"/>
  <c r="D1523" i="7"/>
  <c r="D1539" i="7"/>
  <c r="D1555" i="7"/>
  <c r="D1571" i="7"/>
  <c r="D1587" i="7"/>
  <c r="D1603" i="7"/>
  <c r="D1619" i="7"/>
  <c r="D1635" i="7"/>
  <c r="D1651" i="7"/>
  <c r="D1667" i="7"/>
  <c r="D1683" i="7"/>
  <c r="D1699" i="7"/>
  <c r="D1715" i="7"/>
  <c r="D1731" i="7"/>
  <c r="D1747" i="7"/>
  <c r="D1763" i="7"/>
  <c r="D1779" i="7"/>
  <c r="D1795" i="7"/>
  <c r="D1811" i="7"/>
  <c r="D1827" i="7"/>
  <c r="D1843" i="7"/>
  <c r="D1859" i="7"/>
  <c r="D1875" i="7"/>
  <c r="D1891" i="7"/>
  <c r="D1907" i="7"/>
  <c r="D1923" i="7"/>
  <c r="D1939" i="7"/>
  <c r="D1955" i="7"/>
  <c r="D1971" i="7"/>
  <c r="D1987" i="7"/>
  <c r="D2003" i="7"/>
  <c r="D2019" i="7"/>
  <c r="D148" i="7"/>
  <c r="D277" i="7"/>
  <c r="D392" i="7"/>
  <c r="D511" i="7"/>
  <c r="D629" i="7"/>
  <c r="D744" i="7"/>
  <c r="D862" i="7"/>
  <c r="D980" i="7"/>
  <c r="D1086" i="7"/>
  <c r="D1181" i="7"/>
  <c r="D1252" i="7"/>
  <c r="D1268" i="7"/>
  <c r="D1284" i="7"/>
  <c r="D1300" i="7"/>
  <c r="D1316" i="7"/>
  <c r="D1332" i="7"/>
  <c r="D1348" i="7"/>
  <c r="D1364" i="7"/>
  <c r="D1380" i="7"/>
  <c r="D1396" i="7"/>
  <c r="D1412" i="7"/>
  <c r="D1428" i="7"/>
  <c r="D1444" i="7"/>
  <c r="D1460" i="7"/>
  <c r="D1476" i="7"/>
  <c r="D1492" i="7"/>
  <c r="D1508" i="7"/>
  <c r="D1524" i="7"/>
  <c r="D1540" i="7"/>
  <c r="D1556" i="7"/>
  <c r="D1572" i="7"/>
  <c r="D1588" i="7"/>
  <c r="D1604" i="7"/>
  <c r="D1620" i="7"/>
  <c r="D1636" i="7"/>
  <c r="D1652" i="7"/>
  <c r="D1668" i="7"/>
  <c r="D1684" i="7"/>
  <c r="D1700" i="7"/>
  <c r="D1716" i="7"/>
  <c r="D1732" i="7"/>
  <c r="D1748" i="7"/>
  <c r="D1764" i="7"/>
  <c r="D1780" i="7"/>
  <c r="D1796" i="7"/>
  <c r="D1812" i="7"/>
  <c r="D1828" i="7"/>
  <c r="D1844" i="7"/>
  <c r="D1860" i="7"/>
  <c r="D1876" i="7"/>
  <c r="D1892" i="7"/>
  <c r="D1908" i="7"/>
  <c r="D1924" i="7"/>
  <c r="D1940" i="7"/>
  <c r="D1956" i="7"/>
  <c r="D1972" i="7"/>
  <c r="D1988" i="7"/>
  <c r="D2004" i="7"/>
  <c r="D2020" i="7"/>
  <c r="D2036" i="7"/>
  <c r="D2052" i="7"/>
  <c r="D2067" i="7"/>
  <c r="D2078" i="7"/>
  <c r="D2092" i="7"/>
  <c r="D2106" i="7"/>
  <c r="D2117" i="7"/>
  <c r="D2131" i="7"/>
  <c r="D2142" i="7"/>
  <c r="D2156" i="7"/>
  <c r="D2170" i="7"/>
  <c r="D2181" i="7"/>
  <c r="D2189" i="7"/>
  <c r="D2197" i="7"/>
  <c r="D2205" i="7"/>
  <c r="D2213" i="7"/>
  <c r="D2221" i="7"/>
  <c r="D2229" i="7"/>
  <c r="D2237" i="7"/>
  <c r="D2245" i="7"/>
  <c r="D2253" i="7"/>
  <c r="D2261" i="7"/>
  <c r="D2269" i="7"/>
  <c r="D2277" i="7"/>
  <c r="D2285" i="7"/>
  <c r="D2293" i="7"/>
  <c r="D2301" i="7"/>
  <c r="D2309" i="7"/>
  <c r="D2317" i="7"/>
  <c r="D2325" i="7"/>
  <c r="D2333" i="7"/>
  <c r="D2341" i="7"/>
  <c r="D2349" i="7"/>
  <c r="D2357" i="7"/>
  <c r="D2365" i="7"/>
  <c r="D2373" i="7"/>
  <c r="D2381" i="7"/>
  <c r="D2389" i="7"/>
  <c r="D2397" i="7"/>
  <c r="D2405" i="7"/>
  <c r="D2413" i="7"/>
  <c r="D2421" i="7"/>
  <c r="D2429" i="7"/>
  <c r="D2437" i="7"/>
  <c r="D2445" i="7"/>
  <c r="D2453" i="7"/>
  <c r="D2461" i="7"/>
  <c r="D2469" i="7"/>
  <c r="D2477" i="7"/>
  <c r="D2485" i="7"/>
  <c r="D2493" i="7"/>
  <c r="D2501" i="7"/>
  <c r="D2509" i="7"/>
  <c r="D2517" i="7"/>
  <c r="D2525" i="7"/>
  <c r="D2533" i="7"/>
  <c r="D2541" i="7"/>
  <c r="D2549" i="7"/>
  <c r="D2557" i="7"/>
  <c r="D2565" i="7"/>
  <c r="D2573" i="7"/>
  <c r="D2581" i="7"/>
  <c r="D2589" i="7"/>
  <c r="D2597" i="7"/>
  <c r="D2605" i="7"/>
  <c r="D2613" i="7"/>
  <c r="D2621" i="7"/>
  <c r="D2629" i="7"/>
  <c r="D2637" i="7"/>
  <c r="D2645" i="7"/>
  <c r="D2653" i="7"/>
  <c r="D2661" i="7"/>
  <c r="D2669" i="7"/>
  <c r="D2677" i="7"/>
  <c r="D2685" i="7"/>
  <c r="D2693" i="7"/>
  <c r="D2701" i="7"/>
  <c r="D2709" i="7"/>
  <c r="D2717" i="7"/>
  <c r="D2725" i="7"/>
  <c r="D2733" i="7"/>
  <c r="D2741" i="7"/>
  <c r="D2749" i="7"/>
  <c r="D2757" i="7"/>
  <c r="D2765" i="7"/>
  <c r="D2773" i="7"/>
  <c r="D2781" i="7"/>
  <c r="D2789" i="7"/>
  <c r="D2797" i="7"/>
  <c r="D2805" i="7"/>
  <c r="D2813" i="7"/>
  <c r="D2821" i="7"/>
  <c r="D2829" i="7"/>
  <c r="D2837" i="7"/>
  <c r="D2845" i="7"/>
  <c r="D2853" i="7"/>
  <c r="D2861" i="7"/>
  <c r="D2869" i="7"/>
  <c r="D2877" i="7"/>
  <c r="D2885" i="7"/>
  <c r="D2893" i="7"/>
  <c r="D2901" i="7"/>
  <c r="D2909" i="7"/>
  <c r="D2917" i="7"/>
  <c r="D2925" i="7"/>
  <c r="D2933" i="7"/>
  <c r="D2941" i="7"/>
  <c r="D2949" i="7"/>
  <c r="D2957" i="7"/>
  <c r="D2965" i="7"/>
  <c r="D2973" i="7"/>
  <c r="D2981" i="7"/>
  <c r="D2989" i="7"/>
  <c r="D2997" i="7"/>
  <c r="D3005" i="7"/>
  <c r="D3013" i="7"/>
  <c r="D3021" i="7"/>
  <c r="D3029" i="7"/>
  <c r="D3037" i="7"/>
  <c r="D3045" i="7"/>
  <c r="D3053" i="7"/>
  <c r="D3061" i="7"/>
  <c r="D3069" i="7"/>
  <c r="D3077" i="7"/>
  <c r="D3085" i="7"/>
  <c r="D3093" i="7"/>
  <c r="D3101" i="7"/>
  <c r="D3109" i="7"/>
  <c r="D3117" i="7"/>
  <c r="D3125" i="7"/>
  <c r="D3133" i="7"/>
  <c r="D3141" i="7"/>
  <c r="D3149" i="7"/>
  <c r="D3157" i="7"/>
  <c r="D3165" i="7"/>
  <c r="D3173" i="7"/>
  <c r="D3181" i="7"/>
  <c r="D3189" i="7"/>
  <c r="D3197" i="7"/>
  <c r="D3205" i="7"/>
  <c r="D3213" i="7"/>
  <c r="D3221" i="7"/>
  <c r="D3229" i="7"/>
  <c r="D3237" i="7"/>
  <c r="D3245" i="7"/>
  <c r="D3253" i="7"/>
  <c r="D3261" i="7"/>
  <c r="D3269" i="7"/>
  <c r="D3277" i="7"/>
  <c r="D3285" i="7"/>
  <c r="D3293" i="7"/>
  <c r="D3301" i="7"/>
  <c r="D3309" i="7"/>
  <c r="D3317" i="7"/>
  <c r="D3325" i="7"/>
  <c r="D3333" i="7"/>
  <c r="D3341" i="7"/>
  <c r="D3349" i="7"/>
  <c r="D3357" i="7"/>
  <c r="D3365" i="7"/>
  <c r="D3373" i="7"/>
  <c r="D3381" i="7"/>
  <c r="D3389" i="7"/>
  <c r="D3397" i="7"/>
  <c r="D3405" i="7"/>
  <c r="D3413" i="7"/>
  <c r="D3421" i="7"/>
  <c r="D3429" i="7"/>
  <c r="D3437" i="7"/>
  <c r="D3445" i="7"/>
  <c r="D3453" i="7"/>
  <c r="D3461" i="7"/>
  <c r="D3469" i="7"/>
  <c r="D3477" i="7"/>
  <c r="D3485" i="7"/>
  <c r="D3493" i="7"/>
  <c r="D3501" i="7"/>
  <c r="D3509" i="7"/>
  <c r="D3517" i="7"/>
  <c r="D3525" i="7"/>
  <c r="D3533" i="7"/>
  <c r="D3541" i="7"/>
  <c r="D3549" i="7"/>
  <c r="D3557" i="7"/>
  <c r="D3565" i="7"/>
  <c r="D3573" i="7"/>
  <c r="D3581" i="7"/>
  <c r="D3589" i="7"/>
  <c r="D3597" i="7"/>
  <c r="D3605" i="7"/>
  <c r="D3613" i="7"/>
  <c r="D3621" i="7"/>
  <c r="D3629" i="7"/>
  <c r="D3637" i="7"/>
  <c r="D3645" i="7"/>
  <c r="D3653" i="7"/>
  <c r="D3661" i="7"/>
  <c r="D3669" i="7"/>
  <c r="D3677" i="7"/>
  <c r="D3685" i="7"/>
  <c r="D3693" i="7"/>
  <c r="D3701" i="7"/>
  <c r="D3709" i="7"/>
  <c r="D3717" i="7"/>
  <c r="D3725" i="7"/>
  <c r="D3733" i="7"/>
  <c r="D3741" i="7"/>
  <c r="D3749" i="7"/>
  <c r="D3757" i="7"/>
  <c r="D3765" i="7"/>
  <c r="D3773" i="7"/>
  <c r="D3781" i="7"/>
  <c r="D3789" i="7"/>
  <c r="D3797" i="7"/>
  <c r="D3805" i="7"/>
  <c r="D3813" i="7"/>
  <c r="D3821" i="7"/>
  <c r="D3829" i="7"/>
  <c r="D3837" i="7"/>
  <c r="D3845" i="7"/>
  <c r="D3853" i="7"/>
  <c r="D3861" i="7"/>
  <c r="D3869" i="7"/>
  <c r="D3877" i="7"/>
  <c r="D3885" i="7"/>
  <c r="D3893" i="7"/>
  <c r="D3901" i="7"/>
  <c r="D3909" i="7"/>
  <c r="D3917" i="7"/>
  <c r="D3925" i="7"/>
  <c r="D3933" i="7"/>
  <c r="D3941" i="7"/>
  <c r="D3949" i="7"/>
  <c r="D3957" i="7"/>
  <c r="D3965" i="7"/>
  <c r="D3973" i="7"/>
  <c r="D3981" i="7"/>
  <c r="D3989" i="7"/>
  <c r="D3997" i="7"/>
  <c r="D4005" i="7"/>
  <c r="D4013" i="7"/>
  <c r="D4021" i="7"/>
  <c r="D4029" i="7"/>
  <c r="D4037" i="7"/>
  <c r="D4045" i="7"/>
  <c r="D4053" i="7"/>
  <c r="D4061" i="7"/>
  <c r="D4069" i="7"/>
  <c r="D4077" i="7"/>
  <c r="D4085" i="7"/>
  <c r="D4093" i="7"/>
  <c r="D4101" i="7"/>
  <c r="D4109" i="7"/>
  <c r="D4117" i="7"/>
  <c r="D4125" i="7"/>
  <c r="D4133" i="7"/>
  <c r="D4141" i="7"/>
  <c r="D4149" i="7"/>
  <c r="D4157" i="7"/>
  <c r="D4165" i="7"/>
  <c r="D4173" i="7"/>
  <c r="D4181" i="7"/>
  <c r="D4189" i="7"/>
  <c r="D2116" i="7"/>
  <c r="D2203" i="7"/>
  <c r="D2235" i="7"/>
  <c r="D2267" i="7"/>
  <c r="D2290" i="7"/>
  <c r="D2308" i="7"/>
  <c r="D2331" i="7"/>
  <c r="D2354" i="7"/>
  <c r="D2372" i="7"/>
  <c r="D2395" i="7"/>
  <c r="D2418" i="7"/>
  <c r="D2436" i="7"/>
  <c r="D2459" i="7"/>
  <c r="D2482" i="7"/>
  <c r="D2500" i="7"/>
  <c r="D2523" i="7"/>
  <c r="D2546" i="7"/>
  <c r="D2564" i="7"/>
  <c r="D2587" i="7"/>
  <c r="D2610" i="7"/>
  <c r="D2628" i="7"/>
  <c r="D2651" i="7"/>
  <c r="D2674" i="7"/>
  <c r="D2692" i="7"/>
  <c r="D2715" i="7"/>
  <c r="D2738" i="7"/>
  <c r="D2756" i="7"/>
  <c r="D2779" i="7"/>
  <c r="D2802" i="7"/>
  <c r="D2820" i="7"/>
  <c r="D2843" i="7"/>
  <c r="D2866" i="7"/>
  <c r="D2884" i="7"/>
  <c r="D2907" i="7"/>
  <c r="D2930" i="7"/>
  <c r="D2948" i="7"/>
  <c r="D2971" i="7"/>
  <c r="D2987" i="7"/>
  <c r="D3003" i="7"/>
  <c r="D3019" i="7"/>
  <c r="D3035" i="7"/>
  <c r="D3051" i="7"/>
  <c r="D3067" i="7"/>
  <c r="D3083" i="7"/>
  <c r="D3099" i="7"/>
  <c r="D3115" i="7"/>
  <c r="D3131" i="7"/>
  <c r="D3147" i="7"/>
  <c r="D3163" i="7"/>
  <c r="D3179" i="7"/>
  <c r="D3195" i="7"/>
  <c r="D3211" i="7"/>
  <c r="D3227" i="7"/>
  <c r="D3243" i="7"/>
  <c r="D3259" i="7"/>
  <c r="D3275" i="7"/>
  <c r="D3291" i="7"/>
  <c r="D3307" i="7"/>
  <c r="D3323" i="7"/>
  <c r="D3339" i="7"/>
  <c r="D3355" i="7"/>
  <c r="D3371" i="7"/>
  <c r="D3387" i="7"/>
  <c r="D3403" i="7"/>
  <c r="D3419" i="7"/>
  <c r="D3435" i="7"/>
  <c r="D3451" i="7"/>
  <c r="D3467" i="7"/>
  <c r="D3483" i="7"/>
  <c r="D3499" i="7"/>
  <c r="D3515" i="7"/>
  <c r="D3531" i="7"/>
  <c r="D3547" i="7"/>
  <c r="D3563" i="7"/>
  <c r="D3579" i="7"/>
  <c r="D3595" i="7"/>
  <c r="D3611" i="7"/>
  <c r="D3627" i="7"/>
  <c r="D3643" i="7"/>
  <c r="D3659" i="7"/>
  <c r="D3675" i="7"/>
  <c r="D3691" i="7"/>
  <c r="D3707" i="7"/>
  <c r="D3723" i="7"/>
  <c r="D3739" i="7"/>
  <c r="D3755" i="7"/>
  <c r="D3771" i="7"/>
  <c r="D3787" i="7"/>
  <c r="D3803" i="7"/>
  <c r="D3819" i="7"/>
  <c r="D3835" i="7"/>
  <c r="D3851" i="7"/>
  <c r="D3867" i="7"/>
  <c r="D3883" i="7"/>
  <c r="D3899" i="7"/>
  <c r="D3915" i="7"/>
  <c r="D3931" i="7"/>
  <c r="D3947" i="7"/>
  <c r="D3963" i="7"/>
  <c r="D3979" i="7"/>
  <c r="D3995" i="7"/>
  <c r="D4011" i="7"/>
  <c r="D4027" i="7"/>
  <c r="D4043" i="7"/>
  <c r="D4059" i="7"/>
  <c r="D4075" i="7"/>
  <c r="D4091" i="7"/>
  <c r="D4107" i="7"/>
  <c r="D4123" i="7"/>
  <c r="D4139" i="7"/>
  <c r="D4155" i="7"/>
  <c r="D4171" i="7"/>
  <c r="D4187" i="7"/>
  <c r="D4202" i="7"/>
  <c r="D4212" i="7"/>
  <c r="D4221" i="7"/>
  <c r="D4231" i="7"/>
  <c r="D4240" i="7"/>
  <c r="D4249" i="7"/>
  <c r="D4258" i="7"/>
  <c r="D4267" i="7"/>
  <c r="D4276" i="7"/>
  <c r="D4285" i="7"/>
  <c r="D4295" i="7"/>
  <c r="D4304" i="7"/>
  <c r="D4313" i="7"/>
  <c r="D4321" i="7"/>
  <c r="D4329" i="7"/>
  <c r="D4337" i="7"/>
  <c r="D4345" i="7"/>
  <c r="D4353" i="7"/>
  <c r="D4361" i="7"/>
  <c r="D4369" i="7"/>
  <c r="D4377" i="7"/>
  <c r="D4385" i="7"/>
  <c r="D4393" i="7"/>
  <c r="D4401" i="7"/>
  <c r="D4409" i="7"/>
  <c r="D4417" i="7"/>
  <c r="D4425" i="7"/>
  <c r="D4433" i="7"/>
  <c r="D4441" i="7"/>
  <c r="D4449" i="7"/>
  <c r="D4457" i="7"/>
  <c r="D4465" i="7"/>
  <c r="D4473" i="7"/>
  <c r="D4481" i="7"/>
  <c r="D4489" i="7"/>
  <c r="D4497" i="7"/>
  <c r="D4505" i="7"/>
  <c r="D4513" i="7"/>
  <c r="D4521" i="7"/>
  <c r="D4529" i="7"/>
  <c r="D4537" i="7"/>
  <c r="D4545" i="7"/>
  <c r="D4553" i="7"/>
  <c r="D4561" i="7"/>
  <c r="D4569" i="7"/>
  <c r="D4577" i="7"/>
  <c r="D4585" i="7"/>
  <c r="D4593" i="7"/>
  <c r="D4601" i="7"/>
  <c r="D4609" i="7"/>
  <c r="D4617" i="7"/>
  <c r="D4625" i="7"/>
  <c r="D4633" i="7"/>
  <c r="D4641" i="7"/>
  <c r="D4649" i="7"/>
  <c r="D4657" i="7"/>
  <c r="D4665" i="7"/>
  <c r="D4673" i="7"/>
  <c r="D4681" i="7"/>
  <c r="D4689" i="7"/>
  <c r="D4697" i="7"/>
  <c r="D4705" i="7"/>
  <c r="D4713" i="7"/>
  <c r="D4721" i="7"/>
  <c r="D4729" i="7"/>
  <c r="D4737" i="7"/>
  <c r="D4745" i="7"/>
  <c r="D4753" i="7"/>
  <c r="D4761" i="7"/>
  <c r="D4769" i="7"/>
  <c r="D4777" i="7"/>
  <c r="D4785" i="7"/>
  <c r="D4793" i="7"/>
  <c r="D4801" i="7"/>
  <c r="D4809" i="7"/>
  <c r="D4817" i="7"/>
  <c r="D4825" i="7"/>
  <c r="D4833" i="7"/>
  <c r="D4841" i="7"/>
  <c r="D4849" i="7"/>
  <c r="D4857" i="7"/>
  <c r="D4865" i="7"/>
  <c r="D4873" i="7"/>
  <c r="D4881" i="7"/>
  <c r="D4889" i="7"/>
  <c r="D4897" i="7"/>
  <c r="D4905" i="7"/>
  <c r="D4913" i="7"/>
  <c r="D4921" i="7"/>
  <c r="D4929" i="7"/>
  <c r="D4937" i="7"/>
  <c r="D4945" i="7"/>
  <c r="D4953" i="7"/>
  <c r="D4961" i="7"/>
  <c r="D4969" i="7"/>
  <c r="D4977" i="7"/>
  <c r="D4985" i="7"/>
  <c r="D8" i="7"/>
  <c r="B11" i="7"/>
  <c r="B19" i="7"/>
  <c r="B27" i="7"/>
  <c r="B35" i="7"/>
  <c r="B43" i="7"/>
  <c r="B51" i="7"/>
  <c r="B59" i="7"/>
  <c r="B67" i="7"/>
  <c r="B75" i="7"/>
  <c r="B83" i="7"/>
  <c r="B91" i="7"/>
  <c r="B99" i="7"/>
  <c r="B107" i="7"/>
  <c r="B115" i="7"/>
  <c r="B123" i="7"/>
  <c r="B131" i="7"/>
  <c r="B139" i="7"/>
  <c r="B147" i="7"/>
  <c r="B155" i="7"/>
  <c r="B163" i="7"/>
  <c r="B171" i="7"/>
  <c r="B179" i="7"/>
  <c r="B187" i="7"/>
  <c r="B195" i="7"/>
  <c r="B203" i="7"/>
  <c r="B211" i="7"/>
  <c r="B219" i="7"/>
  <c r="B227" i="7"/>
  <c r="B235" i="7"/>
  <c r="B243" i="7"/>
  <c r="B251" i="7"/>
  <c r="B259" i="7"/>
  <c r="B267" i="7"/>
  <c r="B275" i="7"/>
  <c r="B283" i="7"/>
  <c r="B291" i="7"/>
  <c r="B299" i="7"/>
  <c r="B307" i="7"/>
  <c r="B315" i="7"/>
  <c r="B323" i="7"/>
  <c r="B331" i="7"/>
  <c r="B339" i="7"/>
  <c r="B347" i="7"/>
  <c r="B355" i="7"/>
  <c r="B363" i="7"/>
  <c r="B371" i="7"/>
  <c r="B379" i="7"/>
  <c r="B387" i="7"/>
  <c r="B395" i="7"/>
  <c r="B403" i="7"/>
  <c r="B411" i="7"/>
  <c r="B419" i="7"/>
  <c r="B427" i="7"/>
  <c r="B435" i="7"/>
  <c r="B443" i="7"/>
  <c r="B451" i="7"/>
  <c r="B459" i="7"/>
  <c r="B467" i="7"/>
  <c r="B475" i="7"/>
  <c r="B483" i="7"/>
  <c r="B491" i="7"/>
  <c r="B499" i="7"/>
  <c r="B507" i="7"/>
  <c r="B515" i="7"/>
  <c r="B523" i="7"/>
  <c r="B531" i="7"/>
  <c r="B539" i="7"/>
  <c r="B547" i="7"/>
  <c r="B555" i="7"/>
  <c r="B563" i="7"/>
  <c r="B571" i="7"/>
  <c r="B579" i="7"/>
  <c r="B587" i="7"/>
  <c r="B595" i="7"/>
  <c r="B603" i="7"/>
  <c r="B611" i="7"/>
  <c r="B619" i="7"/>
  <c r="B627" i="7"/>
  <c r="B635" i="7"/>
  <c r="B643" i="7"/>
  <c r="B651" i="7"/>
  <c r="B659" i="7"/>
  <c r="B667" i="7"/>
  <c r="B675" i="7"/>
  <c r="B683" i="7"/>
  <c r="B691" i="7"/>
  <c r="B699" i="7"/>
  <c r="B707" i="7"/>
  <c r="B715" i="7"/>
  <c r="B723" i="7"/>
  <c r="B731" i="7"/>
  <c r="B739" i="7"/>
  <c r="B747" i="7"/>
  <c r="B755" i="7"/>
  <c r="B763" i="7"/>
  <c r="B771" i="7"/>
  <c r="B779" i="7"/>
  <c r="B787" i="7"/>
  <c r="B795" i="7"/>
  <c r="B803" i="7"/>
  <c r="B811" i="7"/>
  <c r="B819" i="7"/>
  <c r="B827" i="7"/>
  <c r="B835" i="7"/>
  <c r="B843" i="7"/>
  <c r="B851" i="7"/>
  <c r="B859" i="7"/>
  <c r="B867" i="7"/>
  <c r="B875" i="7"/>
  <c r="B883" i="7"/>
  <c r="B891" i="7"/>
  <c r="B899" i="7"/>
  <c r="B907" i="7"/>
  <c r="B915" i="7"/>
  <c r="B923" i="7"/>
  <c r="B931" i="7"/>
  <c r="B939" i="7"/>
  <c r="B947" i="7"/>
  <c r="B955" i="7"/>
  <c r="B963" i="7"/>
  <c r="B971" i="7"/>
  <c r="D2130" i="7"/>
  <c r="D2204" i="7"/>
  <c r="D2236" i="7"/>
  <c r="D2268" i="7"/>
  <c r="D2291" i="7"/>
  <c r="D2314" i="7"/>
  <c r="D2332" i="7"/>
  <c r="D2355" i="7"/>
  <c r="D2378" i="7"/>
  <c r="D2396" i="7"/>
  <c r="D2419" i="7"/>
  <c r="D2442" i="7"/>
  <c r="D2460" i="7"/>
  <c r="D2483" i="7"/>
  <c r="D2506" i="7"/>
  <c r="D2524" i="7"/>
  <c r="D2547" i="7"/>
  <c r="D2570" i="7"/>
  <c r="D2588" i="7"/>
  <c r="D2611" i="7"/>
  <c r="D2634" i="7"/>
  <c r="D2652" i="7"/>
  <c r="D2675" i="7"/>
  <c r="D2698" i="7"/>
  <c r="D2716" i="7"/>
  <c r="D2739" i="7"/>
  <c r="D2762" i="7"/>
  <c r="D2780" i="7"/>
  <c r="D2803" i="7"/>
  <c r="D2826" i="7"/>
  <c r="D2844" i="7"/>
  <c r="D2867" i="7"/>
  <c r="D2890" i="7"/>
  <c r="D2908" i="7"/>
  <c r="D2931" i="7"/>
  <c r="D2954" i="7"/>
  <c r="D2972" i="7"/>
  <c r="D2988" i="7"/>
  <c r="D3004" i="7"/>
  <c r="D3020" i="7"/>
  <c r="D3036" i="7"/>
  <c r="D3052" i="7"/>
  <c r="D3068" i="7"/>
  <c r="D3084" i="7"/>
  <c r="D3100" i="7"/>
  <c r="D3116" i="7"/>
  <c r="D3132" i="7"/>
  <c r="D3148" i="7"/>
  <c r="D3164" i="7"/>
  <c r="D3180" i="7"/>
  <c r="D3196" i="7"/>
  <c r="D3212" i="7"/>
  <c r="D3228" i="7"/>
  <c r="D3244" i="7"/>
  <c r="D3260" i="7"/>
  <c r="D3276" i="7"/>
  <c r="D3292" i="7"/>
  <c r="D3308" i="7"/>
  <c r="D3324" i="7"/>
  <c r="D3340" i="7"/>
  <c r="D3356" i="7"/>
  <c r="D3372" i="7"/>
  <c r="D3388" i="7"/>
  <c r="D3404" i="7"/>
  <c r="D3420" i="7"/>
  <c r="D3436" i="7"/>
  <c r="D3452" i="7"/>
  <c r="D3468" i="7"/>
  <c r="D3484" i="7"/>
  <c r="D3500" i="7"/>
  <c r="D3516" i="7"/>
  <c r="D3532" i="7"/>
  <c r="D3548" i="7"/>
  <c r="D3564" i="7"/>
  <c r="D3580" i="7"/>
  <c r="D3596" i="7"/>
  <c r="D3612" i="7"/>
  <c r="D3628" i="7"/>
  <c r="D3644" i="7"/>
  <c r="D3660" i="7"/>
  <c r="D3676" i="7"/>
  <c r="D3692" i="7"/>
  <c r="D3708" i="7"/>
  <c r="D3724" i="7"/>
  <c r="D3740" i="7"/>
  <c r="D3756" i="7"/>
  <c r="D3772" i="7"/>
  <c r="D3788" i="7"/>
  <c r="D3804" i="7"/>
  <c r="D3820" i="7"/>
  <c r="D3836" i="7"/>
  <c r="D3852" i="7"/>
  <c r="D3868" i="7"/>
  <c r="D3884" i="7"/>
  <c r="D3900" i="7"/>
  <c r="D3916" i="7"/>
  <c r="D3932" i="7"/>
  <c r="D3948" i="7"/>
  <c r="D3964" i="7"/>
  <c r="D3980" i="7"/>
  <c r="D3996" i="7"/>
  <c r="D4012" i="7"/>
  <c r="D4028" i="7"/>
  <c r="D4044" i="7"/>
  <c r="D4060" i="7"/>
  <c r="D4076" i="7"/>
  <c r="D4092" i="7"/>
  <c r="D4108" i="7"/>
  <c r="D4124" i="7"/>
  <c r="D4140" i="7"/>
  <c r="D4156" i="7"/>
  <c r="D4172" i="7"/>
  <c r="D4188" i="7"/>
  <c r="D4203" i="7"/>
  <c r="D4213" i="7"/>
  <c r="D4223" i="7"/>
  <c r="D4232" i="7"/>
  <c r="D4241" i="7"/>
  <c r="D4250" i="7"/>
  <c r="D4259" i="7"/>
  <c r="D4268" i="7"/>
  <c r="D4277" i="7"/>
  <c r="D4287" i="7"/>
  <c r="D4296" i="7"/>
  <c r="D4305" i="7"/>
  <c r="D4314" i="7"/>
  <c r="D4322" i="7"/>
  <c r="D4330" i="7"/>
  <c r="D4338" i="7"/>
  <c r="D4346" i="7"/>
  <c r="D4354" i="7"/>
  <c r="D4362" i="7"/>
  <c r="D4370" i="7"/>
  <c r="D4378" i="7"/>
  <c r="D4386" i="7"/>
  <c r="D4394" i="7"/>
  <c r="D4402" i="7"/>
  <c r="D4410" i="7"/>
  <c r="D4418" i="7"/>
  <c r="D4426" i="7"/>
  <c r="D4434" i="7"/>
  <c r="D4442" i="7"/>
  <c r="D4450" i="7"/>
  <c r="D4458" i="7"/>
  <c r="D4466" i="7"/>
  <c r="D4474" i="7"/>
  <c r="D4482" i="7"/>
  <c r="D4490" i="7"/>
  <c r="D4498" i="7"/>
  <c r="D4506" i="7"/>
  <c r="D4514" i="7"/>
  <c r="D4522" i="7"/>
  <c r="D4530" i="7"/>
  <c r="D4538" i="7"/>
  <c r="D4546" i="7"/>
  <c r="D4554" i="7"/>
  <c r="D4562" i="7"/>
  <c r="D4570" i="7"/>
  <c r="D4578" i="7"/>
  <c r="D4586" i="7"/>
  <c r="D4594" i="7"/>
  <c r="D4602" i="7"/>
  <c r="D4610" i="7"/>
  <c r="D4618" i="7"/>
  <c r="D4626" i="7"/>
  <c r="D4634" i="7"/>
  <c r="D4642" i="7"/>
  <c r="D4650" i="7"/>
  <c r="D4658" i="7"/>
  <c r="D4666" i="7"/>
  <c r="D4674" i="7"/>
  <c r="D4682" i="7"/>
  <c r="D4690" i="7"/>
  <c r="D4698" i="7"/>
  <c r="D4706" i="7"/>
  <c r="D4714" i="7"/>
  <c r="D4722" i="7"/>
  <c r="D4730" i="7"/>
  <c r="D4738" i="7"/>
  <c r="D4746" i="7"/>
  <c r="D4754" i="7"/>
  <c r="D4762" i="7"/>
  <c r="D4770" i="7"/>
  <c r="D4778" i="7"/>
  <c r="D4786" i="7"/>
  <c r="D4794" i="7"/>
  <c r="D4802" i="7"/>
  <c r="D4810" i="7"/>
  <c r="D4818" i="7"/>
  <c r="D4826" i="7"/>
  <c r="D4834" i="7"/>
  <c r="D4842" i="7"/>
  <c r="D4850" i="7"/>
  <c r="D4858" i="7"/>
  <c r="D4866" i="7"/>
  <c r="D4874" i="7"/>
  <c r="D4882" i="7"/>
  <c r="D4890" i="7"/>
  <c r="D4898" i="7"/>
  <c r="D4906" i="7"/>
  <c r="D4914" i="7"/>
  <c r="D4922" i="7"/>
  <c r="D4930" i="7"/>
  <c r="D4938" i="7"/>
  <c r="D4946" i="7"/>
  <c r="D4954" i="7"/>
  <c r="D4962" i="7"/>
  <c r="D4970" i="7"/>
  <c r="D4978" i="7"/>
  <c r="D4986" i="7"/>
  <c r="B12" i="7"/>
  <c r="B20" i="7"/>
  <c r="B28" i="7"/>
  <c r="B36" i="7"/>
  <c r="B44" i="7"/>
  <c r="B52" i="7"/>
  <c r="B60" i="7"/>
  <c r="B68" i="7"/>
  <c r="B76" i="7"/>
  <c r="B84" i="7"/>
  <c r="B92" i="7"/>
  <c r="B100" i="7"/>
  <c r="B108" i="7"/>
  <c r="B116" i="7"/>
  <c r="B124" i="7"/>
  <c r="B132" i="7"/>
  <c r="B140" i="7"/>
  <c r="B148" i="7"/>
  <c r="B156" i="7"/>
  <c r="B164" i="7"/>
  <c r="B172" i="7"/>
  <c r="B180" i="7"/>
  <c r="B188" i="7"/>
  <c r="B196" i="7"/>
  <c r="B204" i="7"/>
  <c r="B212" i="7"/>
  <c r="B220" i="7"/>
  <c r="B228" i="7"/>
  <c r="B236" i="7"/>
  <c r="B244" i="7"/>
  <c r="B252" i="7"/>
  <c r="B260" i="7"/>
  <c r="B268" i="7"/>
  <c r="B276" i="7"/>
  <c r="B284" i="7"/>
  <c r="B292" i="7"/>
  <c r="B300" i="7"/>
  <c r="B308" i="7"/>
  <c r="B316" i="7"/>
  <c r="B324" i="7"/>
  <c r="B332" i="7"/>
  <c r="B340" i="7"/>
  <c r="B348" i="7"/>
  <c r="B356" i="7"/>
  <c r="B364" i="7"/>
  <c r="B372" i="7"/>
  <c r="B380" i="7"/>
  <c r="B388" i="7"/>
  <c r="B396" i="7"/>
  <c r="B404" i="7"/>
  <c r="B412" i="7"/>
  <c r="B420" i="7"/>
  <c r="B428" i="7"/>
  <c r="B436" i="7"/>
  <c r="B444" i="7"/>
  <c r="B452" i="7"/>
  <c r="B460" i="7"/>
  <c r="B468" i="7"/>
  <c r="B476" i="7"/>
  <c r="B484" i="7"/>
  <c r="B492" i="7"/>
  <c r="B500" i="7"/>
  <c r="B508" i="7"/>
  <c r="B516" i="7"/>
  <c r="B524" i="7"/>
  <c r="B532" i="7"/>
  <c r="B540" i="7"/>
  <c r="B548" i="7"/>
  <c r="B556" i="7"/>
  <c r="B564" i="7"/>
  <c r="B572" i="7"/>
  <c r="B580" i="7"/>
  <c r="B588" i="7"/>
  <c r="B596" i="7"/>
  <c r="B604" i="7"/>
  <c r="B612" i="7"/>
  <c r="B620" i="7"/>
  <c r="B628" i="7"/>
  <c r="B636" i="7"/>
  <c r="B644" i="7"/>
  <c r="B652" i="7"/>
  <c r="B660" i="7"/>
  <c r="B668" i="7"/>
  <c r="B676" i="7"/>
  <c r="B684" i="7"/>
  <c r="B692" i="7"/>
  <c r="B700" i="7"/>
  <c r="B708" i="7"/>
  <c r="B716" i="7"/>
  <c r="B724" i="7"/>
  <c r="B732" i="7"/>
  <c r="B740" i="7"/>
  <c r="B748" i="7"/>
  <c r="B756" i="7"/>
  <c r="B764" i="7"/>
  <c r="B772" i="7"/>
  <c r="B780" i="7"/>
  <c r="B788" i="7"/>
  <c r="B796" i="7"/>
  <c r="B804" i="7"/>
  <c r="B812" i="7"/>
  <c r="B820" i="7"/>
  <c r="B828" i="7"/>
  <c r="B836" i="7"/>
  <c r="B844" i="7"/>
  <c r="B852" i="7"/>
  <c r="B860" i="7"/>
  <c r="B868" i="7"/>
  <c r="B876" i="7"/>
  <c r="B884" i="7"/>
  <c r="B892" i="7"/>
  <c r="B900" i="7"/>
  <c r="B908" i="7"/>
  <c r="B916" i="7"/>
  <c r="B924" i="7"/>
  <c r="B932" i="7"/>
  <c r="B940" i="7"/>
  <c r="B948" i="7"/>
  <c r="B956" i="7"/>
  <c r="B964" i="7"/>
  <c r="B972" i="7"/>
  <c r="B980" i="7"/>
  <c r="B988" i="7"/>
  <c r="B996" i="7"/>
  <c r="B1004" i="7"/>
  <c r="B1012" i="7"/>
  <c r="B1020" i="7"/>
  <c r="B1028" i="7"/>
  <c r="B1036" i="7"/>
  <c r="D2035" i="7"/>
  <c r="D2141" i="7"/>
  <c r="D2211" i="7"/>
  <c r="D2243" i="7"/>
  <c r="D2274" i="7"/>
  <c r="D2292" i="7"/>
  <c r="D2315" i="7"/>
  <c r="D2338" i="7"/>
  <c r="D2356" i="7"/>
  <c r="D2379" i="7"/>
  <c r="D2402" i="7"/>
  <c r="D2420" i="7"/>
  <c r="D2443" i="7"/>
  <c r="D2466" i="7"/>
  <c r="D2484" i="7"/>
  <c r="D2507" i="7"/>
  <c r="D2530" i="7"/>
  <c r="D2548" i="7"/>
  <c r="D2571" i="7"/>
  <c r="D2594" i="7"/>
  <c r="D2612" i="7"/>
  <c r="D2635" i="7"/>
  <c r="D2658" i="7"/>
  <c r="D2676" i="7"/>
  <c r="D2699" i="7"/>
  <c r="D2722" i="7"/>
  <c r="D2740" i="7"/>
  <c r="D2763" i="7"/>
  <c r="D2786" i="7"/>
  <c r="D2804" i="7"/>
  <c r="D2827" i="7"/>
  <c r="D2850" i="7"/>
  <c r="D2868" i="7"/>
  <c r="D2891" i="7"/>
  <c r="D2914" i="7"/>
  <c r="D2932" i="7"/>
  <c r="D2955" i="7"/>
  <c r="D2977" i="7"/>
  <c r="D2993" i="7"/>
  <c r="D3009" i="7"/>
  <c r="D3025" i="7"/>
  <c r="D3041" i="7"/>
  <c r="D3057" i="7"/>
  <c r="D3073" i="7"/>
  <c r="D3089" i="7"/>
  <c r="D3105" i="7"/>
  <c r="D3121" i="7"/>
  <c r="D3137" i="7"/>
  <c r="D3153" i="7"/>
  <c r="D3169" i="7"/>
  <c r="D3185" i="7"/>
  <c r="D3201" i="7"/>
  <c r="D3217" i="7"/>
  <c r="D3233" i="7"/>
  <c r="D3249" i="7"/>
  <c r="D3265" i="7"/>
  <c r="D3281" i="7"/>
  <c r="D3297" i="7"/>
  <c r="D3313" i="7"/>
  <c r="D3329" i="7"/>
  <c r="D3345" i="7"/>
  <c r="D3361" i="7"/>
  <c r="D3377" i="7"/>
  <c r="D3393" i="7"/>
  <c r="D3409" i="7"/>
  <c r="D3425" i="7"/>
  <c r="D3441" i="7"/>
  <c r="D3457" i="7"/>
  <c r="D3473" i="7"/>
  <c r="D3489" i="7"/>
  <c r="D3505" i="7"/>
  <c r="D3521" i="7"/>
  <c r="D3537" i="7"/>
  <c r="D3553" i="7"/>
  <c r="D3569" i="7"/>
  <c r="D3585" i="7"/>
  <c r="D3601" i="7"/>
  <c r="D3617" i="7"/>
  <c r="D3633" i="7"/>
  <c r="D3649" i="7"/>
  <c r="D3665" i="7"/>
  <c r="D3681" i="7"/>
  <c r="D3697" i="7"/>
  <c r="D3713" i="7"/>
  <c r="D3729" i="7"/>
  <c r="D3745" i="7"/>
  <c r="D3761" i="7"/>
  <c r="D3777" i="7"/>
  <c r="D3793" i="7"/>
  <c r="D3809" i="7"/>
  <c r="D3825" i="7"/>
  <c r="D3841" i="7"/>
  <c r="D3857" i="7"/>
  <c r="D3873" i="7"/>
  <c r="D3889" i="7"/>
  <c r="D3905" i="7"/>
  <c r="D3921" i="7"/>
  <c r="D3937" i="7"/>
  <c r="D3953" i="7"/>
  <c r="D3969" i="7"/>
  <c r="D3985" i="7"/>
  <c r="D4001" i="7"/>
  <c r="D4017" i="7"/>
  <c r="D4033" i="7"/>
  <c r="D4049" i="7"/>
  <c r="D4065" i="7"/>
  <c r="D4081" i="7"/>
  <c r="D4097" i="7"/>
  <c r="D4113" i="7"/>
  <c r="D4129" i="7"/>
  <c r="D4145" i="7"/>
  <c r="D4161" i="7"/>
  <c r="D4177" i="7"/>
  <c r="D4193" i="7"/>
  <c r="D4204" i="7"/>
  <c r="D4215" i="7"/>
  <c r="D4224" i="7"/>
  <c r="D4233" i="7"/>
  <c r="D4242" i="7"/>
  <c r="D4251" i="7"/>
  <c r="D4260" i="7"/>
  <c r="D4269" i="7"/>
  <c r="D4279" i="7"/>
  <c r="D4288" i="7"/>
  <c r="D4297" i="7"/>
  <c r="D4306" i="7"/>
  <c r="D4315" i="7"/>
  <c r="D4323" i="7"/>
  <c r="D4331" i="7"/>
  <c r="D4339" i="7"/>
  <c r="D4347" i="7"/>
  <c r="D4355" i="7"/>
  <c r="D4363" i="7"/>
  <c r="D4371" i="7"/>
  <c r="D4379" i="7"/>
  <c r="D4387" i="7"/>
  <c r="D4395" i="7"/>
  <c r="D4403" i="7"/>
  <c r="D4411" i="7"/>
  <c r="D4419" i="7"/>
  <c r="D4427" i="7"/>
  <c r="D4435" i="7"/>
  <c r="D4443" i="7"/>
  <c r="D4451" i="7"/>
  <c r="D4459" i="7"/>
  <c r="D4467" i="7"/>
  <c r="D4475" i="7"/>
  <c r="D4483" i="7"/>
  <c r="D4491" i="7"/>
  <c r="D4499" i="7"/>
  <c r="D4507" i="7"/>
  <c r="D4515" i="7"/>
  <c r="D4523" i="7"/>
  <c r="D4531" i="7"/>
  <c r="D4539" i="7"/>
  <c r="D4547" i="7"/>
  <c r="D4555" i="7"/>
  <c r="D4563" i="7"/>
  <c r="D4571" i="7"/>
  <c r="D4579" i="7"/>
  <c r="D4587" i="7"/>
  <c r="D4595" i="7"/>
  <c r="D4603" i="7"/>
  <c r="D4611" i="7"/>
  <c r="D4619" i="7"/>
  <c r="D4627" i="7"/>
  <c r="D4635" i="7"/>
  <c r="D4643" i="7"/>
  <c r="D4651" i="7"/>
  <c r="D4659" i="7"/>
  <c r="D4667" i="7"/>
  <c r="D4675" i="7"/>
  <c r="D4683" i="7"/>
  <c r="D4691" i="7"/>
  <c r="D4699" i="7"/>
  <c r="D4707" i="7"/>
  <c r="D4715" i="7"/>
  <c r="D4723" i="7"/>
  <c r="D4731" i="7"/>
  <c r="D4739" i="7"/>
  <c r="D4747" i="7"/>
  <c r="D4755" i="7"/>
  <c r="D4763" i="7"/>
  <c r="D4771" i="7"/>
  <c r="D4779" i="7"/>
  <c r="D4787" i="7"/>
  <c r="D4795" i="7"/>
  <c r="D4803" i="7"/>
  <c r="D4811" i="7"/>
  <c r="D4819" i="7"/>
  <c r="D4827" i="7"/>
  <c r="D4835" i="7"/>
  <c r="D4843" i="7"/>
  <c r="D4851" i="7"/>
  <c r="D4859" i="7"/>
  <c r="D4867" i="7"/>
  <c r="D4875" i="7"/>
  <c r="D4883" i="7"/>
  <c r="D4891" i="7"/>
  <c r="D4899" i="7"/>
  <c r="D4907" i="7"/>
  <c r="D4915" i="7"/>
  <c r="D4923" i="7"/>
  <c r="D4931" i="7"/>
  <c r="D4939" i="7"/>
  <c r="D4947" i="7"/>
  <c r="D4955" i="7"/>
  <c r="D4963" i="7"/>
  <c r="D4971" i="7"/>
  <c r="D4979" i="7"/>
  <c r="D4987" i="7"/>
  <c r="B13" i="7"/>
  <c r="B21" i="7"/>
  <c r="B29" i="7"/>
  <c r="B37" i="7"/>
  <c r="B45" i="7"/>
  <c r="B53" i="7"/>
  <c r="B61" i="7"/>
  <c r="B69" i="7"/>
  <c r="B77" i="7"/>
  <c r="B85" i="7"/>
  <c r="B93" i="7"/>
  <c r="B101" i="7"/>
  <c r="B109" i="7"/>
  <c r="B117" i="7"/>
  <c r="B125" i="7"/>
  <c r="B133" i="7"/>
  <c r="B141" i="7"/>
  <c r="B149" i="7"/>
  <c r="B157" i="7"/>
  <c r="B165" i="7"/>
  <c r="B173" i="7"/>
  <c r="B181" i="7"/>
  <c r="B189" i="7"/>
  <c r="B197" i="7"/>
  <c r="B205" i="7"/>
  <c r="B213" i="7"/>
  <c r="B221" i="7"/>
  <c r="B229" i="7"/>
  <c r="B237" i="7"/>
  <c r="B245" i="7"/>
  <c r="B253" i="7"/>
  <c r="B261" i="7"/>
  <c r="B269" i="7"/>
  <c r="B277" i="7"/>
  <c r="B285" i="7"/>
  <c r="B293" i="7"/>
  <c r="B301" i="7"/>
  <c r="B309" i="7"/>
  <c r="B317" i="7"/>
  <c r="B325" i="7"/>
  <c r="B333" i="7"/>
  <c r="B341" i="7"/>
  <c r="B349" i="7"/>
  <c r="B357" i="7"/>
  <c r="B365" i="7"/>
  <c r="B373" i="7"/>
  <c r="B381" i="7"/>
  <c r="B389" i="7"/>
  <c r="B397" i="7"/>
  <c r="B405" i="7"/>
  <c r="B413" i="7"/>
  <c r="B421" i="7"/>
  <c r="B429" i="7"/>
  <c r="B437" i="7"/>
  <c r="B445" i="7"/>
  <c r="B453" i="7"/>
  <c r="B461" i="7"/>
  <c r="B469" i="7"/>
  <c r="B477" i="7"/>
  <c r="B485" i="7"/>
  <c r="B493" i="7"/>
  <c r="B501" i="7"/>
  <c r="B509" i="7"/>
  <c r="B517" i="7"/>
  <c r="B525" i="7"/>
  <c r="B533" i="7"/>
  <c r="B541" i="7"/>
  <c r="B549" i="7"/>
  <c r="B557" i="7"/>
  <c r="B565" i="7"/>
  <c r="B573" i="7"/>
  <c r="B581" i="7"/>
  <c r="B589" i="7"/>
  <c r="B597" i="7"/>
  <c r="B605" i="7"/>
  <c r="B613" i="7"/>
  <c r="B621" i="7"/>
  <c r="B629" i="7"/>
  <c r="D2051" i="7"/>
  <c r="D2155" i="7"/>
  <c r="D2212" i="7"/>
  <c r="D2244" i="7"/>
  <c r="D2275" i="7"/>
  <c r="D2298" i="7"/>
  <c r="D2316" i="7"/>
  <c r="D2339" i="7"/>
  <c r="D2362" i="7"/>
  <c r="D2380" i="7"/>
  <c r="D2403" i="7"/>
  <c r="D2426" i="7"/>
  <c r="D2444" i="7"/>
  <c r="D2467" i="7"/>
  <c r="D2490" i="7"/>
  <c r="D2508" i="7"/>
  <c r="D2531" i="7"/>
  <c r="D2554" i="7"/>
  <c r="D2572" i="7"/>
  <c r="D2595" i="7"/>
  <c r="D2618" i="7"/>
  <c r="D2636" i="7"/>
  <c r="D2659" i="7"/>
  <c r="D2682" i="7"/>
  <c r="D2700" i="7"/>
  <c r="D2723" i="7"/>
  <c r="D2746" i="7"/>
  <c r="D2764" i="7"/>
  <c r="D2787" i="7"/>
  <c r="D2810" i="7"/>
  <c r="D2828" i="7"/>
  <c r="D2851" i="7"/>
  <c r="D2874" i="7"/>
  <c r="D2892" i="7"/>
  <c r="D2915" i="7"/>
  <c r="D2938" i="7"/>
  <c r="D2956" i="7"/>
  <c r="D2978" i="7"/>
  <c r="D2994" i="7"/>
  <c r="D3010" i="7"/>
  <c r="D3026" i="7"/>
  <c r="D3042" i="7"/>
  <c r="D3058" i="7"/>
  <c r="D3074" i="7"/>
  <c r="D3090" i="7"/>
  <c r="D3106" i="7"/>
  <c r="D3122" i="7"/>
  <c r="D3138" i="7"/>
  <c r="D3154" i="7"/>
  <c r="D3170" i="7"/>
  <c r="D3186" i="7"/>
  <c r="D3202" i="7"/>
  <c r="D3218" i="7"/>
  <c r="D3234" i="7"/>
  <c r="D3250" i="7"/>
  <c r="D3266" i="7"/>
  <c r="D3282" i="7"/>
  <c r="D3298" i="7"/>
  <c r="D3314" i="7"/>
  <c r="D3330" i="7"/>
  <c r="D3346" i="7"/>
  <c r="D3362" i="7"/>
  <c r="D3378" i="7"/>
  <c r="D3394" i="7"/>
  <c r="D3410" i="7"/>
  <c r="D3426" i="7"/>
  <c r="D3442" i="7"/>
  <c r="D3458" i="7"/>
  <c r="D3474" i="7"/>
  <c r="D3490" i="7"/>
  <c r="D3506" i="7"/>
  <c r="D3522" i="7"/>
  <c r="D3538" i="7"/>
  <c r="D3554" i="7"/>
  <c r="D3570" i="7"/>
  <c r="D3586" i="7"/>
  <c r="D3602" i="7"/>
  <c r="D3618" i="7"/>
  <c r="D3634" i="7"/>
  <c r="D3650" i="7"/>
  <c r="D3666" i="7"/>
  <c r="D3682" i="7"/>
  <c r="D3698" i="7"/>
  <c r="D3714" i="7"/>
  <c r="D3730" i="7"/>
  <c r="D3746" i="7"/>
  <c r="D3762" i="7"/>
  <c r="D3778" i="7"/>
  <c r="D3794" i="7"/>
  <c r="D3810" i="7"/>
  <c r="D3826" i="7"/>
  <c r="D3842" i="7"/>
  <c r="D3858" i="7"/>
  <c r="D3874" i="7"/>
  <c r="D3890" i="7"/>
  <c r="D3906" i="7"/>
  <c r="D3922" i="7"/>
  <c r="D3938" i="7"/>
  <c r="D3954" i="7"/>
  <c r="D3970" i="7"/>
  <c r="D3986" i="7"/>
  <c r="D4002" i="7"/>
  <c r="D4018" i="7"/>
  <c r="D4034" i="7"/>
  <c r="D4050" i="7"/>
  <c r="D4066" i="7"/>
  <c r="D4082" i="7"/>
  <c r="D4098" i="7"/>
  <c r="D4114" i="7"/>
  <c r="D4130" i="7"/>
  <c r="D4146" i="7"/>
  <c r="D4162" i="7"/>
  <c r="D4178" i="7"/>
  <c r="D4194" i="7"/>
  <c r="D4205" i="7"/>
  <c r="D4216" i="7"/>
  <c r="D4225" i="7"/>
  <c r="D4234" i="7"/>
  <c r="D4243" i="7"/>
  <c r="D4252" i="7"/>
  <c r="D4261" i="7"/>
  <c r="D4271" i="7"/>
  <c r="D4280" i="7"/>
  <c r="D4289" i="7"/>
  <c r="D4298" i="7"/>
  <c r="D4307" i="7"/>
  <c r="D4316" i="7"/>
  <c r="D4324" i="7"/>
  <c r="D4332" i="7"/>
  <c r="D4340" i="7"/>
  <c r="D4348" i="7"/>
  <c r="D4356" i="7"/>
  <c r="D4364" i="7"/>
  <c r="D4372" i="7"/>
  <c r="D4380" i="7"/>
  <c r="D4388" i="7"/>
  <c r="D4396" i="7"/>
  <c r="D4404" i="7"/>
  <c r="D4412" i="7"/>
  <c r="D4420" i="7"/>
  <c r="D4428" i="7"/>
  <c r="D4436" i="7"/>
  <c r="D4444" i="7"/>
  <c r="D4452" i="7"/>
  <c r="D4460" i="7"/>
  <c r="D4468" i="7"/>
  <c r="D4476" i="7"/>
  <c r="D4484" i="7"/>
  <c r="D4492" i="7"/>
  <c r="D4500" i="7"/>
  <c r="D4508" i="7"/>
  <c r="D4516" i="7"/>
  <c r="D4524" i="7"/>
  <c r="D4532" i="7"/>
  <c r="D4540" i="7"/>
  <c r="D4548" i="7"/>
  <c r="D4556" i="7"/>
  <c r="D4564" i="7"/>
  <c r="D4572" i="7"/>
  <c r="D4580" i="7"/>
  <c r="D4588" i="7"/>
  <c r="D4596" i="7"/>
  <c r="D4604" i="7"/>
  <c r="D4612" i="7"/>
  <c r="D4620" i="7"/>
  <c r="D4628" i="7"/>
  <c r="D4636" i="7"/>
  <c r="D4644" i="7"/>
  <c r="D4652" i="7"/>
  <c r="D4660" i="7"/>
  <c r="D4668" i="7"/>
  <c r="D4676" i="7"/>
  <c r="D4684" i="7"/>
  <c r="D4692" i="7"/>
  <c r="D4700" i="7"/>
  <c r="D4708" i="7"/>
  <c r="D4716" i="7"/>
  <c r="D4724" i="7"/>
  <c r="D4732" i="7"/>
  <c r="D4740" i="7"/>
  <c r="D4748" i="7"/>
  <c r="D4756" i="7"/>
  <c r="D4764" i="7"/>
  <c r="D4772" i="7"/>
  <c r="D4780" i="7"/>
  <c r="D4788" i="7"/>
  <c r="D4796" i="7"/>
  <c r="D4804" i="7"/>
  <c r="D4812" i="7"/>
  <c r="D4820" i="7"/>
  <c r="D4828" i="7"/>
  <c r="D4836" i="7"/>
  <c r="D4844" i="7"/>
  <c r="D4852" i="7"/>
  <c r="D4860" i="7"/>
  <c r="D4868" i="7"/>
  <c r="D4876" i="7"/>
  <c r="D4884" i="7"/>
  <c r="D4892" i="7"/>
  <c r="D4900" i="7"/>
  <c r="D4908" i="7"/>
  <c r="D4916" i="7"/>
  <c r="D4924" i="7"/>
  <c r="D4932" i="7"/>
  <c r="D4940" i="7"/>
  <c r="D4948" i="7"/>
  <c r="D4956" i="7"/>
  <c r="D4964" i="7"/>
  <c r="D4972" i="7"/>
  <c r="D4980" i="7"/>
  <c r="D4988" i="7"/>
  <c r="B14" i="7"/>
  <c r="B22" i="7"/>
  <c r="B30" i="7"/>
  <c r="B38" i="7"/>
  <c r="B46" i="7"/>
  <c r="B54" i="7"/>
  <c r="B62" i="7"/>
  <c r="B70" i="7"/>
  <c r="B78" i="7"/>
  <c r="B86" i="7"/>
  <c r="B94" i="7"/>
  <c r="B102" i="7"/>
  <c r="B110" i="7"/>
  <c r="B118" i="7"/>
  <c r="B126" i="7"/>
  <c r="B134" i="7"/>
  <c r="B142" i="7"/>
  <c r="B150" i="7"/>
  <c r="B158" i="7"/>
  <c r="B166" i="7"/>
  <c r="B174" i="7"/>
  <c r="B182" i="7"/>
  <c r="B190" i="7"/>
  <c r="B198" i="7"/>
  <c r="B206" i="7"/>
  <c r="B214" i="7"/>
  <c r="B222" i="7"/>
  <c r="B230" i="7"/>
  <c r="B238" i="7"/>
  <c r="B246" i="7"/>
  <c r="B254" i="7"/>
  <c r="B262" i="7"/>
  <c r="B270" i="7"/>
  <c r="B278" i="7"/>
  <c r="B286" i="7"/>
  <c r="B294" i="7"/>
  <c r="B302" i="7"/>
  <c r="B310" i="7"/>
  <c r="B318" i="7"/>
  <c r="B326" i="7"/>
  <c r="B334" i="7"/>
  <c r="B342" i="7"/>
  <c r="B350" i="7"/>
  <c r="B358" i="7"/>
  <c r="B366" i="7"/>
  <c r="B374" i="7"/>
  <c r="B382" i="7"/>
  <c r="B390" i="7"/>
  <c r="B398" i="7"/>
  <c r="B406" i="7"/>
  <c r="B414" i="7"/>
  <c r="B422" i="7"/>
  <c r="B430" i="7"/>
  <c r="B438" i="7"/>
  <c r="B446" i="7"/>
  <c r="B454" i="7"/>
  <c r="B462" i="7"/>
  <c r="B470" i="7"/>
  <c r="B478" i="7"/>
  <c r="B486" i="7"/>
  <c r="B494" i="7"/>
  <c r="B502" i="7"/>
  <c r="B510" i="7"/>
  <c r="B518" i="7"/>
  <c r="B526" i="7"/>
  <c r="B534" i="7"/>
  <c r="B542" i="7"/>
  <c r="B550" i="7"/>
  <c r="B558" i="7"/>
  <c r="B566" i="7"/>
  <c r="B574" i="7"/>
  <c r="B582" i="7"/>
  <c r="B590" i="7"/>
  <c r="B598" i="7"/>
  <c r="B606" i="7"/>
  <c r="B614" i="7"/>
  <c r="B622" i="7"/>
  <c r="B630" i="7"/>
  <c r="B638" i="7"/>
  <c r="B646" i="7"/>
  <c r="B654" i="7"/>
  <c r="B662" i="7"/>
  <c r="B670" i="7"/>
  <c r="B678" i="7"/>
  <c r="B686" i="7"/>
  <c r="B694" i="7"/>
  <c r="B702" i="7"/>
  <c r="B710" i="7"/>
  <c r="B718" i="7"/>
  <c r="B726" i="7"/>
  <c r="B734" i="7"/>
  <c r="B742" i="7"/>
  <c r="B750" i="7"/>
  <c r="B758" i="7"/>
  <c r="B766" i="7"/>
  <c r="B774" i="7"/>
  <c r="B782" i="7"/>
  <c r="B790" i="7"/>
  <c r="B798" i="7"/>
  <c r="B806" i="7"/>
  <c r="B814" i="7"/>
  <c r="B822" i="7"/>
  <c r="B830" i="7"/>
  <c r="B838" i="7"/>
  <c r="B846" i="7"/>
  <c r="D2066" i="7"/>
  <c r="D2166" i="7"/>
  <c r="D2219" i="7"/>
  <c r="D2251" i="7"/>
  <c r="D2276" i="7"/>
  <c r="D2299" i="7"/>
  <c r="D2322" i="7"/>
  <c r="D2340" i="7"/>
  <c r="D2363" i="7"/>
  <c r="D2386" i="7"/>
  <c r="D2404" i="7"/>
  <c r="D2427" i="7"/>
  <c r="D2450" i="7"/>
  <c r="D2468" i="7"/>
  <c r="D2491" i="7"/>
  <c r="D2514" i="7"/>
  <c r="D2532" i="7"/>
  <c r="D2555" i="7"/>
  <c r="D2578" i="7"/>
  <c r="D2596" i="7"/>
  <c r="D2619" i="7"/>
  <c r="D2642" i="7"/>
  <c r="D2660" i="7"/>
  <c r="D2683" i="7"/>
  <c r="D2706" i="7"/>
  <c r="D2724" i="7"/>
  <c r="D2747" i="7"/>
  <c r="D2770" i="7"/>
  <c r="D2788" i="7"/>
  <c r="D2811" i="7"/>
  <c r="D2834" i="7"/>
  <c r="D2852" i="7"/>
  <c r="D2875" i="7"/>
  <c r="D2898" i="7"/>
  <c r="D2916" i="7"/>
  <c r="D2939" i="7"/>
  <c r="D2962" i="7"/>
  <c r="D2979" i="7"/>
  <c r="D2995" i="7"/>
  <c r="D3011" i="7"/>
  <c r="D3027" i="7"/>
  <c r="D3043" i="7"/>
  <c r="D3059" i="7"/>
  <c r="D3075" i="7"/>
  <c r="D3091" i="7"/>
  <c r="D3107" i="7"/>
  <c r="D3123" i="7"/>
  <c r="D3139" i="7"/>
  <c r="D3155" i="7"/>
  <c r="D3171" i="7"/>
  <c r="D3187" i="7"/>
  <c r="D3203" i="7"/>
  <c r="D3219" i="7"/>
  <c r="D3235" i="7"/>
  <c r="D3251" i="7"/>
  <c r="D3267" i="7"/>
  <c r="D3283" i="7"/>
  <c r="D3299" i="7"/>
  <c r="D3315" i="7"/>
  <c r="D3331" i="7"/>
  <c r="D3347" i="7"/>
  <c r="D3363" i="7"/>
  <c r="D3379" i="7"/>
  <c r="D3395" i="7"/>
  <c r="D3411" i="7"/>
  <c r="D3427" i="7"/>
  <c r="D3443" i="7"/>
  <c r="D3459" i="7"/>
  <c r="D3475" i="7"/>
  <c r="D3491" i="7"/>
  <c r="D3507" i="7"/>
  <c r="D3523" i="7"/>
  <c r="D3539" i="7"/>
  <c r="D3555" i="7"/>
  <c r="D3571" i="7"/>
  <c r="D3587" i="7"/>
  <c r="D3603" i="7"/>
  <c r="D3619" i="7"/>
  <c r="D3635" i="7"/>
  <c r="D3651" i="7"/>
  <c r="D3667" i="7"/>
  <c r="D3683" i="7"/>
  <c r="D3699" i="7"/>
  <c r="D3715" i="7"/>
  <c r="D3731" i="7"/>
  <c r="D3747" i="7"/>
  <c r="D3763" i="7"/>
  <c r="D3779" i="7"/>
  <c r="D3795" i="7"/>
  <c r="D3811" i="7"/>
  <c r="D3827" i="7"/>
  <c r="D3843" i="7"/>
  <c r="D2077" i="7"/>
  <c r="D2180" i="7"/>
  <c r="D2220" i="7"/>
  <c r="D2252" i="7"/>
  <c r="D2282" i="7"/>
  <c r="D2300" i="7"/>
  <c r="D2323" i="7"/>
  <c r="D2346" i="7"/>
  <c r="D2364" i="7"/>
  <c r="D2387" i="7"/>
  <c r="D2410" i="7"/>
  <c r="D2428" i="7"/>
  <c r="D2451" i="7"/>
  <c r="D2474" i="7"/>
  <c r="D2492" i="7"/>
  <c r="D2515" i="7"/>
  <c r="D2538" i="7"/>
  <c r="D2556" i="7"/>
  <c r="D2579" i="7"/>
  <c r="D2602" i="7"/>
  <c r="D2620" i="7"/>
  <c r="D2643" i="7"/>
  <c r="D2666" i="7"/>
  <c r="D2684" i="7"/>
  <c r="D2707" i="7"/>
  <c r="D2730" i="7"/>
  <c r="D2748" i="7"/>
  <c r="D2771" i="7"/>
  <c r="D2794" i="7"/>
  <c r="D2812" i="7"/>
  <c r="D2835" i="7"/>
  <c r="D2858" i="7"/>
  <c r="D2876" i="7"/>
  <c r="D2899" i="7"/>
  <c r="D2922" i="7"/>
  <c r="D2940" i="7"/>
  <c r="D2963" i="7"/>
  <c r="D2980" i="7"/>
  <c r="D2996" i="7"/>
  <c r="D3012" i="7"/>
  <c r="D3028" i="7"/>
  <c r="D3044" i="7"/>
  <c r="D3060" i="7"/>
  <c r="D3076" i="7"/>
  <c r="D3092" i="7"/>
  <c r="D3108" i="7"/>
  <c r="D3124" i="7"/>
  <c r="D3140" i="7"/>
  <c r="D3156" i="7"/>
  <c r="D3172" i="7"/>
  <c r="D3188" i="7"/>
  <c r="D3204" i="7"/>
  <c r="D3220" i="7"/>
  <c r="D3236" i="7"/>
  <c r="D3252" i="7"/>
  <c r="D3268" i="7"/>
  <c r="D3284" i="7"/>
  <c r="D3300" i="7"/>
  <c r="D3316" i="7"/>
  <c r="D3332" i="7"/>
  <c r="D3348" i="7"/>
  <c r="D3364" i="7"/>
  <c r="D3380" i="7"/>
  <c r="D3396" i="7"/>
  <c r="D3412" i="7"/>
  <c r="D3428" i="7"/>
  <c r="D3444" i="7"/>
  <c r="D3460" i="7"/>
  <c r="D3476" i="7"/>
  <c r="D3492" i="7"/>
  <c r="D3508" i="7"/>
  <c r="D3524" i="7"/>
  <c r="D3540" i="7"/>
  <c r="D3556" i="7"/>
  <c r="D3572" i="7"/>
  <c r="D3588" i="7"/>
  <c r="D3604" i="7"/>
  <c r="D3620" i="7"/>
  <c r="D3636" i="7"/>
  <c r="D3652" i="7"/>
  <c r="D3668" i="7"/>
  <c r="D3684" i="7"/>
  <c r="D3700" i="7"/>
  <c r="D3716" i="7"/>
  <c r="D3732" i="7"/>
  <c r="D3748" i="7"/>
  <c r="D3764" i="7"/>
  <c r="D3780" i="7"/>
  <c r="D3796" i="7"/>
  <c r="D3812" i="7"/>
  <c r="D3828" i="7"/>
  <c r="D3844" i="7"/>
  <c r="D2091" i="7"/>
  <c r="D2188" i="7"/>
  <c r="D2227" i="7"/>
  <c r="D2259" i="7"/>
  <c r="D2283" i="7"/>
  <c r="D2306" i="7"/>
  <c r="D2324" i="7"/>
  <c r="D2347" i="7"/>
  <c r="D2370" i="7"/>
  <c r="D2388" i="7"/>
  <c r="D2411" i="7"/>
  <c r="D2434" i="7"/>
  <c r="D2452" i="7"/>
  <c r="D2475" i="7"/>
  <c r="D2498" i="7"/>
  <c r="D2516" i="7"/>
  <c r="D2539" i="7"/>
  <c r="D2562" i="7"/>
  <c r="D2580" i="7"/>
  <c r="D2603" i="7"/>
  <c r="D2626" i="7"/>
  <c r="D2644" i="7"/>
  <c r="D2667" i="7"/>
  <c r="D2690" i="7"/>
  <c r="D2708" i="7"/>
  <c r="D2731" i="7"/>
  <c r="D2754" i="7"/>
  <c r="D2772" i="7"/>
  <c r="D2795" i="7"/>
  <c r="D2818" i="7"/>
  <c r="D2836" i="7"/>
  <c r="D2859" i="7"/>
  <c r="D2882" i="7"/>
  <c r="D2900" i="7"/>
  <c r="D2923" i="7"/>
  <c r="D2946" i="7"/>
  <c r="D2964" i="7"/>
  <c r="D2985" i="7"/>
  <c r="D3001" i="7"/>
  <c r="D3017" i="7"/>
  <c r="D3033" i="7"/>
  <c r="D3049" i="7"/>
  <c r="D3065" i="7"/>
  <c r="D3081" i="7"/>
  <c r="D3097" i="7"/>
  <c r="D3113" i="7"/>
  <c r="D3129" i="7"/>
  <c r="D3145" i="7"/>
  <c r="D3161" i="7"/>
  <c r="D3177" i="7"/>
  <c r="D3193" i="7"/>
  <c r="D3209" i="7"/>
  <c r="D3225" i="7"/>
  <c r="D3241" i="7"/>
  <c r="D3257" i="7"/>
  <c r="D3273" i="7"/>
  <c r="D3289" i="7"/>
  <c r="D3305" i="7"/>
  <c r="D3321" i="7"/>
  <c r="D3337" i="7"/>
  <c r="D3353" i="7"/>
  <c r="D3369" i="7"/>
  <c r="D3385" i="7"/>
  <c r="D3401" i="7"/>
  <c r="D3417" i="7"/>
  <c r="D3433" i="7"/>
  <c r="D3449" i="7"/>
  <c r="D3465" i="7"/>
  <c r="D3481" i="7"/>
  <c r="D3497" i="7"/>
  <c r="D3513" i="7"/>
  <c r="D3529" i="7"/>
  <c r="D3545" i="7"/>
  <c r="D3561" i="7"/>
  <c r="D3577" i="7"/>
  <c r="D3593" i="7"/>
  <c r="D3609" i="7"/>
  <c r="D3625" i="7"/>
  <c r="D3641" i="7"/>
  <c r="D3657" i="7"/>
  <c r="D3673" i="7"/>
  <c r="D3689" i="7"/>
  <c r="D3705" i="7"/>
  <c r="D3721" i="7"/>
  <c r="D3737" i="7"/>
  <c r="D3753" i="7"/>
  <c r="D3769" i="7"/>
  <c r="D3785" i="7"/>
  <c r="D3801" i="7"/>
  <c r="D2102" i="7"/>
  <c r="D2196" i="7"/>
  <c r="D2228" i="7"/>
  <c r="D2260" i="7"/>
  <c r="D2284" i="7"/>
  <c r="D2307" i="7"/>
  <c r="D2330" i="7"/>
  <c r="D2348" i="7"/>
  <c r="D2371" i="7"/>
  <c r="D2394" i="7"/>
  <c r="D2412" i="7"/>
  <c r="D2435" i="7"/>
  <c r="D2458" i="7"/>
  <c r="D2476" i="7"/>
  <c r="D2499" i="7"/>
  <c r="D2522" i="7"/>
  <c r="D2540" i="7"/>
  <c r="D2563" i="7"/>
  <c r="D2586" i="7"/>
  <c r="D2604" i="7"/>
  <c r="D2627" i="7"/>
  <c r="D2650" i="7"/>
  <c r="D2668" i="7"/>
  <c r="D2691" i="7"/>
  <c r="D2714" i="7"/>
  <c r="D2732" i="7"/>
  <c r="D2755" i="7"/>
  <c r="D2906" i="7"/>
  <c r="D3050" i="7"/>
  <c r="D3178" i="7"/>
  <c r="D3306" i="7"/>
  <c r="D3434" i="7"/>
  <c r="D3562" i="7"/>
  <c r="D3690" i="7"/>
  <c r="D3817" i="7"/>
  <c r="D3865" i="7"/>
  <c r="D3897" i="7"/>
  <c r="D3929" i="7"/>
  <c r="D3961" i="7"/>
  <c r="D3993" i="7"/>
  <c r="D4025" i="7"/>
  <c r="D4057" i="7"/>
  <c r="D4089" i="7"/>
  <c r="D4121" i="7"/>
  <c r="D4153" i="7"/>
  <c r="D4185" i="7"/>
  <c r="D4210" i="7"/>
  <c r="D4228" i="7"/>
  <c r="D4247" i="7"/>
  <c r="D4265" i="7"/>
  <c r="D4283" i="7"/>
  <c r="D4301" i="7"/>
  <c r="D4319" i="7"/>
  <c r="D4335" i="7"/>
  <c r="D4351" i="7"/>
  <c r="D4367" i="7"/>
  <c r="D4383" i="7"/>
  <c r="D4399" i="7"/>
  <c r="D4415" i="7"/>
  <c r="D4431" i="7"/>
  <c r="D4447" i="7"/>
  <c r="D4463" i="7"/>
  <c r="D4479" i="7"/>
  <c r="D4495" i="7"/>
  <c r="D4511" i="7"/>
  <c r="D4527" i="7"/>
  <c r="D4543" i="7"/>
  <c r="D4559" i="7"/>
  <c r="D4575" i="7"/>
  <c r="D4591" i="7"/>
  <c r="D4607" i="7"/>
  <c r="D4623" i="7"/>
  <c r="D4639" i="7"/>
  <c r="D4655" i="7"/>
  <c r="D4671" i="7"/>
  <c r="D4687" i="7"/>
  <c r="D4703" i="7"/>
  <c r="D4719" i="7"/>
  <c r="D4735" i="7"/>
  <c r="D4751" i="7"/>
  <c r="D4767" i="7"/>
  <c r="D4783" i="7"/>
  <c r="D4799" i="7"/>
  <c r="D4815" i="7"/>
  <c r="D4831" i="7"/>
  <c r="D4847" i="7"/>
  <c r="D4863" i="7"/>
  <c r="D4879" i="7"/>
  <c r="D4895" i="7"/>
  <c r="D4911" i="7"/>
  <c r="D4927" i="7"/>
  <c r="D4943" i="7"/>
  <c r="D4959" i="7"/>
  <c r="D4975" i="7"/>
  <c r="D4991" i="7"/>
  <c r="B9" i="7"/>
  <c r="B25" i="7"/>
  <c r="B41" i="7"/>
  <c r="B57" i="7"/>
  <c r="B73" i="7"/>
  <c r="B89" i="7"/>
  <c r="B105" i="7"/>
  <c r="B121" i="7"/>
  <c r="B137" i="7"/>
  <c r="B153" i="7"/>
  <c r="B169" i="7"/>
  <c r="B185" i="7"/>
  <c r="B201" i="7"/>
  <c r="B217" i="7"/>
  <c r="B233" i="7"/>
  <c r="B249" i="7"/>
  <c r="B265" i="7"/>
  <c r="B281" i="7"/>
  <c r="B297" i="7"/>
  <c r="B313" i="7"/>
  <c r="B329" i="7"/>
  <c r="B345" i="7"/>
  <c r="B361" i="7"/>
  <c r="B377" i="7"/>
  <c r="B393" i="7"/>
  <c r="B409" i="7"/>
  <c r="B425" i="7"/>
  <c r="B441" i="7"/>
  <c r="B457" i="7"/>
  <c r="B473" i="7"/>
  <c r="B489" i="7"/>
  <c r="B505" i="7"/>
  <c r="B521" i="7"/>
  <c r="B537" i="7"/>
  <c r="B553" i="7"/>
  <c r="B569" i="7"/>
  <c r="B585" i="7"/>
  <c r="B601" i="7"/>
  <c r="B617" i="7"/>
  <c r="B633" i="7"/>
  <c r="B647" i="7"/>
  <c r="B658" i="7"/>
  <c r="B672" i="7"/>
  <c r="B685" i="7"/>
  <c r="B697" i="7"/>
  <c r="B711" i="7"/>
  <c r="B722" i="7"/>
  <c r="B736" i="7"/>
  <c r="B749" i="7"/>
  <c r="B761" i="7"/>
  <c r="B775" i="7"/>
  <c r="B786" i="7"/>
  <c r="B800" i="7"/>
  <c r="B813" i="7"/>
  <c r="B825" i="7"/>
  <c r="B839" i="7"/>
  <c r="B850" i="7"/>
  <c r="B862" i="7"/>
  <c r="B872" i="7"/>
  <c r="B882" i="7"/>
  <c r="B894" i="7"/>
  <c r="B904" i="7"/>
  <c r="B914" i="7"/>
  <c r="B926" i="7"/>
  <c r="B936" i="7"/>
  <c r="B946" i="7"/>
  <c r="B958" i="7"/>
  <c r="B968" i="7"/>
  <c r="B978" i="7"/>
  <c r="B987" i="7"/>
  <c r="B997" i="7"/>
  <c r="B1006" i="7"/>
  <c r="B1015" i="7"/>
  <c r="B1024" i="7"/>
  <c r="B1033" i="7"/>
  <c r="B1042" i="7"/>
  <c r="B1050" i="7"/>
  <c r="B1058" i="7"/>
  <c r="B1066" i="7"/>
  <c r="B1074" i="7"/>
  <c r="B1082" i="7"/>
  <c r="B1090" i="7"/>
  <c r="B1098" i="7"/>
  <c r="B1106" i="7"/>
  <c r="B1114" i="7"/>
  <c r="B1122" i="7"/>
  <c r="B1130" i="7"/>
  <c r="B1138" i="7"/>
  <c r="B1146" i="7"/>
  <c r="B1154" i="7"/>
  <c r="B1162" i="7"/>
  <c r="B1170" i="7"/>
  <c r="B1178" i="7"/>
  <c r="B1186" i="7"/>
  <c r="B1194" i="7"/>
  <c r="B1202" i="7"/>
  <c r="B1210" i="7"/>
  <c r="B1218" i="7"/>
  <c r="B1226" i="7"/>
  <c r="B1234" i="7"/>
  <c r="B1242" i="7"/>
  <c r="B1250" i="7"/>
  <c r="B1258" i="7"/>
  <c r="B1266" i="7"/>
  <c r="B1274" i="7"/>
  <c r="B1282" i="7"/>
  <c r="B1290" i="7"/>
  <c r="B1298" i="7"/>
  <c r="B1306" i="7"/>
  <c r="B1314" i="7"/>
  <c r="B1322" i="7"/>
  <c r="B1330" i="7"/>
  <c r="B1338" i="7"/>
  <c r="B1346" i="7"/>
  <c r="B1354" i="7"/>
  <c r="B1362" i="7"/>
  <c r="B1370" i="7"/>
  <c r="B1378" i="7"/>
  <c r="B1386" i="7"/>
  <c r="B1394" i="7"/>
  <c r="B1402" i="7"/>
  <c r="B1410" i="7"/>
  <c r="B1418" i="7"/>
  <c r="B1426" i="7"/>
  <c r="B1434" i="7"/>
  <c r="B1442" i="7"/>
  <c r="B1450" i="7"/>
  <c r="B1458" i="7"/>
  <c r="B1466" i="7"/>
  <c r="B1474" i="7"/>
  <c r="B1482" i="7"/>
  <c r="B1490" i="7"/>
  <c r="B1498" i="7"/>
  <c r="B1506" i="7"/>
  <c r="B1514" i="7"/>
  <c r="B1522" i="7"/>
  <c r="B1530" i="7"/>
  <c r="B1538" i="7"/>
  <c r="B1546" i="7"/>
  <c r="B1554" i="7"/>
  <c r="B1562" i="7"/>
  <c r="B1570" i="7"/>
  <c r="B1578" i="7"/>
  <c r="B1586" i="7"/>
  <c r="B1594" i="7"/>
  <c r="B1602" i="7"/>
  <c r="B1610" i="7"/>
  <c r="B1618" i="7"/>
  <c r="B1626" i="7"/>
  <c r="B1634" i="7"/>
  <c r="B1642" i="7"/>
  <c r="B1650" i="7"/>
  <c r="B1658" i="7"/>
  <c r="B1666" i="7"/>
  <c r="B1674" i="7"/>
  <c r="B1682" i="7"/>
  <c r="B1690" i="7"/>
  <c r="B1698" i="7"/>
  <c r="B1706" i="7"/>
  <c r="B1714" i="7"/>
  <c r="B1722" i="7"/>
  <c r="B1730" i="7"/>
  <c r="B1738" i="7"/>
  <c r="B1746" i="7"/>
  <c r="B1754" i="7"/>
  <c r="B1762" i="7"/>
  <c r="B1770" i="7"/>
  <c r="B1778" i="7"/>
  <c r="B1786" i="7"/>
  <c r="B1794" i="7"/>
  <c r="B1802" i="7"/>
  <c r="B1810" i="7"/>
  <c r="B1818" i="7"/>
  <c r="B1826" i="7"/>
  <c r="B1834" i="7"/>
  <c r="B1842" i="7"/>
  <c r="B1850" i="7"/>
  <c r="B1858" i="7"/>
  <c r="B1866" i="7"/>
  <c r="B1874" i="7"/>
  <c r="B1882" i="7"/>
  <c r="B1890" i="7"/>
  <c r="B1898" i="7"/>
  <c r="B1906" i="7"/>
  <c r="B1914" i="7"/>
  <c r="B1922" i="7"/>
  <c r="B1930" i="7"/>
  <c r="B1938" i="7"/>
  <c r="B1946" i="7"/>
  <c r="B1954" i="7"/>
  <c r="B1962" i="7"/>
  <c r="B1970" i="7"/>
  <c r="B1978" i="7"/>
  <c r="B1986" i="7"/>
  <c r="B1994" i="7"/>
  <c r="B2002" i="7"/>
  <c r="B2010" i="7"/>
  <c r="B2018" i="7"/>
  <c r="B2026" i="7"/>
  <c r="B2034" i="7"/>
  <c r="B2042" i="7"/>
  <c r="B2050" i="7"/>
  <c r="B2058" i="7"/>
  <c r="B2066" i="7"/>
  <c r="B2074" i="7"/>
  <c r="B2082" i="7"/>
  <c r="B2090" i="7"/>
  <c r="B2098" i="7"/>
  <c r="B2106" i="7"/>
  <c r="B2114" i="7"/>
  <c r="B2122" i="7"/>
  <c r="B2130" i="7"/>
  <c r="B2138" i="7"/>
  <c r="B2146" i="7"/>
  <c r="B2154" i="7"/>
  <c r="B2162" i="7"/>
  <c r="B2170" i="7"/>
  <c r="B2178" i="7"/>
  <c r="B2186" i="7"/>
  <c r="B2194" i="7"/>
  <c r="B2202" i="7"/>
  <c r="B2210" i="7"/>
  <c r="B2218" i="7"/>
  <c r="B2226" i="7"/>
  <c r="B2234" i="7"/>
  <c r="B2242" i="7"/>
  <c r="B2250" i="7"/>
  <c r="B2258" i="7"/>
  <c r="B2266" i="7"/>
  <c r="B2274" i="7"/>
  <c r="B2282" i="7"/>
  <c r="B2290" i="7"/>
  <c r="B2298" i="7"/>
  <c r="B2306" i="7"/>
  <c r="B2314" i="7"/>
  <c r="B2322" i="7"/>
  <c r="B2330" i="7"/>
  <c r="B2338" i="7"/>
  <c r="B2346" i="7"/>
  <c r="B2354" i="7"/>
  <c r="B2362" i="7"/>
  <c r="B2370" i="7"/>
  <c r="B2378" i="7"/>
  <c r="B2386" i="7"/>
  <c r="B2394" i="7"/>
  <c r="B2402" i="7"/>
  <c r="B2410" i="7"/>
  <c r="B2418" i="7"/>
  <c r="B2426" i="7"/>
  <c r="B2434" i="7"/>
  <c r="B2442" i="7"/>
  <c r="B2450" i="7"/>
  <c r="B2458" i="7"/>
  <c r="B2466" i="7"/>
  <c r="B2474" i="7"/>
  <c r="B2482" i="7"/>
  <c r="B2490" i="7"/>
  <c r="B2498" i="7"/>
  <c r="B2506" i="7"/>
  <c r="B2514" i="7"/>
  <c r="B2522" i="7"/>
  <c r="B2530" i="7"/>
  <c r="B2538" i="7"/>
  <c r="B2546" i="7"/>
  <c r="B2554" i="7"/>
  <c r="B2562" i="7"/>
  <c r="B2570" i="7"/>
  <c r="B2578" i="7"/>
  <c r="B2586" i="7"/>
  <c r="B2594" i="7"/>
  <c r="B2602" i="7"/>
  <c r="B2610" i="7"/>
  <c r="B2618" i="7"/>
  <c r="B2626" i="7"/>
  <c r="B2634" i="7"/>
  <c r="B2642" i="7"/>
  <c r="B2650" i="7"/>
  <c r="B2658" i="7"/>
  <c r="B2666" i="7"/>
  <c r="B2674" i="7"/>
  <c r="B2682" i="7"/>
  <c r="B2690" i="7"/>
  <c r="B2698" i="7"/>
  <c r="B2706" i="7"/>
  <c r="B2714" i="7"/>
  <c r="B2722" i="7"/>
  <c r="B2730" i="7"/>
  <c r="B2738" i="7"/>
  <c r="B2746" i="7"/>
  <c r="B2754" i="7"/>
  <c r="B2762" i="7"/>
  <c r="B2770" i="7"/>
  <c r="B2778" i="7"/>
  <c r="B2786" i="7"/>
  <c r="B2794" i="7"/>
  <c r="B2802" i="7"/>
  <c r="B2810" i="7"/>
  <c r="B2818" i="7"/>
  <c r="B2826" i="7"/>
  <c r="B2834" i="7"/>
  <c r="B2842" i="7"/>
  <c r="B2850" i="7"/>
  <c r="B2858" i="7"/>
  <c r="B2866" i="7"/>
  <c r="B2874" i="7"/>
  <c r="B2882" i="7"/>
  <c r="B2890" i="7"/>
  <c r="B2898" i="7"/>
  <c r="B2906" i="7"/>
  <c r="B2914" i="7"/>
  <c r="B2922" i="7"/>
  <c r="B2930" i="7"/>
  <c r="B2938" i="7"/>
  <c r="B2946" i="7"/>
  <c r="B2954" i="7"/>
  <c r="B2962" i="7"/>
  <c r="D2924" i="7"/>
  <c r="D3066" i="7"/>
  <c r="D3194" i="7"/>
  <c r="D3322" i="7"/>
  <c r="D3450" i="7"/>
  <c r="D3578" i="7"/>
  <c r="D3706" i="7"/>
  <c r="D3818" i="7"/>
  <c r="D3866" i="7"/>
  <c r="D3898" i="7"/>
  <c r="D3930" i="7"/>
  <c r="D3962" i="7"/>
  <c r="D3994" i="7"/>
  <c r="D4026" i="7"/>
  <c r="D4058" i="7"/>
  <c r="D4090" i="7"/>
  <c r="D4122" i="7"/>
  <c r="D4154" i="7"/>
  <c r="D4186" i="7"/>
  <c r="D4211" i="7"/>
  <c r="D4229" i="7"/>
  <c r="D4248" i="7"/>
  <c r="D4266" i="7"/>
  <c r="D4284" i="7"/>
  <c r="D4303" i="7"/>
  <c r="D4320" i="7"/>
  <c r="D4336" i="7"/>
  <c r="D4352" i="7"/>
  <c r="D4368" i="7"/>
  <c r="D4384" i="7"/>
  <c r="D4400" i="7"/>
  <c r="D4416" i="7"/>
  <c r="D4432" i="7"/>
  <c r="D4448" i="7"/>
  <c r="D4464" i="7"/>
  <c r="D4480" i="7"/>
  <c r="D4496" i="7"/>
  <c r="D4512" i="7"/>
  <c r="D4528" i="7"/>
  <c r="D4544" i="7"/>
  <c r="D4560" i="7"/>
  <c r="D4576" i="7"/>
  <c r="D4592" i="7"/>
  <c r="D4608" i="7"/>
  <c r="D4624" i="7"/>
  <c r="D4640" i="7"/>
  <c r="D4656" i="7"/>
  <c r="D4672" i="7"/>
  <c r="D4688" i="7"/>
  <c r="D4704" i="7"/>
  <c r="D4720" i="7"/>
  <c r="D4736" i="7"/>
  <c r="D4752" i="7"/>
  <c r="D4768" i="7"/>
  <c r="D4784" i="7"/>
  <c r="D4800" i="7"/>
  <c r="D4816" i="7"/>
  <c r="D4832" i="7"/>
  <c r="D4848" i="7"/>
  <c r="D4864" i="7"/>
  <c r="D4880" i="7"/>
  <c r="D4896" i="7"/>
  <c r="D4912" i="7"/>
  <c r="D4928" i="7"/>
  <c r="D4944" i="7"/>
  <c r="D4960" i="7"/>
  <c r="D4976" i="7"/>
  <c r="D4992" i="7"/>
  <c r="B10" i="7"/>
  <c r="B26" i="7"/>
  <c r="B42" i="7"/>
  <c r="B58" i="7"/>
  <c r="B74" i="7"/>
  <c r="B90" i="7"/>
  <c r="B106" i="7"/>
  <c r="B122" i="7"/>
  <c r="B138" i="7"/>
  <c r="B154" i="7"/>
  <c r="B170" i="7"/>
  <c r="B186" i="7"/>
  <c r="B202" i="7"/>
  <c r="B218" i="7"/>
  <c r="B234" i="7"/>
  <c r="B250" i="7"/>
  <c r="B266" i="7"/>
  <c r="B282" i="7"/>
  <c r="B298" i="7"/>
  <c r="B314" i="7"/>
  <c r="B330" i="7"/>
  <c r="B346" i="7"/>
  <c r="B362" i="7"/>
  <c r="B378" i="7"/>
  <c r="B394" i="7"/>
  <c r="B410" i="7"/>
  <c r="B426" i="7"/>
  <c r="B442" i="7"/>
  <c r="B458" i="7"/>
  <c r="B474" i="7"/>
  <c r="B490" i="7"/>
  <c r="B506" i="7"/>
  <c r="B522" i="7"/>
  <c r="B538" i="7"/>
  <c r="B554" i="7"/>
  <c r="B570" i="7"/>
  <c r="B586" i="7"/>
  <c r="B602" i="7"/>
  <c r="B618" i="7"/>
  <c r="B634" i="7"/>
  <c r="B648" i="7"/>
  <c r="B661" i="7"/>
  <c r="B673" i="7"/>
  <c r="B687" i="7"/>
  <c r="B698" i="7"/>
  <c r="B712" i="7"/>
  <c r="B725" i="7"/>
  <c r="B737" i="7"/>
  <c r="B751" i="7"/>
  <c r="B762" i="7"/>
  <c r="B776" i="7"/>
  <c r="B789" i="7"/>
  <c r="B801" i="7"/>
  <c r="B815" i="7"/>
  <c r="B826" i="7"/>
  <c r="B840" i="7"/>
  <c r="B853" i="7"/>
  <c r="B863" i="7"/>
  <c r="B873" i="7"/>
  <c r="B885" i="7"/>
  <c r="B895" i="7"/>
  <c r="B905" i="7"/>
  <c r="B917" i="7"/>
  <c r="B927" i="7"/>
  <c r="B937" i="7"/>
  <c r="B949" i="7"/>
  <c r="B959" i="7"/>
  <c r="B969" i="7"/>
  <c r="B979" i="7"/>
  <c r="B989" i="7"/>
  <c r="B998" i="7"/>
  <c r="B1007" i="7"/>
  <c r="B1016" i="7"/>
  <c r="B1025" i="7"/>
  <c r="B1034" i="7"/>
  <c r="B1043" i="7"/>
  <c r="B1051" i="7"/>
  <c r="B1059" i="7"/>
  <c r="B1067" i="7"/>
  <c r="B1075" i="7"/>
  <c r="B1083" i="7"/>
  <c r="B1091" i="7"/>
  <c r="B1099" i="7"/>
  <c r="B1107" i="7"/>
  <c r="B1115" i="7"/>
  <c r="B1123" i="7"/>
  <c r="B1131" i="7"/>
  <c r="B1139" i="7"/>
  <c r="B1147" i="7"/>
  <c r="B1155" i="7"/>
  <c r="B1163" i="7"/>
  <c r="B1171" i="7"/>
  <c r="B1179" i="7"/>
  <c r="B1187" i="7"/>
  <c r="B1195" i="7"/>
  <c r="B1203" i="7"/>
  <c r="B1211" i="7"/>
  <c r="B1219" i="7"/>
  <c r="B1227" i="7"/>
  <c r="B1235" i="7"/>
  <c r="B1243" i="7"/>
  <c r="B1251" i="7"/>
  <c r="B1259" i="7"/>
  <c r="B1267" i="7"/>
  <c r="B1275" i="7"/>
  <c r="B1283" i="7"/>
  <c r="B1291" i="7"/>
  <c r="B1299" i="7"/>
  <c r="B1307" i="7"/>
  <c r="B1315" i="7"/>
  <c r="B1323" i="7"/>
  <c r="B1331" i="7"/>
  <c r="B1339" i="7"/>
  <c r="B1347" i="7"/>
  <c r="B1355" i="7"/>
  <c r="B1363" i="7"/>
  <c r="B1371" i="7"/>
  <c r="B1379" i="7"/>
  <c r="B1387" i="7"/>
  <c r="B1395" i="7"/>
  <c r="B1403" i="7"/>
  <c r="B1411" i="7"/>
  <c r="B1419" i="7"/>
  <c r="B1427" i="7"/>
  <c r="B1435" i="7"/>
  <c r="B1443" i="7"/>
  <c r="B1451" i="7"/>
  <c r="B1459" i="7"/>
  <c r="B1467" i="7"/>
  <c r="B1475" i="7"/>
  <c r="B1483" i="7"/>
  <c r="B1491" i="7"/>
  <c r="B1499" i="7"/>
  <c r="B1507" i="7"/>
  <c r="B1515" i="7"/>
  <c r="B1523" i="7"/>
  <c r="B1531" i="7"/>
  <c r="B1539" i="7"/>
  <c r="B1547" i="7"/>
  <c r="B1555" i="7"/>
  <c r="B1563" i="7"/>
  <c r="B1571" i="7"/>
  <c r="B1579" i="7"/>
  <c r="B1587" i="7"/>
  <c r="B1595" i="7"/>
  <c r="B1603" i="7"/>
  <c r="B1611" i="7"/>
  <c r="B1619" i="7"/>
  <c r="B1627" i="7"/>
  <c r="B1635" i="7"/>
  <c r="B1643" i="7"/>
  <c r="B1651" i="7"/>
  <c r="B1659" i="7"/>
  <c r="B1667" i="7"/>
  <c r="B1675" i="7"/>
  <c r="B1683" i="7"/>
  <c r="B1691" i="7"/>
  <c r="B1699" i="7"/>
  <c r="B1707" i="7"/>
  <c r="B1715" i="7"/>
  <c r="B1723" i="7"/>
  <c r="B1731" i="7"/>
  <c r="B1739" i="7"/>
  <c r="B1747" i="7"/>
  <c r="B1755" i="7"/>
  <c r="B1763" i="7"/>
  <c r="B1771" i="7"/>
  <c r="B1779" i="7"/>
  <c r="B1787" i="7"/>
  <c r="B1795" i="7"/>
  <c r="B1803" i="7"/>
  <c r="B1811" i="7"/>
  <c r="B1819" i="7"/>
  <c r="B1827" i="7"/>
  <c r="B1835" i="7"/>
  <c r="B1843" i="7"/>
  <c r="B1851" i="7"/>
  <c r="B1859" i="7"/>
  <c r="B1867" i="7"/>
  <c r="B1875" i="7"/>
  <c r="B1883" i="7"/>
  <c r="B1891" i="7"/>
  <c r="B1899" i="7"/>
  <c r="B1907" i="7"/>
  <c r="B1915" i="7"/>
  <c r="B1923" i="7"/>
  <c r="B1931" i="7"/>
  <c r="B1939" i="7"/>
  <c r="B1947" i="7"/>
  <c r="B1955" i="7"/>
  <c r="B1963" i="7"/>
  <c r="B1971" i="7"/>
  <c r="B1979" i="7"/>
  <c r="B1987" i="7"/>
  <c r="B1995" i="7"/>
  <c r="B2003" i="7"/>
  <c r="B2011" i="7"/>
  <c r="B2019" i="7"/>
  <c r="B2027" i="7"/>
  <c r="B2035" i="7"/>
  <c r="B2043" i="7"/>
  <c r="B2051" i="7"/>
  <c r="B2059" i="7"/>
  <c r="B2067" i="7"/>
  <c r="B2075" i="7"/>
  <c r="B2083" i="7"/>
  <c r="B2091" i="7"/>
  <c r="B2099" i="7"/>
  <c r="B2107" i="7"/>
  <c r="B2115" i="7"/>
  <c r="B2123" i="7"/>
  <c r="B2131" i="7"/>
  <c r="B2139" i="7"/>
  <c r="B2147" i="7"/>
  <c r="B2155" i="7"/>
  <c r="B2163" i="7"/>
  <c r="B2171" i="7"/>
  <c r="B2179" i="7"/>
  <c r="B2187" i="7"/>
  <c r="B2195" i="7"/>
  <c r="B2203" i="7"/>
  <c r="B2211" i="7"/>
  <c r="B2219" i="7"/>
  <c r="B2227" i="7"/>
  <c r="B2235" i="7"/>
  <c r="B2243" i="7"/>
  <c r="B2251" i="7"/>
  <c r="B2259" i="7"/>
  <c r="B2267" i="7"/>
  <c r="B2275" i="7"/>
  <c r="B2283" i="7"/>
  <c r="B2291" i="7"/>
  <c r="B2299" i="7"/>
  <c r="B2307" i="7"/>
  <c r="B2315" i="7"/>
  <c r="B2323" i="7"/>
  <c r="B2331" i="7"/>
  <c r="B2339" i="7"/>
  <c r="B2347" i="7"/>
  <c r="B2355" i="7"/>
  <c r="B2363" i="7"/>
  <c r="B2371" i="7"/>
  <c r="B2379" i="7"/>
  <c r="B2387" i="7"/>
  <c r="B2395" i="7"/>
  <c r="B2403" i="7"/>
  <c r="B2411" i="7"/>
  <c r="B2419" i="7"/>
  <c r="B2427" i="7"/>
  <c r="B2435" i="7"/>
  <c r="B2443" i="7"/>
  <c r="B2451" i="7"/>
  <c r="B2459" i="7"/>
  <c r="B2467" i="7"/>
  <c r="B2475" i="7"/>
  <c r="B2483" i="7"/>
  <c r="B2491" i="7"/>
  <c r="B2499" i="7"/>
  <c r="B2507" i="7"/>
  <c r="B2515" i="7"/>
  <c r="B2523" i="7"/>
  <c r="B2531" i="7"/>
  <c r="B2539" i="7"/>
  <c r="B2547" i="7"/>
  <c r="B2555" i="7"/>
  <c r="B2563" i="7"/>
  <c r="B2571" i="7"/>
  <c r="B2579" i="7"/>
  <c r="B2587" i="7"/>
  <c r="B2595" i="7"/>
  <c r="B2603" i="7"/>
  <c r="B2611" i="7"/>
  <c r="D2778" i="7"/>
  <c r="D2947" i="7"/>
  <c r="D3082" i="7"/>
  <c r="D3210" i="7"/>
  <c r="D3338" i="7"/>
  <c r="D3466" i="7"/>
  <c r="D3594" i="7"/>
  <c r="D3722" i="7"/>
  <c r="D3833" i="7"/>
  <c r="D3875" i="7"/>
  <c r="D3907" i="7"/>
  <c r="D3939" i="7"/>
  <c r="D3971" i="7"/>
  <c r="D4003" i="7"/>
  <c r="D4035" i="7"/>
  <c r="D4067" i="7"/>
  <c r="D4099" i="7"/>
  <c r="D4131" i="7"/>
  <c r="D4163" i="7"/>
  <c r="D4195" i="7"/>
  <c r="D4217" i="7"/>
  <c r="D4235" i="7"/>
  <c r="D4253" i="7"/>
  <c r="D4272" i="7"/>
  <c r="D4290" i="7"/>
  <c r="D4308" i="7"/>
  <c r="D4325" i="7"/>
  <c r="D4341" i="7"/>
  <c r="D4357" i="7"/>
  <c r="D4373" i="7"/>
  <c r="D4389" i="7"/>
  <c r="D4405" i="7"/>
  <c r="D4421" i="7"/>
  <c r="D4437" i="7"/>
  <c r="D4453" i="7"/>
  <c r="D4469" i="7"/>
  <c r="D4485" i="7"/>
  <c r="D4501" i="7"/>
  <c r="D4517" i="7"/>
  <c r="D4533" i="7"/>
  <c r="D4549" i="7"/>
  <c r="D4565" i="7"/>
  <c r="D4581" i="7"/>
  <c r="D4597" i="7"/>
  <c r="D4613" i="7"/>
  <c r="D4629" i="7"/>
  <c r="D4645" i="7"/>
  <c r="D4661" i="7"/>
  <c r="D4677" i="7"/>
  <c r="D4693" i="7"/>
  <c r="D4709" i="7"/>
  <c r="D4725" i="7"/>
  <c r="D4741" i="7"/>
  <c r="D4757" i="7"/>
  <c r="D4773" i="7"/>
  <c r="D4789" i="7"/>
  <c r="D4805" i="7"/>
  <c r="D4821" i="7"/>
  <c r="D4837" i="7"/>
  <c r="D4853" i="7"/>
  <c r="D4869" i="7"/>
  <c r="D4885" i="7"/>
  <c r="D4901" i="7"/>
  <c r="D4917" i="7"/>
  <c r="D4933" i="7"/>
  <c r="D4949" i="7"/>
  <c r="D4965" i="7"/>
  <c r="D4981" i="7"/>
  <c r="B15" i="7"/>
  <c r="B31" i="7"/>
  <c r="B47" i="7"/>
  <c r="B63" i="7"/>
  <c r="B79" i="7"/>
  <c r="B95" i="7"/>
  <c r="B111" i="7"/>
  <c r="B127" i="7"/>
  <c r="B143" i="7"/>
  <c r="B159" i="7"/>
  <c r="B175" i="7"/>
  <c r="B191" i="7"/>
  <c r="B207" i="7"/>
  <c r="B223" i="7"/>
  <c r="B239" i="7"/>
  <c r="B255" i="7"/>
  <c r="B271" i="7"/>
  <c r="B287" i="7"/>
  <c r="B303" i="7"/>
  <c r="B319" i="7"/>
  <c r="B335" i="7"/>
  <c r="B351" i="7"/>
  <c r="B367" i="7"/>
  <c r="B383" i="7"/>
  <c r="B399" i="7"/>
  <c r="B415" i="7"/>
  <c r="B431" i="7"/>
  <c r="B447" i="7"/>
  <c r="B463" i="7"/>
  <c r="B479" i="7"/>
  <c r="B495" i="7"/>
  <c r="B511" i="7"/>
  <c r="B527" i="7"/>
  <c r="B543" i="7"/>
  <c r="B559" i="7"/>
  <c r="B575" i="7"/>
  <c r="B591" i="7"/>
  <c r="B607" i="7"/>
  <c r="B623" i="7"/>
  <c r="B637" i="7"/>
  <c r="B649" i="7"/>
  <c r="B663" i="7"/>
  <c r="B674" i="7"/>
  <c r="B688" i="7"/>
  <c r="B701" i="7"/>
  <c r="B713" i="7"/>
  <c r="B727" i="7"/>
  <c r="B738" i="7"/>
  <c r="B752" i="7"/>
  <c r="B765" i="7"/>
  <c r="B777" i="7"/>
  <c r="B791" i="7"/>
  <c r="B802" i="7"/>
  <c r="B816" i="7"/>
  <c r="B829" i="7"/>
  <c r="B841" i="7"/>
  <c r="B854" i="7"/>
  <c r="B864" i="7"/>
  <c r="B874" i="7"/>
  <c r="B886" i="7"/>
  <c r="B896" i="7"/>
  <c r="B906" i="7"/>
  <c r="B918" i="7"/>
  <c r="B928" i="7"/>
  <c r="B938" i="7"/>
  <c r="B950" i="7"/>
  <c r="B960" i="7"/>
  <c r="B970" i="7"/>
  <c r="B981" i="7"/>
  <c r="B990" i="7"/>
  <c r="B999" i="7"/>
  <c r="B1008" i="7"/>
  <c r="B1017" i="7"/>
  <c r="B1026" i="7"/>
  <c r="B1035" i="7"/>
  <c r="B1044" i="7"/>
  <c r="B1052" i="7"/>
  <c r="B1060" i="7"/>
  <c r="B1068" i="7"/>
  <c r="B1076" i="7"/>
  <c r="B1084" i="7"/>
  <c r="B1092" i="7"/>
  <c r="B1100" i="7"/>
  <c r="B1108" i="7"/>
  <c r="B1116" i="7"/>
  <c r="B1124" i="7"/>
  <c r="B1132" i="7"/>
  <c r="B1140" i="7"/>
  <c r="B1148" i="7"/>
  <c r="B1156" i="7"/>
  <c r="B1164" i="7"/>
  <c r="B1172" i="7"/>
  <c r="B1180" i="7"/>
  <c r="B1188" i="7"/>
  <c r="B1196" i="7"/>
  <c r="B1204" i="7"/>
  <c r="B1212" i="7"/>
  <c r="B1220" i="7"/>
  <c r="B1228" i="7"/>
  <c r="B1236" i="7"/>
  <c r="B1244" i="7"/>
  <c r="B1252" i="7"/>
  <c r="B1260" i="7"/>
  <c r="B1268" i="7"/>
  <c r="B1276" i="7"/>
  <c r="B1284" i="7"/>
  <c r="B1292" i="7"/>
  <c r="B1300" i="7"/>
  <c r="B1308" i="7"/>
  <c r="B1316" i="7"/>
  <c r="B1324" i="7"/>
  <c r="B1332" i="7"/>
  <c r="B1340" i="7"/>
  <c r="B1348" i="7"/>
  <c r="B1356" i="7"/>
  <c r="B1364" i="7"/>
  <c r="B1372" i="7"/>
  <c r="B1380" i="7"/>
  <c r="B1388" i="7"/>
  <c r="B1396" i="7"/>
  <c r="B1404" i="7"/>
  <c r="B1412" i="7"/>
  <c r="B1420" i="7"/>
  <c r="B1428" i="7"/>
  <c r="B1436" i="7"/>
  <c r="B1444" i="7"/>
  <c r="B1452" i="7"/>
  <c r="B1460" i="7"/>
  <c r="B1468" i="7"/>
  <c r="B1476" i="7"/>
  <c r="B1484" i="7"/>
  <c r="B1492" i="7"/>
  <c r="B1500" i="7"/>
  <c r="B1508" i="7"/>
  <c r="B1516" i="7"/>
  <c r="B1524" i="7"/>
  <c r="B1532" i="7"/>
  <c r="B1540" i="7"/>
  <c r="B1548" i="7"/>
  <c r="B1556" i="7"/>
  <c r="B1564" i="7"/>
  <c r="B1572" i="7"/>
  <c r="B1580" i="7"/>
  <c r="B1588" i="7"/>
  <c r="B1596" i="7"/>
  <c r="B1604" i="7"/>
  <c r="B1612" i="7"/>
  <c r="B1620" i="7"/>
  <c r="B1628" i="7"/>
  <c r="B1636" i="7"/>
  <c r="B1644" i="7"/>
  <c r="B1652" i="7"/>
  <c r="B1660" i="7"/>
  <c r="B1668" i="7"/>
  <c r="B1676" i="7"/>
  <c r="B1684" i="7"/>
  <c r="B1692" i="7"/>
  <c r="B1700" i="7"/>
  <c r="B1708" i="7"/>
  <c r="B1716" i="7"/>
  <c r="B1724" i="7"/>
  <c r="B1732" i="7"/>
  <c r="B1740" i="7"/>
  <c r="B1748" i="7"/>
  <c r="B1756" i="7"/>
  <c r="B1764" i="7"/>
  <c r="B1772" i="7"/>
  <c r="B1780" i="7"/>
  <c r="B1788" i="7"/>
  <c r="B1796" i="7"/>
  <c r="B1804" i="7"/>
  <c r="B1812" i="7"/>
  <c r="B1820" i="7"/>
  <c r="B1828" i="7"/>
  <c r="B1836" i="7"/>
  <c r="B1844" i="7"/>
  <c r="B1852" i="7"/>
  <c r="B1860" i="7"/>
  <c r="B1868" i="7"/>
  <c r="B1876" i="7"/>
  <c r="B1884" i="7"/>
  <c r="B1892" i="7"/>
  <c r="B1900" i="7"/>
  <c r="B1908" i="7"/>
  <c r="B1916" i="7"/>
  <c r="B1924" i="7"/>
  <c r="B1932" i="7"/>
  <c r="B1940" i="7"/>
  <c r="B1948" i="7"/>
  <c r="B1956" i="7"/>
  <c r="B1964" i="7"/>
  <c r="B1972" i="7"/>
  <c r="B1980" i="7"/>
  <c r="B1988" i="7"/>
  <c r="B1996" i="7"/>
  <c r="B2004" i="7"/>
  <c r="B2012" i="7"/>
  <c r="B2020" i="7"/>
  <c r="B2028" i="7"/>
  <c r="B2036" i="7"/>
  <c r="B2044" i="7"/>
  <c r="B2052" i="7"/>
  <c r="B2060" i="7"/>
  <c r="B2068" i="7"/>
  <c r="B2076" i="7"/>
  <c r="B2084" i="7"/>
  <c r="B2092" i="7"/>
  <c r="B2100" i="7"/>
  <c r="B2108" i="7"/>
  <c r="B2116" i="7"/>
  <c r="B2124" i="7"/>
  <c r="B2132" i="7"/>
  <c r="B2140" i="7"/>
  <c r="B2148" i="7"/>
  <c r="B2156" i="7"/>
  <c r="B2164" i="7"/>
  <c r="B2172" i="7"/>
  <c r="B2180" i="7"/>
  <c r="B2188" i="7"/>
  <c r="B2196" i="7"/>
  <c r="B2204" i="7"/>
  <c r="B2212" i="7"/>
  <c r="B2220" i="7"/>
  <c r="B2228" i="7"/>
  <c r="B2236" i="7"/>
  <c r="B2244" i="7"/>
  <c r="B2252" i="7"/>
  <c r="B2260" i="7"/>
  <c r="B2268" i="7"/>
  <c r="B2276" i="7"/>
  <c r="B2284" i="7"/>
  <c r="B2292" i="7"/>
  <c r="B2300" i="7"/>
  <c r="B2308" i="7"/>
  <c r="B2316" i="7"/>
  <c r="B2324" i="7"/>
  <c r="B2332" i="7"/>
  <c r="B2340" i="7"/>
  <c r="B2348" i="7"/>
  <c r="B2356" i="7"/>
  <c r="B2364" i="7"/>
  <c r="B2372" i="7"/>
  <c r="B2380" i="7"/>
  <c r="B2388" i="7"/>
  <c r="B2396" i="7"/>
  <c r="B2404" i="7"/>
  <c r="B2412" i="7"/>
  <c r="B2420" i="7"/>
  <c r="B2428" i="7"/>
  <c r="B2436" i="7"/>
  <c r="B2444" i="7"/>
  <c r="B2452" i="7"/>
  <c r="B2460" i="7"/>
  <c r="B2468" i="7"/>
  <c r="B2476" i="7"/>
  <c r="B2484" i="7"/>
  <c r="B2492" i="7"/>
  <c r="B2500" i="7"/>
  <c r="B2508" i="7"/>
  <c r="B2516" i="7"/>
  <c r="B2524" i="7"/>
  <c r="B2532" i="7"/>
  <c r="B2540" i="7"/>
  <c r="B2548" i="7"/>
  <c r="B2556" i="7"/>
  <c r="B2564" i="7"/>
  <c r="B2572" i="7"/>
  <c r="B2580" i="7"/>
  <c r="B2588" i="7"/>
  <c r="B2596" i="7"/>
  <c r="B2604" i="7"/>
  <c r="B2612" i="7"/>
  <c r="D2796" i="7"/>
  <c r="D2970" i="7"/>
  <c r="D3098" i="7"/>
  <c r="D3226" i="7"/>
  <c r="D3354" i="7"/>
  <c r="D3482" i="7"/>
  <c r="D3610" i="7"/>
  <c r="D3738" i="7"/>
  <c r="D3834" i="7"/>
  <c r="D3876" i="7"/>
  <c r="D3908" i="7"/>
  <c r="D3940" i="7"/>
  <c r="D3972" i="7"/>
  <c r="D4004" i="7"/>
  <c r="D4036" i="7"/>
  <c r="D4068" i="7"/>
  <c r="D4100" i="7"/>
  <c r="D4132" i="7"/>
  <c r="D4164" i="7"/>
  <c r="D4196" i="7"/>
  <c r="D4218" i="7"/>
  <c r="D4236" i="7"/>
  <c r="D4255" i="7"/>
  <c r="D4273" i="7"/>
  <c r="D4291" i="7"/>
  <c r="D4309" i="7"/>
  <c r="D4326" i="7"/>
  <c r="D4342" i="7"/>
  <c r="D4358" i="7"/>
  <c r="D4374" i="7"/>
  <c r="D4390" i="7"/>
  <c r="D4406" i="7"/>
  <c r="D4422" i="7"/>
  <c r="D4438" i="7"/>
  <c r="D4454" i="7"/>
  <c r="D4470" i="7"/>
  <c r="D4486" i="7"/>
  <c r="D4502" i="7"/>
  <c r="D4518" i="7"/>
  <c r="D4534" i="7"/>
  <c r="D4550" i="7"/>
  <c r="D4566" i="7"/>
  <c r="D4582" i="7"/>
  <c r="D4598" i="7"/>
  <c r="D4614" i="7"/>
  <c r="D4630" i="7"/>
  <c r="D4646" i="7"/>
  <c r="D4662" i="7"/>
  <c r="D4678" i="7"/>
  <c r="D4694" i="7"/>
  <c r="D4710" i="7"/>
  <c r="D4726" i="7"/>
  <c r="D4742" i="7"/>
  <c r="D4758" i="7"/>
  <c r="D4774" i="7"/>
  <c r="D4790" i="7"/>
  <c r="D4806" i="7"/>
  <c r="D4822" i="7"/>
  <c r="D4838" i="7"/>
  <c r="D4854" i="7"/>
  <c r="D4870" i="7"/>
  <c r="D4886" i="7"/>
  <c r="D4902" i="7"/>
  <c r="D4918" i="7"/>
  <c r="D4934" i="7"/>
  <c r="D4950" i="7"/>
  <c r="D4966" i="7"/>
  <c r="D4982" i="7"/>
  <c r="B16" i="7"/>
  <c r="B32" i="7"/>
  <c r="B48" i="7"/>
  <c r="B64" i="7"/>
  <c r="B80" i="7"/>
  <c r="B96" i="7"/>
  <c r="B112" i="7"/>
  <c r="B128" i="7"/>
  <c r="B144" i="7"/>
  <c r="B160" i="7"/>
  <c r="B176" i="7"/>
  <c r="B192" i="7"/>
  <c r="B208" i="7"/>
  <c r="B224" i="7"/>
  <c r="B240" i="7"/>
  <c r="B256" i="7"/>
  <c r="B272" i="7"/>
  <c r="B288" i="7"/>
  <c r="B304" i="7"/>
  <c r="B320" i="7"/>
  <c r="B336" i="7"/>
  <c r="B352" i="7"/>
  <c r="B368" i="7"/>
  <c r="B384" i="7"/>
  <c r="B400" i="7"/>
  <c r="B416" i="7"/>
  <c r="B432" i="7"/>
  <c r="B448" i="7"/>
  <c r="B464" i="7"/>
  <c r="B480" i="7"/>
  <c r="B496" i="7"/>
  <c r="B512" i="7"/>
  <c r="B528" i="7"/>
  <c r="D2819" i="7"/>
  <c r="D2986" i="7"/>
  <c r="D3114" i="7"/>
  <c r="D3242" i="7"/>
  <c r="D3370" i="7"/>
  <c r="D3498" i="7"/>
  <c r="D3626" i="7"/>
  <c r="D3754" i="7"/>
  <c r="D3849" i="7"/>
  <c r="D3881" i="7"/>
  <c r="D3913" i="7"/>
  <c r="D3945" i="7"/>
  <c r="D3977" i="7"/>
  <c r="D4009" i="7"/>
  <c r="D4041" i="7"/>
  <c r="D4073" i="7"/>
  <c r="D4105" i="7"/>
  <c r="D4137" i="7"/>
  <c r="D4169" i="7"/>
  <c r="D4197" i="7"/>
  <c r="D4219" i="7"/>
  <c r="D4237" i="7"/>
  <c r="D4256" i="7"/>
  <c r="D4274" i="7"/>
  <c r="D4292" i="7"/>
  <c r="D4311" i="7"/>
  <c r="D4327" i="7"/>
  <c r="D4343" i="7"/>
  <c r="D4359" i="7"/>
  <c r="D4375" i="7"/>
  <c r="D4391" i="7"/>
  <c r="D4407" i="7"/>
  <c r="D4423" i="7"/>
  <c r="D4439" i="7"/>
  <c r="D4455" i="7"/>
  <c r="D4471" i="7"/>
  <c r="D4487" i="7"/>
  <c r="D4503" i="7"/>
  <c r="D4519" i="7"/>
  <c r="D4535" i="7"/>
  <c r="D4551" i="7"/>
  <c r="D4567" i="7"/>
  <c r="D4583" i="7"/>
  <c r="D4599" i="7"/>
  <c r="D4615" i="7"/>
  <c r="D4631" i="7"/>
  <c r="D4647" i="7"/>
  <c r="D4663" i="7"/>
  <c r="D4679" i="7"/>
  <c r="D4695" i="7"/>
  <c r="D4711" i="7"/>
  <c r="D4727" i="7"/>
  <c r="D4743" i="7"/>
  <c r="D4759" i="7"/>
  <c r="D4775" i="7"/>
  <c r="D4791" i="7"/>
  <c r="D4807" i="7"/>
  <c r="D4823" i="7"/>
  <c r="D4839" i="7"/>
  <c r="D4855" i="7"/>
  <c r="D4871" i="7"/>
  <c r="D4887" i="7"/>
  <c r="D4903" i="7"/>
  <c r="D4919" i="7"/>
  <c r="D4935" i="7"/>
  <c r="D4951" i="7"/>
  <c r="D4967" i="7"/>
  <c r="D4983" i="7"/>
  <c r="B17" i="7"/>
  <c r="B33" i="7"/>
  <c r="B49" i="7"/>
  <c r="B65" i="7"/>
  <c r="B81" i="7"/>
  <c r="B97" i="7"/>
  <c r="B113" i="7"/>
  <c r="B129" i="7"/>
  <c r="B145" i="7"/>
  <c r="B161" i="7"/>
  <c r="B177" i="7"/>
  <c r="B193" i="7"/>
  <c r="B209" i="7"/>
  <c r="B225" i="7"/>
  <c r="B241" i="7"/>
  <c r="B257" i="7"/>
  <c r="B273" i="7"/>
  <c r="B289" i="7"/>
  <c r="B305" i="7"/>
  <c r="B321" i="7"/>
  <c r="B337" i="7"/>
  <c r="B353" i="7"/>
  <c r="B369" i="7"/>
  <c r="B385" i="7"/>
  <c r="B401" i="7"/>
  <c r="B417" i="7"/>
  <c r="B433" i="7"/>
  <c r="B449" i="7"/>
  <c r="B465" i="7"/>
  <c r="B481" i="7"/>
  <c r="B497" i="7"/>
  <c r="B513" i="7"/>
  <c r="B529" i="7"/>
  <c r="D2842" i="7"/>
  <c r="D3002" i="7"/>
  <c r="D3130" i="7"/>
  <c r="D3258" i="7"/>
  <c r="D3386" i="7"/>
  <c r="D3514" i="7"/>
  <c r="D3642" i="7"/>
  <c r="D3770" i="7"/>
  <c r="D3850" i="7"/>
  <c r="D3882" i="7"/>
  <c r="D3914" i="7"/>
  <c r="D3946" i="7"/>
  <c r="D3978" i="7"/>
  <c r="D4010" i="7"/>
  <c r="D4042" i="7"/>
  <c r="D4074" i="7"/>
  <c r="D4106" i="7"/>
  <c r="D4138" i="7"/>
  <c r="D4170" i="7"/>
  <c r="D4201" i="7"/>
  <c r="D4220" i="7"/>
  <c r="D4239" i="7"/>
  <c r="D4257" i="7"/>
  <c r="D4275" i="7"/>
  <c r="D4293" i="7"/>
  <c r="D4312" i="7"/>
  <c r="D4328" i="7"/>
  <c r="D4344" i="7"/>
  <c r="D4360" i="7"/>
  <c r="D4376" i="7"/>
  <c r="D4392" i="7"/>
  <c r="D4408" i="7"/>
  <c r="D4424" i="7"/>
  <c r="D4440" i="7"/>
  <c r="D4456" i="7"/>
  <c r="D4472" i="7"/>
  <c r="D4488" i="7"/>
  <c r="D4504" i="7"/>
  <c r="D4520" i="7"/>
  <c r="D4536" i="7"/>
  <c r="D4552" i="7"/>
  <c r="D4568" i="7"/>
  <c r="D4584" i="7"/>
  <c r="D4600" i="7"/>
  <c r="D4616" i="7"/>
  <c r="D4632" i="7"/>
  <c r="D4648" i="7"/>
  <c r="D4664" i="7"/>
  <c r="D4680" i="7"/>
  <c r="D4696" i="7"/>
  <c r="D4712" i="7"/>
  <c r="D4728" i="7"/>
  <c r="D4744" i="7"/>
  <c r="D4760" i="7"/>
  <c r="D4776" i="7"/>
  <c r="D4792" i="7"/>
  <c r="D4808" i="7"/>
  <c r="D4824" i="7"/>
  <c r="D4840" i="7"/>
  <c r="D4856" i="7"/>
  <c r="D4872" i="7"/>
  <c r="D4888" i="7"/>
  <c r="D4904" i="7"/>
  <c r="D4920" i="7"/>
  <c r="D4936" i="7"/>
  <c r="D4952" i="7"/>
  <c r="D4968" i="7"/>
  <c r="D4984" i="7"/>
  <c r="B18" i="7"/>
  <c r="B34" i="7"/>
  <c r="B50" i="7"/>
  <c r="B66" i="7"/>
  <c r="B82" i="7"/>
  <c r="B98" i="7"/>
  <c r="B114" i="7"/>
  <c r="B130" i="7"/>
  <c r="B146" i="7"/>
  <c r="B162" i="7"/>
  <c r="B178" i="7"/>
  <c r="B194" i="7"/>
  <c r="B210" i="7"/>
  <c r="B226" i="7"/>
  <c r="B242" i="7"/>
  <c r="B258" i="7"/>
  <c r="B274" i="7"/>
  <c r="B290" i="7"/>
  <c r="B306" i="7"/>
  <c r="B322" i="7"/>
  <c r="B338" i="7"/>
  <c r="B354" i="7"/>
  <c r="B370" i="7"/>
  <c r="B386" i="7"/>
  <c r="B402" i="7"/>
  <c r="B418" i="7"/>
  <c r="B434" i="7"/>
  <c r="B450" i="7"/>
  <c r="B466" i="7"/>
  <c r="B482" i="7"/>
  <c r="B498" i="7"/>
  <c r="B514" i="7"/>
  <c r="B530" i="7"/>
  <c r="D2860" i="7"/>
  <c r="D3018" i="7"/>
  <c r="D3146" i="7"/>
  <c r="D3274" i="7"/>
  <c r="D3402" i="7"/>
  <c r="D3530" i="7"/>
  <c r="D3658" i="7"/>
  <c r="D3786" i="7"/>
  <c r="D3859" i="7"/>
  <c r="D3891" i="7"/>
  <c r="D3923" i="7"/>
  <c r="D3955" i="7"/>
  <c r="D3987" i="7"/>
  <c r="D4019" i="7"/>
  <c r="D4051" i="7"/>
  <c r="D4083" i="7"/>
  <c r="D4115" i="7"/>
  <c r="D4147" i="7"/>
  <c r="D4179" i="7"/>
  <c r="D4207" i="7"/>
  <c r="D4226" i="7"/>
  <c r="D4244" i="7"/>
  <c r="D4263" i="7"/>
  <c r="D4281" i="7"/>
  <c r="D4299" i="7"/>
  <c r="D4317" i="7"/>
  <c r="D4333" i="7"/>
  <c r="D4349" i="7"/>
  <c r="D4365" i="7"/>
  <c r="D4381" i="7"/>
  <c r="D4397" i="7"/>
  <c r="D4413" i="7"/>
  <c r="D4429" i="7"/>
  <c r="D4445" i="7"/>
  <c r="D4461" i="7"/>
  <c r="D4477" i="7"/>
  <c r="D4493" i="7"/>
  <c r="D4509" i="7"/>
  <c r="D4525" i="7"/>
  <c r="D4541" i="7"/>
  <c r="D4557" i="7"/>
  <c r="D4573" i="7"/>
  <c r="D4589" i="7"/>
  <c r="D4605" i="7"/>
  <c r="D4621" i="7"/>
  <c r="D4637" i="7"/>
  <c r="D4653" i="7"/>
  <c r="D4669" i="7"/>
  <c r="D4685" i="7"/>
  <c r="D4701" i="7"/>
  <c r="D4717" i="7"/>
  <c r="D4733" i="7"/>
  <c r="D4749" i="7"/>
  <c r="D4765" i="7"/>
  <c r="D4781" i="7"/>
  <c r="D4797" i="7"/>
  <c r="D4813" i="7"/>
  <c r="D4829" i="7"/>
  <c r="D4845" i="7"/>
  <c r="D4861" i="7"/>
  <c r="D4877" i="7"/>
  <c r="D4893" i="7"/>
  <c r="D4909" i="7"/>
  <c r="D4925" i="7"/>
  <c r="D4941" i="7"/>
  <c r="D4957" i="7"/>
  <c r="D4973" i="7"/>
  <c r="D4989" i="7"/>
  <c r="B23" i="7"/>
  <c r="B39" i="7"/>
  <c r="B55" i="7"/>
  <c r="B71" i="7"/>
  <c r="B87" i="7"/>
  <c r="B103" i="7"/>
  <c r="B119" i="7"/>
  <c r="B135" i="7"/>
  <c r="B151" i="7"/>
  <c r="B167" i="7"/>
  <c r="B183" i="7"/>
  <c r="B199" i="7"/>
  <c r="B215" i="7"/>
  <c r="B231" i="7"/>
  <c r="B247" i="7"/>
  <c r="B263" i="7"/>
  <c r="B279" i="7"/>
  <c r="B295" i="7"/>
  <c r="B311" i="7"/>
  <c r="B327" i="7"/>
  <c r="B343" i="7"/>
  <c r="B359" i="7"/>
  <c r="B375" i="7"/>
  <c r="B391" i="7"/>
  <c r="B407" i="7"/>
  <c r="B423" i="7"/>
  <c r="B439" i="7"/>
  <c r="B455" i="7"/>
  <c r="B471" i="7"/>
  <c r="D2883" i="7"/>
  <c r="D3034" i="7"/>
  <c r="D3162" i="7"/>
  <c r="D3290" i="7"/>
  <c r="D3418" i="7"/>
  <c r="D3546" i="7"/>
  <c r="D3674" i="7"/>
  <c r="D3802" i="7"/>
  <c r="D3860" i="7"/>
  <c r="D3892" i="7"/>
  <c r="D3924" i="7"/>
  <c r="D3956" i="7"/>
  <c r="D3988" i="7"/>
  <c r="D4020" i="7"/>
  <c r="D4052" i="7"/>
  <c r="D4084" i="7"/>
  <c r="D4116" i="7"/>
  <c r="D4148" i="7"/>
  <c r="D4180" i="7"/>
  <c r="D4209" i="7"/>
  <c r="D4227" i="7"/>
  <c r="D4245" i="7"/>
  <c r="D4264" i="7"/>
  <c r="D4282" i="7"/>
  <c r="D4300" i="7"/>
  <c r="D4318" i="7"/>
  <c r="D4334" i="7"/>
  <c r="D4350" i="7"/>
  <c r="D4366" i="7"/>
  <c r="D4382" i="7"/>
  <c r="D4398" i="7"/>
  <c r="D4414" i="7"/>
  <c r="D4430" i="7"/>
  <c r="D4446" i="7"/>
  <c r="D4462" i="7"/>
  <c r="D4478" i="7"/>
  <c r="D4494" i="7"/>
  <c r="D4510" i="7"/>
  <c r="D4526" i="7"/>
  <c r="D4542" i="7"/>
  <c r="D4558" i="7"/>
  <c r="D4574" i="7"/>
  <c r="D4590" i="7"/>
  <c r="D4606" i="7"/>
  <c r="D4622" i="7"/>
  <c r="D4638" i="7"/>
  <c r="D4654" i="7"/>
  <c r="D4670" i="7"/>
  <c r="D4686" i="7"/>
  <c r="D4702" i="7"/>
  <c r="D4718" i="7"/>
  <c r="D4734" i="7"/>
  <c r="D4750" i="7"/>
  <c r="D4766" i="7"/>
  <c r="D4782" i="7"/>
  <c r="D4798" i="7"/>
  <c r="D4814" i="7"/>
  <c r="D4830" i="7"/>
  <c r="D4846" i="7"/>
  <c r="D4862" i="7"/>
  <c r="D4878" i="7"/>
  <c r="D4894" i="7"/>
  <c r="D4910" i="7"/>
  <c r="D4926" i="7"/>
  <c r="D4942" i="7"/>
  <c r="D4958" i="7"/>
  <c r="D4974" i="7"/>
  <c r="D4990" i="7"/>
  <c r="B24" i="7"/>
  <c r="B40" i="7"/>
  <c r="B56" i="7"/>
  <c r="B72" i="7"/>
  <c r="B88" i="7"/>
  <c r="B104" i="7"/>
  <c r="B120" i="7"/>
  <c r="B136" i="7"/>
  <c r="B152" i="7"/>
  <c r="B168" i="7"/>
  <c r="B184" i="7"/>
  <c r="B200" i="7"/>
  <c r="B216" i="7"/>
  <c r="B232" i="7"/>
  <c r="B248" i="7"/>
  <c r="B264" i="7"/>
  <c r="B280" i="7"/>
  <c r="B296" i="7"/>
  <c r="B312" i="7"/>
  <c r="B328" i="7"/>
  <c r="B344" i="7"/>
  <c r="B360" i="7"/>
  <c r="B376" i="7"/>
  <c r="B392" i="7"/>
  <c r="B408" i="7"/>
  <c r="B424" i="7"/>
  <c r="B440" i="7"/>
  <c r="B456" i="7"/>
  <c r="B472" i="7"/>
  <c r="B488" i="7"/>
  <c r="B504" i="7"/>
  <c r="B520" i="7"/>
  <c r="B536" i="7"/>
  <c r="B552" i="7"/>
  <c r="B568" i="7"/>
  <c r="B584" i="7"/>
  <c r="B600" i="7"/>
  <c r="B616" i="7"/>
  <c r="B632" i="7"/>
  <c r="B645" i="7"/>
  <c r="B657" i="7"/>
  <c r="B671" i="7"/>
  <c r="B682" i="7"/>
  <c r="B696" i="7"/>
  <c r="B709" i="7"/>
  <c r="B721" i="7"/>
  <c r="B735" i="7"/>
  <c r="B746" i="7"/>
  <c r="B760" i="7"/>
  <c r="B773" i="7"/>
  <c r="B785" i="7"/>
  <c r="B799" i="7"/>
  <c r="B810" i="7"/>
  <c r="B824" i="7"/>
  <c r="B837" i="7"/>
  <c r="B849" i="7"/>
  <c r="B861" i="7"/>
  <c r="B871" i="7"/>
  <c r="B881" i="7"/>
  <c r="B893" i="7"/>
  <c r="B903" i="7"/>
  <c r="B913" i="7"/>
  <c r="B925" i="7"/>
  <c r="B935" i="7"/>
  <c r="B945" i="7"/>
  <c r="B957" i="7"/>
  <c r="B967" i="7"/>
  <c r="B977" i="7"/>
  <c r="B986" i="7"/>
  <c r="B995" i="7"/>
  <c r="B1005" i="7"/>
  <c r="B1014" i="7"/>
  <c r="B1023" i="7"/>
  <c r="B1032" i="7"/>
  <c r="B1041" i="7"/>
  <c r="B1049" i="7"/>
  <c r="B1057" i="7"/>
  <c r="B1065" i="7"/>
  <c r="B1073" i="7"/>
  <c r="B1081" i="7"/>
  <c r="B1089" i="7"/>
  <c r="B1097" i="7"/>
  <c r="B1105" i="7"/>
  <c r="B1113" i="7"/>
  <c r="B1121" i="7"/>
  <c r="B1129" i="7"/>
  <c r="B1137" i="7"/>
  <c r="B1145" i="7"/>
  <c r="B1153" i="7"/>
  <c r="B1161" i="7"/>
  <c r="B1169" i="7"/>
  <c r="B1177" i="7"/>
  <c r="B1185" i="7"/>
  <c r="B1193" i="7"/>
  <c r="B1201" i="7"/>
  <c r="B1209" i="7"/>
  <c r="B1217" i="7"/>
  <c r="B1225" i="7"/>
  <c r="B1233" i="7"/>
  <c r="B1241" i="7"/>
  <c r="B1249" i="7"/>
  <c r="B1257" i="7"/>
  <c r="B1265" i="7"/>
  <c r="B1273" i="7"/>
  <c r="B1281" i="7"/>
  <c r="B1289" i="7"/>
  <c r="B1297" i="7"/>
  <c r="B1305" i="7"/>
  <c r="B1313" i="7"/>
  <c r="B1321" i="7"/>
  <c r="B1329" i="7"/>
  <c r="B1337" i="7"/>
  <c r="B1345" i="7"/>
  <c r="B1353" i="7"/>
  <c r="B1361" i="7"/>
  <c r="B1369" i="7"/>
  <c r="B1377" i="7"/>
  <c r="B1385" i="7"/>
  <c r="B1393" i="7"/>
  <c r="B1401" i="7"/>
  <c r="B1409" i="7"/>
  <c r="B1417" i="7"/>
  <c r="B1425" i="7"/>
  <c r="B1433" i="7"/>
  <c r="B1441" i="7"/>
  <c r="B1449" i="7"/>
  <c r="B1457" i="7"/>
  <c r="B1465" i="7"/>
  <c r="B1473" i="7"/>
  <c r="B1481" i="7"/>
  <c r="B1489" i="7"/>
  <c r="B1497" i="7"/>
  <c r="B1505" i="7"/>
  <c r="B1513" i="7"/>
  <c r="B1521" i="7"/>
  <c r="B1529" i="7"/>
  <c r="B1537" i="7"/>
  <c r="B1545" i="7"/>
  <c r="B1553" i="7"/>
  <c r="B1561" i="7"/>
  <c r="B1569" i="7"/>
  <c r="B1577" i="7"/>
  <c r="B1585" i="7"/>
  <c r="B1593" i="7"/>
  <c r="B1601" i="7"/>
  <c r="B1609" i="7"/>
  <c r="B1617" i="7"/>
  <c r="B1625" i="7"/>
  <c r="B1633" i="7"/>
  <c r="B1641" i="7"/>
  <c r="B1649" i="7"/>
  <c r="B1657" i="7"/>
  <c r="B1665" i="7"/>
  <c r="B1673" i="7"/>
  <c r="B1681" i="7"/>
  <c r="B1689" i="7"/>
  <c r="B1697" i="7"/>
  <c r="B1705" i="7"/>
  <c r="B1713" i="7"/>
  <c r="B1721" i="7"/>
  <c r="B1729" i="7"/>
  <c r="B1737" i="7"/>
  <c r="B1745" i="7"/>
  <c r="B1753" i="7"/>
  <c r="B1761" i="7"/>
  <c r="B1769" i="7"/>
  <c r="B1777" i="7"/>
  <c r="B1785" i="7"/>
  <c r="B1793" i="7"/>
  <c r="B1801" i="7"/>
  <c r="B1809" i="7"/>
  <c r="B1817" i="7"/>
  <c r="B1825" i="7"/>
  <c r="B1833" i="7"/>
  <c r="B1841" i="7"/>
  <c r="B1849" i="7"/>
  <c r="B1857" i="7"/>
  <c r="B1865" i="7"/>
  <c r="B1873" i="7"/>
  <c r="B1881" i="7"/>
  <c r="B1889" i="7"/>
  <c r="B1897" i="7"/>
  <c r="B1905" i="7"/>
  <c r="B1913" i="7"/>
  <c r="B1921" i="7"/>
  <c r="B1929" i="7"/>
  <c r="B1937" i="7"/>
  <c r="B1945" i="7"/>
  <c r="B1953" i="7"/>
  <c r="B1961" i="7"/>
  <c r="B1969" i="7"/>
  <c r="B1977" i="7"/>
  <c r="B1985" i="7"/>
  <c r="B1993" i="7"/>
  <c r="B2001" i="7"/>
  <c r="B2009" i="7"/>
  <c r="B2017" i="7"/>
  <c r="B2025" i="7"/>
  <c r="B2033" i="7"/>
  <c r="B2041" i="7"/>
  <c r="B2049" i="7"/>
  <c r="B2057" i="7"/>
  <c r="B2065" i="7"/>
  <c r="B2073" i="7"/>
  <c r="B2081" i="7"/>
  <c r="B2089" i="7"/>
  <c r="B2097" i="7"/>
  <c r="B2105" i="7"/>
  <c r="B2113" i="7"/>
  <c r="B2121" i="7"/>
  <c r="B2129" i="7"/>
  <c r="B2137" i="7"/>
  <c r="B2145" i="7"/>
  <c r="B2153" i="7"/>
  <c r="B2161" i="7"/>
  <c r="B2169" i="7"/>
  <c r="B2177" i="7"/>
  <c r="B2185" i="7"/>
  <c r="B2193" i="7"/>
  <c r="B2201" i="7"/>
  <c r="B2209" i="7"/>
  <c r="B2217" i="7"/>
  <c r="B2225" i="7"/>
  <c r="B2233" i="7"/>
  <c r="B2241" i="7"/>
  <c r="B2249" i="7"/>
  <c r="B2257" i="7"/>
  <c r="B2265" i="7"/>
  <c r="B2273" i="7"/>
  <c r="B2281" i="7"/>
  <c r="B2289" i="7"/>
  <c r="B2297" i="7"/>
  <c r="B2305" i="7"/>
  <c r="B2313" i="7"/>
  <c r="B2321" i="7"/>
  <c r="B2329" i="7"/>
  <c r="B2337" i="7"/>
  <c r="B2345" i="7"/>
  <c r="B2353" i="7"/>
  <c r="B2361" i="7"/>
  <c r="B2369" i="7"/>
  <c r="B2377" i="7"/>
  <c r="B2385" i="7"/>
  <c r="B2393" i="7"/>
  <c r="B2401" i="7"/>
  <c r="B2409" i="7"/>
  <c r="B2417" i="7"/>
  <c r="B2425" i="7"/>
  <c r="B2433" i="7"/>
  <c r="B2441" i="7"/>
  <c r="B2449" i="7"/>
  <c r="B2457" i="7"/>
  <c r="B2465" i="7"/>
  <c r="B2473" i="7"/>
  <c r="B2481" i="7"/>
  <c r="B2489" i="7"/>
  <c r="B2497" i="7"/>
  <c r="B2505" i="7"/>
  <c r="B2513" i="7"/>
  <c r="B2521" i="7"/>
  <c r="B2529" i="7"/>
  <c r="B2537" i="7"/>
  <c r="B2545" i="7"/>
  <c r="B2553" i="7"/>
  <c r="B2561" i="7"/>
  <c r="B2569" i="7"/>
  <c r="B2577" i="7"/>
  <c r="B2585" i="7"/>
  <c r="B2593" i="7"/>
  <c r="B2601" i="7"/>
  <c r="B2609" i="7"/>
  <c r="B2617" i="7"/>
  <c r="B546" i="7"/>
  <c r="B578" i="7"/>
  <c r="B610" i="7"/>
  <c r="B641" i="7"/>
  <c r="B666" i="7"/>
  <c r="B693" i="7"/>
  <c r="B719" i="7"/>
  <c r="B744" i="7"/>
  <c r="B769" i="7"/>
  <c r="B794" i="7"/>
  <c r="B821" i="7"/>
  <c r="B847" i="7"/>
  <c r="B869" i="7"/>
  <c r="B889" i="7"/>
  <c r="B911" i="7"/>
  <c r="B933" i="7"/>
  <c r="B953" i="7"/>
  <c r="B975" i="7"/>
  <c r="B993" i="7"/>
  <c r="B1011" i="7"/>
  <c r="B1030" i="7"/>
  <c r="B1047" i="7"/>
  <c r="B1063" i="7"/>
  <c r="B1079" i="7"/>
  <c r="B1095" i="7"/>
  <c r="B1111" i="7"/>
  <c r="B1127" i="7"/>
  <c r="B1143" i="7"/>
  <c r="B1159" i="7"/>
  <c r="B1175" i="7"/>
  <c r="B1191" i="7"/>
  <c r="B1207" i="7"/>
  <c r="B1223" i="7"/>
  <c r="B1239" i="7"/>
  <c r="B1255" i="7"/>
  <c r="B1271" i="7"/>
  <c r="B1287" i="7"/>
  <c r="B1303" i="7"/>
  <c r="B1319" i="7"/>
  <c r="B1335" i="7"/>
  <c r="B1351" i="7"/>
  <c r="B1367" i="7"/>
  <c r="B1383" i="7"/>
  <c r="B1399" i="7"/>
  <c r="B1415" i="7"/>
  <c r="B1431" i="7"/>
  <c r="B1447" i="7"/>
  <c r="B1463" i="7"/>
  <c r="B1479" i="7"/>
  <c r="B1495" i="7"/>
  <c r="B1511" i="7"/>
  <c r="B1527" i="7"/>
  <c r="B1543" i="7"/>
  <c r="B1559" i="7"/>
  <c r="B1575" i="7"/>
  <c r="B1591" i="7"/>
  <c r="B1607" i="7"/>
  <c r="B1623" i="7"/>
  <c r="B1639" i="7"/>
  <c r="B1655" i="7"/>
  <c r="B1671" i="7"/>
  <c r="B1687" i="7"/>
  <c r="B1703" i="7"/>
  <c r="B1719" i="7"/>
  <c r="B1735" i="7"/>
  <c r="B1751" i="7"/>
  <c r="B1767" i="7"/>
  <c r="B1783" i="7"/>
  <c r="B1799" i="7"/>
  <c r="B1815" i="7"/>
  <c r="B1831" i="7"/>
  <c r="B1847" i="7"/>
  <c r="B1863" i="7"/>
  <c r="B1879" i="7"/>
  <c r="B1895" i="7"/>
  <c r="B1911" i="7"/>
  <c r="B1927" i="7"/>
  <c r="B1943" i="7"/>
  <c r="B1959" i="7"/>
  <c r="B1975" i="7"/>
  <c r="B1991" i="7"/>
  <c r="B2007" i="7"/>
  <c r="B2023" i="7"/>
  <c r="B2039" i="7"/>
  <c r="B2055" i="7"/>
  <c r="B2071" i="7"/>
  <c r="B2087" i="7"/>
  <c r="B2103" i="7"/>
  <c r="B2119" i="7"/>
  <c r="B2135" i="7"/>
  <c r="B2151" i="7"/>
  <c r="B2167" i="7"/>
  <c r="B2183" i="7"/>
  <c r="B2199" i="7"/>
  <c r="B2215" i="7"/>
  <c r="B2231" i="7"/>
  <c r="B2247" i="7"/>
  <c r="B2263" i="7"/>
  <c r="B2279" i="7"/>
  <c r="B2295" i="7"/>
  <c r="B2311" i="7"/>
  <c r="B2327" i="7"/>
  <c r="B2343" i="7"/>
  <c r="B2359" i="7"/>
  <c r="B2375" i="7"/>
  <c r="B2391" i="7"/>
  <c r="B2407" i="7"/>
  <c r="B2423" i="7"/>
  <c r="B2439" i="7"/>
  <c r="B2455" i="7"/>
  <c r="B2471" i="7"/>
  <c r="B2487" i="7"/>
  <c r="B2503" i="7"/>
  <c r="B2519" i="7"/>
  <c r="B2535" i="7"/>
  <c r="B2551" i="7"/>
  <c r="B2567" i="7"/>
  <c r="B2583" i="7"/>
  <c r="B2599" i="7"/>
  <c r="B2615" i="7"/>
  <c r="B2625" i="7"/>
  <c r="B2635" i="7"/>
  <c r="B2644" i="7"/>
  <c r="B2653" i="7"/>
  <c r="B2662" i="7"/>
  <c r="B2671" i="7"/>
  <c r="B2680" i="7"/>
  <c r="B2689" i="7"/>
  <c r="B2699" i="7"/>
  <c r="B2708" i="7"/>
  <c r="B2717" i="7"/>
  <c r="B2726" i="7"/>
  <c r="B2735" i="7"/>
  <c r="B2744" i="7"/>
  <c r="B2753" i="7"/>
  <c r="B2763" i="7"/>
  <c r="B2772" i="7"/>
  <c r="B2781" i="7"/>
  <c r="B2790" i="7"/>
  <c r="B2799" i="7"/>
  <c r="B2808" i="7"/>
  <c r="B2817" i="7"/>
  <c r="B2827" i="7"/>
  <c r="B2836" i="7"/>
  <c r="B2845" i="7"/>
  <c r="B2854" i="7"/>
  <c r="B2863" i="7"/>
  <c r="B2872" i="7"/>
  <c r="B2881" i="7"/>
  <c r="B2891" i="7"/>
  <c r="B2900" i="7"/>
  <c r="B2909" i="7"/>
  <c r="B2918" i="7"/>
  <c r="B2927" i="7"/>
  <c r="B2936" i="7"/>
  <c r="B2945" i="7"/>
  <c r="B2955" i="7"/>
  <c r="B2964" i="7"/>
  <c r="B2972" i="7"/>
  <c r="B2980" i="7"/>
  <c r="B2988" i="7"/>
  <c r="B2996" i="7"/>
  <c r="B3004" i="7"/>
  <c r="B3012" i="7"/>
  <c r="B3020" i="7"/>
  <c r="B3028" i="7"/>
  <c r="B3036" i="7"/>
  <c r="B3044" i="7"/>
  <c r="B3052" i="7"/>
  <c r="B3060" i="7"/>
  <c r="B3068" i="7"/>
  <c r="B3076" i="7"/>
  <c r="B3084" i="7"/>
  <c r="B3092" i="7"/>
  <c r="B3100" i="7"/>
  <c r="B3108" i="7"/>
  <c r="B3116" i="7"/>
  <c r="B3124" i="7"/>
  <c r="B3132" i="7"/>
  <c r="B3140" i="7"/>
  <c r="B3148" i="7"/>
  <c r="B3156" i="7"/>
  <c r="B3164" i="7"/>
  <c r="B3172" i="7"/>
  <c r="B3180" i="7"/>
  <c r="B3188" i="7"/>
  <c r="B3196" i="7"/>
  <c r="B3204" i="7"/>
  <c r="B3212" i="7"/>
  <c r="B3220" i="7"/>
  <c r="B3228" i="7"/>
  <c r="B3236" i="7"/>
  <c r="B3244" i="7"/>
  <c r="B3252" i="7"/>
  <c r="B3260" i="7"/>
  <c r="B3268" i="7"/>
  <c r="B3276" i="7"/>
  <c r="B3284" i="7"/>
  <c r="B3292" i="7"/>
  <c r="B3300" i="7"/>
  <c r="B3308" i="7"/>
  <c r="B3316" i="7"/>
  <c r="B3324" i="7"/>
  <c r="B3332" i="7"/>
  <c r="B3340" i="7"/>
  <c r="B3348" i="7"/>
  <c r="B3356" i="7"/>
  <c r="B3364" i="7"/>
  <c r="B3372" i="7"/>
  <c r="B3380" i="7"/>
  <c r="B3388" i="7"/>
  <c r="B3396" i="7"/>
  <c r="B3404" i="7"/>
  <c r="B3412" i="7"/>
  <c r="B3420" i="7"/>
  <c r="B3428" i="7"/>
  <c r="B3436" i="7"/>
  <c r="B3444" i="7"/>
  <c r="B3452" i="7"/>
  <c r="B3460" i="7"/>
  <c r="B3468" i="7"/>
  <c r="B3476" i="7"/>
  <c r="B3484" i="7"/>
  <c r="B3492" i="7"/>
  <c r="B3500" i="7"/>
  <c r="B3508" i="7"/>
  <c r="B3516" i="7"/>
  <c r="B3524" i="7"/>
  <c r="B3532" i="7"/>
  <c r="B3540" i="7"/>
  <c r="B3548" i="7"/>
  <c r="B3556" i="7"/>
  <c r="B3564" i="7"/>
  <c r="B3572" i="7"/>
  <c r="B3580" i="7"/>
  <c r="B3588" i="7"/>
  <c r="B3596" i="7"/>
  <c r="B3604" i="7"/>
  <c r="B3612" i="7"/>
  <c r="B3620" i="7"/>
  <c r="B3628" i="7"/>
  <c r="B3636" i="7"/>
  <c r="B3644" i="7"/>
  <c r="B3652" i="7"/>
  <c r="B3660" i="7"/>
  <c r="B3668" i="7"/>
  <c r="B3676" i="7"/>
  <c r="B3684" i="7"/>
  <c r="B3692" i="7"/>
  <c r="B3700" i="7"/>
  <c r="B3708" i="7"/>
  <c r="B3716" i="7"/>
  <c r="B3724" i="7"/>
  <c r="B3732" i="7"/>
  <c r="B3740" i="7"/>
  <c r="B3748" i="7"/>
  <c r="B3756" i="7"/>
  <c r="B3764" i="7"/>
  <c r="B3772" i="7"/>
  <c r="B3780" i="7"/>
  <c r="B3788" i="7"/>
  <c r="B3796" i="7"/>
  <c r="B3804" i="7"/>
  <c r="B3812" i="7"/>
  <c r="B3820" i="7"/>
  <c r="B3828" i="7"/>
  <c r="B3836" i="7"/>
  <c r="B3844" i="7"/>
  <c r="B3852" i="7"/>
  <c r="B3860" i="7"/>
  <c r="B3868" i="7"/>
  <c r="B3876" i="7"/>
  <c r="B3884" i="7"/>
  <c r="B3892" i="7"/>
  <c r="B3900" i="7"/>
  <c r="B3908" i="7"/>
  <c r="B3916" i="7"/>
  <c r="B3924" i="7"/>
  <c r="B3932" i="7"/>
  <c r="B3940" i="7"/>
  <c r="B3948" i="7"/>
  <c r="B3956" i="7"/>
  <c r="B3964" i="7"/>
  <c r="B3972" i="7"/>
  <c r="B3980" i="7"/>
  <c r="B3988" i="7"/>
  <c r="B3996" i="7"/>
  <c r="B4004" i="7"/>
  <c r="B4012" i="7"/>
  <c r="B4020" i="7"/>
  <c r="B4028" i="7"/>
  <c r="B4036" i="7"/>
  <c r="B4044" i="7"/>
  <c r="B4052" i="7"/>
  <c r="B4060" i="7"/>
  <c r="B4068" i="7"/>
  <c r="B4076" i="7"/>
  <c r="B4084" i="7"/>
  <c r="B4092" i="7"/>
  <c r="B4100" i="7"/>
  <c r="B4108" i="7"/>
  <c r="B4116" i="7"/>
  <c r="B4124" i="7"/>
  <c r="B4132" i="7"/>
  <c r="B4140" i="7"/>
  <c r="B4148" i="7"/>
  <c r="B4156" i="7"/>
  <c r="B4164" i="7"/>
  <c r="B4172" i="7"/>
  <c r="B4180" i="7"/>
  <c r="B4188" i="7"/>
  <c r="B4196" i="7"/>
  <c r="B4204" i="7"/>
  <c r="B4212" i="7"/>
  <c r="B4220" i="7"/>
  <c r="B4228" i="7"/>
  <c r="B4236" i="7"/>
  <c r="B4244" i="7"/>
  <c r="B4252" i="7"/>
  <c r="B4260" i="7"/>
  <c r="B4268" i="7"/>
  <c r="B4276" i="7"/>
  <c r="B4284" i="7"/>
  <c r="B4292" i="7"/>
  <c r="B4300" i="7"/>
  <c r="B4308" i="7"/>
  <c r="B4316" i="7"/>
  <c r="B4324" i="7"/>
  <c r="B4332" i="7"/>
  <c r="B4340" i="7"/>
  <c r="B4348" i="7"/>
  <c r="B4356" i="7"/>
  <c r="B4364" i="7"/>
  <c r="B4372" i="7"/>
  <c r="B4380" i="7"/>
  <c r="B4388" i="7"/>
  <c r="B4396" i="7"/>
  <c r="B4404" i="7"/>
  <c r="B4412" i="7"/>
  <c r="B4420" i="7"/>
  <c r="B4428" i="7"/>
  <c r="B4436" i="7"/>
  <c r="B4444" i="7"/>
  <c r="B4452" i="7"/>
  <c r="B4460" i="7"/>
  <c r="B4468" i="7"/>
  <c r="B4476" i="7"/>
  <c r="B4484" i="7"/>
  <c r="B4492" i="7"/>
  <c r="B4500" i="7"/>
  <c r="B4508" i="7"/>
  <c r="B4516" i="7"/>
  <c r="B4524" i="7"/>
  <c r="B4532" i="7"/>
  <c r="B4540" i="7"/>
  <c r="B4548" i="7"/>
  <c r="B4556" i="7"/>
  <c r="B4564" i="7"/>
  <c r="B4572" i="7"/>
  <c r="B4580" i="7"/>
  <c r="B4588" i="7"/>
  <c r="B4596" i="7"/>
  <c r="B4604" i="7"/>
  <c r="B4612" i="7"/>
  <c r="B4620" i="7"/>
  <c r="B4628" i="7"/>
  <c r="B4636" i="7"/>
  <c r="B4644" i="7"/>
  <c r="B4652" i="7"/>
  <c r="B4660" i="7"/>
  <c r="B4668" i="7"/>
  <c r="B4676" i="7"/>
  <c r="B4684" i="7"/>
  <c r="B4692" i="7"/>
  <c r="B4700" i="7"/>
  <c r="B4708" i="7"/>
  <c r="B4716" i="7"/>
  <c r="B4724" i="7"/>
  <c r="B4732" i="7"/>
  <c r="B4740" i="7"/>
  <c r="B4748" i="7"/>
  <c r="B4756" i="7"/>
  <c r="B4764" i="7"/>
  <c r="B4772" i="7"/>
  <c r="B4780" i="7"/>
  <c r="B4788" i="7"/>
  <c r="B4796" i="7"/>
  <c r="B4804" i="7"/>
  <c r="B4812" i="7"/>
  <c r="B4820" i="7"/>
  <c r="B4828" i="7"/>
  <c r="B4836" i="7"/>
  <c r="B4844" i="7"/>
  <c r="B4852" i="7"/>
  <c r="B4860" i="7"/>
  <c r="B4868" i="7"/>
  <c r="B4876" i="7"/>
  <c r="B4884" i="7"/>
  <c r="B4892" i="7"/>
  <c r="B4900" i="7"/>
  <c r="B4908" i="7"/>
  <c r="B4916" i="7"/>
  <c r="B4924" i="7"/>
  <c r="B4932" i="7"/>
  <c r="B4940" i="7"/>
  <c r="B4948" i="7"/>
  <c r="B4956" i="7"/>
  <c r="B4964" i="7"/>
  <c r="B4972" i="7"/>
  <c r="B4980" i="7"/>
  <c r="B4988" i="7"/>
  <c r="B551" i="7"/>
  <c r="B583" i="7"/>
  <c r="B615" i="7"/>
  <c r="B642" i="7"/>
  <c r="B669" i="7"/>
  <c r="B695" i="7"/>
  <c r="B720" i="7"/>
  <c r="B745" i="7"/>
  <c r="B770" i="7"/>
  <c r="B797" i="7"/>
  <c r="B823" i="7"/>
  <c r="B848" i="7"/>
  <c r="B870" i="7"/>
  <c r="B890" i="7"/>
  <c r="B912" i="7"/>
  <c r="B934" i="7"/>
  <c r="B954" i="7"/>
  <c r="B976" i="7"/>
  <c r="B994" i="7"/>
  <c r="B1013" i="7"/>
  <c r="B1031" i="7"/>
  <c r="B1048" i="7"/>
  <c r="B1064" i="7"/>
  <c r="B1080" i="7"/>
  <c r="B1096" i="7"/>
  <c r="B1112" i="7"/>
  <c r="B1128" i="7"/>
  <c r="B1144" i="7"/>
  <c r="B1160" i="7"/>
  <c r="B1176" i="7"/>
  <c r="B1192" i="7"/>
  <c r="B1208" i="7"/>
  <c r="B1224" i="7"/>
  <c r="B1240" i="7"/>
  <c r="B1256" i="7"/>
  <c r="B1272" i="7"/>
  <c r="B1288" i="7"/>
  <c r="B1304" i="7"/>
  <c r="B1320" i="7"/>
  <c r="B1336" i="7"/>
  <c r="B1352" i="7"/>
  <c r="B1368" i="7"/>
  <c r="B1384" i="7"/>
  <c r="B1400" i="7"/>
  <c r="B1416" i="7"/>
  <c r="B1432" i="7"/>
  <c r="B1448" i="7"/>
  <c r="B1464" i="7"/>
  <c r="B1480" i="7"/>
  <c r="B1496" i="7"/>
  <c r="B1512" i="7"/>
  <c r="B1528" i="7"/>
  <c r="B1544" i="7"/>
  <c r="B1560" i="7"/>
  <c r="B1576" i="7"/>
  <c r="B1592" i="7"/>
  <c r="B1608" i="7"/>
  <c r="B1624" i="7"/>
  <c r="B1640" i="7"/>
  <c r="B1656" i="7"/>
  <c r="B1672" i="7"/>
  <c r="B1688" i="7"/>
  <c r="B1704" i="7"/>
  <c r="B1720" i="7"/>
  <c r="B1736" i="7"/>
  <c r="B1752" i="7"/>
  <c r="B1768" i="7"/>
  <c r="B1784" i="7"/>
  <c r="B1800" i="7"/>
  <c r="B1816" i="7"/>
  <c r="B1832" i="7"/>
  <c r="B1848" i="7"/>
  <c r="B1864" i="7"/>
  <c r="B1880" i="7"/>
  <c r="B1896" i="7"/>
  <c r="B1912" i="7"/>
  <c r="B1928" i="7"/>
  <c r="B1944" i="7"/>
  <c r="B1960" i="7"/>
  <c r="B1976" i="7"/>
  <c r="B1992" i="7"/>
  <c r="B2008" i="7"/>
  <c r="B2024" i="7"/>
  <c r="B2040" i="7"/>
  <c r="B2056" i="7"/>
  <c r="B2072" i="7"/>
  <c r="B2088" i="7"/>
  <c r="B2104" i="7"/>
  <c r="B2120" i="7"/>
  <c r="B2136" i="7"/>
  <c r="B2152" i="7"/>
  <c r="B2168" i="7"/>
  <c r="B2184" i="7"/>
  <c r="B2200" i="7"/>
  <c r="B2216" i="7"/>
  <c r="B2232" i="7"/>
  <c r="B2248" i="7"/>
  <c r="B2264" i="7"/>
  <c r="B2280" i="7"/>
  <c r="B2296" i="7"/>
  <c r="B2312" i="7"/>
  <c r="B2328" i="7"/>
  <c r="B2344" i="7"/>
  <c r="B2360" i="7"/>
  <c r="B2376" i="7"/>
  <c r="B2392" i="7"/>
  <c r="B2408" i="7"/>
  <c r="B2424" i="7"/>
  <c r="B2440" i="7"/>
  <c r="B2456" i="7"/>
  <c r="B2472" i="7"/>
  <c r="B2488" i="7"/>
  <c r="B2504" i="7"/>
  <c r="B2520" i="7"/>
  <c r="B2536" i="7"/>
  <c r="B2552" i="7"/>
  <c r="B2568" i="7"/>
  <c r="B2584" i="7"/>
  <c r="B2600" i="7"/>
  <c r="B2616" i="7"/>
  <c r="B2627" i="7"/>
  <c r="B2636" i="7"/>
  <c r="B2645" i="7"/>
  <c r="B2654" i="7"/>
  <c r="B2663" i="7"/>
  <c r="B2672" i="7"/>
  <c r="B2681" i="7"/>
  <c r="B2691" i="7"/>
  <c r="B2700" i="7"/>
  <c r="B2709" i="7"/>
  <c r="B2718" i="7"/>
  <c r="B2727" i="7"/>
  <c r="B2736" i="7"/>
  <c r="B2745" i="7"/>
  <c r="B2755" i="7"/>
  <c r="B2764" i="7"/>
  <c r="B2773" i="7"/>
  <c r="B2782" i="7"/>
  <c r="B2791" i="7"/>
  <c r="B2800" i="7"/>
  <c r="B2809" i="7"/>
  <c r="B2819" i="7"/>
  <c r="B2828" i="7"/>
  <c r="B2837" i="7"/>
  <c r="B2846" i="7"/>
  <c r="B2855" i="7"/>
  <c r="B2864" i="7"/>
  <c r="B2873" i="7"/>
  <c r="B2883" i="7"/>
  <c r="B2892" i="7"/>
  <c r="B2901" i="7"/>
  <c r="B2910" i="7"/>
  <c r="B2919" i="7"/>
  <c r="B2928" i="7"/>
  <c r="B2937" i="7"/>
  <c r="B2947" i="7"/>
  <c r="B2956" i="7"/>
  <c r="B2965" i="7"/>
  <c r="B2973" i="7"/>
  <c r="B2981" i="7"/>
  <c r="B2989" i="7"/>
  <c r="B2997" i="7"/>
  <c r="B3005" i="7"/>
  <c r="B3013" i="7"/>
  <c r="B3021" i="7"/>
  <c r="B3029" i="7"/>
  <c r="B3037" i="7"/>
  <c r="B3045" i="7"/>
  <c r="B3053" i="7"/>
  <c r="B3061" i="7"/>
  <c r="B3069" i="7"/>
  <c r="B3077" i="7"/>
  <c r="B3085" i="7"/>
  <c r="B3093" i="7"/>
  <c r="B3101" i="7"/>
  <c r="B3109" i="7"/>
  <c r="B3117" i="7"/>
  <c r="B3125" i="7"/>
  <c r="B3133" i="7"/>
  <c r="B3141" i="7"/>
  <c r="B3149" i="7"/>
  <c r="B3157" i="7"/>
  <c r="B3165" i="7"/>
  <c r="B3173" i="7"/>
  <c r="B3181" i="7"/>
  <c r="B3189" i="7"/>
  <c r="B3197" i="7"/>
  <c r="B3205" i="7"/>
  <c r="B3213" i="7"/>
  <c r="B3221" i="7"/>
  <c r="B3229" i="7"/>
  <c r="B3237" i="7"/>
  <c r="B3245" i="7"/>
  <c r="B3253" i="7"/>
  <c r="B3261" i="7"/>
  <c r="B3269" i="7"/>
  <c r="B3277" i="7"/>
  <c r="B3285" i="7"/>
  <c r="B3293" i="7"/>
  <c r="B3301" i="7"/>
  <c r="B3309" i="7"/>
  <c r="B3317" i="7"/>
  <c r="B3325" i="7"/>
  <c r="B3333" i="7"/>
  <c r="B3341" i="7"/>
  <c r="B3349" i="7"/>
  <c r="B3357" i="7"/>
  <c r="B3365" i="7"/>
  <c r="B3373" i="7"/>
  <c r="B3381" i="7"/>
  <c r="B3389" i="7"/>
  <c r="B3397" i="7"/>
  <c r="B3405" i="7"/>
  <c r="B3413" i="7"/>
  <c r="B3421" i="7"/>
  <c r="B3429" i="7"/>
  <c r="B3437" i="7"/>
  <c r="B3445" i="7"/>
  <c r="B3453" i="7"/>
  <c r="B3461" i="7"/>
  <c r="B3469" i="7"/>
  <c r="B3477" i="7"/>
  <c r="B3485" i="7"/>
  <c r="B3493" i="7"/>
  <c r="B3501" i="7"/>
  <c r="B3509" i="7"/>
  <c r="B3517" i="7"/>
  <c r="B3525" i="7"/>
  <c r="B3533" i="7"/>
  <c r="B3541" i="7"/>
  <c r="B3549" i="7"/>
  <c r="B3557" i="7"/>
  <c r="B3565" i="7"/>
  <c r="B3573" i="7"/>
  <c r="B3581" i="7"/>
  <c r="B3589" i="7"/>
  <c r="B3597" i="7"/>
  <c r="B3605" i="7"/>
  <c r="B3613" i="7"/>
  <c r="B3621" i="7"/>
  <c r="B3629" i="7"/>
  <c r="B3637" i="7"/>
  <c r="B3645" i="7"/>
  <c r="B3653" i="7"/>
  <c r="B3661" i="7"/>
  <c r="B3669" i="7"/>
  <c r="B3677" i="7"/>
  <c r="B3685" i="7"/>
  <c r="B3693" i="7"/>
  <c r="B3701" i="7"/>
  <c r="B3709" i="7"/>
  <c r="B3717" i="7"/>
  <c r="B3725" i="7"/>
  <c r="B3733" i="7"/>
  <c r="B3741" i="7"/>
  <c r="B3749" i="7"/>
  <c r="B3757" i="7"/>
  <c r="B3765" i="7"/>
  <c r="B3773" i="7"/>
  <c r="B3781" i="7"/>
  <c r="B3789" i="7"/>
  <c r="B3797" i="7"/>
  <c r="B3805" i="7"/>
  <c r="B3813" i="7"/>
  <c r="B3821" i="7"/>
  <c r="B3829" i="7"/>
  <c r="B3837" i="7"/>
  <c r="B3845" i="7"/>
  <c r="B3853" i="7"/>
  <c r="B3861" i="7"/>
  <c r="B3869" i="7"/>
  <c r="B3877" i="7"/>
  <c r="B3885" i="7"/>
  <c r="B3893" i="7"/>
  <c r="B3901" i="7"/>
  <c r="B3909" i="7"/>
  <c r="B3917" i="7"/>
  <c r="B3925" i="7"/>
  <c r="B3933" i="7"/>
  <c r="B3941" i="7"/>
  <c r="B3949" i="7"/>
  <c r="B3957" i="7"/>
  <c r="B3965" i="7"/>
  <c r="B3973" i="7"/>
  <c r="B3981" i="7"/>
  <c r="B3989" i="7"/>
  <c r="B3997" i="7"/>
  <c r="B4005" i="7"/>
  <c r="B4013" i="7"/>
  <c r="B4021" i="7"/>
  <c r="B4029" i="7"/>
  <c r="B4037" i="7"/>
  <c r="B4045" i="7"/>
  <c r="B4053" i="7"/>
  <c r="B4061" i="7"/>
  <c r="B4069" i="7"/>
  <c r="B4077" i="7"/>
  <c r="B4085" i="7"/>
  <c r="B4093" i="7"/>
  <c r="B4101" i="7"/>
  <c r="B4109" i="7"/>
  <c r="B4117" i="7"/>
  <c r="B4125" i="7"/>
  <c r="B4133" i="7"/>
  <c r="B4141" i="7"/>
  <c r="B4149" i="7"/>
  <c r="B4157" i="7"/>
  <c r="B4165" i="7"/>
  <c r="B4173" i="7"/>
  <c r="B4181" i="7"/>
  <c r="B4189" i="7"/>
  <c r="B4197" i="7"/>
  <c r="B4205" i="7"/>
  <c r="B4213" i="7"/>
  <c r="B4221" i="7"/>
  <c r="B4229" i="7"/>
  <c r="B4237" i="7"/>
  <c r="B4245" i="7"/>
  <c r="B4253" i="7"/>
  <c r="B4261" i="7"/>
  <c r="B4269" i="7"/>
  <c r="B4277" i="7"/>
  <c r="B4285" i="7"/>
  <c r="B4293" i="7"/>
  <c r="B4301" i="7"/>
  <c r="B4309" i="7"/>
  <c r="B4317" i="7"/>
  <c r="B4325" i="7"/>
  <c r="B4333" i="7"/>
  <c r="B4341" i="7"/>
  <c r="B4349" i="7"/>
  <c r="B4357" i="7"/>
  <c r="B4365" i="7"/>
  <c r="B4373" i="7"/>
  <c r="B4381" i="7"/>
  <c r="B4389" i="7"/>
  <c r="B4397" i="7"/>
  <c r="B4405" i="7"/>
  <c r="B4413" i="7"/>
  <c r="B4421" i="7"/>
  <c r="B4429" i="7"/>
  <c r="B4437" i="7"/>
  <c r="B4445" i="7"/>
  <c r="B4453" i="7"/>
  <c r="B4461" i="7"/>
  <c r="B4469" i="7"/>
  <c r="B4477" i="7"/>
  <c r="B4485" i="7"/>
  <c r="B4493" i="7"/>
  <c r="B4501" i="7"/>
  <c r="B4509" i="7"/>
  <c r="B4517" i="7"/>
  <c r="B4525" i="7"/>
  <c r="B4533" i="7"/>
  <c r="B4541" i="7"/>
  <c r="B4549" i="7"/>
  <c r="B4557" i="7"/>
  <c r="B4565" i="7"/>
  <c r="B4573" i="7"/>
  <c r="B4581" i="7"/>
  <c r="B4589" i="7"/>
  <c r="B4597" i="7"/>
  <c r="B4605" i="7"/>
  <c r="B4613" i="7"/>
  <c r="B4621" i="7"/>
  <c r="B4629" i="7"/>
  <c r="B4637" i="7"/>
  <c r="B4645" i="7"/>
  <c r="B4653" i="7"/>
  <c r="B4661" i="7"/>
  <c r="B4669" i="7"/>
  <c r="B4677" i="7"/>
  <c r="B4685" i="7"/>
  <c r="B4693" i="7"/>
  <c r="B4701" i="7"/>
  <c r="B4709" i="7"/>
  <c r="B4717" i="7"/>
  <c r="B4725" i="7"/>
  <c r="B4733" i="7"/>
  <c r="B4741" i="7"/>
  <c r="B4749" i="7"/>
  <c r="B4757" i="7"/>
  <c r="B4765" i="7"/>
  <c r="B4773" i="7"/>
  <c r="B4781" i="7"/>
  <c r="B4789" i="7"/>
  <c r="B4797" i="7"/>
  <c r="B4805" i="7"/>
  <c r="B4813" i="7"/>
  <c r="B4821" i="7"/>
  <c r="B4829" i="7"/>
  <c r="B4837" i="7"/>
  <c r="B4845" i="7"/>
  <c r="B4853" i="7"/>
  <c r="B4861" i="7"/>
  <c r="B4869" i="7"/>
  <c r="B4877" i="7"/>
  <c r="B4885" i="7"/>
  <c r="B4893" i="7"/>
  <c r="B4901" i="7"/>
  <c r="B4909" i="7"/>
  <c r="B4917" i="7"/>
  <c r="B4925" i="7"/>
  <c r="B4933" i="7"/>
  <c r="B4941" i="7"/>
  <c r="B4949" i="7"/>
  <c r="B4957" i="7"/>
  <c r="B4965" i="7"/>
  <c r="B4973" i="7"/>
  <c r="B4981" i="7"/>
  <c r="B4989" i="7"/>
  <c r="B487" i="7"/>
  <c r="B560" i="7"/>
  <c r="B592" i="7"/>
  <c r="B624" i="7"/>
  <c r="B650" i="7"/>
  <c r="B677" i="7"/>
  <c r="B703" i="7"/>
  <c r="B728" i="7"/>
  <c r="B753" i="7"/>
  <c r="B778" i="7"/>
  <c r="B805" i="7"/>
  <c r="B831" i="7"/>
  <c r="B855" i="7"/>
  <c r="B877" i="7"/>
  <c r="B897" i="7"/>
  <c r="B919" i="7"/>
  <c r="B941" i="7"/>
  <c r="B961" i="7"/>
  <c r="B982" i="7"/>
  <c r="B1000" i="7"/>
  <c r="B1018" i="7"/>
  <c r="B1037" i="7"/>
  <c r="B1053" i="7"/>
  <c r="B1069" i="7"/>
  <c r="B1085" i="7"/>
  <c r="B1101" i="7"/>
  <c r="B1117" i="7"/>
  <c r="B1133" i="7"/>
  <c r="B1149" i="7"/>
  <c r="B1165" i="7"/>
  <c r="B1181" i="7"/>
  <c r="B1197" i="7"/>
  <c r="B1213" i="7"/>
  <c r="B1229" i="7"/>
  <c r="B1245" i="7"/>
  <c r="B1261" i="7"/>
  <c r="B1277" i="7"/>
  <c r="B1293" i="7"/>
  <c r="B1309" i="7"/>
  <c r="B1325" i="7"/>
  <c r="B1341" i="7"/>
  <c r="B1357" i="7"/>
  <c r="B1373" i="7"/>
  <c r="B1389" i="7"/>
  <c r="B1405" i="7"/>
  <c r="B1421" i="7"/>
  <c r="B1437" i="7"/>
  <c r="B1453" i="7"/>
  <c r="B1469" i="7"/>
  <c r="B1485" i="7"/>
  <c r="B1501" i="7"/>
  <c r="B1517" i="7"/>
  <c r="B1533" i="7"/>
  <c r="B1549" i="7"/>
  <c r="B1565" i="7"/>
  <c r="B1581" i="7"/>
  <c r="B1597" i="7"/>
  <c r="B1613" i="7"/>
  <c r="B1629" i="7"/>
  <c r="B1645" i="7"/>
  <c r="B1661" i="7"/>
  <c r="B1677" i="7"/>
  <c r="B1693" i="7"/>
  <c r="B1709" i="7"/>
  <c r="B1725" i="7"/>
  <c r="B1741" i="7"/>
  <c r="B1757" i="7"/>
  <c r="B1773" i="7"/>
  <c r="B1789" i="7"/>
  <c r="B1805" i="7"/>
  <c r="B1821" i="7"/>
  <c r="B1837" i="7"/>
  <c r="B1853" i="7"/>
  <c r="B1869" i="7"/>
  <c r="B1885" i="7"/>
  <c r="B1901" i="7"/>
  <c r="B1917" i="7"/>
  <c r="B1933" i="7"/>
  <c r="B1949" i="7"/>
  <c r="B1965" i="7"/>
  <c r="B1981" i="7"/>
  <c r="B1997" i="7"/>
  <c r="B2013" i="7"/>
  <c r="B2029" i="7"/>
  <c r="B2045" i="7"/>
  <c r="B2061" i="7"/>
  <c r="B2077" i="7"/>
  <c r="B2093" i="7"/>
  <c r="B2109" i="7"/>
  <c r="B2125" i="7"/>
  <c r="B2141" i="7"/>
  <c r="B2157" i="7"/>
  <c r="B2173" i="7"/>
  <c r="B2189" i="7"/>
  <c r="B2205" i="7"/>
  <c r="B2221" i="7"/>
  <c r="B2237" i="7"/>
  <c r="B2253" i="7"/>
  <c r="B2269" i="7"/>
  <c r="B2285" i="7"/>
  <c r="B2301" i="7"/>
  <c r="B2317" i="7"/>
  <c r="B2333" i="7"/>
  <c r="B2349" i="7"/>
  <c r="B2365" i="7"/>
  <c r="B2381" i="7"/>
  <c r="B2397" i="7"/>
  <c r="B2413" i="7"/>
  <c r="B2429" i="7"/>
  <c r="B2445" i="7"/>
  <c r="B2461" i="7"/>
  <c r="B2477" i="7"/>
  <c r="B2493" i="7"/>
  <c r="B2509" i="7"/>
  <c r="B2525" i="7"/>
  <c r="B2541" i="7"/>
  <c r="B2557" i="7"/>
  <c r="B2573" i="7"/>
  <c r="B2589" i="7"/>
  <c r="B2605" i="7"/>
  <c r="B2619" i="7"/>
  <c r="B2628" i="7"/>
  <c r="B2637" i="7"/>
  <c r="B2646" i="7"/>
  <c r="B2655" i="7"/>
  <c r="B2664" i="7"/>
  <c r="B2673" i="7"/>
  <c r="B2683" i="7"/>
  <c r="B2692" i="7"/>
  <c r="B2701" i="7"/>
  <c r="B2710" i="7"/>
  <c r="B2719" i="7"/>
  <c r="B2728" i="7"/>
  <c r="B2737" i="7"/>
  <c r="B2747" i="7"/>
  <c r="B2756" i="7"/>
  <c r="B2765" i="7"/>
  <c r="B2774" i="7"/>
  <c r="B2783" i="7"/>
  <c r="B2792" i="7"/>
  <c r="B2801" i="7"/>
  <c r="B2811" i="7"/>
  <c r="B2820" i="7"/>
  <c r="B2829" i="7"/>
  <c r="B2838" i="7"/>
  <c r="B2847" i="7"/>
  <c r="B2856" i="7"/>
  <c r="B2865" i="7"/>
  <c r="B2875" i="7"/>
  <c r="B2884" i="7"/>
  <c r="B2893" i="7"/>
  <c r="B2902" i="7"/>
  <c r="B2911" i="7"/>
  <c r="B2920" i="7"/>
  <c r="B2929" i="7"/>
  <c r="B2939" i="7"/>
  <c r="B2948" i="7"/>
  <c r="B2957" i="7"/>
  <c r="B2966" i="7"/>
  <c r="B2974" i="7"/>
  <c r="B2982" i="7"/>
  <c r="B2990" i="7"/>
  <c r="B2998" i="7"/>
  <c r="B3006" i="7"/>
  <c r="B3014" i="7"/>
  <c r="B3022" i="7"/>
  <c r="B3030" i="7"/>
  <c r="B3038" i="7"/>
  <c r="B3046" i="7"/>
  <c r="B3054" i="7"/>
  <c r="B3062" i="7"/>
  <c r="B3070" i="7"/>
  <c r="B3078" i="7"/>
  <c r="B3086" i="7"/>
  <c r="B3094" i="7"/>
  <c r="B3102" i="7"/>
  <c r="B3110" i="7"/>
  <c r="B3118" i="7"/>
  <c r="B3126" i="7"/>
  <c r="B3134" i="7"/>
  <c r="B3142" i="7"/>
  <c r="B3150" i="7"/>
  <c r="B3158" i="7"/>
  <c r="B3166" i="7"/>
  <c r="B3174" i="7"/>
  <c r="B3182" i="7"/>
  <c r="B3190" i="7"/>
  <c r="B3198" i="7"/>
  <c r="B3206" i="7"/>
  <c r="B3214" i="7"/>
  <c r="B3222" i="7"/>
  <c r="B3230" i="7"/>
  <c r="B3238" i="7"/>
  <c r="B3246" i="7"/>
  <c r="B3254" i="7"/>
  <c r="B3262" i="7"/>
  <c r="B3270" i="7"/>
  <c r="B3278" i="7"/>
  <c r="B3286" i="7"/>
  <c r="B3294" i="7"/>
  <c r="B3302" i="7"/>
  <c r="B3310" i="7"/>
  <c r="B3318" i="7"/>
  <c r="B3326" i="7"/>
  <c r="B3334" i="7"/>
  <c r="B3342" i="7"/>
  <c r="B3350" i="7"/>
  <c r="B3358" i="7"/>
  <c r="B3366" i="7"/>
  <c r="B3374" i="7"/>
  <c r="B3382" i="7"/>
  <c r="B3390" i="7"/>
  <c r="B3398" i="7"/>
  <c r="B3406" i="7"/>
  <c r="B3414" i="7"/>
  <c r="B3422" i="7"/>
  <c r="B3430" i="7"/>
  <c r="B3438" i="7"/>
  <c r="B3446" i="7"/>
  <c r="B3454" i="7"/>
  <c r="B3462" i="7"/>
  <c r="B3470" i="7"/>
  <c r="B3478" i="7"/>
  <c r="B3486" i="7"/>
  <c r="B3494" i="7"/>
  <c r="B3502" i="7"/>
  <c r="B3510" i="7"/>
  <c r="B3518" i="7"/>
  <c r="B3526" i="7"/>
  <c r="B3534" i="7"/>
  <c r="B3542" i="7"/>
  <c r="B3550" i="7"/>
  <c r="B3558" i="7"/>
  <c r="B3566" i="7"/>
  <c r="B3574" i="7"/>
  <c r="B3582" i="7"/>
  <c r="B3590" i="7"/>
  <c r="B3598" i="7"/>
  <c r="B3606" i="7"/>
  <c r="B3614" i="7"/>
  <c r="B3622" i="7"/>
  <c r="B3630" i="7"/>
  <c r="B3638" i="7"/>
  <c r="B3646" i="7"/>
  <c r="B3654" i="7"/>
  <c r="B3662" i="7"/>
  <c r="B3670" i="7"/>
  <c r="B3678" i="7"/>
  <c r="B3686" i="7"/>
  <c r="B3694" i="7"/>
  <c r="B3702" i="7"/>
  <c r="B3710" i="7"/>
  <c r="B3718" i="7"/>
  <c r="B3726" i="7"/>
  <c r="B3734" i="7"/>
  <c r="B3742" i="7"/>
  <c r="B3750" i="7"/>
  <c r="B3758" i="7"/>
  <c r="B3766" i="7"/>
  <c r="B3774" i="7"/>
  <c r="B3782" i="7"/>
  <c r="B3790" i="7"/>
  <c r="B3798" i="7"/>
  <c r="B3806" i="7"/>
  <c r="B3814" i="7"/>
  <c r="B3822" i="7"/>
  <c r="B3830" i="7"/>
  <c r="B3838" i="7"/>
  <c r="B3846" i="7"/>
  <c r="B3854" i="7"/>
  <c r="B3862" i="7"/>
  <c r="B3870" i="7"/>
  <c r="B3878" i="7"/>
  <c r="B3886" i="7"/>
  <c r="B3894" i="7"/>
  <c r="B3902" i="7"/>
  <c r="B3910" i="7"/>
  <c r="B3918" i="7"/>
  <c r="B3926" i="7"/>
  <c r="B3934" i="7"/>
  <c r="B3942" i="7"/>
  <c r="B3950" i="7"/>
  <c r="B3958" i="7"/>
  <c r="B3966" i="7"/>
  <c r="B3974" i="7"/>
  <c r="B3982" i="7"/>
  <c r="B3990" i="7"/>
  <c r="B3998" i="7"/>
  <c r="B4006" i="7"/>
  <c r="B4014" i="7"/>
  <c r="B4022" i="7"/>
  <c r="B4030" i="7"/>
  <c r="B4038" i="7"/>
  <c r="B4046" i="7"/>
  <c r="B4054" i="7"/>
  <c r="B4062" i="7"/>
  <c r="B4070" i="7"/>
  <c r="B4078" i="7"/>
  <c r="B4086" i="7"/>
  <c r="B4094" i="7"/>
  <c r="B4102" i="7"/>
  <c r="B4110" i="7"/>
  <c r="B4118" i="7"/>
  <c r="B4126" i="7"/>
  <c r="B4134" i="7"/>
  <c r="B4142" i="7"/>
  <c r="B4150" i="7"/>
  <c r="B4158" i="7"/>
  <c r="B4166" i="7"/>
  <c r="B4174" i="7"/>
  <c r="B4182" i="7"/>
  <c r="B4190" i="7"/>
  <c r="B4198" i="7"/>
  <c r="B4206" i="7"/>
  <c r="B4214" i="7"/>
  <c r="B4222" i="7"/>
  <c r="B4230" i="7"/>
  <c r="B4238" i="7"/>
  <c r="B4246" i="7"/>
  <c r="B4254" i="7"/>
  <c r="B4262" i="7"/>
  <c r="B4270" i="7"/>
  <c r="B4278" i="7"/>
  <c r="B4286" i="7"/>
  <c r="B4294" i="7"/>
  <c r="B4302" i="7"/>
  <c r="B4310" i="7"/>
  <c r="B4318" i="7"/>
  <c r="B4326" i="7"/>
  <c r="B4334" i="7"/>
  <c r="B4342" i="7"/>
  <c r="B4350" i="7"/>
  <c r="B4358" i="7"/>
  <c r="B4366" i="7"/>
  <c r="B4374" i="7"/>
  <c r="B4382" i="7"/>
  <c r="B4390" i="7"/>
  <c r="B4398" i="7"/>
  <c r="B4406" i="7"/>
  <c r="B4414" i="7"/>
  <c r="B4422" i="7"/>
  <c r="B4430" i="7"/>
  <c r="B4438" i="7"/>
  <c r="B4446" i="7"/>
  <c r="B4454" i="7"/>
  <c r="B4462" i="7"/>
  <c r="B4470" i="7"/>
  <c r="B4478" i="7"/>
  <c r="B4486" i="7"/>
  <c r="B4494" i="7"/>
  <c r="B4502" i="7"/>
  <c r="B4510" i="7"/>
  <c r="B4518" i="7"/>
  <c r="B4526" i="7"/>
  <c r="B4534" i="7"/>
  <c r="B4542" i="7"/>
  <c r="B4550" i="7"/>
  <c r="B4558" i="7"/>
  <c r="B4566" i="7"/>
  <c r="B4574" i="7"/>
  <c r="B4582" i="7"/>
  <c r="B4590" i="7"/>
  <c r="B4598" i="7"/>
  <c r="B4606" i="7"/>
  <c r="B4614" i="7"/>
  <c r="B4622" i="7"/>
  <c r="B4630" i="7"/>
  <c r="B4638" i="7"/>
  <c r="B4646" i="7"/>
  <c r="B4654" i="7"/>
  <c r="B4662" i="7"/>
  <c r="B4670" i="7"/>
  <c r="B4678" i="7"/>
  <c r="B4686" i="7"/>
  <c r="B4694" i="7"/>
  <c r="B4702" i="7"/>
  <c r="B4710" i="7"/>
  <c r="B4718" i="7"/>
  <c r="B4726" i="7"/>
  <c r="B4734" i="7"/>
  <c r="B4742" i="7"/>
  <c r="B4750" i="7"/>
  <c r="B4758" i="7"/>
  <c r="B4766" i="7"/>
  <c r="B4774" i="7"/>
  <c r="B4782" i="7"/>
  <c r="B4790" i="7"/>
  <c r="B4798" i="7"/>
  <c r="B4806" i="7"/>
  <c r="B4814" i="7"/>
  <c r="B4822" i="7"/>
  <c r="B4830" i="7"/>
  <c r="B4838" i="7"/>
  <c r="B4846" i="7"/>
  <c r="B4854" i="7"/>
  <c r="B4862" i="7"/>
  <c r="B4870" i="7"/>
  <c r="B4878" i="7"/>
  <c r="B4886" i="7"/>
  <c r="B4894" i="7"/>
  <c r="B4902" i="7"/>
  <c r="B4910" i="7"/>
  <c r="B4918" i="7"/>
  <c r="B4926" i="7"/>
  <c r="B4934" i="7"/>
  <c r="B4942" i="7"/>
  <c r="B4950" i="7"/>
  <c r="B4958" i="7"/>
  <c r="B4966" i="7"/>
  <c r="B4974" i="7"/>
  <c r="B4982" i="7"/>
  <c r="B4990" i="7"/>
  <c r="B503" i="7"/>
  <c r="B561" i="7"/>
  <c r="B593" i="7"/>
  <c r="B625" i="7"/>
  <c r="B653" i="7"/>
  <c r="B679" i="7"/>
  <c r="B704" i="7"/>
  <c r="B729" i="7"/>
  <c r="B754" i="7"/>
  <c r="B781" i="7"/>
  <c r="B807" i="7"/>
  <c r="B832" i="7"/>
  <c r="B856" i="7"/>
  <c r="B878" i="7"/>
  <c r="B898" i="7"/>
  <c r="B920" i="7"/>
  <c r="B942" i="7"/>
  <c r="B962" i="7"/>
  <c r="B983" i="7"/>
  <c r="B1001" i="7"/>
  <c r="B1019" i="7"/>
  <c r="B1038" i="7"/>
  <c r="B1054" i="7"/>
  <c r="B1070" i="7"/>
  <c r="B1086" i="7"/>
  <c r="B1102" i="7"/>
  <c r="B1118" i="7"/>
  <c r="B1134" i="7"/>
  <c r="B1150" i="7"/>
  <c r="B1166" i="7"/>
  <c r="B1182" i="7"/>
  <c r="B1198" i="7"/>
  <c r="B1214" i="7"/>
  <c r="B1230" i="7"/>
  <c r="B1246" i="7"/>
  <c r="B1262" i="7"/>
  <c r="B1278" i="7"/>
  <c r="B1294" i="7"/>
  <c r="B1310" i="7"/>
  <c r="B1326" i="7"/>
  <c r="B1342" i="7"/>
  <c r="B1358" i="7"/>
  <c r="B1374" i="7"/>
  <c r="B1390" i="7"/>
  <c r="B1406" i="7"/>
  <c r="B1422" i="7"/>
  <c r="B1438" i="7"/>
  <c r="B1454" i="7"/>
  <c r="B1470" i="7"/>
  <c r="B1486" i="7"/>
  <c r="B1502" i="7"/>
  <c r="B1518" i="7"/>
  <c r="B1534" i="7"/>
  <c r="B1550" i="7"/>
  <c r="B1566" i="7"/>
  <c r="B1582" i="7"/>
  <c r="B1598" i="7"/>
  <c r="B1614" i="7"/>
  <c r="B1630" i="7"/>
  <c r="B1646" i="7"/>
  <c r="B1662" i="7"/>
  <c r="B1678" i="7"/>
  <c r="B1694" i="7"/>
  <c r="B1710" i="7"/>
  <c r="B1726" i="7"/>
  <c r="B1742" i="7"/>
  <c r="B1758" i="7"/>
  <c r="B1774" i="7"/>
  <c r="B1790" i="7"/>
  <c r="B1806" i="7"/>
  <c r="B1822" i="7"/>
  <c r="B1838" i="7"/>
  <c r="B1854" i="7"/>
  <c r="B1870" i="7"/>
  <c r="B1886" i="7"/>
  <c r="B1902" i="7"/>
  <c r="B1918" i="7"/>
  <c r="B1934" i="7"/>
  <c r="B1950" i="7"/>
  <c r="B1966" i="7"/>
  <c r="B1982" i="7"/>
  <c r="B1998" i="7"/>
  <c r="B2014" i="7"/>
  <c r="B2030" i="7"/>
  <c r="B2046" i="7"/>
  <c r="B2062" i="7"/>
  <c r="B2078" i="7"/>
  <c r="B2094" i="7"/>
  <c r="B2110" i="7"/>
  <c r="B2126" i="7"/>
  <c r="B2142" i="7"/>
  <c r="B2158" i="7"/>
  <c r="B2174" i="7"/>
  <c r="B2190" i="7"/>
  <c r="B2206" i="7"/>
  <c r="B2222" i="7"/>
  <c r="B2238" i="7"/>
  <c r="B2254" i="7"/>
  <c r="B2270" i="7"/>
  <c r="B2286" i="7"/>
  <c r="B2302" i="7"/>
  <c r="B2318" i="7"/>
  <c r="B2334" i="7"/>
  <c r="B2350" i="7"/>
  <c r="B2366" i="7"/>
  <c r="B2382" i="7"/>
  <c r="B2398" i="7"/>
  <c r="B2414" i="7"/>
  <c r="B2430" i="7"/>
  <c r="B2446" i="7"/>
  <c r="B2462" i="7"/>
  <c r="B2478" i="7"/>
  <c r="B2494" i="7"/>
  <c r="B2510" i="7"/>
  <c r="B2526" i="7"/>
  <c r="B2542" i="7"/>
  <c r="B2558" i="7"/>
  <c r="B2574" i="7"/>
  <c r="B2590" i="7"/>
  <c r="B2606" i="7"/>
  <c r="B2620" i="7"/>
  <c r="B2629" i="7"/>
  <c r="B2638" i="7"/>
  <c r="B2647" i="7"/>
  <c r="B2656" i="7"/>
  <c r="B2665" i="7"/>
  <c r="B2675" i="7"/>
  <c r="B2684" i="7"/>
  <c r="B2693" i="7"/>
  <c r="B2702" i="7"/>
  <c r="B2711" i="7"/>
  <c r="B2720" i="7"/>
  <c r="B2729" i="7"/>
  <c r="B2739" i="7"/>
  <c r="B2748" i="7"/>
  <c r="B2757" i="7"/>
  <c r="B2766" i="7"/>
  <c r="B2775" i="7"/>
  <c r="B2784" i="7"/>
  <c r="B2793" i="7"/>
  <c r="B2803" i="7"/>
  <c r="B2812" i="7"/>
  <c r="B2821" i="7"/>
  <c r="B2830" i="7"/>
  <c r="B2839" i="7"/>
  <c r="B2848" i="7"/>
  <c r="B2857" i="7"/>
  <c r="B2867" i="7"/>
  <c r="B2876" i="7"/>
  <c r="B2885" i="7"/>
  <c r="B2894" i="7"/>
  <c r="B2903" i="7"/>
  <c r="B2912" i="7"/>
  <c r="B2921" i="7"/>
  <c r="B2931" i="7"/>
  <c r="B2940" i="7"/>
  <c r="B2949" i="7"/>
  <c r="B2958" i="7"/>
  <c r="B2967" i="7"/>
  <c r="B2975" i="7"/>
  <c r="B2983" i="7"/>
  <c r="B2991" i="7"/>
  <c r="B2999" i="7"/>
  <c r="B3007" i="7"/>
  <c r="B3015" i="7"/>
  <c r="B3023" i="7"/>
  <c r="B3031" i="7"/>
  <c r="B3039" i="7"/>
  <c r="B3047" i="7"/>
  <c r="B3055" i="7"/>
  <c r="B3063" i="7"/>
  <c r="B3071" i="7"/>
  <c r="B3079" i="7"/>
  <c r="B3087" i="7"/>
  <c r="B3095" i="7"/>
  <c r="B3103" i="7"/>
  <c r="B3111" i="7"/>
  <c r="B3119" i="7"/>
  <c r="B519" i="7"/>
  <c r="B562" i="7"/>
  <c r="B594" i="7"/>
  <c r="B626" i="7"/>
  <c r="B655" i="7"/>
  <c r="B680" i="7"/>
  <c r="B705" i="7"/>
  <c r="B730" i="7"/>
  <c r="B757" i="7"/>
  <c r="B783" i="7"/>
  <c r="B808" i="7"/>
  <c r="B833" i="7"/>
  <c r="B857" i="7"/>
  <c r="B879" i="7"/>
  <c r="B901" i="7"/>
  <c r="B921" i="7"/>
  <c r="B943" i="7"/>
  <c r="B965" i="7"/>
  <c r="B984" i="7"/>
  <c r="B1002" i="7"/>
  <c r="B1021" i="7"/>
  <c r="B1039" i="7"/>
  <c r="B1055" i="7"/>
  <c r="B1071" i="7"/>
  <c r="B1087" i="7"/>
  <c r="B1103" i="7"/>
  <c r="B1119" i="7"/>
  <c r="B1135" i="7"/>
  <c r="B1151" i="7"/>
  <c r="B1167" i="7"/>
  <c r="B1183" i="7"/>
  <c r="B1199" i="7"/>
  <c r="B1215" i="7"/>
  <c r="B1231" i="7"/>
  <c r="B1247" i="7"/>
  <c r="B1263" i="7"/>
  <c r="B1279" i="7"/>
  <c r="B1295" i="7"/>
  <c r="B1311" i="7"/>
  <c r="B1327" i="7"/>
  <c r="B1343" i="7"/>
  <c r="B1359" i="7"/>
  <c r="B1375" i="7"/>
  <c r="B1391" i="7"/>
  <c r="B1407" i="7"/>
  <c r="B1423" i="7"/>
  <c r="B1439" i="7"/>
  <c r="B1455" i="7"/>
  <c r="B1471" i="7"/>
  <c r="B1487" i="7"/>
  <c r="B1503" i="7"/>
  <c r="B1519" i="7"/>
  <c r="B1535" i="7"/>
  <c r="B1551" i="7"/>
  <c r="B1567" i="7"/>
  <c r="B1583" i="7"/>
  <c r="B1599" i="7"/>
  <c r="B1615" i="7"/>
  <c r="B1631" i="7"/>
  <c r="B1647" i="7"/>
  <c r="B1663" i="7"/>
  <c r="B1679" i="7"/>
  <c r="B1695" i="7"/>
  <c r="B1711" i="7"/>
  <c r="B1727" i="7"/>
  <c r="B1743" i="7"/>
  <c r="B1759" i="7"/>
  <c r="B1775" i="7"/>
  <c r="B1791" i="7"/>
  <c r="B1807" i="7"/>
  <c r="B1823" i="7"/>
  <c r="B1839" i="7"/>
  <c r="B1855" i="7"/>
  <c r="B1871" i="7"/>
  <c r="B1887" i="7"/>
  <c r="B1903" i="7"/>
  <c r="B1919" i="7"/>
  <c r="B1935" i="7"/>
  <c r="B1951" i="7"/>
  <c r="B1967" i="7"/>
  <c r="B1983" i="7"/>
  <c r="B1999" i="7"/>
  <c r="B2015" i="7"/>
  <c r="B2031" i="7"/>
  <c r="B2047" i="7"/>
  <c r="B2063" i="7"/>
  <c r="B2079" i="7"/>
  <c r="B2095" i="7"/>
  <c r="B2111" i="7"/>
  <c r="B2127" i="7"/>
  <c r="B2143" i="7"/>
  <c r="B2159" i="7"/>
  <c r="B2175" i="7"/>
  <c r="B2191" i="7"/>
  <c r="B2207" i="7"/>
  <c r="B2223" i="7"/>
  <c r="B2239" i="7"/>
  <c r="B2255" i="7"/>
  <c r="B2271" i="7"/>
  <c r="B2287" i="7"/>
  <c r="B2303" i="7"/>
  <c r="B2319" i="7"/>
  <c r="B2335" i="7"/>
  <c r="B2351" i="7"/>
  <c r="B2367" i="7"/>
  <c r="B2383" i="7"/>
  <c r="B2399" i="7"/>
  <c r="B2415" i="7"/>
  <c r="B2431" i="7"/>
  <c r="B2447" i="7"/>
  <c r="B2463" i="7"/>
  <c r="B2479" i="7"/>
  <c r="B2495" i="7"/>
  <c r="B2511" i="7"/>
  <c r="B2527" i="7"/>
  <c r="B2543" i="7"/>
  <c r="B2559" i="7"/>
  <c r="B2575" i="7"/>
  <c r="B2591" i="7"/>
  <c r="B2607" i="7"/>
  <c r="B2621" i="7"/>
  <c r="B2630" i="7"/>
  <c r="B2639" i="7"/>
  <c r="B2648" i="7"/>
  <c r="B2657" i="7"/>
  <c r="B2667" i="7"/>
  <c r="B2676" i="7"/>
  <c r="B2685" i="7"/>
  <c r="B2694" i="7"/>
  <c r="B2703" i="7"/>
  <c r="B2712" i="7"/>
  <c r="B2721" i="7"/>
  <c r="B2731" i="7"/>
  <c r="B2740" i="7"/>
  <c r="B2749" i="7"/>
  <c r="B2758" i="7"/>
  <c r="B2767" i="7"/>
  <c r="B2776" i="7"/>
  <c r="B2785" i="7"/>
  <c r="B2795" i="7"/>
  <c r="B2804" i="7"/>
  <c r="B2813" i="7"/>
  <c r="B2822" i="7"/>
  <c r="B2831" i="7"/>
  <c r="B2840" i="7"/>
  <c r="B2849" i="7"/>
  <c r="B2859" i="7"/>
  <c r="B2868" i="7"/>
  <c r="B2877" i="7"/>
  <c r="B2886" i="7"/>
  <c r="B2895" i="7"/>
  <c r="B2904" i="7"/>
  <c r="B2913" i="7"/>
  <c r="B2923" i="7"/>
  <c r="B2932" i="7"/>
  <c r="B2941" i="7"/>
  <c r="B2950" i="7"/>
  <c r="B2959" i="7"/>
  <c r="B2968" i="7"/>
  <c r="B2976" i="7"/>
  <c r="B2984" i="7"/>
  <c r="B2992" i="7"/>
  <c r="B3000" i="7"/>
  <c r="B3008" i="7"/>
  <c r="B3016" i="7"/>
  <c r="B3024" i="7"/>
  <c r="B3032" i="7"/>
  <c r="B3040" i="7"/>
  <c r="B3048" i="7"/>
  <c r="B3056" i="7"/>
  <c r="B535" i="7"/>
  <c r="B567" i="7"/>
  <c r="B599" i="7"/>
  <c r="B631" i="7"/>
  <c r="B656" i="7"/>
  <c r="B681" i="7"/>
  <c r="B706" i="7"/>
  <c r="B733" i="7"/>
  <c r="B759" i="7"/>
  <c r="B784" i="7"/>
  <c r="B809" i="7"/>
  <c r="B834" i="7"/>
  <c r="B858" i="7"/>
  <c r="B880" i="7"/>
  <c r="B902" i="7"/>
  <c r="B922" i="7"/>
  <c r="B944" i="7"/>
  <c r="B966" i="7"/>
  <c r="B985" i="7"/>
  <c r="B1003" i="7"/>
  <c r="B1022" i="7"/>
  <c r="B1040" i="7"/>
  <c r="B1056" i="7"/>
  <c r="B1072" i="7"/>
  <c r="B1088" i="7"/>
  <c r="B1104" i="7"/>
  <c r="B1120" i="7"/>
  <c r="B1136" i="7"/>
  <c r="B1152" i="7"/>
  <c r="B1168" i="7"/>
  <c r="B1184" i="7"/>
  <c r="B1200" i="7"/>
  <c r="B1216" i="7"/>
  <c r="B1232" i="7"/>
  <c r="B1248" i="7"/>
  <c r="B1264" i="7"/>
  <c r="B1280" i="7"/>
  <c r="B1296" i="7"/>
  <c r="B1312" i="7"/>
  <c r="B1328" i="7"/>
  <c r="B1344" i="7"/>
  <c r="B1360" i="7"/>
  <c r="B1376" i="7"/>
  <c r="B1392" i="7"/>
  <c r="B1408" i="7"/>
  <c r="B1424" i="7"/>
  <c r="B1440" i="7"/>
  <c r="B1456" i="7"/>
  <c r="B1472" i="7"/>
  <c r="B1488" i="7"/>
  <c r="B1504" i="7"/>
  <c r="B1520" i="7"/>
  <c r="B1536" i="7"/>
  <c r="B1552" i="7"/>
  <c r="B1568" i="7"/>
  <c r="B1584" i="7"/>
  <c r="B1600" i="7"/>
  <c r="B1616" i="7"/>
  <c r="B1632" i="7"/>
  <c r="B1648" i="7"/>
  <c r="B1664" i="7"/>
  <c r="B1680" i="7"/>
  <c r="B1696" i="7"/>
  <c r="B1712" i="7"/>
  <c r="B1728" i="7"/>
  <c r="B1744" i="7"/>
  <c r="B1760" i="7"/>
  <c r="B1776" i="7"/>
  <c r="B1792" i="7"/>
  <c r="B1808" i="7"/>
  <c r="B1824" i="7"/>
  <c r="B1840" i="7"/>
  <c r="B1856" i="7"/>
  <c r="B1872" i="7"/>
  <c r="B1888" i="7"/>
  <c r="B1904" i="7"/>
  <c r="B1920" i="7"/>
  <c r="B1936" i="7"/>
  <c r="B1952" i="7"/>
  <c r="B1968" i="7"/>
  <c r="B1984" i="7"/>
  <c r="B2000" i="7"/>
  <c r="B2016" i="7"/>
  <c r="B2032" i="7"/>
  <c r="B2048" i="7"/>
  <c r="B2064" i="7"/>
  <c r="B2080" i="7"/>
  <c r="B2096" i="7"/>
  <c r="B2112" i="7"/>
  <c r="B2128" i="7"/>
  <c r="B2144" i="7"/>
  <c r="B2160" i="7"/>
  <c r="B2176" i="7"/>
  <c r="B2192" i="7"/>
  <c r="B2208" i="7"/>
  <c r="B2224" i="7"/>
  <c r="B2240" i="7"/>
  <c r="B2256" i="7"/>
  <c r="B2272" i="7"/>
  <c r="B2288" i="7"/>
  <c r="B2304" i="7"/>
  <c r="B2320" i="7"/>
  <c r="B2336" i="7"/>
  <c r="B2352" i="7"/>
  <c r="B2368" i="7"/>
  <c r="B2384" i="7"/>
  <c r="B2400" i="7"/>
  <c r="B2416" i="7"/>
  <c r="B2432" i="7"/>
  <c r="B2448" i="7"/>
  <c r="B2464" i="7"/>
  <c r="B2480" i="7"/>
  <c r="B2496" i="7"/>
  <c r="B2512" i="7"/>
  <c r="B2528" i="7"/>
  <c r="B2544" i="7"/>
  <c r="B2560" i="7"/>
  <c r="B2576" i="7"/>
  <c r="B2592" i="7"/>
  <c r="B2608" i="7"/>
  <c r="B2622" i="7"/>
  <c r="B2631" i="7"/>
  <c r="B2640" i="7"/>
  <c r="B2649" i="7"/>
  <c r="B2659" i="7"/>
  <c r="B2668" i="7"/>
  <c r="B2677" i="7"/>
  <c r="B2686" i="7"/>
  <c r="B2695" i="7"/>
  <c r="B2704" i="7"/>
  <c r="B2713" i="7"/>
  <c r="B2723" i="7"/>
  <c r="B2732" i="7"/>
  <c r="B2741" i="7"/>
  <c r="B2750" i="7"/>
  <c r="B2759" i="7"/>
  <c r="B2768" i="7"/>
  <c r="B2777" i="7"/>
  <c r="B2787" i="7"/>
  <c r="B2796" i="7"/>
  <c r="B2805" i="7"/>
  <c r="B2814" i="7"/>
  <c r="B2823" i="7"/>
  <c r="B2832" i="7"/>
  <c r="B2841" i="7"/>
  <c r="B2851" i="7"/>
  <c r="B2860" i="7"/>
  <c r="B2869" i="7"/>
  <c r="B2878" i="7"/>
  <c r="B2887" i="7"/>
  <c r="B2896" i="7"/>
  <c r="B2905" i="7"/>
  <c r="B2915" i="7"/>
  <c r="B2924" i="7"/>
  <c r="B2933" i="7"/>
  <c r="B2942" i="7"/>
  <c r="B2951" i="7"/>
  <c r="B2960" i="7"/>
  <c r="B2969" i="7"/>
  <c r="B2977" i="7"/>
  <c r="B2985" i="7"/>
  <c r="B2993" i="7"/>
  <c r="B3001" i="7"/>
  <c r="B3009" i="7"/>
  <c r="B3017" i="7"/>
  <c r="B3025" i="7"/>
  <c r="B3033" i="7"/>
  <c r="B3041" i="7"/>
  <c r="B3049" i="7"/>
  <c r="B3057" i="7"/>
  <c r="B544" i="7"/>
  <c r="B576" i="7"/>
  <c r="B608" i="7"/>
  <c r="B639" i="7"/>
  <c r="B664" i="7"/>
  <c r="B689" i="7"/>
  <c r="B714" i="7"/>
  <c r="B741" i="7"/>
  <c r="B767" i="7"/>
  <c r="B792" i="7"/>
  <c r="B817" i="7"/>
  <c r="B842" i="7"/>
  <c r="B865" i="7"/>
  <c r="B887" i="7"/>
  <c r="B909" i="7"/>
  <c r="B929" i="7"/>
  <c r="B951" i="7"/>
  <c r="B973" i="7"/>
  <c r="B991" i="7"/>
  <c r="B1009" i="7"/>
  <c r="B1027" i="7"/>
  <c r="B1045" i="7"/>
  <c r="B1061" i="7"/>
  <c r="B1077" i="7"/>
  <c r="B1093" i="7"/>
  <c r="B1109" i="7"/>
  <c r="B1125" i="7"/>
  <c r="B1141" i="7"/>
  <c r="B1157" i="7"/>
  <c r="B1173" i="7"/>
  <c r="B1189" i="7"/>
  <c r="B1205" i="7"/>
  <c r="B1221" i="7"/>
  <c r="B1237" i="7"/>
  <c r="B1253" i="7"/>
  <c r="B1269" i="7"/>
  <c r="B1285" i="7"/>
  <c r="B1301" i="7"/>
  <c r="B1317" i="7"/>
  <c r="B1333" i="7"/>
  <c r="B1349" i="7"/>
  <c r="B1365" i="7"/>
  <c r="B1381" i="7"/>
  <c r="B1397" i="7"/>
  <c r="B1413" i="7"/>
  <c r="B1429" i="7"/>
  <c r="B1445" i="7"/>
  <c r="B1461" i="7"/>
  <c r="B1477" i="7"/>
  <c r="B1493" i="7"/>
  <c r="B1509" i="7"/>
  <c r="B1525" i="7"/>
  <c r="B1541" i="7"/>
  <c r="B1557" i="7"/>
  <c r="B1573" i="7"/>
  <c r="B1589" i="7"/>
  <c r="B1605" i="7"/>
  <c r="B1621" i="7"/>
  <c r="B1637" i="7"/>
  <c r="B1653" i="7"/>
  <c r="B1669" i="7"/>
  <c r="B1685" i="7"/>
  <c r="B1701" i="7"/>
  <c r="B1717" i="7"/>
  <c r="B1733" i="7"/>
  <c r="B1749" i="7"/>
  <c r="B1765" i="7"/>
  <c r="B1781" i="7"/>
  <c r="B1797" i="7"/>
  <c r="B1813" i="7"/>
  <c r="B1829" i="7"/>
  <c r="B1845" i="7"/>
  <c r="B1861" i="7"/>
  <c r="B1877" i="7"/>
  <c r="B1893" i="7"/>
  <c r="B1909" i="7"/>
  <c r="B1925" i="7"/>
  <c r="B1941" i="7"/>
  <c r="B1957" i="7"/>
  <c r="B1973" i="7"/>
  <c r="B1989" i="7"/>
  <c r="B2005" i="7"/>
  <c r="B2021" i="7"/>
  <c r="B2037" i="7"/>
  <c r="B2053" i="7"/>
  <c r="B2069" i="7"/>
  <c r="B2085" i="7"/>
  <c r="B2101" i="7"/>
  <c r="B2117" i="7"/>
  <c r="B2133" i="7"/>
  <c r="B2149" i="7"/>
  <c r="B2165" i="7"/>
  <c r="B2181" i="7"/>
  <c r="B2197" i="7"/>
  <c r="B2213" i="7"/>
  <c r="B2229" i="7"/>
  <c r="B2245" i="7"/>
  <c r="B2261" i="7"/>
  <c r="B2277" i="7"/>
  <c r="B2293" i="7"/>
  <c r="B2309" i="7"/>
  <c r="B2325" i="7"/>
  <c r="B2341" i="7"/>
  <c r="B2357" i="7"/>
  <c r="B2373" i="7"/>
  <c r="B2389" i="7"/>
  <c r="B2405" i="7"/>
  <c r="B2421" i="7"/>
  <c r="B2437" i="7"/>
  <c r="B2453" i="7"/>
  <c r="B2469" i="7"/>
  <c r="B2485" i="7"/>
  <c r="B2501" i="7"/>
  <c r="B2517" i="7"/>
  <c r="B2533" i="7"/>
  <c r="B2549" i="7"/>
  <c r="B2565" i="7"/>
  <c r="B2581" i="7"/>
  <c r="B2597" i="7"/>
  <c r="B2613" i="7"/>
  <c r="B2623" i="7"/>
  <c r="B2632" i="7"/>
  <c r="B545" i="7"/>
  <c r="B577" i="7"/>
  <c r="B609" i="7"/>
  <c r="B640" i="7"/>
  <c r="B665" i="7"/>
  <c r="B690" i="7"/>
  <c r="B717" i="7"/>
  <c r="B743" i="7"/>
  <c r="B768" i="7"/>
  <c r="B793" i="7"/>
  <c r="B818" i="7"/>
  <c r="B845" i="7"/>
  <c r="B866" i="7"/>
  <c r="B888" i="7"/>
  <c r="B910" i="7"/>
  <c r="B930" i="7"/>
  <c r="B952" i="7"/>
  <c r="B974" i="7"/>
  <c r="B992" i="7"/>
  <c r="B1010" i="7"/>
  <c r="B1029" i="7"/>
  <c r="B1046" i="7"/>
  <c r="B1062" i="7"/>
  <c r="B1078" i="7"/>
  <c r="B1094" i="7"/>
  <c r="B1110" i="7"/>
  <c r="B1126" i="7"/>
  <c r="B1142" i="7"/>
  <c r="B1158" i="7"/>
  <c r="B1174" i="7"/>
  <c r="B1190" i="7"/>
  <c r="B1206" i="7"/>
  <c r="B1222" i="7"/>
  <c r="B1238" i="7"/>
  <c r="B1254" i="7"/>
  <c r="B1270" i="7"/>
  <c r="B1286" i="7"/>
  <c r="B1302" i="7"/>
  <c r="B1318" i="7"/>
  <c r="B1334" i="7"/>
  <c r="B1350" i="7"/>
  <c r="B1366" i="7"/>
  <c r="B1382" i="7"/>
  <c r="B1398" i="7"/>
  <c r="B1414" i="7"/>
  <c r="B1430" i="7"/>
  <c r="B1446" i="7"/>
  <c r="B1462" i="7"/>
  <c r="B1478" i="7"/>
  <c r="B1494" i="7"/>
  <c r="B1510" i="7"/>
  <c r="B1526" i="7"/>
  <c r="B1542" i="7"/>
  <c r="B1558" i="7"/>
  <c r="B1574" i="7"/>
  <c r="B1590" i="7"/>
  <c r="B1606" i="7"/>
  <c r="B1622" i="7"/>
  <c r="B1638" i="7"/>
  <c r="B1654" i="7"/>
  <c r="B1670" i="7"/>
  <c r="B1686" i="7"/>
  <c r="B1702" i="7"/>
  <c r="B1718" i="7"/>
  <c r="B1734" i="7"/>
  <c r="B1750" i="7"/>
  <c r="B1766" i="7"/>
  <c r="B1782" i="7"/>
  <c r="B1798" i="7"/>
  <c r="B1814" i="7"/>
  <c r="B1830" i="7"/>
  <c r="B1846" i="7"/>
  <c r="B1862" i="7"/>
  <c r="B1878" i="7"/>
  <c r="B1894" i="7"/>
  <c r="B1910" i="7"/>
  <c r="B1926" i="7"/>
  <c r="B1942" i="7"/>
  <c r="B1958" i="7"/>
  <c r="B1974" i="7"/>
  <c r="B1990" i="7"/>
  <c r="B2006" i="7"/>
  <c r="B2022" i="7"/>
  <c r="B2038" i="7"/>
  <c r="B2054" i="7"/>
  <c r="B2070" i="7"/>
  <c r="B2086" i="7"/>
  <c r="B2102" i="7"/>
  <c r="B2118" i="7"/>
  <c r="B2134" i="7"/>
  <c r="B2150" i="7"/>
  <c r="B2166" i="7"/>
  <c r="B2182" i="7"/>
  <c r="B2198" i="7"/>
  <c r="B2214" i="7"/>
  <c r="B2230" i="7"/>
  <c r="B2246" i="7"/>
  <c r="B2262" i="7"/>
  <c r="B2278" i="7"/>
  <c r="B2294" i="7"/>
  <c r="B2310" i="7"/>
  <c r="B2326" i="7"/>
  <c r="B2342" i="7"/>
  <c r="B2358" i="7"/>
  <c r="B2374" i="7"/>
  <c r="B2390" i="7"/>
  <c r="B2406" i="7"/>
  <c r="B2422" i="7"/>
  <c r="B2438" i="7"/>
  <c r="B2454" i="7"/>
  <c r="B2470" i="7"/>
  <c r="B2486" i="7"/>
  <c r="B2502" i="7"/>
  <c r="B2518" i="7"/>
  <c r="B2534" i="7"/>
  <c r="B2550" i="7"/>
  <c r="B2566" i="7"/>
  <c r="B2582" i="7"/>
  <c r="B2598" i="7"/>
  <c r="B2614" i="7"/>
  <c r="B2624" i="7"/>
  <c r="B2633" i="7"/>
  <c r="B2643" i="7"/>
  <c r="B2652" i="7"/>
  <c r="B2661" i="7"/>
  <c r="B2670" i="7"/>
  <c r="B2679" i="7"/>
  <c r="B2688" i="7"/>
  <c r="B2697" i="7"/>
  <c r="B2707" i="7"/>
  <c r="B2716" i="7"/>
  <c r="B2725" i="7"/>
  <c r="B2734" i="7"/>
  <c r="B2743" i="7"/>
  <c r="B2752" i="7"/>
  <c r="B2761" i="7"/>
  <c r="B2771" i="7"/>
  <c r="B2780" i="7"/>
  <c r="B2789" i="7"/>
  <c r="B2798" i="7"/>
  <c r="B2807" i="7"/>
  <c r="B2816" i="7"/>
  <c r="B2825" i="7"/>
  <c r="B2835" i="7"/>
  <c r="B2844" i="7"/>
  <c r="B2853" i="7"/>
  <c r="B2862" i="7"/>
  <c r="B2871" i="7"/>
  <c r="B2880" i="7"/>
  <c r="B2889" i="7"/>
  <c r="B2899" i="7"/>
  <c r="B2908" i="7"/>
  <c r="B2917" i="7"/>
  <c r="B2926" i="7"/>
  <c r="B2935" i="7"/>
  <c r="B2944" i="7"/>
  <c r="B2953" i="7"/>
  <c r="B2963" i="7"/>
  <c r="B2971" i="7"/>
  <c r="B2979" i="7"/>
  <c r="B2987" i="7"/>
  <c r="B2995" i="7"/>
  <c r="B3003" i="7"/>
  <c r="B3011" i="7"/>
  <c r="B3019" i="7"/>
  <c r="B3027" i="7"/>
  <c r="B3035" i="7"/>
  <c r="B3043" i="7"/>
  <c r="B3051" i="7"/>
  <c r="B3059" i="7"/>
  <c r="B3067" i="7"/>
  <c r="B3075" i="7"/>
  <c r="B3083" i="7"/>
  <c r="B3091" i="7"/>
  <c r="B3099" i="7"/>
  <c r="B3107" i="7"/>
  <c r="B3115" i="7"/>
  <c r="B3123" i="7"/>
  <c r="B3131" i="7"/>
  <c r="B3139" i="7"/>
  <c r="B3147" i="7"/>
  <c r="B3155" i="7"/>
  <c r="B3163" i="7"/>
  <c r="B3171" i="7"/>
  <c r="B3179" i="7"/>
  <c r="B3187" i="7"/>
  <c r="B3195" i="7"/>
  <c r="B3203" i="7"/>
  <c r="B3211" i="7"/>
  <c r="B3219" i="7"/>
  <c r="B3227" i="7"/>
  <c r="B3235" i="7"/>
  <c r="B3243" i="7"/>
  <c r="B3251" i="7"/>
  <c r="B3259" i="7"/>
  <c r="B3267" i="7"/>
  <c r="B3275" i="7"/>
  <c r="B3283" i="7"/>
  <c r="B3291" i="7"/>
  <c r="B3299" i="7"/>
  <c r="B3307" i="7"/>
  <c r="B3315" i="7"/>
  <c r="B3323" i="7"/>
  <c r="B3331" i="7"/>
  <c r="B3339" i="7"/>
  <c r="B3347" i="7"/>
  <c r="B3355" i="7"/>
  <c r="B3363" i="7"/>
  <c r="B3371" i="7"/>
  <c r="B3379" i="7"/>
  <c r="B3387" i="7"/>
  <c r="B3395" i="7"/>
  <c r="B3403" i="7"/>
  <c r="B3411" i="7"/>
  <c r="B3419" i="7"/>
  <c r="B3427" i="7"/>
  <c r="B3435" i="7"/>
  <c r="B3443" i="7"/>
  <c r="B3451" i="7"/>
  <c r="B3459" i="7"/>
  <c r="B3467" i="7"/>
  <c r="B3475" i="7"/>
  <c r="B3483" i="7"/>
  <c r="B3491" i="7"/>
  <c r="B3499" i="7"/>
  <c r="B3507" i="7"/>
  <c r="B3515" i="7"/>
  <c r="B3523" i="7"/>
  <c r="B3531" i="7"/>
  <c r="B3539" i="7"/>
  <c r="B3547" i="7"/>
  <c r="B3555" i="7"/>
  <c r="B3563" i="7"/>
  <c r="B3571" i="7"/>
  <c r="B3579" i="7"/>
  <c r="B3587" i="7"/>
  <c r="B3595" i="7"/>
  <c r="B3603" i="7"/>
  <c r="B3611" i="7"/>
  <c r="B3619" i="7"/>
  <c r="B3627" i="7"/>
  <c r="B3635" i="7"/>
  <c r="B3643" i="7"/>
  <c r="B3651" i="7"/>
  <c r="B3659" i="7"/>
  <c r="B3667" i="7"/>
  <c r="B3675" i="7"/>
  <c r="B3683" i="7"/>
  <c r="B3691" i="7"/>
  <c r="B3699" i="7"/>
  <c r="B3707" i="7"/>
  <c r="B3715" i="7"/>
  <c r="B3723" i="7"/>
  <c r="B3731" i="7"/>
  <c r="B3739" i="7"/>
  <c r="B3747" i="7"/>
  <c r="B3755" i="7"/>
  <c r="B3763" i="7"/>
  <c r="B3771" i="7"/>
  <c r="B3779" i="7"/>
  <c r="B3787" i="7"/>
  <c r="B3795" i="7"/>
  <c r="B3803" i="7"/>
  <c r="B3811" i="7"/>
  <c r="B3819" i="7"/>
  <c r="B3827" i="7"/>
  <c r="B3835" i="7"/>
  <c r="B3843" i="7"/>
  <c r="B3851" i="7"/>
  <c r="B3859" i="7"/>
  <c r="B3867" i="7"/>
  <c r="B3875" i="7"/>
  <c r="B3883" i="7"/>
  <c r="B3891" i="7"/>
  <c r="B3899" i="7"/>
  <c r="B3907" i="7"/>
  <c r="B3915" i="7"/>
  <c r="B3923" i="7"/>
  <c r="B3931" i="7"/>
  <c r="B3939" i="7"/>
  <c r="B3947" i="7"/>
  <c r="B3955" i="7"/>
  <c r="B3963" i="7"/>
  <c r="B3971" i="7"/>
  <c r="B3979" i="7"/>
  <c r="B3987" i="7"/>
  <c r="B3995" i="7"/>
  <c r="B4003" i="7"/>
  <c r="B4011" i="7"/>
  <c r="B4019" i="7"/>
  <c r="B4027" i="7"/>
  <c r="B4035" i="7"/>
  <c r="B4043" i="7"/>
  <c r="B4051" i="7"/>
  <c r="B4059" i="7"/>
  <c r="B4067" i="7"/>
  <c r="B4075" i="7"/>
  <c r="B4083" i="7"/>
  <c r="B4091" i="7"/>
  <c r="B4099" i="7"/>
  <c r="B4107" i="7"/>
  <c r="B4115" i="7"/>
  <c r="B4123" i="7"/>
  <c r="B4131" i="7"/>
  <c r="B4139" i="7"/>
  <c r="B4147" i="7"/>
  <c r="B4155" i="7"/>
  <c r="B4163" i="7"/>
  <c r="B4171" i="7"/>
  <c r="B4179" i="7"/>
  <c r="B4187" i="7"/>
  <c r="B4195" i="7"/>
  <c r="B4203" i="7"/>
  <c r="B4211" i="7"/>
  <c r="B4219" i="7"/>
  <c r="B4227" i="7"/>
  <c r="B4235" i="7"/>
  <c r="B4243" i="7"/>
  <c r="B4251" i="7"/>
  <c r="B4259" i="7"/>
  <c r="B4267" i="7"/>
  <c r="B4275" i="7"/>
  <c r="B4283" i="7"/>
  <c r="B4291" i="7"/>
  <c r="B4299" i="7"/>
  <c r="B4307" i="7"/>
  <c r="B4315" i="7"/>
  <c r="B4323" i="7"/>
  <c r="B4331" i="7"/>
  <c r="B4339" i="7"/>
  <c r="B4347" i="7"/>
  <c r="B4355" i="7"/>
  <c r="B4363" i="7"/>
  <c r="B4371" i="7"/>
  <c r="B4379" i="7"/>
  <c r="B4387" i="7"/>
  <c r="B4395" i="7"/>
  <c r="B4403" i="7"/>
  <c r="B4411" i="7"/>
  <c r="B4419" i="7"/>
  <c r="B4427" i="7"/>
  <c r="B4435" i="7"/>
  <c r="B4443" i="7"/>
  <c r="B4451" i="7"/>
  <c r="B4459" i="7"/>
  <c r="B4467" i="7"/>
  <c r="B4475" i="7"/>
  <c r="B4483" i="7"/>
  <c r="B4491" i="7"/>
  <c r="B4499" i="7"/>
  <c r="B4507" i="7"/>
  <c r="B4515" i="7"/>
  <c r="B4523" i="7"/>
  <c r="B4531" i="7"/>
  <c r="B4539" i="7"/>
  <c r="B4547" i="7"/>
  <c r="B4555" i="7"/>
  <c r="B4563" i="7"/>
  <c r="B4571" i="7"/>
  <c r="B4579" i="7"/>
  <c r="B4587" i="7"/>
  <c r="B4595" i="7"/>
  <c r="B4603" i="7"/>
  <c r="B4611" i="7"/>
  <c r="B4619" i="7"/>
  <c r="B4627" i="7"/>
  <c r="B4635" i="7"/>
  <c r="B4643" i="7"/>
  <c r="B4651" i="7"/>
  <c r="B4659" i="7"/>
  <c r="B4667" i="7"/>
  <c r="B4675" i="7"/>
  <c r="B4683" i="7"/>
  <c r="B4691" i="7"/>
  <c r="B4699" i="7"/>
  <c r="B4707" i="7"/>
  <c r="B4715" i="7"/>
  <c r="B4723" i="7"/>
  <c r="B4731" i="7"/>
  <c r="B4739" i="7"/>
  <c r="B4747" i="7"/>
  <c r="B4755" i="7"/>
  <c r="B4763" i="7"/>
  <c r="B4771" i="7"/>
  <c r="B4779" i="7"/>
  <c r="B4787" i="7"/>
  <c r="B4795" i="7"/>
  <c r="B4803" i="7"/>
  <c r="B4811" i="7"/>
  <c r="B4819" i="7"/>
  <c r="B4827" i="7"/>
  <c r="B4835" i="7"/>
  <c r="B4843" i="7"/>
  <c r="B4851" i="7"/>
  <c r="B4859" i="7"/>
  <c r="B4867" i="7"/>
  <c r="B4875" i="7"/>
  <c r="B4883" i="7"/>
  <c r="B4891" i="7"/>
  <c r="B4899" i="7"/>
  <c r="B4907" i="7"/>
  <c r="B4915" i="7"/>
  <c r="B4923" i="7"/>
  <c r="B4931" i="7"/>
  <c r="B4939" i="7"/>
  <c r="B4947" i="7"/>
  <c r="B4955" i="7"/>
  <c r="B4963" i="7"/>
  <c r="B4971" i="7"/>
  <c r="B4979" i="7"/>
  <c r="B4987" i="7"/>
  <c r="B2696" i="7"/>
  <c r="B2769" i="7"/>
  <c r="B2843" i="7"/>
  <c r="B2916" i="7"/>
  <c r="B2986" i="7"/>
  <c r="B3050" i="7"/>
  <c r="B3080" i="7"/>
  <c r="B3098" i="7"/>
  <c r="B3121" i="7"/>
  <c r="B3137" i="7"/>
  <c r="B3153" i="7"/>
  <c r="B3169" i="7"/>
  <c r="B3185" i="7"/>
  <c r="B3201" i="7"/>
  <c r="B3217" i="7"/>
  <c r="B3233" i="7"/>
  <c r="B3249" i="7"/>
  <c r="B3265" i="7"/>
  <c r="B3281" i="7"/>
  <c r="B3297" i="7"/>
  <c r="B3313" i="7"/>
  <c r="B3329" i="7"/>
  <c r="B3345" i="7"/>
  <c r="B3361" i="7"/>
  <c r="B3377" i="7"/>
  <c r="B3393" i="7"/>
  <c r="B3409" i="7"/>
  <c r="B3425" i="7"/>
  <c r="B3441" i="7"/>
  <c r="B3457" i="7"/>
  <c r="B3473" i="7"/>
  <c r="B3489" i="7"/>
  <c r="B3505" i="7"/>
  <c r="B3521" i="7"/>
  <c r="B3537" i="7"/>
  <c r="B3553" i="7"/>
  <c r="B3569" i="7"/>
  <c r="B3585" i="7"/>
  <c r="B3601" i="7"/>
  <c r="B3617" i="7"/>
  <c r="B3633" i="7"/>
  <c r="B3649" i="7"/>
  <c r="B3665" i="7"/>
  <c r="B3681" i="7"/>
  <c r="B3697" i="7"/>
  <c r="B3713" i="7"/>
  <c r="B3729" i="7"/>
  <c r="B3745" i="7"/>
  <c r="B3761" i="7"/>
  <c r="B3777" i="7"/>
  <c r="B3793" i="7"/>
  <c r="B3809" i="7"/>
  <c r="B3825" i="7"/>
  <c r="B3841" i="7"/>
  <c r="B3857" i="7"/>
  <c r="B3873" i="7"/>
  <c r="B3889" i="7"/>
  <c r="B3905" i="7"/>
  <c r="B3921" i="7"/>
  <c r="B3937" i="7"/>
  <c r="B3953" i="7"/>
  <c r="B3969" i="7"/>
  <c r="B3985" i="7"/>
  <c r="B4001" i="7"/>
  <c r="B4017" i="7"/>
  <c r="B4033" i="7"/>
  <c r="B4049" i="7"/>
  <c r="B4065" i="7"/>
  <c r="B4081" i="7"/>
  <c r="B4097" i="7"/>
  <c r="B4113" i="7"/>
  <c r="B4129" i="7"/>
  <c r="B4145" i="7"/>
  <c r="B4161" i="7"/>
  <c r="B4177" i="7"/>
  <c r="B4193" i="7"/>
  <c r="B4209" i="7"/>
  <c r="B4225" i="7"/>
  <c r="B4241" i="7"/>
  <c r="B4257" i="7"/>
  <c r="B4273" i="7"/>
  <c r="B4289" i="7"/>
  <c r="B4305" i="7"/>
  <c r="B4321" i="7"/>
  <c r="B4337" i="7"/>
  <c r="B4353" i="7"/>
  <c r="B4369" i="7"/>
  <c r="B4385" i="7"/>
  <c r="B4401" i="7"/>
  <c r="B4417" i="7"/>
  <c r="B4433" i="7"/>
  <c r="B4449" i="7"/>
  <c r="B4465" i="7"/>
  <c r="B4481" i="7"/>
  <c r="B4497" i="7"/>
  <c r="B4513" i="7"/>
  <c r="B4529" i="7"/>
  <c r="B4545" i="7"/>
  <c r="B4561" i="7"/>
  <c r="B4577" i="7"/>
  <c r="B4593" i="7"/>
  <c r="B4609" i="7"/>
  <c r="B4625" i="7"/>
  <c r="B4641" i="7"/>
  <c r="B4657" i="7"/>
  <c r="B4673" i="7"/>
  <c r="B4689" i="7"/>
  <c r="B4705" i="7"/>
  <c r="B4721" i="7"/>
  <c r="B4737" i="7"/>
  <c r="B4753" i="7"/>
  <c r="B4769" i="7"/>
  <c r="B4785" i="7"/>
  <c r="B4801" i="7"/>
  <c r="B4817" i="7"/>
  <c r="B4833" i="7"/>
  <c r="B4849" i="7"/>
  <c r="B4865" i="7"/>
  <c r="B4881" i="7"/>
  <c r="B4897" i="7"/>
  <c r="B4913" i="7"/>
  <c r="B4929" i="7"/>
  <c r="B4945" i="7"/>
  <c r="B4961" i="7"/>
  <c r="B4977" i="7"/>
  <c r="B8" i="7"/>
  <c r="B2705" i="7"/>
  <c r="B2779" i="7"/>
  <c r="B2852" i="7"/>
  <c r="B2925" i="7"/>
  <c r="B2994" i="7"/>
  <c r="B3058" i="7"/>
  <c r="B3081" i="7"/>
  <c r="B3104" i="7"/>
  <c r="B3122" i="7"/>
  <c r="B3138" i="7"/>
  <c r="B3154" i="7"/>
  <c r="B3170" i="7"/>
  <c r="B3186" i="7"/>
  <c r="B3202" i="7"/>
  <c r="B3218" i="7"/>
  <c r="B3234" i="7"/>
  <c r="B3250" i="7"/>
  <c r="B3266" i="7"/>
  <c r="B3282" i="7"/>
  <c r="B3298" i="7"/>
  <c r="B3314" i="7"/>
  <c r="B3330" i="7"/>
  <c r="B3346" i="7"/>
  <c r="B3362" i="7"/>
  <c r="B3378" i="7"/>
  <c r="B3394" i="7"/>
  <c r="B3410" i="7"/>
  <c r="B3426" i="7"/>
  <c r="B3442" i="7"/>
  <c r="B3458" i="7"/>
  <c r="B3474" i="7"/>
  <c r="B3490" i="7"/>
  <c r="B3506" i="7"/>
  <c r="B3522" i="7"/>
  <c r="B3538" i="7"/>
  <c r="B3554" i="7"/>
  <c r="B3570" i="7"/>
  <c r="B3586" i="7"/>
  <c r="B3602" i="7"/>
  <c r="B3618" i="7"/>
  <c r="B3634" i="7"/>
  <c r="B3650" i="7"/>
  <c r="B3666" i="7"/>
  <c r="B3682" i="7"/>
  <c r="B3698" i="7"/>
  <c r="B3714" i="7"/>
  <c r="B3730" i="7"/>
  <c r="B3746" i="7"/>
  <c r="B3762" i="7"/>
  <c r="B3778" i="7"/>
  <c r="B3794" i="7"/>
  <c r="B3810" i="7"/>
  <c r="B3826" i="7"/>
  <c r="B3842" i="7"/>
  <c r="B3858" i="7"/>
  <c r="B3874" i="7"/>
  <c r="B3890" i="7"/>
  <c r="B3906" i="7"/>
  <c r="B3922" i="7"/>
  <c r="B3938" i="7"/>
  <c r="B3954" i="7"/>
  <c r="B3970" i="7"/>
  <c r="B3986" i="7"/>
  <c r="B4002" i="7"/>
  <c r="B4018" i="7"/>
  <c r="B4034" i="7"/>
  <c r="B4050" i="7"/>
  <c r="B4066" i="7"/>
  <c r="B4082" i="7"/>
  <c r="B4098" i="7"/>
  <c r="B4114" i="7"/>
  <c r="B4130" i="7"/>
  <c r="B4146" i="7"/>
  <c r="B4162" i="7"/>
  <c r="B4178" i="7"/>
  <c r="B4194" i="7"/>
  <c r="B4210" i="7"/>
  <c r="B4226" i="7"/>
  <c r="B4242" i="7"/>
  <c r="B4258" i="7"/>
  <c r="B4274" i="7"/>
  <c r="B4290" i="7"/>
  <c r="B4306" i="7"/>
  <c r="B4322" i="7"/>
  <c r="B4338" i="7"/>
  <c r="B4354" i="7"/>
  <c r="B4370" i="7"/>
  <c r="B4386" i="7"/>
  <c r="B4402" i="7"/>
  <c r="B4418" i="7"/>
  <c r="B4434" i="7"/>
  <c r="B4450" i="7"/>
  <c r="B4466" i="7"/>
  <c r="B4482" i="7"/>
  <c r="B4498" i="7"/>
  <c r="B4514" i="7"/>
  <c r="B4530" i="7"/>
  <c r="B4546" i="7"/>
  <c r="B4562" i="7"/>
  <c r="B4578" i="7"/>
  <c r="B4594" i="7"/>
  <c r="B4610" i="7"/>
  <c r="B4626" i="7"/>
  <c r="B4642" i="7"/>
  <c r="B4658" i="7"/>
  <c r="B4674" i="7"/>
  <c r="B4690" i="7"/>
  <c r="B4706" i="7"/>
  <c r="B4722" i="7"/>
  <c r="B4738" i="7"/>
  <c r="B4754" i="7"/>
  <c r="B4770" i="7"/>
  <c r="B4786" i="7"/>
  <c r="B4802" i="7"/>
  <c r="B4818" i="7"/>
  <c r="B4834" i="7"/>
  <c r="B4850" i="7"/>
  <c r="B4866" i="7"/>
  <c r="B4882" i="7"/>
  <c r="B4898" i="7"/>
  <c r="B4914" i="7"/>
  <c r="B4930" i="7"/>
  <c r="B4946" i="7"/>
  <c r="B4962" i="7"/>
  <c r="B4978" i="7"/>
  <c r="B2641" i="7"/>
  <c r="B2715" i="7"/>
  <c r="B2788" i="7"/>
  <c r="B2861" i="7"/>
  <c r="B2934" i="7"/>
  <c r="B3002" i="7"/>
  <c r="B3064" i="7"/>
  <c r="B3082" i="7"/>
  <c r="B3105" i="7"/>
  <c r="B3127" i="7"/>
  <c r="B3143" i="7"/>
  <c r="B3159" i="7"/>
  <c r="B3175" i="7"/>
  <c r="B3191" i="7"/>
  <c r="B3207" i="7"/>
  <c r="B3223" i="7"/>
  <c r="B3239" i="7"/>
  <c r="B3255" i="7"/>
  <c r="B3271" i="7"/>
  <c r="B3287" i="7"/>
  <c r="B3303" i="7"/>
  <c r="B3319" i="7"/>
  <c r="B3335" i="7"/>
  <c r="B3351" i="7"/>
  <c r="B3367" i="7"/>
  <c r="B3383" i="7"/>
  <c r="B3399" i="7"/>
  <c r="B3415" i="7"/>
  <c r="B3431" i="7"/>
  <c r="B3447" i="7"/>
  <c r="B3463" i="7"/>
  <c r="B3479" i="7"/>
  <c r="B3495" i="7"/>
  <c r="B3511" i="7"/>
  <c r="B3527" i="7"/>
  <c r="B3543" i="7"/>
  <c r="B3559" i="7"/>
  <c r="B3575" i="7"/>
  <c r="B3591" i="7"/>
  <c r="B3607" i="7"/>
  <c r="B3623" i="7"/>
  <c r="B3639" i="7"/>
  <c r="B3655" i="7"/>
  <c r="B3671" i="7"/>
  <c r="B3687" i="7"/>
  <c r="B3703" i="7"/>
  <c r="B3719" i="7"/>
  <c r="B3735" i="7"/>
  <c r="B3751" i="7"/>
  <c r="B3767" i="7"/>
  <c r="B3783" i="7"/>
  <c r="B3799" i="7"/>
  <c r="B3815" i="7"/>
  <c r="B3831" i="7"/>
  <c r="B3847" i="7"/>
  <c r="B3863" i="7"/>
  <c r="B3879" i="7"/>
  <c r="B3895" i="7"/>
  <c r="B3911" i="7"/>
  <c r="B3927" i="7"/>
  <c r="B3943" i="7"/>
  <c r="B3959" i="7"/>
  <c r="B3975" i="7"/>
  <c r="B3991" i="7"/>
  <c r="B4007" i="7"/>
  <c r="B4023" i="7"/>
  <c r="B4039" i="7"/>
  <c r="B4055" i="7"/>
  <c r="B4071" i="7"/>
  <c r="B4087" i="7"/>
  <c r="B4103" i="7"/>
  <c r="B4119" i="7"/>
  <c r="B4135" i="7"/>
  <c r="B4151" i="7"/>
  <c r="B4167" i="7"/>
  <c r="B4183" i="7"/>
  <c r="B4199" i="7"/>
  <c r="B4215" i="7"/>
  <c r="B4231" i="7"/>
  <c r="B4247" i="7"/>
  <c r="B4263" i="7"/>
  <c r="B4279" i="7"/>
  <c r="B4295" i="7"/>
  <c r="B4311" i="7"/>
  <c r="B4327" i="7"/>
  <c r="B4343" i="7"/>
  <c r="B4359" i="7"/>
  <c r="B4375" i="7"/>
  <c r="B4391" i="7"/>
  <c r="B4407" i="7"/>
  <c r="B4423" i="7"/>
  <c r="B4439" i="7"/>
  <c r="B4455" i="7"/>
  <c r="B4471" i="7"/>
  <c r="B4487" i="7"/>
  <c r="B4503" i="7"/>
  <c r="B4519" i="7"/>
  <c r="B4535" i="7"/>
  <c r="B4551" i="7"/>
  <c r="B4567" i="7"/>
  <c r="B4583" i="7"/>
  <c r="B4599" i="7"/>
  <c r="B4615" i="7"/>
  <c r="B4631" i="7"/>
  <c r="B4647" i="7"/>
  <c r="B4663" i="7"/>
  <c r="B4679" i="7"/>
  <c r="B4695" i="7"/>
  <c r="B4711" i="7"/>
  <c r="B4727" i="7"/>
  <c r="B4743" i="7"/>
  <c r="B4759" i="7"/>
  <c r="B4775" i="7"/>
  <c r="B4791" i="7"/>
  <c r="B4807" i="7"/>
  <c r="B4823" i="7"/>
  <c r="B4839" i="7"/>
  <c r="B4855" i="7"/>
  <c r="B4871" i="7"/>
  <c r="B4887" i="7"/>
  <c r="B4903" i="7"/>
  <c r="B4919" i="7"/>
  <c r="B4935" i="7"/>
  <c r="B4951" i="7"/>
  <c r="B4967" i="7"/>
  <c r="B4983" i="7"/>
  <c r="B2651" i="7"/>
  <c r="B2724" i="7"/>
  <c r="B2797" i="7"/>
  <c r="B2870" i="7"/>
  <c r="B2943" i="7"/>
  <c r="B3010" i="7"/>
  <c r="B3065" i="7"/>
  <c r="B3088" i="7"/>
  <c r="B3106" i="7"/>
  <c r="B3128" i="7"/>
  <c r="B3144" i="7"/>
  <c r="B3160" i="7"/>
  <c r="B3176" i="7"/>
  <c r="B3192" i="7"/>
  <c r="B3208" i="7"/>
  <c r="B3224" i="7"/>
  <c r="B3240" i="7"/>
  <c r="B3256" i="7"/>
  <c r="B3272" i="7"/>
  <c r="B3288" i="7"/>
  <c r="B3304" i="7"/>
  <c r="B3320" i="7"/>
  <c r="B3336" i="7"/>
  <c r="B3352" i="7"/>
  <c r="B3368" i="7"/>
  <c r="B3384" i="7"/>
  <c r="B3400" i="7"/>
  <c r="B3416" i="7"/>
  <c r="B3432" i="7"/>
  <c r="B3448" i="7"/>
  <c r="B3464" i="7"/>
  <c r="B3480" i="7"/>
  <c r="B3496" i="7"/>
  <c r="B3512" i="7"/>
  <c r="B3528" i="7"/>
  <c r="B3544" i="7"/>
  <c r="B3560" i="7"/>
  <c r="B3576" i="7"/>
  <c r="B3592" i="7"/>
  <c r="B3608" i="7"/>
  <c r="B3624" i="7"/>
  <c r="B3640" i="7"/>
  <c r="B3656" i="7"/>
  <c r="B3672" i="7"/>
  <c r="B3688" i="7"/>
  <c r="B3704" i="7"/>
  <c r="B3720" i="7"/>
  <c r="B3736" i="7"/>
  <c r="B3752" i="7"/>
  <c r="B3768" i="7"/>
  <c r="B3784" i="7"/>
  <c r="B3800" i="7"/>
  <c r="B3816" i="7"/>
  <c r="B3832" i="7"/>
  <c r="B3848" i="7"/>
  <c r="B3864" i="7"/>
  <c r="B3880" i="7"/>
  <c r="B3896" i="7"/>
  <c r="B3912" i="7"/>
  <c r="B3928" i="7"/>
  <c r="B3944" i="7"/>
  <c r="B3960" i="7"/>
  <c r="B3976" i="7"/>
  <c r="B3992" i="7"/>
  <c r="B4008" i="7"/>
  <c r="B4024" i="7"/>
  <c r="B4040" i="7"/>
  <c r="B4056" i="7"/>
  <c r="B4072" i="7"/>
  <c r="B4088" i="7"/>
  <c r="B4104" i="7"/>
  <c r="B4120" i="7"/>
  <c r="B4136" i="7"/>
  <c r="B4152" i="7"/>
  <c r="B4168" i="7"/>
  <c r="B4184" i="7"/>
  <c r="B4200" i="7"/>
  <c r="B4216" i="7"/>
  <c r="B4232" i="7"/>
  <c r="B4248" i="7"/>
  <c r="B4264" i="7"/>
  <c r="B4280" i="7"/>
  <c r="B4296" i="7"/>
  <c r="B4312" i="7"/>
  <c r="B4328" i="7"/>
  <c r="B4344" i="7"/>
  <c r="B4360" i="7"/>
  <c r="B4376" i="7"/>
  <c r="B4392" i="7"/>
  <c r="B4408" i="7"/>
  <c r="B4424" i="7"/>
  <c r="B4440" i="7"/>
  <c r="B4456" i="7"/>
  <c r="B4472" i="7"/>
  <c r="B4488" i="7"/>
  <c r="B4504" i="7"/>
  <c r="B4520" i="7"/>
  <c r="B4536" i="7"/>
  <c r="B4552" i="7"/>
  <c r="B4568" i="7"/>
  <c r="B4584" i="7"/>
  <c r="B4600" i="7"/>
  <c r="B4616" i="7"/>
  <c r="B4632" i="7"/>
  <c r="B4648" i="7"/>
  <c r="B4664" i="7"/>
  <c r="B4680" i="7"/>
  <c r="B4696" i="7"/>
  <c r="B4712" i="7"/>
  <c r="B4728" i="7"/>
  <c r="B4744" i="7"/>
  <c r="B4760" i="7"/>
  <c r="B4776" i="7"/>
  <c r="B4792" i="7"/>
  <c r="B4808" i="7"/>
  <c r="B4824" i="7"/>
  <c r="B4840" i="7"/>
  <c r="B4856" i="7"/>
  <c r="B4872" i="7"/>
  <c r="B4888" i="7"/>
  <c r="B4904" i="7"/>
  <c r="B4920" i="7"/>
  <c r="B4936" i="7"/>
  <c r="B4952" i="7"/>
  <c r="B4968" i="7"/>
  <c r="B4984" i="7"/>
  <c r="B2660" i="7"/>
  <c r="B2733" i="7"/>
  <c r="B2806" i="7"/>
  <c r="B2879" i="7"/>
  <c r="B2952" i="7"/>
  <c r="B3018" i="7"/>
  <c r="B3066" i="7"/>
  <c r="B3089" i="7"/>
  <c r="B3112" i="7"/>
  <c r="B3129" i="7"/>
  <c r="B3145" i="7"/>
  <c r="B3161" i="7"/>
  <c r="B3177" i="7"/>
  <c r="B3193" i="7"/>
  <c r="B3209" i="7"/>
  <c r="B3225" i="7"/>
  <c r="B3241" i="7"/>
  <c r="B3257" i="7"/>
  <c r="B3273" i="7"/>
  <c r="B3289" i="7"/>
  <c r="B3305" i="7"/>
  <c r="B3321" i="7"/>
  <c r="B3337" i="7"/>
  <c r="B3353" i="7"/>
  <c r="B3369" i="7"/>
  <c r="B3385" i="7"/>
  <c r="B3401" i="7"/>
  <c r="B3417" i="7"/>
  <c r="B3433" i="7"/>
  <c r="B3449" i="7"/>
  <c r="B3465" i="7"/>
  <c r="B3481" i="7"/>
  <c r="B3497" i="7"/>
  <c r="B3513" i="7"/>
  <c r="B3529" i="7"/>
  <c r="B3545" i="7"/>
  <c r="B3561" i="7"/>
  <c r="B3577" i="7"/>
  <c r="B3593" i="7"/>
  <c r="B3609" i="7"/>
  <c r="B3625" i="7"/>
  <c r="B3641" i="7"/>
  <c r="B3657" i="7"/>
  <c r="B3673" i="7"/>
  <c r="B3689" i="7"/>
  <c r="B3705" i="7"/>
  <c r="B3721" i="7"/>
  <c r="B3737" i="7"/>
  <c r="B3753" i="7"/>
  <c r="B3769" i="7"/>
  <c r="B3785" i="7"/>
  <c r="B3801" i="7"/>
  <c r="B3817" i="7"/>
  <c r="B3833" i="7"/>
  <c r="B3849" i="7"/>
  <c r="B3865" i="7"/>
  <c r="B3881" i="7"/>
  <c r="B3897" i="7"/>
  <c r="B3913" i="7"/>
  <c r="B3929" i="7"/>
  <c r="B3945" i="7"/>
  <c r="B3961" i="7"/>
  <c r="B3977" i="7"/>
  <c r="B3993" i="7"/>
  <c r="B4009" i="7"/>
  <c r="B4025" i="7"/>
  <c r="B4041" i="7"/>
  <c r="B4057" i="7"/>
  <c r="B4073" i="7"/>
  <c r="B4089" i="7"/>
  <c r="B4105" i="7"/>
  <c r="B4121" i="7"/>
  <c r="B4137" i="7"/>
  <c r="B4153" i="7"/>
  <c r="B4169" i="7"/>
  <c r="B4185" i="7"/>
  <c r="B4201" i="7"/>
  <c r="B4217" i="7"/>
  <c r="B4233" i="7"/>
  <c r="B4249" i="7"/>
  <c r="B4265" i="7"/>
  <c r="B4281" i="7"/>
  <c r="B4297" i="7"/>
  <c r="B4313" i="7"/>
  <c r="B4329" i="7"/>
  <c r="B4345" i="7"/>
  <c r="B4361" i="7"/>
  <c r="B4377" i="7"/>
  <c r="B4393" i="7"/>
  <c r="B4409" i="7"/>
  <c r="B4425" i="7"/>
  <c r="B4441" i="7"/>
  <c r="B4457" i="7"/>
  <c r="B4473" i="7"/>
  <c r="B4489" i="7"/>
  <c r="B4505" i="7"/>
  <c r="B4521" i="7"/>
  <c r="B4537" i="7"/>
  <c r="B4553" i="7"/>
  <c r="B4569" i="7"/>
  <c r="B4585" i="7"/>
  <c r="B4601" i="7"/>
  <c r="B4617" i="7"/>
  <c r="B4633" i="7"/>
  <c r="B4649" i="7"/>
  <c r="B4665" i="7"/>
  <c r="B4681" i="7"/>
  <c r="B4697" i="7"/>
  <c r="B4713" i="7"/>
  <c r="B4729" i="7"/>
  <c r="B4745" i="7"/>
  <c r="B4761" i="7"/>
  <c r="B4777" i="7"/>
  <c r="B4793" i="7"/>
  <c r="B4809" i="7"/>
  <c r="B4825" i="7"/>
  <c r="B4841" i="7"/>
  <c r="B4857" i="7"/>
  <c r="B4873" i="7"/>
  <c r="B4889" i="7"/>
  <c r="B4905" i="7"/>
  <c r="B4921" i="7"/>
  <c r="B4937" i="7"/>
  <c r="B4953" i="7"/>
  <c r="B4969" i="7"/>
  <c r="B4985" i="7"/>
  <c r="B2669" i="7"/>
  <c r="B2742" i="7"/>
  <c r="B2815" i="7"/>
  <c r="B2888" i="7"/>
  <c r="B2961" i="7"/>
  <c r="B3026" i="7"/>
  <c r="B3072" i="7"/>
  <c r="B3090" i="7"/>
  <c r="B3113" i="7"/>
  <c r="B3130" i="7"/>
  <c r="B3146" i="7"/>
  <c r="B3162" i="7"/>
  <c r="B3178" i="7"/>
  <c r="B3194" i="7"/>
  <c r="B3210" i="7"/>
  <c r="B3226" i="7"/>
  <c r="B3242" i="7"/>
  <c r="B3258" i="7"/>
  <c r="B3274" i="7"/>
  <c r="B3290" i="7"/>
  <c r="B3306" i="7"/>
  <c r="B3322" i="7"/>
  <c r="B3338" i="7"/>
  <c r="B3354" i="7"/>
  <c r="B3370" i="7"/>
  <c r="B3386" i="7"/>
  <c r="B3402" i="7"/>
  <c r="B3418" i="7"/>
  <c r="B3434" i="7"/>
  <c r="B3450" i="7"/>
  <c r="B3466" i="7"/>
  <c r="B3482" i="7"/>
  <c r="B3498" i="7"/>
  <c r="B3514" i="7"/>
  <c r="B3530" i="7"/>
  <c r="B3546" i="7"/>
  <c r="B3562" i="7"/>
  <c r="B3578" i="7"/>
  <c r="B3594" i="7"/>
  <c r="B3610" i="7"/>
  <c r="B3626" i="7"/>
  <c r="B3642" i="7"/>
  <c r="B3658" i="7"/>
  <c r="B3674" i="7"/>
  <c r="B3690" i="7"/>
  <c r="B3706" i="7"/>
  <c r="B3722" i="7"/>
  <c r="B3738" i="7"/>
  <c r="B3754" i="7"/>
  <c r="B3770" i="7"/>
  <c r="B3786" i="7"/>
  <c r="B3802" i="7"/>
  <c r="B3818" i="7"/>
  <c r="B3834" i="7"/>
  <c r="B3850" i="7"/>
  <c r="B3866" i="7"/>
  <c r="B3882" i="7"/>
  <c r="B3898" i="7"/>
  <c r="B3914" i="7"/>
  <c r="B3930" i="7"/>
  <c r="B3946" i="7"/>
  <c r="B3962" i="7"/>
  <c r="B3978" i="7"/>
  <c r="B3994" i="7"/>
  <c r="B4010" i="7"/>
  <c r="B4026" i="7"/>
  <c r="B4042" i="7"/>
  <c r="B4058" i="7"/>
  <c r="B4074" i="7"/>
  <c r="B4090" i="7"/>
  <c r="B4106" i="7"/>
  <c r="B4122" i="7"/>
  <c r="B4138" i="7"/>
  <c r="B4154" i="7"/>
  <c r="B4170" i="7"/>
  <c r="B4186" i="7"/>
  <c r="B4202" i="7"/>
  <c r="B4218" i="7"/>
  <c r="B4234" i="7"/>
  <c r="B4250" i="7"/>
  <c r="B4266" i="7"/>
  <c r="B4282" i="7"/>
  <c r="B4298" i="7"/>
  <c r="B4314" i="7"/>
  <c r="B4330" i="7"/>
  <c r="B4346" i="7"/>
  <c r="B4362" i="7"/>
  <c r="B4378" i="7"/>
  <c r="B4394" i="7"/>
  <c r="B4410" i="7"/>
  <c r="B4426" i="7"/>
  <c r="B4442" i="7"/>
  <c r="B4458" i="7"/>
  <c r="B4474" i="7"/>
  <c r="B4490" i="7"/>
  <c r="B4506" i="7"/>
  <c r="B4522" i="7"/>
  <c r="B4538" i="7"/>
  <c r="B4554" i="7"/>
  <c r="B4570" i="7"/>
  <c r="B4586" i="7"/>
  <c r="B4602" i="7"/>
  <c r="B4618" i="7"/>
  <c r="B4634" i="7"/>
  <c r="B4650" i="7"/>
  <c r="B4666" i="7"/>
  <c r="B4682" i="7"/>
  <c r="B4698" i="7"/>
  <c r="B4714" i="7"/>
  <c r="B4730" i="7"/>
  <c r="B4746" i="7"/>
  <c r="B4762" i="7"/>
  <c r="B4778" i="7"/>
  <c r="B4794" i="7"/>
  <c r="B4810" i="7"/>
  <c r="B4826" i="7"/>
  <c r="B4842" i="7"/>
  <c r="B4858" i="7"/>
  <c r="B4874" i="7"/>
  <c r="B4890" i="7"/>
  <c r="B4906" i="7"/>
  <c r="B4922" i="7"/>
  <c r="B4938" i="7"/>
  <c r="B4954" i="7"/>
  <c r="B4970" i="7"/>
  <c r="B4986" i="7"/>
  <c r="B2678" i="7"/>
  <c r="B2751" i="7"/>
  <c r="B2824" i="7"/>
  <c r="B2897" i="7"/>
  <c r="B2970" i="7"/>
  <c r="B3034" i="7"/>
  <c r="B3073" i="7"/>
  <c r="B3096" i="7"/>
  <c r="B3114" i="7"/>
  <c r="B3135" i="7"/>
  <c r="B3151" i="7"/>
  <c r="B3167" i="7"/>
  <c r="B3183" i="7"/>
  <c r="B3199" i="7"/>
  <c r="B3215" i="7"/>
  <c r="B3231" i="7"/>
  <c r="B3247" i="7"/>
  <c r="B3263" i="7"/>
  <c r="B3279" i="7"/>
  <c r="B3295" i="7"/>
  <c r="B3311" i="7"/>
  <c r="B3327" i="7"/>
  <c r="B3343" i="7"/>
  <c r="B3359" i="7"/>
  <c r="B3375" i="7"/>
  <c r="B3391" i="7"/>
  <c r="B3407" i="7"/>
  <c r="B3423" i="7"/>
  <c r="B3439" i="7"/>
  <c r="B3455" i="7"/>
  <c r="B3471" i="7"/>
  <c r="B3487" i="7"/>
  <c r="B3503" i="7"/>
  <c r="B3519" i="7"/>
  <c r="B3535" i="7"/>
  <c r="B3551" i="7"/>
  <c r="B3567" i="7"/>
  <c r="B3583" i="7"/>
  <c r="B3599" i="7"/>
  <c r="B3615" i="7"/>
  <c r="B3631" i="7"/>
  <c r="B3647" i="7"/>
  <c r="B3663" i="7"/>
  <c r="B3679" i="7"/>
  <c r="B3695" i="7"/>
  <c r="B3711" i="7"/>
  <c r="B3727" i="7"/>
  <c r="B3743" i="7"/>
  <c r="B3759" i="7"/>
  <c r="B3775" i="7"/>
  <c r="B3791" i="7"/>
  <c r="B3807" i="7"/>
  <c r="B3823" i="7"/>
  <c r="B3839" i="7"/>
  <c r="B3855" i="7"/>
  <c r="B3871" i="7"/>
  <c r="B3887" i="7"/>
  <c r="B3903" i="7"/>
  <c r="B3919" i="7"/>
  <c r="B3935" i="7"/>
  <c r="B3951" i="7"/>
  <c r="B3967" i="7"/>
  <c r="B3983" i="7"/>
  <c r="B3999" i="7"/>
  <c r="B4015" i="7"/>
  <c r="B4031" i="7"/>
  <c r="B4047" i="7"/>
  <c r="B4063" i="7"/>
  <c r="B4079" i="7"/>
  <c r="B4095" i="7"/>
  <c r="B4111" i="7"/>
  <c r="B4127" i="7"/>
  <c r="B4143" i="7"/>
  <c r="B4159" i="7"/>
  <c r="B4175" i="7"/>
  <c r="B4191" i="7"/>
  <c r="B4207" i="7"/>
  <c r="B4223" i="7"/>
  <c r="B4239" i="7"/>
  <c r="B4255" i="7"/>
  <c r="B4271" i="7"/>
  <c r="B4287" i="7"/>
  <c r="B4303" i="7"/>
  <c r="B4319" i="7"/>
  <c r="B4335" i="7"/>
  <c r="B4351" i="7"/>
  <c r="B4367" i="7"/>
  <c r="B4383" i="7"/>
  <c r="B4399" i="7"/>
  <c r="B4415" i="7"/>
  <c r="B4431" i="7"/>
  <c r="B4447" i="7"/>
  <c r="B4463" i="7"/>
  <c r="B4479" i="7"/>
  <c r="B4495" i="7"/>
  <c r="B4511" i="7"/>
  <c r="B4527" i="7"/>
  <c r="B4543" i="7"/>
  <c r="B4559" i="7"/>
  <c r="B4575" i="7"/>
  <c r="B4591" i="7"/>
  <c r="B4607" i="7"/>
  <c r="B4623" i="7"/>
  <c r="B4639" i="7"/>
  <c r="B4655" i="7"/>
  <c r="B4671" i="7"/>
  <c r="B4687" i="7"/>
  <c r="B4703" i="7"/>
  <c r="B4719" i="7"/>
  <c r="B4735" i="7"/>
  <c r="B4751" i="7"/>
  <c r="B4767" i="7"/>
  <c r="B4783" i="7"/>
  <c r="B4799" i="7"/>
  <c r="B4815" i="7"/>
  <c r="B4831" i="7"/>
  <c r="B4847" i="7"/>
  <c r="B4863" i="7"/>
  <c r="B4879" i="7"/>
  <c r="B4895" i="7"/>
  <c r="B4911" i="7"/>
  <c r="B4927" i="7"/>
  <c r="B4943" i="7"/>
  <c r="B4959" i="7"/>
  <c r="B4975" i="7"/>
  <c r="B4991" i="7"/>
  <c r="B2687" i="7"/>
  <c r="B2760" i="7"/>
  <c r="B2833" i="7"/>
  <c r="B2907" i="7"/>
  <c r="B2978" i="7"/>
  <c r="B3042" i="7"/>
  <c r="B3074" i="7"/>
  <c r="B3097" i="7"/>
  <c r="B3120" i="7"/>
  <c r="B3136" i="7"/>
  <c r="B3152" i="7"/>
  <c r="B3168" i="7"/>
  <c r="B3184" i="7"/>
  <c r="B3200" i="7"/>
  <c r="B3216" i="7"/>
  <c r="B3232" i="7"/>
  <c r="B3248" i="7"/>
  <c r="B3264" i="7"/>
  <c r="B3280" i="7"/>
  <c r="B3296" i="7"/>
  <c r="B3312" i="7"/>
  <c r="B3328" i="7"/>
  <c r="B3344" i="7"/>
  <c r="B3360" i="7"/>
  <c r="B3376" i="7"/>
  <c r="B3392" i="7"/>
  <c r="B3408" i="7"/>
  <c r="B3424" i="7"/>
  <c r="B3440" i="7"/>
  <c r="B3456" i="7"/>
  <c r="B3472" i="7"/>
  <c r="B3488" i="7"/>
  <c r="B3504" i="7"/>
  <c r="B3520" i="7"/>
  <c r="B3536" i="7"/>
  <c r="B3552" i="7"/>
  <c r="B3568" i="7"/>
  <c r="B3584" i="7"/>
  <c r="B3600" i="7"/>
  <c r="B3616" i="7"/>
  <c r="B3632" i="7"/>
  <c r="B3648" i="7"/>
  <c r="B3664" i="7"/>
  <c r="B3680" i="7"/>
  <c r="B3696" i="7"/>
  <c r="B3712" i="7"/>
  <c r="B3728" i="7"/>
  <c r="B3744" i="7"/>
  <c r="B3760" i="7"/>
  <c r="B3776" i="7"/>
  <c r="B3792" i="7"/>
  <c r="B3808" i="7"/>
  <c r="B3824" i="7"/>
  <c r="B3840" i="7"/>
  <c r="B3856" i="7"/>
  <c r="B3872" i="7"/>
  <c r="B3888" i="7"/>
  <c r="B3904" i="7"/>
  <c r="B3920" i="7"/>
  <c r="B3936" i="7"/>
  <c r="B3952" i="7"/>
  <c r="B3968" i="7"/>
  <c r="B3984" i="7"/>
  <c r="B4000" i="7"/>
  <c r="B4016" i="7"/>
  <c r="B4032" i="7"/>
  <c r="B4048" i="7"/>
  <c r="B4064" i="7"/>
  <c r="B4080" i="7"/>
  <c r="B4096" i="7"/>
  <c r="B4112" i="7"/>
  <c r="B4128" i="7"/>
  <c r="B4144" i="7"/>
  <c r="B4160" i="7"/>
  <c r="B4176" i="7"/>
  <c r="B4192" i="7"/>
  <c r="B4208" i="7"/>
  <c r="B4224" i="7"/>
  <c r="B4240" i="7"/>
  <c r="B4256" i="7"/>
  <c r="B4272" i="7"/>
  <c r="B4288" i="7"/>
  <c r="B4304" i="7"/>
  <c r="B4320" i="7"/>
  <c r="B4336" i="7"/>
  <c r="B4352" i="7"/>
  <c r="B4368" i="7"/>
  <c r="B4384" i="7"/>
  <c r="B4400" i="7"/>
  <c r="B4416" i="7"/>
  <c r="B4432" i="7"/>
  <c r="B4448" i="7"/>
  <c r="B4464" i="7"/>
  <c r="B4480" i="7"/>
  <c r="B4496" i="7"/>
  <c r="B4512" i="7"/>
  <c r="B4528" i="7"/>
  <c r="B4544" i="7"/>
  <c r="B4560" i="7"/>
  <c r="B4576" i="7"/>
  <c r="B4592" i="7"/>
  <c r="B4608" i="7"/>
  <c r="B4624" i="7"/>
  <c r="B4640" i="7"/>
  <c r="B4656" i="7"/>
  <c r="B4672" i="7"/>
  <c r="B4688" i="7"/>
  <c r="B4704" i="7"/>
  <c r="B4720" i="7"/>
  <c r="B4736" i="7"/>
  <c r="B4752" i="7"/>
  <c r="B4768" i="7"/>
  <c r="B4784" i="7"/>
  <c r="B4800" i="7"/>
  <c r="B4816" i="7"/>
  <c r="B4832" i="7"/>
  <c r="B4848" i="7"/>
  <c r="B4864" i="7"/>
  <c r="B4880" i="7"/>
  <c r="B4896" i="7"/>
  <c r="B4912" i="7"/>
  <c r="B4928" i="7"/>
  <c r="B4944" i="7"/>
  <c r="B4960" i="7"/>
  <c r="B4976" i="7"/>
  <c r="B4992" i="7"/>
  <c r="Q47" i="6" l="1"/>
  <c r="Q50" i="6" s="1"/>
  <c r="F48" i="6" s="1"/>
  <c r="Q37" i="6"/>
  <c r="Q38" i="6" s="1"/>
  <c r="Q42" i="6"/>
  <c r="Q43" i="6" s="1"/>
  <c r="F47"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AA9B1C-F4CC-7F40-8808-22AEFC4E362C}" keepAlive="1" name="Query - Bitcoin Historical Data3" description="Connection to the 'Bitcoin Historical Data3' query in the workbook." type="5" refreshedVersion="8" background="1" saveData="1">
    <dbPr connection="Provider=Microsoft.Mashup.OleDb.1;Data Source=$Workbook$;Location=&quot;Bitcoin Historical Data3&quot;;Extended Properties=&quot;&quot;" command="SELECT * FROM [Bitcoin Historical Data3]"/>
  </connection>
  <connection id="2" xr16:uid="{10216A2A-D0E4-3C4D-9389-DCD53318563F}" keepAlive="1" name="Query - cleaned_data" description="Connection to the 'cleaned_data' query in the workbook." type="5" refreshedVersion="8" background="1" saveData="1">
    <dbPr connection="Provider=Microsoft.Mashup.OleDb.1;Data Source=$Workbook$;Location=cleaned_data;Extended Properties=&quot;&quot;" command="SELECT * FROM [cleaned_data]"/>
  </connection>
</connections>
</file>

<file path=xl/sharedStrings.xml><?xml version="1.0" encoding="utf-8"?>
<sst xmlns="http://schemas.openxmlformats.org/spreadsheetml/2006/main" count="5219" uniqueCount="4496">
  <si>
    <t>Date</t>
  </si>
  <si>
    <t>Price</t>
  </si>
  <si>
    <t>Open</t>
  </si>
  <si>
    <t>High</t>
  </si>
  <si>
    <t>Low</t>
  </si>
  <si>
    <t>Vol.</t>
  </si>
  <si>
    <t>Change %</t>
  </si>
  <si>
    <t>37.43K</t>
  </si>
  <si>
    <t>30.71K</t>
  </si>
  <si>
    <t>112.67K</t>
  </si>
  <si>
    <t>77.47K</t>
  </si>
  <si>
    <t>117.91K</t>
  </si>
  <si>
    <t>207.60K</t>
  </si>
  <si>
    <t>130.86K</t>
  </si>
  <si>
    <t>38.01K</t>
  </si>
  <si>
    <t>33.80K</t>
  </si>
  <si>
    <t>74.96K</t>
  </si>
  <si>
    <t>119.29K</t>
  </si>
  <si>
    <t>173.64K</t>
  </si>
  <si>
    <t>100.48K</t>
  </si>
  <si>
    <t>78.05K</t>
  </si>
  <si>
    <t>23.61K</t>
  </si>
  <si>
    <t>20.99K</t>
  </si>
  <si>
    <t>43.27K</t>
  </si>
  <si>
    <t>50.27K</t>
  </si>
  <si>
    <t>59.02K</t>
  </si>
  <si>
    <t>68.10K</t>
  </si>
  <si>
    <t>36.73K</t>
  </si>
  <si>
    <t>26.89K</t>
  </si>
  <si>
    <t>32.45K</t>
  </si>
  <si>
    <t>52.86K</t>
  </si>
  <si>
    <t>74.72K</t>
  </si>
  <si>
    <t>80.35K</t>
  </si>
  <si>
    <t>78.51K</t>
  </si>
  <si>
    <t>81.85K</t>
  </si>
  <si>
    <t>36.50K</t>
  </si>
  <si>
    <t>31.20K</t>
  </si>
  <si>
    <t>98.11K</t>
  </si>
  <si>
    <t>66.38K</t>
  </si>
  <si>
    <t>48.57K</t>
  </si>
  <si>
    <t>33.32K</t>
  </si>
  <si>
    <t>39.26K</t>
  </si>
  <si>
    <t>20.33K</t>
  </si>
  <si>
    <t>14.57K</t>
  </si>
  <si>
    <t>42.65K</t>
  </si>
  <si>
    <t>47.69K</t>
  </si>
  <si>
    <t>56.48K</t>
  </si>
  <si>
    <t>55.13K</t>
  </si>
  <si>
    <t>45.23K</t>
  </si>
  <si>
    <t>32.53K</t>
  </si>
  <si>
    <t>20.46K</t>
  </si>
  <si>
    <t>69.47K</t>
  </si>
  <si>
    <t>46.30K</t>
  </si>
  <si>
    <t>58.64K</t>
  </si>
  <si>
    <t>82.67K</t>
  </si>
  <si>
    <t>85.10K</t>
  </si>
  <si>
    <t>16.11K</t>
  </si>
  <si>
    <t>22.27K</t>
  </si>
  <si>
    <t>72.64K</t>
  </si>
  <si>
    <t>70.35K</t>
  </si>
  <si>
    <t>50.44K</t>
  </si>
  <si>
    <t>63.93K</t>
  </si>
  <si>
    <t>52.08K</t>
  </si>
  <si>
    <t>37.14K</t>
  </si>
  <si>
    <t>48.18K</t>
  </si>
  <si>
    <t>136.92K</t>
  </si>
  <si>
    <t>131.04K</t>
  </si>
  <si>
    <t>131.48K</t>
  </si>
  <si>
    <t>100.09K</t>
  </si>
  <si>
    <t>103.09K</t>
  </si>
  <si>
    <t>29.53K</t>
  </si>
  <si>
    <t>24.26K</t>
  </si>
  <si>
    <t>68.07K</t>
  </si>
  <si>
    <t>68.05K</t>
  </si>
  <si>
    <t>117.65K</t>
  </si>
  <si>
    <t>97.84K</t>
  </si>
  <si>
    <t>36.30K</t>
  </si>
  <si>
    <t>35.58K</t>
  </si>
  <si>
    <t>35.18K</t>
  </si>
  <si>
    <t>60.98K</t>
  </si>
  <si>
    <t>49.84K</t>
  </si>
  <si>
    <t>50.10K</t>
  </si>
  <si>
    <t>56.03K</t>
  </si>
  <si>
    <t>32.67K</t>
  </si>
  <si>
    <t>30.86K</t>
  </si>
  <si>
    <t>21.29K</t>
  </si>
  <si>
    <t>44.50K</t>
  </si>
  <si>
    <t>48.96K</t>
  </si>
  <si>
    <t>70.19K</t>
  </si>
  <si>
    <t>55.29K</t>
  </si>
  <si>
    <t>61.58K</t>
  </si>
  <si>
    <t>35.46K</t>
  </si>
  <si>
    <t>30.11K</t>
  </si>
  <si>
    <t>45.28K</t>
  </si>
  <si>
    <t>59.15K</t>
  </si>
  <si>
    <t>63.11K</t>
  </si>
  <si>
    <t>57.04K</t>
  </si>
  <si>
    <t>105.19K</t>
  </si>
  <si>
    <t>23.81K</t>
  </si>
  <si>
    <t>31.67K</t>
  </si>
  <si>
    <t>58.44K</t>
  </si>
  <si>
    <t>63.09K</t>
  </si>
  <si>
    <t>72.52K</t>
  </si>
  <si>
    <t>96.84K</t>
  </si>
  <si>
    <t>104.21K</t>
  </si>
  <si>
    <t>35.27K</t>
  </si>
  <si>
    <t>37.09K</t>
  </si>
  <si>
    <t>62.50K</t>
  </si>
  <si>
    <t>33.53K</t>
  </si>
  <si>
    <t>49.34K</t>
  </si>
  <si>
    <t>57.50K</t>
  </si>
  <si>
    <t>45.24K</t>
  </si>
  <si>
    <t>29.20K</t>
  </si>
  <si>
    <t>16.09K</t>
  </si>
  <si>
    <t>65.83K</t>
  </si>
  <si>
    <t>32.35K</t>
  </si>
  <si>
    <t>64.81K</t>
  </si>
  <si>
    <t>71.07K</t>
  </si>
  <si>
    <t>51.80K</t>
  </si>
  <si>
    <t>26.14K</t>
  </si>
  <si>
    <t>20.88K</t>
  </si>
  <si>
    <t>51.37K</t>
  </si>
  <si>
    <t>66.92K</t>
  </si>
  <si>
    <t>75.51K</t>
  </si>
  <si>
    <t>63.56K</t>
  </si>
  <si>
    <t>44.55K</t>
  </si>
  <si>
    <t>21.45K</t>
  </si>
  <si>
    <t>59.56K</t>
  </si>
  <si>
    <t>115.56K</t>
  </si>
  <si>
    <t>46.33K</t>
  </si>
  <si>
    <t>53.49K</t>
  </si>
  <si>
    <t>29.81K</t>
  </si>
  <si>
    <t>31.02K</t>
  </si>
  <si>
    <t>23.80K</t>
  </si>
  <si>
    <t>54.54K</t>
  </si>
  <si>
    <t>63.66K</t>
  </si>
  <si>
    <t>71.66K</t>
  </si>
  <si>
    <t>43.40K</t>
  </si>
  <si>
    <t>45.20K</t>
  </si>
  <si>
    <t>27.72K</t>
  </si>
  <si>
    <t>22.00K</t>
  </si>
  <si>
    <t>47.33K</t>
  </si>
  <si>
    <t>56.62K</t>
  </si>
  <si>
    <t>75.81K</t>
  </si>
  <si>
    <t>159.08K</t>
  </si>
  <si>
    <t>133.46K</t>
  </si>
  <si>
    <t>29.07K</t>
  </si>
  <si>
    <t>34.68K</t>
  </si>
  <si>
    <t>82.68K</t>
  </si>
  <si>
    <t>45.01K</t>
  </si>
  <si>
    <t>53.42K</t>
  </si>
  <si>
    <t>119.18K</t>
  </si>
  <si>
    <t>21.95K</t>
  </si>
  <si>
    <t>13.56K</t>
  </si>
  <si>
    <t>33.66K</t>
  </si>
  <si>
    <t>32.75K</t>
  </si>
  <si>
    <t>55.78K</t>
  </si>
  <si>
    <t>34.32K</t>
  </si>
  <si>
    <t>44.81K</t>
  </si>
  <si>
    <t>24.11K</t>
  </si>
  <si>
    <t>17.29K</t>
  </si>
  <si>
    <t>52.51K</t>
  </si>
  <si>
    <t>46.26K</t>
  </si>
  <si>
    <t>40.93K</t>
  </si>
  <si>
    <t>44.06K</t>
  </si>
  <si>
    <t>84.30K</t>
  </si>
  <si>
    <t>35.11K</t>
  </si>
  <si>
    <t>17.55K</t>
  </si>
  <si>
    <t>42.24K</t>
  </si>
  <si>
    <t>64.56K</t>
  </si>
  <si>
    <t>50.80K</t>
  </si>
  <si>
    <t>26.41K</t>
  </si>
  <si>
    <t>38.20K</t>
  </si>
  <si>
    <t>22.32K</t>
  </si>
  <si>
    <t>12.92K</t>
  </si>
  <si>
    <t>28.79K</t>
  </si>
  <si>
    <t>47.81K</t>
  </si>
  <si>
    <t>47.23K</t>
  </si>
  <si>
    <t>52.17K</t>
  </si>
  <si>
    <t>63.35K</t>
  </si>
  <si>
    <t>16.57K</t>
  </si>
  <si>
    <t>18.45K</t>
  </si>
  <si>
    <t>36.47K</t>
  </si>
  <si>
    <t>53.82K</t>
  </si>
  <si>
    <t>42.58K</t>
  </si>
  <si>
    <t>78.71K</t>
  </si>
  <si>
    <t>56.32K</t>
  </si>
  <si>
    <t>23.60K</t>
  </si>
  <si>
    <t>13.48K</t>
  </si>
  <si>
    <t>41.01K</t>
  </si>
  <si>
    <t>39.77K</t>
  </si>
  <si>
    <t>37.78K</t>
  </si>
  <si>
    <t>28.40K</t>
  </si>
  <si>
    <t>27.13K</t>
  </si>
  <si>
    <t>21.36K</t>
  </si>
  <si>
    <t>21.24K</t>
  </si>
  <si>
    <t>58.08K</t>
  </si>
  <si>
    <t>69.11K</t>
  </si>
  <si>
    <t>46.54K</t>
  </si>
  <si>
    <t>98.32K</t>
  </si>
  <si>
    <t>28.84K</t>
  </si>
  <si>
    <t>14.29K</t>
  </si>
  <si>
    <t>12.09K</t>
  </si>
  <si>
    <t>39.96K</t>
  </si>
  <si>
    <t>41.04K</t>
  </si>
  <si>
    <t>60.96K</t>
  </si>
  <si>
    <t>47.72K</t>
  </si>
  <si>
    <t>41.10K</t>
  </si>
  <si>
    <t>24.00K</t>
  </si>
  <si>
    <t>33.04K</t>
  </si>
  <si>
    <t>93.05K</t>
  </si>
  <si>
    <t>132.92K</t>
  </si>
  <si>
    <t>43.71K</t>
  </si>
  <si>
    <t>33.81K</t>
  </si>
  <si>
    <t>39.30K</t>
  </si>
  <si>
    <t>13.49K</t>
  </si>
  <si>
    <t>11.07K</t>
  </si>
  <si>
    <t>27.71K</t>
  </si>
  <si>
    <t>32.00K</t>
  </si>
  <si>
    <t>49.67K</t>
  </si>
  <si>
    <t>62.57K</t>
  </si>
  <si>
    <t>41.19K</t>
  </si>
  <si>
    <t>16.03K</t>
  </si>
  <si>
    <t>14.55K</t>
  </si>
  <si>
    <t>31.43K</t>
  </si>
  <si>
    <t>36.08K</t>
  </si>
  <si>
    <t>67.41K</t>
  </si>
  <si>
    <t>64.01K</t>
  </si>
  <si>
    <t>31.84K</t>
  </si>
  <si>
    <t>20.58K</t>
  </si>
  <si>
    <t>13.90K</t>
  </si>
  <si>
    <t>31.42K</t>
  </si>
  <si>
    <t>30.42K</t>
  </si>
  <si>
    <t>44.33K</t>
  </si>
  <si>
    <t>29.05K</t>
  </si>
  <si>
    <t>55.73K</t>
  </si>
  <si>
    <t>23.32K</t>
  </si>
  <si>
    <t>18.47K</t>
  </si>
  <si>
    <t>32.59K</t>
  </si>
  <si>
    <t>50.33K</t>
  </si>
  <si>
    <t>34.96K</t>
  </si>
  <si>
    <t>42.40K</t>
  </si>
  <si>
    <t>42.84K</t>
  </si>
  <si>
    <t>20.31K</t>
  </si>
  <si>
    <t>17.06K</t>
  </si>
  <si>
    <t>82.42K</t>
  </si>
  <si>
    <t>99.81K</t>
  </si>
  <si>
    <t>54.06K</t>
  </si>
  <si>
    <t>39.84K</t>
  </si>
  <si>
    <t>55.24K</t>
  </si>
  <si>
    <t>20.05K</t>
  </si>
  <si>
    <t>17.41K</t>
  </si>
  <si>
    <t>46.42K</t>
  </si>
  <si>
    <t>90.81K</t>
  </si>
  <si>
    <t>43.23K</t>
  </si>
  <si>
    <t>42.12K</t>
  </si>
  <si>
    <t>56.49K</t>
  </si>
  <si>
    <t>28.82K</t>
  </si>
  <si>
    <t>22.46K</t>
  </si>
  <si>
    <t>118.65K</t>
  </si>
  <si>
    <t>49.57K</t>
  </si>
  <si>
    <t>51.06K</t>
  </si>
  <si>
    <t>55.82K</t>
  </si>
  <si>
    <t>58.71K</t>
  </si>
  <si>
    <t>37.12K</t>
  </si>
  <si>
    <t>38.15K</t>
  </si>
  <si>
    <t>98.85K</t>
  </si>
  <si>
    <t>79.22K</t>
  </si>
  <si>
    <t>143.49K</t>
  </si>
  <si>
    <t>100.55K</t>
  </si>
  <si>
    <t>46.45K</t>
  </si>
  <si>
    <t>27.31K</t>
  </si>
  <si>
    <t>35.86K</t>
  </si>
  <si>
    <t>69.24K</t>
  </si>
  <si>
    <t>68.38K</t>
  </si>
  <si>
    <t>60.82K</t>
  </si>
  <si>
    <t>56.24K</t>
  </si>
  <si>
    <t>40.75K</t>
  </si>
  <si>
    <t>39.20K</t>
  </si>
  <si>
    <t>83.57K</t>
  </si>
  <si>
    <t>38.96K</t>
  </si>
  <si>
    <t>39.95K</t>
  </si>
  <si>
    <t>77.48K</t>
  </si>
  <si>
    <t>88.61K</t>
  </si>
  <si>
    <t>85.42K</t>
  </si>
  <si>
    <t>20.62K</t>
  </si>
  <si>
    <t>49.37K</t>
  </si>
  <si>
    <t>51.98K</t>
  </si>
  <si>
    <t>63.08K</t>
  </si>
  <si>
    <t>45.19K</t>
  </si>
  <si>
    <t>54.56K</t>
  </si>
  <si>
    <t>55.23K</t>
  </si>
  <si>
    <t>18.68K</t>
  </si>
  <si>
    <t>45.88K</t>
  </si>
  <si>
    <t>50.17K</t>
  </si>
  <si>
    <t>72.65K</t>
  </si>
  <si>
    <t>50.89K</t>
  </si>
  <si>
    <t>35.56K</t>
  </si>
  <si>
    <t>27.42K</t>
  </si>
  <si>
    <t>17.72K</t>
  </si>
  <si>
    <t>36.67K</t>
  </si>
  <si>
    <t>63.39K</t>
  </si>
  <si>
    <t>58.14K</t>
  </si>
  <si>
    <t>45.29K</t>
  </si>
  <si>
    <t>53.27K</t>
  </si>
  <si>
    <t>26.35K</t>
  </si>
  <si>
    <t>27.95K</t>
  </si>
  <si>
    <t>87.49K</t>
  </si>
  <si>
    <t>62.85K</t>
  </si>
  <si>
    <t>91.45K</t>
  </si>
  <si>
    <t>49.75K</t>
  </si>
  <si>
    <t>85.72K</t>
  </si>
  <si>
    <t>58.94K</t>
  </si>
  <si>
    <t>74.52K</t>
  </si>
  <si>
    <t>53.80K</t>
  </si>
  <si>
    <t>81.22K</t>
  </si>
  <si>
    <t>65.33K</t>
  </si>
  <si>
    <t>84.36K</t>
  </si>
  <si>
    <t>47.62K</t>
  </si>
  <si>
    <t>25.72K</t>
  </si>
  <si>
    <t>69.88K</t>
  </si>
  <si>
    <t>121.63K</t>
  </si>
  <si>
    <t>164.31K</t>
  </si>
  <si>
    <t>65.31K</t>
  </si>
  <si>
    <t>66.74K</t>
  </si>
  <si>
    <t>41.77K</t>
  </si>
  <si>
    <t>44.30K</t>
  </si>
  <si>
    <t>98.72K</t>
  </si>
  <si>
    <t>95.45K</t>
  </si>
  <si>
    <t>111.27K</t>
  </si>
  <si>
    <t>76.58K</t>
  </si>
  <si>
    <t>71.90K</t>
  </si>
  <si>
    <t>34.48K</t>
  </si>
  <si>
    <t>31.71K</t>
  </si>
  <si>
    <t>98.38K</t>
  </si>
  <si>
    <t>65.87K</t>
  </si>
  <si>
    <t>78.69K</t>
  </si>
  <si>
    <t>89.38K</t>
  </si>
  <si>
    <t>85.73K</t>
  </si>
  <si>
    <t>39.35K</t>
  </si>
  <si>
    <t>23.73K</t>
  </si>
  <si>
    <t>30.94K</t>
  </si>
  <si>
    <t>51.29K</t>
  </si>
  <si>
    <t>77.32K</t>
  </si>
  <si>
    <t>64.06K</t>
  </si>
  <si>
    <t>98.00K</t>
  </si>
  <si>
    <t>45.04K</t>
  </si>
  <si>
    <t>38.09K</t>
  </si>
  <si>
    <t>98.44K</t>
  </si>
  <si>
    <t>122.51K</t>
  </si>
  <si>
    <t>109.32K</t>
  </si>
  <si>
    <t>94.16K</t>
  </si>
  <si>
    <t>107.24K</t>
  </si>
  <si>
    <t>60.64K</t>
  </si>
  <si>
    <t>61.36K</t>
  </si>
  <si>
    <t>110.36K</t>
  </si>
  <si>
    <t>158.46K</t>
  </si>
  <si>
    <t>262.03K</t>
  </si>
  <si>
    <t>438.78K</t>
  </si>
  <si>
    <t>503.90K</t>
  </si>
  <si>
    <t>393.27K</t>
  </si>
  <si>
    <t>392.47K</t>
  </si>
  <si>
    <t>674.96K</t>
  </si>
  <si>
    <t>462.58K</t>
  </si>
  <si>
    <t>614.31K</t>
  </si>
  <si>
    <t>753.06K</t>
  </si>
  <si>
    <t>733.63K</t>
  </si>
  <si>
    <t>455.69K</t>
  </si>
  <si>
    <t>453.46K</t>
  </si>
  <si>
    <t>655.27K</t>
  </si>
  <si>
    <t>468.76K</t>
  </si>
  <si>
    <t>316.51K</t>
  </si>
  <si>
    <t>304.75K</t>
  </si>
  <si>
    <t>215.31K</t>
  </si>
  <si>
    <t>160.57K</t>
  </si>
  <si>
    <t>123.93K</t>
  </si>
  <si>
    <t>344.63K</t>
  </si>
  <si>
    <t>249.26K</t>
  </si>
  <si>
    <t>328.77K</t>
  </si>
  <si>
    <t>275.10K</t>
  </si>
  <si>
    <t>297.65K</t>
  </si>
  <si>
    <t>209.12K</t>
  </si>
  <si>
    <t>198.35K</t>
  </si>
  <si>
    <t>367.99K</t>
  </si>
  <si>
    <t>417.46K</t>
  </si>
  <si>
    <t>400.24K</t>
  </si>
  <si>
    <t>395.97K</t>
  </si>
  <si>
    <t>363.02K</t>
  </si>
  <si>
    <t>312.64K</t>
  </si>
  <si>
    <t>223.77K</t>
  </si>
  <si>
    <t>523.85K</t>
  </si>
  <si>
    <t>484.50K</t>
  </si>
  <si>
    <t>401.53K</t>
  </si>
  <si>
    <t>378.39K</t>
  </si>
  <si>
    <t>312.04K</t>
  </si>
  <si>
    <t>211.65K</t>
  </si>
  <si>
    <t>182.07K</t>
  </si>
  <si>
    <t>352.79K</t>
  </si>
  <si>
    <t>425.44K</t>
  </si>
  <si>
    <t>289.12K</t>
  </si>
  <si>
    <t>318.98K</t>
  </si>
  <si>
    <t>278.58K</t>
  </si>
  <si>
    <t>217.26K</t>
  </si>
  <si>
    <t>170.27K</t>
  </si>
  <si>
    <t>349.36K</t>
  </si>
  <si>
    <t>382.86K</t>
  </si>
  <si>
    <t>333.18K</t>
  </si>
  <si>
    <t>289.38K</t>
  </si>
  <si>
    <t>339.62K</t>
  </si>
  <si>
    <t>320.86K</t>
  </si>
  <si>
    <t>156.96K</t>
  </si>
  <si>
    <t>310.36K</t>
  </si>
  <si>
    <t>320.97K</t>
  </si>
  <si>
    <t>388.18K</t>
  </si>
  <si>
    <t>334.17K</t>
  </si>
  <si>
    <t>327.85K</t>
  </si>
  <si>
    <t>280.64K</t>
  </si>
  <si>
    <t>382.69K</t>
  </si>
  <si>
    <t>373.74K</t>
  </si>
  <si>
    <t>275.76K</t>
  </si>
  <si>
    <t>388.67K</t>
  </si>
  <si>
    <t>310.04K</t>
  </si>
  <si>
    <t>337.46K</t>
  </si>
  <si>
    <t>205.80K</t>
  </si>
  <si>
    <t>458.21K</t>
  </si>
  <si>
    <t>426.67K</t>
  </si>
  <si>
    <t>522.01K</t>
  </si>
  <si>
    <t>291.53K</t>
  </si>
  <si>
    <t>247.14K</t>
  </si>
  <si>
    <t>301.24K</t>
  </si>
  <si>
    <t>144.84K</t>
  </si>
  <si>
    <t>110.48K</t>
  </si>
  <si>
    <t>233.47K</t>
  </si>
  <si>
    <t>178.96K</t>
  </si>
  <si>
    <t>247.39K</t>
  </si>
  <si>
    <t>178.73K</t>
  </si>
  <si>
    <t>136.03K</t>
  </si>
  <si>
    <t>107.84K</t>
  </si>
  <si>
    <t>130.44K</t>
  </si>
  <si>
    <t>192.76K</t>
  </si>
  <si>
    <t>181.47K</t>
  </si>
  <si>
    <t>217.96K</t>
  </si>
  <si>
    <t>192.18K</t>
  </si>
  <si>
    <t>133.36K</t>
  </si>
  <si>
    <t>132.89K</t>
  </si>
  <si>
    <t>110.12K</t>
  </si>
  <si>
    <t>184.12K</t>
  </si>
  <si>
    <t>198.28K</t>
  </si>
  <si>
    <t>174.34K</t>
  </si>
  <si>
    <t>284.57K</t>
  </si>
  <si>
    <t>207.93K</t>
  </si>
  <si>
    <t>124.29K</t>
  </si>
  <si>
    <t>164.49K</t>
  </si>
  <si>
    <t>303.56K</t>
  </si>
  <si>
    <t>263.44K</t>
  </si>
  <si>
    <t>328.71K</t>
  </si>
  <si>
    <t>249.39K</t>
  </si>
  <si>
    <t>167.20K</t>
  </si>
  <si>
    <t>148.81K</t>
  </si>
  <si>
    <t>260.84K</t>
  </si>
  <si>
    <t>261.64K</t>
  </si>
  <si>
    <t>244.36K</t>
  </si>
  <si>
    <t>246.19K</t>
  </si>
  <si>
    <t>268.72K</t>
  </si>
  <si>
    <t>197.12K</t>
  </si>
  <si>
    <t>169.29K</t>
  </si>
  <si>
    <t>227.01K</t>
  </si>
  <si>
    <t>266.14K</t>
  </si>
  <si>
    <t>348.22K</t>
  </si>
  <si>
    <t>271.58K</t>
  </si>
  <si>
    <t>284.84K</t>
  </si>
  <si>
    <t>173.25K</t>
  </si>
  <si>
    <t>194.94K</t>
  </si>
  <si>
    <t>204.07K</t>
  </si>
  <si>
    <t>229.59K</t>
  </si>
  <si>
    <t>305.08K</t>
  </si>
  <si>
    <t>287.21K</t>
  </si>
  <si>
    <t>372.15K</t>
  </si>
  <si>
    <t>172.83K</t>
  </si>
  <si>
    <t>114.89K</t>
  </si>
  <si>
    <t>241.96K</t>
  </si>
  <si>
    <t>257.00K</t>
  </si>
  <si>
    <t>295.73K</t>
  </si>
  <si>
    <t>337.15K</t>
  </si>
  <si>
    <t>442.46K</t>
  </si>
  <si>
    <t>210.80K</t>
  </si>
  <si>
    <t>192.91K</t>
  </si>
  <si>
    <t>466.35K</t>
  </si>
  <si>
    <t>720.74K</t>
  </si>
  <si>
    <t>869.57K</t>
  </si>
  <si>
    <t>865.10K</t>
  </si>
  <si>
    <t>414.24K</t>
  </si>
  <si>
    <t>242.26K</t>
  </si>
  <si>
    <t>261.23K</t>
  </si>
  <si>
    <t>499.50K</t>
  </si>
  <si>
    <t>347.23K</t>
  </si>
  <si>
    <t>420.23K</t>
  </si>
  <si>
    <t>302.72K</t>
  </si>
  <si>
    <t>327.47K</t>
  </si>
  <si>
    <t>207.63K</t>
  </si>
  <si>
    <t>276.54K</t>
  </si>
  <si>
    <t>318.90K</t>
  </si>
  <si>
    <t>365.49K</t>
  </si>
  <si>
    <t>427.99K</t>
  </si>
  <si>
    <t>371.54K</t>
  </si>
  <si>
    <t>286.94K</t>
  </si>
  <si>
    <t>180.63K</t>
  </si>
  <si>
    <t>118.24K</t>
  </si>
  <si>
    <t>294.66K</t>
  </si>
  <si>
    <t>253.20K</t>
  </si>
  <si>
    <t>209.28K</t>
  </si>
  <si>
    <t>290.07K</t>
  </si>
  <si>
    <t>248.40K</t>
  </si>
  <si>
    <t>140.95K</t>
  </si>
  <si>
    <t>123.66K</t>
  </si>
  <si>
    <t>400.45K</t>
  </si>
  <si>
    <t>455.13K</t>
  </si>
  <si>
    <t>242.18K</t>
  </si>
  <si>
    <t>288.57K</t>
  </si>
  <si>
    <t>243.77K</t>
  </si>
  <si>
    <t>127.53K</t>
  </si>
  <si>
    <t>113.50K</t>
  </si>
  <si>
    <t>263.50K</t>
  </si>
  <si>
    <t>370.60K</t>
  </si>
  <si>
    <t>352.76K</t>
  </si>
  <si>
    <t>368.17K</t>
  </si>
  <si>
    <t>333.03K</t>
  </si>
  <si>
    <t>222.82K</t>
  </si>
  <si>
    <t>173.91K</t>
  </si>
  <si>
    <t>490.29K</t>
  </si>
  <si>
    <t>449.57K</t>
  </si>
  <si>
    <t>581.19K</t>
  </si>
  <si>
    <t>660.12K</t>
  </si>
  <si>
    <t>516.03K</t>
  </si>
  <si>
    <t>209.71K</t>
  </si>
  <si>
    <t>258.50K</t>
  </si>
  <si>
    <t>431.15K</t>
  </si>
  <si>
    <t>448.63K</t>
  </si>
  <si>
    <t>446.85K</t>
  </si>
  <si>
    <t>361.18K</t>
  </si>
  <si>
    <t>423.43K</t>
  </si>
  <si>
    <t>273.11K</t>
  </si>
  <si>
    <t>204.58K</t>
  </si>
  <si>
    <t>315.59K</t>
  </si>
  <si>
    <t>358.42K</t>
  </si>
  <si>
    <t>374.22K</t>
  </si>
  <si>
    <t>485.32K</t>
  </si>
  <si>
    <t>431.98K</t>
  </si>
  <si>
    <t>297.12K</t>
  </si>
  <si>
    <t>331.12K</t>
  </si>
  <si>
    <t>480.37K</t>
  </si>
  <si>
    <t>291.43K</t>
  </si>
  <si>
    <t>319.10K</t>
  </si>
  <si>
    <t>402.43K</t>
  </si>
  <si>
    <t>238.71K</t>
  </si>
  <si>
    <t>158.27K</t>
  </si>
  <si>
    <t>157.85K</t>
  </si>
  <si>
    <t>272.22K</t>
  </si>
  <si>
    <t>275.08K</t>
  </si>
  <si>
    <t>318.17K</t>
  </si>
  <si>
    <t>308.41K</t>
  </si>
  <si>
    <t>248.04K</t>
  </si>
  <si>
    <t>159.60K</t>
  </si>
  <si>
    <t>187.34K</t>
  </si>
  <si>
    <t>322.16K</t>
  </si>
  <si>
    <t>190.15K</t>
  </si>
  <si>
    <t>202.40K</t>
  </si>
  <si>
    <t>228.65K</t>
  </si>
  <si>
    <t>251.83K</t>
  </si>
  <si>
    <t>177.52K</t>
  </si>
  <si>
    <t>206.94K</t>
  </si>
  <si>
    <t>339.47K</t>
  </si>
  <si>
    <t>160.97K</t>
  </si>
  <si>
    <t>239.53K</t>
  </si>
  <si>
    <t>201.70K</t>
  </si>
  <si>
    <t>279.28K</t>
  </si>
  <si>
    <t>177.25K</t>
  </si>
  <si>
    <t>170.59K</t>
  </si>
  <si>
    <t>194.96K</t>
  </si>
  <si>
    <t>285.36K</t>
  </si>
  <si>
    <t>243.61K</t>
  </si>
  <si>
    <t>169.62K</t>
  </si>
  <si>
    <t>197.94K</t>
  </si>
  <si>
    <t>99.36K</t>
  </si>
  <si>
    <t>94.44K</t>
  </si>
  <si>
    <t>208.90K</t>
  </si>
  <si>
    <t>181.19K</t>
  </si>
  <si>
    <t>174.66K</t>
  </si>
  <si>
    <t>177.30K</t>
  </si>
  <si>
    <t>162.33K</t>
  </si>
  <si>
    <t>138.84K</t>
  </si>
  <si>
    <t>168.72K</t>
  </si>
  <si>
    <t>221.66K</t>
  </si>
  <si>
    <t>268.32K</t>
  </si>
  <si>
    <t>242.66K</t>
  </si>
  <si>
    <t>201.57K</t>
  </si>
  <si>
    <t>206.93K</t>
  </si>
  <si>
    <t>126.66K</t>
  </si>
  <si>
    <t>137.42K</t>
  </si>
  <si>
    <t>197.54K</t>
  </si>
  <si>
    <t>217.08K</t>
  </si>
  <si>
    <t>281.31K</t>
  </si>
  <si>
    <t>308.91K</t>
  </si>
  <si>
    <t>279.72K</t>
  </si>
  <si>
    <t>132.81K</t>
  </si>
  <si>
    <t>136.89K</t>
  </si>
  <si>
    <t>164.67K</t>
  </si>
  <si>
    <t>205.28K</t>
  </si>
  <si>
    <t>249.38K</t>
  </si>
  <si>
    <t>167.91K</t>
  </si>
  <si>
    <t>160.20K</t>
  </si>
  <si>
    <t>204.68K</t>
  </si>
  <si>
    <t>190.11K</t>
  </si>
  <si>
    <t>439.90K</t>
  </si>
  <si>
    <t>115.81K</t>
  </si>
  <si>
    <t>105.24K</t>
  </si>
  <si>
    <t>122.43K</t>
  </si>
  <si>
    <t>92.79K</t>
  </si>
  <si>
    <t>65.27K</t>
  </si>
  <si>
    <t>58.57K</t>
  </si>
  <si>
    <t>150.18K</t>
  </si>
  <si>
    <t>127.73K</t>
  </si>
  <si>
    <t>98.97K</t>
  </si>
  <si>
    <t>83.83K</t>
  </si>
  <si>
    <t>84.69K</t>
  </si>
  <si>
    <t>67.21K</t>
  </si>
  <si>
    <t>66.63K</t>
  </si>
  <si>
    <t>104.56K</t>
  </si>
  <si>
    <t>110.70K</t>
  </si>
  <si>
    <t>125.94K</t>
  </si>
  <si>
    <t>136.32K</t>
  </si>
  <si>
    <t>140.60K</t>
  </si>
  <si>
    <t>169.39K</t>
  </si>
  <si>
    <t>267.25K</t>
  </si>
  <si>
    <t>136.27K</t>
  </si>
  <si>
    <t>144.00K</t>
  </si>
  <si>
    <t>280.41K</t>
  </si>
  <si>
    <t>251.01K</t>
  </si>
  <si>
    <t>379.26K</t>
  </si>
  <si>
    <t>120.02K</t>
  </si>
  <si>
    <t>82.92K</t>
  </si>
  <si>
    <t>104.26K</t>
  </si>
  <si>
    <t>61.72K</t>
  </si>
  <si>
    <t>87.96K</t>
  </si>
  <si>
    <t>140.32K</t>
  </si>
  <si>
    <t>94.01K</t>
  </si>
  <si>
    <t>30.33K</t>
  </si>
  <si>
    <t>33.51K</t>
  </si>
  <si>
    <t>72.13K</t>
  </si>
  <si>
    <t>81.40K</t>
  </si>
  <si>
    <t>135.09K</t>
  </si>
  <si>
    <t>86.60K</t>
  </si>
  <si>
    <t>129.56K</t>
  </si>
  <si>
    <t>36.87K</t>
  </si>
  <si>
    <t>43.87K</t>
  </si>
  <si>
    <t>116.41K</t>
  </si>
  <si>
    <t>126.71K</t>
  </si>
  <si>
    <t>78.85K</t>
  </si>
  <si>
    <t>79.42K</t>
  </si>
  <si>
    <t>92.10K</t>
  </si>
  <si>
    <t>50.60K</t>
  </si>
  <si>
    <t>32.27K</t>
  </si>
  <si>
    <t>98.78K</t>
  </si>
  <si>
    <t>101.38K</t>
  </si>
  <si>
    <t>92.03K</t>
  </si>
  <si>
    <t>79.63K</t>
  </si>
  <si>
    <t>100.25K</t>
  </si>
  <si>
    <t>65.44K</t>
  </si>
  <si>
    <t>70.46K</t>
  </si>
  <si>
    <t>141.23K</t>
  </si>
  <si>
    <t>309.48K</t>
  </si>
  <si>
    <t>296.90K</t>
  </si>
  <si>
    <t>235.61K</t>
  </si>
  <si>
    <t>268.09K</t>
  </si>
  <si>
    <t>671.05M</t>
  </si>
  <si>
    <t>288.86M</t>
  </si>
  <si>
    <t>752.84M</t>
  </si>
  <si>
    <t>1.04B</t>
  </si>
  <si>
    <t>691.49M</t>
  </si>
  <si>
    <t>367.21M</t>
  </si>
  <si>
    <t>580.79M</t>
  </si>
  <si>
    <t>276.99M</t>
  </si>
  <si>
    <t>248.22M</t>
  </si>
  <si>
    <t>382.90M</t>
  </si>
  <si>
    <t>542.39M</t>
  </si>
  <si>
    <t>426.83M</t>
  </si>
  <si>
    <t>681.47M</t>
  </si>
  <si>
    <t>654.60M</t>
  </si>
  <si>
    <t>283.63M</t>
  </si>
  <si>
    <t>190.60M</t>
  </si>
  <si>
    <t>421.30M</t>
  </si>
  <si>
    <t>493.05M</t>
  </si>
  <si>
    <t>382.84M</t>
  </si>
  <si>
    <t>268.28M</t>
  </si>
  <si>
    <t>484.26M</t>
  </si>
  <si>
    <t>210.01M</t>
  </si>
  <si>
    <t>151.31M</t>
  </si>
  <si>
    <t>233.09M</t>
  </si>
  <si>
    <t>294.29M</t>
  </si>
  <si>
    <t>406.70M</t>
  </si>
  <si>
    <t>468.27M</t>
  </si>
  <si>
    <t>608.38M</t>
  </si>
  <si>
    <t>255.83M</t>
  </si>
  <si>
    <t>165.16M</t>
  </si>
  <si>
    <t>467.83M</t>
  </si>
  <si>
    <t>390.85M</t>
  </si>
  <si>
    <t>649.52M</t>
  </si>
  <si>
    <t>421.11M</t>
  </si>
  <si>
    <t>446.12M</t>
  </si>
  <si>
    <t>398.86M</t>
  </si>
  <si>
    <t>345.93M</t>
  </si>
  <si>
    <t>632.93M</t>
  </si>
  <si>
    <t>520.00M</t>
  </si>
  <si>
    <t>467.76M</t>
  </si>
  <si>
    <t>478.82M</t>
  </si>
  <si>
    <t>610.27M</t>
  </si>
  <si>
    <t>388.79M</t>
  </si>
  <si>
    <t>196.30M</t>
  </si>
  <si>
    <t>494.09M</t>
  </si>
  <si>
    <t>491.66M</t>
  </si>
  <si>
    <t>433.96M</t>
  </si>
  <si>
    <t>537.06M</t>
  </si>
  <si>
    <t>406.62M</t>
  </si>
  <si>
    <t>308.45M</t>
  </si>
  <si>
    <t>224.59M</t>
  </si>
  <si>
    <t>2.31B</t>
  </si>
  <si>
    <t>1.90B</t>
  </si>
  <si>
    <t>4.47B</t>
  </si>
  <si>
    <t>2.25B</t>
  </si>
  <si>
    <t>2.33B</t>
  </si>
  <si>
    <t>1.55B</t>
  </si>
  <si>
    <t>1.11B</t>
  </si>
  <si>
    <t>2.79B</t>
  </si>
  <si>
    <t>3.62B</t>
  </si>
  <si>
    <t>3.60B</t>
  </si>
  <si>
    <t>2.67B</t>
  </si>
  <si>
    <t>3.02B</t>
  </si>
  <si>
    <t>1.93B</t>
  </si>
  <si>
    <t>1.50B</t>
  </si>
  <si>
    <t>3.21B</t>
  </si>
  <si>
    <t>74.11K</t>
  </si>
  <si>
    <t>80.82K</t>
  </si>
  <si>
    <t>90.67K</t>
  </si>
  <si>
    <t>108.07K</t>
  </si>
  <si>
    <t>66.14K</t>
  </si>
  <si>
    <t>41.55K</t>
  </si>
  <si>
    <t>83.78K</t>
  </si>
  <si>
    <t>180.47K</t>
  </si>
  <si>
    <t>64.84K</t>
  </si>
  <si>
    <t>82.75K</t>
  </si>
  <si>
    <t>91.82K</t>
  </si>
  <si>
    <t>47.92K</t>
  </si>
  <si>
    <t>25.78K</t>
  </si>
  <si>
    <t>64.96K</t>
  </si>
  <si>
    <t>72.63K</t>
  </si>
  <si>
    <t>41.40K</t>
  </si>
  <si>
    <t>56.34K</t>
  </si>
  <si>
    <t>53.60K</t>
  </si>
  <si>
    <t>25.88K</t>
  </si>
  <si>
    <t>37.88K</t>
  </si>
  <si>
    <t>69.95K</t>
  </si>
  <si>
    <t>89.69K</t>
  </si>
  <si>
    <t>50.92K</t>
  </si>
  <si>
    <t>92.88K</t>
  </si>
  <si>
    <t>76.60K</t>
  </si>
  <si>
    <t>46.32K</t>
  </si>
  <si>
    <t>95.49K</t>
  </si>
  <si>
    <t>50.35K</t>
  </si>
  <si>
    <t>53.74K</t>
  </si>
  <si>
    <t>55.20K</t>
  </si>
  <si>
    <t>61.27K</t>
  </si>
  <si>
    <t>34.10K</t>
  </si>
  <si>
    <t>42.77K</t>
  </si>
  <si>
    <t>69.45K</t>
  </si>
  <si>
    <t>83.52K</t>
  </si>
  <si>
    <t>107.87K</t>
  </si>
  <si>
    <t>79.68K</t>
  </si>
  <si>
    <t>153.77K</t>
  </si>
  <si>
    <t>70.43K</t>
  </si>
  <si>
    <t>138.09K</t>
  </si>
  <si>
    <t>155.80K</t>
  </si>
  <si>
    <t>65.28K</t>
  </si>
  <si>
    <t>53.77K</t>
  </si>
  <si>
    <t>47.32K</t>
  </si>
  <si>
    <t>41.44K</t>
  </si>
  <si>
    <t>28.66K</t>
  </si>
  <si>
    <t>31.44K</t>
  </si>
  <si>
    <t>50.50K</t>
  </si>
  <si>
    <t>53.95K</t>
  </si>
  <si>
    <t>61.78K</t>
  </si>
  <si>
    <t>85.50K</t>
  </si>
  <si>
    <t>37.51K</t>
  </si>
  <si>
    <t>52.54K</t>
  </si>
  <si>
    <t>88.36K</t>
  </si>
  <si>
    <t>83.74K</t>
  </si>
  <si>
    <t>55.59K</t>
  </si>
  <si>
    <t>41.06K</t>
  </si>
  <si>
    <t>27.02K</t>
  </si>
  <si>
    <t>31.24K</t>
  </si>
  <si>
    <t>58.18K</t>
  </si>
  <si>
    <t>63.92K</t>
  </si>
  <si>
    <t>74.39K</t>
  </si>
  <si>
    <t>43.90K</t>
  </si>
  <si>
    <t>32.34K</t>
  </si>
  <si>
    <t>26.67K</t>
  </si>
  <si>
    <t>45.97K</t>
  </si>
  <si>
    <t>40.89K</t>
  </si>
  <si>
    <t>57.88K</t>
  </si>
  <si>
    <t>57.53K</t>
  </si>
  <si>
    <t>44.05K</t>
  </si>
  <si>
    <t>36.93K</t>
  </si>
  <si>
    <t>67.50K</t>
  </si>
  <si>
    <t>48.20K</t>
  </si>
  <si>
    <t>80.28K</t>
  </si>
  <si>
    <t>62.54K</t>
  </si>
  <si>
    <t>80.37K</t>
  </si>
  <si>
    <t>40.30K</t>
  </si>
  <si>
    <t>68.06K</t>
  </si>
  <si>
    <t>58.69K</t>
  </si>
  <si>
    <t>56.29K</t>
  </si>
  <si>
    <t>89.68K</t>
  </si>
  <si>
    <t>72.03K</t>
  </si>
  <si>
    <t>168.00K</t>
  </si>
  <si>
    <t>89.20K</t>
  </si>
  <si>
    <t>54.94K</t>
  </si>
  <si>
    <t>66.75K</t>
  </si>
  <si>
    <t>73.66K</t>
  </si>
  <si>
    <t>58.65K</t>
  </si>
  <si>
    <t>49.28K</t>
  </si>
  <si>
    <t>40.71K</t>
  </si>
  <si>
    <t>104.03K</t>
  </si>
  <si>
    <t>56.79K</t>
  </si>
  <si>
    <t>56.68K</t>
  </si>
  <si>
    <t>72.48K</t>
  </si>
  <si>
    <t>76.45K</t>
  </si>
  <si>
    <t>40.98K</t>
  </si>
  <si>
    <t>44.53K</t>
  </si>
  <si>
    <t>74.44K</t>
  </si>
  <si>
    <t>100.37K</t>
  </si>
  <si>
    <t>73.93K</t>
  </si>
  <si>
    <t>115.36K</t>
  </si>
  <si>
    <t>53.53K</t>
  </si>
  <si>
    <t>33.98K</t>
  </si>
  <si>
    <t>30.34K</t>
  </si>
  <si>
    <t>63.27K</t>
  </si>
  <si>
    <t>50.37K</t>
  </si>
  <si>
    <t>96.21K</t>
  </si>
  <si>
    <t>66.13K</t>
  </si>
  <si>
    <t>81.08K</t>
  </si>
  <si>
    <t>34.34K</t>
  </si>
  <si>
    <t>34.89K</t>
  </si>
  <si>
    <t>44.46K</t>
  </si>
  <si>
    <t>49.91K</t>
  </si>
  <si>
    <t>61.05K</t>
  </si>
  <si>
    <t>65.26K</t>
  </si>
  <si>
    <t>61.21K</t>
  </si>
  <si>
    <t>50.06K</t>
  </si>
  <si>
    <t>40.51K</t>
  </si>
  <si>
    <t>88.47K</t>
  </si>
  <si>
    <t>88.11K</t>
  </si>
  <si>
    <t>57.13K</t>
  </si>
  <si>
    <t>42.67K</t>
  </si>
  <si>
    <t>37.05K</t>
  </si>
  <si>
    <t>75.69K</t>
  </si>
  <si>
    <t>105.38K</t>
  </si>
  <si>
    <t>79.87K</t>
  </si>
  <si>
    <t>80.16K</t>
  </si>
  <si>
    <t>80.15K</t>
  </si>
  <si>
    <t>53.39K</t>
  </si>
  <si>
    <t>49.93K</t>
  </si>
  <si>
    <t>121.48K</t>
  </si>
  <si>
    <t>59.84K</t>
  </si>
  <si>
    <t>73.62K</t>
  </si>
  <si>
    <t>74.85K</t>
  </si>
  <si>
    <t>73.84K</t>
  </si>
  <si>
    <t>104.43K</t>
  </si>
  <si>
    <t>64.65K</t>
  </si>
  <si>
    <t>64.05K</t>
  </si>
  <si>
    <t>75.68K</t>
  </si>
  <si>
    <t>116.26K</t>
  </si>
  <si>
    <t>76.63K</t>
  </si>
  <si>
    <t>42.41K</t>
  </si>
  <si>
    <t>39.82K</t>
  </si>
  <si>
    <t>94.66K</t>
  </si>
  <si>
    <t>64.32K</t>
  </si>
  <si>
    <t>48.21K</t>
  </si>
  <si>
    <t>60.01K</t>
  </si>
  <si>
    <t>54.12K</t>
  </si>
  <si>
    <t>69.91K</t>
  </si>
  <si>
    <t>46.35K</t>
  </si>
  <si>
    <t>128.88K</t>
  </si>
  <si>
    <t>74.54K</t>
  </si>
  <si>
    <t>93.98K</t>
  </si>
  <si>
    <t>142.55K</t>
  </si>
  <si>
    <t>77.96K</t>
  </si>
  <si>
    <t>41.98K</t>
  </si>
  <si>
    <t>43.64K</t>
  </si>
  <si>
    <t>50.16K</t>
  </si>
  <si>
    <t>60.91K</t>
  </si>
  <si>
    <t>63.40K</t>
  </si>
  <si>
    <t>96.15K</t>
  </si>
  <si>
    <t>44.52K</t>
  </si>
  <si>
    <t>41.58K</t>
  </si>
  <si>
    <t>75.62K</t>
  </si>
  <si>
    <t>73.63K</t>
  </si>
  <si>
    <t>187.56K</t>
  </si>
  <si>
    <t>69.46K</t>
  </si>
  <si>
    <t>57.30K</t>
  </si>
  <si>
    <t>48.14K</t>
  </si>
  <si>
    <t>88.08K</t>
  </si>
  <si>
    <t>80.21K</t>
  </si>
  <si>
    <t>74.38K</t>
  </si>
  <si>
    <t>71.48K</t>
  </si>
  <si>
    <t>61.68K</t>
  </si>
  <si>
    <t>62.47K</t>
  </si>
  <si>
    <t>73.79K</t>
  </si>
  <si>
    <t>63.54K</t>
  </si>
  <si>
    <t>74.26K</t>
  </si>
  <si>
    <t>75.37K</t>
  </si>
  <si>
    <t>49.32K</t>
  </si>
  <si>
    <t>18.20K</t>
  </si>
  <si>
    <t>83.19K</t>
  </si>
  <si>
    <t>77.92K</t>
  </si>
  <si>
    <t>22.36K</t>
  </si>
  <si>
    <t>84.14K</t>
  </si>
  <si>
    <t>2.41K</t>
  </si>
  <si>
    <t>58.11K</t>
  </si>
  <si>
    <t>64.29K</t>
  </si>
  <si>
    <t>75.27K</t>
  </si>
  <si>
    <t>81.07K</t>
  </si>
  <si>
    <t>75.43K</t>
  </si>
  <si>
    <t>80.55K</t>
  </si>
  <si>
    <t>117.08K</t>
  </si>
  <si>
    <t>105.25K</t>
  </si>
  <si>
    <t>112.84K</t>
  </si>
  <si>
    <t>111.93K</t>
  </si>
  <si>
    <t>130.60K</t>
  </si>
  <si>
    <t>0.26K</t>
  </si>
  <si>
    <t>74.81K</t>
  </si>
  <si>
    <t>80.33K</t>
  </si>
  <si>
    <t>44.65K</t>
  </si>
  <si>
    <t>98.45K</t>
  </si>
  <si>
    <t>75.30K</t>
  </si>
  <si>
    <t>148.92K</t>
  </si>
  <si>
    <t>100.24K</t>
  </si>
  <si>
    <t>177.63K</t>
  </si>
  <si>
    <t>65.10K</t>
  </si>
  <si>
    <t>67.14K</t>
  </si>
  <si>
    <t>66.15K</t>
  </si>
  <si>
    <t>64.87K</t>
  </si>
  <si>
    <t>118.34K</t>
  </si>
  <si>
    <t>97.46K</t>
  </si>
  <si>
    <t>57.01K</t>
  </si>
  <si>
    <t>58.06K</t>
  </si>
  <si>
    <t>70.48K</t>
  </si>
  <si>
    <t>76.95K</t>
  </si>
  <si>
    <t>69.56K</t>
  </si>
  <si>
    <t>60.04K</t>
  </si>
  <si>
    <t>63.24K</t>
  </si>
  <si>
    <t>35.72K</t>
  </si>
  <si>
    <t>50.94K</t>
  </si>
  <si>
    <t>108.09K</t>
  </si>
  <si>
    <t>83.63K</t>
  </si>
  <si>
    <t>56.13K</t>
  </si>
  <si>
    <t>55.69K</t>
  </si>
  <si>
    <t>78.93K</t>
  </si>
  <si>
    <t>27.41K</t>
  </si>
  <si>
    <t>107.07K</t>
  </si>
  <si>
    <t>97.27K</t>
  </si>
  <si>
    <t>112.00K</t>
  </si>
  <si>
    <t>148.80K</t>
  </si>
  <si>
    <t>156.67K</t>
  </si>
  <si>
    <t>193.43K</t>
  </si>
  <si>
    <t>119.25K</t>
  </si>
  <si>
    <t>173.34K</t>
  </si>
  <si>
    <t>309.65K</t>
  </si>
  <si>
    <t>256.87K</t>
  </si>
  <si>
    <t>137.48K</t>
  </si>
  <si>
    <t>105.46K</t>
  </si>
  <si>
    <t>102.84K</t>
  </si>
  <si>
    <t>109.58K</t>
  </si>
  <si>
    <t>123.52K</t>
  </si>
  <si>
    <t>117.55K</t>
  </si>
  <si>
    <t>157.35K</t>
  </si>
  <si>
    <t>123.32K</t>
  </si>
  <si>
    <t>87.73K</t>
  </si>
  <si>
    <t>109.15K</t>
  </si>
  <si>
    <t>154.32K</t>
  </si>
  <si>
    <t>209.82K</t>
  </si>
  <si>
    <t>193.54K</t>
  </si>
  <si>
    <t>119.50K</t>
  </si>
  <si>
    <t>62.20K</t>
  </si>
  <si>
    <t>101.48K</t>
  </si>
  <si>
    <t>127.71K</t>
  </si>
  <si>
    <t>106.44K</t>
  </si>
  <si>
    <t>96.89K</t>
  </si>
  <si>
    <t>113.48K</t>
  </si>
  <si>
    <t>131.70K</t>
  </si>
  <si>
    <t>104.18K</t>
  </si>
  <si>
    <t>160.43K</t>
  </si>
  <si>
    <t>199.58K</t>
  </si>
  <si>
    <t>122.93K</t>
  </si>
  <si>
    <t>153.80K</t>
  </si>
  <si>
    <t>163.01K</t>
  </si>
  <si>
    <t>244.88K</t>
  </si>
  <si>
    <t>325.73K</t>
  </si>
  <si>
    <t>185.83K</t>
  </si>
  <si>
    <t>315.50K</t>
  </si>
  <si>
    <t>269.75K</t>
  </si>
  <si>
    <t>607.10K</t>
  </si>
  <si>
    <t>154.96K</t>
  </si>
  <si>
    <t>274.76K</t>
  </si>
  <si>
    <t>180.07K</t>
  </si>
  <si>
    <t>131.91K</t>
  </si>
  <si>
    <t>118.84K</t>
  </si>
  <si>
    <t>236.71K</t>
  </si>
  <si>
    <t>160.74K</t>
  </si>
  <si>
    <t>96.47K</t>
  </si>
  <si>
    <t>142.61K</t>
  </si>
  <si>
    <t>103.59K</t>
  </si>
  <si>
    <t>101.27K</t>
  </si>
  <si>
    <t>110.01K</t>
  </si>
  <si>
    <t>109.02K</t>
  </si>
  <si>
    <t>119.82K</t>
  </si>
  <si>
    <t>132.33K</t>
  </si>
  <si>
    <t>89.24K</t>
  </si>
  <si>
    <t>53.61K</t>
  </si>
  <si>
    <t>63.41K</t>
  </si>
  <si>
    <t>103.74K</t>
  </si>
  <si>
    <t>83.90K</t>
  </si>
  <si>
    <t>86.96K</t>
  </si>
  <si>
    <t>84.08K</t>
  </si>
  <si>
    <t>129.76K</t>
  </si>
  <si>
    <t>59.20K</t>
  </si>
  <si>
    <t>82.25K</t>
  </si>
  <si>
    <t>214.46K</t>
  </si>
  <si>
    <t>168.13K</t>
  </si>
  <si>
    <t>100.26K</t>
  </si>
  <si>
    <t>115.49K</t>
  </si>
  <si>
    <t>117.51K</t>
  </si>
  <si>
    <t>216.81K</t>
  </si>
  <si>
    <t>136.85K</t>
  </si>
  <si>
    <t>76.97K</t>
  </si>
  <si>
    <t>130.43K</t>
  </si>
  <si>
    <t>126.56K</t>
  </si>
  <si>
    <t>81.88K</t>
  </si>
  <si>
    <t>58.20K</t>
  </si>
  <si>
    <t>103.72K</t>
  </si>
  <si>
    <t>59.22K</t>
  </si>
  <si>
    <t>64.78K</t>
  </si>
  <si>
    <t>110.69K</t>
  </si>
  <si>
    <t>77.15K</t>
  </si>
  <si>
    <t>54.13K</t>
  </si>
  <si>
    <t>57.21K</t>
  </si>
  <si>
    <t>68.74K</t>
  </si>
  <si>
    <t>72.37K</t>
  </si>
  <si>
    <t>69.04K</t>
  </si>
  <si>
    <t>98.06K</t>
  </si>
  <si>
    <t>86.21K</t>
  </si>
  <si>
    <t>107.91K</t>
  </si>
  <si>
    <t>73.87K</t>
  </si>
  <si>
    <t>100.30K</t>
  </si>
  <si>
    <t>143.35K</t>
  </si>
  <si>
    <t>137.91K</t>
  </si>
  <si>
    <t>84.84K</t>
  </si>
  <si>
    <t>95.53K</t>
  </si>
  <si>
    <t>67.83K</t>
  </si>
  <si>
    <t>83.98K</t>
  </si>
  <si>
    <t>102.62K</t>
  </si>
  <si>
    <t>118.26K</t>
  </si>
  <si>
    <t>128.51K</t>
  </si>
  <si>
    <t>117.71K</t>
  </si>
  <si>
    <t>80.29K</t>
  </si>
  <si>
    <t>134.64K</t>
  </si>
  <si>
    <t>116.96K</t>
  </si>
  <si>
    <t>129.63K</t>
  </si>
  <si>
    <t>140.96K</t>
  </si>
  <si>
    <t>114.06K</t>
  </si>
  <si>
    <t>68.14K</t>
  </si>
  <si>
    <t>82.91K</t>
  </si>
  <si>
    <t>66.66K</t>
  </si>
  <si>
    <t>113.64K</t>
  </si>
  <si>
    <t>9.56K</t>
  </si>
  <si>
    <t>44.93K</t>
  </si>
  <si>
    <t>102.10K</t>
  </si>
  <si>
    <t>137.52K</t>
  </si>
  <si>
    <t>135.08K</t>
  </si>
  <si>
    <t>98.75K</t>
  </si>
  <si>
    <t>189.41K</t>
  </si>
  <si>
    <t>83.22K</t>
  </si>
  <si>
    <t>153.75K</t>
  </si>
  <si>
    <t>315.07K</t>
  </si>
  <si>
    <t>244.95K</t>
  </si>
  <si>
    <t>87.26K</t>
  </si>
  <si>
    <t>127.85K</t>
  </si>
  <si>
    <t>139.43K</t>
  </si>
  <si>
    <t>94.35K</t>
  </si>
  <si>
    <t>140.03K</t>
  </si>
  <si>
    <t>141.37K</t>
  </si>
  <si>
    <t>123.18K</t>
  </si>
  <si>
    <t>106.50K</t>
  </si>
  <si>
    <t>89.42K</t>
  </si>
  <si>
    <t>133.73K</t>
  </si>
  <si>
    <t>145.77K</t>
  </si>
  <si>
    <t>151.83K</t>
  </si>
  <si>
    <t>193.87K</t>
  </si>
  <si>
    <t>248.47K</t>
  </si>
  <si>
    <t>125.37K</t>
  </si>
  <si>
    <t>156.02K</t>
  </si>
  <si>
    <t>100.60K</t>
  </si>
  <si>
    <t>151.44K</t>
  </si>
  <si>
    <t>131.03K</t>
  </si>
  <si>
    <t>120.85K</t>
  </si>
  <si>
    <t>126.32K</t>
  </si>
  <si>
    <t>101.92K</t>
  </si>
  <si>
    <t>128.57K</t>
  </si>
  <si>
    <t>297.73K</t>
  </si>
  <si>
    <t>167.39K</t>
  </si>
  <si>
    <t>194.35K</t>
  </si>
  <si>
    <t>139.84K</t>
  </si>
  <si>
    <t>142.43K</t>
  </si>
  <si>
    <t>88.21K</t>
  </si>
  <si>
    <t>100.70K</t>
  </si>
  <si>
    <t>243.09K</t>
  </si>
  <si>
    <t>253.27K</t>
  </si>
  <si>
    <t>153.61K</t>
  </si>
  <si>
    <t>79.11K</t>
  </si>
  <si>
    <t>111.52K</t>
  </si>
  <si>
    <t>126.82K</t>
  </si>
  <si>
    <t>137.02K</t>
  </si>
  <si>
    <t>118.42K</t>
  </si>
  <si>
    <t>172.40K</t>
  </si>
  <si>
    <t>209.93K</t>
  </si>
  <si>
    <t>241.93K</t>
  </si>
  <si>
    <t>251.04K</t>
  </si>
  <si>
    <t>215.78K</t>
  </si>
  <si>
    <t>128.42K</t>
  </si>
  <si>
    <t>251.29K</t>
  </si>
  <si>
    <t>249.60K</t>
  </si>
  <si>
    <t>227.56K</t>
  </si>
  <si>
    <t>202.13K</t>
  </si>
  <si>
    <t>255.27K</t>
  </si>
  <si>
    <t>155.21K</t>
  </si>
  <si>
    <t>240.87K</t>
  </si>
  <si>
    <t>100.90K</t>
  </si>
  <si>
    <t>136.69K</t>
  </si>
  <si>
    <t>159.82K</t>
  </si>
  <si>
    <t>119.57K</t>
  </si>
  <si>
    <t>126.98K</t>
  </si>
  <si>
    <t>231.23K</t>
  </si>
  <si>
    <t>155.77K</t>
  </si>
  <si>
    <t>2.40K</t>
  </si>
  <si>
    <t>104.59K</t>
  </si>
  <si>
    <t>178.47K</t>
  </si>
  <si>
    <t>130.75K</t>
  </si>
  <si>
    <t>154.69K</t>
  </si>
  <si>
    <t>114.09K</t>
  </si>
  <si>
    <t>133.88K</t>
  </si>
  <si>
    <t>131.80K</t>
  </si>
  <si>
    <t>310.74K</t>
  </si>
  <si>
    <t>199.81K</t>
  </si>
  <si>
    <t>98.39K</t>
  </si>
  <si>
    <t>67.11K</t>
  </si>
  <si>
    <t>82.45K</t>
  </si>
  <si>
    <t>71.37K</t>
  </si>
  <si>
    <t>111.53K</t>
  </si>
  <si>
    <t>85.31K</t>
  </si>
  <si>
    <t>129.72K</t>
  </si>
  <si>
    <t>101.41K</t>
  </si>
  <si>
    <t>61.98K</t>
  </si>
  <si>
    <t>59.44K</t>
  </si>
  <si>
    <t>110.63K</t>
  </si>
  <si>
    <t>99.97K</t>
  </si>
  <si>
    <t>91.92K</t>
  </si>
  <si>
    <t>208.72K</t>
  </si>
  <si>
    <t>185.59K</t>
  </si>
  <si>
    <t>79.12K</t>
  </si>
  <si>
    <t>95.20K</t>
  </si>
  <si>
    <t>138.80K</t>
  </si>
  <si>
    <t>312.07K</t>
  </si>
  <si>
    <t>146.12K</t>
  </si>
  <si>
    <t>180.79K</t>
  </si>
  <si>
    <t>127.35K</t>
  </si>
  <si>
    <t>121.76K</t>
  </si>
  <si>
    <t>108.91K</t>
  </si>
  <si>
    <t>134.42K</t>
  </si>
  <si>
    <t>135.94K</t>
  </si>
  <si>
    <t>233.43K</t>
  </si>
  <si>
    <t>175.87K</t>
  </si>
  <si>
    <t>118.09K</t>
  </si>
  <si>
    <t>58.43K</t>
  </si>
  <si>
    <t>83.64K</t>
  </si>
  <si>
    <t>113.75K</t>
  </si>
  <si>
    <t>165.54K</t>
  </si>
  <si>
    <t>119.07K</t>
  </si>
  <si>
    <t>93.36K</t>
  </si>
  <si>
    <t>165.04K</t>
  </si>
  <si>
    <t>94.99K</t>
  </si>
  <si>
    <t>160.73K</t>
  </si>
  <si>
    <t>186.13K</t>
  </si>
  <si>
    <t>227.49K</t>
  </si>
  <si>
    <t>140.80K</t>
  </si>
  <si>
    <t>108.17K</t>
  </si>
  <si>
    <t>97.76K</t>
  </si>
  <si>
    <t>51.71K</t>
  </si>
  <si>
    <t>102.75K</t>
  </si>
  <si>
    <t>108.77K</t>
  </si>
  <si>
    <t>111.23K</t>
  </si>
  <si>
    <t>144.18K</t>
  </si>
  <si>
    <t>128.64K</t>
  </si>
  <si>
    <t>89.47K</t>
  </si>
  <si>
    <t>59.73K</t>
  </si>
  <si>
    <t>51.20K</t>
  </si>
  <si>
    <t>73.94K</t>
  </si>
  <si>
    <t>113.31K</t>
  </si>
  <si>
    <t>197.72K</t>
  </si>
  <si>
    <t>94.59K</t>
  </si>
  <si>
    <t>73.04K</t>
  </si>
  <si>
    <t>31.51K</t>
  </si>
  <si>
    <t>29.86K</t>
  </si>
  <si>
    <t>71.42K</t>
  </si>
  <si>
    <t>70.84K</t>
  </si>
  <si>
    <t>59.12K</t>
  </si>
  <si>
    <t>64.67K</t>
  </si>
  <si>
    <t>84.02K</t>
  </si>
  <si>
    <t>65.81K</t>
  </si>
  <si>
    <t>70.95K</t>
  </si>
  <si>
    <t>79.78K</t>
  </si>
  <si>
    <t>49.27K</t>
  </si>
  <si>
    <t>69.07K</t>
  </si>
  <si>
    <t>48.86K</t>
  </si>
  <si>
    <t>31.40K</t>
  </si>
  <si>
    <t>29.10K</t>
  </si>
  <si>
    <t>77.94K</t>
  </si>
  <si>
    <t>95.33K</t>
  </si>
  <si>
    <t>55.55K</t>
  </si>
  <si>
    <t>59.64K</t>
  </si>
  <si>
    <t>72.29K</t>
  </si>
  <si>
    <t>40.92K</t>
  </si>
  <si>
    <t>37.85K</t>
  </si>
  <si>
    <t>71.43K</t>
  </si>
  <si>
    <t>82.95K</t>
  </si>
  <si>
    <t>74.95K</t>
  </si>
  <si>
    <t>63.52K</t>
  </si>
  <si>
    <t>109.85K</t>
  </si>
  <si>
    <t>51.63K</t>
  </si>
  <si>
    <t>63.48K</t>
  </si>
  <si>
    <t>77.22K</t>
  </si>
  <si>
    <t>94.94K</t>
  </si>
  <si>
    <t>91.70K</t>
  </si>
  <si>
    <t>96.64K</t>
  </si>
  <si>
    <t>66.12K</t>
  </si>
  <si>
    <t>48.49K</t>
  </si>
  <si>
    <t>62.28K</t>
  </si>
  <si>
    <t>88.01K</t>
  </si>
  <si>
    <t>113.90K</t>
  </si>
  <si>
    <t>12.40M</t>
  </si>
  <si>
    <t>12.12M</t>
  </si>
  <si>
    <t>14.72M</t>
  </si>
  <si>
    <t>12.50M</t>
  </si>
  <si>
    <t>9.65M</t>
  </si>
  <si>
    <t>20.26M</t>
  </si>
  <si>
    <t>580.69K</t>
  </si>
  <si>
    <t>496.14K</t>
  </si>
  <si>
    <t>409.36K</t>
  </si>
  <si>
    <t>389.85K</t>
  </si>
  <si>
    <t>464.94K</t>
  </si>
  <si>
    <t>560.59K</t>
  </si>
  <si>
    <t>513.06K</t>
  </si>
  <si>
    <t>594.07K</t>
  </si>
  <si>
    <t>429.13K</t>
  </si>
  <si>
    <t>377.33K</t>
  </si>
  <si>
    <t>433.98K</t>
  </si>
  <si>
    <t>506.38K</t>
  </si>
  <si>
    <t>430.93K</t>
  </si>
  <si>
    <t>550.26K</t>
  </si>
  <si>
    <t>606.79K</t>
  </si>
  <si>
    <t>628.41K</t>
  </si>
  <si>
    <t>410.81K</t>
  </si>
  <si>
    <t>499.10K</t>
  </si>
  <si>
    <t>435.44K</t>
  </si>
  <si>
    <t>545.67K</t>
  </si>
  <si>
    <t>549.59K</t>
  </si>
  <si>
    <t>615.90K</t>
  </si>
  <si>
    <t>564.11K</t>
  </si>
  <si>
    <t>303.00K</t>
  </si>
  <si>
    <t>317.06K</t>
  </si>
  <si>
    <t>517.00K</t>
  </si>
  <si>
    <t>554.85K</t>
  </si>
  <si>
    <t>570.83K</t>
  </si>
  <si>
    <t>485.79K</t>
  </si>
  <si>
    <t>470.24K</t>
  </si>
  <si>
    <t>647.95K</t>
  </si>
  <si>
    <t>611.47K</t>
  </si>
  <si>
    <t>530.95K</t>
  </si>
  <si>
    <t>501.14K</t>
  </si>
  <si>
    <t>576.83K</t>
  </si>
  <si>
    <t>658.37K</t>
  </si>
  <si>
    <t>908.99K</t>
  </si>
  <si>
    <t>415.07K</t>
  </si>
  <si>
    <t>306.29K</t>
  </si>
  <si>
    <t>359.16K</t>
  </si>
  <si>
    <t>425.66K</t>
  </si>
  <si>
    <t>386.00K</t>
  </si>
  <si>
    <t>458.99K</t>
  </si>
  <si>
    <t>312.98K</t>
  </si>
  <si>
    <t>265.25K</t>
  </si>
  <si>
    <t>276.40K</t>
  </si>
  <si>
    <t>310.92K</t>
  </si>
  <si>
    <t>429.04K</t>
  </si>
  <si>
    <t>429.84K</t>
  </si>
  <si>
    <t>453.83K</t>
  </si>
  <si>
    <t>456.87K</t>
  </si>
  <si>
    <t>366.88K</t>
  </si>
  <si>
    <t>353.92K</t>
  </si>
  <si>
    <t>418.47K</t>
  </si>
  <si>
    <t>444.27K</t>
  </si>
  <si>
    <t>509.94K</t>
  </si>
  <si>
    <t>420.55K</t>
  </si>
  <si>
    <t>510.27K</t>
  </si>
  <si>
    <t>314.10K</t>
  </si>
  <si>
    <t>261.25K</t>
  </si>
  <si>
    <t>333.88K</t>
  </si>
  <si>
    <t>483.10K</t>
  </si>
  <si>
    <t>366.78K</t>
  </si>
  <si>
    <t>381.73K</t>
  </si>
  <si>
    <t>401.12K</t>
  </si>
  <si>
    <t>329.01K</t>
  </si>
  <si>
    <t>441.93K</t>
  </si>
  <si>
    <t>489.84K</t>
  </si>
  <si>
    <t>524.45K</t>
  </si>
  <si>
    <t>515.78K</t>
  </si>
  <si>
    <t>375.49K</t>
  </si>
  <si>
    <t>523.32K</t>
  </si>
  <si>
    <t>335.99K</t>
  </si>
  <si>
    <t>383.44K</t>
  </si>
  <si>
    <t>478.49K</t>
  </si>
  <si>
    <t>391.67K</t>
  </si>
  <si>
    <t>446.45K</t>
  </si>
  <si>
    <t>545.47K</t>
  </si>
  <si>
    <t>750.90K</t>
  </si>
  <si>
    <t>311.27K</t>
  </si>
  <si>
    <t>364.97K</t>
  </si>
  <si>
    <t>529.28K</t>
  </si>
  <si>
    <t>919.30K</t>
  </si>
  <si>
    <t>533.55K</t>
  </si>
  <si>
    <t>479.55K</t>
  </si>
  <si>
    <t>431.04K</t>
  </si>
  <si>
    <t>549.20K</t>
  </si>
  <si>
    <t>370.85K</t>
  </si>
  <si>
    <t>527.05K</t>
  </si>
  <si>
    <t>593.66K</t>
  </si>
  <si>
    <t>558.12K</t>
  </si>
  <si>
    <t>1.06M</t>
  </si>
  <si>
    <t>796.68K</t>
  </si>
  <si>
    <t>645.27K</t>
  </si>
  <si>
    <t>720.62K</t>
  </si>
  <si>
    <t>814.33K</t>
  </si>
  <si>
    <t>948.86K</t>
  </si>
  <si>
    <t>810.89K</t>
  </si>
  <si>
    <t>784.92K</t>
  </si>
  <si>
    <t>941.89K</t>
  </si>
  <si>
    <t>1.11M</t>
  </si>
  <si>
    <t>812.56K</t>
  </si>
  <si>
    <t>914.59K</t>
  </si>
  <si>
    <t>1.41M</t>
  </si>
  <si>
    <t>1.15M</t>
  </si>
  <si>
    <t>1.16M</t>
  </si>
  <si>
    <t>1.18M</t>
  </si>
  <si>
    <t>1.10M</t>
  </si>
  <si>
    <t>1.56M</t>
  </si>
  <si>
    <t>1.77M</t>
  </si>
  <si>
    <t>1.50M</t>
  </si>
  <si>
    <t>1.35M</t>
  </si>
  <si>
    <t>2.29M</t>
  </si>
  <si>
    <t>2.47M</t>
  </si>
  <si>
    <t>1.49M</t>
  </si>
  <si>
    <t>1.42M</t>
  </si>
  <si>
    <t>1.91M</t>
  </si>
  <si>
    <t>1.62M</t>
  </si>
  <si>
    <t>1.05M</t>
  </si>
  <si>
    <t>1.12M</t>
  </si>
  <si>
    <t>890.34K</t>
  </si>
  <si>
    <t>2.04M</t>
  </si>
  <si>
    <t>1.83M</t>
  </si>
  <si>
    <t>808.09K</t>
  </si>
  <si>
    <t>980.50K</t>
  </si>
  <si>
    <t>921.59K</t>
  </si>
  <si>
    <t>861.93K</t>
  </si>
  <si>
    <t>951.95K</t>
  </si>
  <si>
    <t>1.34M</t>
  </si>
  <si>
    <t>914.18K</t>
  </si>
  <si>
    <t>892.57K</t>
  </si>
  <si>
    <t>1.26M</t>
  </si>
  <si>
    <t>5.93M</t>
  </si>
  <si>
    <t>796.45K</t>
  </si>
  <si>
    <t>810.10K</t>
  </si>
  <si>
    <t>1.54M</t>
  </si>
  <si>
    <t>1.00M</t>
  </si>
  <si>
    <t>999.53K</t>
  </si>
  <si>
    <t>1.25M</t>
  </si>
  <si>
    <t>845.58K</t>
  </si>
  <si>
    <t>1.37M</t>
  </si>
  <si>
    <t>963.55K</t>
  </si>
  <si>
    <t>983.94K</t>
  </si>
  <si>
    <t>1.32M</t>
  </si>
  <si>
    <t>1.53M</t>
  </si>
  <si>
    <t>842.33K</t>
  </si>
  <si>
    <t>1.74M</t>
  </si>
  <si>
    <t>1.40M</t>
  </si>
  <si>
    <t>1.43M</t>
  </si>
  <si>
    <t>916.17K</t>
  </si>
  <si>
    <t>1.52M</t>
  </si>
  <si>
    <t>1.73M</t>
  </si>
  <si>
    <t>1.88M</t>
  </si>
  <si>
    <t>1.48M</t>
  </si>
  <si>
    <t>1.64M</t>
  </si>
  <si>
    <t>2.22M</t>
  </si>
  <si>
    <t>2.18M</t>
  </si>
  <si>
    <t>1.80M</t>
  </si>
  <si>
    <t>1.89M</t>
  </si>
  <si>
    <t>2.55M</t>
  </si>
  <si>
    <t>1.61M</t>
  </si>
  <si>
    <t>1.69M</t>
  </si>
  <si>
    <t>4.17M</t>
  </si>
  <si>
    <t>3.22M</t>
  </si>
  <si>
    <t>1.20M</t>
  </si>
  <si>
    <t>750.65K</t>
  </si>
  <si>
    <t>1.04M</t>
  </si>
  <si>
    <t>950.76K</t>
  </si>
  <si>
    <t>759.69K</t>
  </si>
  <si>
    <t>1.01M</t>
  </si>
  <si>
    <t>1.02M</t>
  </si>
  <si>
    <t>784.05K</t>
  </si>
  <si>
    <t>683.44K</t>
  </si>
  <si>
    <t>1.08M</t>
  </si>
  <si>
    <t>1.13M</t>
  </si>
  <si>
    <t>937.97K</t>
  </si>
  <si>
    <t>980.00K</t>
  </si>
  <si>
    <t>775.88K</t>
  </si>
  <si>
    <t>589.88K</t>
  </si>
  <si>
    <t>716.61K</t>
  </si>
  <si>
    <t>870.80K</t>
  </si>
  <si>
    <t>905.95K</t>
  </si>
  <si>
    <t>945.91K</t>
  </si>
  <si>
    <t>961.88K</t>
  </si>
  <si>
    <t>808.91K</t>
  </si>
  <si>
    <t>808.81K</t>
  </si>
  <si>
    <t>732.51K</t>
  </si>
  <si>
    <t>940.30K</t>
  </si>
  <si>
    <t>803.25K</t>
  </si>
  <si>
    <t>791.28K</t>
  </si>
  <si>
    <t>781.22K</t>
  </si>
  <si>
    <t>617.35K</t>
  </si>
  <si>
    <t>551.31K</t>
  </si>
  <si>
    <t>608.96K</t>
  </si>
  <si>
    <t>778.67K</t>
  </si>
  <si>
    <t>771.46K</t>
  </si>
  <si>
    <t>651.68K</t>
  </si>
  <si>
    <t>701.39K</t>
  </si>
  <si>
    <t>683.37K</t>
  </si>
  <si>
    <t>458.42K</t>
  </si>
  <si>
    <t>633.37K</t>
  </si>
  <si>
    <t>765.21K</t>
  </si>
  <si>
    <t>749.88K</t>
  </si>
  <si>
    <t>954.20K</t>
  </si>
  <si>
    <t>706.45K</t>
  </si>
  <si>
    <t>468.34K</t>
  </si>
  <si>
    <t>444.00K</t>
  </si>
  <si>
    <t>617.02K</t>
  </si>
  <si>
    <t>722.67K</t>
  </si>
  <si>
    <t>509.06K</t>
  </si>
  <si>
    <t>540.20K</t>
  </si>
  <si>
    <t>599.06K</t>
  </si>
  <si>
    <t>975.01K</t>
  </si>
  <si>
    <t>627.74K</t>
  </si>
  <si>
    <t>794.11K</t>
  </si>
  <si>
    <t>748.32K</t>
  </si>
  <si>
    <t>1.17M</t>
  </si>
  <si>
    <t>610.66K</t>
  </si>
  <si>
    <t>595.22K</t>
  </si>
  <si>
    <t>776.75K</t>
  </si>
  <si>
    <t>786.50K</t>
  </si>
  <si>
    <t>1.19M</t>
  </si>
  <si>
    <t>786.75K</t>
  </si>
  <si>
    <t>628.14K</t>
  </si>
  <si>
    <t>523.91K</t>
  </si>
  <si>
    <t>936.29K</t>
  </si>
  <si>
    <t>632.78K</t>
  </si>
  <si>
    <t>420.28K</t>
  </si>
  <si>
    <t>586.60K</t>
  </si>
  <si>
    <t>606.11K</t>
  </si>
  <si>
    <t>611.69K</t>
  </si>
  <si>
    <t>610.96K</t>
  </si>
  <si>
    <t>718.07K</t>
  </si>
  <si>
    <t>795.09K</t>
  </si>
  <si>
    <t>625.41K</t>
  </si>
  <si>
    <t>785.54K</t>
  </si>
  <si>
    <t>952.16K</t>
  </si>
  <si>
    <t>677.94K</t>
  </si>
  <si>
    <t>468.74K</t>
  </si>
  <si>
    <t>627.04K</t>
  </si>
  <si>
    <t>778.72K</t>
  </si>
  <si>
    <t>1.14M</t>
  </si>
  <si>
    <t>894.55K</t>
  </si>
  <si>
    <t>689.56K</t>
  </si>
  <si>
    <t>492.58K</t>
  </si>
  <si>
    <t>524.56K</t>
  </si>
  <si>
    <t>503.49K</t>
  </si>
  <si>
    <t>611.80K</t>
  </si>
  <si>
    <t>518.40K</t>
  </si>
  <si>
    <t>609.50K</t>
  </si>
  <si>
    <t>648.66K</t>
  </si>
  <si>
    <t>499.04K</t>
  </si>
  <si>
    <t>557.14K</t>
  </si>
  <si>
    <t>706.10K</t>
  </si>
  <si>
    <t>780.78K</t>
  </si>
  <si>
    <t>971.75K</t>
  </si>
  <si>
    <t>548.77K</t>
  </si>
  <si>
    <t>687.78K</t>
  </si>
  <si>
    <t>777.00K</t>
  </si>
  <si>
    <t>650.60K</t>
  </si>
  <si>
    <t>766.71K</t>
  </si>
  <si>
    <t>737.58K</t>
  </si>
  <si>
    <t>996.49K</t>
  </si>
  <si>
    <t>844.27K</t>
  </si>
  <si>
    <t>1.29M</t>
  </si>
  <si>
    <t>904.50K</t>
  </si>
  <si>
    <t>783.18K</t>
  </si>
  <si>
    <t>891.50K</t>
  </si>
  <si>
    <t>607.27K</t>
  </si>
  <si>
    <t>654.27K</t>
  </si>
  <si>
    <t>692.60K</t>
  </si>
  <si>
    <t>531.22K</t>
  </si>
  <si>
    <t>471.16K</t>
  </si>
  <si>
    <t>653.71K</t>
  </si>
  <si>
    <t>515.43K</t>
  </si>
  <si>
    <t>454.33K</t>
  </si>
  <si>
    <t>575.16K</t>
  </si>
  <si>
    <t>601.16K</t>
  </si>
  <si>
    <t>581.57K</t>
  </si>
  <si>
    <t>512.02K</t>
  </si>
  <si>
    <t>791.79K</t>
  </si>
  <si>
    <t>603.54K</t>
  </si>
  <si>
    <t>578.03K</t>
  </si>
  <si>
    <t>653.42K</t>
  </si>
  <si>
    <t>681.01K</t>
  </si>
  <si>
    <t>536.56K</t>
  </si>
  <si>
    <t>570.74K</t>
  </si>
  <si>
    <t>689.65K</t>
  </si>
  <si>
    <t>798.93K</t>
  </si>
  <si>
    <t>789.73K</t>
  </si>
  <si>
    <t>918.48K</t>
  </si>
  <si>
    <t>1.78M</t>
  </si>
  <si>
    <t>586.49K</t>
  </si>
  <si>
    <t>892.08K</t>
  </si>
  <si>
    <t>570.39K</t>
  </si>
  <si>
    <t>489.40K</t>
  </si>
  <si>
    <t>513.91K</t>
  </si>
  <si>
    <t>428.83K</t>
  </si>
  <si>
    <t>505.79K</t>
  </si>
  <si>
    <t>444.95K</t>
  </si>
  <si>
    <t>538.92K</t>
  </si>
  <si>
    <t>469.73K</t>
  </si>
  <si>
    <t>505.02K</t>
  </si>
  <si>
    <t>419.87K</t>
  </si>
  <si>
    <t>424.02K</t>
  </si>
  <si>
    <t>667.86K</t>
  </si>
  <si>
    <t>511.46K</t>
  </si>
  <si>
    <t>636.43K</t>
  </si>
  <si>
    <t>469.04K</t>
  </si>
  <si>
    <t>604.74K</t>
  </si>
  <si>
    <t>448.80K</t>
  </si>
  <si>
    <t>360.92K</t>
  </si>
  <si>
    <t>416.92K</t>
  </si>
  <si>
    <t>460.97K</t>
  </si>
  <si>
    <t>405.86K</t>
  </si>
  <si>
    <t>533.95K</t>
  </si>
  <si>
    <t>600.26K</t>
  </si>
  <si>
    <t>418.48K</t>
  </si>
  <si>
    <t>457.79K</t>
  </si>
  <si>
    <t>561.40K</t>
  </si>
  <si>
    <t>731.03K</t>
  </si>
  <si>
    <t>696.11K</t>
  </si>
  <si>
    <t>933.16K</t>
  </si>
  <si>
    <t>431.10K</t>
  </si>
  <si>
    <t>337.06K</t>
  </si>
  <si>
    <t>326.17K</t>
  </si>
  <si>
    <t>362.07K</t>
  </si>
  <si>
    <t>542.25K</t>
  </si>
  <si>
    <t>318.82K</t>
  </si>
  <si>
    <t>321.64K</t>
  </si>
  <si>
    <t>372.53K</t>
  </si>
  <si>
    <t>255.79K</t>
  </si>
  <si>
    <t>326.44K</t>
  </si>
  <si>
    <t>365.52K</t>
  </si>
  <si>
    <t>413.22K</t>
  </si>
  <si>
    <t>413.06K</t>
  </si>
  <si>
    <t>383.22K</t>
  </si>
  <si>
    <t>473.76K</t>
  </si>
  <si>
    <t>339.73K</t>
  </si>
  <si>
    <t>393.57K</t>
  </si>
  <si>
    <t>643.02K</t>
  </si>
  <si>
    <t>402.09K</t>
  </si>
  <si>
    <t>504.45K</t>
  </si>
  <si>
    <t>578.79K</t>
  </si>
  <si>
    <t>542.79K</t>
  </si>
  <si>
    <t>322.66K</t>
  </si>
  <si>
    <t>311.49K</t>
  </si>
  <si>
    <t>413.92K</t>
  </si>
  <si>
    <t>509.13K</t>
  </si>
  <si>
    <t>580.29K</t>
  </si>
  <si>
    <t>419.81K</t>
  </si>
  <si>
    <t>568.77K</t>
  </si>
  <si>
    <t>422.53K</t>
  </si>
  <si>
    <t>463.85K</t>
  </si>
  <si>
    <t>436.26K</t>
  </si>
  <si>
    <t>520.75K</t>
  </si>
  <si>
    <t>717.65K</t>
  </si>
  <si>
    <t>515.47K</t>
  </si>
  <si>
    <t>519.01K</t>
  </si>
  <si>
    <t>441.11K</t>
  </si>
  <si>
    <t>497.77K</t>
  </si>
  <si>
    <t>798.67K</t>
  </si>
  <si>
    <t>930.05K</t>
  </si>
  <si>
    <t>745.59K</t>
  </si>
  <si>
    <t>540.78K</t>
  </si>
  <si>
    <t>391.08K</t>
  </si>
  <si>
    <t>435.83K</t>
  </si>
  <si>
    <t>558.72K</t>
  </si>
  <si>
    <t>592.15K</t>
  </si>
  <si>
    <t>702.85K</t>
  </si>
  <si>
    <t>807.58K</t>
  </si>
  <si>
    <t>769.63K</t>
  </si>
  <si>
    <t>585.71K</t>
  </si>
  <si>
    <t>508.75K</t>
  </si>
  <si>
    <t>578.29K</t>
  </si>
  <si>
    <t>608.37K</t>
  </si>
  <si>
    <t>589.84K</t>
  </si>
  <si>
    <t>511.51K</t>
  </si>
  <si>
    <t>510.90K</t>
  </si>
  <si>
    <t>518.59K</t>
  </si>
  <si>
    <t>661.89K</t>
  </si>
  <si>
    <t>493.75K</t>
  </si>
  <si>
    <t>545.85K</t>
  </si>
  <si>
    <t>639.54K</t>
  </si>
  <si>
    <t>663.38K</t>
  </si>
  <si>
    <t>591.27K</t>
  </si>
  <si>
    <t>562.17K</t>
  </si>
  <si>
    <t>668.94K</t>
  </si>
  <si>
    <t>727.79K</t>
  </si>
  <si>
    <t>974.49K</t>
  </si>
  <si>
    <t>1.03M</t>
  </si>
  <si>
    <t>956.52K</t>
  </si>
  <si>
    <t>840.76K</t>
  </si>
  <si>
    <t>747.71K</t>
  </si>
  <si>
    <t>738.17K</t>
  </si>
  <si>
    <t>943.13K</t>
  </si>
  <si>
    <t>847.84K</t>
  </si>
  <si>
    <t>695.60K</t>
  </si>
  <si>
    <t>601.93K</t>
  </si>
  <si>
    <t>688.96K</t>
  </si>
  <si>
    <t>772.67K</t>
  </si>
  <si>
    <t>840.34K</t>
  </si>
  <si>
    <t>998.73K</t>
  </si>
  <si>
    <t>880.77K</t>
  </si>
  <si>
    <t>834.62K</t>
  </si>
  <si>
    <t>1.09M</t>
  </si>
  <si>
    <t>1.59M</t>
  </si>
  <si>
    <t>781.09K</t>
  </si>
  <si>
    <t>566.96K</t>
  </si>
  <si>
    <t>683.79K</t>
  </si>
  <si>
    <t>769.12K</t>
  </si>
  <si>
    <t>693.62K</t>
  </si>
  <si>
    <t>587.57K</t>
  </si>
  <si>
    <t>723.17K</t>
  </si>
  <si>
    <t>738.80K</t>
  </si>
  <si>
    <t>849.77K</t>
  </si>
  <si>
    <t>608.69K</t>
  </si>
  <si>
    <t>643.17K</t>
  </si>
  <si>
    <t>574.21K</t>
  </si>
  <si>
    <t>607.89K</t>
  </si>
  <si>
    <t>579.00K</t>
  </si>
  <si>
    <t>641.38K</t>
  </si>
  <si>
    <t>554.48K</t>
  </si>
  <si>
    <t>485.81K</t>
  </si>
  <si>
    <t>588.87K</t>
  </si>
  <si>
    <t>651.82K</t>
  </si>
  <si>
    <t>762.94K</t>
  </si>
  <si>
    <t>966.95K</t>
  </si>
  <si>
    <t>739.45K</t>
  </si>
  <si>
    <t>614.54K</t>
  </si>
  <si>
    <t>686.75K</t>
  </si>
  <si>
    <t>858.41K</t>
  </si>
  <si>
    <t>15.43M</t>
  </si>
  <si>
    <t>763.20K</t>
  </si>
  <si>
    <t>907.96K</t>
  </si>
  <si>
    <t>872.12K</t>
  </si>
  <si>
    <t>691.27K</t>
  </si>
  <si>
    <t>868.47K</t>
  </si>
  <si>
    <t>815.14K</t>
  </si>
  <si>
    <t>821.40K</t>
  </si>
  <si>
    <t>804.88K</t>
  </si>
  <si>
    <t>958.81K</t>
  </si>
  <si>
    <t>865.53K</t>
  </si>
  <si>
    <t>1.33M</t>
  </si>
  <si>
    <t>1.31M</t>
  </si>
  <si>
    <t>907.94K</t>
  </si>
  <si>
    <t>799.96K</t>
  </si>
  <si>
    <t>757.13K</t>
  </si>
  <si>
    <t>955.88K</t>
  </si>
  <si>
    <t>755.39K</t>
  </si>
  <si>
    <t>709.02K</t>
  </si>
  <si>
    <t>920.61K</t>
  </si>
  <si>
    <t>722.23K</t>
  </si>
  <si>
    <t>623.64K</t>
  </si>
  <si>
    <t>697.42K</t>
  </si>
  <si>
    <t>775.82K</t>
  </si>
  <si>
    <t>681.41K</t>
  </si>
  <si>
    <t>833.13K</t>
  </si>
  <si>
    <t>955.36K</t>
  </si>
  <si>
    <t>994.04K</t>
  </si>
  <si>
    <t>900.00K</t>
  </si>
  <si>
    <t>920.77K</t>
  </si>
  <si>
    <t>811.41K</t>
  </si>
  <si>
    <t>782.32K</t>
  </si>
  <si>
    <t>787.09K</t>
  </si>
  <si>
    <t>727.97K</t>
  </si>
  <si>
    <t>806.52K</t>
  </si>
  <si>
    <t>631.05K</t>
  </si>
  <si>
    <t>688.20K</t>
  </si>
  <si>
    <t>566.38K</t>
  </si>
  <si>
    <t>577.16K</t>
  </si>
  <si>
    <t>779.14K</t>
  </si>
  <si>
    <t>943.49K</t>
  </si>
  <si>
    <t>837.51K</t>
  </si>
  <si>
    <t>784.62K</t>
  </si>
  <si>
    <t>928.23K</t>
  </si>
  <si>
    <t>841.27K</t>
  </si>
  <si>
    <t>952.18K</t>
  </si>
  <si>
    <t>851.72K</t>
  </si>
  <si>
    <t>13.83M</t>
  </si>
  <si>
    <t>14.77M</t>
  </si>
  <si>
    <t>2.43M</t>
  </si>
  <si>
    <t>3.30M</t>
  </si>
  <si>
    <t>2.11M</t>
  </si>
  <si>
    <t>2.78M</t>
  </si>
  <si>
    <t>2.53M</t>
  </si>
  <si>
    <t>2.86M</t>
  </si>
  <si>
    <t>2.00M</t>
  </si>
  <si>
    <t>2.83M</t>
  </si>
  <si>
    <t>3.88M</t>
  </si>
  <si>
    <t>3.18M</t>
  </si>
  <si>
    <t>2.99M</t>
  </si>
  <si>
    <t>2.62M</t>
  </si>
  <si>
    <t>1.87M</t>
  </si>
  <si>
    <t>3.46M</t>
  </si>
  <si>
    <t>3.11M</t>
  </si>
  <si>
    <t>2.28M</t>
  </si>
  <si>
    <t>2.90M</t>
  </si>
  <si>
    <t>3.19M</t>
  </si>
  <si>
    <t>2.48M</t>
  </si>
  <si>
    <t>2.96M</t>
  </si>
  <si>
    <t>2.60M</t>
  </si>
  <si>
    <t>2.52M</t>
  </si>
  <si>
    <t>3.82M</t>
  </si>
  <si>
    <t>2.85M</t>
  </si>
  <si>
    <t>1.51M</t>
  </si>
  <si>
    <t>2.31M</t>
  </si>
  <si>
    <t>2.82M</t>
  </si>
  <si>
    <t>2.09M</t>
  </si>
  <si>
    <t>765.87K</t>
  </si>
  <si>
    <t>977.78K</t>
  </si>
  <si>
    <t>727.85K</t>
  </si>
  <si>
    <t>649.55K</t>
  </si>
  <si>
    <t>668.16K</t>
  </si>
  <si>
    <t>698.01K</t>
  </si>
  <si>
    <t>1.44M</t>
  </si>
  <si>
    <t>933.15K</t>
  </si>
  <si>
    <t>580.51K</t>
  </si>
  <si>
    <t>485.63K</t>
  </si>
  <si>
    <t>516.21K</t>
  </si>
  <si>
    <t>498.14K</t>
  </si>
  <si>
    <t>558.02K</t>
  </si>
  <si>
    <t>545.82K</t>
  </si>
  <si>
    <t>517.28K</t>
  </si>
  <si>
    <t>501.90K</t>
  </si>
  <si>
    <t>454.80K</t>
  </si>
  <si>
    <t>699.23K</t>
  </si>
  <si>
    <t>471.36K</t>
  </si>
  <si>
    <t>514.21K</t>
  </si>
  <si>
    <t>460.95K</t>
  </si>
  <si>
    <t>503.92K</t>
  </si>
  <si>
    <t>451.66K</t>
  </si>
  <si>
    <t>443.60K</t>
  </si>
  <si>
    <t>481.58K</t>
  </si>
  <si>
    <t>477.07K</t>
  </si>
  <si>
    <t>600.25K</t>
  </si>
  <si>
    <t>585.46K</t>
  </si>
  <si>
    <t>620.85K</t>
  </si>
  <si>
    <t>464.02K</t>
  </si>
  <si>
    <t>432.55K</t>
  </si>
  <si>
    <t>448.89K</t>
  </si>
  <si>
    <t>428.60K</t>
  </si>
  <si>
    <t>445.87K</t>
  </si>
  <si>
    <t>447.70K</t>
  </si>
  <si>
    <t>394.17K</t>
  </si>
  <si>
    <t>563.31K</t>
  </si>
  <si>
    <t>537.06K</t>
  </si>
  <si>
    <t>488.16K</t>
  </si>
  <si>
    <t>525.10K</t>
  </si>
  <si>
    <t>487.34K</t>
  </si>
  <si>
    <t>544.85K</t>
  </si>
  <si>
    <t>539.93K</t>
  </si>
  <si>
    <t>452.79K</t>
  </si>
  <si>
    <t>435.06K</t>
  </si>
  <si>
    <t>551.64K</t>
  </si>
  <si>
    <t>697.31K</t>
  </si>
  <si>
    <t>473.42K</t>
  </si>
  <si>
    <t>514.08K</t>
  </si>
  <si>
    <t>500.88K</t>
  </si>
  <si>
    <t>529.89K</t>
  </si>
  <si>
    <t>468.45K</t>
  </si>
  <si>
    <t>488.70K</t>
  </si>
  <si>
    <t>450.32K</t>
  </si>
  <si>
    <t>554.47K</t>
  </si>
  <si>
    <t>469.11K</t>
  </si>
  <si>
    <t>545.83K</t>
  </si>
  <si>
    <t>519.17K</t>
  </si>
  <si>
    <t>505.41K</t>
  </si>
  <si>
    <t>565.24K</t>
  </si>
  <si>
    <t>543.44K</t>
  </si>
  <si>
    <t>567.11K</t>
  </si>
  <si>
    <t>670.94K</t>
  </si>
  <si>
    <t>716.29K</t>
  </si>
  <si>
    <t>572.21K</t>
  </si>
  <si>
    <t>554.59K</t>
  </si>
  <si>
    <t>748.76K</t>
  </si>
  <si>
    <t>958.58K</t>
  </si>
  <si>
    <t>792.40K</t>
  </si>
  <si>
    <t>698.53K</t>
  </si>
  <si>
    <t>534.78K</t>
  </si>
  <si>
    <t>335.69K</t>
  </si>
  <si>
    <t>332.95K</t>
  </si>
  <si>
    <t>445.56K</t>
  </si>
  <si>
    <t>435.89K</t>
  </si>
  <si>
    <t>391.17K</t>
  </si>
  <si>
    <t>418.53K</t>
  </si>
  <si>
    <t>394.49K</t>
  </si>
  <si>
    <t>327.93K</t>
  </si>
  <si>
    <t>424.40K</t>
  </si>
  <si>
    <t>639.33K</t>
  </si>
  <si>
    <t>467.54K</t>
  </si>
  <si>
    <t>341.60K</t>
  </si>
  <si>
    <t>326.71K</t>
  </si>
  <si>
    <t>355.10K</t>
  </si>
  <si>
    <t>298.63K</t>
  </si>
  <si>
    <t>316.30K</t>
  </si>
  <si>
    <t>444.52K</t>
  </si>
  <si>
    <t>414.46K</t>
  </si>
  <si>
    <t>533.04K</t>
  </si>
  <si>
    <t>457.27K</t>
  </si>
  <si>
    <t>571.04K</t>
  </si>
  <si>
    <t>619.95K</t>
  </si>
  <si>
    <t>382.72K</t>
  </si>
  <si>
    <t>348.99K</t>
  </si>
  <si>
    <t>261.85K</t>
  </si>
  <si>
    <t>412.74K</t>
  </si>
  <si>
    <t>714.08K</t>
  </si>
  <si>
    <t>478.26K</t>
  </si>
  <si>
    <t>158.68K</t>
  </si>
  <si>
    <t>156.51K</t>
  </si>
  <si>
    <t>224.12K</t>
  </si>
  <si>
    <t>375.86K</t>
  </si>
  <si>
    <t>438.21K</t>
  </si>
  <si>
    <t>137.60K</t>
  </si>
  <si>
    <t>130.16K</t>
  </si>
  <si>
    <t>127.40K</t>
  </si>
  <si>
    <t>115.87K</t>
  </si>
  <si>
    <t>151.60K</t>
  </si>
  <si>
    <t>159.30K</t>
  </si>
  <si>
    <t>170.76K</t>
  </si>
  <si>
    <t>154.87K</t>
  </si>
  <si>
    <t>128.76K</t>
  </si>
  <si>
    <t>135.87K</t>
  </si>
  <si>
    <t>124.16K</t>
  </si>
  <si>
    <t>129.06K</t>
  </si>
  <si>
    <t>128.21K</t>
  </si>
  <si>
    <t>160.52K</t>
  </si>
  <si>
    <t>93.97K</t>
  </si>
  <si>
    <t>76.72K</t>
  </si>
  <si>
    <t>97.17K</t>
  </si>
  <si>
    <t>97.43K</t>
  </si>
  <si>
    <t>98.74K</t>
  </si>
  <si>
    <t>108.86K</t>
  </si>
  <si>
    <t>101.57K</t>
  </si>
  <si>
    <t>92.94K</t>
  </si>
  <si>
    <t>97.77K</t>
  </si>
  <si>
    <t>121.44K</t>
  </si>
  <si>
    <t>134.15K</t>
  </si>
  <si>
    <t>136.71K</t>
  </si>
  <si>
    <t>155.85K</t>
  </si>
  <si>
    <t>443.33K</t>
  </si>
  <si>
    <t>99.38K</t>
  </si>
  <si>
    <t>94.45K</t>
  </si>
  <si>
    <t>147.40K</t>
  </si>
  <si>
    <t>245.28K</t>
  </si>
  <si>
    <t>101.93K</t>
  </si>
  <si>
    <t>80.79K</t>
  </si>
  <si>
    <t>119.68K</t>
  </si>
  <si>
    <t>77.06K</t>
  </si>
  <si>
    <t>9.18M</t>
  </si>
  <si>
    <t>9.34M</t>
  </si>
  <si>
    <t>9.31M</t>
  </si>
  <si>
    <t>9.21M</t>
  </si>
  <si>
    <t>9.19M</t>
  </si>
  <si>
    <t>9.42M</t>
  </si>
  <si>
    <t>9.57M</t>
  </si>
  <si>
    <t>8.64M</t>
  </si>
  <si>
    <t>7.34M</t>
  </si>
  <si>
    <t>7.57M</t>
  </si>
  <si>
    <t>7.31M</t>
  </si>
  <si>
    <t>7.73M</t>
  </si>
  <si>
    <t>5.18M</t>
  </si>
  <si>
    <t>3.54M</t>
  </si>
  <si>
    <t>3.26M</t>
  </si>
  <si>
    <t>3.34M</t>
  </si>
  <si>
    <t>3.16M</t>
  </si>
  <si>
    <t>3.20M</t>
  </si>
  <si>
    <t>3.53M</t>
  </si>
  <si>
    <t>3.04M</t>
  </si>
  <si>
    <t>2.84M</t>
  </si>
  <si>
    <t>4.02M</t>
  </si>
  <si>
    <t>4.55M</t>
  </si>
  <si>
    <t>3.92M</t>
  </si>
  <si>
    <t>3.87M</t>
  </si>
  <si>
    <t>3.90M</t>
  </si>
  <si>
    <t>3.52M</t>
  </si>
  <si>
    <t>4.21M</t>
  </si>
  <si>
    <t>3.74M</t>
  </si>
  <si>
    <t>4.11M</t>
  </si>
  <si>
    <t>3.79M</t>
  </si>
  <si>
    <t>3.37M</t>
  </si>
  <si>
    <t>3.59M</t>
  </si>
  <si>
    <t>3.70M</t>
  </si>
  <si>
    <t>2.76M</t>
  </si>
  <si>
    <t>3.63M</t>
  </si>
  <si>
    <t>1.46M</t>
  </si>
  <si>
    <t>3.10M</t>
  </si>
  <si>
    <t>2.71M</t>
  </si>
  <si>
    <t>3.15M</t>
  </si>
  <si>
    <t>3.50M</t>
  </si>
  <si>
    <t>3.66M</t>
  </si>
  <si>
    <t>234.09K</t>
  </si>
  <si>
    <t>216.33K</t>
  </si>
  <si>
    <t>247.34K</t>
  </si>
  <si>
    <t>298.82K</t>
  </si>
  <si>
    <t>237.66K</t>
  </si>
  <si>
    <t>311.54K</t>
  </si>
  <si>
    <t>232.48K</t>
  </si>
  <si>
    <t>168.87K</t>
  </si>
  <si>
    <t>177.64K</t>
  </si>
  <si>
    <t>222.57K</t>
  </si>
  <si>
    <t>226.46K</t>
  </si>
  <si>
    <t>216.34K</t>
  </si>
  <si>
    <t>237.69K</t>
  </si>
  <si>
    <t>266.94K</t>
  </si>
  <si>
    <t>242.21K</t>
  </si>
  <si>
    <t>155.24K</t>
  </si>
  <si>
    <t>147.14K</t>
  </si>
  <si>
    <t>243.22K</t>
  </si>
  <si>
    <t>235.45K</t>
  </si>
  <si>
    <t>269.23K</t>
  </si>
  <si>
    <t>345.32K</t>
  </si>
  <si>
    <t>272.15K</t>
  </si>
  <si>
    <t>204.16K</t>
  </si>
  <si>
    <t>160.77K</t>
  </si>
  <si>
    <t>258.85K</t>
  </si>
  <si>
    <t>247.25K</t>
  </si>
  <si>
    <t>333.32K</t>
  </si>
  <si>
    <t>337.75K</t>
  </si>
  <si>
    <t>312.12K</t>
  </si>
  <si>
    <t>180.67K</t>
  </si>
  <si>
    <t>243.71K</t>
  </si>
  <si>
    <t>233.22K</t>
  </si>
  <si>
    <t>289.24K</t>
  </si>
  <si>
    <t>243.82K</t>
  </si>
  <si>
    <t>315.27K</t>
  </si>
  <si>
    <t>289.48K</t>
  </si>
  <si>
    <t>267.60K</t>
  </si>
  <si>
    <t>114.57K</t>
  </si>
  <si>
    <t>132.69K</t>
  </si>
  <si>
    <t>166.18K</t>
  </si>
  <si>
    <t>143.04K</t>
  </si>
  <si>
    <t>150.19K</t>
  </si>
  <si>
    <t>179.92K</t>
  </si>
  <si>
    <t>189.33K</t>
  </si>
  <si>
    <t>206.96K</t>
  </si>
  <si>
    <t>156.05K</t>
  </si>
  <si>
    <t>133.42K</t>
  </si>
  <si>
    <t>176.66K</t>
  </si>
  <si>
    <t>210.69K</t>
  </si>
  <si>
    <t>240.60K</t>
  </si>
  <si>
    <t>142.90K</t>
  </si>
  <si>
    <t>278.22K</t>
  </si>
  <si>
    <t>99.29K</t>
  </si>
  <si>
    <t>120.54K</t>
  </si>
  <si>
    <t>135.70K</t>
  </si>
  <si>
    <t>108.79K</t>
  </si>
  <si>
    <t>143.53K</t>
  </si>
  <si>
    <t>201.54K</t>
  </si>
  <si>
    <t>237.48K</t>
  </si>
  <si>
    <t>178.26K</t>
  </si>
  <si>
    <t>174.88K</t>
  </si>
  <si>
    <t>275.69K</t>
  </si>
  <si>
    <t>97.56K</t>
  </si>
  <si>
    <t>112.88K</t>
  </si>
  <si>
    <t>124.00K</t>
  </si>
  <si>
    <t>130.66K</t>
  </si>
  <si>
    <t>145.23K</t>
  </si>
  <si>
    <t>141.01K</t>
  </si>
  <si>
    <t>116.68K</t>
  </si>
  <si>
    <t>121.18K</t>
  </si>
  <si>
    <t>135.92K</t>
  </si>
  <si>
    <t>144.52K</t>
  </si>
  <si>
    <t>140.37K</t>
  </si>
  <si>
    <t>186.97K</t>
  </si>
  <si>
    <t>152.29K</t>
  </si>
  <si>
    <t>103.29K</t>
  </si>
  <si>
    <t>103.07K</t>
  </si>
  <si>
    <t>161.82K</t>
  </si>
  <si>
    <t>211.11K</t>
  </si>
  <si>
    <t>237.60K</t>
  </si>
  <si>
    <t>137.51K</t>
  </si>
  <si>
    <t>115.52K</t>
  </si>
  <si>
    <t>113.76K</t>
  </si>
  <si>
    <t>107.89K</t>
  </si>
  <si>
    <t>150.32K</t>
  </si>
  <si>
    <t>154.36K</t>
  </si>
  <si>
    <t>188.03K</t>
  </si>
  <si>
    <t>179.62K</t>
  </si>
  <si>
    <t>212.05K</t>
  </si>
  <si>
    <t>149.80K</t>
  </si>
  <si>
    <t>210.87K</t>
  </si>
  <si>
    <t>270.62K</t>
  </si>
  <si>
    <t>152.71K</t>
  </si>
  <si>
    <t>147.89K</t>
  </si>
  <si>
    <t>157.45K</t>
  </si>
  <si>
    <t>165.08K</t>
  </si>
  <si>
    <t>150.95K</t>
  </si>
  <si>
    <t>158.45K</t>
  </si>
  <si>
    <t>161.55K</t>
  </si>
  <si>
    <t>201.18K</t>
  </si>
  <si>
    <t>173.35K</t>
  </si>
  <si>
    <t>156.83K</t>
  </si>
  <si>
    <t>184.72K</t>
  </si>
  <si>
    <t>199.78K</t>
  </si>
  <si>
    <t>184.91K</t>
  </si>
  <si>
    <t>248.39K</t>
  </si>
  <si>
    <t>395.67K</t>
  </si>
  <si>
    <t>260.79K</t>
  </si>
  <si>
    <t>147.54K</t>
  </si>
  <si>
    <t>161.89K</t>
  </si>
  <si>
    <t>206.01K</t>
  </si>
  <si>
    <t>225.96K</t>
  </si>
  <si>
    <t>155.08K</t>
  </si>
  <si>
    <t>163.26K</t>
  </si>
  <si>
    <t>162.59K</t>
  </si>
  <si>
    <t>197.70K</t>
  </si>
  <si>
    <t>160.26K</t>
  </si>
  <si>
    <t>164.71K</t>
  </si>
  <si>
    <t>296.95K</t>
  </si>
  <si>
    <t>398.30K</t>
  </si>
  <si>
    <t>142.07K</t>
  </si>
  <si>
    <t>134.23K</t>
  </si>
  <si>
    <t>241.19K</t>
  </si>
  <si>
    <t>132.51K</t>
  </si>
  <si>
    <t>177.10K</t>
  </si>
  <si>
    <t>174.90K</t>
  </si>
  <si>
    <t>221.70K</t>
  </si>
  <si>
    <t>239.51K</t>
  </si>
  <si>
    <t>230.80K</t>
  </si>
  <si>
    <t>199.31K</t>
  </si>
  <si>
    <t>257.53K</t>
  </si>
  <si>
    <t>245.30K</t>
  </si>
  <si>
    <t>417.31K</t>
  </si>
  <si>
    <t>348.75K</t>
  </si>
  <si>
    <t>167.36K</t>
  </si>
  <si>
    <t>223.10K</t>
  </si>
  <si>
    <t>247.18K</t>
  </si>
  <si>
    <t>149.52K</t>
  </si>
  <si>
    <t>177.43K</t>
  </si>
  <si>
    <t>210.11K</t>
  </si>
  <si>
    <t>223.01K</t>
  </si>
  <si>
    <t>218.19K</t>
  </si>
  <si>
    <t>253.44K</t>
  </si>
  <si>
    <t>316.96K</t>
  </si>
  <si>
    <t>348.02K</t>
  </si>
  <si>
    <t>208.05K</t>
  </si>
  <si>
    <t>236.13K</t>
  </si>
  <si>
    <t>326.53K</t>
  </si>
  <si>
    <t>305.45K</t>
  </si>
  <si>
    <t>239.46K</t>
  </si>
  <si>
    <t>257.91K</t>
  </si>
  <si>
    <t>266.59K</t>
  </si>
  <si>
    <t>198.73K</t>
  </si>
  <si>
    <t>371.46K</t>
  </si>
  <si>
    <t>256.26K</t>
  </si>
  <si>
    <t>284.54K</t>
  </si>
  <si>
    <t>230.65K</t>
  </si>
  <si>
    <t>162.11K</t>
  </si>
  <si>
    <t>156.40K</t>
  </si>
  <si>
    <t>172.20K</t>
  </si>
  <si>
    <t>201.69K</t>
  </si>
  <si>
    <t>188.77K</t>
  </si>
  <si>
    <t>215.22K</t>
  </si>
  <si>
    <t>202.58K</t>
  </si>
  <si>
    <t>235.94K</t>
  </si>
  <si>
    <t>196.49K</t>
  </si>
  <si>
    <t>239.16K</t>
  </si>
  <si>
    <t>271.50K</t>
  </si>
  <si>
    <t>316.63K</t>
  </si>
  <si>
    <t>327.14K</t>
  </si>
  <si>
    <t>267.56K</t>
  </si>
  <si>
    <t>215.20K</t>
  </si>
  <si>
    <t>288.91K</t>
  </si>
  <si>
    <t>224.76K</t>
  </si>
  <si>
    <t>206.44K</t>
  </si>
  <si>
    <t>291.28K</t>
  </si>
  <si>
    <t>246.88K</t>
  </si>
  <si>
    <t>195.87K</t>
  </si>
  <si>
    <t>238.67K</t>
  </si>
  <si>
    <t>236.20K</t>
  </si>
  <si>
    <t>263.53K</t>
  </si>
  <si>
    <t>233.94K</t>
  </si>
  <si>
    <t>296.10K</t>
  </si>
  <si>
    <t>445.62K</t>
  </si>
  <si>
    <t>886.88K</t>
  </si>
  <si>
    <t>593.89K</t>
  </si>
  <si>
    <t>280.94K</t>
  </si>
  <si>
    <t>248.71K</t>
  </si>
  <si>
    <t>519.40K</t>
  </si>
  <si>
    <t>358.40K</t>
  </si>
  <si>
    <t>208.47K</t>
  </si>
  <si>
    <t>264.72K</t>
  </si>
  <si>
    <t>154.63K</t>
  </si>
  <si>
    <t>163.49K</t>
  </si>
  <si>
    <t>253.91K</t>
  </si>
  <si>
    <t>181.81K</t>
  </si>
  <si>
    <t>136.06K</t>
  </si>
  <si>
    <t>188.37K</t>
  </si>
  <si>
    <t>201.73K</t>
  </si>
  <si>
    <t>143.90K</t>
  </si>
  <si>
    <t>170.74K</t>
  </si>
  <si>
    <t>242.45K</t>
  </si>
  <si>
    <t>361.80K</t>
  </si>
  <si>
    <t>317.10K</t>
  </si>
  <si>
    <t>73.27K</t>
  </si>
  <si>
    <t>85.12K</t>
  </si>
  <si>
    <t>61.14K</t>
  </si>
  <si>
    <t>82.37K</t>
  </si>
  <si>
    <t>167.81K</t>
  </si>
  <si>
    <t>87.07K</t>
  </si>
  <si>
    <t>71.40K</t>
  </si>
  <si>
    <t>142.45K</t>
  </si>
  <si>
    <t>79.01K</t>
  </si>
  <si>
    <t>83.93K</t>
  </si>
  <si>
    <t>141.96K</t>
  </si>
  <si>
    <t>110.97K</t>
  </si>
  <si>
    <t>106.54K</t>
  </si>
  <si>
    <t>137.73K</t>
  </si>
  <si>
    <t>78.43K</t>
  </si>
  <si>
    <t>118.88K</t>
  </si>
  <si>
    <t>170.37K</t>
  </si>
  <si>
    <t>138.71K</t>
  </si>
  <si>
    <t>143.14K</t>
  </si>
  <si>
    <t>107.48K</t>
  </si>
  <si>
    <t>182.42K</t>
  </si>
  <si>
    <t>170.17K</t>
  </si>
  <si>
    <t>466.98K</t>
  </si>
  <si>
    <t>163.74K</t>
  </si>
  <si>
    <t>227.68K</t>
  </si>
  <si>
    <t>174.54K</t>
  </si>
  <si>
    <t>139.25K</t>
  </si>
  <si>
    <t>117.41K</t>
  </si>
  <si>
    <t>112.17K</t>
  </si>
  <si>
    <t>153.65K</t>
  </si>
  <si>
    <t>107.92K</t>
  </si>
  <si>
    <t>155.41K</t>
  </si>
  <si>
    <t>132.85K</t>
  </si>
  <si>
    <t>159.73K</t>
  </si>
  <si>
    <t>201.62K</t>
  </si>
  <si>
    <t>181.98K</t>
  </si>
  <si>
    <t>286.76K</t>
  </si>
  <si>
    <t>297.11K</t>
  </si>
  <si>
    <t>191.58K</t>
  </si>
  <si>
    <t>93.17K</t>
  </si>
  <si>
    <t>122.13K</t>
  </si>
  <si>
    <t>86.83K</t>
  </si>
  <si>
    <t>131.92K</t>
  </si>
  <si>
    <t>187.01K</t>
  </si>
  <si>
    <t>233.33K</t>
  </si>
  <si>
    <t>87.76K</t>
  </si>
  <si>
    <t>106.90K</t>
  </si>
  <si>
    <t>85.89K</t>
  </si>
  <si>
    <t>84.67K</t>
  </si>
  <si>
    <t>73.00K</t>
  </si>
  <si>
    <t>68.01K</t>
  </si>
  <si>
    <t>115.45K</t>
  </si>
  <si>
    <t>75.70K</t>
  </si>
  <si>
    <t>68.62K</t>
  </si>
  <si>
    <t>117.35K</t>
  </si>
  <si>
    <t>133.94K</t>
  </si>
  <si>
    <t>131.12K</t>
  </si>
  <si>
    <t>96.50K</t>
  </si>
  <si>
    <t>178.34K</t>
  </si>
  <si>
    <t>269.83K</t>
  </si>
  <si>
    <t>135.72K</t>
  </si>
  <si>
    <t>222.00K</t>
  </si>
  <si>
    <t>126.77K</t>
  </si>
  <si>
    <t>220.22K</t>
  </si>
  <si>
    <t>101.05K</t>
  </si>
  <si>
    <t>159.69K</t>
  </si>
  <si>
    <t>105.73K</t>
  </si>
  <si>
    <t>106.60K</t>
  </si>
  <si>
    <t>154.89K</t>
  </si>
  <si>
    <t>238.80K</t>
  </si>
  <si>
    <t>133.19K</t>
  </si>
  <si>
    <t>101.25K</t>
  </si>
  <si>
    <t>78.62K</t>
  </si>
  <si>
    <t>163.06K</t>
  </si>
  <si>
    <t>53.23K</t>
  </si>
  <si>
    <t>93.68K</t>
  </si>
  <si>
    <t>105.84K</t>
  </si>
  <si>
    <t>143.74K</t>
  </si>
  <si>
    <t>137.14K</t>
  </si>
  <si>
    <t>105.03K</t>
  </si>
  <si>
    <t>112.94K</t>
  </si>
  <si>
    <t>123.86K</t>
  </si>
  <si>
    <t>83.06K</t>
  </si>
  <si>
    <t>122.02K</t>
  </si>
  <si>
    <t>65.64K</t>
  </si>
  <si>
    <t>101.64K</t>
  </si>
  <si>
    <t>76.22K</t>
  </si>
  <si>
    <t>215.02K</t>
  </si>
  <si>
    <t>163.92K</t>
  </si>
  <si>
    <t>98.49K</t>
  </si>
  <si>
    <t>110.19K</t>
  </si>
  <si>
    <t>40.20K</t>
  </si>
  <si>
    <t>61.69K</t>
  </si>
  <si>
    <t>63.61K</t>
  </si>
  <si>
    <t>64.08K</t>
  </si>
  <si>
    <t>81.87K</t>
  </si>
  <si>
    <t>71.20K</t>
  </si>
  <si>
    <t>60.58K</t>
  </si>
  <si>
    <t>67.49K</t>
  </si>
  <si>
    <t>97.80K</t>
  </si>
  <si>
    <t>92.23K</t>
  </si>
  <si>
    <t>117.60K</t>
  </si>
  <si>
    <t>63.25K</t>
  </si>
  <si>
    <t>100.20K</t>
  </si>
  <si>
    <t>49.66K</t>
  </si>
  <si>
    <t>67.82K</t>
  </si>
  <si>
    <t>114.72K</t>
  </si>
  <si>
    <t>145.13K</t>
  </si>
  <si>
    <t>86.65K</t>
  </si>
  <si>
    <t>123.22K</t>
  </si>
  <si>
    <t>147.93K</t>
  </si>
  <si>
    <t>96.07K</t>
  </si>
  <si>
    <t>169.36K</t>
  </si>
  <si>
    <t>448.55K</t>
  </si>
  <si>
    <t>317.59K</t>
  </si>
  <si>
    <t>186.54K</t>
  </si>
  <si>
    <t>107.04K</t>
  </si>
  <si>
    <t>88.76K</t>
  </si>
  <si>
    <t>108.08K</t>
  </si>
  <si>
    <t>77.09K</t>
  </si>
  <si>
    <t>180.36K</t>
  </si>
  <si>
    <t>70.53K</t>
  </si>
  <si>
    <t>110.93K</t>
  </si>
  <si>
    <t>158.41K</t>
  </si>
  <si>
    <t>170.40K</t>
  </si>
  <si>
    <t>102.82K</t>
  </si>
  <si>
    <t>102.01K</t>
  </si>
  <si>
    <t>68.47K</t>
  </si>
  <si>
    <t>100.80K</t>
  </si>
  <si>
    <t>75.49K</t>
  </si>
  <si>
    <t>42.52K</t>
  </si>
  <si>
    <t>46.16K</t>
  </si>
  <si>
    <t>82.90K</t>
  </si>
  <si>
    <t>72.36K</t>
  </si>
  <si>
    <t>96.65K</t>
  </si>
  <si>
    <t>169.14K</t>
  </si>
  <si>
    <t>90.65K</t>
  </si>
  <si>
    <t>70.16K</t>
  </si>
  <si>
    <t>113.72K</t>
  </si>
  <si>
    <t>144.40K</t>
  </si>
  <si>
    <t>127.48K</t>
  </si>
  <si>
    <t>112.90K</t>
  </si>
  <si>
    <t>211.58K</t>
  </si>
  <si>
    <t>128.46K</t>
  </si>
  <si>
    <t>158.59K</t>
  </si>
  <si>
    <t>123.59K</t>
  </si>
  <si>
    <t>71.00K</t>
  </si>
  <si>
    <t>97.06K</t>
  </si>
  <si>
    <t>106.94K</t>
  </si>
  <si>
    <t>60.66K</t>
  </si>
  <si>
    <t>159.40K</t>
  </si>
  <si>
    <t>68.76K</t>
  </si>
  <si>
    <t>81.82K</t>
  </si>
  <si>
    <t>123.17K</t>
  </si>
  <si>
    <t>91.12K</t>
  </si>
  <si>
    <t>82.72K</t>
  </si>
  <si>
    <t>84.49K</t>
  </si>
  <si>
    <t>138.91K</t>
  </si>
  <si>
    <t>103.83K</t>
  </si>
  <si>
    <t>135.50K</t>
  </si>
  <si>
    <t>205.88K</t>
  </si>
  <si>
    <t>83.01K</t>
  </si>
  <si>
    <t>108.23K</t>
  </si>
  <si>
    <t>121.92K</t>
  </si>
  <si>
    <t>193.76K</t>
  </si>
  <si>
    <t>310.34K</t>
  </si>
  <si>
    <t>202.62K</t>
  </si>
  <si>
    <t>176.89K</t>
  </si>
  <si>
    <t>189.64K</t>
  </si>
  <si>
    <t>155.32K</t>
  </si>
  <si>
    <t>114.41K</t>
  </si>
  <si>
    <t>88.17K</t>
  </si>
  <si>
    <t>109.52K</t>
  </si>
  <si>
    <t>146.63K</t>
  </si>
  <si>
    <t>123.80K</t>
  </si>
  <si>
    <t>39.16K</t>
  </si>
  <si>
    <t>54.51K</t>
  </si>
  <si>
    <t>90.45K</t>
  </si>
  <si>
    <t>60.16K</t>
  </si>
  <si>
    <t>89.72K</t>
  </si>
  <si>
    <t>80.68K</t>
  </si>
  <si>
    <t>83.42K</t>
  </si>
  <si>
    <t>67.76K</t>
  </si>
  <si>
    <t>66.32K</t>
  </si>
  <si>
    <t>75.32K</t>
  </si>
  <si>
    <t>110.42K</t>
  </si>
  <si>
    <t>159.26K</t>
  </si>
  <si>
    <t>165.83K</t>
  </si>
  <si>
    <t>86.97K</t>
  </si>
  <si>
    <t>56.94K</t>
  </si>
  <si>
    <t>78.30K</t>
  </si>
  <si>
    <t>116.03K</t>
  </si>
  <si>
    <t>111.30K</t>
  </si>
  <si>
    <t>81.83K</t>
  </si>
  <si>
    <t>92.00K</t>
  </si>
  <si>
    <t>95.95K</t>
  </si>
  <si>
    <t>117.21K</t>
  </si>
  <si>
    <t>262.79K</t>
  </si>
  <si>
    <t>174.19K</t>
  </si>
  <si>
    <t>116.74K</t>
  </si>
  <si>
    <t>83.03K</t>
  </si>
  <si>
    <t>86.52K</t>
  </si>
  <si>
    <t>67.05K</t>
  </si>
  <si>
    <t>95.42K</t>
  </si>
  <si>
    <t>122.68K</t>
  </si>
  <si>
    <t>192.23K</t>
  </si>
  <si>
    <t>86.69K</t>
  </si>
  <si>
    <t>59.48K</t>
  </si>
  <si>
    <t>70.96K</t>
  </si>
  <si>
    <t>122.70K</t>
  </si>
  <si>
    <t>117.75K</t>
  </si>
  <si>
    <t>120.96K</t>
  </si>
  <si>
    <t>92.24K</t>
  </si>
  <si>
    <t>125.00K</t>
  </si>
  <si>
    <t>222.95K</t>
  </si>
  <si>
    <t>191.49K</t>
  </si>
  <si>
    <t>248.44K</t>
  </si>
  <si>
    <t>149.26K</t>
  </si>
  <si>
    <t>114.18K</t>
  </si>
  <si>
    <t>174.38K</t>
  </si>
  <si>
    <t>78.78K</t>
  </si>
  <si>
    <t>89.86K</t>
  </si>
  <si>
    <t>98.76K</t>
  </si>
  <si>
    <t>73.10K</t>
  </si>
  <si>
    <t>94.62K</t>
  </si>
  <si>
    <t>75.54K</t>
  </si>
  <si>
    <t>80.24K</t>
  </si>
  <si>
    <t>40.64K</t>
  </si>
  <si>
    <t>75.47K</t>
  </si>
  <si>
    <t>109.34K</t>
  </si>
  <si>
    <t>109.01K</t>
  </si>
  <si>
    <t>127.23K</t>
  </si>
  <si>
    <t>107.23K</t>
  </si>
  <si>
    <t>71.36K</t>
  </si>
  <si>
    <t>59.60K</t>
  </si>
  <si>
    <t>120.38K</t>
  </si>
  <si>
    <t>81.72K</t>
  </si>
  <si>
    <t>70.01K</t>
  </si>
  <si>
    <t>100.44K</t>
  </si>
  <si>
    <t>40.97K</t>
  </si>
  <si>
    <t>77.57K</t>
  </si>
  <si>
    <t>61.77K</t>
  </si>
  <si>
    <t>58.91K</t>
  </si>
  <si>
    <t>43.89K</t>
  </si>
  <si>
    <t>38.54K</t>
  </si>
  <si>
    <t>42.61K</t>
  </si>
  <si>
    <t>43.82K</t>
  </si>
  <si>
    <t>41.34K</t>
  </si>
  <si>
    <t>43.35K</t>
  </si>
  <si>
    <t>52.75K</t>
  </si>
  <si>
    <t>46.48K</t>
  </si>
  <si>
    <t>18.93K</t>
  </si>
  <si>
    <t>28.39K</t>
  </si>
  <si>
    <t>47.22K</t>
  </si>
  <si>
    <t>66.05K</t>
  </si>
  <si>
    <t>44.78K</t>
  </si>
  <si>
    <t>37.40K</t>
  </si>
  <si>
    <t>40.01K</t>
  </si>
  <si>
    <t>45.35K</t>
  </si>
  <si>
    <t>33.18K</t>
  </si>
  <si>
    <t>59.75K</t>
  </si>
  <si>
    <t>92.36K</t>
  </si>
  <si>
    <t>98.50K</t>
  </si>
  <si>
    <t>70.98K</t>
  </si>
  <si>
    <t>50.66K</t>
  </si>
  <si>
    <t>90.99K</t>
  </si>
  <si>
    <t>74.99K</t>
  </si>
  <si>
    <t>68.85K</t>
  </si>
  <si>
    <t>80.00K</t>
  </si>
  <si>
    <t>91.26K</t>
  </si>
  <si>
    <t>85.33K</t>
  </si>
  <si>
    <t>127.05K</t>
  </si>
  <si>
    <t>132.60K</t>
  </si>
  <si>
    <t>56.52K</t>
  </si>
  <si>
    <t>115.29K</t>
  </si>
  <si>
    <t>92.59K</t>
  </si>
  <si>
    <t>61.43K</t>
  </si>
  <si>
    <t>106.45K</t>
  </si>
  <si>
    <t>210.42K</t>
  </si>
  <si>
    <t>132.77K</t>
  </si>
  <si>
    <t>43.59K</t>
  </si>
  <si>
    <t>45.14K</t>
  </si>
  <si>
    <t>60.46K</t>
  </si>
  <si>
    <t>44.41K</t>
  </si>
  <si>
    <t>70.75K</t>
  </si>
  <si>
    <t>190.47K</t>
  </si>
  <si>
    <t>59.86K</t>
  </si>
  <si>
    <t>97.88K</t>
  </si>
  <si>
    <t>87.72K</t>
  </si>
  <si>
    <t>31.03K</t>
  </si>
  <si>
    <t>25.43K</t>
  </si>
  <si>
    <t>38.42K</t>
  </si>
  <si>
    <t>67.28K</t>
  </si>
  <si>
    <t>78.49K</t>
  </si>
  <si>
    <t>51.15K</t>
  </si>
  <si>
    <t>50.58K</t>
  </si>
  <si>
    <t>35.47K</t>
  </si>
  <si>
    <t>30.77K</t>
  </si>
  <si>
    <t>45.86K</t>
  </si>
  <si>
    <t>65.74K</t>
  </si>
  <si>
    <t>47.91K</t>
  </si>
  <si>
    <t>57.05K</t>
  </si>
  <si>
    <t>31.01K</t>
  </si>
  <si>
    <t>17.95K</t>
  </si>
  <si>
    <t>25.36K</t>
  </si>
  <si>
    <t>45.71K</t>
  </si>
  <si>
    <t>38.08K</t>
  </si>
  <si>
    <t>23.36K</t>
  </si>
  <si>
    <t>39.54K</t>
  </si>
  <si>
    <t>32.91K</t>
  </si>
  <si>
    <t>14.75K</t>
  </si>
  <si>
    <t>28.32K</t>
  </si>
  <si>
    <t>62.13K</t>
  </si>
  <si>
    <t>146.75K</t>
  </si>
  <si>
    <t>65.15K</t>
  </si>
  <si>
    <t>39.55K</t>
  </si>
  <si>
    <t>32.02K</t>
  </si>
  <si>
    <t>31.06K</t>
  </si>
  <si>
    <t>39.46K</t>
  </si>
  <si>
    <t>61.67K</t>
  </si>
  <si>
    <t>50.86K</t>
  </si>
  <si>
    <t>45.22K</t>
  </si>
  <si>
    <t>54.67K</t>
  </si>
  <si>
    <t>19.06K</t>
  </si>
  <si>
    <t>11.05K</t>
  </si>
  <si>
    <t>14.31K</t>
  </si>
  <si>
    <t>30.97K</t>
  </si>
  <si>
    <t>37.90K</t>
  </si>
  <si>
    <t>58.87K</t>
  </si>
  <si>
    <t>32.74K</t>
  </si>
  <si>
    <t>47.93K</t>
  </si>
  <si>
    <t>40.38K</t>
  </si>
  <si>
    <t>38.87K</t>
  </si>
  <si>
    <t>69.26K</t>
  </si>
  <si>
    <t>82.21K</t>
  </si>
  <si>
    <t>33.22K</t>
  </si>
  <si>
    <t>24.40K</t>
  </si>
  <si>
    <t>44.21K</t>
  </si>
  <si>
    <t>120.24K</t>
  </si>
  <si>
    <t>194.44K</t>
  </si>
  <si>
    <t>53.71K</t>
  </si>
  <si>
    <t>62.58K</t>
  </si>
  <si>
    <t>76.91K</t>
  </si>
  <si>
    <t>194.29K</t>
  </si>
  <si>
    <t>240.01K</t>
  </si>
  <si>
    <t>156.27K</t>
  </si>
  <si>
    <t>54.79K</t>
  </si>
  <si>
    <t>64.95K</t>
  </si>
  <si>
    <t>41.15K</t>
  </si>
  <si>
    <t>27.56K</t>
  </si>
  <si>
    <t>61.13K</t>
  </si>
  <si>
    <t>77.29K</t>
  </si>
  <si>
    <t>49.69K</t>
  </si>
  <si>
    <t>38.79K</t>
  </si>
  <si>
    <t>42.48K</t>
  </si>
  <si>
    <t>46.03K</t>
  </si>
  <si>
    <t>102.22K</t>
  </si>
  <si>
    <t>70.56K</t>
  </si>
  <si>
    <t>65.29K</t>
  </si>
  <si>
    <t>25.46K</t>
  </si>
  <si>
    <t>14.53K</t>
  </si>
  <si>
    <t>23.58K</t>
  </si>
  <si>
    <t>27.61K</t>
  </si>
  <si>
    <t>26.22K</t>
  </si>
  <si>
    <t>24.78K</t>
  </si>
  <si>
    <t>33.11K</t>
  </si>
  <si>
    <t>28.76K</t>
  </si>
  <si>
    <t>17.14K</t>
  </si>
  <si>
    <t>18.02K</t>
  </si>
  <si>
    <t>24.18K</t>
  </si>
  <si>
    <t>28.78K</t>
  </si>
  <si>
    <t>34.87K</t>
  </si>
  <si>
    <t>33.43K</t>
  </si>
  <si>
    <t>51.17K</t>
  </si>
  <si>
    <t>19.16K</t>
  </si>
  <si>
    <t>38.45K</t>
  </si>
  <si>
    <t>63.22K</t>
  </si>
  <si>
    <t>54.03K</t>
  </si>
  <si>
    <t>39.28K</t>
  </si>
  <si>
    <t>32.57K</t>
  </si>
  <si>
    <t>34.12K</t>
  </si>
  <si>
    <t>21.35K</t>
  </si>
  <si>
    <t>22.58K</t>
  </si>
  <si>
    <t>28.85K</t>
  </si>
  <si>
    <t>37.24K</t>
  </si>
  <si>
    <t>37.87K</t>
  </si>
  <si>
    <t>44.44K</t>
  </si>
  <si>
    <t>32.51K</t>
  </si>
  <si>
    <t>47.42K</t>
  </si>
  <si>
    <t>25.63K</t>
  </si>
  <si>
    <t>39.71K</t>
  </si>
  <si>
    <t>62.77K</t>
  </si>
  <si>
    <t>79.57K</t>
  </si>
  <si>
    <t>37.75K</t>
  </si>
  <si>
    <t>36.14K</t>
  </si>
  <si>
    <t>27.60K</t>
  </si>
  <si>
    <t>25.58K</t>
  </si>
  <si>
    <t>33.33K</t>
  </si>
  <si>
    <t>70.70K</t>
  </si>
  <si>
    <t>39.73K</t>
  </si>
  <si>
    <t>30.74K</t>
  </si>
  <si>
    <t>25.81K</t>
  </si>
  <si>
    <t>22.02K</t>
  </si>
  <si>
    <t>48.24K</t>
  </si>
  <si>
    <t>96.41K</t>
  </si>
  <si>
    <t>39.04K</t>
  </si>
  <si>
    <t>38.05K</t>
  </si>
  <si>
    <t>39.33K</t>
  </si>
  <si>
    <t>38.97K</t>
  </si>
  <si>
    <t>46.56K</t>
  </si>
  <si>
    <t>47.67K</t>
  </si>
  <si>
    <t>36.74K</t>
  </si>
  <si>
    <t>33.24K</t>
  </si>
  <si>
    <t>21.91K</t>
  </si>
  <si>
    <t>37.10K</t>
  </si>
  <si>
    <t>28.09K</t>
  </si>
  <si>
    <t>20.94K</t>
  </si>
  <si>
    <t>35.29K</t>
  </si>
  <si>
    <t>24.60K</t>
  </si>
  <si>
    <t>27.69K</t>
  </si>
  <si>
    <t>12.89K</t>
  </si>
  <si>
    <t>12.38K</t>
  </si>
  <si>
    <t>25.62K</t>
  </si>
  <si>
    <t>26.95K</t>
  </si>
  <si>
    <t>55.77K</t>
  </si>
  <si>
    <t>25.23K</t>
  </si>
  <si>
    <t>13.43K</t>
  </si>
  <si>
    <t>13.62K</t>
  </si>
  <si>
    <t>32.73K</t>
  </si>
  <si>
    <t>21.63K</t>
  </si>
  <si>
    <t>23.40K</t>
  </si>
  <si>
    <t>24.99K</t>
  </si>
  <si>
    <t>16.54K</t>
  </si>
  <si>
    <t>16.93K</t>
  </si>
  <si>
    <t>23.95K</t>
  </si>
  <si>
    <t>25.32K</t>
  </si>
  <si>
    <t>18.94K</t>
  </si>
  <si>
    <t>25.55K</t>
  </si>
  <si>
    <t>27.51K</t>
  </si>
  <si>
    <t>13.28K</t>
  </si>
  <si>
    <t>13.47K</t>
  </si>
  <si>
    <t>25.92K</t>
  </si>
  <si>
    <t>22.44K</t>
  </si>
  <si>
    <t>36.86K</t>
  </si>
  <si>
    <t>22.61K</t>
  </si>
  <si>
    <t>16.33K</t>
  </si>
  <si>
    <t>15.89K</t>
  </si>
  <si>
    <t>21.85K</t>
  </si>
  <si>
    <t>22.69K</t>
  </si>
  <si>
    <t>24.24K</t>
  </si>
  <si>
    <t>27.52K</t>
  </si>
  <si>
    <t>36.54K</t>
  </si>
  <si>
    <t>15.28K</t>
  </si>
  <si>
    <t>28.33K</t>
  </si>
  <si>
    <t>36.33K</t>
  </si>
  <si>
    <t>30.03K</t>
  </si>
  <si>
    <t>24.33K</t>
  </si>
  <si>
    <t>25.29K</t>
  </si>
  <si>
    <t>30.69K</t>
  </si>
  <si>
    <t>35.70K</t>
  </si>
  <si>
    <t>26.61K</t>
  </si>
  <si>
    <t>25.87K</t>
  </si>
  <si>
    <t>24.93K</t>
  </si>
  <si>
    <t>27.48K</t>
  </si>
  <si>
    <t>23.86K</t>
  </si>
  <si>
    <t>12.83K</t>
  </si>
  <si>
    <t>18.69K</t>
  </si>
  <si>
    <t>21.17K</t>
  </si>
  <si>
    <t>28.06K</t>
  </si>
  <si>
    <t>32.08K</t>
  </si>
  <si>
    <t>33.56K</t>
  </si>
  <si>
    <t>14.16K</t>
  </si>
  <si>
    <t>23.12K</t>
  </si>
  <si>
    <t>25.53K</t>
  </si>
  <si>
    <t>30.39K</t>
  </si>
  <si>
    <t>32.76K</t>
  </si>
  <si>
    <t>37.69K</t>
  </si>
  <si>
    <t>33.77K</t>
  </si>
  <si>
    <t>33.07K</t>
  </si>
  <si>
    <t>19.30K</t>
  </si>
  <si>
    <t>25.50K</t>
  </si>
  <si>
    <t>39.83K</t>
  </si>
  <si>
    <t>25.97K</t>
  </si>
  <si>
    <t>24.88K</t>
  </si>
  <si>
    <t>26.20K</t>
  </si>
  <si>
    <t>25.38K</t>
  </si>
  <si>
    <t>27.89K</t>
  </si>
  <si>
    <t>44.82K</t>
  </si>
  <si>
    <t>85.93K</t>
  </si>
  <si>
    <t>130.91K</t>
  </si>
  <si>
    <t>62.89K</t>
  </si>
  <si>
    <t>19.35K</t>
  </si>
  <si>
    <t>27.04K</t>
  </si>
  <si>
    <t>28.11K</t>
  </si>
  <si>
    <t>29.89K</t>
  </si>
  <si>
    <t>49.39K</t>
  </si>
  <si>
    <t>34.38K</t>
  </si>
  <si>
    <t>29.82K</t>
  </si>
  <si>
    <t>65.90K</t>
  </si>
  <si>
    <t>32.17K</t>
  </si>
  <si>
    <t>37.56K</t>
  </si>
  <si>
    <t>30.40K</t>
  </si>
  <si>
    <t>46.84K</t>
  </si>
  <si>
    <t>20.39K</t>
  </si>
  <si>
    <t>35.83K</t>
  </si>
  <si>
    <t>62.96K</t>
  </si>
  <si>
    <t>66.59K</t>
  </si>
  <si>
    <t>45.94K</t>
  </si>
  <si>
    <t>29.26K</t>
  </si>
  <si>
    <t>96.01K</t>
  </si>
  <si>
    <t>75.89K</t>
  </si>
  <si>
    <t>47.05K</t>
  </si>
  <si>
    <t>54.64K</t>
  </si>
  <si>
    <t>63.91K</t>
  </si>
  <si>
    <t>99.27K</t>
  </si>
  <si>
    <t>67.38K</t>
  </si>
  <si>
    <t>88.20K</t>
  </si>
  <si>
    <t>80.22K</t>
  </si>
  <si>
    <t>76.66K</t>
  </si>
  <si>
    <t>88.93K</t>
  </si>
  <si>
    <t>100.46K</t>
  </si>
  <si>
    <t>196.69K</t>
  </si>
  <si>
    <t>261.74K</t>
  </si>
  <si>
    <t>202.32K</t>
  </si>
  <si>
    <t>248.08K</t>
  </si>
  <si>
    <t>112.29K</t>
  </si>
  <si>
    <t>60.45K</t>
  </si>
  <si>
    <t>120.53K</t>
  </si>
  <si>
    <t>215.87K</t>
  </si>
  <si>
    <t>229.57K</t>
  </si>
  <si>
    <t>135.65K</t>
  </si>
  <si>
    <t>216.73K</t>
  </si>
  <si>
    <t>217.38K</t>
  </si>
  <si>
    <t>42.22K</t>
  </si>
  <si>
    <t>45.50K</t>
  </si>
  <si>
    <t>48.61K</t>
  </si>
  <si>
    <t>49.60K</t>
  </si>
  <si>
    <t>63.68K</t>
  </si>
  <si>
    <t>64.52K</t>
  </si>
  <si>
    <t>87.41K</t>
  </si>
  <si>
    <t>106.25K</t>
  </si>
  <si>
    <t>52.88K</t>
  </si>
  <si>
    <t>72.41K</t>
  </si>
  <si>
    <t>114.08K</t>
  </si>
  <si>
    <t>77.53K</t>
  </si>
  <si>
    <t>152.57K</t>
  </si>
  <si>
    <t>150.17K</t>
  </si>
  <si>
    <t>135.68K</t>
  </si>
  <si>
    <t>37.72K</t>
  </si>
  <si>
    <t>35.90K</t>
  </si>
  <si>
    <t>28.74K</t>
  </si>
  <si>
    <t>23.00K</t>
  </si>
  <si>
    <t>48.43K</t>
  </si>
  <si>
    <t>59.39K</t>
  </si>
  <si>
    <t>32.61K</t>
  </si>
  <si>
    <t>34.63K</t>
  </si>
  <si>
    <t>36.60K</t>
  </si>
  <si>
    <t>21.20K</t>
  </si>
  <si>
    <t>20.36K</t>
  </si>
  <si>
    <t>32.39K</t>
  </si>
  <si>
    <t>49.19K</t>
  </si>
  <si>
    <t>39.97K</t>
  </si>
  <si>
    <t>59.99K</t>
  </si>
  <si>
    <t>48.42K</t>
  </si>
  <si>
    <t>68.43K</t>
  </si>
  <si>
    <t>41.89K</t>
  </si>
  <si>
    <t>39.44K</t>
  </si>
  <si>
    <t>73.85K</t>
  </si>
  <si>
    <t>21.75K</t>
  </si>
  <si>
    <t>35.31K</t>
  </si>
  <si>
    <t>44.85K</t>
  </si>
  <si>
    <t>81.94K</t>
  </si>
  <si>
    <t>67.56K</t>
  </si>
  <si>
    <t>81.66K</t>
  </si>
  <si>
    <t>74.43K</t>
  </si>
  <si>
    <t>42.36K</t>
  </si>
  <si>
    <t>49.71K</t>
  </si>
  <si>
    <t>63.13K</t>
  </si>
  <si>
    <t>74.36K</t>
  </si>
  <si>
    <t>45.68K</t>
  </si>
  <si>
    <t>32.58K</t>
  </si>
  <si>
    <t>25.59K</t>
  </si>
  <si>
    <t>29.02K</t>
  </si>
  <si>
    <t>30.66K</t>
  </si>
  <si>
    <t>57.71K</t>
  </si>
  <si>
    <t>36.39K</t>
  </si>
  <si>
    <t>23.30K</t>
  </si>
  <si>
    <t>29.43K</t>
  </si>
  <si>
    <t>46.95K</t>
  </si>
  <si>
    <t>36.06K</t>
  </si>
  <si>
    <t>33.44K</t>
  </si>
  <si>
    <t>22.80K</t>
  </si>
  <si>
    <t>31.31K</t>
  </si>
  <si>
    <t>38.22K</t>
  </si>
  <si>
    <t>41.84K</t>
  </si>
  <si>
    <t>43.28K</t>
  </si>
  <si>
    <t>43.45K</t>
  </si>
  <si>
    <t>34.59K</t>
  </si>
  <si>
    <t>38.83K</t>
  </si>
  <si>
    <t>40.61K</t>
  </si>
  <si>
    <t>49.08K</t>
  </si>
  <si>
    <t>43.16K</t>
  </si>
  <si>
    <t>30.54K</t>
  </si>
  <si>
    <t>37.00K</t>
  </si>
  <si>
    <t>66.07K</t>
  </si>
  <si>
    <t>44.54K</t>
  </si>
  <si>
    <t>48.60K</t>
  </si>
  <si>
    <t>49.33K</t>
  </si>
  <si>
    <t>34.98K</t>
  </si>
  <si>
    <t>60.63K</t>
  </si>
  <si>
    <t>55.74K</t>
  </si>
  <si>
    <t>62.59K</t>
  </si>
  <si>
    <t>129.15K</t>
  </si>
  <si>
    <t>78.90K</t>
  </si>
  <si>
    <t>57.75K</t>
  </si>
  <si>
    <t>67.46K</t>
  </si>
  <si>
    <t>68.77K</t>
  </si>
  <si>
    <t>50.85K</t>
  </si>
  <si>
    <t>42.79K</t>
  </si>
  <si>
    <t>53.21K</t>
  </si>
  <si>
    <t>53.54K</t>
  </si>
  <si>
    <t>66.51K</t>
  </si>
  <si>
    <t>93.72K</t>
  </si>
  <si>
    <t>56.01K</t>
  </si>
  <si>
    <t>100.50K</t>
  </si>
  <si>
    <t>111.63K</t>
  </si>
  <si>
    <t>52.24K</t>
  </si>
  <si>
    <t>77.35K</t>
  </si>
  <si>
    <t>90.32K</t>
  </si>
  <si>
    <t>68.33K</t>
  </si>
  <si>
    <t>86.13K</t>
  </si>
  <si>
    <t>73.59K</t>
  </si>
  <si>
    <t>48.16K</t>
  </si>
  <si>
    <t>53.76K</t>
  </si>
  <si>
    <t>62.65K</t>
  </si>
  <si>
    <t>97.49K</t>
  </si>
  <si>
    <t>55.36K</t>
  </si>
  <si>
    <t>62.24K</t>
  </si>
  <si>
    <t>40.74K</t>
  </si>
  <si>
    <t>60.92K</t>
  </si>
  <si>
    <t>101.87K</t>
  </si>
  <si>
    <t>59.81K</t>
  </si>
  <si>
    <t>50.98K</t>
  </si>
  <si>
    <t>74.35K</t>
  </si>
  <si>
    <t>39.02K</t>
  </si>
  <si>
    <t>36.18K</t>
  </si>
  <si>
    <t>138.46K</t>
  </si>
  <si>
    <t>43.68K</t>
  </si>
  <si>
    <t>56.81K</t>
  </si>
  <si>
    <t>67.66K</t>
  </si>
  <si>
    <t>64.54K</t>
  </si>
  <si>
    <t>61.38K</t>
  </si>
  <si>
    <t>144.86K</t>
  </si>
  <si>
    <t>89.94K</t>
  </si>
  <si>
    <t>190.32K</t>
  </si>
  <si>
    <t>66.35K</t>
  </si>
  <si>
    <t>69.30K</t>
  </si>
  <si>
    <t>66.09K</t>
  </si>
  <si>
    <t>183.96K</t>
  </si>
  <si>
    <t>268.14K</t>
  </si>
  <si>
    <t>46.17K</t>
  </si>
  <si>
    <t>92.04K</t>
  </si>
  <si>
    <t>44.59K</t>
  </si>
  <si>
    <t>56.59K</t>
  </si>
  <si>
    <t>39.81K</t>
  </si>
  <si>
    <t>91.31K</t>
  </si>
  <si>
    <t>130.20K</t>
  </si>
  <si>
    <t>43.43K</t>
  </si>
  <si>
    <t>45.03K</t>
  </si>
  <si>
    <t>53.01K</t>
  </si>
  <si>
    <t>54.83K</t>
  </si>
  <si>
    <t>33.57K</t>
  </si>
  <si>
    <t>46.97K</t>
  </si>
  <si>
    <t>65.21K</t>
  </si>
  <si>
    <t>68.27K</t>
  </si>
  <si>
    <t>70.65K</t>
  </si>
  <si>
    <t>68.35K</t>
  </si>
  <si>
    <t>67.58K</t>
  </si>
  <si>
    <t>208.58K</t>
  </si>
  <si>
    <t>42.39K</t>
  </si>
  <si>
    <t>79.60K</t>
  </si>
  <si>
    <t>65.79K</t>
  </si>
  <si>
    <t>121.99K</t>
  </si>
  <si>
    <t>121.53K</t>
  </si>
  <si>
    <t>61.31K</t>
  </si>
  <si>
    <t>83.41K</t>
  </si>
  <si>
    <t>64.58K</t>
  </si>
  <si>
    <t>185.22K</t>
  </si>
  <si>
    <t>107.06K</t>
  </si>
  <si>
    <t>218.92K</t>
  </si>
  <si>
    <t>64.14K</t>
  </si>
  <si>
    <t>211.44K</t>
  </si>
  <si>
    <t>175.06K</t>
  </si>
  <si>
    <t>147.36K</t>
  </si>
  <si>
    <t>96.75K</t>
  </si>
  <si>
    <t>131.86K</t>
  </si>
  <si>
    <t>115.20K</t>
  </si>
  <si>
    <t>60.55K</t>
  </si>
  <si>
    <t>87.23K</t>
  </si>
  <si>
    <t>92.45K</t>
  </si>
  <si>
    <t>111.91K</t>
  </si>
  <si>
    <t>129.77K</t>
  </si>
  <si>
    <t>67.37K</t>
  </si>
  <si>
    <t>56.17K</t>
  </si>
  <si>
    <t>103.48K</t>
  </si>
  <si>
    <t>211.38K</t>
  </si>
  <si>
    <t>77.68K</t>
  </si>
  <si>
    <t>42.73K</t>
  </si>
  <si>
    <t>36.75K</t>
  </si>
  <si>
    <t>45.00K</t>
  </si>
  <si>
    <t>109.99K</t>
  </si>
  <si>
    <t>86.38K</t>
  </si>
  <si>
    <t>78.36K</t>
  </si>
  <si>
    <t>98.25K</t>
  </si>
  <si>
    <t>87.14K</t>
  </si>
  <si>
    <t>88.32K</t>
  </si>
  <si>
    <t>71.11K</t>
  </si>
  <si>
    <t>97.25K</t>
  </si>
  <si>
    <t>164.61K</t>
  </si>
  <si>
    <t>263.96K</t>
  </si>
  <si>
    <t>210.29K</t>
  </si>
  <si>
    <t>125.54K</t>
  </si>
  <si>
    <t>94.36K</t>
  </si>
  <si>
    <t>103.03K</t>
  </si>
  <si>
    <t>255.28K</t>
  </si>
  <si>
    <t>302.95K</t>
  </si>
  <si>
    <t>517.73K</t>
  </si>
  <si>
    <t>421.99K</t>
  </si>
  <si>
    <t>73.71K</t>
  </si>
  <si>
    <t>105.83K</t>
  </si>
  <si>
    <t>156.49K</t>
  </si>
  <si>
    <t>138.92K</t>
  </si>
  <si>
    <t>105.87K</t>
  </si>
  <si>
    <t>73.21K</t>
  </si>
  <si>
    <t>60.13K</t>
  </si>
  <si>
    <t>69.32K</t>
  </si>
  <si>
    <t>93.15K</t>
  </si>
  <si>
    <t>75.40K</t>
  </si>
  <si>
    <t>58.17K</t>
  </si>
  <si>
    <t>52.27K</t>
  </si>
  <si>
    <t>113.84K</t>
  </si>
  <si>
    <t>95.18K</t>
  </si>
  <si>
    <t>69.58K</t>
  </si>
  <si>
    <t>74.88K</t>
  </si>
  <si>
    <t>40.39K</t>
  </si>
  <si>
    <t>41.43K</t>
  </si>
  <si>
    <t>40.57K</t>
  </si>
  <si>
    <t>44.15K</t>
  </si>
  <si>
    <t>62.60K</t>
  </si>
  <si>
    <t>78.84K</t>
  </si>
  <si>
    <t>61.24K</t>
  </si>
  <si>
    <t>31.85K</t>
  </si>
  <si>
    <t>43.31K</t>
  </si>
  <si>
    <t>47.94K</t>
  </si>
  <si>
    <t>50.52K</t>
  </si>
  <si>
    <t>64.28K</t>
  </si>
  <si>
    <t>40.29K</t>
  </si>
  <si>
    <t>72.12K</t>
  </si>
  <si>
    <t>43.60K</t>
  </si>
  <si>
    <t>71.55K</t>
  </si>
  <si>
    <t>53.43K</t>
  </si>
  <si>
    <t>33.15K</t>
  </si>
  <si>
    <t>34.47K</t>
  </si>
  <si>
    <t>53.17K</t>
  </si>
  <si>
    <t>56.06K</t>
  </si>
  <si>
    <t>51.91K</t>
  </si>
  <si>
    <t>49.52K</t>
  </si>
  <si>
    <t>61.10K</t>
  </si>
  <si>
    <t>51.60K</t>
  </si>
  <si>
    <t>43.77K</t>
  </si>
  <si>
    <t>45.77K</t>
  </si>
  <si>
    <t>60.54K</t>
  </si>
  <si>
    <t>76.35K</t>
  </si>
  <si>
    <t>57.19K</t>
  </si>
  <si>
    <t>66.27K</t>
  </si>
  <si>
    <t>48.28K</t>
  </si>
  <si>
    <t>61.76K</t>
  </si>
  <si>
    <t>54.15K</t>
  </si>
  <si>
    <t>58.77K</t>
  </si>
  <si>
    <t>66.54K</t>
  </si>
  <si>
    <t>43.74K</t>
  </si>
  <si>
    <t>90.66K</t>
  </si>
  <si>
    <t>60.25K</t>
  </si>
  <si>
    <t>92.81K</t>
  </si>
  <si>
    <t>190.79K</t>
  </si>
  <si>
    <t>196.70K</t>
  </si>
  <si>
    <t>48.84K</t>
  </si>
  <si>
    <t>74.21K</t>
  </si>
  <si>
    <t>57.65K</t>
  </si>
  <si>
    <t>90.98K</t>
  </si>
  <si>
    <t>245.82K</t>
  </si>
  <si>
    <t>94.50K</t>
  </si>
  <si>
    <t>47.88K</t>
  </si>
  <si>
    <t>38.91K</t>
  </si>
  <si>
    <t>52.33K</t>
  </si>
  <si>
    <t>56.73K</t>
  </si>
  <si>
    <t>51.36K</t>
  </si>
  <si>
    <t>57.48K</t>
  </si>
  <si>
    <t>82.54K</t>
  </si>
  <si>
    <t>42.81K</t>
  </si>
  <si>
    <t>33.26K</t>
  </si>
  <si>
    <t>38.29K</t>
  </si>
  <si>
    <t>44.84K</t>
  </si>
  <si>
    <t>45.89K</t>
  </si>
  <si>
    <t>35.67K</t>
  </si>
  <si>
    <t>39.43K</t>
  </si>
  <si>
    <t>49.21K</t>
  </si>
  <si>
    <t>44.79K</t>
  </si>
  <si>
    <t>50.67K</t>
  </si>
  <si>
    <t>49.07K</t>
  </si>
  <si>
    <t>69.71K</t>
  </si>
  <si>
    <t>30.99K</t>
  </si>
  <si>
    <t>41.65K</t>
  </si>
  <si>
    <t>35.66K</t>
  </si>
  <si>
    <t>41.97K</t>
  </si>
  <si>
    <t>49.05K</t>
  </si>
  <si>
    <t>46.60K</t>
  </si>
  <si>
    <t>30.20K</t>
  </si>
  <si>
    <t>55.34K</t>
  </si>
  <si>
    <t>62.12K</t>
  </si>
  <si>
    <t>121.32K</t>
  </si>
  <si>
    <t>59.58K</t>
  </si>
  <si>
    <t>60.62K</t>
  </si>
  <si>
    <t>146.85K</t>
  </si>
  <si>
    <t>120.70K</t>
  </si>
  <si>
    <t>46.49K</t>
  </si>
  <si>
    <t>117.17K</t>
  </si>
  <si>
    <t>48.39K</t>
  </si>
  <si>
    <t>41.61K</t>
  </si>
  <si>
    <t>90.58K</t>
  </si>
  <si>
    <t>48.45K</t>
  </si>
  <si>
    <t>32.95K</t>
  </si>
  <si>
    <t>36.58K</t>
  </si>
  <si>
    <t>66.94K</t>
  </si>
  <si>
    <t>116.53K</t>
  </si>
  <si>
    <t>92.64K</t>
  </si>
  <si>
    <t>39.89K</t>
  </si>
  <si>
    <t>54.70K</t>
  </si>
  <si>
    <t>37.62K</t>
  </si>
  <si>
    <t>40.36K</t>
  </si>
  <si>
    <t>47.11K</t>
  </si>
  <si>
    <t>38.43K</t>
  </si>
  <si>
    <t>47.59K</t>
  </si>
  <si>
    <t>25.15K</t>
  </si>
  <si>
    <t>51.28K</t>
  </si>
  <si>
    <t>84.70K</t>
  </si>
  <si>
    <t>78.14K</t>
  </si>
  <si>
    <t>121.62K</t>
  </si>
  <si>
    <t>122.47K</t>
  </si>
  <si>
    <t>63.47K</t>
  </si>
  <si>
    <t>32.90K</t>
  </si>
  <si>
    <t>38.00K</t>
  </si>
  <si>
    <t>41.64K</t>
  </si>
  <si>
    <t>54.84K</t>
  </si>
  <si>
    <t>74.15K</t>
  </si>
  <si>
    <t>40.48K</t>
  </si>
  <si>
    <t>22.47K</t>
  </si>
  <si>
    <t>56.46K</t>
  </si>
  <si>
    <t>54.35K</t>
  </si>
  <si>
    <t>60.81K</t>
  </si>
  <si>
    <t>87.06K</t>
  </si>
  <si>
    <t>39.00K</t>
  </si>
  <si>
    <t>41.63K</t>
  </si>
  <si>
    <t>38.92K</t>
  </si>
  <si>
    <t>35.75K</t>
  </si>
  <si>
    <t>48.03K</t>
  </si>
  <si>
    <t>37.08K</t>
  </si>
  <si>
    <t>26.39K</t>
  </si>
  <si>
    <t>30.26K</t>
  </si>
  <si>
    <t>36.03K</t>
  </si>
  <si>
    <t>42.94K</t>
  </si>
  <si>
    <t>40.94K</t>
  </si>
  <si>
    <t>53.14K</t>
  </si>
  <si>
    <t>28.43K</t>
  </si>
  <si>
    <t>27.05K</t>
  </si>
  <si>
    <t>71.02K</t>
  </si>
  <si>
    <t>84.43K</t>
  </si>
  <si>
    <t>40.08K</t>
  </si>
  <si>
    <t>57.17K</t>
  </si>
  <si>
    <t>44.00K</t>
  </si>
  <si>
    <t>62.79K</t>
  </si>
  <si>
    <t>87.50K</t>
  </si>
  <si>
    <t>91.05K</t>
  </si>
  <si>
    <t>103.66K</t>
  </si>
  <si>
    <t>77.87K</t>
  </si>
  <si>
    <t>69.12K</t>
  </si>
  <si>
    <t>55.72K</t>
  </si>
  <si>
    <t>60.14K</t>
  </si>
  <si>
    <t>112.24K</t>
  </si>
  <si>
    <t>60.89K</t>
  </si>
  <si>
    <t>65.97K</t>
  </si>
  <si>
    <t>123.41K</t>
  </si>
  <si>
    <t>100.77K</t>
  </si>
  <si>
    <t>43.78K</t>
  </si>
  <si>
    <t>69.78K</t>
  </si>
  <si>
    <t>42.45K</t>
  </si>
  <si>
    <t>77.56K</t>
  </si>
  <si>
    <t>44.87K</t>
  </si>
  <si>
    <t>35.50K</t>
  </si>
  <si>
    <t>84.89K</t>
  </si>
  <si>
    <t>77.23K</t>
  </si>
  <si>
    <t>115.19K</t>
  </si>
  <si>
    <t>105.15K</t>
  </si>
  <si>
    <t>33.03K</t>
  </si>
  <si>
    <t>51.99K</t>
  </si>
  <si>
    <t>69.19K</t>
  </si>
  <si>
    <t>102.65K</t>
  </si>
  <si>
    <t>45.93K</t>
  </si>
  <si>
    <t>43.83K</t>
  </si>
  <si>
    <t>30.72K</t>
  </si>
  <si>
    <t>71.74K</t>
  </si>
  <si>
    <t>81.37K</t>
  </si>
  <si>
    <t>67.08K</t>
  </si>
  <si>
    <t>75.33K</t>
  </si>
  <si>
    <t>77.54K</t>
  </si>
  <si>
    <t>55.06K</t>
  </si>
  <si>
    <t>62.56K</t>
  </si>
  <si>
    <t>131.44K</t>
  </si>
  <si>
    <t>151.09K</t>
  </si>
  <si>
    <t>81.45K</t>
  </si>
  <si>
    <t>56.63K</t>
  </si>
  <si>
    <t>51.65K</t>
  </si>
  <si>
    <t>52.83K</t>
  </si>
  <si>
    <t>180.69K</t>
  </si>
  <si>
    <t>206.74K</t>
  </si>
  <si>
    <t>65.01K</t>
  </si>
  <si>
    <t>66.34K</t>
  </si>
  <si>
    <t>75.72K</t>
  </si>
  <si>
    <t>97.34K</t>
  </si>
  <si>
    <t>107.32K</t>
  </si>
  <si>
    <t>79.98K</t>
  </si>
  <si>
    <t>158.18K</t>
  </si>
  <si>
    <t>151.77K</t>
  </si>
  <si>
    <t>50.40K</t>
  </si>
  <si>
    <t>60.72K</t>
  </si>
  <si>
    <t>98.80K</t>
  </si>
  <si>
    <t>123.64K</t>
  </si>
  <si>
    <t>139.00K</t>
  </si>
  <si>
    <t>164.82K</t>
  </si>
  <si>
    <t>81.09K</t>
  </si>
  <si>
    <t>51.33K</t>
  </si>
  <si>
    <t>39.41K</t>
  </si>
  <si>
    <t>50.87K</t>
  </si>
  <si>
    <t>38.10K</t>
  </si>
  <si>
    <t>62.67K</t>
  </si>
  <si>
    <t>42.95K</t>
  </si>
  <si>
    <t>83.59K</t>
  </si>
  <si>
    <t>99.66K</t>
  </si>
  <si>
    <t>115.47K</t>
  </si>
  <si>
    <t>179.14K</t>
  </si>
  <si>
    <t>133.80K</t>
  </si>
  <si>
    <t>112.25K</t>
  </si>
  <si>
    <t>50.11K</t>
  </si>
  <si>
    <t>71.73K</t>
  </si>
  <si>
    <t>86.15K</t>
  </si>
  <si>
    <t>91.69K</t>
  </si>
  <si>
    <t>39.76K</t>
  </si>
  <si>
    <t>52.52K</t>
  </si>
  <si>
    <t>41.16K</t>
  </si>
  <si>
    <t>42.15K</t>
  </si>
  <si>
    <t>48.23K</t>
  </si>
  <si>
    <t>54.49K</t>
  </si>
  <si>
    <t>63.77K</t>
  </si>
  <si>
    <t>50.26K</t>
  </si>
  <si>
    <t>105.71K</t>
  </si>
  <si>
    <t>50.19K</t>
  </si>
  <si>
    <t>38.17K</t>
  </si>
  <si>
    <t>43.18K</t>
  </si>
  <si>
    <t>37.48K</t>
  </si>
  <si>
    <t>31.58K</t>
  </si>
  <si>
    <t>40.37K</t>
  </si>
  <si>
    <t>43.13K</t>
  </si>
  <si>
    <t>62.32K</t>
  </si>
  <si>
    <t>124.67K</t>
  </si>
  <si>
    <t>170.68K</t>
  </si>
  <si>
    <t>95.50K</t>
  </si>
  <si>
    <t>25.39K</t>
  </si>
  <si>
    <t>15.11K</t>
  </si>
  <si>
    <t>14.73K</t>
  </si>
  <si>
    <t>20.93K</t>
  </si>
  <si>
    <t>20.18K</t>
  </si>
  <si>
    <t>30.67K</t>
  </si>
  <si>
    <t>21.94K</t>
  </si>
  <si>
    <t>54.99K</t>
  </si>
  <si>
    <t>88.77K</t>
  </si>
  <si>
    <t>47.37K</t>
  </si>
  <si>
    <t>12.82K</t>
  </si>
  <si>
    <t>20.50K</t>
  </si>
  <si>
    <t>22.78K</t>
  </si>
  <si>
    <t>20.41K</t>
  </si>
  <si>
    <t>23.01K</t>
  </si>
  <si>
    <t>15.39K</t>
  </si>
  <si>
    <t>21.52K</t>
  </si>
  <si>
    <t>24.07K</t>
  </si>
  <si>
    <t>35.36K</t>
  </si>
  <si>
    <t>20.67K</t>
  </si>
  <si>
    <t>29.92K</t>
  </si>
  <si>
    <t>41.71K</t>
  </si>
  <si>
    <t>60.52K</t>
  </si>
  <si>
    <t>61.34K</t>
  </si>
  <si>
    <t>38.59K</t>
  </si>
  <si>
    <t>22.16K</t>
  </si>
  <si>
    <t>12.34K</t>
  </si>
  <si>
    <t>19.54K</t>
  </si>
  <si>
    <t>26.85K</t>
  </si>
  <si>
    <t>51.08K</t>
  </si>
  <si>
    <t>22.92K</t>
  </si>
  <si>
    <t>8.81K</t>
  </si>
  <si>
    <t>29.99K</t>
  </si>
  <si>
    <t>25.33K</t>
  </si>
  <si>
    <t>23.51K</t>
  </si>
  <si>
    <t>19.67K</t>
  </si>
  <si>
    <t>11.29K</t>
  </si>
  <si>
    <t>83.45K</t>
  </si>
  <si>
    <t>43.02K</t>
  </si>
  <si>
    <t>13.85K</t>
  </si>
  <si>
    <t>23.98K</t>
  </si>
  <si>
    <t>45.32K</t>
  </si>
  <si>
    <t>24.57K</t>
  </si>
  <si>
    <t>12.41K</t>
  </si>
  <si>
    <t>12.94K</t>
  </si>
  <si>
    <t>23.47K</t>
  </si>
  <si>
    <t>21.98K</t>
  </si>
  <si>
    <t>19.87K</t>
  </si>
  <si>
    <t>27.09K</t>
  </si>
  <si>
    <t>14.35K</t>
  </si>
  <si>
    <t>13.33K</t>
  </si>
  <si>
    <t>35.73K</t>
  </si>
  <si>
    <t>38.53K</t>
  </si>
  <si>
    <t>15.79K</t>
  </si>
  <si>
    <t>22.81K</t>
  </si>
  <si>
    <t>12.63K</t>
  </si>
  <si>
    <t>8.19K</t>
  </si>
  <si>
    <t>15.02K</t>
  </si>
  <si>
    <t>15.65K</t>
  </si>
  <si>
    <t>15.84K</t>
  </si>
  <si>
    <t>15.12K</t>
  </si>
  <si>
    <t>11.90K</t>
  </si>
  <si>
    <t>13.77K</t>
  </si>
  <si>
    <t>14.00K</t>
  </si>
  <si>
    <t>16.12K</t>
  </si>
  <si>
    <t>12.26K</t>
  </si>
  <si>
    <t>9.43K</t>
  </si>
  <si>
    <t>10.60K</t>
  </si>
  <si>
    <t>11.58K</t>
  </si>
  <si>
    <t>14.04K</t>
  </si>
  <si>
    <t>20.03K</t>
  </si>
  <si>
    <t>19.12K</t>
  </si>
  <si>
    <t>10.53K</t>
  </si>
  <si>
    <t>9.66K</t>
  </si>
  <si>
    <t>10.56K</t>
  </si>
  <si>
    <t>5.33K</t>
  </si>
  <si>
    <t>9.45K</t>
  </si>
  <si>
    <t>20.79K</t>
  </si>
  <si>
    <t>22.49K</t>
  </si>
  <si>
    <t>28.87K</t>
  </si>
  <si>
    <t>11.23K</t>
  </si>
  <si>
    <t>13.93K</t>
  </si>
  <si>
    <t>28.41K</t>
  </si>
  <si>
    <t>35.59K</t>
  </si>
  <si>
    <t>21.77K</t>
  </si>
  <si>
    <t>30.17K</t>
  </si>
  <si>
    <t>41.17K</t>
  </si>
  <si>
    <t>29.85K</t>
  </si>
  <si>
    <t>23.04K</t>
  </si>
  <si>
    <t>16.81K</t>
  </si>
  <si>
    <t>14.30K</t>
  </si>
  <si>
    <t>17.73K</t>
  </si>
  <si>
    <t>16.92K</t>
  </si>
  <si>
    <t>20.69K</t>
  </si>
  <si>
    <t>13.94K</t>
  </si>
  <si>
    <t>9.74K</t>
  </si>
  <si>
    <t>12.12K</t>
  </si>
  <si>
    <t>14.63K</t>
  </si>
  <si>
    <t>21.37K</t>
  </si>
  <si>
    <t>17.94K</t>
  </si>
  <si>
    <t>13.52K</t>
  </si>
  <si>
    <t>10.42K</t>
  </si>
  <si>
    <t>14.97K</t>
  </si>
  <si>
    <t>8.93K</t>
  </si>
  <si>
    <t>7.51K</t>
  </si>
  <si>
    <t>6.52K</t>
  </si>
  <si>
    <t>5.63K</t>
  </si>
  <si>
    <t>4.21K</t>
  </si>
  <si>
    <t>5.28K</t>
  </si>
  <si>
    <t>5.15K</t>
  </si>
  <si>
    <t>6.29K</t>
  </si>
  <si>
    <t>8.29K</t>
  </si>
  <si>
    <t>7.29K</t>
  </si>
  <si>
    <t>8.14K</t>
  </si>
  <si>
    <t>3.56K</t>
  </si>
  <si>
    <t>3.79K</t>
  </si>
  <si>
    <t>6.04K</t>
  </si>
  <si>
    <t>6.14K</t>
  </si>
  <si>
    <t>6.75K</t>
  </si>
  <si>
    <t>6.79K</t>
  </si>
  <si>
    <t>6.10K</t>
  </si>
  <si>
    <t>2.63K</t>
  </si>
  <si>
    <t>3.64K</t>
  </si>
  <si>
    <t>4.47K</t>
  </si>
  <si>
    <t>3.53K</t>
  </si>
  <si>
    <t>2.74K</t>
  </si>
  <si>
    <t>2.53K</t>
  </si>
  <si>
    <t>3.13K</t>
  </si>
  <si>
    <t>6.03K</t>
  </si>
  <si>
    <t>5.65K</t>
  </si>
  <si>
    <t>5.89K</t>
  </si>
  <si>
    <t>5.12K</t>
  </si>
  <si>
    <t>6.38K</t>
  </si>
  <si>
    <t>3.14K</t>
  </si>
  <si>
    <t>3.87K</t>
  </si>
  <si>
    <t>4.77K</t>
  </si>
  <si>
    <t>10.88K</t>
  </si>
  <si>
    <t>4.82K</t>
  </si>
  <si>
    <t>3.33K</t>
  </si>
  <si>
    <t>2.57K</t>
  </si>
  <si>
    <t>1.34K</t>
  </si>
  <si>
    <t>1.42K</t>
  </si>
  <si>
    <t>3.11K</t>
  </si>
  <si>
    <t>2.50K</t>
  </si>
  <si>
    <t>3.01K</t>
  </si>
  <si>
    <t>4.09K</t>
  </si>
  <si>
    <t>3.42K</t>
  </si>
  <si>
    <t>1.26K</t>
  </si>
  <si>
    <t>2.12K</t>
  </si>
  <si>
    <t>3.52K</t>
  </si>
  <si>
    <t>4.10K</t>
  </si>
  <si>
    <t>6.72K</t>
  </si>
  <si>
    <t>2.33K</t>
  </si>
  <si>
    <t>3.48K</t>
  </si>
  <si>
    <t>5.92K</t>
  </si>
  <si>
    <t>4.74K</t>
  </si>
  <si>
    <t>2.17K</t>
  </si>
  <si>
    <t>3.28K</t>
  </si>
  <si>
    <t>2.30K</t>
  </si>
  <si>
    <t>3.96K</t>
  </si>
  <si>
    <t>3.35K</t>
  </si>
  <si>
    <t>2.92K</t>
  </si>
  <si>
    <t>3.00K</t>
  </si>
  <si>
    <t>3.69K</t>
  </si>
  <si>
    <t>2.55K</t>
  </si>
  <si>
    <t>1.70K</t>
  </si>
  <si>
    <t>3.43K</t>
  </si>
  <si>
    <t>3.12K</t>
  </si>
  <si>
    <t>3.61K</t>
  </si>
  <si>
    <t>3.07K</t>
  </si>
  <si>
    <t>3.21K</t>
  </si>
  <si>
    <t>2.70K</t>
  </si>
  <si>
    <t>3.25K</t>
  </si>
  <si>
    <t>3.60K</t>
  </si>
  <si>
    <t>4.01K</t>
  </si>
  <si>
    <t>4.78K</t>
  </si>
  <si>
    <t>4.11K</t>
  </si>
  <si>
    <t>3.83K</t>
  </si>
  <si>
    <t>2.89K</t>
  </si>
  <si>
    <t>2.94K</t>
  </si>
  <si>
    <t>3.39K</t>
  </si>
  <si>
    <t>4.15K</t>
  </si>
  <si>
    <t>3.09K</t>
  </si>
  <si>
    <t>3.08K</t>
  </si>
  <si>
    <t>2.65K</t>
  </si>
  <si>
    <t>2.04K</t>
  </si>
  <si>
    <t>2.28K</t>
  </si>
  <si>
    <t>2.15K</t>
  </si>
  <si>
    <t>5.60K</t>
  </si>
  <si>
    <t>3.31K</t>
  </si>
  <si>
    <t>3.99K</t>
  </si>
  <si>
    <t>3.94K</t>
  </si>
  <si>
    <t>5.00K</t>
  </si>
  <si>
    <t>7.55K</t>
  </si>
  <si>
    <t>4.59K</t>
  </si>
  <si>
    <t>3.80K</t>
  </si>
  <si>
    <t>3.26K</t>
  </si>
  <si>
    <t>1.97K</t>
  </si>
  <si>
    <t>2.76K</t>
  </si>
  <si>
    <t>4.36K</t>
  </si>
  <si>
    <t>4.13K</t>
  </si>
  <si>
    <t>3.55K</t>
  </si>
  <si>
    <t>4.41K</t>
  </si>
  <si>
    <t>6.21K</t>
  </si>
  <si>
    <t>3.73K</t>
  </si>
  <si>
    <t>3.57K</t>
  </si>
  <si>
    <t>2.96K</t>
  </si>
  <si>
    <t>1.87K</t>
  </si>
  <si>
    <t>2.86K</t>
  </si>
  <si>
    <t>1.40K</t>
  </si>
  <si>
    <t>1.90K</t>
  </si>
  <si>
    <t>1.35K</t>
  </si>
  <si>
    <t>1.45K</t>
  </si>
  <si>
    <t>1.71K</t>
  </si>
  <si>
    <t>1.76K</t>
  </si>
  <si>
    <t>2.20K</t>
  </si>
  <si>
    <t>1.39K</t>
  </si>
  <si>
    <t>1.89K</t>
  </si>
  <si>
    <t>0.45K</t>
  </si>
  <si>
    <t>2.27K</t>
  </si>
  <si>
    <t>2.54K</t>
  </si>
  <si>
    <t>5.03K</t>
  </si>
  <si>
    <t>4.19K</t>
  </si>
  <si>
    <t>3.04K</t>
  </si>
  <si>
    <t>3.37K</t>
  </si>
  <si>
    <t>2.58K</t>
  </si>
  <si>
    <t>3.38K</t>
  </si>
  <si>
    <t>4.20K</t>
  </si>
  <si>
    <t>4.08K</t>
  </si>
  <si>
    <t>3.72K</t>
  </si>
  <si>
    <t>4.54K</t>
  </si>
  <si>
    <t>6.96K</t>
  </si>
  <si>
    <t>6.89K</t>
  </si>
  <si>
    <t>6.45K</t>
  </si>
  <si>
    <t>4.23K</t>
  </si>
  <si>
    <t>5.68K</t>
  </si>
  <si>
    <t>7.35K</t>
  </si>
  <si>
    <t>7.69K</t>
  </si>
  <si>
    <t>8.38K</t>
  </si>
  <si>
    <t>8.36K</t>
  </si>
  <si>
    <t>8.00K</t>
  </si>
  <si>
    <t>8.06K</t>
  </si>
  <si>
    <t>7.62K</t>
  </si>
  <si>
    <t>4.97K</t>
  </si>
  <si>
    <t>5.19K</t>
  </si>
  <si>
    <t>5.16K</t>
  </si>
  <si>
    <t>3.65K</t>
  </si>
  <si>
    <t>3.88K</t>
  </si>
  <si>
    <t>3.91K</t>
  </si>
  <si>
    <t>3.95K</t>
  </si>
  <si>
    <t>3.59K</t>
  </si>
  <si>
    <t>1.16K</t>
  </si>
  <si>
    <t>4.02K</t>
  </si>
  <si>
    <t>4.38K</t>
  </si>
  <si>
    <t>3.97K</t>
  </si>
  <si>
    <t>3.86K</t>
  </si>
  <si>
    <t>4.29K</t>
  </si>
  <si>
    <t>3.78K</t>
  </si>
  <si>
    <t>3.71K</t>
  </si>
  <si>
    <t>3.67K</t>
  </si>
  <si>
    <t>3.77K</t>
  </si>
  <si>
    <t>3.82K</t>
  </si>
  <si>
    <t>4.24K</t>
  </si>
  <si>
    <t>3.58K</t>
  </si>
  <si>
    <t>3.30K</t>
  </si>
  <si>
    <t>3.46K</t>
  </si>
  <si>
    <t>4.00K</t>
  </si>
  <si>
    <t>3.41K</t>
  </si>
  <si>
    <t>3.20K</t>
  </si>
  <si>
    <t>2.43K</t>
  </si>
  <si>
    <t>1.95K</t>
  </si>
  <si>
    <t>2.34K</t>
  </si>
  <si>
    <t>2.07K</t>
  </si>
  <si>
    <t>1.37K</t>
  </si>
  <si>
    <t>0.83K</t>
  </si>
  <si>
    <t>0.40K</t>
  </si>
  <si>
    <t>0.51K</t>
  </si>
  <si>
    <t>0.50K</t>
  </si>
  <si>
    <t>0.60K</t>
  </si>
  <si>
    <t>30.43K</t>
  </si>
  <si>
    <t>95.12K</t>
  </si>
  <si>
    <t>38.55K</t>
  </si>
  <si>
    <t>72.17K</t>
  </si>
  <si>
    <t>82.59K</t>
  </si>
  <si>
    <t>102.18K</t>
  </si>
  <si>
    <t>31.50K</t>
  </si>
  <si>
    <t>48.88K</t>
  </si>
  <si>
    <t>51.44K</t>
  </si>
  <si>
    <t>86.18K</t>
  </si>
  <si>
    <t>50.62K</t>
  </si>
  <si>
    <t>65.82K</t>
  </si>
  <si>
    <t>28.94K</t>
  </si>
  <si>
    <t>21.30K</t>
  </si>
  <si>
    <t>16.73K</t>
  </si>
  <si>
    <t>40.13K</t>
  </si>
  <si>
    <t>19.89K</t>
  </si>
  <si>
    <t>22.88K</t>
  </si>
  <si>
    <t>18.60K</t>
  </si>
  <si>
    <t>7.56K</t>
  </si>
  <si>
    <t>4.61K</t>
  </si>
  <si>
    <t>2.79K</t>
  </si>
  <si>
    <t>1.58K</t>
  </si>
  <si>
    <t>4.37K</t>
  </si>
  <si>
    <t>4.31K</t>
  </si>
  <si>
    <t>5.43K</t>
  </si>
  <si>
    <t>10.41K</t>
  </si>
  <si>
    <t>8.33K</t>
  </si>
  <si>
    <t>13.07K</t>
  </si>
  <si>
    <t>8.18K</t>
  </si>
  <si>
    <t>6.20K</t>
  </si>
  <si>
    <t>6.59K</t>
  </si>
  <si>
    <t>7.57K</t>
  </si>
  <si>
    <t>10.31K</t>
  </si>
  <si>
    <t>5.10K</t>
  </si>
  <si>
    <t>6.83K</t>
  </si>
  <si>
    <t>10.13K</t>
  </si>
  <si>
    <t>9.93K</t>
  </si>
  <si>
    <t>11.18K</t>
  </si>
  <si>
    <t>6.35K</t>
  </si>
  <si>
    <t>14.42K</t>
  </si>
  <si>
    <t>14.10K</t>
  </si>
  <si>
    <t>22.67K</t>
  </si>
  <si>
    <t>23.08K</t>
  </si>
  <si>
    <t>14.24K</t>
  </si>
  <si>
    <t>9.71K</t>
  </si>
  <si>
    <t>12.81K</t>
  </si>
  <si>
    <t>10.76K</t>
  </si>
  <si>
    <t>9.17K</t>
  </si>
  <si>
    <t>10.48K</t>
  </si>
  <si>
    <t>7.04K</t>
  </si>
  <si>
    <t>13.34K</t>
  </si>
  <si>
    <t>13.89K</t>
  </si>
  <si>
    <t>23.53K</t>
  </si>
  <si>
    <t>5.34K</t>
  </si>
  <si>
    <t>10.95K</t>
  </si>
  <si>
    <t>15.07K</t>
  </si>
  <si>
    <t>11.63K</t>
  </si>
  <si>
    <t>34.77K</t>
  </si>
  <si>
    <t>45.76K</t>
  </si>
  <si>
    <t>110.50K</t>
  </si>
  <si>
    <t>41.33K</t>
  </si>
  <si>
    <t>15.17K</t>
  </si>
  <si>
    <t>11.59K</t>
  </si>
  <si>
    <t>17.37K</t>
  </si>
  <si>
    <t>9.91K</t>
  </si>
  <si>
    <t>24.36K</t>
  </si>
  <si>
    <t>22.10K</t>
  </si>
  <si>
    <t>27.63K</t>
  </si>
  <si>
    <t>31.21K</t>
  </si>
  <si>
    <t>97.66K</t>
  </si>
  <si>
    <t>53.52K</t>
  </si>
  <si>
    <t>16.30K</t>
  </si>
  <si>
    <t>19.34K</t>
  </si>
  <si>
    <t>79.92K</t>
  </si>
  <si>
    <t>15.10K</t>
  </si>
  <si>
    <t>38.71K</t>
  </si>
  <si>
    <t>37.86K</t>
  </si>
  <si>
    <t>31.61K</t>
  </si>
  <si>
    <t>26.38K</t>
  </si>
  <si>
    <t>25.95K</t>
  </si>
  <si>
    <t>21.31K</t>
  </si>
  <si>
    <t>30.15K</t>
  </si>
  <si>
    <t>38.73K</t>
  </si>
  <si>
    <t>91.59K</t>
  </si>
  <si>
    <t>99.10K</t>
  </si>
  <si>
    <t>72.07K</t>
  </si>
  <si>
    <t>26.72K</t>
  </si>
  <si>
    <t>19.14K</t>
  </si>
  <si>
    <t>28.13K</t>
  </si>
  <si>
    <t>31.41K</t>
  </si>
  <si>
    <t>36.02K</t>
  </si>
  <si>
    <t>22.03K</t>
  </si>
  <si>
    <t>18.00K</t>
  </si>
  <si>
    <t>74.25K</t>
  </si>
  <si>
    <t>44.63K</t>
  </si>
  <si>
    <t>38.82K</t>
  </si>
  <si>
    <t>45.10K</t>
  </si>
  <si>
    <t>18.06K</t>
  </si>
  <si>
    <t>12.27K</t>
  </si>
  <si>
    <t>4.88K</t>
  </si>
  <si>
    <t>5.88K</t>
  </si>
  <si>
    <t>5.29K</t>
  </si>
  <si>
    <t>10.02K</t>
  </si>
  <si>
    <t>13.16K</t>
  </si>
  <si>
    <t>39.90K</t>
  </si>
  <si>
    <t>33.87K</t>
  </si>
  <si>
    <t>24.10K</t>
  </si>
  <si>
    <t>11.42K</t>
  </si>
  <si>
    <t>55.28K</t>
  </si>
  <si>
    <t>25.89K</t>
  </si>
  <si>
    <t>15.88K</t>
  </si>
  <si>
    <t>42.78K</t>
  </si>
  <si>
    <t>15.73K</t>
  </si>
  <si>
    <t>16.17K</t>
  </si>
  <si>
    <t>11.02K</t>
  </si>
  <si>
    <t>7.25K</t>
  </si>
  <si>
    <t>11.08K</t>
  </si>
  <si>
    <t>17.49K</t>
  </si>
  <si>
    <t>5.23K</t>
  </si>
  <si>
    <t>7.36K</t>
  </si>
  <si>
    <t>4.89K</t>
  </si>
  <si>
    <t>18.51K</t>
  </si>
  <si>
    <t>111.32K</t>
  </si>
  <si>
    <t>9.57K</t>
  </si>
  <si>
    <t>18.10K</t>
  </si>
  <si>
    <t>13.66K</t>
  </si>
  <si>
    <t>27.14K</t>
  </si>
  <si>
    <t>6.54K</t>
  </si>
  <si>
    <t>9.52K</t>
  </si>
  <si>
    <t>8.58K</t>
  </si>
  <si>
    <t>6.00K</t>
  </si>
  <si>
    <t>5.09K</t>
  </si>
  <si>
    <t>21.02K</t>
  </si>
  <si>
    <t>9.49K</t>
  </si>
  <si>
    <t>9.64K</t>
  </si>
  <si>
    <t>10.61K</t>
  </si>
  <si>
    <t>6.44K</t>
  </si>
  <si>
    <t>8.90K</t>
  </si>
  <si>
    <t>20.12K</t>
  </si>
  <si>
    <t>20.53K</t>
  </si>
  <si>
    <t>41.56K</t>
  </si>
  <si>
    <t>8.88K</t>
  </si>
  <si>
    <t>29.69K</t>
  </si>
  <si>
    <t>14.19K</t>
  </si>
  <si>
    <t>19.17K</t>
  </si>
  <si>
    <t>27.03K</t>
  </si>
  <si>
    <t>28.75K</t>
  </si>
  <si>
    <t>17.00K</t>
  </si>
  <si>
    <t>10.65K</t>
  </si>
  <si>
    <t>31.15K</t>
  </si>
  <si>
    <t>46.07K</t>
  </si>
  <si>
    <t>8.22K</t>
  </si>
  <si>
    <t>12.56K</t>
  </si>
  <si>
    <t>53.85K</t>
  </si>
  <si>
    <t>11.44K</t>
  </si>
  <si>
    <t>7.44K</t>
  </si>
  <si>
    <t>8.96K</t>
  </si>
  <si>
    <t>19.47K</t>
  </si>
  <si>
    <t>13.96K</t>
  </si>
  <si>
    <t>30.64K</t>
  </si>
  <si>
    <t>24.29K</t>
  </si>
  <si>
    <t>53.07K</t>
  </si>
  <si>
    <t>9.62K</t>
  </si>
  <si>
    <t>12.78K</t>
  </si>
  <si>
    <t>13.54K</t>
  </si>
  <si>
    <t>15.86K</t>
  </si>
  <si>
    <t>50.57K</t>
  </si>
  <si>
    <t>18.75K</t>
  </si>
  <si>
    <t>20.08K</t>
  </si>
  <si>
    <t>8.17K</t>
  </si>
  <si>
    <t>12.04K</t>
  </si>
  <si>
    <t>24.02K</t>
  </si>
  <si>
    <t>7.72K</t>
  </si>
  <si>
    <t>13.41K</t>
  </si>
  <si>
    <t>15.44K</t>
  </si>
  <si>
    <t>27.50K</t>
  </si>
  <si>
    <t>27.85K</t>
  </si>
  <si>
    <t>24.74K</t>
  </si>
  <si>
    <t>42.23K</t>
  </si>
  <si>
    <t>11.15K</t>
  </si>
  <si>
    <t>22.51K</t>
  </si>
  <si>
    <t>14.60K</t>
  </si>
  <si>
    <t>24.61K</t>
  </si>
  <si>
    <t>9.10K</t>
  </si>
  <si>
    <t>8.77K</t>
  </si>
  <si>
    <t>27.68K</t>
  </si>
  <si>
    <t>59.50K</t>
  </si>
  <si>
    <t>17.27K</t>
  </si>
  <si>
    <t>16.53K</t>
  </si>
  <si>
    <t>34.51K</t>
  </si>
  <si>
    <t>34.46K</t>
  </si>
  <si>
    <t>101.55K</t>
  </si>
  <si>
    <t>35.57K</t>
  </si>
  <si>
    <t>60.07K</t>
  </si>
  <si>
    <t>32.52K</t>
  </si>
  <si>
    <t>58.99K</t>
  </si>
  <si>
    <t>91.06K</t>
  </si>
  <si>
    <t>63.55K</t>
  </si>
  <si>
    <t>27.77K</t>
  </si>
  <si>
    <t>25.54K</t>
  </si>
  <si>
    <t>47.77K</t>
  </si>
  <si>
    <t>13.23K</t>
  </si>
  <si>
    <t>93.71K</t>
  </si>
  <si>
    <t>28.90K</t>
  </si>
  <si>
    <t>7.28K</t>
  </si>
  <si>
    <t>43.09K</t>
  </si>
  <si>
    <t>17.57K</t>
  </si>
  <si>
    <t>60.61K</t>
  </si>
  <si>
    <t>15.19K</t>
  </si>
  <si>
    <t>8.66K</t>
  </si>
  <si>
    <t>22.53K</t>
  </si>
  <si>
    <t>36.05K</t>
  </si>
  <si>
    <t>30.44K</t>
  </si>
  <si>
    <t>17.70K</t>
  </si>
  <si>
    <t>16.13K</t>
  </si>
  <si>
    <t>149.43K</t>
  </si>
  <si>
    <t>17.22K</t>
  </si>
  <si>
    <t>65.77K</t>
  </si>
  <si>
    <t>16.64K</t>
  </si>
  <si>
    <t>101.14K</t>
  </si>
  <si>
    <t>6.36K</t>
  </si>
  <si>
    <t>16.58K</t>
  </si>
  <si>
    <t>24.70K</t>
  </si>
  <si>
    <t>19.25K</t>
  </si>
  <si>
    <t>46.83K</t>
  </si>
  <si>
    <t>16.84K</t>
  </si>
  <si>
    <t>48.77K</t>
  </si>
  <si>
    <t>22.12K</t>
  </si>
  <si>
    <t>18.31K</t>
  </si>
  <si>
    <t>13.39K</t>
  </si>
  <si>
    <t>17.32K</t>
  </si>
  <si>
    <t>20.57K</t>
  </si>
  <si>
    <t>22.65K</t>
  </si>
  <si>
    <t>117.97K</t>
  </si>
  <si>
    <t>87.78K</t>
  </si>
  <si>
    <t>26.18K</t>
  </si>
  <si>
    <t>20.60K</t>
  </si>
  <si>
    <t>28.04K</t>
  </si>
  <si>
    <t>139.67K</t>
  </si>
  <si>
    <t>150.07K</t>
  </si>
  <si>
    <t>84.21K</t>
  </si>
  <si>
    <t>132.62K</t>
  </si>
  <si>
    <t>246.48K</t>
  </si>
  <si>
    <t>234.17K</t>
  </si>
  <si>
    <t>180.01K</t>
  </si>
  <si>
    <t>65.23K</t>
  </si>
  <si>
    <t>70.21K</t>
  </si>
  <si>
    <t>59.88K</t>
  </si>
  <si>
    <t>129.01K</t>
  </si>
  <si>
    <t>187.65K</t>
  </si>
  <si>
    <t>225.90K</t>
  </si>
  <si>
    <t>116.15K</t>
  </si>
  <si>
    <t>99.13K</t>
  </si>
  <si>
    <t>257.17K</t>
  </si>
  <si>
    <t>172.98K</t>
  </si>
  <si>
    <t>327.63K</t>
  </si>
  <si>
    <t>572.35K</t>
  </si>
  <si>
    <t>236.67K</t>
  </si>
  <si>
    <t>166.28K</t>
  </si>
  <si>
    <t>238.35K</t>
  </si>
  <si>
    <t>556.47K</t>
  </si>
  <si>
    <t>118.75K</t>
  </si>
  <si>
    <t>190.18K</t>
  </si>
  <si>
    <t>114.25K</t>
  </si>
  <si>
    <t>18.29K</t>
  </si>
  <si>
    <t>68.59K</t>
  </si>
  <si>
    <t>81.29K</t>
  </si>
  <si>
    <t>90.56K</t>
  </si>
  <si>
    <t>21.13K</t>
  </si>
  <si>
    <t>37.29K</t>
  </si>
  <si>
    <t>83.18K</t>
  </si>
  <si>
    <t>140.26K</t>
  </si>
  <si>
    <t>72.23K</t>
  </si>
  <si>
    <t>56.67K</t>
  </si>
  <si>
    <t>79.74K</t>
  </si>
  <si>
    <t>42.02K</t>
  </si>
  <si>
    <t>150.46K</t>
  </si>
  <si>
    <t>73.20K</t>
  </si>
  <si>
    <t>94.31K</t>
  </si>
  <si>
    <t>93.14K</t>
  </si>
  <si>
    <t>111.70K</t>
  </si>
  <si>
    <t>16.32K</t>
  </si>
  <si>
    <t>20.29K</t>
  </si>
  <si>
    <t>37.04K</t>
  </si>
  <si>
    <t>183.41K</t>
  </si>
  <si>
    <t>41.39K</t>
  </si>
  <si>
    <t>36.36K</t>
  </si>
  <si>
    <t>44.48K</t>
  </si>
  <si>
    <t>47.10K</t>
  </si>
  <si>
    <t>157.32K</t>
  </si>
  <si>
    <t>126.45K</t>
  </si>
  <si>
    <t>85.43K</t>
  </si>
  <si>
    <t>46.77K</t>
  </si>
  <si>
    <t>12.53K</t>
  </si>
  <si>
    <t>36.66K</t>
  </si>
  <si>
    <t>39.79K</t>
  </si>
  <si>
    <t>126.52K</t>
  </si>
  <si>
    <t>30.47K</t>
  </si>
  <si>
    <t>42.86K</t>
  </si>
  <si>
    <t>26.78K</t>
  </si>
  <si>
    <t>24.28K</t>
  </si>
  <si>
    <t>72.28K</t>
  </si>
  <si>
    <t>66.95K</t>
  </si>
  <si>
    <t>34.73K</t>
  </si>
  <si>
    <t>37.21K</t>
  </si>
  <si>
    <t>99.70K</t>
  </si>
  <si>
    <t>29.74K</t>
  </si>
  <si>
    <t>77.04K</t>
  </si>
  <si>
    <t>18.83K</t>
  </si>
  <si>
    <t>145.74K</t>
  </si>
  <si>
    <t>90.15K</t>
  </si>
  <si>
    <t>74.24K</t>
  </si>
  <si>
    <t>56.43K</t>
  </si>
  <si>
    <t>38.13K</t>
  </si>
  <si>
    <t>48.65K</t>
  </si>
  <si>
    <t>64.26K</t>
  </si>
  <si>
    <t>29.21K</t>
  </si>
  <si>
    <t>52.22K</t>
  </si>
  <si>
    <t>34.24K</t>
  </si>
  <si>
    <t>80.50K</t>
  </si>
  <si>
    <t>49.92K</t>
  </si>
  <si>
    <t>99.23K</t>
  </si>
  <si>
    <t>45.07K</t>
  </si>
  <si>
    <t>86.08K</t>
  </si>
  <si>
    <t>57.67K</t>
  </si>
  <si>
    <t>23.77K</t>
  </si>
  <si>
    <t>34.81K</t>
  </si>
  <si>
    <t>80.77K</t>
  </si>
  <si>
    <t>172.01K</t>
  </si>
  <si>
    <t>49.44K</t>
  </si>
  <si>
    <t>61.50K</t>
  </si>
  <si>
    <t>25.98K</t>
  </si>
  <si>
    <t>56.10K</t>
  </si>
  <si>
    <t>65.49K</t>
  </si>
  <si>
    <t>45.53K</t>
  </si>
  <si>
    <t>51.57K</t>
  </si>
  <si>
    <t>38.33K</t>
  </si>
  <si>
    <t>26.93K</t>
  </si>
  <si>
    <t>40.44K</t>
  </si>
  <si>
    <t>51.81K</t>
  </si>
  <si>
    <t>28.61K</t>
  </si>
  <si>
    <t>42.80K</t>
  </si>
  <si>
    <t>25.48K</t>
  </si>
  <si>
    <t>12.74K</t>
  </si>
  <si>
    <t>21.33K</t>
  </si>
  <si>
    <t>29.64K</t>
  </si>
  <si>
    <t>18.03K</t>
  </si>
  <si>
    <t>17.97K</t>
  </si>
  <si>
    <t>15.05K</t>
  </si>
  <si>
    <t>11.76K</t>
  </si>
  <si>
    <t>26.15K</t>
  </si>
  <si>
    <t>19.82K</t>
  </si>
  <si>
    <t>13.17K</t>
  </si>
  <si>
    <t>16.69K</t>
  </si>
  <si>
    <t>14.78K</t>
  </si>
  <si>
    <t>32.98K</t>
  </si>
  <si>
    <t>38.81K</t>
  </si>
  <si>
    <t>23.22K</t>
  </si>
  <si>
    <t>63.63K</t>
  </si>
  <si>
    <t>42.76K</t>
  </si>
  <si>
    <t>70.14K</t>
  </si>
  <si>
    <t>24.20K</t>
  </si>
  <si>
    <t>37.68K</t>
  </si>
  <si>
    <t>28.05K</t>
  </si>
  <si>
    <t>24.67K</t>
  </si>
  <si>
    <t>28.17K</t>
  </si>
  <si>
    <t>32.80K</t>
  </si>
  <si>
    <t>29.80K</t>
  </si>
  <si>
    <t>26.76K</t>
  </si>
  <si>
    <t>14.01K</t>
  </si>
  <si>
    <t>14.70K</t>
  </si>
  <si>
    <t>24.35K</t>
  </si>
  <si>
    <t>26.51K</t>
  </si>
  <si>
    <t>33.20K</t>
  </si>
  <si>
    <t>35.91K</t>
  </si>
  <si>
    <t>19.57K</t>
  </si>
  <si>
    <t>18.97K</t>
  </si>
  <si>
    <t>58.30K</t>
  </si>
  <si>
    <t>19.23K</t>
  </si>
  <si>
    <t>27.22K</t>
  </si>
  <si>
    <t>25.20K</t>
  </si>
  <si>
    <t>15.51K</t>
  </si>
  <si>
    <t>19.11K</t>
  </si>
  <si>
    <t>58.25K</t>
  </si>
  <si>
    <t>31.90K</t>
  </si>
  <si>
    <t>24.54K</t>
  </si>
  <si>
    <t>16.76K</t>
  </si>
  <si>
    <t>39.22K</t>
  </si>
  <si>
    <t>26.06K</t>
  </si>
  <si>
    <t>31.73K</t>
  </si>
  <si>
    <t>27.00K</t>
  </si>
  <si>
    <t>21.78K</t>
  </si>
  <si>
    <t>16.75K</t>
  </si>
  <si>
    <t>24.49K</t>
  </si>
  <si>
    <t>50.36K</t>
  </si>
  <si>
    <t>40.67K</t>
  </si>
  <si>
    <t>26.02K</t>
  </si>
  <si>
    <t>37.58K</t>
  </si>
  <si>
    <t>22.39K</t>
  </si>
  <si>
    <t>47.87K</t>
  </si>
  <si>
    <t>99.00K</t>
  </si>
  <si>
    <t>84.71K</t>
  </si>
  <si>
    <t>54.34K</t>
  </si>
  <si>
    <t>9.38K</t>
  </si>
  <si>
    <t>22.11K</t>
  </si>
  <si>
    <t>23.18K</t>
  </si>
  <si>
    <t>21.88K</t>
  </si>
  <si>
    <t>23.55K</t>
  </si>
  <si>
    <t>27.10K</t>
  </si>
  <si>
    <t>22.89K</t>
  </si>
  <si>
    <t>11.86K</t>
  </si>
  <si>
    <t>21.54K</t>
  </si>
  <si>
    <t>19.83K</t>
  </si>
  <si>
    <t>97.94K</t>
  </si>
  <si>
    <t>63.51K</t>
  </si>
  <si>
    <t>31.26K</t>
  </si>
  <si>
    <t>37.95K</t>
  </si>
  <si>
    <t>32.96K</t>
  </si>
  <si>
    <t>50.83K</t>
  </si>
  <si>
    <t>24.83K</t>
  </si>
  <si>
    <t>7.79K</t>
  </si>
  <si>
    <t>26.68K</t>
  </si>
  <si>
    <t>19.33K</t>
  </si>
  <si>
    <t>23.50K</t>
  </si>
  <si>
    <t>21.23K</t>
  </si>
  <si>
    <t>27.29K</t>
  </si>
  <si>
    <t>39.92K</t>
  </si>
  <si>
    <t>14.99K</t>
  </si>
  <si>
    <t>35.84K</t>
  </si>
  <si>
    <t>41.88K</t>
  </si>
  <si>
    <t>40.95K</t>
  </si>
  <si>
    <t>30.30K</t>
  </si>
  <si>
    <t>16.27K</t>
  </si>
  <si>
    <t>43.26K</t>
  </si>
  <si>
    <t>58.63K</t>
  </si>
  <si>
    <t>42.29K</t>
  </si>
  <si>
    <t>14.03K</t>
  </si>
  <si>
    <t>24.25K</t>
  </si>
  <si>
    <t>35.54K</t>
  </si>
  <si>
    <t>60.77K</t>
  </si>
  <si>
    <t>34.88K</t>
  </si>
  <si>
    <t>22.93K</t>
  </si>
  <si>
    <t>25.06K</t>
  </si>
  <si>
    <t>23.38K</t>
  </si>
  <si>
    <t>67.79K</t>
  </si>
  <si>
    <t>30.87K</t>
  </si>
  <si>
    <t>53.65K</t>
  </si>
  <si>
    <t>54.88K</t>
  </si>
  <si>
    <t>175.12K</t>
  </si>
  <si>
    <t>26.33K</t>
  </si>
  <si>
    <t>40.23K</t>
  </si>
  <si>
    <t>92.08K</t>
  </si>
  <si>
    <t>56.02K</t>
  </si>
  <si>
    <t>67.51K</t>
  </si>
  <si>
    <t>72.08K</t>
  </si>
  <si>
    <t>192.50K</t>
  </si>
  <si>
    <t>238.86K</t>
  </si>
  <si>
    <t>88.05K</t>
  </si>
  <si>
    <t>221.03K</t>
  </si>
  <si>
    <t>96.60K</t>
  </si>
  <si>
    <t>57.56K</t>
  </si>
  <si>
    <t>44.02K</t>
  </si>
  <si>
    <t>54.04K</t>
  </si>
  <si>
    <t>21.79K</t>
  </si>
  <si>
    <t>63.60K</t>
  </si>
  <si>
    <t>101.88K</t>
  </si>
  <si>
    <t>31.32K</t>
  </si>
  <si>
    <t>51.64K</t>
  </si>
  <si>
    <t>52.32K</t>
  </si>
  <si>
    <t>61.64K</t>
  </si>
  <si>
    <t>126.69K</t>
  </si>
  <si>
    <t>68.70K</t>
  </si>
  <si>
    <t>70.17K</t>
  </si>
  <si>
    <t>51.26K</t>
  </si>
  <si>
    <t>11.46K</t>
  </si>
  <si>
    <t>32.38K</t>
  </si>
  <si>
    <t>64.72K</t>
  </si>
  <si>
    <t>146.40K</t>
  </si>
  <si>
    <t>30.07K</t>
  </si>
  <si>
    <t>139.91K</t>
  </si>
  <si>
    <t>154.66K</t>
  </si>
  <si>
    <t>48.25K</t>
  </si>
  <si>
    <t>105.95K</t>
  </si>
  <si>
    <t>103.40K</t>
  </si>
  <si>
    <t>26.98K</t>
  </si>
  <si>
    <t>16.01K</t>
  </si>
  <si>
    <t>65.47K</t>
  </si>
  <si>
    <t>64.62K</t>
  </si>
  <si>
    <t>70.07K</t>
  </si>
  <si>
    <t>18.22K</t>
  </si>
  <si>
    <t>37.99K</t>
  </si>
  <si>
    <t>43.19K</t>
  </si>
  <si>
    <t>33.48K</t>
  </si>
  <si>
    <t>32.36K</t>
  </si>
  <si>
    <t>20.59K</t>
  </si>
  <si>
    <t>26.30K</t>
  </si>
  <si>
    <t>42.82K</t>
  </si>
  <si>
    <t>48.74K</t>
  </si>
  <si>
    <t>62.64K</t>
  </si>
  <si>
    <t>33.95K</t>
  </si>
  <si>
    <t>56.82K</t>
  </si>
  <si>
    <t>51.94K</t>
  </si>
  <si>
    <t>64.07K</t>
  </si>
  <si>
    <t>43.88K</t>
  </si>
  <si>
    <t>48.80K</t>
  </si>
  <si>
    <t>78.20K</t>
  </si>
  <si>
    <t>35.04K</t>
  </si>
  <si>
    <t>57.24K</t>
  </si>
  <si>
    <t>78.98K</t>
  </si>
  <si>
    <t>40.26K</t>
  </si>
  <si>
    <t>53.84K</t>
  </si>
  <si>
    <t>48.07K</t>
  </si>
  <si>
    <t>40.68K</t>
  </si>
  <si>
    <t>51.24K</t>
  </si>
  <si>
    <t>12.68K</t>
  </si>
  <si>
    <t>44.69K</t>
  </si>
  <si>
    <t>39.48K</t>
  </si>
  <si>
    <t>39.94K</t>
  </si>
  <si>
    <t>15.75K</t>
  </si>
  <si>
    <t>16.59K</t>
  </si>
  <si>
    <t>28.92K</t>
  </si>
  <si>
    <t>52.96K</t>
  </si>
  <si>
    <t>46.68K</t>
  </si>
  <si>
    <t>33.62K</t>
  </si>
  <si>
    <t>23.16K</t>
  </si>
  <si>
    <t>52.58K</t>
  </si>
  <si>
    <t>26.62K</t>
  </si>
  <si>
    <t>69.37K</t>
  </si>
  <si>
    <t>44.14K</t>
  </si>
  <si>
    <t>52.85K</t>
  </si>
  <si>
    <t>14.05K</t>
  </si>
  <si>
    <t>69.98K</t>
  </si>
  <si>
    <t>68.20K</t>
  </si>
  <si>
    <t>46.18K</t>
  </si>
  <si>
    <t>18.84K</t>
  </si>
  <si>
    <t>43.63K</t>
  </si>
  <si>
    <t>35.42K</t>
  </si>
  <si>
    <t>95.96K</t>
  </si>
  <si>
    <t>36.68K</t>
  </si>
  <si>
    <t>22.23K</t>
  </si>
  <si>
    <t>57.36K</t>
  </si>
  <si>
    <t>35.64K</t>
  </si>
  <si>
    <t>70.99K</t>
  </si>
  <si>
    <t>37.11K</t>
  </si>
  <si>
    <t>104.07K</t>
  </si>
  <si>
    <t>79.13K</t>
  </si>
  <si>
    <t>30.65K</t>
  </si>
  <si>
    <t>31.16K</t>
  </si>
  <si>
    <t>33.34K</t>
  </si>
  <si>
    <t>63.89K</t>
  </si>
  <si>
    <t>93.11K</t>
  </si>
  <si>
    <t>46.37K</t>
  </si>
  <si>
    <t>67.04K</t>
  </si>
  <si>
    <t>53.10K</t>
  </si>
  <si>
    <t>39.24K</t>
  </si>
  <si>
    <t>80.95K</t>
  </si>
  <si>
    <t>58.21K</t>
  </si>
  <si>
    <t>51.04K</t>
  </si>
  <si>
    <t>78.48K</t>
  </si>
  <si>
    <t>80.66K</t>
  </si>
  <si>
    <t>35.95K</t>
  </si>
  <si>
    <t>35.53K</t>
  </si>
  <si>
    <t>39.07K</t>
  </si>
  <si>
    <t>37.98K</t>
  </si>
  <si>
    <t>38.02K</t>
  </si>
  <si>
    <t>73.43K</t>
  </si>
  <si>
    <t>69.84K</t>
  </si>
  <si>
    <t>71.56K</t>
  </si>
  <si>
    <t>58.07K</t>
  </si>
  <si>
    <t>46.44K</t>
  </si>
  <si>
    <t>188.89K</t>
  </si>
  <si>
    <t>22.86K</t>
  </si>
  <si>
    <t>39.10K</t>
  </si>
  <si>
    <t>32.72K</t>
  </si>
  <si>
    <t>41.08K</t>
  </si>
  <si>
    <t>127.33K</t>
  </si>
  <si>
    <t>22.05K</t>
  </si>
  <si>
    <t>42.44K</t>
  </si>
  <si>
    <t>28.07K</t>
  </si>
  <si>
    <t>58.09K</t>
  </si>
  <si>
    <t>58.83K</t>
  </si>
  <si>
    <t>130.77K</t>
  </si>
  <si>
    <t>44.18K</t>
  </si>
  <si>
    <t>26.54K</t>
  </si>
  <si>
    <t>62.69K</t>
  </si>
  <si>
    <t>29.37K</t>
  </si>
  <si>
    <t>70.04K</t>
  </si>
  <si>
    <t>86.16K</t>
  </si>
  <si>
    <t>89.83K</t>
  </si>
  <si>
    <t>103.84K</t>
  </si>
  <si>
    <t>51.79K</t>
  </si>
  <si>
    <t>37.30K</t>
  </si>
  <si>
    <t>62.37K</t>
  </si>
  <si>
    <t>70.41K</t>
  </si>
  <si>
    <t>135.95K</t>
  </si>
  <si>
    <t>166.60K</t>
  </si>
  <si>
    <t>161.80K</t>
  </si>
  <si>
    <t>297.57K</t>
  </si>
  <si>
    <t>170.21K</t>
  </si>
  <si>
    <t>81.92K</t>
  </si>
  <si>
    <t>39.31K</t>
  </si>
  <si>
    <t>89.95K</t>
  </si>
  <si>
    <t>237.94K</t>
  </si>
  <si>
    <t>72.75K</t>
  </si>
  <si>
    <t>90.26K</t>
  </si>
  <si>
    <t>120.34K</t>
  </si>
  <si>
    <t>59.28K</t>
  </si>
  <si>
    <t>54.55K</t>
  </si>
  <si>
    <t>48.30K</t>
  </si>
  <si>
    <t>42.30K</t>
  </si>
  <si>
    <t>46.43K</t>
  </si>
  <si>
    <t>89.71K</t>
  </si>
  <si>
    <t>115.57K</t>
  </si>
  <si>
    <t>123.95K</t>
  </si>
  <si>
    <t>133.12K</t>
  </si>
  <si>
    <t>17.69K</t>
  </si>
  <si>
    <t>44.89K</t>
  </si>
  <si>
    <t>64.76K</t>
  </si>
  <si>
    <t>66.79K</t>
  </si>
  <si>
    <t>114.82K</t>
  </si>
  <si>
    <t>226.68K</t>
  </si>
  <si>
    <t>213.41K</t>
  </si>
  <si>
    <t>122.67K</t>
  </si>
  <si>
    <t>62.23K</t>
  </si>
  <si>
    <t>141.90K</t>
  </si>
  <si>
    <t>60.23K</t>
  </si>
  <si>
    <t>140.12K</t>
  </si>
  <si>
    <t>99.44K</t>
  </si>
  <si>
    <t>110.21K</t>
  </si>
  <si>
    <t>148.41K</t>
  </si>
  <si>
    <t>218.08K</t>
  </si>
  <si>
    <t>182.33K</t>
  </si>
  <si>
    <t>131.17K</t>
  </si>
  <si>
    <t>125.17K</t>
  </si>
  <si>
    <t>69.15K</t>
  </si>
  <si>
    <t>108.51K</t>
  </si>
  <si>
    <t>129.73K</t>
  </si>
  <si>
    <t>41.07K</t>
  </si>
  <si>
    <t>33.84K</t>
  </si>
  <si>
    <t>30.16K</t>
  </si>
  <si>
    <t>88.83K</t>
  </si>
  <si>
    <t>80.80K</t>
  </si>
  <si>
    <t>14.93K</t>
  </si>
  <si>
    <t>48.79K</t>
  </si>
  <si>
    <t>186.41K</t>
  </si>
  <si>
    <t>139.99K</t>
  </si>
  <si>
    <t>10.79K</t>
  </si>
  <si>
    <t>16.48K</t>
  </si>
  <si>
    <t>29.87K</t>
  </si>
  <si>
    <t>30.09K</t>
  </si>
  <si>
    <t>32.66K</t>
  </si>
  <si>
    <t>108.22K</t>
  </si>
  <si>
    <t>74.31K</t>
  </si>
  <si>
    <t>34.39K</t>
  </si>
  <si>
    <t>39.93K</t>
  </si>
  <si>
    <t>58.12K</t>
  </si>
  <si>
    <t>55.60K</t>
  </si>
  <si>
    <t>30.89K</t>
  </si>
  <si>
    <t>95.22K</t>
  </si>
  <si>
    <t>123.02K</t>
  </si>
  <si>
    <t>63.86K</t>
  </si>
  <si>
    <t>120.15K</t>
  </si>
  <si>
    <t>180.53K</t>
  </si>
  <si>
    <t>41.26K</t>
  </si>
  <si>
    <t>22.73K</t>
  </si>
  <si>
    <t>36.12K</t>
  </si>
  <si>
    <t>87.27K</t>
  </si>
  <si>
    <t>40.00K</t>
  </si>
  <si>
    <t>34.21K</t>
  </si>
  <si>
    <t>41.73K</t>
  </si>
  <si>
    <t>79.73K</t>
  </si>
  <si>
    <t>98.14K</t>
  </si>
  <si>
    <t>117.28K</t>
  </si>
  <si>
    <t>76.42K</t>
  </si>
  <si>
    <t>382.19K</t>
  </si>
  <si>
    <t>9.63K</t>
  </si>
  <si>
    <t>20.38K</t>
  </si>
  <si>
    <t>33.93K</t>
  </si>
  <si>
    <t>52.20K</t>
  </si>
  <si>
    <t>60.34K</t>
  </si>
  <si>
    <t>23.99K</t>
  </si>
  <si>
    <t>17.23K</t>
  </si>
  <si>
    <t>39.51K</t>
  </si>
  <si>
    <t>24.52K</t>
  </si>
  <si>
    <t>32.31K</t>
  </si>
  <si>
    <t>37.89K</t>
  </si>
  <si>
    <t>30.98K</t>
  </si>
  <si>
    <t>50.69K</t>
  </si>
  <si>
    <t>79.54K</t>
  </si>
  <si>
    <t>52.37K</t>
  </si>
  <si>
    <t>58.70K</t>
  </si>
  <si>
    <t>29.40K</t>
  </si>
  <si>
    <t>120.16K</t>
  </si>
  <si>
    <t>72.97K</t>
  </si>
  <si>
    <t>87.86K</t>
  </si>
  <si>
    <t>207.43K</t>
  </si>
  <si>
    <t>36.20K</t>
  </si>
  <si>
    <t>42.09K</t>
  </si>
  <si>
    <t>20.06K</t>
  </si>
  <si>
    <t>19.71K</t>
  </si>
  <si>
    <t>69.40K</t>
  </si>
  <si>
    <t>16.86K</t>
  </si>
  <si>
    <t>37.92K</t>
  </si>
  <si>
    <t>39.61K</t>
  </si>
  <si>
    <t>97.55K</t>
  </si>
  <si>
    <t>54.77K</t>
  </si>
  <si>
    <t>17.59K</t>
  </si>
  <si>
    <t>10.46K</t>
  </si>
  <si>
    <t>23.46K</t>
  </si>
  <si>
    <t>41.46K</t>
  </si>
  <si>
    <t>14.09K</t>
  </si>
  <si>
    <t>30.63K</t>
  </si>
  <si>
    <t>24.65K</t>
  </si>
  <si>
    <t>56.07K</t>
  </si>
  <si>
    <t>55.67K</t>
  </si>
  <si>
    <t>31.65K</t>
  </si>
  <si>
    <t>68.16K</t>
  </si>
  <si>
    <t>116.75K</t>
  </si>
  <si>
    <t>44.62K</t>
  </si>
  <si>
    <t>20.30K</t>
  </si>
  <si>
    <t>86.22K</t>
  </si>
  <si>
    <t>23.76K</t>
  </si>
  <si>
    <t>143.79K</t>
  </si>
  <si>
    <t>44.49K</t>
  </si>
  <si>
    <t>217.43K</t>
  </si>
  <si>
    <t>31.89K</t>
  </si>
  <si>
    <t>49.64K</t>
  </si>
  <si>
    <t>82.50K</t>
  </si>
  <si>
    <t>30.80K</t>
  </si>
  <si>
    <t>6.95K</t>
  </si>
  <si>
    <t>16.82K</t>
  </si>
  <si>
    <t>19.65K</t>
  </si>
  <si>
    <t>11.77K</t>
  </si>
  <si>
    <t>21.65K</t>
  </si>
  <si>
    <t>24.16K</t>
  </si>
  <si>
    <t>83.00K</t>
  </si>
  <si>
    <t>55.49K</t>
  </si>
  <si>
    <t>7.82K</t>
  </si>
  <si>
    <t>8.72K</t>
  </si>
  <si>
    <t>9.92K</t>
  </si>
  <si>
    <t>33.72K</t>
  </si>
  <si>
    <t>8.21K</t>
  </si>
  <si>
    <t>22.90K</t>
  </si>
  <si>
    <t>15.33K</t>
  </si>
  <si>
    <t>38.16K</t>
  </si>
  <si>
    <t>44.13K</t>
  </si>
  <si>
    <t>29.76K</t>
  </si>
  <si>
    <t>41.59K</t>
  </si>
  <si>
    <t>114.47K</t>
  </si>
  <si>
    <t>34.04K</t>
  </si>
  <si>
    <t>102.41K</t>
  </si>
  <si>
    <t>50.09K</t>
  </si>
  <si>
    <t>90.29K</t>
  </si>
  <si>
    <t>45.72K</t>
  </si>
  <si>
    <t>7.26K</t>
  </si>
  <si>
    <t>11.51K</t>
  </si>
  <si>
    <t>16.79K</t>
  </si>
  <si>
    <t>25.02K</t>
  </si>
  <si>
    <t>75.90K</t>
  </si>
  <si>
    <t>17.26K</t>
  </si>
  <si>
    <t>24.82K</t>
  </si>
  <si>
    <t>17.66K</t>
  </si>
  <si>
    <t>10.34K</t>
  </si>
  <si>
    <t>26.36K</t>
  </si>
  <si>
    <t>49.16K</t>
  </si>
  <si>
    <t>11.91K</t>
  </si>
  <si>
    <t>34.85K</t>
  </si>
  <si>
    <t>54.47K</t>
  </si>
  <si>
    <t>111.82K</t>
  </si>
  <si>
    <t>52.28K</t>
  </si>
  <si>
    <t>19.45K</t>
  </si>
  <si>
    <t>33.28K</t>
  </si>
  <si>
    <t>21.04K</t>
  </si>
  <si>
    <t>31.45K</t>
  </si>
  <si>
    <t/>
  </si>
  <si>
    <t>30.18K</t>
  </si>
  <si>
    <t>108.62K</t>
  </si>
  <si>
    <t>49.20K</t>
  </si>
  <si>
    <t>36.16K</t>
  </si>
  <si>
    <t>73.42K</t>
  </si>
  <si>
    <t>151.19K</t>
  </si>
  <si>
    <t>121.87K</t>
  </si>
  <si>
    <t>92.21K</t>
  </si>
  <si>
    <t>62.93K</t>
  </si>
  <si>
    <t>104.93K</t>
  </si>
  <si>
    <t>53.72K</t>
  </si>
  <si>
    <t>55.09K</t>
  </si>
  <si>
    <t>72.98K</t>
  </si>
  <si>
    <t>41.05K</t>
  </si>
  <si>
    <t>43.48K</t>
  </si>
  <si>
    <t>45.79K</t>
  </si>
  <si>
    <t>17.68K</t>
  </si>
  <si>
    <t>7.49K</t>
  </si>
  <si>
    <t>12.25K</t>
  </si>
  <si>
    <t>14.43K</t>
  </si>
  <si>
    <t>28.65K</t>
  </si>
  <si>
    <t>29.28K</t>
  </si>
  <si>
    <t>35.28K</t>
  </si>
  <si>
    <t>23.87K</t>
  </si>
  <si>
    <t>31.11K</t>
  </si>
  <si>
    <t>24.44K</t>
  </si>
  <si>
    <t>25.40K</t>
  </si>
  <si>
    <t>35.35K</t>
  </si>
  <si>
    <t>18.30K</t>
  </si>
  <si>
    <t>55.39K</t>
  </si>
  <si>
    <t>64.00K</t>
  </si>
  <si>
    <t>31.72K</t>
  </si>
  <si>
    <t>52.57K</t>
  </si>
  <si>
    <t>56.22K</t>
  </si>
  <si>
    <t>11.52K</t>
  </si>
  <si>
    <t>17.83K</t>
  </si>
  <si>
    <t>23.02K</t>
  </si>
  <si>
    <t>15.35K</t>
  </si>
  <si>
    <t>17.28K</t>
  </si>
  <si>
    <t>18.33K</t>
  </si>
  <si>
    <t>65.43K</t>
  </si>
  <si>
    <t>57.58K</t>
  </si>
  <si>
    <t>33.06K</t>
  </si>
  <si>
    <t>24.05K</t>
  </si>
  <si>
    <t>66.62K</t>
  </si>
  <si>
    <t>39.42K</t>
  </si>
  <si>
    <t>24.23K</t>
  </si>
  <si>
    <t>50.31K</t>
  </si>
  <si>
    <t>14.65K</t>
  </si>
  <si>
    <t>5.35K</t>
  </si>
  <si>
    <t>18.21K</t>
  </si>
  <si>
    <t>10.83K</t>
  </si>
  <si>
    <t>8.70K</t>
  </si>
  <si>
    <t>9.73K</t>
  </si>
  <si>
    <t>3.93K</t>
  </si>
  <si>
    <t>2.49K</t>
  </si>
  <si>
    <t>3.19K</t>
  </si>
  <si>
    <t>6.88K</t>
  </si>
  <si>
    <t>3.22K</t>
  </si>
  <si>
    <t>4.22K</t>
  </si>
  <si>
    <t>12.57K</t>
  </si>
  <si>
    <t>13.26K</t>
  </si>
  <si>
    <t>12.15K</t>
  </si>
  <si>
    <t>3.70K</t>
  </si>
  <si>
    <t>5.82K</t>
  </si>
  <si>
    <t>9.88K</t>
  </si>
  <si>
    <t>14.23K</t>
  </si>
  <si>
    <t>7.16K</t>
  </si>
  <si>
    <t>7.93K</t>
  </si>
  <si>
    <t>2.73K</t>
  </si>
  <si>
    <t>5.27K</t>
  </si>
  <si>
    <t>0.66K</t>
  </si>
  <si>
    <t>8.87K</t>
  </si>
  <si>
    <t>4.55K</t>
  </si>
  <si>
    <t>4.53K</t>
  </si>
  <si>
    <t>15.27K</t>
  </si>
  <si>
    <t>2.71K</t>
  </si>
  <si>
    <t>2.75K</t>
  </si>
  <si>
    <t>22.57K</t>
  </si>
  <si>
    <t>4.65K</t>
  </si>
  <si>
    <t>23.27K</t>
  </si>
  <si>
    <t>4.46K</t>
  </si>
  <si>
    <t>13.42K</t>
  </si>
  <si>
    <t>12.10K</t>
  </si>
  <si>
    <t>9.97K</t>
  </si>
  <si>
    <t>36.95K</t>
  </si>
  <si>
    <t>7.19K</t>
  </si>
  <si>
    <t>8.62K</t>
  </si>
  <si>
    <t>7.10K</t>
  </si>
  <si>
    <t>3.24K</t>
  </si>
  <si>
    <t>4.12K</t>
  </si>
  <si>
    <t>13.30K</t>
  </si>
  <si>
    <t>26.56K</t>
  </si>
  <si>
    <t>49.63K</t>
  </si>
  <si>
    <t>7.02K</t>
  </si>
  <si>
    <t>2.26K</t>
  </si>
  <si>
    <t>8.74K</t>
  </si>
  <si>
    <t>8.53K</t>
  </si>
  <si>
    <t>31.56K</t>
  </si>
  <si>
    <t>10.38K</t>
  </si>
  <si>
    <t>15.57K</t>
  </si>
  <si>
    <t>2.16K</t>
  </si>
  <si>
    <t>11.06K</t>
  </si>
  <si>
    <t>1.15K</t>
  </si>
  <si>
    <t>8.48K</t>
  </si>
  <si>
    <t>19.88K</t>
  </si>
  <si>
    <t>15.67K</t>
  </si>
  <si>
    <t>18.24K</t>
  </si>
  <si>
    <t>2.78K</t>
  </si>
  <si>
    <t>1.52K</t>
  </si>
  <si>
    <t>31.36K</t>
  </si>
  <si>
    <t>4.86K</t>
  </si>
  <si>
    <t>10.36K</t>
  </si>
  <si>
    <t>1.69K</t>
  </si>
  <si>
    <t>1.63K</t>
  </si>
  <si>
    <t>42.60K</t>
  </si>
  <si>
    <t>0.36K</t>
  </si>
  <si>
    <t>1.88K</t>
  </si>
  <si>
    <t>1.43K</t>
  </si>
  <si>
    <t>2.82K</t>
  </si>
  <si>
    <t>18.61K</t>
  </si>
  <si>
    <t>4.94K</t>
  </si>
  <si>
    <t>0.70K</t>
  </si>
  <si>
    <t>8.65K</t>
  </si>
  <si>
    <t>9.23K</t>
  </si>
  <si>
    <t>10.68K</t>
  </si>
  <si>
    <t>2.00K</t>
  </si>
  <si>
    <t>0.17K</t>
  </si>
  <si>
    <t>0.53K</t>
  </si>
  <si>
    <t>14.36K</t>
  </si>
  <si>
    <t>10.39K</t>
  </si>
  <si>
    <t>6.42K</t>
  </si>
  <si>
    <t>1.96K</t>
  </si>
  <si>
    <t>5.79K</t>
  </si>
  <si>
    <t>1.68K</t>
  </si>
  <si>
    <t>21.34K</t>
  </si>
  <si>
    <t>24.59K</t>
  </si>
  <si>
    <t>4.32K</t>
  </si>
  <si>
    <t>5.74K</t>
  </si>
  <si>
    <t>28.56K</t>
  </si>
  <si>
    <t>8.16K</t>
  </si>
  <si>
    <t>21.48K</t>
  </si>
  <si>
    <t>35.06K</t>
  </si>
  <si>
    <t>20.80K</t>
  </si>
  <si>
    <t>1.83K</t>
  </si>
  <si>
    <t>2.52K</t>
  </si>
  <si>
    <t>28.21K</t>
  </si>
  <si>
    <t>0.77K</t>
  </si>
  <si>
    <t>37.45K</t>
  </si>
  <si>
    <t>32.87K</t>
  </si>
  <si>
    <t>8.51K</t>
  </si>
  <si>
    <t>21.92K</t>
  </si>
  <si>
    <t>40.72K</t>
  </si>
  <si>
    <t>47.98K</t>
  </si>
  <si>
    <t>118.20K</t>
  </si>
  <si>
    <t>36.62K</t>
  </si>
  <si>
    <t>29.70K</t>
  </si>
  <si>
    <t>61.47K</t>
  </si>
  <si>
    <t>5.85K</t>
  </si>
  <si>
    <t>21.26K</t>
  </si>
  <si>
    <t>40.34K</t>
  </si>
  <si>
    <t>26.71K</t>
  </si>
  <si>
    <t>28.69K</t>
  </si>
  <si>
    <t>21.53K</t>
  </si>
  <si>
    <t>65.61K</t>
  </si>
  <si>
    <t>19.22K</t>
  </si>
  <si>
    <t>13.80K</t>
  </si>
  <si>
    <t>4.42K</t>
  </si>
  <si>
    <t>34.60K</t>
  </si>
  <si>
    <t>31.86K</t>
  </si>
  <si>
    <t>6.24K</t>
  </si>
  <si>
    <t>25.67K</t>
  </si>
  <si>
    <t>24.64K</t>
  </si>
  <si>
    <t>37.22K</t>
  </si>
  <si>
    <t>47.56K</t>
  </si>
  <si>
    <t>25.66K</t>
  </si>
  <si>
    <t>50.68K</t>
  </si>
  <si>
    <t>187.85K</t>
  </si>
  <si>
    <t>139.29K</t>
  </si>
  <si>
    <t>43.69K</t>
  </si>
  <si>
    <t>27.53K</t>
  </si>
  <si>
    <t>34.00K</t>
  </si>
  <si>
    <t>7.17K</t>
  </si>
  <si>
    <t>13.06K</t>
  </si>
  <si>
    <t>1.72K</t>
  </si>
  <si>
    <t>7.92K</t>
  </si>
  <si>
    <t>23.48K</t>
  </si>
  <si>
    <t>7.09K</t>
  </si>
  <si>
    <t>10.75K</t>
  </si>
  <si>
    <t>12.06K</t>
  </si>
  <si>
    <t>0.68K</t>
  </si>
  <si>
    <t>11.56K</t>
  </si>
  <si>
    <t>12.85K</t>
  </si>
  <si>
    <t>0.73K</t>
  </si>
  <si>
    <t>14.02K</t>
  </si>
  <si>
    <t>10.08K</t>
  </si>
  <si>
    <t>0.79K</t>
  </si>
  <si>
    <t>7.75K</t>
  </si>
  <si>
    <t>1.73K</t>
  </si>
  <si>
    <t>2.35K</t>
  </si>
  <si>
    <t>0.91K</t>
  </si>
  <si>
    <t>8.46K</t>
  </si>
  <si>
    <t>0.89K</t>
  </si>
  <si>
    <t>8.15K</t>
  </si>
  <si>
    <t>14.89K</t>
  </si>
  <si>
    <t>34.19K</t>
  </si>
  <si>
    <t>3.17K</t>
  </si>
  <si>
    <t>6.17K</t>
  </si>
  <si>
    <t>9.01K</t>
  </si>
  <si>
    <t>6.71K</t>
  </si>
  <si>
    <t>4.30K</t>
  </si>
  <si>
    <t>18.65K</t>
  </si>
  <si>
    <t>10.44K</t>
  </si>
  <si>
    <t>0.74K</t>
  </si>
  <si>
    <t>2.95K</t>
  </si>
  <si>
    <t>13.19K</t>
  </si>
  <si>
    <t>10.73K</t>
  </si>
  <si>
    <t>4.40K</t>
  </si>
  <si>
    <t>2.06K</t>
  </si>
  <si>
    <t>14.06K</t>
  </si>
  <si>
    <t>1.31K</t>
  </si>
  <si>
    <t>13.63K</t>
  </si>
  <si>
    <t>2.62K</t>
  </si>
  <si>
    <t>3.49K</t>
  </si>
  <si>
    <t>9.82K</t>
  </si>
  <si>
    <t>2.60K</t>
  </si>
  <si>
    <t>3.02K</t>
  </si>
  <si>
    <t>4.39K</t>
  </si>
  <si>
    <t>0.88K</t>
  </si>
  <si>
    <t>1.55K</t>
  </si>
  <si>
    <t>0.58K</t>
  </si>
  <si>
    <t>0.57K</t>
  </si>
  <si>
    <t>0.08K</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</si>
  <si>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</si>
  <si>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</si>
  <si>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</si>
  <si>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</si>
  <si>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</si>
  <si>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</si>
  <si>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</si>
  <si>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</si>
  <si>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</si>
  <si>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</si>
  <si>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</si>
  <si>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</si>
  <si>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</si>
  <si>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</si>
  <si>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</si>
  <si>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</si>
  <si>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Metrics Using Excel Formulas</t>
  </si>
  <si>
    <t>For referencing purpose</t>
  </si>
  <si>
    <t>Minimum (Min)</t>
  </si>
  <si>
    <t>Maximum (Max)</t>
  </si>
  <si>
    <t>Sample Varience</t>
  </si>
  <si>
    <t xml:space="preserve">Manual Calculations </t>
  </si>
  <si>
    <t>Prorcess to calculate the value of some complex metrics for the price column</t>
  </si>
  <si>
    <t>1. Get the Mean</t>
  </si>
  <si>
    <t>2. Subtract the Mean from Each Data Point and Square the Result</t>
  </si>
  <si>
    <t>Squared difference from the mean for each data point</t>
  </si>
  <si>
    <t>3. Sum the Squared Deviations</t>
  </si>
  <si>
    <t>Result</t>
  </si>
  <si>
    <t>Sub the mean from each data point / std deviation ^ 3</t>
  </si>
  <si>
    <t>see working sheet</t>
  </si>
  <si>
    <t xml:space="preserve"> see workings sheet</t>
  </si>
  <si>
    <t>Sum contributions</t>
  </si>
  <si>
    <t>Sub the mean from each data point / std deviation ^ 4</t>
  </si>
  <si>
    <t>First part of the coefficient</t>
  </si>
  <si>
    <t xml:space="preserve">Second part of the coefficient </t>
  </si>
  <si>
    <t>Confidence Level (95%)</t>
  </si>
  <si>
    <t>Margin of error</t>
  </si>
  <si>
    <t>Lower Bound</t>
  </si>
  <si>
    <t>Upper Bound</t>
  </si>
  <si>
    <r>
      <rPr>
        <b/>
        <sz val="24"/>
        <color theme="1"/>
        <rFont val="Aptos Narrow"/>
        <scheme val="minor"/>
      </rPr>
      <t>Date:</t>
    </r>
    <r>
      <rPr>
        <sz val="24"/>
        <color theme="1"/>
        <rFont val="Aptos Narrow"/>
        <family val="2"/>
        <scheme val="minor"/>
      </rPr>
      <t xml:space="preserve"> The specific day the data was recorded, formatted as YYYY/MM/DD. This provides a chronological context for the price data.</t>
    </r>
  </si>
  <si>
    <r>
      <rPr>
        <b/>
        <sz val="24"/>
        <color theme="1"/>
        <rFont val="Aptos Narrow"/>
        <scheme val="minor"/>
      </rPr>
      <t>Price (Close):</t>
    </r>
    <r>
      <rPr>
        <sz val="24"/>
        <color theme="1"/>
        <rFont val="Aptos Narrow"/>
        <family val="2"/>
        <scheme val="minor"/>
      </rPr>
      <t xml:space="preserve"> The price of Bitcoin at the end of the trading day. It's a key indicator of the market's closing valuation of Bitcoin for that day.</t>
    </r>
  </si>
  <si>
    <r>
      <rPr>
        <b/>
        <sz val="24"/>
        <color theme="1"/>
        <rFont val="Aptos Narrow"/>
        <scheme val="minor"/>
      </rPr>
      <t>Open:</t>
    </r>
    <r>
      <rPr>
        <sz val="24"/>
        <color theme="1"/>
        <rFont val="Aptos Narrow"/>
        <family val="2"/>
        <scheme val="minor"/>
      </rPr>
      <t xml:space="preserve"> The price of Bitcoin at the beginning of the trading day. This is the starting point for trading activity and can be compared to the closing price to gauge daily price movement.</t>
    </r>
  </si>
  <si>
    <r>
      <rPr>
        <b/>
        <sz val="24"/>
        <color theme="1"/>
        <rFont val="Aptos Narrow"/>
        <scheme val="minor"/>
      </rPr>
      <t>Low:</t>
    </r>
    <r>
      <rPr>
        <sz val="24"/>
        <color theme="1"/>
        <rFont val="Aptos Narrow"/>
        <family val="2"/>
        <scheme val="minor"/>
      </rPr>
      <t xml:space="preserve"> The lowest price at which Bitcoin traded during the day. It indicates the day's minimum market valuation of Bitcoin.</t>
    </r>
  </si>
  <si>
    <r>
      <rPr>
        <b/>
        <sz val="24"/>
        <color theme="1"/>
        <rFont val="Aptos Narrow"/>
        <scheme val="minor"/>
      </rPr>
      <t>Vol.:</t>
    </r>
    <r>
      <rPr>
        <sz val="24"/>
        <color theme="1"/>
        <rFont val="Aptos Narrow"/>
        <family val="2"/>
        <scheme val="minor"/>
      </rPr>
      <t xml:space="preserve"> Volume of Bitcoin traded during the day, often represented in the number of Bitcoins or in monetary units. It provides insight into the level of trading activity and liquidity in the market.</t>
    </r>
  </si>
  <si>
    <r>
      <rPr>
        <b/>
        <sz val="24"/>
        <color theme="1"/>
        <rFont val="Aptos Narrow"/>
        <scheme val="minor"/>
      </rPr>
      <t>Change %:</t>
    </r>
    <r>
      <rPr>
        <sz val="24"/>
        <color theme="1"/>
        <rFont val="Aptos Narrow"/>
        <family val="2"/>
        <scheme val="minor"/>
      </rPr>
      <t xml:space="preserve"> The percentage change in the closing price of Bitcoin compared to the previous day's closing price. Positive values indicate an increase in price, while negative values indicate a decrease. This metric is crucial for understanding daily market sentiment and price trends.</t>
    </r>
  </si>
  <si>
    <t>Features Description</t>
  </si>
  <si>
    <r>
      <rPr>
        <b/>
        <sz val="24"/>
        <color theme="1"/>
        <rFont val="Aptos Narrow"/>
        <scheme val="minor"/>
      </rPr>
      <t>High:</t>
    </r>
    <r>
      <rPr>
        <sz val="24"/>
        <color theme="1"/>
        <rFont val="Aptos Narrow"/>
        <family val="2"/>
        <scheme val="minor"/>
      </rPr>
      <t xml:space="preserve"> The highest price at which Bitcoin traded during the day. This represents the peak market valuation of Bitcoin for that day.</t>
    </r>
  </si>
  <si>
    <t>Correlation</t>
  </si>
  <si>
    <t>Covarience</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</si>
  <si>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</si>
  <si>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</si>
  <si>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</si>
  <si>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</si>
  <si>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</si>
  <si>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</si>
  <si>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</si>
  <si>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</si>
  <si>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</si>
  <si>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</si>
  <si>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</si>
  <si>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</si>
  <si>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</si>
  <si>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</si>
  <si>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</si>
  <si>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</si>
  <si>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</si>
  <si>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</si>
  <si>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</si>
  <si>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</si>
  <si>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</si>
  <si>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</si>
  <si>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Regression Analysis Between the price and the volume</t>
  </si>
  <si>
    <t>Average of Change %</t>
  </si>
  <si>
    <t>Grand Total</t>
  </si>
  <si>
    <t>Source: https://www.kaggle.com/datasets/dannyrevaldo/bitcoin-price-weekly-update?rvi=1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</si>
</sst>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Aptos Narrow"/>
      <family val="2"/>
      <scheme val="minor"/>
    </font>
    <font>
      <i/>
      <sz val="12"/>
      <color theme="1"/>
      <name val="Aptos Narrow"/>
      <family val="2"/>
      <scheme val="minor"/>
    </font>
    <font>
      <sz val="16"/>
      <color theme="1"/>
      <name val="Aptos Narrow (Body)"/>
    </font>
    <font>
      <sz val="22"/>
      <color theme="1"/>
      <name val="Aptos Narrow (Body)"/>
    </font>
    <font>
      <i/>
      <sz val="16"/>
      <color theme="1"/>
      <name val="Aptos Narrow"/>
      <family val="2"/>
      <scheme val="minor"/>
    </font>
    <font>
      <sz val="16"/>
      <color theme="1"/>
      <name val="Aptos Narrow"/>
      <family val="2"/>
      <scheme val="minor"/>
    </font>
    <font>
      <b/>
      <sz val="24"/>
      <color theme="1"/>
      <name val="Aptos Narrow (Body)"/>
    </font>
    <font>
      <i/>
      <sz val="24"/>
      <color theme="1" tint="0.14999847407452621"/>
      <name val="Times New Roman"/>
      <family val="1"/>
    </font>
    <font>
      <sz val="22"/>
      <color theme="1"/>
      <name val="Aptos Narrow"/>
      <family val="2"/>
      <scheme val="minor"/>
    </font>
    <font>
      <sz val="24"/>
      <color theme="1"/>
      <name val="Aptos Narrow"/>
      <family val="2"/>
      <scheme val="minor"/>
    </font>
    <font>
      <b/>
      <sz val="24"/>
      <color theme="1"/>
      <name val="Aptos Narrow"/>
      <scheme val="minor"/>
    </font>
    <font>
      <b/>
      <sz val="20"/>
      <color theme="1"/>
      <name val="Aptos Narrow (Body)"/>
    </font>
    <font>
      <b/>
      <sz val="16"/>
      <color theme="1"/>
      <name val="Aptos Narrow (Body)"/>
    </font>
    <font>
      <b/>
      <sz val="22"/>
      <color theme="1"/>
      <name val="Aptos Narrow"/>
      <scheme val="minor"/>
    </font>
    <font>
      <b/>
      <sz val="16"/>
      <color theme="1"/>
      <name val="Aptos Narrow"/>
      <scheme val="minor"/>
    </font>
    <font>
      <b/>
      <sz val="14"/>
      <color theme="1"/>
      <name val="Aptos Narrow (Body)"/>
    </font>
    <font>
      <b/>
      <sz val="14"/>
      <color theme="1"/>
      <name val="Aptos Narrow"/>
      <scheme val="minor"/>
    </font>
    <font>
      <b/>
      <sz val="16"/>
      <color rgb="FF000000"/>
      <name val="Aptos Narrow"/>
      <scheme val="minor"/>
    </font>
    <font>
      <sz val="24"/>
      <color theme="1"/>
      <name val="Aptos Narrow"/>
      <scheme val="minor"/>
    </font>
    <font>
      <sz val="72"/>
      <color theme="1"/>
      <name val="Aptos Narrow (Body)"/>
    </font>
    <font>
      <i/>
      <sz val="16"/>
      <color rgb="FF000000"/>
      <name val="Aptos Narrow"/>
      <family val="2"/>
      <scheme val="minor"/>
    </font>
    <font>
      <b/>
      <sz val="18"/>
      <color theme="1"/>
      <name val="Aptos Narrow (Body)"/>
    </font>
  </fonts>
  <fills count="2">
    <fill>
      <patternFill patternType="none"/>
    </fill>
    <fill>
      <patternFill patternType="gray125"/>
    </fill>
  </fills>
  <borders count="19">
    <border>
      <left/>
      <right/>
      <top/>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45">
    <xf numFmtId="0" fontId="0" fillId="0" borderId="0" xfId="0"/>
    <xf numFmtId="14" fontId="0" fillId="0" borderId="0" xfId="0" applyNumberFormat="1"/>
    <xf numFmtId="0" fontId="0" fillId="0" borderId="1" xfId="0" applyBorder="1"/>
    <xf numFmtId="0" fontId="1" fillId="0" borderId="3" xfId="0" applyFont="1" applyBorder="1" applyAlignment="1">
      <alignment horizontal="center"/>
    </xf>
    <xf numFmtId="0" fontId="1" fillId="0" borderId="5" xfId="0" applyFont="1" applyBorder="1" applyAlignment="1">
      <alignment horizontal="center"/>
    </xf>
    <xf numFmtId="0" fontId="0" fillId="0" borderId="5" xfId="0" applyBorder="1"/>
    <xf numFmtId="0" fontId="4" fillId="0" borderId="16" xfId="0" applyFont="1" applyBorder="1" applyAlignment="1">
      <alignment horizontal="center"/>
    </xf>
    <xf numFmtId="0" fontId="4" fillId="0" borderId="12" xfId="0" applyFont="1" applyBorder="1" applyAlignment="1">
      <alignment horizontal="center"/>
    </xf>
    <xf numFmtId="0" fontId="4" fillId="0" borderId="12" xfId="0" applyFont="1" applyBorder="1" applyAlignment="1">
      <alignment horizontal="center" vertical="center"/>
    </xf>
    <xf numFmtId="0" fontId="4" fillId="0" borderId="13" xfId="0" applyFont="1" applyBorder="1" applyAlignment="1">
      <alignment horizontal="center"/>
    </xf>
    <xf numFmtId="0" fontId="5" fillId="0" borderId="17" xfId="0" applyFont="1" applyBorder="1"/>
    <xf numFmtId="0" fontId="5" fillId="0" borderId="5" xfId="0" applyFont="1" applyBorder="1"/>
    <xf numFmtId="0" fontId="5" fillId="0" borderId="14" xfId="0" applyFont="1" applyBorder="1"/>
    <xf numFmtId="0" fontId="5" fillId="0" borderId="18" xfId="0" applyFont="1" applyBorder="1"/>
    <xf numFmtId="0" fontId="5" fillId="0" borderId="15" xfId="0" applyFont="1" applyBorder="1"/>
    <xf numFmtId="0" fontId="4" fillId="0" borderId="6" xfId="0" applyFont="1" applyBorder="1" applyAlignment="1">
      <alignment horizontal="center"/>
    </xf>
    <xf numFmtId="0" fontId="4" fillId="0" borderId="2" xfId="0" applyFont="1" applyBorder="1" applyAlignment="1">
      <alignment horizontal="center"/>
    </xf>
    <xf numFmtId="0" fontId="4" fillId="0" borderId="7" xfId="0" applyFont="1" applyBorder="1" applyAlignment="1">
      <alignment horizontal="center"/>
    </xf>
    <xf numFmtId="0" fontId="5" fillId="0" borderId="8" xfId="0" applyFont="1" applyBorder="1"/>
    <xf numFmtId="0" fontId="5" fillId="0" borderId="0" xfId="0" applyFont="1"/>
    <xf numFmtId="0" fontId="5" fillId="0" borderId="9" xfId="0" applyFont="1" applyBorder="1"/>
    <xf numFmtId="0" fontId="5" fillId="0" borderId="10" xfId="0" applyFont="1" applyBorder="1"/>
    <xf numFmtId="0" fontId="5" fillId="0" borderId="4" xfId="0" applyFont="1" applyBorder="1"/>
    <xf numFmtId="0" fontId="5" fillId="0" borderId="11" xfId="0" applyFont="1" applyBorder="1"/>
    <xf numFmtId="0" fontId="10" fillId="0" borderId="0" xfId="0" applyFont="1" applyAlignment="1">
      <alignment vertical="center"/>
    </xf>
    <xf numFmtId="0" fontId="12" fillId="0" borderId="0" xfId="0" applyFont="1"/>
    <xf numFmtId="0" fontId="2" fillId="0" borderId="0" xfId="0" applyFont="1"/>
    <xf numFmtId="0" fontId="13" fillId="0" borderId="0" xfId="0" applyFont="1"/>
    <xf numFmtId="0" fontId="14" fillId="0" borderId="0" xfId="0" applyFont="1"/>
    <xf numFmtId="0" fontId="16" fillId="0" borderId="0" xfId="0" applyFont="1"/>
    <xf numFmtId="0" fontId="15" fillId="0" borderId="0" xfId="0" applyFont="1"/>
    <xf numFmtId="0" fontId="17" fillId="0" borderId="0" xfId="0" applyFont="1"/>
    <xf numFmtId="0" fontId="11" fillId="0" borderId="0" xfId="0" applyFont="1" applyAlignment="1">
      <alignment vertical="center"/>
    </xf>
    <xf numFmtId="0" fontId="18" fillId="0" borderId="0" xfId="0" applyFont="1"/>
    <xf numFmtId="0" fontId="19" fillId="0" borderId="0" xfId="0" applyFont="1" applyAlignment="1">
      <alignment horizontal="center" vertical="center"/>
    </xf>
    <xf numFmtId="0" fontId="20" fillId="0" borderId="5" xfId="0" applyFont="1" applyBorder="1" applyAlignment="1">
      <alignment horizontal="center"/>
    </xf>
    <xf numFmtId="0" fontId="0" fillId="0" borderId="0" xfId="0" pivotButton="1"/>
    <xf numFmtId="0" fontId="1" fillId="0" borderId="5" xfId="0" applyFont="1" applyBorder="1" applyAlignment="1">
      <alignment horizontal="centerContinuous"/>
    </xf>
    <xf numFmtId="0" fontId="11" fillId="0" borderId="0" xfId="0" applyFont="1" applyAlignment="1">
      <alignment horizontal="center" vertical="center"/>
    </xf>
    <xf numFmtId="0" fontId="10"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8" fillId="0" borderId="0" xfId="0" applyFont="1" applyAlignment="1">
      <alignment horizontal="center"/>
    </xf>
    <xf numFmtId="0" fontId="21" fillId="0" borderId="0" xfId="0" applyFont="1" applyAlignment="1">
      <alignment horizontal="center"/>
    </xf>
    <xf numFmtId="0" fontId="3" fillId="0" borderId="0" xfId="0" applyFont="1" applyAlignment="1">
      <alignment horizontal="center"/>
    </xf>
  </cellXfs>
  <cellStyles count="1">
    <cellStyle name="Normal" xfId="0" builtinId="0"/>
  </cellStyles>
  <dxfs count="3">
    <dxf>
      <numFmt numFmtId="19" formatCode="yyyy/mm/dd"/>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[PH Kaumbu Assignment 1.xlsx]Visualization!PivotTable1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 has outliers at 'Date': </a:t>
            </a:r>
            <a:r>
              <a:rPr lang="en-US">
                <a:solidFill>
                  <a:srgbClr val="DD5A13"/>
                </a:solidFill>
              </a:rPr>
              <a:t>2014/02/22</a:t>
            </a:r>
            <a:r>
              <a:rPr lang="en-US"/>
              <a:t> and </a:t>
            </a:r>
            <a:r>
              <a:rPr lang="en-US">
                <a:solidFill>
                  <a:srgbClr val="DD5A13"/>
                </a:solidFill>
              </a:rPr>
              <a:t>2014/02/26</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D2D2D2"/>
            </a:solidFill>
            <a:prstDash val="solid"/>
            <a:round/>
          </a:ln>
          <a:effectLst/>
        </c:spPr>
        <c:marker>
          <c:symbol val="circle"/>
          <c:size val="7"/>
          <c:spPr>
            <a:solidFill>
              <a:srgbClr val="ED7331"/>
            </a:solidFill>
            <a:ln w="9525">
              <a:solidFill>
                <a:srgbClr val="FFFFFF"/>
              </a:solidFill>
              <a:prstDash val="solid"/>
            </a:ln>
            <a:effectLst/>
          </c:spPr>
        </c:marker>
      </c:pivotFmt>
      <c:pivotFmt>
        <c:idx val="2"/>
        <c:spPr>
          <a:ln w="28575" cap="rnd">
            <a:solidFill>
              <a:srgbClr val="D2D2D2"/>
            </a:solidFill>
            <a:prstDash val="solid"/>
            <a:round/>
          </a:ln>
          <a:effectLst/>
        </c:spPr>
        <c:marker>
          <c:symbol val="circle"/>
          <c:size val="7"/>
          <c:spPr>
            <a:solidFill>
              <a:srgbClr val="ED7331"/>
            </a:solidFill>
            <a:ln w="9525">
              <a:solidFill>
                <a:srgbClr val="FFFFFF"/>
              </a:solidFill>
              <a:prstDash val="solid"/>
            </a:ln>
            <a:effectLst/>
          </c:spPr>
        </c:marker>
      </c:pivotFmt>
    </c:pivotFmts>
    <c:plotArea>
      <c:layout/>
      <c:lineChart>
        <c:grouping val="standard"/>
        <c:varyColors val="0"/>
        <c:ser>
          <c:idx val="0"/>
          <c:order val="0"/>
          <c:tx>
            <c:strRef>
              <c:f>Visualization!$B$2</c:f>
              <c:strCache>
                <c:ptCount val="1"/>
                <c:pt idx="0">
                  <c:v>Total</c:v>
                </c:pt>
              </c:strCache>
            </c:strRef>
          </c:tx>
          <c:spPr>
            <a:ln w="28575" cap="rnd">
              <a:solidFill>
                <a:srgbClr val="D2D2D2"/>
              </a:solidFill>
              <a:prstDash val="solid"/>
              <a:round/>
            </a:ln>
            <a:effectLst/>
          </c:spPr>
          <c:marker>
            <c:symbol val="none"/>
          </c:marker>
          <c:dPt>
            <c:idx val="1315"/>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2-87B8-A241-94DB-D27CCAE40509}"/>
              </c:ext>
            </c:extLst>
          </c:dPt>
          <c:dPt>
            <c:idx val="1319"/>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3-87B8-A241-94DB-D27CCAE40509}"/>
              </c:ext>
            </c:extLst>
          </c:dPt>
          <c:cat>
            <c:strRef>
              <c:f>Visualization!$A$3:$A$4988</c:f>
              <c:strCache>
                <c:ptCount val="4985"/>
                <c:pt idx="0">
                  <c:v>2010/07/18</c:v>
                </c:pt>
                <c:pt idx="1">
                  <c:v>2010/07/19</c:v>
                </c:pt>
                <c:pt idx="2">
                  <c:v>2010/07/20</c:v>
                </c:pt>
                <c:pt idx="3">
                  <c:v>2010/07/21</c:v>
                </c:pt>
                <c:pt idx="4">
                  <c:v>2010/07/22</c:v>
                </c:pt>
                <c:pt idx="5">
                  <c:v>2010/07/23</c:v>
                </c:pt>
                <c:pt idx="6">
                  <c:v>2010/07/24</c:v>
                </c:pt>
                <c:pt idx="7">
                  <c:v>2010/07/25</c:v>
                </c:pt>
                <c:pt idx="8">
                  <c:v>2010/07/26</c:v>
                </c:pt>
                <c:pt idx="9">
                  <c:v>2010/07/27</c:v>
                </c:pt>
                <c:pt idx="10">
                  <c:v>2010/07/28</c:v>
                </c:pt>
                <c:pt idx="11">
                  <c:v>2010/07/29</c:v>
                </c:pt>
                <c:pt idx="12">
                  <c:v>2010/07/30</c:v>
                </c:pt>
                <c:pt idx="13">
                  <c:v>2010/07/31</c:v>
                </c:pt>
                <c:pt idx="14">
                  <c:v>2010/08/01</c:v>
                </c:pt>
                <c:pt idx="15">
                  <c:v>2010/08/02</c:v>
                </c:pt>
                <c:pt idx="16">
                  <c:v>2010/08/03</c:v>
                </c:pt>
                <c:pt idx="17">
                  <c:v>2010/08/04</c:v>
                </c:pt>
                <c:pt idx="18">
                  <c:v>2010/08/05</c:v>
                </c:pt>
                <c:pt idx="19">
                  <c:v>2010/08/06</c:v>
                </c:pt>
                <c:pt idx="20">
                  <c:v>2010/08/07</c:v>
                </c:pt>
                <c:pt idx="21">
                  <c:v>2010/08/08</c:v>
                </c:pt>
                <c:pt idx="22">
                  <c:v>2010/08/09</c:v>
                </c:pt>
                <c:pt idx="23">
                  <c:v>2010/08/10</c:v>
                </c:pt>
                <c:pt idx="24">
                  <c:v>2010/08/11</c:v>
                </c:pt>
                <c:pt idx="25">
                  <c:v>2010/08/12</c:v>
                </c:pt>
                <c:pt idx="26">
                  <c:v>2010/08/13</c:v>
                </c:pt>
                <c:pt idx="27">
                  <c:v>2010/08/14</c:v>
                </c:pt>
                <c:pt idx="28">
                  <c:v>2010/08/15</c:v>
                </c:pt>
                <c:pt idx="29">
                  <c:v>2010/08/16</c:v>
                </c:pt>
                <c:pt idx="30">
                  <c:v>2010/08/17</c:v>
                </c:pt>
                <c:pt idx="31">
                  <c:v>2010/08/18</c:v>
                </c:pt>
                <c:pt idx="32">
                  <c:v>2010/08/19</c:v>
                </c:pt>
                <c:pt idx="33">
                  <c:v>2010/08/20</c:v>
                </c:pt>
                <c:pt idx="34">
                  <c:v>2010/08/21</c:v>
                </c:pt>
                <c:pt idx="35">
                  <c:v>2010/08/22</c:v>
                </c:pt>
                <c:pt idx="36">
                  <c:v>2010/08/23</c:v>
                </c:pt>
                <c:pt idx="37">
                  <c:v>2010/08/24</c:v>
                </c:pt>
                <c:pt idx="38">
                  <c:v>2010/08/25</c:v>
                </c:pt>
                <c:pt idx="39">
                  <c:v>2010/08/26</c:v>
                </c:pt>
                <c:pt idx="40">
                  <c:v>2010/08/27</c:v>
                </c:pt>
                <c:pt idx="41">
                  <c:v>2010/08/28</c:v>
                </c:pt>
                <c:pt idx="42">
                  <c:v>2010/08/29</c:v>
                </c:pt>
                <c:pt idx="43">
                  <c:v>2010/08/30</c:v>
                </c:pt>
                <c:pt idx="44">
                  <c:v>2010/08/31</c:v>
                </c:pt>
                <c:pt idx="45">
                  <c:v>2010/09/01</c:v>
                </c:pt>
                <c:pt idx="46">
                  <c:v>2010/09/02</c:v>
                </c:pt>
                <c:pt idx="47">
                  <c:v>2010/09/03</c:v>
                </c:pt>
                <c:pt idx="48">
                  <c:v>2010/09/04</c:v>
                </c:pt>
                <c:pt idx="49">
                  <c:v>2010/09/05</c:v>
                </c:pt>
                <c:pt idx="50">
                  <c:v>2010/09/06</c:v>
                </c:pt>
                <c:pt idx="51">
                  <c:v>2010/09/07</c:v>
                </c:pt>
                <c:pt idx="52">
                  <c:v>2010/09/08</c:v>
                </c:pt>
                <c:pt idx="53">
                  <c:v>2010/09/09</c:v>
                </c:pt>
                <c:pt idx="54">
                  <c:v>2010/09/10</c:v>
                </c:pt>
                <c:pt idx="55">
                  <c:v>2010/09/11</c:v>
                </c:pt>
                <c:pt idx="56">
                  <c:v>2010/09/12</c:v>
                </c:pt>
                <c:pt idx="57">
                  <c:v>2010/09/13</c:v>
                </c:pt>
                <c:pt idx="58">
                  <c:v>2010/09/14</c:v>
                </c:pt>
                <c:pt idx="59">
                  <c:v>2010/09/15</c:v>
                </c:pt>
                <c:pt idx="60">
                  <c:v>2010/09/16</c:v>
                </c:pt>
                <c:pt idx="61">
                  <c:v>2010/09/17</c:v>
                </c:pt>
                <c:pt idx="62">
                  <c:v>2010/09/18</c:v>
                </c:pt>
                <c:pt idx="63">
                  <c:v>2010/09/19</c:v>
                </c:pt>
                <c:pt idx="64">
                  <c:v>2010/09/20</c:v>
                </c:pt>
                <c:pt idx="65">
                  <c:v>2010/09/21</c:v>
                </c:pt>
                <c:pt idx="66">
                  <c:v>2010/09/22</c:v>
                </c:pt>
                <c:pt idx="67">
                  <c:v>2010/09/23</c:v>
                </c:pt>
                <c:pt idx="68">
                  <c:v>2010/09/24</c:v>
                </c:pt>
                <c:pt idx="69">
                  <c:v>2010/09/25</c:v>
                </c:pt>
                <c:pt idx="70">
                  <c:v>2010/09/26</c:v>
                </c:pt>
                <c:pt idx="71">
                  <c:v>2010/09/27</c:v>
                </c:pt>
                <c:pt idx="72">
                  <c:v>2010/09/28</c:v>
                </c:pt>
                <c:pt idx="73">
                  <c:v>2010/09/29</c:v>
                </c:pt>
                <c:pt idx="74">
                  <c:v>2010/09/30</c:v>
                </c:pt>
                <c:pt idx="75">
                  <c:v>2010/10/01</c:v>
                </c:pt>
                <c:pt idx="76">
                  <c:v>2010/10/02</c:v>
                </c:pt>
                <c:pt idx="77">
                  <c:v>2010/10/03</c:v>
                </c:pt>
                <c:pt idx="78">
                  <c:v>2010/10/04</c:v>
                </c:pt>
                <c:pt idx="79">
                  <c:v>2010/10/05</c:v>
                </c:pt>
                <c:pt idx="80">
                  <c:v>2010/10/06</c:v>
                </c:pt>
                <c:pt idx="81">
                  <c:v>2010/10/07</c:v>
                </c:pt>
                <c:pt idx="82">
                  <c:v>2010/10/08</c:v>
                </c:pt>
                <c:pt idx="83">
                  <c:v>2010/10/09</c:v>
                </c:pt>
                <c:pt idx="84">
                  <c:v>2010/10/10</c:v>
                </c:pt>
                <c:pt idx="85">
                  <c:v>2010/10/11</c:v>
                </c:pt>
                <c:pt idx="86">
                  <c:v>2010/10/12</c:v>
                </c:pt>
                <c:pt idx="87">
                  <c:v>2010/10/13</c:v>
                </c:pt>
                <c:pt idx="88">
                  <c:v>2010/10/14</c:v>
                </c:pt>
                <c:pt idx="89">
                  <c:v>2010/10/15</c:v>
                </c:pt>
                <c:pt idx="90">
                  <c:v>2010/10/16</c:v>
                </c:pt>
                <c:pt idx="91">
                  <c:v>2010/10/17</c:v>
                </c:pt>
                <c:pt idx="92">
                  <c:v>2010/10/18</c:v>
                </c:pt>
                <c:pt idx="93">
                  <c:v>2010/10/19</c:v>
                </c:pt>
                <c:pt idx="94">
                  <c:v>2010/10/20</c:v>
                </c:pt>
                <c:pt idx="95">
                  <c:v>2010/10/21</c:v>
                </c:pt>
                <c:pt idx="96">
                  <c:v>2010/10/22</c:v>
                </c:pt>
                <c:pt idx="97">
                  <c:v>2010/10/23</c:v>
                </c:pt>
                <c:pt idx="98">
                  <c:v>2010/10/24</c:v>
                </c:pt>
                <c:pt idx="99">
                  <c:v>2010/10/25</c:v>
                </c:pt>
                <c:pt idx="100">
                  <c:v>2010/10/26</c:v>
                </c:pt>
                <c:pt idx="101">
                  <c:v>2010/10/27</c:v>
                </c:pt>
                <c:pt idx="102">
                  <c:v>2010/10/28</c:v>
                </c:pt>
                <c:pt idx="103">
                  <c:v>2010/10/29</c:v>
                </c:pt>
                <c:pt idx="104">
                  <c:v>2010/10/30</c:v>
                </c:pt>
                <c:pt idx="105">
                  <c:v>2010/10/31</c:v>
                </c:pt>
                <c:pt idx="106">
                  <c:v>2010/11/01</c:v>
                </c:pt>
                <c:pt idx="107">
                  <c:v>2010/11/02</c:v>
                </c:pt>
                <c:pt idx="108">
                  <c:v>2010/11/03</c:v>
                </c:pt>
                <c:pt idx="109">
                  <c:v>2010/11/04</c:v>
                </c:pt>
                <c:pt idx="110">
                  <c:v>2010/11/05</c:v>
                </c:pt>
                <c:pt idx="111">
                  <c:v>2010/11/06</c:v>
                </c:pt>
                <c:pt idx="112">
                  <c:v>2010/11/07</c:v>
                </c:pt>
                <c:pt idx="113">
                  <c:v>2010/11/08</c:v>
                </c:pt>
                <c:pt idx="114">
                  <c:v>2010/11/09</c:v>
                </c:pt>
                <c:pt idx="115">
                  <c:v>2010/11/10</c:v>
                </c:pt>
                <c:pt idx="116">
                  <c:v>2010/11/11</c:v>
                </c:pt>
                <c:pt idx="117">
                  <c:v>2010/11/12</c:v>
                </c:pt>
                <c:pt idx="118">
                  <c:v>2010/11/13</c:v>
                </c:pt>
                <c:pt idx="119">
                  <c:v>2010/11/14</c:v>
                </c:pt>
                <c:pt idx="120">
                  <c:v>2010/11/15</c:v>
                </c:pt>
                <c:pt idx="121">
                  <c:v>2010/11/16</c:v>
                </c:pt>
                <c:pt idx="122">
                  <c:v>2010/11/17</c:v>
                </c:pt>
                <c:pt idx="123">
                  <c:v>2010/11/18</c:v>
                </c:pt>
                <c:pt idx="124">
                  <c:v>2010/11/19</c:v>
                </c:pt>
                <c:pt idx="125">
                  <c:v>2010/11/20</c:v>
                </c:pt>
                <c:pt idx="126">
                  <c:v>2010/11/21</c:v>
                </c:pt>
                <c:pt idx="127">
                  <c:v>2010/11/22</c:v>
                </c:pt>
                <c:pt idx="128">
                  <c:v>2010/11/23</c:v>
                </c:pt>
                <c:pt idx="129">
                  <c:v>2010/11/24</c:v>
                </c:pt>
                <c:pt idx="130">
                  <c:v>2010/11/25</c:v>
                </c:pt>
                <c:pt idx="131">
                  <c:v>2010/11/26</c:v>
                </c:pt>
                <c:pt idx="132">
                  <c:v>2010/11/27</c:v>
                </c:pt>
                <c:pt idx="133">
                  <c:v>2010/11/28</c:v>
                </c:pt>
                <c:pt idx="134">
                  <c:v>2010/11/29</c:v>
                </c:pt>
                <c:pt idx="135">
                  <c:v>2010/11/30</c:v>
                </c:pt>
                <c:pt idx="136">
                  <c:v>2010/12/01</c:v>
                </c:pt>
                <c:pt idx="137">
                  <c:v>2010/12/02</c:v>
                </c:pt>
                <c:pt idx="138">
                  <c:v>2010/12/03</c:v>
                </c:pt>
                <c:pt idx="139">
                  <c:v>2010/12/04</c:v>
                </c:pt>
                <c:pt idx="140">
                  <c:v>2010/12/05</c:v>
                </c:pt>
                <c:pt idx="141">
                  <c:v>2010/12/06</c:v>
                </c:pt>
                <c:pt idx="142">
                  <c:v>2010/12/07</c:v>
                </c:pt>
                <c:pt idx="143">
                  <c:v>2010/12/08</c:v>
                </c:pt>
                <c:pt idx="144">
                  <c:v>2010/12/09</c:v>
                </c:pt>
                <c:pt idx="145">
                  <c:v>2010/12/10</c:v>
                </c:pt>
                <c:pt idx="146">
                  <c:v>2010/12/11</c:v>
                </c:pt>
                <c:pt idx="147">
                  <c:v>2010/12/12</c:v>
                </c:pt>
                <c:pt idx="148">
                  <c:v>2010/12/13</c:v>
                </c:pt>
                <c:pt idx="149">
                  <c:v>2010/12/14</c:v>
                </c:pt>
                <c:pt idx="150">
                  <c:v>2010/12/15</c:v>
                </c:pt>
                <c:pt idx="151">
                  <c:v>2010/12/16</c:v>
                </c:pt>
                <c:pt idx="152">
                  <c:v>2010/12/17</c:v>
                </c:pt>
                <c:pt idx="153">
                  <c:v>2010/12/18</c:v>
                </c:pt>
                <c:pt idx="154">
                  <c:v>2010/12/19</c:v>
                </c:pt>
                <c:pt idx="155">
                  <c:v>2010/12/20</c:v>
                </c:pt>
                <c:pt idx="156">
                  <c:v>2010/12/21</c:v>
                </c:pt>
                <c:pt idx="157">
                  <c:v>2010/12/22</c:v>
                </c:pt>
                <c:pt idx="158">
                  <c:v>2010/12/23</c:v>
                </c:pt>
                <c:pt idx="159">
                  <c:v>2010/12/24</c:v>
                </c:pt>
                <c:pt idx="160">
                  <c:v>2010/12/25</c:v>
                </c:pt>
                <c:pt idx="161">
                  <c:v>2010/12/26</c:v>
                </c:pt>
                <c:pt idx="162">
                  <c:v>2010/12/27</c:v>
                </c:pt>
                <c:pt idx="163">
                  <c:v>2010/12/28</c:v>
                </c:pt>
                <c:pt idx="164">
                  <c:v>2010/12/29</c:v>
                </c:pt>
                <c:pt idx="165">
                  <c:v>2010/12/30</c:v>
                </c:pt>
                <c:pt idx="166">
                  <c:v>2010/12/31</c:v>
                </c:pt>
                <c:pt idx="167">
                  <c:v>2011/01/01</c:v>
                </c:pt>
                <c:pt idx="168">
                  <c:v>2011/01/02</c:v>
                </c:pt>
                <c:pt idx="169">
                  <c:v>2011/01/03</c:v>
                </c:pt>
                <c:pt idx="170">
                  <c:v>2011/01/04</c:v>
                </c:pt>
                <c:pt idx="171">
                  <c:v>2011/01/05</c:v>
                </c:pt>
                <c:pt idx="172">
                  <c:v>2011/01/06</c:v>
                </c:pt>
                <c:pt idx="173">
                  <c:v>2011/01/07</c:v>
                </c:pt>
                <c:pt idx="174">
                  <c:v>2011/01/08</c:v>
                </c:pt>
                <c:pt idx="175">
                  <c:v>2011/01/09</c:v>
                </c:pt>
                <c:pt idx="176">
                  <c:v>2011/01/10</c:v>
                </c:pt>
                <c:pt idx="177">
                  <c:v>2011/01/11</c:v>
                </c:pt>
                <c:pt idx="178">
                  <c:v>2011/01/12</c:v>
                </c:pt>
                <c:pt idx="179">
                  <c:v>2011/01/13</c:v>
                </c:pt>
                <c:pt idx="180">
                  <c:v>2011/01/14</c:v>
                </c:pt>
                <c:pt idx="181">
                  <c:v>2011/01/15</c:v>
                </c:pt>
                <c:pt idx="182">
                  <c:v>2011/01/16</c:v>
                </c:pt>
                <c:pt idx="183">
                  <c:v>2011/01/17</c:v>
                </c:pt>
                <c:pt idx="184">
                  <c:v>2011/01/18</c:v>
                </c:pt>
                <c:pt idx="185">
                  <c:v>2011/01/19</c:v>
                </c:pt>
                <c:pt idx="186">
                  <c:v>2011/01/20</c:v>
                </c:pt>
                <c:pt idx="187">
                  <c:v>2011/01/21</c:v>
                </c:pt>
                <c:pt idx="188">
                  <c:v>2011/01/22</c:v>
                </c:pt>
                <c:pt idx="189">
                  <c:v>2011/01/23</c:v>
                </c:pt>
                <c:pt idx="190">
                  <c:v>2011/01/24</c:v>
                </c:pt>
                <c:pt idx="191">
                  <c:v>2011/01/25</c:v>
                </c:pt>
                <c:pt idx="192">
                  <c:v>2011/01/26</c:v>
                </c:pt>
                <c:pt idx="193">
                  <c:v>2011/01/27</c:v>
                </c:pt>
                <c:pt idx="194">
                  <c:v>2011/01/28</c:v>
                </c:pt>
                <c:pt idx="195">
                  <c:v>2011/01/29</c:v>
                </c:pt>
                <c:pt idx="196">
                  <c:v>2011/01/30</c:v>
                </c:pt>
                <c:pt idx="197">
                  <c:v>2011/01/31</c:v>
                </c:pt>
                <c:pt idx="198">
                  <c:v>2011/02/01</c:v>
                </c:pt>
                <c:pt idx="199">
                  <c:v>2011/02/02</c:v>
                </c:pt>
                <c:pt idx="200">
                  <c:v>2011/02/03</c:v>
                </c:pt>
                <c:pt idx="201">
                  <c:v>2011/02/04</c:v>
                </c:pt>
                <c:pt idx="202">
                  <c:v>2011/02/05</c:v>
                </c:pt>
                <c:pt idx="203">
                  <c:v>2011/02/06</c:v>
                </c:pt>
                <c:pt idx="204">
                  <c:v>2011/02/07</c:v>
                </c:pt>
                <c:pt idx="205">
                  <c:v>2011/02/08</c:v>
                </c:pt>
                <c:pt idx="206">
                  <c:v>2011/02/09</c:v>
                </c:pt>
                <c:pt idx="207">
                  <c:v>2011/02/10</c:v>
                </c:pt>
                <c:pt idx="208">
                  <c:v>2011/02/11</c:v>
                </c:pt>
                <c:pt idx="209">
                  <c:v>2011/02/12</c:v>
                </c:pt>
                <c:pt idx="210">
                  <c:v>2011/02/13</c:v>
                </c:pt>
                <c:pt idx="211">
                  <c:v>2011/02/14</c:v>
                </c:pt>
                <c:pt idx="212">
                  <c:v>2011/02/15</c:v>
                </c:pt>
                <c:pt idx="213">
                  <c:v>2011/02/16</c:v>
                </c:pt>
                <c:pt idx="214">
                  <c:v>2011/02/17</c:v>
                </c:pt>
                <c:pt idx="215">
                  <c:v>2011/02/18</c:v>
                </c:pt>
                <c:pt idx="216">
                  <c:v>2011/02/19</c:v>
                </c:pt>
                <c:pt idx="217">
                  <c:v>2011/02/20</c:v>
                </c:pt>
                <c:pt idx="218">
                  <c:v>2011/02/21</c:v>
                </c:pt>
                <c:pt idx="219">
                  <c:v>2011/02/22</c:v>
                </c:pt>
                <c:pt idx="220">
                  <c:v>2011/02/23</c:v>
                </c:pt>
                <c:pt idx="221">
                  <c:v>2011/02/24</c:v>
                </c:pt>
                <c:pt idx="222">
                  <c:v>2011/02/25</c:v>
                </c:pt>
                <c:pt idx="223">
                  <c:v>2011/02/26</c:v>
                </c:pt>
                <c:pt idx="224">
                  <c:v>2011/02/27</c:v>
                </c:pt>
                <c:pt idx="225">
                  <c:v>2011/02/28</c:v>
                </c:pt>
                <c:pt idx="226">
                  <c:v>2011/03/01</c:v>
                </c:pt>
                <c:pt idx="227">
                  <c:v>2011/03/02</c:v>
                </c:pt>
                <c:pt idx="228">
                  <c:v>2011/03/03</c:v>
                </c:pt>
                <c:pt idx="229">
                  <c:v>2011/03/04</c:v>
                </c:pt>
                <c:pt idx="230">
                  <c:v>2011/03/05</c:v>
                </c:pt>
                <c:pt idx="231">
                  <c:v>2011/03/06</c:v>
                </c:pt>
                <c:pt idx="232">
                  <c:v>2011/03/07</c:v>
                </c:pt>
                <c:pt idx="233">
                  <c:v>2011/03/08</c:v>
                </c:pt>
                <c:pt idx="234">
                  <c:v>2011/03/09</c:v>
                </c:pt>
                <c:pt idx="235">
                  <c:v>2011/03/10</c:v>
                </c:pt>
                <c:pt idx="236">
                  <c:v>2011/03/11</c:v>
                </c:pt>
                <c:pt idx="237">
                  <c:v>2011/03/12</c:v>
                </c:pt>
                <c:pt idx="238">
                  <c:v>2011/03/13</c:v>
                </c:pt>
                <c:pt idx="239">
                  <c:v>2011/03/14</c:v>
                </c:pt>
                <c:pt idx="240">
                  <c:v>2011/03/15</c:v>
                </c:pt>
                <c:pt idx="241">
                  <c:v>2011/03/16</c:v>
                </c:pt>
                <c:pt idx="242">
                  <c:v>2011/03/17</c:v>
                </c:pt>
                <c:pt idx="243">
                  <c:v>2011/03/18</c:v>
                </c:pt>
                <c:pt idx="244">
                  <c:v>2011/03/19</c:v>
                </c:pt>
                <c:pt idx="245">
                  <c:v>2011/03/20</c:v>
                </c:pt>
                <c:pt idx="246">
                  <c:v>2011/03/21</c:v>
                </c:pt>
                <c:pt idx="247">
                  <c:v>2011/03/22</c:v>
                </c:pt>
                <c:pt idx="248">
                  <c:v>2011/03/23</c:v>
                </c:pt>
                <c:pt idx="249">
                  <c:v>2011/03/24</c:v>
                </c:pt>
                <c:pt idx="250">
                  <c:v>2011/03/25</c:v>
                </c:pt>
                <c:pt idx="251">
                  <c:v>2011/03/26</c:v>
                </c:pt>
                <c:pt idx="252">
                  <c:v>2011/03/27</c:v>
                </c:pt>
                <c:pt idx="253">
                  <c:v>2011/03/28</c:v>
                </c:pt>
                <c:pt idx="254">
                  <c:v>2011/03/29</c:v>
                </c:pt>
                <c:pt idx="255">
                  <c:v>2011/03/30</c:v>
                </c:pt>
                <c:pt idx="256">
                  <c:v>2011/03/31</c:v>
                </c:pt>
                <c:pt idx="257">
                  <c:v>2011/04/01</c:v>
                </c:pt>
                <c:pt idx="258">
                  <c:v>2011/04/02</c:v>
                </c:pt>
                <c:pt idx="259">
                  <c:v>2011/04/03</c:v>
                </c:pt>
                <c:pt idx="260">
                  <c:v>2011/04/04</c:v>
                </c:pt>
                <c:pt idx="261">
                  <c:v>2011/04/05</c:v>
                </c:pt>
                <c:pt idx="262">
                  <c:v>2011/04/06</c:v>
                </c:pt>
                <c:pt idx="263">
                  <c:v>2011/04/07</c:v>
                </c:pt>
                <c:pt idx="264">
                  <c:v>2011/04/08</c:v>
                </c:pt>
                <c:pt idx="265">
                  <c:v>2011/04/09</c:v>
                </c:pt>
                <c:pt idx="266">
                  <c:v>2011/04/10</c:v>
                </c:pt>
                <c:pt idx="267">
                  <c:v>2011/04/11</c:v>
                </c:pt>
                <c:pt idx="268">
                  <c:v>2011/04/12</c:v>
                </c:pt>
                <c:pt idx="269">
                  <c:v>2011/04/13</c:v>
                </c:pt>
                <c:pt idx="270">
                  <c:v>2011/04/14</c:v>
                </c:pt>
                <c:pt idx="271">
                  <c:v>2011/04/15</c:v>
                </c:pt>
                <c:pt idx="272">
                  <c:v>2011/04/16</c:v>
                </c:pt>
                <c:pt idx="273">
                  <c:v>2011/04/17</c:v>
                </c:pt>
                <c:pt idx="274">
                  <c:v>2011/04/18</c:v>
                </c:pt>
                <c:pt idx="275">
                  <c:v>2011/04/19</c:v>
                </c:pt>
                <c:pt idx="276">
                  <c:v>2011/04/20</c:v>
                </c:pt>
                <c:pt idx="277">
                  <c:v>2011/04/21</c:v>
                </c:pt>
                <c:pt idx="278">
                  <c:v>2011/04/22</c:v>
                </c:pt>
                <c:pt idx="279">
                  <c:v>2011/04/23</c:v>
                </c:pt>
                <c:pt idx="280">
                  <c:v>2011/04/24</c:v>
                </c:pt>
                <c:pt idx="281">
                  <c:v>2011/04/25</c:v>
                </c:pt>
                <c:pt idx="282">
                  <c:v>2011/04/26</c:v>
                </c:pt>
                <c:pt idx="283">
                  <c:v>2011/04/27</c:v>
                </c:pt>
                <c:pt idx="284">
                  <c:v>2011/04/28</c:v>
                </c:pt>
                <c:pt idx="285">
                  <c:v>2011/04/29</c:v>
                </c:pt>
                <c:pt idx="286">
                  <c:v>2011/04/30</c:v>
                </c:pt>
                <c:pt idx="287">
                  <c:v>2011/05/01</c:v>
                </c:pt>
                <c:pt idx="288">
                  <c:v>2011/05/02</c:v>
                </c:pt>
                <c:pt idx="289">
                  <c:v>2011/05/03</c:v>
                </c:pt>
                <c:pt idx="290">
                  <c:v>2011/05/04</c:v>
                </c:pt>
                <c:pt idx="291">
                  <c:v>2011/05/05</c:v>
                </c:pt>
                <c:pt idx="292">
                  <c:v>2011/05/06</c:v>
                </c:pt>
                <c:pt idx="293">
                  <c:v>2011/05/07</c:v>
                </c:pt>
                <c:pt idx="294">
                  <c:v>2011/05/08</c:v>
                </c:pt>
                <c:pt idx="295">
                  <c:v>2011/05/09</c:v>
                </c:pt>
                <c:pt idx="296">
                  <c:v>2011/05/10</c:v>
                </c:pt>
                <c:pt idx="297">
                  <c:v>2011/05/11</c:v>
                </c:pt>
                <c:pt idx="298">
                  <c:v>2011/05/12</c:v>
                </c:pt>
                <c:pt idx="299">
                  <c:v>2011/05/13</c:v>
                </c:pt>
                <c:pt idx="300">
                  <c:v>2011/05/14</c:v>
                </c:pt>
                <c:pt idx="301">
                  <c:v>2011/05/15</c:v>
                </c:pt>
                <c:pt idx="302">
                  <c:v>2011/05/16</c:v>
                </c:pt>
                <c:pt idx="303">
                  <c:v>2011/05/17</c:v>
                </c:pt>
                <c:pt idx="304">
                  <c:v>2011/05/18</c:v>
                </c:pt>
                <c:pt idx="305">
                  <c:v>2011/05/19</c:v>
                </c:pt>
                <c:pt idx="306">
                  <c:v>2011/05/20</c:v>
                </c:pt>
                <c:pt idx="307">
                  <c:v>2011/05/21</c:v>
                </c:pt>
                <c:pt idx="308">
                  <c:v>2011/05/22</c:v>
                </c:pt>
                <c:pt idx="309">
                  <c:v>2011/05/23</c:v>
                </c:pt>
                <c:pt idx="310">
                  <c:v>2011/05/24</c:v>
                </c:pt>
                <c:pt idx="311">
                  <c:v>2011/05/25</c:v>
                </c:pt>
                <c:pt idx="312">
                  <c:v>2011/05/26</c:v>
                </c:pt>
                <c:pt idx="313">
                  <c:v>2011/05/27</c:v>
                </c:pt>
                <c:pt idx="314">
                  <c:v>2011/05/28</c:v>
                </c:pt>
                <c:pt idx="315">
                  <c:v>2011/05/29</c:v>
                </c:pt>
                <c:pt idx="316">
                  <c:v>2011/05/30</c:v>
                </c:pt>
                <c:pt idx="317">
                  <c:v>2011/05/31</c:v>
                </c:pt>
                <c:pt idx="318">
                  <c:v>2011/06/01</c:v>
                </c:pt>
                <c:pt idx="319">
                  <c:v>2011/06/02</c:v>
                </c:pt>
                <c:pt idx="320">
                  <c:v>2011/06/03</c:v>
                </c:pt>
                <c:pt idx="321">
                  <c:v>2011/06/04</c:v>
                </c:pt>
                <c:pt idx="322">
                  <c:v>2011/06/05</c:v>
                </c:pt>
                <c:pt idx="323">
                  <c:v>2011/06/06</c:v>
                </c:pt>
                <c:pt idx="324">
                  <c:v>2011/06/07</c:v>
                </c:pt>
                <c:pt idx="325">
                  <c:v>2011/06/08</c:v>
                </c:pt>
                <c:pt idx="326">
                  <c:v>2011/06/09</c:v>
                </c:pt>
                <c:pt idx="327">
                  <c:v>2011/06/10</c:v>
                </c:pt>
                <c:pt idx="328">
                  <c:v>2011/06/11</c:v>
                </c:pt>
                <c:pt idx="329">
                  <c:v>2011/06/12</c:v>
                </c:pt>
                <c:pt idx="330">
                  <c:v>2011/06/13</c:v>
                </c:pt>
                <c:pt idx="331">
                  <c:v>2011/06/14</c:v>
                </c:pt>
                <c:pt idx="332">
                  <c:v>2011/06/15</c:v>
                </c:pt>
                <c:pt idx="333">
                  <c:v>2011/06/16</c:v>
                </c:pt>
                <c:pt idx="334">
                  <c:v>2011/06/17</c:v>
                </c:pt>
                <c:pt idx="335">
                  <c:v>2011/06/18</c:v>
                </c:pt>
                <c:pt idx="336">
                  <c:v>2011/06/19</c:v>
                </c:pt>
                <c:pt idx="337">
                  <c:v>2011/06/20</c:v>
                </c:pt>
                <c:pt idx="338">
                  <c:v>2011/06/21</c:v>
                </c:pt>
                <c:pt idx="339">
                  <c:v>2011/06/22</c:v>
                </c:pt>
                <c:pt idx="340">
                  <c:v>2011/06/23</c:v>
                </c:pt>
                <c:pt idx="341">
                  <c:v>2011/06/24</c:v>
                </c:pt>
                <c:pt idx="342">
                  <c:v>2011/06/25</c:v>
                </c:pt>
                <c:pt idx="343">
                  <c:v>2011/06/26</c:v>
                </c:pt>
                <c:pt idx="344">
                  <c:v>2011/06/27</c:v>
                </c:pt>
                <c:pt idx="345">
                  <c:v>2011/06/28</c:v>
                </c:pt>
                <c:pt idx="346">
                  <c:v>2011/06/29</c:v>
                </c:pt>
                <c:pt idx="347">
                  <c:v>2011/06/30</c:v>
                </c:pt>
                <c:pt idx="348">
                  <c:v>2011/07/01</c:v>
                </c:pt>
                <c:pt idx="349">
                  <c:v>2011/07/02</c:v>
                </c:pt>
                <c:pt idx="350">
                  <c:v>2011/07/03</c:v>
                </c:pt>
                <c:pt idx="351">
                  <c:v>2011/07/04</c:v>
                </c:pt>
                <c:pt idx="352">
                  <c:v>2011/07/05</c:v>
                </c:pt>
                <c:pt idx="353">
                  <c:v>2011/07/06</c:v>
                </c:pt>
                <c:pt idx="354">
                  <c:v>2011/07/07</c:v>
                </c:pt>
                <c:pt idx="355">
                  <c:v>2011/07/08</c:v>
                </c:pt>
                <c:pt idx="356">
                  <c:v>2011/07/09</c:v>
                </c:pt>
                <c:pt idx="357">
                  <c:v>2011/07/10</c:v>
                </c:pt>
                <c:pt idx="358">
                  <c:v>2011/07/11</c:v>
                </c:pt>
                <c:pt idx="359">
                  <c:v>2011/07/12</c:v>
                </c:pt>
                <c:pt idx="360">
                  <c:v>2011/07/13</c:v>
                </c:pt>
                <c:pt idx="361">
                  <c:v>2011/07/14</c:v>
                </c:pt>
                <c:pt idx="362">
                  <c:v>2011/07/15</c:v>
                </c:pt>
                <c:pt idx="363">
                  <c:v>2011/07/16</c:v>
                </c:pt>
                <c:pt idx="364">
                  <c:v>2011/07/17</c:v>
                </c:pt>
                <c:pt idx="365">
                  <c:v>2011/07/18</c:v>
                </c:pt>
                <c:pt idx="366">
                  <c:v>2011/07/19</c:v>
                </c:pt>
                <c:pt idx="367">
                  <c:v>2011/07/20</c:v>
                </c:pt>
                <c:pt idx="368">
                  <c:v>2011/07/21</c:v>
                </c:pt>
                <c:pt idx="369">
                  <c:v>2011/07/22</c:v>
                </c:pt>
                <c:pt idx="370">
                  <c:v>2011/07/23</c:v>
                </c:pt>
                <c:pt idx="371">
                  <c:v>2011/07/24</c:v>
                </c:pt>
                <c:pt idx="372">
                  <c:v>2011/07/25</c:v>
                </c:pt>
                <c:pt idx="373">
                  <c:v>2011/07/26</c:v>
                </c:pt>
                <c:pt idx="374">
                  <c:v>2011/07/27</c:v>
                </c:pt>
                <c:pt idx="375">
                  <c:v>2011/07/28</c:v>
                </c:pt>
                <c:pt idx="376">
                  <c:v>2011/07/29</c:v>
                </c:pt>
                <c:pt idx="377">
                  <c:v>2011/07/30</c:v>
                </c:pt>
                <c:pt idx="378">
                  <c:v>2011/07/31</c:v>
                </c:pt>
                <c:pt idx="379">
                  <c:v>2011/08/01</c:v>
                </c:pt>
                <c:pt idx="380">
                  <c:v>2011/08/02</c:v>
                </c:pt>
                <c:pt idx="381">
                  <c:v>2011/08/03</c:v>
                </c:pt>
                <c:pt idx="382">
                  <c:v>2011/08/04</c:v>
                </c:pt>
                <c:pt idx="383">
                  <c:v>2011/08/05</c:v>
                </c:pt>
                <c:pt idx="384">
                  <c:v>2011/08/06</c:v>
                </c:pt>
                <c:pt idx="385">
                  <c:v>2011/08/07</c:v>
                </c:pt>
                <c:pt idx="386">
                  <c:v>2011/08/08</c:v>
                </c:pt>
                <c:pt idx="387">
                  <c:v>2011/08/09</c:v>
                </c:pt>
                <c:pt idx="388">
                  <c:v>2011/08/10</c:v>
                </c:pt>
                <c:pt idx="389">
                  <c:v>2011/08/11</c:v>
                </c:pt>
                <c:pt idx="390">
                  <c:v>2011/08/12</c:v>
                </c:pt>
                <c:pt idx="391">
                  <c:v>2011/08/13</c:v>
                </c:pt>
                <c:pt idx="392">
                  <c:v>2011/08/14</c:v>
                </c:pt>
                <c:pt idx="393">
                  <c:v>2011/08/15</c:v>
                </c:pt>
                <c:pt idx="394">
                  <c:v>2011/08/16</c:v>
                </c:pt>
                <c:pt idx="395">
                  <c:v>2011/08/17</c:v>
                </c:pt>
                <c:pt idx="396">
                  <c:v>2011/08/18</c:v>
                </c:pt>
                <c:pt idx="397">
                  <c:v>2011/08/19</c:v>
                </c:pt>
                <c:pt idx="398">
                  <c:v>2011/08/20</c:v>
                </c:pt>
                <c:pt idx="399">
                  <c:v>2011/08/21</c:v>
                </c:pt>
                <c:pt idx="400">
                  <c:v>2011/08/22</c:v>
                </c:pt>
                <c:pt idx="401">
                  <c:v>2011/08/23</c:v>
                </c:pt>
                <c:pt idx="402">
                  <c:v>2011/08/24</c:v>
                </c:pt>
                <c:pt idx="403">
                  <c:v>2011/08/25</c:v>
                </c:pt>
                <c:pt idx="404">
                  <c:v>2011/08/26</c:v>
                </c:pt>
                <c:pt idx="405">
                  <c:v>2011/08/27</c:v>
                </c:pt>
                <c:pt idx="406">
                  <c:v>2011/08/28</c:v>
                </c:pt>
                <c:pt idx="407">
                  <c:v>2011/08/29</c:v>
                </c:pt>
                <c:pt idx="408">
                  <c:v>2011/08/30</c:v>
                </c:pt>
                <c:pt idx="409">
                  <c:v>2011/08/31</c:v>
                </c:pt>
                <c:pt idx="410">
                  <c:v>2011/09/01</c:v>
                </c:pt>
                <c:pt idx="411">
                  <c:v>2011/09/02</c:v>
                </c:pt>
                <c:pt idx="412">
                  <c:v>2011/09/03</c:v>
                </c:pt>
                <c:pt idx="413">
                  <c:v>2011/09/04</c:v>
                </c:pt>
                <c:pt idx="414">
                  <c:v>2011/09/05</c:v>
                </c:pt>
                <c:pt idx="415">
                  <c:v>2011/09/06</c:v>
                </c:pt>
                <c:pt idx="416">
                  <c:v>2011/09/07</c:v>
                </c:pt>
                <c:pt idx="417">
                  <c:v>2011/09/08</c:v>
                </c:pt>
                <c:pt idx="418">
                  <c:v>2011/09/09</c:v>
                </c:pt>
                <c:pt idx="419">
                  <c:v>2011/09/10</c:v>
                </c:pt>
                <c:pt idx="420">
                  <c:v>2011/09/11</c:v>
                </c:pt>
                <c:pt idx="421">
                  <c:v>2011/09/12</c:v>
                </c:pt>
                <c:pt idx="422">
                  <c:v>2011/09/13</c:v>
                </c:pt>
                <c:pt idx="423">
                  <c:v>2011/09/14</c:v>
                </c:pt>
                <c:pt idx="424">
                  <c:v>2011/09/15</c:v>
                </c:pt>
                <c:pt idx="425">
                  <c:v>2011/09/16</c:v>
                </c:pt>
                <c:pt idx="426">
                  <c:v>2011/09/17</c:v>
                </c:pt>
                <c:pt idx="427">
                  <c:v>2011/09/18</c:v>
                </c:pt>
                <c:pt idx="428">
                  <c:v>2011/09/19</c:v>
                </c:pt>
                <c:pt idx="429">
                  <c:v>2011/09/20</c:v>
                </c:pt>
                <c:pt idx="430">
                  <c:v>2011/09/21</c:v>
                </c:pt>
                <c:pt idx="431">
                  <c:v>2011/09/22</c:v>
                </c:pt>
                <c:pt idx="432">
                  <c:v>2011/09/23</c:v>
                </c:pt>
                <c:pt idx="433">
                  <c:v>2011/09/24</c:v>
                </c:pt>
                <c:pt idx="434">
                  <c:v>2011/09/25</c:v>
                </c:pt>
                <c:pt idx="435">
                  <c:v>2011/09/26</c:v>
                </c:pt>
                <c:pt idx="436">
                  <c:v>2011/09/27</c:v>
                </c:pt>
                <c:pt idx="437">
                  <c:v>2011/09/28</c:v>
                </c:pt>
                <c:pt idx="438">
                  <c:v>2011/09/29</c:v>
                </c:pt>
                <c:pt idx="439">
                  <c:v>2011/09/30</c:v>
                </c:pt>
                <c:pt idx="440">
                  <c:v>2011/10/01</c:v>
                </c:pt>
                <c:pt idx="441">
                  <c:v>2011/10/02</c:v>
                </c:pt>
                <c:pt idx="442">
                  <c:v>2011/10/03</c:v>
                </c:pt>
                <c:pt idx="443">
                  <c:v>2011/10/04</c:v>
                </c:pt>
                <c:pt idx="444">
                  <c:v>2011/10/05</c:v>
                </c:pt>
                <c:pt idx="445">
                  <c:v>2011/10/06</c:v>
                </c:pt>
                <c:pt idx="446">
                  <c:v>2011/10/07</c:v>
                </c:pt>
                <c:pt idx="447">
                  <c:v>2011/10/08</c:v>
                </c:pt>
                <c:pt idx="448">
                  <c:v>2011/10/09</c:v>
                </c:pt>
                <c:pt idx="449">
                  <c:v>2011/10/10</c:v>
                </c:pt>
                <c:pt idx="450">
                  <c:v>2011/10/11</c:v>
                </c:pt>
                <c:pt idx="451">
                  <c:v>2011/10/12</c:v>
                </c:pt>
                <c:pt idx="452">
                  <c:v>2011/10/13</c:v>
                </c:pt>
                <c:pt idx="453">
                  <c:v>2011/10/14</c:v>
                </c:pt>
                <c:pt idx="454">
                  <c:v>2011/10/15</c:v>
                </c:pt>
                <c:pt idx="455">
                  <c:v>2011/10/16</c:v>
                </c:pt>
                <c:pt idx="456">
                  <c:v>2011/10/17</c:v>
                </c:pt>
                <c:pt idx="457">
                  <c:v>2011/10/18</c:v>
                </c:pt>
                <c:pt idx="458">
                  <c:v>2011/10/19</c:v>
                </c:pt>
                <c:pt idx="459">
                  <c:v>2011/10/20</c:v>
                </c:pt>
                <c:pt idx="460">
                  <c:v>2011/10/21</c:v>
                </c:pt>
                <c:pt idx="461">
                  <c:v>2011/10/22</c:v>
                </c:pt>
                <c:pt idx="462">
                  <c:v>2011/10/23</c:v>
                </c:pt>
                <c:pt idx="463">
                  <c:v>2011/10/24</c:v>
                </c:pt>
                <c:pt idx="464">
                  <c:v>2011/10/25</c:v>
                </c:pt>
                <c:pt idx="465">
                  <c:v>2011/10/26</c:v>
                </c:pt>
                <c:pt idx="466">
                  <c:v>2011/10/27</c:v>
                </c:pt>
                <c:pt idx="467">
                  <c:v>2011/10/28</c:v>
                </c:pt>
                <c:pt idx="468">
                  <c:v>2011/10/29</c:v>
                </c:pt>
                <c:pt idx="469">
                  <c:v>2011/10/30</c:v>
                </c:pt>
                <c:pt idx="470">
                  <c:v>2011/10/31</c:v>
                </c:pt>
                <c:pt idx="471">
                  <c:v>2011/11/01</c:v>
                </c:pt>
                <c:pt idx="472">
                  <c:v>2011/11/02</c:v>
                </c:pt>
                <c:pt idx="473">
                  <c:v>2011/11/03</c:v>
                </c:pt>
                <c:pt idx="474">
                  <c:v>2011/11/04</c:v>
                </c:pt>
                <c:pt idx="475">
                  <c:v>2011/11/05</c:v>
                </c:pt>
                <c:pt idx="476">
                  <c:v>2011/11/06</c:v>
                </c:pt>
                <c:pt idx="477">
                  <c:v>2011/11/07</c:v>
                </c:pt>
                <c:pt idx="478">
                  <c:v>2011/11/08</c:v>
                </c:pt>
                <c:pt idx="479">
                  <c:v>2011/11/09</c:v>
                </c:pt>
                <c:pt idx="480">
                  <c:v>2011/11/10</c:v>
                </c:pt>
                <c:pt idx="481">
                  <c:v>2011/11/11</c:v>
                </c:pt>
                <c:pt idx="482">
                  <c:v>2011/11/12</c:v>
                </c:pt>
                <c:pt idx="483">
                  <c:v>2011/11/13</c:v>
                </c:pt>
                <c:pt idx="484">
                  <c:v>2011/11/14</c:v>
                </c:pt>
                <c:pt idx="485">
                  <c:v>2011/11/15</c:v>
                </c:pt>
                <c:pt idx="486">
                  <c:v>2011/11/16</c:v>
                </c:pt>
                <c:pt idx="487">
                  <c:v>2011/11/17</c:v>
                </c:pt>
                <c:pt idx="488">
                  <c:v>2011/11/18</c:v>
                </c:pt>
                <c:pt idx="489">
                  <c:v>2011/11/19</c:v>
                </c:pt>
                <c:pt idx="490">
                  <c:v>2011/11/20</c:v>
                </c:pt>
                <c:pt idx="491">
                  <c:v>2011/11/21</c:v>
                </c:pt>
                <c:pt idx="492">
                  <c:v>2011/11/22</c:v>
                </c:pt>
                <c:pt idx="493">
                  <c:v>2011/11/23</c:v>
                </c:pt>
                <c:pt idx="494">
                  <c:v>2011/11/24</c:v>
                </c:pt>
                <c:pt idx="495">
                  <c:v>2011/11/25</c:v>
                </c:pt>
                <c:pt idx="496">
                  <c:v>2011/11/26</c:v>
                </c:pt>
                <c:pt idx="497">
                  <c:v>2011/11/27</c:v>
                </c:pt>
                <c:pt idx="498">
                  <c:v>2011/11/28</c:v>
                </c:pt>
                <c:pt idx="499">
                  <c:v>2011/11/29</c:v>
                </c:pt>
                <c:pt idx="500">
                  <c:v>2011/11/30</c:v>
                </c:pt>
                <c:pt idx="501">
                  <c:v>2011/12/01</c:v>
                </c:pt>
                <c:pt idx="502">
                  <c:v>2011/12/02</c:v>
                </c:pt>
                <c:pt idx="503">
                  <c:v>2011/12/03</c:v>
                </c:pt>
                <c:pt idx="504">
                  <c:v>2011/12/04</c:v>
                </c:pt>
                <c:pt idx="505">
                  <c:v>2011/12/05</c:v>
                </c:pt>
                <c:pt idx="506">
                  <c:v>2011/12/06</c:v>
                </c:pt>
                <c:pt idx="507">
                  <c:v>2011/12/07</c:v>
                </c:pt>
                <c:pt idx="508">
                  <c:v>2011/12/08</c:v>
                </c:pt>
                <c:pt idx="509">
                  <c:v>2011/12/09</c:v>
                </c:pt>
                <c:pt idx="510">
                  <c:v>2011/12/10</c:v>
                </c:pt>
                <c:pt idx="511">
                  <c:v>2011/12/11</c:v>
                </c:pt>
                <c:pt idx="512">
                  <c:v>2011/12/12</c:v>
                </c:pt>
                <c:pt idx="513">
                  <c:v>2011/12/13</c:v>
                </c:pt>
                <c:pt idx="514">
                  <c:v>2011/12/14</c:v>
                </c:pt>
                <c:pt idx="515">
                  <c:v>2011/12/15</c:v>
                </c:pt>
                <c:pt idx="516">
                  <c:v>2011/12/16</c:v>
                </c:pt>
                <c:pt idx="517">
                  <c:v>2011/12/17</c:v>
                </c:pt>
                <c:pt idx="518">
                  <c:v>2011/12/18</c:v>
                </c:pt>
                <c:pt idx="519">
                  <c:v>2011/12/19</c:v>
                </c:pt>
                <c:pt idx="520">
                  <c:v>2011/12/20</c:v>
                </c:pt>
                <c:pt idx="521">
                  <c:v>2011/12/21</c:v>
                </c:pt>
                <c:pt idx="522">
                  <c:v>2011/12/22</c:v>
                </c:pt>
                <c:pt idx="523">
                  <c:v>2011/12/23</c:v>
                </c:pt>
                <c:pt idx="524">
                  <c:v>2011/12/24</c:v>
                </c:pt>
                <c:pt idx="525">
                  <c:v>2011/12/25</c:v>
                </c:pt>
                <c:pt idx="526">
                  <c:v>2011/12/26</c:v>
                </c:pt>
                <c:pt idx="527">
                  <c:v>2011/12/27</c:v>
                </c:pt>
                <c:pt idx="528">
                  <c:v>2011/12/28</c:v>
                </c:pt>
                <c:pt idx="529">
                  <c:v>2011/12/29</c:v>
                </c:pt>
                <c:pt idx="530">
                  <c:v>2011/12/30</c:v>
                </c:pt>
                <c:pt idx="531">
                  <c:v>2011/12/31</c:v>
                </c:pt>
                <c:pt idx="532">
                  <c:v>2012/01/01</c:v>
                </c:pt>
                <c:pt idx="533">
                  <c:v>2012/01/02</c:v>
                </c:pt>
                <c:pt idx="534">
                  <c:v>2012/01/03</c:v>
                </c:pt>
                <c:pt idx="535">
                  <c:v>2012/01/04</c:v>
                </c:pt>
                <c:pt idx="536">
                  <c:v>2012/01/05</c:v>
                </c:pt>
                <c:pt idx="537">
                  <c:v>2012/01/06</c:v>
                </c:pt>
                <c:pt idx="538">
                  <c:v>2012/01/07</c:v>
                </c:pt>
                <c:pt idx="539">
                  <c:v>2012/01/08</c:v>
                </c:pt>
                <c:pt idx="540">
                  <c:v>2012/01/09</c:v>
                </c:pt>
                <c:pt idx="541">
                  <c:v>2012/01/10</c:v>
                </c:pt>
                <c:pt idx="542">
                  <c:v>2012/01/11</c:v>
                </c:pt>
                <c:pt idx="543">
                  <c:v>2012/01/12</c:v>
                </c:pt>
                <c:pt idx="544">
                  <c:v>2012/01/13</c:v>
                </c:pt>
                <c:pt idx="545">
                  <c:v>2012/01/14</c:v>
                </c:pt>
                <c:pt idx="546">
                  <c:v>2012/01/15</c:v>
                </c:pt>
                <c:pt idx="547">
                  <c:v>2012/01/16</c:v>
                </c:pt>
                <c:pt idx="548">
                  <c:v>2012/01/17</c:v>
                </c:pt>
                <c:pt idx="549">
                  <c:v>2012/01/18</c:v>
                </c:pt>
                <c:pt idx="550">
                  <c:v>2012/01/19</c:v>
                </c:pt>
                <c:pt idx="551">
                  <c:v>2012/01/20</c:v>
                </c:pt>
                <c:pt idx="552">
                  <c:v>2012/01/21</c:v>
                </c:pt>
                <c:pt idx="553">
                  <c:v>2012/01/22</c:v>
                </c:pt>
                <c:pt idx="554">
                  <c:v>2012/01/23</c:v>
                </c:pt>
                <c:pt idx="555">
                  <c:v>2012/01/24</c:v>
                </c:pt>
                <c:pt idx="556">
                  <c:v>2012/01/25</c:v>
                </c:pt>
                <c:pt idx="557">
                  <c:v>2012/01/26</c:v>
                </c:pt>
                <c:pt idx="558">
                  <c:v>2012/01/27</c:v>
                </c:pt>
                <c:pt idx="559">
                  <c:v>2012/01/28</c:v>
                </c:pt>
                <c:pt idx="560">
                  <c:v>2012/01/29</c:v>
                </c:pt>
                <c:pt idx="561">
                  <c:v>2012/01/30</c:v>
                </c:pt>
                <c:pt idx="562">
                  <c:v>2012/01/31</c:v>
                </c:pt>
                <c:pt idx="563">
                  <c:v>2012/02/01</c:v>
                </c:pt>
                <c:pt idx="564">
                  <c:v>2012/02/02</c:v>
                </c:pt>
                <c:pt idx="565">
                  <c:v>2012/02/03</c:v>
                </c:pt>
                <c:pt idx="566">
                  <c:v>2012/02/04</c:v>
                </c:pt>
                <c:pt idx="567">
                  <c:v>2012/02/05</c:v>
                </c:pt>
                <c:pt idx="568">
                  <c:v>2012/02/06</c:v>
                </c:pt>
                <c:pt idx="569">
                  <c:v>2012/02/07</c:v>
                </c:pt>
                <c:pt idx="570">
                  <c:v>2012/02/08</c:v>
                </c:pt>
                <c:pt idx="571">
                  <c:v>2012/02/09</c:v>
                </c:pt>
                <c:pt idx="572">
                  <c:v>2012/02/10</c:v>
                </c:pt>
                <c:pt idx="573">
                  <c:v>2012/02/11</c:v>
                </c:pt>
                <c:pt idx="574">
                  <c:v>2012/02/12</c:v>
                </c:pt>
                <c:pt idx="575">
                  <c:v>2012/02/13</c:v>
                </c:pt>
                <c:pt idx="576">
                  <c:v>2012/02/14</c:v>
                </c:pt>
                <c:pt idx="577">
                  <c:v>2012/02/15</c:v>
                </c:pt>
                <c:pt idx="578">
                  <c:v>2012/02/16</c:v>
                </c:pt>
                <c:pt idx="579">
                  <c:v>2012/02/17</c:v>
                </c:pt>
                <c:pt idx="580">
                  <c:v>2012/02/18</c:v>
                </c:pt>
                <c:pt idx="581">
                  <c:v>2012/02/19</c:v>
                </c:pt>
                <c:pt idx="582">
                  <c:v>2012/02/20</c:v>
                </c:pt>
                <c:pt idx="583">
                  <c:v>2012/02/21</c:v>
                </c:pt>
                <c:pt idx="584">
                  <c:v>2012/02/22</c:v>
                </c:pt>
                <c:pt idx="585">
                  <c:v>2012/02/23</c:v>
                </c:pt>
                <c:pt idx="586">
                  <c:v>2012/02/24</c:v>
                </c:pt>
                <c:pt idx="587">
                  <c:v>2012/02/25</c:v>
                </c:pt>
                <c:pt idx="588">
                  <c:v>2012/02/26</c:v>
                </c:pt>
                <c:pt idx="589">
                  <c:v>2012/02/27</c:v>
                </c:pt>
                <c:pt idx="590">
                  <c:v>2012/02/28</c:v>
                </c:pt>
                <c:pt idx="591">
                  <c:v>2012/02/29</c:v>
                </c:pt>
                <c:pt idx="592">
                  <c:v>2012/03/01</c:v>
                </c:pt>
                <c:pt idx="593">
                  <c:v>2012/03/02</c:v>
                </c:pt>
                <c:pt idx="594">
                  <c:v>2012/03/03</c:v>
                </c:pt>
                <c:pt idx="595">
                  <c:v>2012/03/04</c:v>
                </c:pt>
                <c:pt idx="596">
                  <c:v>2012/03/05</c:v>
                </c:pt>
                <c:pt idx="597">
                  <c:v>2012/03/06</c:v>
                </c:pt>
                <c:pt idx="598">
                  <c:v>2012/03/07</c:v>
                </c:pt>
                <c:pt idx="599">
                  <c:v>2012/03/08</c:v>
                </c:pt>
                <c:pt idx="600">
                  <c:v>2012/03/09</c:v>
                </c:pt>
                <c:pt idx="601">
                  <c:v>2012/03/10</c:v>
                </c:pt>
                <c:pt idx="602">
                  <c:v>2012/03/11</c:v>
                </c:pt>
                <c:pt idx="603">
                  <c:v>2012/03/12</c:v>
                </c:pt>
                <c:pt idx="604">
                  <c:v>2012/03/13</c:v>
                </c:pt>
                <c:pt idx="605">
                  <c:v>2012/03/14</c:v>
                </c:pt>
                <c:pt idx="606">
                  <c:v>2012/03/15</c:v>
                </c:pt>
                <c:pt idx="607">
                  <c:v>2012/03/16</c:v>
                </c:pt>
                <c:pt idx="608">
                  <c:v>2012/03/17</c:v>
                </c:pt>
                <c:pt idx="609">
                  <c:v>2012/03/18</c:v>
                </c:pt>
                <c:pt idx="610">
                  <c:v>2012/03/19</c:v>
                </c:pt>
                <c:pt idx="611">
                  <c:v>2012/03/20</c:v>
                </c:pt>
                <c:pt idx="612">
                  <c:v>2012/03/21</c:v>
                </c:pt>
                <c:pt idx="613">
                  <c:v>2012/03/22</c:v>
                </c:pt>
                <c:pt idx="614">
                  <c:v>2012/03/23</c:v>
                </c:pt>
                <c:pt idx="615">
                  <c:v>2012/03/24</c:v>
                </c:pt>
                <c:pt idx="616">
                  <c:v>2012/03/25</c:v>
                </c:pt>
                <c:pt idx="617">
                  <c:v>2012/03/26</c:v>
                </c:pt>
                <c:pt idx="618">
                  <c:v>2012/03/27</c:v>
                </c:pt>
                <c:pt idx="619">
                  <c:v>2012/03/28</c:v>
                </c:pt>
                <c:pt idx="620">
                  <c:v>2012/03/29</c:v>
                </c:pt>
                <c:pt idx="621">
                  <c:v>2012/03/30</c:v>
                </c:pt>
                <c:pt idx="622">
                  <c:v>2012/03/31</c:v>
                </c:pt>
                <c:pt idx="623">
                  <c:v>2012/04/01</c:v>
                </c:pt>
                <c:pt idx="624">
                  <c:v>2012/04/02</c:v>
                </c:pt>
                <c:pt idx="625">
                  <c:v>2012/04/03</c:v>
                </c:pt>
                <c:pt idx="626">
                  <c:v>2012/04/04</c:v>
                </c:pt>
                <c:pt idx="627">
                  <c:v>2012/04/05</c:v>
                </c:pt>
                <c:pt idx="628">
                  <c:v>2012/04/06</c:v>
                </c:pt>
                <c:pt idx="629">
                  <c:v>2012/04/07</c:v>
                </c:pt>
                <c:pt idx="630">
                  <c:v>2012/04/08</c:v>
                </c:pt>
                <c:pt idx="631">
                  <c:v>2012/04/09</c:v>
                </c:pt>
                <c:pt idx="632">
                  <c:v>2012/04/10</c:v>
                </c:pt>
                <c:pt idx="633">
                  <c:v>2012/04/11</c:v>
                </c:pt>
                <c:pt idx="634">
                  <c:v>2012/04/12</c:v>
                </c:pt>
                <c:pt idx="635">
                  <c:v>2012/04/13</c:v>
                </c:pt>
                <c:pt idx="636">
                  <c:v>2012/04/14</c:v>
                </c:pt>
                <c:pt idx="637">
                  <c:v>2012/04/15</c:v>
                </c:pt>
                <c:pt idx="638">
                  <c:v>2012/04/16</c:v>
                </c:pt>
                <c:pt idx="639">
                  <c:v>2012/04/17</c:v>
                </c:pt>
                <c:pt idx="640">
                  <c:v>2012/04/18</c:v>
                </c:pt>
                <c:pt idx="641">
                  <c:v>2012/04/19</c:v>
                </c:pt>
                <c:pt idx="642">
                  <c:v>2012/04/20</c:v>
                </c:pt>
                <c:pt idx="643">
                  <c:v>2012/04/21</c:v>
                </c:pt>
                <c:pt idx="644">
                  <c:v>2012/04/22</c:v>
                </c:pt>
                <c:pt idx="645">
                  <c:v>2012/04/23</c:v>
                </c:pt>
                <c:pt idx="646">
                  <c:v>2012/04/24</c:v>
                </c:pt>
                <c:pt idx="647">
                  <c:v>2012/04/25</c:v>
                </c:pt>
                <c:pt idx="648">
                  <c:v>2012/04/26</c:v>
                </c:pt>
                <c:pt idx="649">
                  <c:v>2012/04/27</c:v>
                </c:pt>
                <c:pt idx="650">
                  <c:v>2012/04/28</c:v>
                </c:pt>
                <c:pt idx="651">
                  <c:v>2012/04/29</c:v>
                </c:pt>
                <c:pt idx="652">
                  <c:v>2012/04/30</c:v>
                </c:pt>
                <c:pt idx="653">
                  <c:v>2012/05/01</c:v>
                </c:pt>
                <c:pt idx="654">
                  <c:v>2012/05/02</c:v>
                </c:pt>
                <c:pt idx="655">
                  <c:v>2012/05/03</c:v>
                </c:pt>
                <c:pt idx="656">
                  <c:v>2012/05/04</c:v>
                </c:pt>
                <c:pt idx="657">
                  <c:v>2012/05/05</c:v>
                </c:pt>
                <c:pt idx="658">
                  <c:v>2012/05/06</c:v>
                </c:pt>
                <c:pt idx="659">
                  <c:v>2012/05/07</c:v>
                </c:pt>
                <c:pt idx="660">
                  <c:v>2012/05/08</c:v>
                </c:pt>
                <c:pt idx="661">
                  <c:v>2012/05/09</c:v>
                </c:pt>
                <c:pt idx="662">
                  <c:v>2012/05/10</c:v>
                </c:pt>
                <c:pt idx="663">
                  <c:v>2012/05/11</c:v>
                </c:pt>
                <c:pt idx="664">
                  <c:v>2012/05/12</c:v>
                </c:pt>
                <c:pt idx="665">
                  <c:v>2012/05/13</c:v>
                </c:pt>
                <c:pt idx="666">
                  <c:v>2012/05/14</c:v>
                </c:pt>
                <c:pt idx="667">
                  <c:v>2012/05/15</c:v>
                </c:pt>
                <c:pt idx="668">
                  <c:v>2012/05/16</c:v>
                </c:pt>
                <c:pt idx="669">
                  <c:v>2012/05/17</c:v>
                </c:pt>
                <c:pt idx="670">
                  <c:v>2012/05/18</c:v>
                </c:pt>
                <c:pt idx="671">
                  <c:v>2012/05/19</c:v>
                </c:pt>
                <c:pt idx="672">
                  <c:v>2012/05/20</c:v>
                </c:pt>
                <c:pt idx="673">
                  <c:v>2012/05/21</c:v>
                </c:pt>
                <c:pt idx="674">
                  <c:v>2012/05/22</c:v>
                </c:pt>
                <c:pt idx="675">
                  <c:v>2012/05/23</c:v>
                </c:pt>
                <c:pt idx="676">
                  <c:v>2012/05/24</c:v>
                </c:pt>
                <c:pt idx="677">
                  <c:v>2012/05/25</c:v>
                </c:pt>
                <c:pt idx="678">
                  <c:v>2012/05/26</c:v>
                </c:pt>
                <c:pt idx="679">
                  <c:v>2012/05/27</c:v>
                </c:pt>
                <c:pt idx="680">
                  <c:v>2012/05/28</c:v>
                </c:pt>
                <c:pt idx="681">
                  <c:v>2012/05/29</c:v>
                </c:pt>
                <c:pt idx="682">
                  <c:v>2012/05/30</c:v>
                </c:pt>
                <c:pt idx="683">
                  <c:v>2012/05/31</c:v>
                </c:pt>
                <c:pt idx="684">
                  <c:v>2012/06/01</c:v>
                </c:pt>
                <c:pt idx="685">
                  <c:v>2012/06/02</c:v>
                </c:pt>
                <c:pt idx="686">
                  <c:v>2012/06/03</c:v>
                </c:pt>
                <c:pt idx="687">
                  <c:v>2012/06/04</c:v>
                </c:pt>
                <c:pt idx="688">
                  <c:v>2012/06/05</c:v>
                </c:pt>
                <c:pt idx="689">
                  <c:v>2012/06/06</c:v>
                </c:pt>
                <c:pt idx="690">
                  <c:v>2012/06/07</c:v>
                </c:pt>
                <c:pt idx="691">
                  <c:v>2012/06/08</c:v>
                </c:pt>
                <c:pt idx="692">
                  <c:v>2012/06/09</c:v>
                </c:pt>
                <c:pt idx="693">
                  <c:v>2012/06/10</c:v>
                </c:pt>
                <c:pt idx="694">
                  <c:v>2012/06/11</c:v>
                </c:pt>
                <c:pt idx="695">
                  <c:v>2012/06/12</c:v>
                </c:pt>
                <c:pt idx="696">
                  <c:v>2012/06/13</c:v>
                </c:pt>
                <c:pt idx="697">
                  <c:v>2012/06/14</c:v>
                </c:pt>
                <c:pt idx="698">
                  <c:v>2012/06/15</c:v>
                </c:pt>
                <c:pt idx="699">
                  <c:v>2012/06/16</c:v>
                </c:pt>
                <c:pt idx="700">
                  <c:v>2012/06/17</c:v>
                </c:pt>
                <c:pt idx="701">
                  <c:v>2012/06/18</c:v>
                </c:pt>
                <c:pt idx="702">
                  <c:v>2012/06/19</c:v>
                </c:pt>
                <c:pt idx="703">
                  <c:v>2012/06/20</c:v>
                </c:pt>
                <c:pt idx="704">
                  <c:v>2012/06/21</c:v>
                </c:pt>
                <c:pt idx="705">
                  <c:v>2012/06/22</c:v>
                </c:pt>
                <c:pt idx="706">
                  <c:v>2012/06/23</c:v>
                </c:pt>
                <c:pt idx="707">
                  <c:v>2012/06/24</c:v>
                </c:pt>
                <c:pt idx="708">
                  <c:v>2012/06/25</c:v>
                </c:pt>
                <c:pt idx="709">
                  <c:v>2012/06/26</c:v>
                </c:pt>
                <c:pt idx="710">
                  <c:v>2012/06/27</c:v>
                </c:pt>
                <c:pt idx="711">
                  <c:v>2012/06/28</c:v>
                </c:pt>
                <c:pt idx="712">
                  <c:v>2012/06/29</c:v>
                </c:pt>
                <c:pt idx="713">
                  <c:v>2012/06/30</c:v>
                </c:pt>
                <c:pt idx="714">
                  <c:v>2012/07/01</c:v>
                </c:pt>
                <c:pt idx="715">
                  <c:v>2012/07/02</c:v>
                </c:pt>
                <c:pt idx="716">
                  <c:v>2012/07/03</c:v>
                </c:pt>
                <c:pt idx="717">
                  <c:v>2012/07/04</c:v>
                </c:pt>
                <c:pt idx="718">
                  <c:v>2012/07/05</c:v>
                </c:pt>
                <c:pt idx="719">
                  <c:v>2012/07/06</c:v>
                </c:pt>
                <c:pt idx="720">
                  <c:v>2012/07/07</c:v>
                </c:pt>
                <c:pt idx="721">
                  <c:v>2012/07/08</c:v>
                </c:pt>
                <c:pt idx="722">
                  <c:v>2012/07/09</c:v>
                </c:pt>
                <c:pt idx="723">
                  <c:v>2012/07/10</c:v>
                </c:pt>
                <c:pt idx="724">
                  <c:v>2012/07/11</c:v>
                </c:pt>
                <c:pt idx="725">
                  <c:v>2012/07/12</c:v>
                </c:pt>
                <c:pt idx="726">
                  <c:v>2012/07/13</c:v>
                </c:pt>
                <c:pt idx="727">
                  <c:v>2012/07/14</c:v>
                </c:pt>
                <c:pt idx="728">
                  <c:v>2012/07/15</c:v>
                </c:pt>
                <c:pt idx="729">
                  <c:v>2012/07/16</c:v>
                </c:pt>
                <c:pt idx="730">
                  <c:v>2012/07/17</c:v>
                </c:pt>
                <c:pt idx="731">
                  <c:v>2012/07/18</c:v>
                </c:pt>
                <c:pt idx="732">
                  <c:v>2012/07/19</c:v>
                </c:pt>
                <c:pt idx="733">
                  <c:v>2012/07/20</c:v>
                </c:pt>
                <c:pt idx="734">
                  <c:v>2012/07/21</c:v>
                </c:pt>
                <c:pt idx="735">
                  <c:v>2012/07/22</c:v>
                </c:pt>
                <c:pt idx="736">
                  <c:v>2012/07/23</c:v>
                </c:pt>
                <c:pt idx="737">
                  <c:v>2012/07/24</c:v>
                </c:pt>
                <c:pt idx="738">
                  <c:v>2012/07/25</c:v>
                </c:pt>
                <c:pt idx="739">
                  <c:v>2012/07/26</c:v>
                </c:pt>
                <c:pt idx="740">
                  <c:v>2012/07/27</c:v>
                </c:pt>
                <c:pt idx="741">
                  <c:v>2012/07/28</c:v>
                </c:pt>
                <c:pt idx="742">
                  <c:v>2012/07/29</c:v>
                </c:pt>
                <c:pt idx="743">
                  <c:v>2012/07/30</c:v>
                </c:pt>
                <c:pt idx="744">
                  <c:v>2012/07/31</c:v>
                </c:pt>
                <c:pt idx="745">
                  <c:v>2012/08/01</c:v>
                </c:pt>
                <c:pt idx="746">
                  <c:v>2012/08/02</c:v>
                </c:pt>
                <c:pt idx="747">
                  <c:v>2012/08/03</c:v>
                </c:pt>
                <c:pt idx="748">
                  <c:v>2012/08/04</c:v>
                </c:pt>
                <c:pt idx="749">
                  <c:v>2012/08/05</c:v>
                </c:pt>
                <c:pt idx="750">
                  <c:v>2012/08/06</c:v>
                </c:pt>
                <c:pt idx="751">
                  <c:v>2012/08/07</c:v>
                </c:pt>
                <c:pt idx="752">
                  <c:v>2012/08/08</c:v>
                </c:pt>
                <c:pt idx="753">
                  <c:v>2012/08/09</c:v>
                </c:pt>
                <c:pt idx="754">
                  <c:v>2012/08/10</c:v>
                </c:pt>
                <c:pt idx="755">
                  <c:v>2012/08/11</c:v>
                </c:pt>
                <c:pt idx="756">
                  <c:v>2012/08/12</c:v>
                </c:pt>
                <c:pt idx="757">
                  <c:v>2012/08/13</c:v>
                </c:pt>
                <c:pt idx="758">
                  <c:v>2012/08/14</c:v>
                </c:pt>
                <c:pt idx="759">
                  <c:v>2012/08/15</c:v>
                </c:pt>
                <c:pt idx="760">
                  <c:v>2012/08/16</c:v>
                </c:pt>
                <c:pt idx="761">
                  <c:v>2012/08/17</c:v>
                </c:pt>
                <c:pt idx="762">
                  <c:v>2012/08/18</c:v>
                </c:pt>
                <c:pt idx="763">
                  <c:v>2012/08/19</c:v>
                </c:pt>
                <c:pt idx="764">
                  <c:v>2012/08/20</c:v>
                </c:pt>
                <c:pt idx="765">
                  <c:v>2012/08/21</c:v>
                </c:pt>
                <c:pt idx="766">
                  <c:v>2012/08/22</c:v>
                </c:pt>
                <c:pt idx="767">
                  <c:v>2012/08/23</c:v>
                </c:pt>
                <c:pt idx="768">
                  <c:v>2012/08/24</c:v>
                </c:pt>
                <c:pt idx="769">
                  <c:v>2012/08/25</c:v>
                </c:pt>
                <c:pt idx="770">
                  <c:v>2012/08/26</c:v>
                </c:pt>
                <c:pt idx="771">
                  <c:v>2012/08/27</c:v>
                </c:pt>
                <c:pt idx="772">
                  <c:v>2012/08/28</c:v>
                </c:pt>
                <c:pt idx="773">
                  <c:v>2012/08/29</c:v>
                </c:pt>
                <c:pt idx="774">
                  <c:v>2012/08/30</c:v>
                </c:pt>
                <c:pt idx="775">
                  <c:v>2012/08/31</c:v>
                </c:pt>
                <c:pt idx="776">
                  <c:v>2012/09/01</c:v>
                </c:pt>
                <c:pt idx="777">
                  <c:v>2012/09/02</c:v>
                </c:pt>
                <c:pt idx="778">
                  <c:v>2012/09/03</c:v>
                </c:pt>
                <c:pt idx="779">
                  <c:v>2012/09/04</c:v>
                </c:pt>
                <c:pt idx="780">
                  <c:v>2012/09/05</c:v>
                </c:pt>
                <c:pt idx="781">
                  <c:v>2012/09/06</c:v>
                </c:pt>
                <c:pt idx="782">
                  <c:v>2012/09/07</c:v>
                </c:pt>
                <c:pt idx="783">
                  <c:v>2012/09/08</c:v>
                </c:pt>
                <c:pt idx="784">
                  <c:v>2012/09/09</c:v>
                </c:pt>
                <c:pt idx="785">
                  <c:v>2012/09/10</c:v>
                </c:pt>
                <c:pt idx="786">
                  <c:v>2012/09/11</c:v>
                </c:pt>
                <c:pt idx="787">
                  <c:v>2012/09/12</c:v>
                </c:pt>
                <c:pt idx="788">
                  <c:v>2012/09/13</c:v>
                </c:pt>
                <c:pt idx="789">
                  <c:v>2012/09/14</c:v>
                </c:pt>
                <c:pt idx="790">
                  <c:v>2012/09/15</c:v>
                </c:pt>
                <c:pt idx="791">
                  <c:v>2012/09/16</c:v>
                </c:pt>
                <c:pt idx="792">
                  <c:v>2012/09/17</c:v>
                </c:pt>
                <c:pt idx="793">
                  <c:v>2012/09/18</c:v>
                </c:pt>
                <c:pt idx="794">
                  <c:v>2012/09/19</c:v>
                </c:pt>
                <c:pt idx="795">
                  <c:v>2012/09/20</c:v>
                </c:pt>
                <c:pt idx="796">
                  <c:v>2012/09/21</c:v>
                </c:pt>
                <c:pt idx="797">
                  <c:v>2012/09/22</c:v>
                </c:pt>
                <c:pt idx="798">
                  <c:v>2012/09/23</c:v>
                </c:pt>
                <c:pt idx="799">
                  <c:v>2012/09/24</c:v>
                </c:pt>
                <c:pt idx="800">
                  <c:v>2012/09/25</c:v>
                </c:pt>
                <c:pt idx="801">
                  <c:v>2012/09/26</c:v>
                </c:pt>
                <c:pt idx="802">
                  <c:v>2012/09/27</c:v>
                </c:pt>
                <c:pt idx="803">
                  <c:v>2012/09/28</c:v>
                </c:pt>
                <c:pt idx="804">
                  <c:v>2012/09/29</c:v>
                </c:pt>
                <c:pt idx="805">
                  <c:v>2012/09/30</c:v>
                </c:pt>
                <c:pt idx="806">
                  <c:v>2012/10/01</c:v>
                </c:pt>
                <c:pt idx="807">
                  <c:v>2012/10/02</c:v>
                </c:pt>
                <c:pt idx="808">
                  <c:v>2012/10/03</c:v>
                </c:pt>
                <c:pt idx="809">
                  <c:v>2012/10/04</c:v>
                </c:pt>
                <c:pt idx="810">
                  <c:v>2012/10/05</c:v>
                </c:pt>
                <c:pt idx="811">
                  <c:v>2012/10/06</c:v>
                </c:pt>
                <c:pt idx="812">
                  <c:v>2012/10/07</c:v>
                </c:pt>
                <c:pt idx="813">
                  <c:v>2012/10/08</c:v>
                </c:pt>
                <c:pt idx="814">
                  <c:v>2012/10/09</c:v>
                </c:pt>
                <c:pt idx="815">
                  <c:v>2012/10/10</c:v>
                </c:pt>
                <c:pt idx="816">
                  <c:v>2012/10/11</c:v>
                </c:pt>
                <c:pt idx="817">
                  <c:v>2012/10/12</c:v>
                </c:pt>
                <c:pt idx="818">
                  <c:v>2012/10/13</c:v>
                </c:pt>
                <c:pt idx="819">
                  <c:v>2012/10/14</c:v>
                </c:pt>
                <c:pt idx="820">
                  <c:v>2012/10/15</c:v>
                </c:pt>
                <c:pt idx="821">
                  <c:v>2012/10/16</c:v>
                </c:pt>
                <c:pt idx="822">
                  <c:v>2012/10/17</c:v>
                </c:pt>
                <c:pt idx="823">
                  <c:v>2012/10/18</c:v>
                </c:pt>
                <c:pt idx="824">
                  <c:v>2012/10/19</c:v>
                </c:pt>
                <c:pt idx="825">
                  <c:v>2012/10/20</c:v>
                </c:pt>
                <c:pt idx="826">
                  <c:v>2012/10/21</c:v>
                </c:pt>
                <c:pt idx="827">
                  <c:v>2012/10/22</c:v>
                </c:pt>
                <c:pt idx="828">
                  <c:v>2012/10/23</c:v>
                </c:pt>
                <c:pt idx="829">
                  <c:v>2012/10/24</c:v>
                </c:pt>
                <c:pt idx="830">
                  <c:v>2012/10/25</c:v>
                </c:pt>
                <c:pt idx="831">
                  <c:v>2012/10/26</c:v>
                </c:pt>
                <c:pt idx="832">
                  <c:v>2012/10/27</c:v>
                </c:pt>
                <c:pt idx="833">
                  <c:v>2012/10/28</c:v>
                </c:pt>
                <c:pt idx="834">
                  <c:v>2012/10/29</c:v>
                </c:pt>
                <c:pt idx="835">
                  <c:v>2012/10/30</c:v>
                </c:pt>
                <c:pt idx="836">
                  <c:v>2012/10/31</c:v>
                </c:pt>
                <c:pt idx="837">
                  <c:v>2012/11/01</c:v>
                </c:pt>
                <c:pt idx="838">
                  <c:v>2012/11/02</c:v>
                </c:pt>
                <c:pt idx="839">
                  <c:v>2012/11/03</c:v>
                </c:pt>
                <c:pt idx="840">
                  <c:v>2012/11/04</c:v>
                </c:pt>
                <c:pt idx="841">
                  <c:v>2012/11/05</c:v>
                </c:pt>
                <c:pt idx="842">
                  <c:v>2012/11/06</c:v>
                </c:pt>
                <c:pt idx="843">
                  <c:v>2012/11/07</c:v>
                </c:pt>
                <c:pt idx="844">
                  <c:v>2012/11/08</c:v>
                </c:pt>
                <c:pt idx="845">
                  <c:v>2012/11/09</c:v>
                </c:pt>
                <c:pt idx="846">
                  <c:v>2012/11/10</c:v>
                </c:pt>
                <c:pt idx="847">
                  <c:v>2012/11/11</c:v>
                </c:pt>
                <c:pt idx="848">
                  <c:v>2012/11/12</c:v>
                </c:pt>
                <c:pt idx="849">
                  <c:v>2012/11/13</c:v>
                </c:pt>
                <c:pt idx="850">
                  <c:v>2012/11/14</c:v>
                </c:pt>
                <c:pt idx="851">
                  <c:v>2012/11/15</c:v>
                </c:pt>
                <c:pt idx="852">
                  <c:v>2012/11/16</c:v>
                </c:pt>
                <c:pt idx="853">
                  <c:v>2012/11/17</c:v>
                </c:pt>
                <c:pt idx="854">
                  <c:v>2012/11/18</c:v>
                </c:pt>
                <c:pt idx="855">
                  <c:v>2012/11/19</c:v>
                </c:pt>
                <c:pt idx="856">
                  <c:v>2012/11/20</c:v>
                </c:pt>
                <c:pt idx="857">
                  <c:v>2012/11/21</c:v>
                </c:pt>
                <c:pt idx="858">
                  <c:v>2012/11/22</c:v>
                </c:pt>
                <c:pt idx="859">
                  <c:v>2012/11/23</c:v>
                </c:pt>
                <c:pt idx="860">
                  <c:v>2012/11/24</c:v>
                </c:pt>
                <c:pt idx="861">
                  <c:v>2012/11/25</c:v>
                </c:pt>
                <c:pt idx="862">
                  <c:v>2012/11/26</c:v>
                </c:pt>
                <c:pt idx="863">
                  <c:v>2012/11/27</c:v>
                </c:pt>
                <c:pt idx="864">
                  <c:v>2012/11/28</c:v>
                </c:pt>
                <c:pt idx="865">
                  <c:v>2012/11/29</c:v>
                </c:pt>
                <c:pt idx="866">
                  <c:v>2012/11/30</c:v>
                </c:pt>
                <c:pt idx="867">
                  <c:v>2012/12/01</c:v>
                </c:pt>
                <c:pt idx="868">
                  <c:v>2012/12/02</c:v>
                </c:pt>
                <c:pt idx="869">
                  <c:v>2012/12/03</c:v>
                </c:pt>
                <c:pt idx="870">
                  <c:v>2012/12/04</c:v>
                </c:pt>
                <c:pt idx="871">
                  <c:v>2012/12/05</c:v>
                </c:pt>
                <c:pt idx="872">
                  <c:v>2012/12/06</c:v>
                </c:pt>
                <c:pt idx="873">
                  <c:v>2012/12/07</c:v>
                </c:pt>
                <c:pt idx="874">
                  <c:v>2012/12/08</c:v>
                </c:pt>
                <c:pt idx="875">
                  <c:v>2012/12/09</c:v>
                </c:pt>
                <c:pt idx="876">
                  <c:v>2012/12/10</c:v>
                </c:pt>
                <c:pt idx="877">
                  <c:v>2012/12/11</c:v>
                </c:pt>
                <c:pt idx="878">
                  <c:v>2012/12/12</c:v>
                </c:pt>
                <c:pt idx="879">
                  <c:v>2012/12/13</c:v>
                </c:pt>
                <c:pt idx="880">
                  <c:v>2012/12/14</c:v>
                </c:pt>
                <c:pt idx="881">
                  <c:v>2012/12/15</c:v>
                </c:pt>
                <c:pt idx="882">
                  <c:v>2012/12/16</c:v>
                </c:pt>
                <c:pt idx="883">
                  <c:v>2012/12/17</c:v>
                </c:pt>
                <c:pt idx="884">
                  <c:v>2012/12/18</c:v>
                </c:pt>
                <c:pt idx="885">
                  <c:v>2012/12/19</c:v>
                </c:pt>
                <c:pt idx="886">
                  <c:v>2012/12/20</c:v>
                </c:pt>
                <c:pt idx="887">
                  <c:v>2012/12/21</c:v>
                </c:pt>
                <c:pt idx="888">
                  <c:v>2012/12/22</c:v>
                </c:pt>
                <c:pt idx="889">
                  <c:v>2012/12/23</c:v>
                </c:pt>
                <c:pt idx="890">
                  <c:v>2012/12/24</c:v>
                </c:pt>
                <c:pt idx="891">
                  <c:v>2012/12/25</c:v>
                </c:pt>
                <c:pt idx="892">
                  <c:v>2012/12/26</c:v>
                </c:pt>
                <c:pt idx="893">
                  <c:v>2012/12/27</c:v>
                </c:pt>
                <c:pt idx="894">
                  <c:v>2012/12/28</c:v>
                </c:pt>
                <c:pt idx="895">
                  <c:v>2012/12/29</c:v>
                </c:pt>
                <c:pt idx="896">
                  <c:v>2012/12/30</c:v>
                </c:pt>
                <c:pt idx="897">
                  <c:v>2012/12/31</c:v>
                </c:pt>
                <c:pt idx="898">
                  <c:v>2013/01/01</c:v>
                </c:pt>
                <c:pt idx="899">
                  <c:v>2013/01/02</c:v>
                </c:pt>
                <c:pt idx="900">
                  <c:v>2013/01/03</c:v>
                </c:pt>
                <c:pt idx="901">
                  <c:v>2013/01/04</c:v>
                </c:pt>
                <c:pt idx="902">
                  <c:v>2013/01/05</c:v>
                </c:pt>
                <c:pt idx="903">
                  <c:v>2013/01/06</c:v>
                </c:pt>
                <c:pt idx="904">
                  <c:v>2013/01/07</c:v>
                </c:pt>
                <c:pt idx="905">
                  <c:v>2013/01/08</c:v>
                </c:pt>
                <c:pt idx="906">
                  <c:v>2013/01/09</c:v>
                </c:pt>
                <c:pt idx="907">
                  <c:v>2013/01/10</c:v>
                </c:pt>
                <c:pt idx="908">
                  <c:v>2013/01/11</c:v>
                </c:pt>
                <c:pt idx="909">
                  <c:v>2013/01/12</c:v>
                </c:pt>
                <c:pt idx="910">
                  <c:v>2013/01/13</c:v>
                </c:pt>
                <c:pt idx="911">
                  <c:v>2013/01/14</c:v>
                </c:pt>
                <c:pt idx="912">
                  <c:v>2013/01/15</c:v>
                </c:pt>
                <c:pt idx="913">
                  <c:v>2013/01/16</c:v>
                </c:pt>
                <c:pt idx="914">
                  <c:v>2013/01/17</c:v>
                </c:pt>
                <c:pt idx="915">
                  <c:v>2013/01/18</c:v>
                </c:pt>
                <c:pt idx="916">
                  <c:v>2013/01/19</c:v>
                </c:pt>
                <c:pt idx="917">
                  <c:v>2013/01/20</c:v>
                </c:pt>
                <c:pt idx="918">
                  <c:v>2013/01/21</c:v>
                </c:pt>
                <c:pt idx="919">
                  <c:v>2013/01/22</c:v>
                </c:pt>
                <c:pt idx="920">
                  <c:v>2013/01/23</c:v>
                </c:pt>
                <c:pt idx="921">
                  <c:v>2013/01/24</c:v>
                </c:pt>
                <c:pt idx="922">
                  <c:v>2013/01/25</c:v>
                </c:pt>
                <c:pt idx="923">
                  <c:v>2013/01/26</c:v>
                </c:pt>
                <c:pt idx="924">
                  <c:v>2013/01/27</c:v>
                </c:pt>
                <c:pt idx="925">
                  <c:v>2013/01/28</c:v>
                </c:pt>
                <c:pt idx="926">
                  <c:v>2013/01/29</c:v>
                </c:pt>
                <c:pt idx="927">
                  <c:v>2013/01/30</c:v>
                </c:pt>
                <c:pt idx="928">
                  <c:v>2013/01/31</c:v>
                </c:pt>
                <c:pt idx="929">
                  <c:v>2013/02/01</c:v>
                </c:pt>
                <c:pt idx="930">
                  <c:v>2013/02/02</c:v>
                </c:pt>
                <c:pt idx="931">
                  <c:v>2013/02/03</c:v>
                </c:pt>
                <c:pt idx="932">
                  <c:v>2013/02/04</c:v>
                </c:pt>
                <c:pt idx="933">
                  <c:v>2013/02/05</c:v>
                </c:pt>
                <c:pt idx="934">
                  <c:v>2013/02/06</c:v>
                </c:pt>
                <c:pt idx="935">
                  <c:v>2013/02/07</c:v>
                </c:pt>
                <c:pt idx="936">
                  <c:v>2013/02/08</c:v>
                </c:pt>
                <c:pt idx="937">
                  <c:v>2013/02/09</c:v>
                </c:pt>
                <c:pt idx="938">
                  <c:v>2013/02/10</c:v>
                </c:pt>
                <c:pt idx="939">
                  <c:v>2013/02/11</c:v>
                </c:pt>
                <c:pt idx="940">
                  <c:v>2013/02/12</c:v>
                </c:pt>
                <c:pt idx="941">
                  <c:v>2013/02/13</c:v>
                </c:pt>
                <c:pt idx="942">
                  <c:v>2013/02/14</c:v>
                </c:pt>
                <c:pt idx="943">
                  <c:v>2013/02/15</c:v>
                </c:pt>
                <c:pt idx="944">
                  <c:v>2013/02/16</c:v>
                </c:pt>
                <c:pt idx="945">
                  <c:v>2013/02/17</c:v>
                </c:pt>
                <c:pt idx="946">
                  <c:v>2013/02/18</c:v>
                </c:pt>
                <c:pt idx="947">
                  <c:v>2013/02/19</c:v>
                </c:pt>
                <c:pt idx="948">
                  <c:v>2013/02/20</c:v>
                </c:pt>
                <c:pt idx="949">
                  <c:v>2013/02/21</c:v>
                </c:pt>
                <c:pt idx="950">
                  <c:v>2013/02/22</c:v>
                </c:pt>
                <c:pt idx="951">
                  <c:v>2013/02/23</c:v>
                </c:pt>
                <c:pt idx="952">
                  <c:v>2013/02/24</c:v>
                </c:pt>
                <c:pt idx="953">
                  <c:v>2013/02/25</c:v>
                </c:pt>
                <c:pt idx="954">
                  <c:v>2013/02/26</c:v>
                </c:pt>
                <c:pt idx="955">
                  <c:v>2013/02/27</c:v>
                </c:pt>
                <c:pt idx="956">
                  <c:v>2013/02/28</c:v>
                </c:pt>
                <c:pt idx="957">
                  <c:v>2013/03/01</c:v>
                </c:pt>
                <c:pt idx="958">
                  <c:v>2013/03/02</c:v>
                </c:pt>
                <c:pt idx="959">
                  <c:v>2013/03/03</c:v>
                </c:pt>
                <c:pt idx="960">
                  <c:v>2013/03/04</c:v>
                </c:pt>
                <c:pt idx="961">
                  <c:v>2013/03/05</c:v>
                </c:pt>
                <c:pt idx="962">
                  <c:v>2013/03/06</c:v>
                </c:pt>
                <c:pt idx="963">
                  <c:v>2013/03/07</c:v>
                </c:pt>
                <c:pt idx="964">
                  <c:v>2013/03/08</c:v>
                </c:pt>
                <c:pt idx="965">
                  <c:v>2013/03/09</c:v>
                </c:pt>
                <c:pt idx="966">
                  <c:v>2013/03/10</c:v>
                </c:pt>
                <c:pt idx="967">
                  <c:v>2013/03/11</c:v>
                </c:pt>
                <c:pt idx="968">
                  <c:v>2013/03/12</c:v>
                </c:pt>
                <c:pt idx="969">
                  <c:v>2013/03/13</c:v>
                </c:pt>
                <c:pt idx="970">
                  <c:v>2013/03/14</c:v>
                </c:pt>
                <c:pt idx="971">
                  <c:v>2013/03/15</c:v>
                </c:pt>
                <c:pt idx="972">
                  <c:v>2013/03/16</c:v>
                </c:pt>
                <c:pt idx="973">
                  <c:v>2013/03/17</c:v>
                </c:pt>
                <c:pt idx="974">
                  <c:v>2013/03/18</c:v>
                </c:pt>
                <c:pt idx="975">
                  <c:v>2013/03/19</c:v>
                </c:pt>
                <c:pt idx="976">
                  <c:v>2013/03/20</c:v>
                </c:pt>
                <c:pt idx="977">
                  <c:v>2013/03/21</c:v>
                </c:pt>
                <c:pt idx="978">
                  <c:v>2013/03/22</c:v>
                </c:pt>
                <c:pt idx="979">
                  <c:v>2013/03/23</c:v>
                </c:pt>
                <c:pt idx="980">
                  <c:v>2013/03/24</c:v>
                </c:pt>
                <c:pt idx="981">
                  <c:v>2013/03/25</c:v>
                </c:pt>
                <c:pt idx="982">
                  <c:v>2013/03/26</c:v>
                </c:pt>
                <c:pt idx="983">
                  <c:v>2013/03/27</c:v>
                </c:pt>
                <c:pt idx="984">
                  <c:v>2013/03/28</c:v>
                </c:pt>
                <c:pt idx="985">
                  <c:v>2013/03/29</c:v>
                </c:pt>
                <c:pt idx="986">
                  <c:v>2013/03/30</c:v>
                </c:pt>
                <c:pt idx="987">
                  <c:v>2013/03/31</c:v>
                </c:pt>
                <c:pt idx="988">
                  <c:v>2013/04/01</c:v>
                </c:pt>
                <c:pt idx="989">
                  <c:v>2013/04/02</c:v>
                </c:pt>
                <c:pt idx="990">
                  <c:v>2013/04/03</c:v>
                </c:pt>
                <c:pt idx="991">
                  <c:v>2013/04/04</c:v>
                </c:pt>
                <c:pt idx="992">
                  <c:v>2013/04/05</c:v>
                </c:pt>
                <c:pt idx="993">
                  <c:v>2013/04/06</c:v>
                </c:pt>
                <c:pt idx="994">
                  <c:v>2013/04/07</c:v>
                </c:pt>
                <c:pt idx="995">
                  <c:v>2013/04/08</c:v>
                </c:pt>
                <c:pt idx="996">
                  <c:v>2013/04/09</c:v>
                </c:pt>
                <c:pt idx="997">
                  <c:v>2013/04/10</c:v>
                </c:pt>
                <c:pt idx="998">
                  <c:v>2013/04/11</c:v>
                </c:pt>
                <c:pt idx="999">
                  <c:v>2013/04/12</c:v>
                </c:pt>
                <c:pt idx="1000">
                  <c:v>2013/04/13</c:v>
                </c:pt>
                <c:pt idx="1001">
                  <c:v>2013/04/14</c:v>
                </c:pt>
                <c:pt idx="1002">
                  <c:v>2013/04/15</c:v>
                </c:pt>
                <c:pt idx="1003">
                  <c:v>2013/04/16</c:v>
                </c:pt>
                <c:pt idx="1004">
                  <c:v>2013/04/17</c:v>
                </c:pt>
                <c:pt idx="1005">
                  <c:v>2013/04/18</c:v>
                </c:pt>
                <c:pt idx="1006">
                  <c:v>2013/04/19</c:v>
                </c:pt>
                <c:pt idx="1007">
                  <c:v>2013/04/20</c:v>
                </c:pt>
                <c:pt idx="1008">
                  <c:v>2013/04/21</c:v>
                </c:pt>
                <c:pt idx="1009">
                  <c:v>2013/04/22</c:v>
                </c:pt>
                <c:pt idx="1010">
                  <c:v>2013/04/23</c:v>
                </c:pt>
                <c:pt idx="1011">
                  <c:v>2013/04/24</c:v>
                </c:pt>
                <c:pt idx="1012">
                  <c:v>2013/04/25</c:v>
                </c:pt>
                <c:pt idx="1013">
                  <c:v>2013/04/26</c:v>
                </c:pt>
                <c:pt idx="1014">
                  <c:v>2013/04/27</c:v>
                </c:pt>
                <c:pt idx="1015">
                  <c:v>2013/04/28</c:v>
                </c:pt>
                <c:pt idx="1016">
                  <c:v>2013/04/29</c:v>
                </c:pt>
                <c:pt idx="1017">
                  <c:v>2013/04/30</c:v>
                </c:pt>
                <c:pt idx="1018">
                  <c:v>2013/05/01</c:v>
                </c:pt>
                <c:pt idx="1019">
                  <c:v>2013/05/02</c:v>
                </c:pt>
                <c:pt idx="1020">
                  <c:v>2013/05/03</c:v>
                </c:pt>
                <c:pt idx="1021">
                  <c:v>2013/05/04</c:v>
                </c:pt>
                <c:pt idx="1022">
                  <c:v>2013/05/05</c:v>
                </c:pt>
                <c:pt idx="1023">
                  <c:v>2013/05/06</c:v>
                </c:pt>
                <c:pt idx="1024">
                  <c:v>2013/05/07</c:v>
                </c:pt>
                <c:pt idx="1025">
                  <c:v>2013/05/08</c:v>
                </c:pt>
                <c:pt idx="1026">
                  <c:v>2013/05/09</c:v>
                </c:pt>
                <c:pt idx="1027">
                  <c:v>2013/05/10</c:v>
                </c:pt>
                <c:pt idx="1028">
                  <c:v>2013/05/11</c:v>
                </c:pt>
                <c:pt idx="1029">
                  <c:v>2013/05/12</c:v>
                </c:pt>
                <c:pt idx="1030">
                  <c:v>2013/05/13</c:v>
                </c:pt>
                <c:pt idx="1031">
                  <c:v>2013/05/14</c:v>
                </c:pt>
                <c:pt idx="1032">
                  <c:v>2013/05/15</c:v>
                </c:pt>
                <c:pt idx="1033">
                  <c:v>2013/05/16</c:v>
                </c:pt>
                <c:pt idx="1034">
                  <c:v>2013/05/17</c:v>
                </c:pt>
                <c:pt idx="1035">
                  <c:v>2013/05/18</c:v>
                </c:pt>
                <c:pt idx="1036">
                  <c:v>2013/05/19</c:v>
                </c:pt>
                <c:pt idx="1037">
                  <c:v>2013/05/20</c:v>
                </c:pt>
                <c:pt idx="1038">
                  <c:v>2013/05/21</c:v>
                </c:pt>
                <c:pt idx="1039">
                  <c:v>2013/05/22</c:v>
                </c:pt>
                <c:pt idx="1040">
                  <c:v>2013/05/23</c:v>
                </c:pt>
                <c:pt idx="1041">
                  <c:v>2013/05/24</c:v>
                </c:pt>
                <c:pt idx="1042">
                  <c:v>2013/05/25</c:v>
                </c:pt>
                <c:pt idx="1043">
                  <c:v>2013/05/26</c:v>
                </c:pt>
                <c:pt idx="1044">
                  <c:v>2013/05/27</c:v>
                </c:pt>
                <c:pt idx="1045">
                  <c:v>2013/05/28</c:v>
                </c:pt>
                <c:pt idx="1046">
                  <c:v>2013/05/29</c:v>
                </c:pt>
                <c:pt idx="1047">
                  <c:v>2013/05/30</c:v>
                </c:pt>
                <c:pt idx="1048">
                  <c:v>2013/05/31</c:v>
                </c:pt>
                <c:pt idx="1049">
                  <c:v>2013/06/01</c:v>
                </c:pt>
                <c:pt idx="1050">
                  <c:v>2013/06/02</c:v>
                </c:pt>
                <c:pt idx="1051">
                  <c:v>2013/06/03</c:v>
                </c:pt>
                <c:pt idx="1052">
                  <c:v>2013/06/04</c:v>
                </c:pt>
                <c:pt idx="1053">
                  <c:v>2013/06/05</c:v>
                </c:pt>
                <c:pt idx="1054">
                  <c:v>2013/06/06</c:v>
                </c:pt>
                <c:pt idx="1055">
                  <c:v>2013/06/07</c:v>
                </c:pt>
                <c:pt idx="1056">
                  <c:v>2013/06/08</c:v>
                </c:pt>
                <c:pt idx="1057">
                  <c:v>2013/06/09</c:v>
                </c:pt>
                <c:pt idx="1058">
                  <c:v>2013/06/10</c:v>
                </c:pt>
                <c:pt idx="1059">
                  <c:v>2013/06/11</c:v>
                </c:pt>
                <c:pt idx="1060">
                  <c:v>2013/06/12</c:v>
                </c:pt>
                <c:pt idx="1061">
                  <c:v>2013/06/13</c:v>
                </c:pt>
                <c:pt idx="1062">
                  <c:v>2013/06/14</c:v>
                </c:pt>
                <c:pt idx="1063">
                  <c:v>2013/06/15</c:v>
                </c:pt>
                <c:pt idx="1064">
                  <c:v>2013/06/16</c:v>
                </c:pt>
                <c:pt idx="1065">
                  <c:v>2013/06/17</c:v>
                </c:pt>
                <c:pt idx="1066">
                  <c:v>2013/06/18</c:v>
                </c:pt>
                <c:pt idx="1067">
                  <c:v>2013/06/19</c:v>
                </c:pt>
                <c:pt idx="1068">
                  <c:v>2013/06/20</c:v>
                </c:pt>
                <c:pt idx="1069">
                  <c:v>2013/06/21</c:v>
                </c:pt>
                <c:pt idx="1070">
                  <c:v>2013/06/22</c:v>
                </c:pt>
                <c:pt idx="1071">
                  <c:v>2013/06/23</c:v>
                </c:pt>
                <c:pt idx="1072">
                  <c:v>2013/06/24</c:v>
                </c:pt>
                <c:pt idx="1073">
                  <c:v>2013/06/25</c:v>
                </c:pt>
                <c:pt idx="1074">
                  <c:v>2013/06/26</c:v>
                </c:pt>
                <c:pt idx="1075">
                  <c:v>2013/06/27</c:v>
                </c:pt>
                <c:pt idx="1076">
                  <c:v>2013/06/28</c:v>
                </c:pt>
                <c:pt idx="1077">
                  <c:v>2013/06/29</c:v>
                </c:pt>
                <c:pt idx="1078">
                  <c:v>2013/06/30</c:v>
                </c:pt>
                <c:pt idx="1079">
                  <c:v>2013/07/01</c:v>
                </c:pt>
                <c:pt idx="1080">
                  <c:v>2013/07/02</c:v>
                </c:pt>
                <c:pt idx="1081">
                  <c:v>2013/07/03</c:v>
                </c:pt>
                <c:pt idx="1082">
                  <c:v>2013/07/04</c:v>
                </c:pt>
                <c:pt idx="1083">
                  <c:v>2013/07/05</c:v>
                </c:pt>
                <c:pt idx="1084">
                  <c:v>2013/07/06</c:v>
                </c:pt>
                <c:pt idx="1085">
                  <c:v>2013/07/07</c:v>
                </c:pt>
                <c:pt idx="1086">
                  <c:v>2013/07/08</c:v>
                </c:pt>
                <c:pt idx="1087">
                  <c:v>2013/07/09</c:v>
                </c:pt>
                <c:pt idx="1088">
                  <c:v>2013/07/10</c:v>
                </c:pt>
                <c:pt idx="1089">
                  <c:v>2013/07/11</c:v>
                </c:pt>
                <c:pt idx="1090">
                  <c:v>2013/07/12</c:v>
                </c:pt>
                <c:pt idx="1091">
                  <c:v>2013/07/13</c:v>
                </c:pt>
                <c:pt idx="1092">
                  <c:v>2013/07/14</c:v>
                </c:pt>
                <c:pt idx="1093">
                  <c:v>2013/07/15</c:v>
                </c:pt>
                <c:pt idx="1094">
                  <c:v>2013/07/16</c:v>
                </c:pt>
                <c:pt idx="1095">
                  <c:v>2013/07/17</c:v>
                </c:pt>
                <c:pt idx="1096">
                  <c:v>2013/07/18</c:v>
                </c:pt>
                <c:pt idx="1097">
                  <c:v>2013/07/19</c:v>
                </c:pt>
                <c:pt idx="1098">
                  <c:v>2013/07/20</c:v>
                </c:pt>
                <c:pt idx="1099">
                  <c:v>2013/07/21</c:v>
                </c:pt>
                <c:pt idx="1100">
                  <c:v>2013/07/22</c:v>
                </c:pt>
                <c:pt idx="1101">
                  <c:v>2013/07/23</c:v>
                </c:pt>
                <c:pt idx="1102">
                  <c:v>2013/07/24</c:v>
                </c:pt>
                <c:pt idx="1103">
                  <c:v>2013/07/25</c:v>
                </c:pt>
                <c:pt idx="1104">
                  <c:v>2013/07/26</c:v>
                </c:pt>
                <c:pt idx="1105">
                  <c:v>2013/07/27</c:v>
                </c:pt>
                <c:pt idx="1106">
                  <c:v>2013/07/28</c:v>
                </c:pt>
                <c:pt idx="1107">
                  <c:v>2013/07/29</c:v>
                </c:pt>
                <c:pt idx="1108">
                  <c:v>2013/07/30</c:v>
                </c:pt>
                <c:pt idx="1109">
                  <c:v>2013/07/31</c:v>
                </c:pt>
                <c:pt idx="1110">
                  <c:v>2013/08/01</c:v>
                </c:pt>
                <c:pt idx="1111">
                  <c:v>2013/08/02</c:v>
                </c:pt>
                <c:pt idx="1112">
                  <c:v>2013/08/03</c:v>
                </c:pt>
                <c:pt idx="1113">
                  <c:v>2013/08/04</c:v>
                </c:pt>
                <c:pt idx="1114">
                  <c:v>2013/08/05</c:v>
                </c:pt>
                <c:pt idx="1115">
                  <c:v>2013/08/06</c:v>
                </c:pt>
                <c:pt idx="1116">
                  <c:v>2013/08/07</c:v>
                </c:pt>
                <c:pt idx="1117">
                  <c:v>2013/08/08</c:v>
                </c:pt>
                <c:pt idx="1118">
                  <c:v>2013/08/09</c:v>
                </c:pt>
                <c:pt idx="1119">
                  <c:v>2013/08/10</c:v>
                </c:pt>
                <c:pt idx="1120">
                  <c:v>2013/08/11</c:v>
                </c:pt>
                <c:pt idx="1121">
                  <c:v>2013/08/12</c:v>
                </c:pt>
                <c:pt idx="1122">
                  <c:v>2013/08/13</c:v>
                </c:pt>
                <c:pt idx="1123">
                  <c:v>2013/08/14</c:v>
                </c:pt>
                <c:pt idx="1124">
                  <c:v>2013/08/15</c:v>
                </c:pt>
                <c:pt idx="1125">
                  <c:v>2013/08/16</c:v>
                </c:pt>
                <c:pt idx="1126">
                  <c:v>2013/08/17</c:v>
                </c:pt>
                <c:pt idx="1127">
                  <c:v>2013/08/18</c:v>
                </c:pt>
                <c:pt idx="1128">
                  <c:v>2013/08/19</c:v>
                </c:pt>
                <c:pt idx="1129">
                  <c:v>2013/08/20</c:v>
                </c:pt>
                <c:pt idx="1130">
                  <c:v>2013/08/21</c:v>
                </c:pt>
                <c:pt idx="1131">
                  <c:v>2013/08/22</c:v>
                </c:pt>
                <c:pt idx="1132">
                  <c:v>2013/08/23</c:v>
                </c:pt>
                <c:pt idx="1133">
                  <c:v>2013/08/24</c:v>
                </c:pt>
                <c:pt idx="1134">
                  <c:v>2013/08/25</c:v>
                </c:pt>
                <c:pt idx="1135">
                  <c:v>2013/08/26</c:v>
                </c:pt>
                <c:pt idx="1136">
                  <c:v>2013/08/27</c:v>
                </c:pt>
                <c:pt idx="1137">
                  <c:v>2013/08/28</c:v>
                </c:pt>
                <c:pt idx="1138">
                  <c:v>2013/08/29</c:v>
                </c:pt>
                <c:pt idx="1139">
                  <c:v>2013/08/30</c:v>
                </c:pt>
                <c:pt idx="1140">
                  <c:v>2013/08/31</c:v>
                </c:pt>
                <c:pt idx="1141">
                  <c:v>2013/09/01</c:v>
                </c:pt>
                <c:pt idx="1142">
                  <c:v>2013/09/02</c:v>
                </c:pt>
                <c:pt idx="1143">
                  <c:v>2013/09/03</c:v>
                </c:pt>
                <c:pt idx="1144">
                  <c:v>2013/09/04</c:v>
                </c:pt>
                <c:pt idx="1145">
                  <c:v>2013/09/05</c:v>
                </c:pt>
                <c:pt idx="1146">
                  <c:v>2013/09/06</c:v>
                </c:pt>
                <c:pt idx="1147">
                  <c:v>2013/09/07</c:v>
                </c:pt>
                <c:pt idx="1148">
                  <c:v>2013/09/08</c:v>
                </c:pt>
                <c:pt idx="1149">
                  <c:v>2013/09/09</c:v>
                </c:pt>
                <c:pt idx="1150">
                  <c:v>2013/09/10</c:v>
                </c:pt>
                <c:pt idx="1151">
                  <c:v>2013/09/11</c:v>
                </c:pt>
                <c:pt idx="1152">
                  <c:v>2013/09/12</c:v>
                </c:pt>
                <c:pt idx="1153">
                  <c:v>2013/09/13</c:v>
                </c:pt>
                <c:pt idx="1154">
                  <c:v>2013/09/14</c:v>
                </c:pt>
                <c:pt idx="1155">
                  <c:v>2013/09/15</c:v>
                </c:pt>
                <c:pt idx="1156">
                  <c:v>2013/09/16</c:v>
                </c:pt>
                <c:pt idx="1157">
                  <c:v>2013/09/17</c:v>
                </c:pt>
                <c:pt idx="1158">
                  <c:v>2013/09/18</c:v>
                </c:pt>
                <c:pt idx="1159">
                  <c:v>2013/09/19</c:v>
                </c:pt>
                <c:pt idx="1160">
                  <c:v>2013/09/20</c:v>
                </c:pt>
                <c:pt idx="1161">
                  <c:v>2013/09/21</c:v>
                </c:pt>
                <c:pt idx="1162">
                  <c:v>2013/09/22</c:v>
                </c:pt>
                <c:pt idx="1163">
                  <c:v>2013/09/23</c:v>
                </c:pt>
                <c:pt idx="1164">
                  <c:v>2013/09/24</c:v>
                </c:pt>
                <c:pt idx="1165">
                  <c:v>2013/09/25</c:v>
                </c:pt>
                <c:pt idx="1166">
                  <c:v>2013/09/26</c:v>
                </c:pt>
                <c:pt idx="1167">
                  <c:v>2013/09/27</c:v>
                </c:pt>
                <c:pt idx="1168">
                  <c:v>2013/09/28</c:v>
                </c:pt>
                <c:pt idx="1169">
                  <c:v>2013/09/29</c:v>
                </c:pt>
                <c:pt idx="1170">
                  <c:v>2013/09/30</c:v>
                </c:pt>
                <c:pt idx="1171">
                  <c:v>2013/10/01</c:v>
                </c:pt>
                <c:pt idx="1172">
                  <c:v>2013/10/02</c:v>
                </c:pt>
                <c:pt idx="1173">
                  <c:v>2013/10/03</c:v>
                </c:pt>
                <c:pt idx="1174">
                  <c:v>2013/10/04</c:v>
                </c:pt>
                <c:pt idx="1175">
                  <c:v>2013/10/05</c:v>
                </c:pt>
                <c:pt idx="1176">
                  <c:v>2013/10/06</c:v>
                </c:pt>
                <c:pt idx="1177">
                  <c:v>2013/10/07</c:v>
                </c:pt>
                <c:pt idx="1178">
                  <c:v>2013/10/08</c:v>
                </c:pt>
                <c:pt idx="1179">
                  <c:v>2013/10/09</c:v>
                </c:pt>
                <c:pt idx="1180">
                  <c:v>2013/10/10</c:v>
                </c:pt>
                <c:pt idx="1181">
                  <c:v>2013/10/11</c:v>
                </c:pt>
                <c:pt idx="1182">
                  <c:v>2013/10/12</c:v>
                </c:pt>
                <c:pt idx="1183">
                  <c:v>2013/10/13</c:v>
                </c:pt>
                <c:pt idx="1184">
                  <c:v>2013/10/14</c:v>
                </c:pt>
                <c:pt idx="1185">
                  <c:v>2013/10/15</c:v>
                </c:pt>
                <c:pt idx="1186">
                  <c:v>2013/10/16</c:v>
                </c:pt>
                <c:pt idx="1187">
                  <c:v>2013/10/17</c:v>
                </c:pt>
                <c:pt idx="1188">
                  <c:v>2013/10/18</c:v>
                </c:pt>
                <c:pt idx="1189">
                  <c:v>2013/10/19</c:v>
                </c:pt>
                <c:pt idx="1190">
                  <c:v>2013/10/20</c:v>
                </c:pt>
                <c:pt idx="1191">
                  <c:v>2013/10/21</c:v>
                </c:pt>
                <c:pt idx="1192">
                  <c:v>2013/10/22</c:v>
                </c:pt>
                <c:pt idx="1193">
                  <c:v>2013/10/23</c:v>
                </c:pt>
                <c:pt idx="1194">
                  <c:v>2013/10/24</c:v>
                </c:pt>
                <c:pt idx="1195">
                  <c:v>2013/10/25</c:v>
                </c:pt>
                <c:pt idx="1196">
                  <c:v>2013/10/26</c:v>
                </c:pt>
                <c:pt idx="1197">
                  <c:v>2013/10/27</c:v>
                </c:pt>
                <c:pt idx="1198">
                  <c:v>2013/10/28</c:v>
                </c:pt>
                <c:pt idx="1199">
                  <c:v>2013/10/29</c:v>
                </c:pt>
                <c:pt idx="1200">
                  <c:v>2013/10/30</c:v>
                </c:pt>
                <c:pt idx="1201">
                  <c:v>2013/10/31</c:v>
                </c:pt>
                <c:pt idx="1202">
                  <c:v>2013/11/01</c:v>
                </c:pt>
                <c:pt idx="1203">
                  <c:v>2013/11/02</c:v>
                </c:pt>
                <c:pt idx="1204">
                  <c:v>2013/11/03</c:v>
                </c:pt>
                <c:pt idx="1205">
                  <c:v>2013/11/04</c:v>
                </c:pt>
                <c:pt idx="1206">
                  <c:v>2013/11/05</c:v>
                </c:pt>
                <c:pt idx="1207">
                  <c:v>2013/11/06</c:v>
                </c:pt>
                <c:pt idx="1208">
                  <c:v>2013/11/07</c:v>
                </c:pt>
                <c:pt idx="1209">
                  <c:v>2013/11/08</c:v>
                </c:pt>
                <c:pt idx="1210">
                  <c:v>2013/11/09</c:v>
                </c:pt>
                <c:pt idx="1211">
                  <c:v>2013/11/10</c:v>
                </c:pt>
                <c:pt idx="1212">
                  <c:v>2013/11/11</c:v>
                </c:pt>
                <c:pt idx="1213">
                  <c:v>2013/11/12</c:v>
                </c:pt>
                <c:pt idx="1214">
                  <c:v>2013/11/13</c:v>
                </c:pt>
                <c:pt idx="1215">
                  <c:v>2013/11/14</c:v>
                </c:pt>
                <c:pt idx="1216">
                  <c:v>2013/11/15</c:v>
                </c:pt>
                <c:pt idx="1217">
                  <c:v>2013/11/16</c:v>
                </c:pt>
                <c:pt idx="1218">
                  <c:v>2013/11/17</c:v>
                </c:pt>
                <c:pt idx="1219">
                  <c:v>2013/11/18</c:v>
                </c:pt>
                <c:pt idx="1220">
                  <c:v>2013/11/19</c:v>
                </c:pt>
                <c:pt idx="1221">
                  <c:v>2013/11/20</c:v>
                </c:pt>
                <c:pt idx="1222">
                  <c:v>2013/11/21</c:v>
                </c:pt>
                <c:pt idx="1223">
                  <c:v>2013/11/22</c:v>
                </c:pt>
                <c:pt idx="1224">
                  <c:v>2013/11/23</c:v>
                </c:pt>
                <c:pt idx="1225">
                  <c:v>2013/11/24</c:v>
                </c:pt>
                <c:pt idx="1226">
                  <c:v>2013/11/25</c:v>
                </c:pt>
                <c:pt idx="1227">
                  <c:v>2013/11/26</c:v>
                </c:pt>
                <c:pt idx="1228">
                  <c:v>2013/11/27</c:v>
                </c:pt>
                <c:pt idx="1229">
                  <c:v>2013/11/28</c:v>
                </c:pt>
                <c:pt idx="1230">
                  <c:v>2013/11/29</c:v>
                </c:pt>
                <c:pt idx="1231">
                  <c:v>2013/11/30</c:v>
                </c:pt>
                <c:pt idx="1232">
                  <c:v>2013/12/01</c:v>
                </c:pt>
                <c:pt idx="1233">
                  <c:v>2013/12/02</c:v>
                </c:pt>
                <c:pt idx="1234">
                  <c:v>2013/12/03</c:v>
                </c:pt>
                <c:pt idx="1235">
                  <c:v>2013/12/04</c:v>
                </c:pt>
                <c:pt idx="1236">
                  <c:v>2013/12/05</c:v>
                </c:pt>
                <c:pt idx="1237">
                  <c:v>2013/12/06</c:v>
                </c:pt>
                <c:pt idx="1238">
                  <c:v>2013/12/07</c:v>
                </c:pt>
                <c:pt idx="1239">
                  <c:v>2013/12/08</c:v>
                </c:pt>
                <c:pt idx="1240">
                  <c:v>2013/12/09</c:v>
                </c:pt>
                <c:pt idx="1241">
                  <c:v>2013/12/10</c:v>
                </c:pt>
                <c:pt idx="1242">
                  <c:v>2013/12/11</c:v>
                </c:pt>
                <c:pt idx="1243">
                  <c:v>2013/12/12</c:v>
                </c:pt>
                <c:pt idx="1244">
                  <c:v>2013/12/13</c:v>
                </c:pt>
                <c:pt idx="1245">
                  <c:v>2013/12/14</c:v>
                </c:pt>
                <c:pt idx="1246">
                  <c:v>2013/12/15</c:v>
                </c:pt>
                <c:pt idx="1247">
                  <c:v>2013/12/16</c:v>
                </c:pt>
                <c:pt idx="1248">
                  <c:v>2013/12/17</c:v>
                </c:pt>
                <c:pt idx="1249">
                  <c:v>2013/12/18</c:v>
                </c:pt>
                <c:pt idx="1250">
                  <c:v>2013/12/19</c:v>
                </c:pt>
                <c:pt idx="1251">
                  <c:v>2013/12/20</c:v>
                </c:pt>
                <c:pt idx="1252">
                  <c:v>2013/12/21</c:v>
                </c:pt>
                <c:pt idx="1253">
                  <c:v>2013/12/22</c:v>
                </c:pt>
                <c:pt idx="1254">
                  <c:v>2013/12/23</c:v>
                </c:pt>
                <c:pt idx="1255">
                  <c:v>2013/12/24</c:v>
                </c:pt>
                <c:pt idx="1256">
                  <c:v>2013/12/25</c:v>
                </c:pt>
                <c:pt idx="1257">
                  <c:v>2013/12/26</c:v>
                </c:pt>
                <c:pt idx="1258">
                  <c:v>2013/12/27</c:v>
                </c:pt>
                <c:pt idx="1259">
                  <c:v>2013/12/28</c:v>
                </c:pt>
                <c:pt idx="1260">
                  <c:v>2013/12/29</c:v>
                </c:pt>
                <c:pt idx="1261">
                  <c:v>2013/12/30</c:v>
                </c:pt>
                <c:pt idx="1262">
                  <c:v>2013/12/31</c:v>
                </c:pt>
                <c:pt idx="1263">
                  <c:v>2014/01/01</c:v>
                </c:pt>
                <c:pt idx="1264">
                  <c:v>2014/01/02</c:v>
                </c:pt>
                <c:pt idx="1265">
                  <c:v>2014/01/03</c:v>
                </c:pt>
                <c:pt idx="1266">
                  <c:v>2014/01/04</c:v>
                </c:pt>
                <c:pt idx="1267">
                  <c:v>2014/01/05</c:v>
                </c:pt>
                <c:pt idx="1268">
                  <c:v>2014/01/06</c:v>
                </c:pt>
                <c:pt idx="1269">
                  <c:v>2014/01/07</c:v>
                </c:pt>
                <c:pt idx="1270">
                  <c:v>2014/01/08</c:v>
                </c:pt>
                <c:pt idx="1271">
                  <c:v>2014/01/09</c:v>
                </c:pt>
                <c:pt idx="1272">
                  <c:v>2014/01/10</c:v>
                </c:pt>
                <c:pt idx="1273">
                  <c:v>2014/01/11</c:v>
                </c:pt>
                <c:pt idx="1274">
                  <c:v>2014/01/12</c:v>
                </c:pt>
                <c:pt idx="1275">
                  <c:v>2014/01/13</c:v>
                </c:pt>
                <c:pt idx="1276">
                  <c:v>2014/01/14</c:v>
                </c:pt>
                <c:pt idx="1277">
                  <c:v>2014/01/15</c:v>
                </c:pt>
                <c:pt idx="1278">
                  <c:v>2014/01/16</c:v>
                </c:pt>
                <c:pt idx="1279">
                  <c:v>2014/01/17</c:v>
                </c:pt>
                <c:pt idx="1280">
                  <c:v>2014/01/18</c:v>
                </c:pt>
                <c:pt idx="1281">
                  <c:v>2014/01/19</c:v>
                </c:pt>
                <c:pt idx="1282">
                  <c:v>2014/01/20</c:v>
                </c:pt>
                <c:pt idx="1283">
                  <c:v>2014/01/21</c:v>
                </c:pt>
                <c:pt idx="1284">
                  <c:v>2014/01/22</c:v>
                </c:pt>
                <c:pt idx="1285">
                  <c:v>2014/01/23</c:v>
                </c:pt>
                <c:pt idx="1286">
                  <c:v>2014/01/24</c:v>
                </c:pt>
                <c:pt idx="1287">
                  <c:v>2014/01/25</c:v>
                </c:pt>
                <c:pt idx="1288">
                  <c:v>2014/01/26</c:v>
                </c:pt>
                <c:pt idx="1289">
                  <c:v>2014/01/27</c:v>
                </c:pt>
                <c:pt idx="1290">
                  <c:v>2014/01/28</c:v>
                </c:pt>
                <c:pt idx="1291">
                  <c:v>2014/01/29</c:v>
                </c:pt>
                <c:pt idx="1292">
                  <c:v>2014/01/30</c:v>
                </c:pt>
                <c:pt idx="1293">
                  <c:v>2014/01/31</c:v>
                </c:pt>
                <c:pt idx="1294">
                  <c:v>2014/02/01</c:v>
                </c:pt>
                <c:pt idx="1295">
                  <c:v>2014/02/02</c:v>
                </c:pt>
                <c:pt idx="1296">
                  <c:v>2014/02/03</c:v>
                </c:pt>
                <c:pt idx="1297">
                  <c:v>2014/02/04</c:v>
                </c:pt>
                <c:pt idx="1298">
                  <c:v>2014/02/05</c:v>
                </c:pt>
                <c:pt idx="1299">
                  <c:v>2014/02/06</c:v>
                </c:pt>
                <c:pt idx="1300">
                  <c:v>2014/02/07</c:v>
                </c:pt>
                <c:pt idx="1301">
                  <c:v>2014/02/08</c:v>
                </c:pt>
                <c:pt idx="1302">
                  <c:v>2014/02/09</c:v>
                </c:pt>
                <c:pt idx="1303">
                  <c:v>2014/02/10</c:v>
                </c:pt>
                <c:pt idx="1304">
                  <c:v>2014/02/11</c:v>
                </c:pt>
                <c:pt idx="1305">
                  <c:v>2014/02/12</c:v>
                </c:pt>
                <c:pt idx="1306">
                  <c:v>2014/02/13</c:v>
                </c:pt>
                <c:pt idx="1307">
                  <c:v>2014/02/14</c:v>
                </c:pt>
                <c:pt idx="1308">
                  <c:v>2014/02/15</c:v>
                </c:pt>
                <c:pt idx="1309">
                  <c:v>2014/02/16</c:v>
                </c:pt>
                <c:pt idx="1310">
                  <c:v>2014/02/17</c:v>
                </c:pt>
                <c:pt idx="1311">
                  <c:v>2014/02/18</c:v>
                </c:pt>
                <c:pt idx="1312">
                  <c:v>2014/02/19</c:v>
                </c:pt>
                <c:pt idx="1313">
                  <c:v>2014/02/20</c:v>
                </c:pt>
                <c:pt idx="1314">
                  <c:v>2014/02/21</c:v>
                </c:pt>
                <c:pt idx="1315">
                  <c:v>2014/02/22</c:v>
                </c:pt>
                <c:pt idx="1316">
                  <c:v>2014/02/23</c:v>
                </c:pt>
                <c:pt idx="1317">
                  <c:v>2014/02/24</c:v>
                </c:pt>
                <c:pt idx="1318">
                  <c:v>2014/02/25</c:v>
                </c:pt>
                <c:pt idx="1319">
                  <c:v>2014/02/26</c:v>
                </c:pt>
                <c:pt idx="1320">
                  <c:v>2014/02/27</c:v>
                </c:pt>
                <c:pt idx="1321">
                  <c:v>2014/02/28</c:v>
                </c:pt>
                <c:pt idx="1322">
                  <c:v>2014/03/01</c:v>
                </c:pt>
                <c:pt idx="1323">
                  <c:v>2014/03/02</c:v>
                </c:pt>
                <c:pt idx="1324">
                  <c:v>2014/03/03</c:v>
                </c:pt>
                <c:pt idx="1325">
                  <c:v>2014/03/04</c:v>
                </c:pt>
                <c:pt idx="1326">
                  <c:v>2014/03/05</c:v>
                </c:pt>
                <c:pt idx="1327">
                  <c:v>2014/03/06</c:v>
                </c:pt>
                <c:pt idx="1328">
                  <c:v>2014/03/07</c:v>
                </c:pt>
                <c:pt idx="1329">
                  <c:v>2014/03/08</c:v>
                </c:pt>
                <c:pt idx="1330">
                  <c:v>2014/03/09</c:v>
                </c:pt>
                <c:pt idx="1331">
                  <c:v>2014/03/10</c:v>
                </c:pt>
                <c:pt idx="1332">
                  <c:v>2014/03/11</c:v>
                </c:pt>
                <c:pt idx="1333">
                  <c:v>2014/03/12</c:v>
                </c:pt>
                <c:pt idx="1334">
                  <c:v>2014/03/13</c:v>
                </c:pt>
                <c:pt idx="1335">
                  <c:v>2014/03/14</c:v>
                </c:pt>
                <c:pt idx="1336">
                  <c:v>2014/03/15</c:v>
                </c:pt>
                <c:pt idx="1337">
                  <c:v>2014/03/16</c:v>
                </c:pt>
                <c:pt idx="1338">
                  <c:v>2014/03/17</c:v>
                </c:pt>
                <c:pt idx="1339">
                  <c:v>2014/03/18</c:v>
                </c:pt>
                <c:pt idx="1340">
                  <c:v>2014/03/19</c:v>
                </c:pt>
                <c:pt idx="1341">
                  <c:v>2014/03/20</c:v>
                </c:pt>
                <c:pt idx="1342">
                  <c:v>2014/03/21</c:v>
                </c:pt>
                <c:pt idx="1343">
                  <c:v>2014/03/22</c:v>
                </c:pt>
                <c:pt idx="1344">
                  <c:v>2014/03/23</c:v>
                </c:pt>
                <c:pt idx="1345">
                  <c:v>2014/03/24</c:v>
                </c:pt>
                <c:pt idx="1346">
                  <c:v>2014/03/25</c:v>
                </c:pt>
                <c:pt idx="1347">
                  <c:v>2014/03/26</c:v>
                </c:pt>
                <c:pt idx="1348">
                  <c:v>2014/03/27</c:v>
                </c:pt>
                <c:pt idx="1349">
                  <c:v>2014/03/28</c:v>
                </c:pt>
                <c:pt idx="1350">
                  <c:v>2014/03/29</c:v>
                </c:pt>
                <c:pt idx="1351">
                  <c:v>2014/03/30</c:v>
                </c:pt>
                <c:pt idx="1352">
                  <c:v>2014/03/31</c:v>
                </c:pt>
                <c:pt idx="1353">
                  <c:v>2014/04/01</c:v>
                </c:pt>
                <c:pt idx="1354">
                  <c:v>2014/04/02</c:v>
                </c:pt>
                <c:pt idx="1355">
                  <c:v>2014/04/03</c:v>
                </c:pt>
                <c:pt idx="1356">
                  <c:v>2014/04/04</c:v>
                </c:pt>
                <c:pt idx="1357">
                  <c:v>2014/04/05</c:v>
                </c:pt>
                <c:pt idx="1358">
                  <c:v>2014/04/06</c:v>
                </c:pt>
                <c:pt idx="1359">
                  <c:v>2014/04/07</c:v>
                </c:pt>
                <c:pt idx="1360">
                  <c:v>2014/04/08</c:v>
                </c:pt>
                <c:pt idx="1361">
                  <c:v>2014/04/09</c:v>
                </c:pt>
                <c:pt idx="1362">
                  <c:v>2014/04/10</c:v>
                </c:pt>
                <c:pt idx="1363">
                  <c:v>2014/04/11</c:v>
                </c:pt>
                <c:pt idx="1364">
                  <c:v>2014/04/12</c:v>
                </c:pt>
                <c:pt idx="1365">
                  <c:v>2014/04/13</c:v>
                </c:pt>
                <c:pt idx="1366">
                  <c:v>2014/04/14</c:v>
                </c:pt>
                <c:pt idx="1367">
                  <c:v>2014/04/15</c:v>
                </c:pt>
                <c:pt idx="1368">
                  <c:v>2014/04/16</c:v>
                </c:pt>
                <c:pt idx="1369">
                  <c:v>2014/04/17</c:v>
                </c:pt>
                <c:pt idx="1370">
                  <c:v>2014/04/18</c:v>
                </c:pt>
                <c:pt idx="1371">
                  <c:v>2014/04/19</c:v>
                </c:pt>
                <c:pt idx="1372">
                  <c:v>2014/04/20</c:v>
                </c:pt>
                <c:pt idx="1373">
                  <c:v>2014/04/21</c:v>
                </c:pt>
                <c:pt idx="1374">
                  <c:v>2014/04/22</c:v>
                </c:pt>
                <c:pt idx="1375">
                  <c:v>2014/04/23</c:v>
                </c:pt>
                <c:pt idx="1376">
                  <c:v>2014/04/24</c:v>
                </c:pt>
                <c:pt idx="1377">
                  <c:v>2014/04/25</c:v>
                </c:pt>
                <c:pt idx="1378">
                  <c:v>2014/04/26</c:v>
                </c:pt>
                <c:pt idx="1379">
                  <c:v>2014/04/27</c:v>
                </c:pt>
                <c:pt idx="1380">
                  <c:v>2014/04/28</c:v>
                </c:pt>
                <c:pt idx="1381">
                  <c:v>2014/04/29</c:v>
                </c:pt>
                <c:pt idx="1382">
                  <c:v>2014/04/30</c:v>
                </c:pt>
                <c:pt idx="1383">
                  <c:v>2014/05/01</c:v>
                </c:pt>
                <c:pt idx="1384">
                  <c:v>2014/05/02</c:v>
                </c:pt>
                <c:pt idx="1385">
                  <c:v>2014/05/03</c:v>
                </c:pt>
                <c:pt idx="1386">
                  <c:v>2014/05/04</c:v>
                </c:pt>
                <c:pt idx="1387">
                  <c:v>2014/05/05</c:v>
                </c:pt>
                <c:pt idx="1388">
                  <c:v>2014/05/06</c:v>
                </c:pt>
                <c:pt idx="1389">
                  <c:v>2014/05/07</c:v>
                </c:pt>
                <c:pt idx="1390">
                  <c:v>2014/05/08</c:v>
                </c:pt>
                <c:pt idx="1391">
                  <c:v>2014/05/09</c:v>
                </c:pt>
                <c:pt idx="1392">
                  <c:v>2014/05/10</c:v>
                </c:pt>
                <c:pt idx="1393">
                  <c:v>2014/05/11</c:v>
                </c:pt>
                <c:pt idx="1394">
                  <c:v>2014/05/12</c:v>
                </c:pt>
                <c:pt idx="1395">
                  <c:v>2014/05/13</c:v>
                </c:pt>
                <c:pt idx="1396">
                  <c:v>2014/05/14</c:v>
                </c:pt>
                <c:pt idx="1397">
                  <c:v>2014/05/15</c:v>
                </c:pt>
                <c:pt idx="1398">
                  <c:v>2014/05/16</c:v>
                </c:pt>
                <c:pt idx="1399">
                  <c:v>2014/05/17</c:v>
                </c:pt>
                <c:pt idx="1400">
                  <c:v>2014/05/18</c:v>
                </c:pt>
                <c:pt idx="1401">
                  <c:v>2014/05/19</c:v>
                </c:pt>
                <c:pt idx="1402">
                  <c:v>2014/05/20</c:v>
                </c:pt>
                <c:pt idx="1403">
                  <c:v>2014/05/21</c:v>
                </c:pt>
                <c:pt idx="1404">
                  <c:v>2014/05/22</c:v>
                </c:pt>
                <c:pt idx="1405">
                  <c:v>2014/05/23</c:v>
                </c:pt>
                <c:pt idx="1406">
                  <c:v>2014/05/24</c:v>
                </c:pt>
                <c:pt idx="1407">
                  <c:v>2014/05/25</c:v>
                </c:pt>
                <c:pt idx="1408">
                  <c:v>2014/05/26</c:v>
                </c:pt>
                <c:pt idx="1409">
                  <c:v>2014/05/27</c:v>
                </c:pt>
                <c:pt idx="1410">
                  <c:v>2014/05/28</c:v>
                </c:pt>
                <c:pt idx="1411">
                  <c:v>2014/05/29</c:v>
                </c:pt>
                <c:pt idx="1412">
                  <c:v>2014/05/30</c:v>
                </c:pt>
                <c:pt idx="1413">
                  <c:v>2014/05/31</c:v>
                </c:pt>
                <c:pt idx="1414">
                  <c:v>2014/06/01</c:v>
                </c:pt>
                <c:pt idx="1415">
                  <c:v>2014/06/02</c:v>
                </c:pt>
                <c:pt idx="1416">
                  <c:v>2014/06/03</c:v>
                </c:pt>
                <c:pt idx="1417">
                  <c:v>2014/06/04</c:v>
                </c:pt>
                <c:pt idx="1418">
                  <c:v>2014/06/05</c:v>
                </c:pt>
                <c:pt idx="1419">
                  <c:v>2014/06/06</c:v>
                </c:pt>
                <c:pt idx="1420">
                  <c:v>2014/06/07</c:v>
                </c:pt>
                <c:pt idx="1421">
                  <c:v>2014/06/08</c:v>
                </c:pt>
                <c:pt idx="1422">
                  <c:v>2014/06/09</c:v>
                </c:pt>
                <c:pt idx="1423">
                  <c:v>2014/06/10</c:v>
                </c:pt>
                <c:pt idx="1424">
                  <c:v>2014/06/11</c:v>
                </c:pt>
                <c:pt idx="1425">
                  <c:v>2014/06/12</c:v>
                </c:pt>
                <c:pt idx="1426">
                  <c:v>2014/06/13</c:v>
                </c:pt>
                <c:pt idx="1427">
                  <c:v>2014/06/14</c:v>
                </c:pt>
                <c:pt idx="1428">
                  <c:v>2014/06/15</c:v>
                </c:pt>
                <c:pt idx="1429">
                  <c:v>2014/06/16</c:v>
                </c:pt>
                <c:pt idx="1430">
                  <c:v>2014/06/17</c:v>
                </c:pt>
                <c:pt idx="1431">
                  <c:v>2014/06/18</c:v>
                </c:pt>
                <c:pt idx="1432">
                  <c:v>2014/06/19</c:v>
                </c:pt>
                <c:pt idx="1433">
                  <c:v>2014/06/20</c:v>
                </c:pt>
                <c:pt idx="1434">
                  <c:v>2014/06/21</c:v>
                </c:pt>
                <c:pt idx="1435">
                  <c:v>2014/06/22</c:v>
                </c:pt>
                <c:pt idx="1436">
                  <c:v>2014/06/23</c:v>
                </c:pt>
                <c:pt idx="1437">
                  <c:v>2014/06/24</c:v>
                </c:pt>
                <c:pt idx="1438">
                  <c:v>2014/06/25</c:v>
                </c:pt>
                <c:pt idx="1439">
                  <c:v>2014/06/26</c:v>
                </c:pt>
                <c:pt idx="1440">
                  <c:v>2014/06/27</c:v>
                </c:pt>
                <c:pt idx="1441">
                  <c:v>2014/06/28</c:v>
                </c:pt>
                <c:pt idx="1442">
                  <c:v>2014/06/29</c:v>
                </c:pt>
                <c:pt idx="1443">
                  <c:v>2014/06/30</c:v>
                </c:pt>
                <c:pt idx="1444">
                  <c:v>2014/07/01</c:v>
                </c:pt>
                <c:pt idx="1445">
                  <c:v>2014/07/02</c:v>
                </c:pt>
                <c:pt idx="1446">
                  <c:v>2014/07/03</c:v>
                </c:pt>
                <c:pt idx="1447">
                  <c:v>2014/07/04</c:v>
                </c:pt>
                <c:pt idx="1448">
                  <c:v>2014/07/05</c:v>
                </c:pt>
                <c:pt idx="1449">
                  <c:v>2014/07/06</c:v>
                </c:pt>
                <c:pt idx="1450">
                  <c:v>2014/07/07</c:v>
                </c:pt>
                <c:pt idx="1451">
                  <c:v>2014/07/08</c:v>
                </c:pt>
                <c:pt idx="1452">
                  <c:v>2014/07/09</c:v>
                </c:pt>
                <c:pt idx="1453">
                  <c:v>2014/07/10</c:v>
                </c:pt>
                <c:pt idx="1454">
                  <c:v>2014/07/11</c:v>
                </c:pt>
                <c:pt idx="1455">
                  <c:v>2014/07/12</c:v>
                </c:pt>
                <c:pt idx="1456">
                  <c:v>2014/07/13</c:v>
                </c:pt>
                <c:pt idx="1457">
                  <c:v>2014/07/14</c:v>
                </c:pt>
                <c:pt idx="1458">
                  <c:v>2014/07/15</c:v>
                </c:pt>
                <c:pt idx="1459">
                  <c:v>2014/07/16</c:v>
                </c:pt>
                <c:pt idx="1460">
                  <c:v>2014/07/17</c:v>
                </c:pt>
                <c:pt idx="1461">
                  <c:v>2014/07/18</c:v>
                </c:pt>
                <c:pt idx="1462">
                  <c:v>2014/07/19</c:v>
                </c:pt>
                <c:pt idx="1463">
                  <c:v>2014/07/20</c:v>
                </c:pt>
                <c:pt idx="1464">
                  <c:v>2014/07/21</c:v>
                </c:pt>
                <c:pt idx="1465">
                  <c:v>2014/07/22</c:v>
                </c:pt>
                <c:pt idx="1466">
                  <c:v>2014/07/23</c:v>
                </c:pt>
                <c:pt idx="1467">
                  <c:v>2014/07/24</c:v>
                </c:pt>
                <c:pt idx="1468">
                  <c:v>2014/07/25</c:v>
                </c:pt>
                <c:pt idx="1469">
                  <c:v>2014/07/26</c:v>
                </c:pt>
                <c:pt idx="1470">
                  <c:v>2014/07/27</c:v>
                </c:pt>
                <c:pt idx="1471">
                  <c:v>2014/07/28</c:v>
                </c:pt>
                <c:pt idx="1472">
                  <c:v>2014/07/29</c:v>
                </c:pt>
                <c:pt idx="1473">
                  <c:v>2014/07/30</c:v>
                </c:pt>
                <c:pt idx="1474">
                  <c:v>2014/07/31</c:v>
                </c:pt>
                <c:pt idx="1475">
                  <c:v>2014/08/01</c:v>
                </c:pt>
                <c:pt idx="1476">
                  <c:v>2014/08/02</c:v>
                </c:pt>
                <c:pt idx="1477">
                  <c:v>2014/08/03</c:v>
                </c:pt>
                <c:pt idx="1478">
                  <c:v>2014/08/04</c:v>
                </c:pt>
                <c:pt idx="1479">
                  <c:v>2014/08/05</c:v>
                </c:pt>
                <c:pt idx="1480">
                  <c:v>2014/08/06</c:v>
                </c:pt>
                <c:pt idx="1481">
                  <c:v>2014/08/07</c:v>
                </c:pt>
                <c:pt idx="1482">
                  <c:v>2014/08/08</c:v>
                </c:pt>
                <c:pt idx="1483">
                  <c:v>2014/08/09</c:v>
                </c:pt>
                <c:pt idx="1484">
                  <c:v>2014/08/10</c:v>
                </c:pt>
                <c:pt idx="1485">
                  <c:v>2014/08/11</c:v>
                </c:pt>
                <c:pt idx="1486">
                  <c:v>2014/08/12</c:v>
                </c:pt>
                <c:pt idx="1487">
                  <c:v>2014/08/13</c:v>
                </c:pt>
                <c:pt idx="1488">
                  <c:v>2014/08/14</c:v>
                </c:pt>
                <c:pt idx="1489">
                  <c:v>2014/08/15</c:v>
                </c:pt>
                <c:pt idx="1490">
                  <c:v>2014/08/16</c:v>
                </c:pt>
                <c:pt idx="1491">
                  <c:v>2014/08/17</c:v>
                </c:pt>
                <c:pt idx="1492">
                  <c:v>2014/08/18</c:v>
                </c:pt>
                <c:pt idx="1493">
                  <c:v>2014/08/19</c:v>
                </c:pt>
                <c:pt idx="1494">
                  <c:v>2014/08/20</c:v>
                </c:pt>
                <c:pt idx="1495">
                  <c:v>2014/08/21</c:v>
                </c:pt>
                <c:pt idx="1496">
                  <c:v>2014/08/22</c:v>
                </c:pt>
                <c:pt idx="1497">
                  <c:v>2014/08/23</c:v>
                </c:pt>
                <c:pt idx="1498">
                  <c:v>2014/08/24</c:v>
                </c:pt>
                <c:pt idx="1499">
                  <c:v>2014/08/25</c:v>
                </c:pt>
                <c:pt idx="1500">
                  <c:v>2014/08/26</c:v>
                </c:pt>
                <c:pt idx="1501">
                  <c:v>2014/08/27</c:v>
                </c:pt>
                <c:pt idx="1502">
                  <c:v>2014/08/28</c:v>
                </c:pt>
                <c:pt idx="1503">
                  <c:v>2014/08/29</c:v>
                </c:pt>
                <c:pt idx="1504">
                  <c:v>2014/08/30</c:v>
                </c:pt>
                <c:pt idx="1505">
                  <c:v>2014/08/31</c:v>
                </c:pt>
                <c:pt idx="1506">
                  <c:v>2014/09/01</c:v>
                </c:pt>
                <c:pt idx="1507">
                  <c:v>2014/09/02</c:v>
                </c:pt>
                <c:pt idx="1508">
                  <c:v>2014/09/03</c:v>
                </c:pt>
                <c:pt idx="1509">
                  <c:v>2014/09/04</c:v>
                </c:pt>
                <c:pt idx="1510">
                  <c:v>2014/09/05</c:v>
                </c:pt>
                <c:pt idx="1511">
                  <c:v>2014/09/06</c:v>
                </c:pt>
                <c:pt idx="1512">
                  <c:v>2014/09/07</c:v>
                </c:pt>
                <c:pt idx="1513">
                  <c:v>2014/09/08</c:v>
                </c:pt>
                <c:pt idx="1514">
                  <c:v>2014/09/09</c:v>
                </c:pt>
                <c:pt idx="1515">
                  <c:v>2014/09/10</c:v>
                </c:pt>
                <c:pt idx="1516">
                  <c:v>2014/09/11</c:v>
                </c:pt>
                <c:pt idx="1517">
                  <c:v>2014/09/12</c:v>
                </c:pt>
                <c:pt idx="1518">
                  <c:v>2014/09/13</c:v>
                </c:pt>
                <c:pt idx="1519">
                  <c:v>2014/09/14</c:v>
                </c:pt>
                <c:pt idx="1520">
                  <c:v>2014/09/15</c:v>
                </c:pt>
                <c:pt idx="1521">
                  <c:v>2014/09/16</c:v>
                </c:pt>
                <c:pt idx="1522">
                  <c:v>2014/09/17</c:v>
                </c:pt>
                <c:pt idx="1523">
                  <c:v>2014/09/18</c:v>
                </c:pt>
                <c:pt idx="1524">
                  <c:v>2014/09/19</c:v>
                </c:pt>
                <c:pt idx="1525">
                  <c:v>2014/09/20</c:v>
                </c:pt>
                <c:pt idx="1526">
                  <c:v>2014/09/21</c:v>
                </c:pt>
                <c:pt idx="1527">
                  <c:v>2014/09/22</c:v>
                </c:pt>
                <c:pt idx="1528">
                  <c:v>2014/09/23</c:v>
                </c:pt>
                <c:pt idx="1529">
                  <c:v>2014/09/24</c:v>
                </c:pt>
                <c:pt idx="1530">
                  <c:v>2014/09/25</c:v>
                </c:pt>
                <c:pt idx="1531">
                  <c:v>2014/09/26</c:v>
                </c:pt>
                <c:pt idx="1532">
                  <c:v>2014/09/27</c:v>
                </c:pt>
                <c:pt idx="1533">
                  <c:v>2014/09/28</c:v>
                </c:pt>
                <c:pt idx="1534">
                  <c:v>2014/09/29</c:v>
                </c:pt>
                <c:pt idx="1535">
                  <c:v>2014/09/30</c:v>
                </c:pt>
                <c:pt idx="1536">
                  <c:v>2014/10/01</c:v>
                </c:pt>
                <c:pt idx="1537">
                  <c:v>2014/10/02</c:v>
                </c:pt>
                <c:pt idx="1538">
                  <c:v>2014/10/03</c:v>
                </c:pt>
                <c:pt idx="1539">
                  <c:v>2014/10/04</c:v>
                </c:pt>
                <c:pt idx="1540">
                  <c:v>2014/10/05</c:v>
                </c:pt>
                <c:pt idx="1541">
                  <c:v>2014/10/06</c:v>
                </c:pt>
                <c:pt idx="1542">
                  <c:v>2014/10/07</c:v>
                </c:pt>
                <c:pt idx="1543">
                  <c:v>2014/10/08</c:v>
                </c:pt>
                <c:pt idx="1544">
                  <c:v>2014/10/09</c:v>
                </c:pt>
                <c:pt idx="1545">
                  <c:v>2014/10/10</c:v>
                </c:pt>
                <c:pt idx="1546">
                  <c:v>2014/10/11</c:v>
                </c:pt>
                <c:pt idx="1547">
                  <c:v>2014/10/12</c:v>
                </c:pt>
                <c:pt idx="1548">
                  <c:v>2014/10/13</c:v>
                </c:pt>
                <c:pt idx="1549">
                  <c:v>2014/10/14</c:v>
                </c:pt>
                <c:pt idx="1550">
                  <c:v>2014/10/15</c:v>
                </c:pt>
                <c:pt idx="1551">
                  <c:v>2014/10/16</c:v>
                </c:pt>
                <c:pt idx="1552">
                  <c:v>2014/10/17</c:v>
                </c:pt>
                <c:pt idx="1553">
                  <c:v>2014/10/18</c:v>
                </c:pt>
                <c:pt idx="1554">
                  <c:v>2014/10/19</c:v>
                </c:pt>
                <c:pt idx="1555">
                  <c:v>2014/10/20</c:v>
                </c:pt>
                <c:pt idx="1556">
                  <c:v>2014/10/21</c:v>
                </c:pt>
                <c:pt idx="1557">
                  <c:v>2014/10/22</c:v>
                </c:pt>
                <c:pt idx="1558">
                  <c:v>2014/10/23</c:v>
                </c:pt>
                <c:pt idx="1559">
                  <c:v>2014/10/24</c:v>
                </c:pt>
                <c:pt idx="1560">
                  <c:v>2014/10/25</c:v>
                </c:pt>
                <c:pt idx="1561">
                  <c:v>2014/10/26</c:v>
                </c:pt>
                <c:pt idx="1562">
                  <c:v>2014/10/27</c:v>
                </c:pt>
                <c:pt idx="1563">
                  <c:v>2014/10/28</c:v>
                </c:pt>
                <c:pt idx="1564">
                  <c:v>2014/10/29</c:v>
                </c:pt>
                <c:pt idx="1565">
                  <c:v>2014/10/30</c:v>
                </c:pt>
                <c:pt idx="1566">
                  <c:v>2014/10/31</c:v>
                </c:pt>
                <c:pt idx="1567">
                  <c:v>2014/11/01</c:v>
                </c:pt>
                <c:pt idx="1568">
                  <c:v>2014/11/02</c:v>
                </c:pt>
                <c:pt idx="1569">
                  <c:v>2014/11/03</c:v>
                </c:pt>
                <c:pt idx="1570">
                  <c:v>2014/11/04</c:v>
                </c:pt>
                <c:pt idx="1571">
                  <c:v>2014/11/05</c:v>
                </c:pt>
                <c:pt idx="1572">
                  <c:v>2014/11/06</c:v>
                </c:pt>
                <c:pt idx="1573">
                  <c:v>2014/11/07</c:v>
                </c:pt>
                <c:pt idx="1574">
                  <c:v>2014/11/08</c:v>
                </c:pt>
                <c:pt idx="1575">
                  <c:v>2014/11/09</c:v>
                </c:pt>
                <c:pt idx="1576">
                  <c:v>2014/11/10</c:v>
                </c:pt>
                <c:pt idx="1577">
                  <c:v>2014/11/11</c:v>
                </c:pt>
                <c:pt idx="1578">
                  <c:v>2014/11/12</c:v>
                </c:pt>
                <c:pt idx="1579">
                  <c:v>2014/11/13</c:v>
                </c:pt>
                <c:pt idx="1580">
                  <c:v>2014/11/14</c:v>
                </c:pt>
                <c:pt idx="1581">
                  <c:v>2014/11/15</c:v>
                </c:pt>
                <c:pt idx="1582">
                  <c:v>2014/11/16</c:v>
                </c:pt>
                <c:pt idx="1583">
                  <c:v>2014/11/17</c:v>
                </c:pt>
                <c:pt idx="1584">
                  <c:v>2014/11/18</c:v>
                </c:pt>
                <c:pt idx="1585">
                  <c:v>2014/11/19</c:v>
                </c:pt>
                <c:pt idx="1586">
                  <c:v>2014/11/20</c:v>
                </c:pt>
                <c:pt idx="1587">
                  <c:v>2014/11/21</c:v>
                </c:pt>
                <c:pt idx="1588">
                  <c:v>2014/11/22</c:v>
                </c:pt>
                <c:pt idx="1589">
                  <c:v>2014/11/23</c:v>
                </c:pt>
                <c:pt idx="1590">
                  <c:v>2014/11/24</c:v>
                </c:pt>
                <c:pt idx="1591">
                  <c:v>2014/11/25</c:v>
                </c:pt>
                <c:pt idx="1592">
                  <c:v>2014/11/26</c:v>
                </c:pt>
                <c:pt idx="1593">
                  <c:v>2014/11/27</c:v>
                </c:pt>
                <c:pt idx="1594">
                  <c:v>2014/11/28</c:v>
                </c:pt>
                <c:pt idx="1595">
                  <c:v>2014/11/29</c:v>
                </c:pt>
                <c:pt idx="1596">
                  <c:v>2014/11/30</c:v>
                </c:pt>
                <c:pt idx="1597">
                  <c:v>2014/12/01</c:v>
                </c:pt>
                <c:pt idx="1598">
                  <c:v>2014/12/02</c:v>
                </c:pt>
                <c:pt idx="1599">
                  <c:v>2014/12/03</c:v>
                </c:pt>
                <c:pt idx="1600">
                  <c:v>2014/12/04</c:v>
                </c:pt>
                <c:pt idx="1601">
                  <c:v>2014/12/05</c:v>
                </c:pt>
                <c:pt idx="1602">
                  <c:v>2014/12/06</c:v>
                </c:pt>
                <c:pt idx="1603">
                  <c:v>2014/12/07</c:v>
                </c:pt>
                <c:pt idx="1604">
                  <c:v>2014/12/08</c:v>
                </c:pt>
                <c:pt idx="1605">
                  <c:v>2014/12/09</c:v>
                </c:pt>
                <c:pt idx="1606">
                  <c:v>2014/12/10</c:v>
                </c:pt>
                <c:pt idx="1607">
                  <c:v>2014/12/11</c:v>
                </c:pt>
                <c:pt idx="1608">
                  <c:v>2014/12/12</c:v>
                </c:pt>
                <c:pt idx="1609">
                  <c:v>2014/12/13</c:v>
                </c:pt>
                <c:pt idx="1610">
                  <c:v>2014/12/14</c:v>
                </c:pt>
                <c:pt idx="1611">
                  <c:v>2014/12/15</c:v>
                </c:pt>
                <c:pt idx="1612">
                  <c:v>2014/12/16</c:v>
                </c:pt>
                <c:pt idx="1613">
                  <c:v>2014/12/17</c:v>
                </c:pt>
                <c:pt idx="1614">
                  <c:v>2014/12/18</c:v>
                </c:pt>
                <c:pt idx="1615">
                  <c:v>2014/12/19</c:v>
                </c:pt>
                <c:pt idx="1616">
                  <c:v>2014/12/20</c:v>
                </c:pt>
                <c:pt idx="1617">
                  <c:v>2014/12/21</c:v>
                </c:pt>
                <c:pt idx="1618">
                  <c:v>2014/12/22</c:v>
                </c:pt>
                <c:pt idx="1619">
                  <c:v>2014/12/23</c:v>
                </c:pt>
                <c:pt idx="1620">
                  <c:v>2014/12/24</c:v>
                </c:pt>
                <c:pt idx="1621">
                  <c:v>2014/12/25</c:v>
                </c:pt>
                <c:pt idx="1622">
                  <c:v>2014/12/26</c:v>
                </c:pt>
                <c:pt idx="1623">
                  <c:v>2014/12/27</c:v>
                </c:pt>
                <c:pt idx="1624">
                  <c:v>2014/12/28</c:v>
                </c:pt>
                <c:pt idx="1625">
                  <c:v>2014/12/29</c:v>
                </c:pt>
                <c:pt idx="1626">
                  <c:v>2014/12/30</c:v>
                </c:pt>
                <c:pt idx="1627">
                  <c:v>2014/12/31</c:v>
                </c:pt>
                <c:pt idx="1628">
                  <c:v>2015/01/01</c:v>
                </c:pt>
                <c:pt idx="1629">
                  <c:v>2015/01/02</c:v>
                </c:pt>
                <c:pt idx="1630">
                  <c:v>2015/01/03</c:v>
                </c:pt>
                <c:pt idx="1631">
                  <c:v>2015/01/04</c:v>
                </c:pt>
                <c:pt idx="1632">
                  <c:v>2015/01/05</c:v>
                </c:pt>
                <c:pt idx="1633">
                  <c:v>2015/01/06</c:v>
                </c:pt>
                <c:pt idx="1634">
                  <c:v>2015/01/07</c:v>
                </c:pt>
                <c:pt idx="1635">
                  <c:v>2015/01/08</c:v>
                </c:pt>
                <c:pt idx="1636">
                  <c:v>2015/01/09</c:v>
                </c:pt>
                <c:pt idx="1637">
                  <c:v>2015/01/10</c:v>
                </c:pt>
                <c:pt idx="1638">
                  <c:v>2015/01/11</c:v>
                </c:pt>
                <c:pt idx="1639">
                  <c:v>2015/01/12</c:v>
                </c:pt>
                <c:pt idx="1640">
                  <c:v>2015/01/13</c:v>
                </c:pt>
                <c:pt idx="1641">
                  <c:v>2015/01/14</c:v>
                </c:pt>
                <c:pt idx="1642">
                  <c:v>2015/01/15</c:v>
                </c:pt>
                <c:pt idx="1643">
                  <c:v>2015/01/16</c:v>
                </c:pt>
                <c:pt idx="1644">
                  <c:v>2015/01/17</c:v>
                </c:pt>
                <c:pt idx="1645">
                  <c:v>2015/01/18</c:v>
                </c:pt>
                <c:pt idx="1646">
                  <c:v>2015/01/19</c:v>
                </c:pt>
                <c:pt idx="1647">
                  <c:v>2015/01/20</c:v>
                </c:pt>
                <c:pt idx="1648">
                  <c:v>2015/01/21</c:v>
                </c:pt>
                <c:pt idx="1649">
                  <c:v>2015/01/22</c:v>
                </c:pt>
                <c:pt idx="1650">
                  <c:v>2015/01/23</c:v>
                </c:pt>
                <c:pt idx="1651">
                  <c:v>2015/01/24</c:v>
                </c:pt>
                <c:pt idx="1652">
                  <c:v>2015/01/25</c:v>
                </c:pt>
                <c:pt idx="1653">
                  <c:v>2015/01/26</c:v>
                </c:pt>
                <c:pt idx="1654">
                  <c:v>2015/01/27</c:v>
                </c:pt>
                <c:pt idx="1655">
                  <c:v>2015/01/28</c:v>
                </c:pt>
                <c:pt idx="1656">
                  <c:v>2015/01/29</c:v>
                </c:pt>
                <c:pt idx="1657">
                  <c:v>2015/01/30</c:v>
                </c:pt>
                <c:pt idx="1658">
                  <c:v>2015/01/31</c:v>
                </c:pt>
                <c:pt idx="1659">
                  <c:v>2015/02/01</c:v>
                </c:pt>
                <c:pt idx="1660">
                  <c:v>2015/02/02</c:v>
                </c:pt>
                <c:pt idx="1661">
                  <c:v>2015/02/03</c:v>
                </c:pt>
                <c:pt idx="1662">
                  <c:v>2015/02/04</c:v>
                </c:pt>
                <c:pt idx="1663">
                  <c:v>2015/02/05</c:v>
                </c:pt>
                <c:pt idx="1664">
                  <c:v>2015/02/06</c:v>
                </c:pt>
                <c:pt idx="1665">
                  <c:v>2015/02/07</c:v>
                </c:pt>
                <c:pt idx="1666">
                  <c:v>2015/02/08</c:v>
                </c:pt>
                <c:pt idx="1667">
                  <c:v>2015/02/09</c:v>
                </c:pt>
                <c:pt idx="1668">
                  <c:v>2015/02/10</c:v>
                </c:pt>
                <c:pt idx="1669">
                  <c:v>2015/02/11</c:v>
                </c:pt>
                <c:pt idx="1670">
                  <c:v>2015/02/12</c:v>
                </c:pt>
                <c:pt idx="1671">
                  <c:v>2015/02/13</c:v>
                </c:pt>
                <c:pt idx="1672">
                  <c:v>2015/02/14</c:v>
                </c:pt>
                <c:pt idx="1673">
                  <c:v>2015/02/15</c:v>
                </c:pt>
                <c:pt idx="1674">
                  <c:v>2015/02/16</c:v>
                </c:pt>
                <c:pt idx="1675">
                  <c:v>2015/02/17</c:v>
                </c:pt>
                <c:pt idx="1676">
                  <c:v>2015/02/18</c:v>
                </c:pt>
                <c:pt idx="1677">
                  <c:v>2015/02/19</c:v>
                </c:pt>
                <c:pt idx="1678">
                  <c:v>2015/02/20</c:v>
                </c:pt>
                <c:pt idx="1679">
                  <c:v>2015/02/21</c:v>
                </c:pt>
                <c:pt idx="1680">
                  <c:v>2015/02/22</c:v>
                </c:pt>
                <c:pt idx="1681">
                  <c:v>2015/02/23</c:v>
                </c:pt>
                <c:pt idx="1682">
                  <c:v>2015/02/24</c:v>
                </c:pt>
                <c:pt idx="1683">
                  <c:v>2015/02/25</c:v>
                </c:pt>
                <c:pt idx="1684">
                  <c:v>2015/02/26</c:v>
                </c:pt>
                <c:pt idx="1685">
                  <c:v>2015/02/27</c:v>
                </c:pt>
                <c:pt idx="1686">
                  <c:v>2015/02/28</c:v>
                </c:pt>
                <c:pt idx="1687">
                  <c:v>2015/03/01</c:v>
                </c:pt>
                <c:pt idx="1688">
                  <c:v>2015/03/02</c:v>
                </c:pt>
                <c:pt idx="1689">
                  <c:v>2015/03/03</c:v>
                </c:pt>
                <c:pt idx="1690">
                  <c:v>2015/03/04</c:v>
                </c:pt>
                <c:pt idx="1691">
                  <c:v>2015/03/05</c:v>
                </c:pt>
                <c:pt idx="1692">
                  <c:v>2015/03/06</c:v>
                </c:pt>
                <c:pt idx="1693">
                  <c:v>2015/03/07</c:v>
                </c:pt>
                <c:pt idx="1694">
                  <c:v>2015/03/08</c:v>
                </c:pt>
                <c:pt idx="1695">
                  <c:v>2015/03/09</c:v>
                </c:pt>
                <c:pt idx="1696">
                  <c:v>2015/03/10</c:v>
                </c:pt>
                <c:pt idx="1697">
                  <c:v>2015/03/11</c:v>
                </c:pt>
                <c:pt idx="1698">
                  <c:v>2015/03/12</c:v>
                </c:pt>
                <c:pt idx="1699">
                  <c:v>2015/03/13</c:v>
                </c:pt>
                <c:pt idx="1700">
                  <c:v>2015/03/14</c:v>
                </c:pt>
                <c:pt idx="1701">
                  <c:v>2015/03/15</c:v>
                </c:pt>
                <c:pt idx="1702">
                  <c:v>2015/03/16</c:v>
                </c:pt>
                <c:pt idx="1703">
                  <c:v>2015/03/17</c:v>
                </c:pt>
                <c:pt idx="1704">
                  <c:v>2015/03/18</c:v>
                </c:pt>
                <c:pt idx="1705">
                  <c:v>2015/03/19</c:v>
                </c:pt>
                <c:pt idx="1706">
                  <c:v>2015/03/20</c:v>
                </c:pt>
                <c:pt idx="1707">
                  <c:v>2015/03/21</c:v>
                </c:pt>
                <c:pt idx="1708">
                  <c:v>2015/03/22</c:v>
                </c:pt>
                <c:pt idx="1709">
                  <c:v>2015/03/23</c:v>
                </c:pt>
                <c:pt idx="1710">
                  <c:v>2015/03/24</c:v>
                </c:pt>
                <c:pt idx="1711">
                  <c:v>2015/03/25</c:v>
                </c:pt>
                <c:pt idx="1712">
                  <c:v>2015/03/26</c:v>
                </c:pt>
                <c:pt idx="1713">
                  <c:v>2015/03/27</c:v>
                </c:pt>
                <c:pt idx="1714">
                  <c:v>2015/03/28</c:v>
                </c:pt>
                <c:pt idx="1715">
                  <c:v>2015/03/29</c:v>
                </c:pt>
                <c:pt idx="1716">
                  <c:v>2015/03/30</c:v>
                </c:pt>
                <c:pt idx="1717">
                  <c:v>2015/03/31</c:v>
                </c:pt>
                <c:pt idx="1718">
                  <c:v>2015/04/01</c:v>
                </c:pt>
                <c:pt idx="1719">
                  <c:v>2015/04/02</c:v>
                </c:pt>
                <c:pt idx="1720">
                  <c:v>2015/04/03</c:v>
                </c:pt>
                <c:pt idx="1721">
                  <c:v>2015/04/04</c:v>
                </c:pt>
                <c:pt idx="1722">
                  <c:v>2015/04/05</c:v>
                </c:pt>
                <c:pt idx="1723">
                  <c:v>2015/04/06</c:v>
                </c:pt>
                <c:pt idx="1724">
                  <c:v>2015/04/07</c:v>
                </c:pt>
                <c:pt idx="1725">
                  <c:v>2015/04/08</c:v>
                </c:pt>
                <c:pt idx="1726">
                  <c:v>2015/04/09</c:v>
                </c:pt>
                <c:pt idx="1727">
                  <c:v>2015/04/10</c:v>
                </c:pt>
                <c:pt idx="1728">
                  <c:v>2015/04/11</c:v>
                </c:pt>
                <c:pt idx="1729">
                  <c:v>2015/04/12</c:v>
                </c:pt>
                <c:pt idx="1730">
                  <c:v>2015/04/13</c:v>
                </c:pt>
                <c:pt idx="1731">
                  <c:v>2015/04/14</c:v>
                </c:pt>
                <c:pt idx="1732">
                  <c:v>2015/04/15</c:v>
                </c:pt>
                <c:pt idx="1733">
                  <c:v>2015/04/16</c:v>
                </c:pt>
                <c:pt idx="1734">
                  <c:v>2015/04/17</c:v>
                </c:pt>
                <c:pt idx="1735">
                  <c:v>2015/04/18</c:v>
                </c:pt>
                <c:pt idx="1736">
                  <c:v>2015/04/19</c:v>
                </c:pt>
                <c:pt idx="1737">
                  <c:v>2015/04/20</c:v>
                </c:pt>
                <c:pt idx="1738">
                  <c:v>2015/04/21</c:v>
                </c:pt>
                <c:pt idx="1739">
                  <c:v>2015/04/22</c:v>
                </c:pt>
                <c:pt idx="1740">
                  <c:v>2015/04/23</c:v>
                </c:pt>
                <c:pt idx="1741">
                  <c:v>2015/04/24</c:v>
                </c:pt>
                <c:pt idx="1742">
                  <c:v>2015/04/25</c:v>
                </c:pt>
                <c:pt idx="1743">
                  <c:v>2015/04/26</c:v>
                </c:pt>
                <c:pt idx="1744">
                  <c:v>2015/04/27</c:v>
                </c:pt>
                <c:pt idx="1745">
                  <c:v>2015/04/28</c:v>
                </c:pt>
                <c:pt idx="1746">
                  <c:v>2015/04/29</c:v>
                </c:pt>
                <c:pt idx="1747">
                  <c:v>2015/04/30</c:v>
                </c:pt>
                <c:pt idx="1748">
                  <c:v>2015/05/01</c:v>
                </c:pt>
                <c:pt idx="1749">
                  <c:v>2015/05/02</c:v>
                </c:pt>
                <c:pt idx="1750">
                  <c:v>2015/05/03</c:v>
                </c:pt>
                <c:pt idx="1751">
                  <c:v>2015/05/04</c:v>
                </c:pt>
                <c:pt idx="1752">
                  <c:v>2015/05/05</c:v>
                </c:pt>
                <c:pt idx="1753">
                  <c:v>2015/05/06</c:v>
                </c:pt>
                <c:pt idx="1754">
                  <c:v>2015/05/07</c:v>
                </c:pt>
                <c:pt idx="1755">
                  <c:v>2015/05/08</c:v>
                </c:pt>
                <c:pt idx="1756">
                  <c:v>2015/05/09</c:v>
                </c:pt>
                <c:pt idx="1757">
                  <c:v>2015/05/10</c:v>
                </c:pt>
                <c:pt idx="1758">
                  <c:v>2015/05/11</c:v>
                </c:pt>
                <c:pt idx="1759">
                  <c:v>2015/05/12</c:v>
                </c:pt>
                <c:pt idx="1760">
                  <c:v>2015/05/13</c:v>
                </c:pt>
                <c:pt idx="1761">
                  <c:v>2015/05/14</c:v>
                </c:pt>
                <c:pt idx="1762">
                  <c:v>2015/05/15</c:v>
                </c:pt>
                <c:pt idx="1763">
                  <c:v>2015/05/16</c:v>
                </c:pt>
                <c:pt idx="1764">
                  <c:v>2015/05/17</c:v>
                </c:pt>
                <c:pt idx="1765">
                  <c:v>2015/05/18</c:v>
                </c:pt>
                <c:pt idx="1766">
                  <c:v>2015/05/19</c:v>
                </c:pt>
                <c:pt idx="1767">
                  <c:v>2015/05/20</c:v>
                </c:pt>
                <c:pt idx="1768">
                  <c:v>2015/05/21</c:v>
                </c:pt>
                <c:pt idx="1769">
                  <c:v>2015/05/22</c:v>
                </c:pt>
                <c:pt idx="1770">
                  <c:v>2015/05/23</c:v>
                </c:pt>
                <c:pt idx="1771">
                  <c:v>2015/05/24</c:v>
                </c:pt>
                <c:pt idx="1772">
                  <c:v>2015/05/25</c:v>
                </c:pt>
                <c:pt idx="1773">
                  <c:v>2015/05/26</c:v>
                </c:pt>
                <c:pt idx="1774">
                  <c:v>2015/05/27</c:v>
                </c:pt>
                <c:pt idx="1775">
                  <c:v>2015/05/28</c:v>
                </c:pt>
                <c:pt idx="1776">
                  <c:v>2015/05/29</c:v>
                </c:pt>
                <c:pt idx="1777">
                  <c:v>2015/05/30</c:v>
                </c:pt>
                <c:pt idx="1778">
                  <c:v>2015/05/31</c:v>
                </c:pt>
                <c:pt idx="1779">
                  <c:v>2015/06/01</c:v>
                </c:pt>
                <c:pt idx="1780">
                  <c:v>2015/06/02</c:v>
                </c:pt>
                <c:pt idx="1781">
                  <c:v>2015/06/03</c:v>
                </c:pt>
                <c:pt idx="1782">
                  <c:v>2015/06/04</c:v>
                </c:pt>
                <c:pt idx="1783">
                  <c:v>2015/06/05</c:v>
                </c:pt>
                <c:pt idx="1784">
                  <c:v>2015/06/06</c:v>
                </c:pt>
                <c:pt idx="1785">
                  <c:v>2015/06/07</c:v>
                </c:pt>
                <c:pt idx="1786">
                  <c:v>2015/06/08</c:v>
                </c:pt>
                <c:pt idx="1787">
                  <c:v>2015/06/09</c:v>
                </c:pt>
                <c:pt idx="1788">
                  <c:v>2015/06/10</c:v>
                </c:pt>
                <c:pt idx="1789">
                  <c:v>2015/06/11</c:v>
                </c:pt>
                <c:pt idx="1790">
                  <c:v>2015/06/12</c:v>
                </c:pt>
                <c:pt idx="1791">
                  <c:v>2015/06/13</c:v>
                </c:pt>
                <c:pt idx="1792">
                  <c:v>2015/06/14</c:v>
                </c:pt>
                <c:pt idx="1793">
                  <c:v>2015/06/15</c:v>
                </c:pt>
                <c:pt idx="1794">
                  <c:v>2015/06/16</c:v>
                </c:pt>
                <c:pt idx="1795">
                  <c:v>2015/06/17</c:v>
                </c:pt>
                <c:pt idx="1796">
                  <c:v>2015/06/18</c:v>
                </c:pt>
                <c:pt idx="1797">
                  <c:v>2015/06/19</c:v>
                </c:pt>
                <c:pt idx="1798">
                  <c:v>2015/06/20</c:v>
                </c:pt>
                <c:pt idx="1799">
                  <c:v>2015/06/21</c:v>
                </c:pt>
                <c:pt idx="1800">
                  <c:v>2015/06/22</c:v>
                </c:pt>
                <c:pt idx="1801">
                  <c:v>2015/06/23</c:v>
                </c:pt>
                <c:pt idx="1802">
                  <c:v>2015/06/24</c:v>
                </c:pt>
                <c:pt idx="1803">
                  <c:v>2015/06/25</c:v>
                </c:pt>
                <c:pt idx="1804">
                  <c:v>2015/06/26</c:v>
                </c:pt>
                <c:pt idx="1805">
                  <c:v>2015/06/27</c:v>
                </c:pt>
                <c:pt idx="1806">
                  <c:v>2015/06/28</c:v>
                </c:pt>
                <c:pt idx="1807">
                  <c:v>2015/06/29</c:v>
                </c:pt>
                <c:pt idx="1808">
                  <c:v>2015/06/30</c:v>
                </c:pt>
                <c:pt idx="1809">
                  <c:v>2015/07/01</c:v>
                </c:pt>
                <c:pt idx="1810">
                  <c:v>2015/07/02</c:v>
                </c:pt>
                <c:pt idx="1811">
                  <c:v>2015/07/03</c:v>
                </c:pt>
                <c:pt idx="1812">
                  <c:v>2015/07/04</c:v>
                </c:pt>
                <c:pt idx="1813">
                  <c:v>2015/07/05</c:v>
                </c:pt>
                <c:pt idx="1814">
                  <c:v>2015/07/06</c:v>
                </c:pt>
                <c:pt idx="1815">
                  <c:v>2015/07/07</c:v>
                </c:pt>
                <c:pt idx="1816">
                  <c:v>2015/07/08</c:v>
                </c:pt>
                <c:pt idx="1817">
                  <c:v>2015/07/09</c:v>
                </c:pt>
                <c:pt idx="1818">
                  <c:v>2015/07/10</c:v>
                </c:pt>
                <c:pt idx="1819">
                  <c:v>2015/07/11</c:v>
                </c:pt>
                <c:pt idx="1820">
                  <c:v>2015/07/12</c:v>
                </c:pt>
                <c:pt idx="1821">
                  <c:v>2015/07/13</c:v>
                </c:pt>
                <c:pt idx="1822">
                  <c:v>2015/07/14</c:v>
                </c:pt>
                <c:pt idx="1823">
                  <c:v>2015/07/15</c:v>
                </c:pt>
                <c:pt idx="1824">
                  <c:v>2015/07/16</c:v>
                </c:pt>
                <c:pt idx="1825">
                  <c:v>2015/07/17</c:v>
                </c:pt>
                <c:pt idx="1826">
                  <c:v>2015/07/18</c:v>
                </c:pt>
                <c:pt idx="1827">
                  <c:v>2015/07/19</c:v>
                </c:pt>
                <c:pt idx="1828">
                  <c:v>2015/07/20</c:v>
                </c:pt>
                <c:pt idx="1829">
                  <c:v>2015/07/21</c:v>
                </c:pt>
                <c:pt idx="1830">
                  <c:v>2015/07/22</c:v>
                </c:pt>
                <c:pt idx="1831">
                  <c:v>2015/07/23</c:v>
                </c:pt>
                <c:pt idx="1832">
                  <c:v>2015/07/24</c:v>
                </c:pt>
                <c:pt idx="1833">
                  <c:v>2015/07/25</c:v>
                </c:pt>
                <c:pt idx="1834">
                  <c:v>2015/07/26</c:v>
                </c:pt>
                <c:pt idx="1835">
                  <c:v>2015/07/27</c:v>
                </c:pt>
                <c:pt idx="1836">
                  <c:v>2015/07/28</c:v>
                </c:pt>
                <c:pt idx="1837">
                  <c:v>2015/07/29</c:v>
                </c:pt>
                <c:pt idx="1838">
                  <c:v>2015/07/30</c:v>
                </c:pt>
                <c:pt idx="1839">
                  <c:v>2015/07/31</c:v>
                </c:pt>
                <c:pt idx="1840">
                  <c:v>2015/08/01</c:v>
                </c:pt>
                <c:pt idx="1841">
                  <c:v>2015/08/02</c:v>
                </c:pt>
                <c:pt idx="1842">
                  <c:v>2015/08/03</c:v>
                </c:pt>
                <c:pt idx="1843">
                  <c:v>2015/08/04</c:v>
                </c:pt>
                <c:pt idx="1844">
                  <c:v>2015/08/05</c:v>
                </c:pt>
                <c:pt idx="1845">
                  <c:v>2015/08/06</c:v>
                </c:pt>
                <c:pt idx="1846">
                  <c:v>2015/08/07</c:v>
                </c:pt>
                <c:pt idx="1847">
                  <c:v>2015/08/08</c:v>
                </c:pt>
                <c:pt idx="1848">
                  <c:v>2015/08/09</c:v>
                </c:pt>
                <c:pt idx="1849">
                  <c:v>2015/08/10</c:v>
                </c:pt>
                <c:pt idx="1850">
                  <c:v>2015/08/11</c:v>
                </c:pt>
                <c:pt idx="1851">
                  <c:v>2015/08/12</c:v>
                </c:pt>
                <c:pt idx="1852">
                  <c:v>2015/08/13</c:v>
                </c:pt>
                <c:pt idx="1853">
                  <c:v>2015/08/14</c:v>
                </c:pt>
                <c:pt idx="1854">
                  <c:v>2015/08/15</c:v>
                </c:pt>
                <c:pt idx="1855">
                  <c:v>2015/08/16</c:v>
                </c:pt>
                <c:pt idx="1856">
                  <c:v>2015/08/17</c:v>
                </c:pt>
                <c:pt idx="1857">
                  <c:v>2015/08/18</c:v>
                </c:pt>
                <c:pt idx="1858">
                  <c:v>2015/08/19</c:v>
                </c:pt>
                <c:pt idx="1859">
                  <c:v>2015/08/20</c:v>
                </c:pt>
                <c:pt idx="1860">
                  <c:v>2015/08/21</c:v>
                </c:pt>
                <c:pt idx="1861">
                  <c:v>2015/08/22</c:v>
                </c:pt>
                <c:pt idx="1862">
                  <c:v>2015/08/23</c:v>
                </c:pt>
                <c:pt idx="1863">
                  <c:v>2015/08/24</c:v>
                </c:pt>
                <c:pt idx="1864">
                  <c:v>2015/08/25</c:v>
                </c:pt>
                <c:pt idx="1865">
                  <c:v>2015/08/26</c:v>
                </c:pt>
                <c:pt idx="1866">
                  <c:v>2015/08/27</c:v>
                </c:pt>
                <c:pt idx="1867">
                  <c:v>2015/08/28</c:v>
                </c:pt>
                <c:pt idx="1868">
                  <c:v>2015/08/29</c:v>
                </c:pt>
                <c:pt idx="1869">
                  <c:v>2015/08/30</c:v>
                </c:pt>
                <c:pt idx="1870">
                  <c:v>2015/08/31</c:v>
                </c:pt>
                <c:pt idx="1871">
                  <c:v>2015/09/01</c:v>
                </c:pt>
                <c:pt idx="1872">
                  <c:v>2015/09/02</c:v>
                </c:pt>
                <c:pt idx="1873">
                  <c:v>2015/09/03</c:v>
                </c:pt>
                <c:pt idx="1874">
                  <c:v>2015/09/04</c:v>
                </c:pt>
                <c:pt idx="1875">
                  <c:v>2015/09/05</c:v>
                </c:pt>
                <c:pt idx="1876">
                  <c:v>2015/09/06</c:v>
                </c:pt>
                <c:pt idx="1877">
                  <c:v>2015/09/07</c:v>
                </c:pt>
                <c:pt idx="1878">
                  <c:v>2015/09/08</c:v>
                </c:pt>
                <c:pt idx="1879">
                  <c:v>2015/09/09</c:v>
                </c:pt>
                <c:pt idx="1880">
                  <c:v>2015/09/10</c:v>
                </c:pt>
                <c:pt idx="1881">
                  <c:v>2015/09/11</c:v>
                </c:pt>
                <c:pt idx="1882">
                  <c:v>2015/09/12</c:v>
                </c:pt>
                <c:pt idx="1883">
                  <c:v>2015/09/13</c:v>
                </c:pt>
                <c:pt idx="1884">
                  <c:v>2015/09/14</c:v>
                </c:pt>
                <c:pt idx="1885">
                  <c:v>2015/09/15</c:v>
                </c:pt>
                <c:pt idx="1886">
                  <c:v>2015/09/16</c:v>
                </c:pt>
                <c:pt idx="1887">
                  <c:v>2015/09/17</c:v>
                </c:pt>
                <c:pt idx="1888">
                  <c:v>2015/09/18</c:v>
                </c:pt>
                <c:pt idx="1889">
                  <c:v>2015/09/19</c:v>
                </c:pt>
                <c:pt idx="1890">
                  <c:v>2015/09/20</c:v>
                </c:pt>
                <c:pt idx="1891">
                  <c:v>2015/09/21</c:v>
                </c:pt>
                <c:pt idx="1892">
                  <c:v>2015/09/22</c:v>
                </c:pt>
                <c:pt idx="1893">
                  <c:v>2015/09/23</c:v>
                </c:pt>
                <c:pt idx="1894">
                  <c:v>2015/09/24</c:v>
                </c:pt>
                <c:pt idx="1895">
                  <c:v>2015/09/25</c:v>
                </c:pt>
                <c:pt idx="1896">
                  <c:v>2015/09/26</c:v>
                </c:pt>
                <c:pt idx="1897">
                  <c:v>2015/09/27</c:v>
                </c:pt>
                <c:pt idx="1898">
                  <c:v>2015/09/28</c:v>
                </c:pt>
                <c:pt idx="1899">
                  <c:v>2015/09/29</c:v>
                </c:pt>
                <c:pt idx="1900">
                  <c:v>2015/09/30</c:v>
                </c:pt>
                <c:pt idx="1901">
                  <c:v>2015/10/01</c:v>
                </c:pt>
                <c:pt idx="1902">
                  <c:v>2015/10/02</c:v>
                </c:pt>
                <c:pt idx="1903">
                  <c:v>2015/10/03</c:v>
                </c:pt>
                <c:pt idx="1904">
                  <c:v>2015/10/04</c:v>
                </c:pt>
                <c:pt idx="1905">
                  <c:v>2015/10/05</c:v>
                </c:pt>
                <c:pt idx="1906">
                  <c:v>2015/10/06</c:v>
                </c:pt>
                <c:pt idx="1907">
                  <c:v>2015/10/07</c:v>
                </c:pt>
                <c:pt idx="1908">
                  <c:v>2015/10/08</c:v>
                </c:pt>
                <c:pt idx="1909">
                  <c:v>2015/10/09</c:v>
                </c:pt>
                <c:pt idx="1910">
                  <c:v>2015/10/10</c:v>
                </c:pt>
                <c:pt idx="1911">
                  <c:v>2015/10/11</c:v>
                </c:pt>
                <c:pt idx="1912">
                  <c:v>2015/10/12</c:v>
                </c:pt>
                <c:pt idx="1913">
                  <c:v>2015/10/13</c:v>
                </c:pt>
                <c:pt idx="1914">
                  <c:v>2015/10/14</c:v>
                </c:pt>
                <c:pt idx="1915">
                  <c:v>2015/10/15</c:v>
                </c:pt>
                <c:pt idx="1916">
                  <c:v>2015/10/16</c:v>
                </c:pt>
                <c:pt idx="1917">
                  <c:v>2015/10/17</c:v>
                </c:pt>
                <c:pt idx="1918">
                  <c:v>2015/10/18</c:v>
                </c:pt>
                <c:pt idx="1919">
                  <c:v>2015/10/19</c:v>
                </c:pt>
                <c:pt idx="1920">
                  <c:v>2015/10/20</c:v>
                </c:pt>
                <c:pt idx="1921">
                  <c:v>2015/10/21</c:v>
                </c:pt>
                <c:pt idx="1922">
                  <c:v>2015/10/22</c:v>
                </c:pt>
                <c:pt idx="1923">
                  <c:v>2015/10/23</c:v>
                </c:pt>
                <c:pt idx="1924">
                  <c:v>2015/10/24</c:v>
                </c:pt>
                <c:pt idx="1925">
                  <c:v>2015/10/25</c:v>
                </c:pt>
                <c:pt idx="1926">
                  <c:v>2015/10/26</c:v>
                </c:pt>
                <c:pt idx="1927">
                  <c:v>2015/10/27</c:v>
                </c:pt>
                <c:pt idx="1928">
                  <c:v>2015/10/28</c:v>
                </c:pt>
                <c:pt idx="1929">
                  <c:v>2015/10/29</c:v>
                </c:pt>
                <c:pt idx="1930">
                  <c:v>2015/10/30</c:v>
                </c:pt>
                <c:pt idx="1931">
                  <c:v>2015/10/31</c:v>
                </c:pt>
                <c:pt idx="1932">
                  <c:v>2015/11/01</c:v>
                </c:pt>
                <c:pt idx="1933">
                  <c:v>2015/11/02</c:v>
                </c:pt>
                <c:pt idx="1934">
                  <c:v>2015/11/03</c:v>
                </c:pt>
                <c:pt idx="1935">
                  <c:v>2015/11/04</c:v>
                </c:pt>
                <c:pt idx="1936">
                  <c:v>2015/11/05</c:v>
                </c:pt>
                <c:pt idx="1937">
                  <c:v>2015/11/06</c:v>
                </c:pt>
                <c:pt idx="1938">
                  <c:v>2015/11/07</c:v>
                </c:pt>
                <c:pt idx="1939">
                  <c:v>2015/11/08</c:v>
                </c:pt>
                <c:pt idx="1940">
                  <c:v>2015/11/09</c:v>
                </c:pt>
                <c:pt idx="1941">
                  <c:v>2015/11/10</c:v>
                </c:pt>
                <c:pt idx="1942">
                  <c:v>2015/11/11</c:v>
                </c:pt>
                <c:pt idx="1943">
                  <c:v>2015/11/12</c:v>
                </c:pt>
                <c:pt idx="1944">
                  <c:v>2015/11/13</c:v>
                </c:pt>
                <c:pt idx="1945">
                  <c:v>2015/11/14</c:v>
                </c:pt>
                <c:pt idx="1946">
                  <c:v>2015/11/15</c:v>
                </c:pt>
                <c:pt idx="1947">
                  <c:v>2015/11/16</c:v>
                </c:pt>
                <c:pt idx="1948">
                  <c:v>2015/11/17</c:v>
                </c:pt>
                <c:pt idx="1949">
                  <c:v>2015/11/18</c:v>
                </c:pt>
                <c:pt idx="1950">
                  <c:v>2015/11/19</c:v>
                </c:pt>
                <c:pt idx="1951">
                  <c:v>2015/11/20</c:v>
                </c:pt>
                <c:pt idx="1952">
                  <c:v>2015/11/21</c:v>
                </c:pt>
                <c:pt idx="1953">
                  <c:v>2015/11/22</c:v>
                </c:pt>
                <c:pt idx="1954">
                  <c:v>2015/11/23</c:v>
                </c:pt>
                <c:pt idx="1955">
                  <c:v>2015/11/24</c:v>
                </c:pt>
                <c:pt idx="1956">
                  <c:v>2015/11/25</c:v>
                </c:pt>
                <c:pt idx="1957">
                  <c:v>2015/11/26</c:v>
                </c:pt>
                <c:pt idx="1958">
                  <c:v>2015/11/27</c:v>
                </c:pt>
                <c:pt idx="1959">
                  <c:v>2015/11/28</c:v>
                </c:pt>
                <c:pt idx="1960">
                  <c:v>2015/11/29</c:v>
                </c:pt>
                <c:pt idx="1961">
                  <c:v>2015/11/30</c:v>
                </c:pt>
                <c:pt idx="1962">
                  <c:v>2015/12/01</c:v>
                </c:pt>
                <c:pt idx="1963">
                  <c:v>2015/12/02</c:v>
                </c:pt>
                <c:pt idx="1964">
                  <c:v>2015/12/03</c:v>
                </c:pt>
                <c:pt idx="1965">
                  <c:v>2015/12/04</c:v>
                </c:pt>
                <c:pt idx="1966">
                  <c:v>2015/12/05</c:v>
                </c:pt>
                <c:pt idx="1967">
                  <c:v>2015/12/06</c:v>
                </c:pt>
                <c:pt idx="1968">
                  <c:v>2015/12/07</c:v>
                </c:pt>
                <c:pt idx="1969">
                  <c:v>2015/12/08</c:v>
                </c:pt>
                <c:pt idx="1970">
                  <c:v>2015/12/09</c:v>
                </c:pt>
                <c:pt idx="1971">
                  <c:v>2015/12/10</c:v>
                </c:pt>
                <c:pt idx="1972">
                  <c:v>2015/12/11</c:v>
                </c:pt>
                <c:pt idx="1973">
                  <c:v>2015/12/12</c:v>
                </c:pt>
                <c:pt idx="1974">
                  <c:v>2015/12/13</c:v>
                </c:pt>
                <c:pt idx="1975">
                  <c:v>2015/12/14</c:v>
                </c:pt>
                <c:pt idx="1976">
                  <c:v>2015/12/15</c:v>
                </c:pt>
                <c:pt idx="1977">
                  <c:v>2015/12/16</c:v>
                </c:pt>
                <c:pt idx="1978">
                  <c:v>2015/12/17</c:v>
                </c:pt>
                <c:pt idx="1979">
                  <c:v>2015/12/18</c:v>
                </c:pt>
                <c:pt idx="1980">
                  <c:v>2015/12/19</c:v>
                </c:pt>
                <c:pt idx="1981">
                  <c:v>2015/12/20</c:v>
                </c:pt>
                <c:pt idx="1982">
                  <c:v>2015/12/21</c:v>
                </c:pt>
                <c:pt idx="1983">
                  <c:v>2015/12/22</c:v>
                </c:pt>
                <c:pt idx="1984">
                  <c:v>2015/12/23</c:v>
                </c:pt>
                <c:pt idx="1985">
                  <c:v>2015/12/24</c:v>
                </c:pt>
                <c:pt idx="1986">
                  <c:v>2015/12/25</c:v>
                </c:pt>
                <c:pt idx="1987">
                  <c:v>2015/12/26</c:v>
                </c:pt>
                <c:pt idx="1988">
                  <c:v>2015/12/27</c:v>
                </c:pt>
                <c:pt idx="1989">
                  <c:v>2015/12/28</c:v>
                </c:pt>
                <c:pt idx="1990">
                  <c:v>2015/12/29</c:v>
                </c:pt>
                <c:pt idx="1991">
                  <c:v>2015/12/30</c:v>
                </c:pt>
                <c:pt idx="1992">
                  <c:v>2015/12/31</c:v>
                </c:pt>
                <c:pt idx="1993">
                  <c:v>2016/01/01</c:v>
                </c:pt>
                <c:pt idx="1994">
                  <c:v>2016/01/02</c:v>
                </c:pt>
                <c:pt idx="1995">
                  <c:v>2016/01/03</c:v>
                </c:pt>
                <c:pt idx="1996">
                  <c:v>2016/01/04</c:v>
                </c:pt>
                <c:pt idx="1997">
                  <c:v>2016/01/05</c:v>
                </c:pt>
                <c:pt idx="1998">
                  <c:v>2016/01/06</c:v>
                </c:pt>
                <c:pt idx="1999">
                  <c:v>2016/01/07</c:v>
                </c:pt>
                <c:pt idx="2000">
                  <c:v>2016/01/08</c:v>
                </c:pt>
                <c:pt idx="2001">
                  <c:v>2016/01/09</c:v>
                </c:pt>
                <c:pt idx="2002">
                  <c:v>2016/01/10</c:v>
                </c:pt>
                <c:pt idx="2003">
                  <c:v>2016/01/11</c:v>
                </c:pt>
                <c:pt idx="2004">
                  <c:v>2016/01/12</c:v>
                </c:pt>
                <c:pt idx="2005">
                  <c:v>2016/01/13</c:v>
                </c:pt>
                <c:pt idx="2006">
                  <c:v>2016/01/14</c:v>
                </c:pt>
                <c:pt idx="2007">
                  <c:v>2016/01/15</c:v>
                </c:pt>
                <c:pt idx="2008">
                  <c:v>2016/01/16</c:v>
                </c:pt>
                <c:pt idx="2009">
                  <c:v>2016/01/17</c:v>
                </c:pt>
                <c:pt idx="2010">
                  <c:v>2016/01/18</c:v>
                </c:pt>
                <c:pt idx="2011">
                  <c:v>2016/01/19</c:v>
                </c:pt>
                <c:pt idx="2012">
                  <c:v>2016/01/20</c:v>
                </c:pt>
                <c:pt idx="2013">
                  <c:v>2016/01/21</c:v>
                </c:pt>
                <c:pt idx="2014">
                  <c:v>2016/01/22</c:v>
                </c:pt>
                <c:pt idx="2015">
                  <c:v>2016/01/23</c:v>
                </c:pt>
                <c:pt idx="2016">
                  <c:v>2016/01/24</c:v>
                </c:pt>
                <c:pt idx="2017">
                  <c:v>2016/01/25</c:v>
                </c:pt>
                <c:pt idx="2018">
                  <c:v>2016/01/26</c:v>
                </c:pt>
                <c:pt idx="2019">
                  <c:v>2016/01/27</c:v>
                </c:pt>
                <c:pt idx="2020">
                  <c:v>2016/01/28</c:v>
                </c:pt>
                <c:pt idx="2021">
                  <c:v>2016/01/29</c:v>
                </c:pt>
                <c:pt idx="2022">
                  <c:v>2016/01/30</c:v>
                </c:pt>
                <c:pt idx="2023">
                  <c:v>2016/01/31</c:v>
                </c:pt>
                <c:pt idx="2024">
                  <c:v>2016/02/01</c:v>
                </c:pt>
                <c:pt idx="2025">
                  <c:v>2016/02/02</c:v>
                </c:pt>
                <c:pt idx="2026">
                  <c:v>2016/02/03</c:v>
                </c:pt>
                <c:pt idx="2027">
                  <c:v>2016/02/04</c:v>
                </c:pt>
                <c:pt idx="2028">
                  <c:v>2016/02/05</c:v>
                </c:pt>
                <c:pt idx="2029">
                  <c:v>2016/02/06</c:v>
                </c:pt>
                <c:pt idx="2030">
                  <c:v>2016/02/07</c:v>
                </c:pt>
                <c:pt idx="2031">
                  <c:v>2016/02/08</c:v>
                </c:pt>
                <c:pt idx="2032">
                  <c:v>2016/02/09</c:v>
                </c:pt>
                <c:pt idx="2033">
                  <c:v>2016/02/10</c:v>
                </c:pt>
                <c:pt idx="2034">
                  <c:v>2016/02/11</c:v>
                </c:pt>
                <c:pt idx="2035">
                  <c:v>2016/02/12</c:v>
                </c:pt>
                <c:pt idx="2036">
                  <c:v>2016/02/13</c:v>
                </c:pt>
                <c:pt idx="2037">
                  <c:v>2016/02/14</c:v>
                </c:pt>
                <c:pt idx="2038">
                  <c:v>2016/02/15</c:v>
                </c:pt>
                <c:pt idx="2039">
                  <c:v>2016/02/16</c:v>
                </c:pt>
                <c:pt idx="2040">
                  <c:v>2016/02/17</c:v>
                </c:pt>
                <c:pt idx="2041">
                  <c:v>2016/02/18</c:v>
                </c:pt>
                <c:pt idx="2042">
                  <c:v>2016/02/19</c:v>
                </c:pt>
                <c:pt idx="2043">
                  <c:v>2016/02/20</c:v>
                </c:pt>
                <c:pt idx="2044">
                  <c:v>2016/02/21</c:v>
                </c:pt>
                <c:pt idx="2045">
                  <c:v>2016/02/22</c:v>
                </c:pt>
                <c:pt idx="2046">
                  <c:v>2016/02/23</c:v>
                </c:pt>
                <c:pt idx="2047">
                  <c:v>2016/02/24</c:v>
                </c:pt>
                <c:pt idx="2048">
                  <c:v>2016/02/25</c:v>
                </c:pt>
                <c:pt idx="2049">
                  <c:v>2016/02/26</c:v>
                </c:pt>
                <c:pt idx="2050">
                  <c:v>2016/02/27</c:v>
                </c:pt>
                <c:pt idx="2051">
                  <c:v>2016/02/28</c:v>
                </c:pt>
                <c:pt idx="2052">
                  <c:v>2016/02/29</c:v>
                </c:pt>
                <c:pt idx="2053">
                  <c:v>2016/03/01</c:v>
                </c:pt>
                <c:pt idx="2054">
                  <c:v>2016/03/02</c:v>
                </c:pt>
                <c:pt idx="2055">
                  <c:v>2016/03/03</c:v>
                </c:pt>
                <c:pt idx="2056">
                  <c:v>2016/03/04</c:v>
                </c:pt>
                <c:pt idx="2057">
                  <c:v>2016/03/05</c:v>
                </c:pt>
                <c:pt idx="2058">
                  <c:v>2016/03/06</c:v>
                </c:pt>
                <c:pt idx="2059">
                  <c:v>2016/03/07</c:v>
                </c:pt>
                <c:pt idx="2060">
                  <c:v>2016/03/08</c:v>
                </c:pt>
                <c:pt idx="2061">
                  <c:v>2016/03/09</c:v>
                </c:pt>
                <c:pt idx="2062">
                  <c:v>2016/03/10</c:v>
                </c:pt>
                <c:pt idx="2063">
                  <c:v>2016/03/11</c:v>
                </c:pt>
                <c:pt idx="2064">
                  <c:v>2016/03/12</c:v>
                </c:pt>
                <c:pt idx="2065">
                  <c:v>2016/03/13</c:v>
                </c:pt>
                <c:pt idx="2066">
                  <c:v>2016/03/14</c:v>
                </c:pt>
                <c:pt idx="2067">
                  <c:v>2016/03/15</c:v>
                </c:pt>
                <c:pt idx="2068">
                  <c:v>2016/03/16</c:v>
                </c:pt>
                <c:pt idx="2069">
                  <c:v>2016/03/17</c:v>
                </c:pt>
                <c:pt idx="2070">
                  <c:v>2016/03/18</c:v>
                </c:pt>
                <c:pt idx="2071">
                  <c:v>2016/03/19</c:v>
                </c:pt>
                <c:pt idx="2072">
                  <c:v>2016/03/20</c:v>
                </c:pt>
                <c:pt idx="2073">
                  <c:v>2016/03/21</c:v>
                </c:pt>
                <c:pt idx="2074">
                  <c:v>2016/03/22</c:v>
                </c:pt>
                <c:pt idx="2075">
                  <c:v>2016/03/23</c:v>
                </c:pt>
                <c:pt idx="2076">
                  <c:v>2016/03/24</c:v>
                </c:pt>
                <c:pt idx="2077">
                  <c:v>2016/03/25</c:v>
                </c:pt>
                <c:pt idx="2078">
                  <c:v>2016/03/26</c:v>
                </c:pt>
                <c:pt idx="2079">
                  <c:v>2016/03/27</c:v>
                </c:pt>
                <c:pt idx="2080">
                  <c:v>2016/03/28</c:v>
                </c:pt>
                <c:pt idx="2081">
                  <c:v>2016/03/29</c:v>
                </c:pt>
                <c:pt idx="2082">
                  <c:v>2016/03/30</c:v>
                </c:pt>
                <c:pt idx="2083">
                  <c:v>2016/03/31</c:v>
                </c:pt>
                <c:pt idx="2084">
                  <c:v>2016/04/01</c:v>
                </c:pt>
                <c:pt idx="2085">
                  <c:v>2016/04/02</c:v>
                </c:pt>
                <c:pt idx="2086">
                  <c:v>2016/04/03</c:v>
                </c:pt>
                <c:pt idx="2087">
                  <c:v>2016/04/04</c:v>
                </c:pt>
                <c:pt idx="2088">
                  <c:v>2016/04/05</c:v>
                </c:pt>
                <c:pt idx="2089">
                  <c:v>2016/04/06</c:v>
                </c:pt>
                <c:pt idx="2090">
                  <c:v>2016/04/07</c:v>
                </c:pt>
                <c:pt idx="2091">
                  <c:v>2016/04/08</c:v>
                </c:pt>
                <c:pt idx="2092">
                  <c:v>2016/04/09</c:v>
                </c:pt>
                <c:pt idx="2093">
                  <c:v>2016/04/10</c:v>
                </c:pt>
                <c:pt idx="2094">
                  <c:v>2016/04/11</c:v>
                </c:pt>
                <c:pt idx="2095">
                  <c:v>2016/04/12</c:v>
                </c:pt>
                <c:pt idx="2096">
                  <c:v>2016/04/13</c:v>
                </c:pt>
                <c:pt idx="2097">
                  <c:v>2016/04/14</c:v>
                </c:pt>
                <c:pt idx="2098">
                  <c:v>2016/04/15</c:v>
                </c:pt>
                <c:pt idx="2099">
                  <c:v>2016/04/16</c:v>
                </c:pt>
                <c:pt idx="2100">
                  <c:v>2016/04/17</c:v>
                </c:pt>
                <c:pt idx="2101">
                  <c:v>2016/04/18</c:v>
                </c:pt>
                <c:pt idx="2102">
                  <c:v>2016/04/19</c:v>
                </c:pt>
                <c:pt idx="2103">
                  <c:v>2016/04/20</c:v>
                </c:pt>
                <c:pt idx="2104">
                  <c:v>2016/04/21</c:v>
                </c:pt>
                <c:pt idx="2105">
                  <c:v>2016/04/22</c:v>
                </c:pt>
                <c:pt idx="2106">
                  <c:v>2016/04/23</c:v>
                </c:pt>
                <c:pt idx="2107">
                  <c:v>2016/04/24</c:v>
                </c:pt>
                <c:pt idx="2108">
                  <c:v>2016/04/25</c:v>
                </c:pt>
                <c:pt idx="2109">
                  <c:v>2016/04/26</c:v>
                </c:pt>
                <c:pt idx="2110">
                  <c:v>2016/04/27</c:v>
                </c:pt>
                <c:pt idx="2111">
                  <c:v>2016/04/28</c:v>
                </c:pt>
                <c:pt idx="2112">
                  <c:v>2016/04/29</c:v>
                </c:pt>
                <c:pt idx="2113">
                  <c:v>2016/04/30</c:v>
                </c:pt>
                <c:pt idx="2114">
                  <c:v>2016/05/01</c:v>
                </c:pt>
                <c:pt idx="2115">
                  <c:v>2016/05/02</c:v>
                </c:pt>
                <c:pt idx="2116">
                  <c:v>2016/05/03</c:v>
                </c:pt>
                <c:pt idx="2117">
                  <c:v>2016/05/04</c:v>
                </c:pt>
                <c:pt idx="2118">
                  <c:v>2016/05/05</c:v>
                </c:pt>
                <c:pt idx="2119">
                  <c:v>2016/05/06</c:v>
                </c:pt>
                <c:pt idx="2120">
                  <c:v>2016/05/07</c:v>
                </c:pt>
                <c:pt idx="2121">
                  <c:v>2016/05/08</c:v>
                </c:pt>
                <c:pt idx="2122">
                  <c:v>2016/05/09</c:v>
                </c:pt>
                <c:pt idx="2123">
                  <c:v>2016/05/10</c:v>
                </c:pt>
                <c:pt idx="2124">
                  <c:v>2016/05/11</c:v>
                </c:pt>
                <c:pt idx="2125">
                  <c:v>2016/05/12</c:v>
                </c:pt>
                <c:pt idx="2126">
                  <c:v>2016/05/13</c:v>
                </c:pt>
                <c:pt idx="2127">
                  <c:v>2016/05/14</c:v>
                </c:pt>
                <c:pt idx="2128">
                  <c:v>2016/05/15</c:v>
                </c:pt>
                <c:pt idx="2129">
                  <c:v>2016/05/16</c:v>
                </c:pt>
                <c:pt idx="2130">
                  <c:v>2016/05/17</c:v>
                </c:pt>
                <c:pt idx="2131">
                  <c:v>2016/05/18</c:v>
                </c:pt>
                <c:pt idx="2132">
                  <c:v>2016/05/19</c:v>
                </c:pt>
                <c:pt idx="2133">
                  <c:v>2016/05/20</c:v>
                </c:pt>
                <c:pt idx="2134">
                  <c:v>2016/05/21</c:v>
                </c:pt>
                <c:pt idx="2135">
                  <c:v>2016/05/22</c:v>
                </c:pt>
                <c:pt idx="2136">
                  <c:v>2016/05/23</c:v>
                </c:pt>
                <c:pt idx="2137">
                  <c:v>2016/05/24</c:v>
                </c:pt>
                <c:pt idx="2138">
                  <c:v>2016/05/25</c:v>
                </c:pt>
                <c:pt idx="2139">
                  <c:v>2016/05/26</c:v>
                </c:pt>
                <c:pt idx="2140">
                  <c:v>2016/05/27</c:v>
                </c:pt>
                <c:pt idx="2141">
                  <c:v>2016/05/28</c:v>
                </c:pt>
                <c:pt idx="2142">
                  <c:v>2016/05/29</c:v>
                </c:pt>
                <c:pt idx="2143">
                  <c:v>2016/05/30</c:v>
                </c:pt>
                <c:pt idx="2144">
                  <c:v>2016/05/31</c:v>
                </c:pt>
                <c:pt idx="2145">
                  <c:v>2016/06/01</c:v>
                </c:pt>
                <c:pt idx="2146">
                  <c:v>2016/06/02</c:v>
                </c:pt>
                <c:pt idx="2147">
                  <c:v>2016/06/03</c:v>
                </c:pt>
                <c:pt idx="2148">
                  <c:v>2016/06/04</c:v>
                </c:pt>
                <c:pt idx="2149">
                  <c:v>2016/06/05</c:v>
                </c:pt>
                <c:pt idx="2150">
                  <c:v>2016/06/06</c:v>
                </c:pt>
                <c:pt idx="2151">
                  <c:v>2016/06/07</c:v>
                </c:pt>
                <c:pt idx="2152">
                  <c:v>2016/06/08</c:v>
                </c:pt>
                <c:pt idx="2153">
                  <c:v>2016/06/09</c:v>
                </c:pt>
                <c:pt idx="2154">
                  <c:v>2016/06/10</c:v>
                </c:pt>
                <c:pt idx="2155">
                  <c:v>2016/06/11</c:v>
                </c:pt>
                <c:pt idx="2156">
                  <c:v>2016/06/12</c:v>
                </c:pt>
                <c:pt idx="2157">
                  <c:v>2016/06/13</c:v>
                </c:pt>
                <c:pt idx="2158">
                  <c:v>2016/06/14</c:v>
                </c:pt>
                <c:pt idx="2159">
                  <c:v>2016/06/15</c:v>
                </c:pt>
                <c:pt idx="2160">
                  <c:v>2016/06/16</c:v>
                </c:pt>
                <c:pt idx="2161">
                  <c:v>2016/06/17</c:v>
                </c:pt>
                <c:pt idx="2162">
                  <c:v>2016/06/18</c:v>
                </c:pt>
                <c:pt idx="2163">
                  <c:v>2016/06/19</c:v>
                </c:pt>
                <c:pt idx="2164">
                  <c:v>2016/06/20</c:v>
                </c:pt>
                <c:pt idx="2165">
                  <c:v>2016/06/21</c:v>
                </c:pt>
                <c:pt idx="2166">
                  <c:v>2016/06/22</c:v>
                </c:pt>
                <c:pt idx="2167">
                  <c:v>2016/06/23</c:v>
                </c:pt>
                <c:pt idx="2168">
                  <c:v>2016/06/24</c:v>
                </c:pt>
                <c:pt idx="2169">
                  <c:v>2016/06/25</c:v>
                </c:pt>
                <c:pt idx="2170">
                  <c:v>2016/06/26</c:v>
                </c:pt>
                <c:pt idx="2171">
                  <c:v>2016/06/27</c:v>
                </c:pt>
                <c:pt idx="2172">
                  <c:v>2016/06/28</c:v>
                </c:pt>
                <c:pt idx="2173">
                  <c:v>2016/06/29</c:v>
                </c:pt>
                <c:pt idx="2174">
                  <c:v>2016/06/30</c:v>
                </c:pt>
                <c:pt idx="2175">
                  <c:v>2016/07/01</c:v>
                </c:pt>
                <c:pt idx="2176">
                  <c:v>2016/07/02</c:v>
                </c:pt>
                <c:pt idx="2177">
                  <c:v>2016/07/03</c:v>
                </c:pt>
                <c:pt idx="2178">
                  <c:v>2016/07/04</c:v>
                </c:pt>
                <c:pt idx="2179">
                  <c:v>2016/07/05</c:v>
                </c:pt>
                <c:pt idx="2180">
                  <c:v>2016/07/06</c:v>
                </c:pt>
                <c:pt idx="2181">
                  <c:v>2016/07/07</c:v>
                </c:pt>
                <c:pt idx="2182">
                  <c:v>2016/07/08</c:v>
                </c:pt>
                <c:pt idx="2183">
                  <c:v>2016/07/09</c:v>
                </c:pt>
                <c:pt idx="2184">
                  <c:v>2016/07/10</c:v>
                </c:pt>
                <c:pt idx="2185">
                  <c:v>2016/07/11</c:v>
                </c:pt>
                <c:pt idx="2186">
                  <c:v>2016/07/12</c:v>
                </c:pt>
                <c:pt idx="2187">
                  <c:v>2016/07/13</c:v>
                </c:pt>
                <c:pt idx="2188">
                  <c:v>2016/07/14</c:v>
                </c:pt>
                <c:pt idx="2189">
                  <c:v>2016/07/15</c:v>
                </c:pt>
                <c:pt idx="2190">
                  <c:v>2016/07/16</c:v>
                </c:pt>
                <c:pt idx="2191">
                  <c:v>2016/07/17</c:v>
                </c:pt>
                <c:pt idx="2192">
                  <c:v>2016/07/18</c:v>
                </c:pt>
                <c:pt idx="2193">
                  <c:v>2016/07/19</c:v>
                </c:pt>
                <c:pt idx="2194">
                  <c:v>2016/07/20</c:v>
                </c:pt>
                <c:pt idx="2195">
                  <c:v>2016/07/21</c:v>
                </c:pt>
                <c:pt idx="2196">
                  <c:v>2016/07/22</c:v>
                </c:pt>
                <c:pt idx="2197">
                  <c:v>2016/07/23</c:v>
                </c:pt>
                <c:pt idx="2198">
                  <c:v>2016/07/24</c:v>
                </c:pt>
                <c:pt idx="2199">
                  <c:v>2016/07/25</c:v>
                </c:pt>
                <c:pt idx="2200">
                  <c:v>2016/07/26</c:v>
                </c:pt>
                <c:pt idx="2201">
                  <c:v>2016/07/27</c:v>
                </c:pt>
                <c:pt idx="2202">
                  <c:v>2016/07/28</c:v>
                </c:pt>
                <c:pt idx="2203">
                  <c:v>2016/07/29</c:v>
                </c:pt>
                <c:pt idx="2204">
                  <c:v>2016/07/30</c:v>
                </c:pt>
                <c:pt idx="2205">
                  <c:v>2016/07/31</c:v>
                </c:pt>
                <c:pt idx="2206">
                  <c:v>2016/08/01</c:v>
                </c:pt>
                <c:pt idx="2207">
                  <c:v>2016/08/02</c:v>
                </c:pt>
                <c:pt idx="2208">
                  <c:v>2016/08/03</c:v>
                </c:pt>
                <c:pt idx="2209">
                  <c:v>2016/08/04</c:v>
                </c:pt>
                <c:pt idx="2210">
                  <c:v>2016/08/05</c:v>
                </c:pt>
                <c:pt idx="2211">
                  <c:v>2016/08/06</c:v>
                </c:pt>
                <c:pt idx="2212">
                  <c:v>2016/08/07</c:v>
                </c:pt>
                <c:pt idx="2213">
                  <c:v>2016/08/08</c:v>
                </c:pt>
                <c:pt idx="2214">
                  <c:v>2016/08/09</c:v>
                </c:pt>
                <c:pt idx="2215">
                  <c:v>2016/08/10</c:v>
                </c:pt>
                <c:pt idx="2216">
                  <c:v>2016/08/11</c:v>
                </c:pt>
                <c:pt idx="2217">
                  <c:v>2016/08/12</c:v>
                </c:pt>
                <c:pt idx="2218">
                  <c:v>2016/08/13</c:v>
                </c:pt>
                <c:pt idx="2219">
                  <c:v>2016/08/14</c:v>
                </c:pt>
                <c:pt idx="2220">
                  <c:v>2016/08/15</c:v>
                </c:pt>
                <c:pt idx="2221">
                  <c:v>2016/08/16</c:v>
                </c:pt>
                <c:pt idx="2222">
                  <c:v>2016/08/17</c:v>
                </c:pt>
                <c:pt idx="2223">
                  <c:v>2016/08/18</c:v>
                </c:pt>
                <c:pt idx="2224">
                  <c:v>2016/08/19</c:v>
                </c:pt>
                <c:pt idx="2225">
                  <c:v>2016/08/20</c:v>
                </c:pt>
                <c:pt idx="2226">
                  <c:v>2016/08/21</c:v>
                </c:pt>
                <c:pt idx="2227">
                  <c:v>2016/08/22</c:v>
                </c:pt>
                <c:pt idx="2228">
                  <c:v>2016/08/23</c:v>
                </c:pt>
                <c:pt idx="2229">
                  <c:v>2016/08/24</c:v>
                </c:pt>
                <c:pt idx="2230">
                  <c:v>2016/08/25</c:v>
                </c:pt>
                <c:pt idx="2231">
                  <c:v>2016/08/26</c:v>
                </c:pt>
                <c:pt idx="2232">
                  <c:v>2016/08/27</c:v>
                </c:pt>
                <c:pt idx="2233">
                  <c:v>2016/08/28</c:v>
                </c:pt>
                <c:pt idx="2234">
                  <c:v>2016/08/29</c:v>
                </c:pt>
                <c:pt idx="2235">
                  <c:v>2016/08/30</c:v>
                </c:pt>
                <c:pt idx="2236">
                  <c:v>2016/08/31</c:v>
                </c:pt>
                <c:pt idx="2237">
                  <c:v>2016/09/01</c:v>
                </c:pt>
                <c:pt idx="2238">
                  <c:v>2016/09/02</c:v>
                </c:pt>
                <c:pt idx="2239">
                  <c:v>2016/09/03</c:v>
                </c:pt>
                <c:pt idx="2240">
                  <c:v>2016/09/04</c:v>
                </c:pt>
                <c:pt idx="2241">
                  <c:v>2016/09/05</c:v>
                </c:pt>
                <c:pt idx="2242">
                  <c:v>2016/09/06</c:v>
                </c:pt>
                <c:pt idx="2243">
                  <c:v>2016/09/07</c:v>
                </c:pt>
                <c:pt idx="2244">
                  <c:v>2016/09/08</c:v>
                </c:pt>
                <c:pt idx="2245">
                  <c:v>2016/09/09</c:v>
                </c:pt>
                <c:pt idx="2246">
                  <c:v>2016/09/10</c:v>
                </c:pt>
                <c:pt idx="2247">
                  <c:v>2016/09/11</c:v>
                </c:pt>
                <c:pt idx="2248">
                  <c:v>2016/09/12</c:v>
                </c:pt>
                <c:pt idx="2249">
                  <c:v>2016/09/13</c:v>
                </c:pt>
                <c:pt idx="2250">
                  <c:v>2016/09/14</c:v>
                </c:pt>
                <c:pt idx="2251">
                  <c:v>2016/09/15</c:v>
                </c:pt>
                <c:pt idx="2252">
                  <c:v>2016/09/16</c:v>
                </c:pt>
                <c:pt idx="2253">
                  <c:v>2016/09/17</c:v>
                </c:pt>
                <c:pt idx="2254">
                  <c:v>2016/09/18</c:v>
                </c:pt>
                <c:pt idx="2255">
                  <c:v>2016/09/19</c:v>
                </c:pt>
                <c:pt idx="2256">
                  <c:v>2016/09/20</c:v>
                </c:pt>
                <c:pt idx="2257">
                  <c:v>2016/09/21</c:v>
                </c:pt>
                <c:pt idx="2258">
                  <c:v>2016/09/22</c:v>
                </c:pt>
                <c:pt idx="2259">
                  <c:v>2016/09/23</c:v>
                </c:pt>
                <c:pt idx="2260">
                  <c:v>2016/09/24</c:v>
                </c:pt>
                <c:pt idx="2261">
                  <c:v>2016/09/25</c:v>
                </c:pt>
                <c:pt idx="2262">
                  <c:v>2016/09/26</c:v>
                </c:pt>
                <c:pt idx="2263">
                  <c:v>2016/09/27</c:v>
                </c:pt>
                <c:pt idx="2264">
                  <c:v>2016/09/28</c:v>
                </c:pt>
                <c:pt idx="2265">
                  <c:v>2016/09/29</c:v>
                </c:pt>
                <c:pt idx="2266">
                  <c:v>2016/09/30</c:v>
                </c:pt>
                <c:pt idx="2267">
                  <c:v>2016/10/01</c:v>
                </c:pt>
                <c:pt idx="2268">
                  <c:v>2016/10/02</c:v>
                </c:pt>
                <c:pt idx="2269">
                  <c:v>2016/10/03</c:v>
                </c:pt>
                <c:pt idx="2270">
                  <c:v>2016/10/04</c:v>
                </c:pt>
                <c:pt idx="2271">
                  <c:v>2016/10/05</c:v>
                </c:pt>
                <c:pt idx="2272">
                  <c:v>2016/10/06</c:v>
                </c:pt>
                <c:pt idx="2273">
                  <c:v>2016/10/07</c:v>
                </c:pt>
                <c:pt idx="2274">
                  <c:v>2016/10/08</c:v>
                </c:pt>
                <c:pt idx="2275">
                  <c:v>2016/10/09</c:v>
                </c:pt>
                <c:pt idx="2276">
                  <c:v>2016/10/10</c:v>
                </c:pt>
                <c:pt idx="2277">
                  <c:v>2016/10/11</c:v>
                </c:pt>
                <c:pt idx="2278">
                  <c:v>2016/10/12</c:v>
                </c:pt>
                <c:pt idx="2279">
                  <c:v>2016/10/13</c:v>
                </c:pt>
                <c:pt idx="2280">
                  <c:v>2016/10/14</c:v>
                </c:pt>
                <c:pt idx="2281">
                  <c:v>2016/10/15</c:v>
                </c:pt>
                <c:pt idx="2282">
                  <c:v>2016/10/16</c:v>
                </c:pt>
                <c:pt idx="2283">
                  <c:v>2016/10/17</c:v>
                </c:pt>
                <c:pt idx="2284">
                  <c:v>2016/10/18</c:v>
                </c:pt>
                <c:pt idx="2285">
                  <c:v>2016/10/19</c:v>
                </c:pt>
                <c:pt idx="2286">
                  <c:v>2016/10/20</c:v>
                </c:pt>
                <c:pt idx="2287">
                  <c:v>2016/10/21</c:v>
                </c:pt>
                <c:pt idx="2288">
                  <c:v>2016/10/22</c:v>
                </c:pt>
                <c:pt idx="2289">
                  <c:v>2016/10/23</c:v>
                </c:pt>
                <c:pt idx="2290">
                  <c:v>2016/10/24</c:v>
                </c:pt>
                <c:pt idx="2291">
                  <c:v>2016/10/25</c:v>
                </c:pt>
                <c:pt idx="2292">
                  <c:v>2016/10/26</c:v>
                </c:pt>
                <c:pt idx="2293">
                  <c:v>2016/10/27</c:v>
                </c:pt>
                <c:pt idx="2294">
                  <c:v>2016/10/28</c:v>
                </c:pt>
                <c:pt idx="2295">
                  <c:v>2016/10/29</c:v>
                </c:pt>
                <c:pt idx="2296">
                  <c:v>2016/10/30</c:v>
                </c:pt>
                <c:pt idx="2297">
                  <c:v>2016/10/31</c:v>
                </c:pt>
                <c:pt idx="2298">
                  <c:v>2016/11/01</c:v>
                </c:pt>
                <c:pt idx="2299">
                  <c:v>2016/11/02</c:v>
                </c:pt>
                <c:pt idx="2300">
                  <c:v>2016/11/03</c:v>
                </c:pt>
                <c:pt idx="2301">
                  <c:v>2016/11/04</c:v>
                </c:pt>
                <c:pt idx="2302">
                  <c:v>2016/11/05</c:v>
                </c:pt>
                <c:pt idx="2303">
                  <c:v>2016/11/06</c:v>
                </c:pt>
                <c:pt idx="2304">
                  <c:v>2016/11/07</c:v>
                </c:pt>
                <c:pt idx="2305">
                  <c:v>2016/11/08</c:v>
                </c:pt>
                <c:pt idx="2306">
                  <c:v>2016/11/09</c:v>
                </c:pt>
                <c:pt idx="2307">
                  <c:v>2016/11/10</c:v>
                </c:pt>
                <c:pt idx="2308">
                  <c:v>2016/11/11</c:v>
                </c:pt>
                <c:pt idx="2309">
                  <c:v>2016/11/12</c:v>
                </c:pt>
                <c:pt idx="2310">
                  <c:v>2016/11/13</c:v>
                </c:pt>
                <c:pt idx="2311">
                  <c:v>2016/11/14</c:v>
                </c:pt>
                <c:pt idx="2312">
                  <c:v>2016/11/15</c:v>
                </c:pt>
                <c:pt idx="2313">
                  <c:v>2016/11/16</c:v>
                </c:pt>
                <c:pt idx="2314">
                  <c:v>2016/11/17</c:v>
                </c:pt>
                <c:pt idx="2315">
                  <c:v>2016/11/18</c:v>
                </c:pt>
                <c:pt idx="2316">
                  <c:v>2016/11/19</c:v>
                </c:pt>
                <c:pt idx="2317">
                  <c:v>2016/11/20</c:v>
                </c:pt>
                <c:pt idx="2318">
                  <c:v>2016/11/21</c:v>
                </c:pt>
                <c:pt idx="2319">
                  <c:v>2016/11/22</c:v>
                </c:pt>
                <c:pt idx="2320">
                  <c:v>2016/11/23</c:v>
                </c:pt>
                <c:pt idx="2321">
                  <c:v>2016/11/24</c:v>
                </c:pt>
                <c:pt idx="2322">
                  <c:v>2016/11/25</c:v>
                </c:pt>
                <c:pt idx="2323">
                  <c:v>2016/11/26</c:v>
                </c:pt>
                <c:pt idx="2324">
                  <c:v>2016/11/27</c:v>
                </c:pt>
                <c:pt idx="2325">
                  <c:v>2016/11/28</c:v>
                </c:pt>
                <c:pt idx="2326">
                  <c:v>2016/11/29</c:v>
                </c:pt>
                <c:pt idx="2327">
                  <c:v>2016/11/30</c:v>
                </c:pt>
                <c:pt idx="2328">
                  <c:v>2016/12/01</c:v>
                </c:pt>
                <c:pt idx="2329">
                  <c:v>2016/12/02</c:v>
                </c:pt>
                <c:pt idx="2330">
                  <c:v>2016/12/03</c:v>
                </c:pt>
                <c:pt idx="2331">
                  <c:v>2016/12/04</c:v>
                </c:pt>
                <c:pt idx="2332">
                  <c:v>2016/12/05</c:v>
                </c:pt>
                <c:pt idx="2333">
                  <c:v>2016/12/06</c:v>
                </c:pt>
                <c:pt idx="2334">
                  <c:v>2016/12/07</c:v>
                </c:pt>
                <c:pt idx="2335">
                  <c:v>2016/12/08</c:v>
                </c:pt>
                <c:pt idx="2336">
                  <c:v>2016/12/09</c:v>
                </c:pt>
                <c:pt idx="2337">
                  <c:v>2016/12/10</c:v>
                </c:pt>
                <c:pt idx="2338">
                  <c:v>2016/12/11</c:v>
                </c:pt>
                <c:pt idx="2339">
                  <c:v>2016/12/12</c:v>
                </c:pt>
                <c:pt idx="2340">
                  <c:v>2016/12/13</c:v>
                </c:pt>
                <c:pt idx="2341">
                  <c:v>2016/12/14</c:v>
                </c:pt>
                <c:pt idx="2342">
                  <c:v>2016/12/15</c:v>
                </c:pt>
                <c:pt idx="2343">
                  <c:v>2016/12/16</c:v>
                </c:pt>
                <c:pt idx="2344">
                  <c:v>2016/12/17</c:v>
                </c:pt>
                <c:pt idx="2345">
                  <c:v>2016/12/18</c:v>
                </c:pt>
                <c:pt idx="2346">
                  <c:v>2016/12/19</c:v>
                </c:pt>
                <c:pt idx="2347">
                  <c:v>2016/12/20</c:v>
                </c:pt>
                <c:pt idx="2348">
                  <c:v>2016/12/21</c:v>
                </c:pt>
                <c:pt idx="2349">
                  <c:v>2016/12/22</c:v>
                </c:pt>
                <c:pt idx="2350">
                  <c:v>2016/12/23</c:v>
                </c:pt>
                <c:pt idx="2351">
                  <c:v>2016/12/24</c:v>
                </c:pt>
                <c:pt idx="2352">
                  <c:v>2016/12/25</c:v>
                </c:pt>
                <c:pt idx="2353">
                  <c:v>2016/12/26</c:v>
                </c:pt>
                <c:pt idx="2354">
                  <c:v>2016/12/27</c:v>
                </c:pt>
                <c:pt idx="2355">
                  <c:v>2016/12/28</c:v>
                </c:pt>
                <c:pt idx="2356">
                  <c:v>2016/12/29</c:v>
                </c:pt>
                <c:pt idx="2357">
                  <c:v>2016/12/30</c:v>
                </c:pt>
                <c:pt idx="2358">
                  <c:v>2016/12/31</c:v>
                </c:pt>
                <c:pt idx="2359">
                  <c:v>2017/01/01</c:v>
                </c:pt>
                <c:pt idx="2360">
                  <c:v>2017/01/02</c:v>
                </c:pt>
                <c:pt idx="2361">
                  <c:v>2017/01/03</c:v>
                </c:pt>
                <c:pt idx="2362">
                  <c:v>2017/01/04</c:v>
                </c:pt>
                <c:pt idx="2363">
                  <c:v>2017/01/05</c:v>
                </c:pt>
                <c:pt idx="2364">
                  <c:v>2017/01/06</c:v>
                </c:pt>
                <c:pt idx="2365">
                  <c:v>2017/01/07</c:v>
                </c:pt>
                <c:pt idx="2366">
                  <c:v>2017/01/08</c:v>
                </c:pt>
                <c:pt idx="2367">
                  <c:v>2017/01/09</c:v>
                </c:pt>
                <c:pt idx="2368">
                  <c:v>2017/01/10</c:v>
                </c:pt>
                <c:pt idx="2369">
                  <c:v>2017/01/11</c:v>
                </c:pt>
                <c:pt idx="2370">
                  <c:v>2017/01/12</c:v>
                </c:pt>
                <c:pt idx="2371">
                  <c:v>2017/01/13</c:v>
                </c:pt>
                <c:pt idx="2372">
                  <c:v>2017/01/14</c:v>
                </c:pt>
                <c:pt idx="2373">
                  <c:v>2017/01/15</c:v>
                </c:pt>
                <c:pt idx="2374">
                  <c:v>2017/01/16</c:v>
                </c:pt>
                <c:pt idx="2375">
                  <c:v>2017/01/17</c:v>
                </c:pt>
                <c:pt idx="2376">
                  <c:v>2017/01/18</c:v>
                </c:pt>
                <c:pt idx="2377">
                  <c:v>2017/01/19</c:v>
                </c:pt>
                <c:pt idx="2378">
                  <c:v>2017/01/20</c:v>
                </c:pt>
                <c:pt idx="2379">
                  <c:v>2017/01/21</c:v>
                </c:pt>
                <c:pt idx="2380">
                  <c:v>2017/01/22</c:v>
                </c:pt>
                <c:pt idx="2381">
                  <c:v>2017/01/23</c:v>
                </c:pt>
                <c:pt idx="2382">
                  <c:v>2017/01/24</c:v>
                </c:pt>
                <c:pt idx="2383">
                  <c:v>2017/01/25</c:v>
                </c:pt>
                <c:pt idx="2384">
                  <c:v>2017/01/26</c:v>
                </c:pt>
                <c:pt idx="2385">
                  <c:v>2017/01/27</c:v>
                </c:pt>
                <c:pt idx="2386">
                  <c:v>2017/01/28</c:v>
                </c:pt>
                <c:pt idx="2387">
                  <c:v>2017/01/29</c:v>
                </c:pt>
                <c:pt idx="2388">
                  <c:v>2017/01/30</c:v>
                </c:pt>
                <c:pt idx="2389">
                  <c:v>2017/01/31</c:v>
                </c:pt>
                <c:pt idx="2390">
                  <c:v>2017/02/01</c:v>
                </c:pt>
                <c:pt idx="2391">
                  <c:v>2017/02/02</c:v>
                </c:pt>
                <c:pt idx="2392">
                  <c:v>2017/02/03</c:v>
                </c:pt>
                <c:pt idx="2393">
                  <c:v>2017/02/04</c:v>
                </c:pt>
                <c:pt idx="2394">
                  <c:v>2017/02/05</c:v>
                </c:pt>
                <c:pt idx="2395">
                  <c:v>2017/02/06</c:v>
                </c:pt>
                <c:pt idx="2396">
                  <c:v>2017/02/07</c:v>
                </c:pt>
                <c:pt idx="2397">
                  <c:v>2017/02/08</c:v>
                </c:pt>
                <c:pt idx="2398">
                  <c:v>2017/02/09</c:v>
                </c:pt>
                <c:pt idx="2399">
                  <c:v>2017/02/10</c:v>
                </c:pt>
                <c:pt idx="2400">
                  <c:v>2017/02/11</c:v>
                </c:pt>
                <c:pt idx="2401">
                  <c:v>2017/02/12</c:v>
                </c:pt>
                <c:pt idx="2402">
                  <c:v>2017/02/13</c:v>
                </c:pt>
                <c:pt idx="2403">
                  <c:v>2017/02/14</c:v>
                </c:pt>
                <c:pt idx="2404">
                  <c:v>2017/02/15</c:v>
                </c:pt>
                <c:pt idx="2405">
                  <c:v>2017/02/16</c:v>
                </c:pt>
                <c:pt idx="2406">
                  <c:v>2017/02/17</c:v>
                </c:pt>
                <c:pt idx="2407">
                  <c:v>2017/02/18</c:v>
                </c:pt>
                <c:pt idx="2408">
                  <c:v>2017/02/19</c:v>
                </c:pt>
                <c:pt idx="2409">
                  <c:v>2017/02/20</c:v>
                </c:pt>
                <c:pt idx="2410">
                  <c:v>2017/02/21</c:v>
                </c:pt>
                <c:pt idx="2411">
                  <c:v>2017/02/22</c:v>
                </c:pt>
                <c:pt idx="2412">
                  <c:v>2017/02/23</c:v>
                </c:pt>
                <c:pt idx="2413">
                  <c:v>2017/02/24</c:v>
                </c:pt>
                <c:pt idx="2414">
                  <c:v>2017/02/25</c:v>
                </c:pt>
                <c:pt idx="2415">
                  <c:v>2017/02/26</c:v>
                </c:pt>
                <c:pt idx="2416">
                  <c:v>2017/02/27</c:v>
                </c:pt>
                <c:pt idx="2417">
                  <c:v>2017/02/28</c:v>
                </c:pt>
                <c:pt idx="2418">
                  <c:v>2017/03/01</c:v>
                </c:pt>
                <c:pt idx="2419">
                  <c:v>2017/03/02</c:v>
                </c:pt>
                <c:pt idx="2420">
                  <c:v>2017/03/03</c:v>
                </c:pt>
                <c:pt idx="2421">
                  <c:v>2017/03/04</c:v>
                </c:pt>
                <c:pt idx="2422">
                  <c:v>2017/03/05</c:v>
                </c:pt>
                <c:pt idx="2423">
                  <c:v>2017/03/06</c:v>
                </c:pt>
                <c:pt idx="2424">
                  <c:v>2017/03/07</c:v>
                </c:pt>
                <c:pt idx="2425">
                  <c:v>2017/03/08</c:v>
                </c:pt>
                <c:pt idx="2426">
                  <c:v>2017/03/09</c:v>
                </c:pt>
                <c:pt idx="2427">
                  <c:v>2017/03/10</c:v>
                </c:pt>
                <c:pt idx="2428">
                  <c:v>2017/03/11</c:v>
                </c:pt>
                <c:pt idx="2429">
                  <c:v>2017/03/12</c:v>
                </c:pt>
                <c:pt idx="2430">
                  <c:v>2017/03/13</c:v>
                </c:pt>
                <c:pt idx="2431">
                  <c:v>2017/03/14</c:v>
                </c:pt>
                <c:pt idx="2432">
                  <c:v>2017/03/15</c:v>
                </c:pt>
                <c:pt idx="2433">
                  <c:v>2017/03/16</c:v>
                </c:pt>
                <c:pt idx="2434">
                  <c:v>2017/03/17</c:v>
                </c:pt>
                <c:pt idx="2435">
                  <c:v>2017/03/18</c:v>
                </c:pt>
                <c:pt idx="2436">
                  <c:v>2017/03/19</c:v>
                </c:pt>
                <c:pt idx="2437">
                  <c:v>2017/03/20</c:v>
                </c:pt>
                <c:pt idx="2438">
                  <c:v>2017/03/21</c:v>
                </c:pt>
                <c:pt idx="2439">
                  <c:v>2017/03/22</c:v>
                </c:pt>
                <c:pt idx="2440">
                  <c:v>2017/03/23</c:v>
                </c:pt>
                <c:pt idx="2441">
                  <c:v>2017/03/24</c:v>
                </c:pt>
                <c:pt idx="2442">
                  <c:v>2017/03/25</c:v>
                </c:pt>
                <c:pt idx="2443">
                  <c:v>2017/03/26</c:v>
                </c:pt>
                <c:pt idx="2444">
                  <c:v>2017/03/27</c:v>
                </c:pt>
                <c:pt idx="2445">
                  <c:v>2017/03/28</c:v>
                </c:pt>
                <c:pt idx="2446">
                  <c:v>2017/03/29</c:v>
                </c:pt>
                <c:pt idx="2447">
                  <c:v>2017/03/30</c:v>
                </c:pt>
                <c:pt idx="2448">
                  <c:v>2017/03/31</c:v>
                </c:pt>
                <c:pt idx="2449">
                  <c:v>2017/04/01</c:v>
                </c:pt>
                <c:pt idx="2450">
                  <c:v>2017/04/02</c:v>
                </c:pt>
                <c:pt idx="2451">
                  <c:v>2017/04/03</c:v>
                </c:pt>
                <c:pt idx="2452">
                  <c:v>2017/04/04</c:v>
                </c:pt>
                <c:pt idx="2453">
                  <c:v>2017/04/05</c:v>
                </c:pt>
                <c:pt idx="2454">
                  <c:v>2017/04/06</c:v>
                </c:pt>
                <c:pt idx="2455">
                  <c:v>2017/04/07</c:v>
                </c:pt>
                <c:pt idx="2456">
                  <c:v>2017/04/08</c:v>
                </c:pt>
                <c:pt idx="2457">
                  <c:v>2017/04/09</c:v>
                </c:pt>
                <c:pt idx="2458">
                  <c:v>2017/04/10</c:v>
                </c:pt>
                <c:pt idx="2459">
                  <c:v>2017/04/11</c:v>
                </c:pt>
                <c:pt idx="2460">
                  <c:v>2017/04/12</c:v>
                </c:pt>
                <c:pt idx="2461">
                  <c:v>2017/04/13</c:v>
                </c:pt>
                <c:pt idx="2462">
                  <c:v>2017/04/14</c:v>
                </c:pt>
                <c:pt idx="2463">
                  <c:v>2017/04/15</c:v>
                </c:pt>
                <c:pt idx="2464">
                  <c:v>2017/04/16</c:v>
                </c:pt>
                <c:pt idx="2465">
                  <c:v>2017/04/17</c:v>
                </c:pt>
                <c:pt idx="2466">
                  <c:v>2017/04/18</c:v>
                </c:pt>
                <c:pt idx="2467">
                  <c:v>2017/04/19</c:v>
                </c:pt>
                <c:pt idx="2468">
                  <c:v>2017/04/20</c:v>
                </c:pt>
                <c:pt idx="2469">
                  <c:v>2017/04/21</c:v>
                </c:pt>
                <c:pt idx="2470">
                  <c:v>2017/04/22</c:v>
                </c:pt>
                <c:pt idx="2471">
                  <c:v>2017/04/23</c:v>
                </c:pt>
                <c:pt idx="2472">
                  <c:v>2017/04/24</c:v>
                </c:pt>
                <c:pt idx="2473">
                  <c:v>2017/04/25</c:v>
                </c:pt>
                <c:pt idx="2474">
                  <c:v>2017/04/26</c:v>
                </c:pt>
                <c:pt idx="2475">
                  <c:v>2017/04/27</c:v>
                </c:pt>
                <c:pt idx="2476">
                  <c:v>2017/04/28</c:v>
                </c:pt>
                <c:pt idx="2477">
                  <c:v>2017/04/29</c:v>
                </c:pt>
                <c:pt idx="2478">
                  <c:v>2017/04/30</c:v>
                </c:pt>
                <c:pt idx="2479">
                  <c:v>2017/05/01</c:v>
                </c:pt>
                <c:pt idx="2480">
                  <c:v>2017/05/02</c:v>
                </c:pt>
                <c:pt idx="2481">
                  <c:v>2017/05/03</c:v>
                </c:pt>
                <c:pt idx="2482">
                  <c:v>2017/05/04</c:v>
                </c:pt>
                <c:pt idx="2483">
                  <c:v>2017/05/05</c:v>
                </c:pt>
                <c:pt idx="2484">
                  <c:v>2017/05/06</c:v>
                </c:pt>
                <c:pt idx="2485">
                  <c:v>2017/05/07</c:v>
                </c:pt>
                <c:pt idx="2486">
                  <c:v>2017/05/08</c:v>
                </c:pt>
                <c:pt idx="2487">
                  <c:v>2017/05/09</c:v>
                </c:pt>
                <c:pt idx="2488">
                  <c:v>2017/05/10</c:v>
                </c:pt>
                <c:pt idx="2489">
                  <c:v>2017/05/11</c:v>
                </c:pt>
                <c:pt idx="2490">
                  <c:v>2017/05/12</c:v>
                </c:pt>
                <c:pt idx="2491">
                  <c:v>2017/05/13</c:v>
                </c:pt>
                <c:pt idx="2492">
                  <c:v>2017/05/14</c:v>
                </c:pt>
                <c:pt idx="2493">
                  <c:v>2017/05/15</c:v>
                </c:pt>
                <c:pt idx="2494">
                  <c:v>2017/05/16</c:v>
                </c:pt>
                <c:pt idx="2495">
                  <c:v>2017/05/17</c:v>
                </c:pt>
                <c:pt idx="2496">
                  <c:v>2017/05/18</c:v>
                </c:pt>
                <c:pt idx="2497">
                  <c:v>2017/05/19</c:v>
                </c:pt>
                <c:pt idx="2498">
                  <c:v>2017/05/20</c:v>
                </c:pt>
                <c:pt idx="2499">
                  <c:v>2017/05/21</c:v>
                </c:pt>
                <c:pt idx="2500">
                  <c:v>2017/05/22</c:v>
                </c:pt>
                <c:pt idx="2501">
                  <c:v>2017/05/23</c:v>
                </c:pt>
                <c:pt idx="2502">
                  <c:v>2017/05/24</c:v>
                </c:pt>
                <c:pt idx="2503">
                  <c:v>2017/05/25</c:v>
                </c:pt>
                <c:pt idx="2504">
                  <c:v>2017/05/26</c:v>
                </c:pt>
                <c:pt idx="2505">
                  <c:v>2017/05/27</c:v>
                </c:pt>
                <c:pt idx="2506">
                  <c:v>2017/05/28</c:v>
                </c:pt>
                <c:pt idx="2507">
                  <c:v>2017/05/29</c:v>
                </c:pt>
                <c:pt idx="2508">
                  <c:v>2017/05/30</c:v>
                </c:pt>
                <c:pt idx="2509">
                  <c:v>2017/05/31</c:v>
                </c:pt>
                <c:pt idx="2510">
                  <c:v>2017/06/01</c:v>
                </c:pt>
                <c:pt idx="2511">
                  <c:v>2017/06/02</c:v>
                </c:pt>
                <c:pt idx="2512">
                  <c:v>2017/06/03</c:v>
                </c:pt>
                <c:pt idx="2513">
                  <c:v>2017/06/04</c:v>
                </c:pt>
                <c:pt idx="2514">
                  <c:v>2017/06/05</c:v>
                </c:pt>
                <c:pt idx="2515">
                  <c:v>2017/06/06</c:v>
                </c:pt>
                <c:pt idx="2516">
                  <c:v>2017/06/07</c:v>
                </c:pt>
                <c:pt idx="2517">
                  <c:v>2017/06/08</c:v>
                </c:pt>
                <c:pt idx="2518">
                  <c:v>2017/06/09</c:v>
                </c:pt>
                <c:pt idx="2519">
                  <c:v>2017/06/10</c:v>
                </c:pt>
                <c:pt idx="2520">
                  <c:v>2017/06/11</c:v>
                </c:pt>
                <c:pt idx="2521">
                  <c:v>2017/06/12</c:v>
                </c:pt>
                <c:pt idx="2522">
                  <c:v>2017/06/13</c:v>
                </c:pt>
                <c:pt idx="2523">
                  <c:v>2017/06/14</c:v>
                </c:pt>
                <c:pt idx="2524">
                  <c:v>2017/06/15</c:v>
                </c:pt>
                <c:pt idx="2525">
                  <c:v>2017/06/16</c:v>
                </c:pt>
                <c:pt idx="2526">
                  <c:v>2017/06/17</c:v>
                </c:pt>
                <c:pt idx="2527">
                  <c:v>2017/06/18</c:v>
                </c:pt>
                <c:pt idx="2528">
                  <c:v>2017/06/19</c:v>
                </c:pt>
                <c:pt idx="2529">
                  <c:v>2017/06/20</c:v>
                </c:pt>
                <c:pt idx="2530">
                  <c:v>2017/06/21</c:v>
                </c:pt>
                <c:pt idx="2531">
                  <c:v>2017/06/22</c:v>
                </c:pt>
                <c:pt idx="2532">
                  <c:v>2017/06/23</c:v>
                </c:pt>
                <c:pt idx="2533">
                  <c:v>2017/06/24</c:v>
                </c:pt>
                <c:pt idx="2534">
                  <c:v>2017/06/25</c:v>
                </c:pt>
                <c:pt idx="2535">
                  <c:v>2017/06/26</c:v>
                </c:pt>
                <c:pt idx="2536">
                  <c:v>2017/06/27</c:v>
                </c:pt>
                <c:pt idx="2537">
                  <c:v>2017/06/28</c:v>
                </c:pt>
                <c:pt idx="2538">
                  <c:v>2017/06/29</c:v>
                </c:pt>
                <c:pt idx="2539">
                  <c:v>2017/06/30</c:v>
                </c:pt>
                <c:pt idx="2540">
                  <c:v>2017/07/01</c:v>
                </c:pt>
                <c:pt idx="2541">
                  <c:v>2017/07/02</c:v>
                </c:pt>
                <c:pt idx="2542">
                  <c:v>2017/07/03</c:v>
                </c:pt>
                <c:pt idx="2543">
                  <c:v>2017/07/04</c:v>
                </c:pt>
                <c:pt idx="2544">
                  <c:v>2017/07/05</c:v>
                </c:pt>
                <c:pt idx="2545">
                  <c:v>2017/07/06</c:v>
                </c:pt>
                <c:pt idx="2546">
                  <c:v>2017/07/07</c:v>
                </c:pt>
                <c:pt idx="2547">
                  <c:v>2017/07/08</c:v>
                </c:pt>
                <c:pt idx="2548">
                  <c:v>2017/07/09</c:v>
                </c:pt>
                <c:pt idx="2549">
                  <c:v>2017/07/10</c:v>
                </c:pt>
                <c:pt idx="2550">
                  <c:v>2017/07/11</c:v>
                </c:pt>
                <c:pt idx="2551">
                  <c:v>2017/07/12</c:v>
                </c:pt>
                <c:pt idx="2552">
                  <c:v>2017/07/13</c:v>
                </c:pt>
                <c:pt idx="2553">
                  <c:v>2017/07/14</c:v>
                </c:pt>
                <c:pt idx="2554">
                  <c:v>2017/07/15</c:v>
                </c:pt>
                <c:pt idx="2555">
                  <c:v>2017/07/16</c:v>
                </c:pt>
                <c:pt idx="2556">
                  <c:v>2017/07/17</c:v>
                </c:pt>
                <c:pt idx="2557">
                  <c:v>2017/07/18</c:v>
                </c:pt>
                <c:pt idx="2558">
                  <c:v>2017/07/19</c:v>
                </c:pt>
                <c:pt idx="2559">
                  <c:v>2017/07/20</c:v>
                </c:pt>
                <c:pt idx="2560">
                  <c:v>2017/07/21</c:v>
                </c:pt>
                <c:pt idx="2561">
                  <c:v>2017/07/22</c:v>
                </c:pt>
                <c:pt idx="2562">
                  <c:v>2017/07/23</c:v>
                </c:pt>
                <c:pt idx="2563">
                  <c:v>2017/07/24</c:v>
                </c:pt>
                <c:pt idx="2564">
                  <c:v>2017/07/25</c:v>
                </c:pt>
                <c:pt idx="2565">
                  <c:v>2017/07/26</c:v>
                </c:pt>
                <c:pt idx="2566">
                  <c:v>2017/07/27</c:v>
                </c:pt>
                <c:pt idx="2567">
                  <c:v>2017/07/28</c:v>
                </c:pt>
                <c:pt idx="2568">
                  <c:v>2017/07/29</c:v>
                </c:pt>
                <c:pt idx="2569">
                  <c:v>2017/07/30</c:v>
                </c:pt>
                <c:pt idx="2570">
                  <c:v>2017/07/31</c:v>
                </c:pt>
                <c:pt idx="2571">
                  <c:v>2017/08/01</c:v>
                </c:pt>
                <c:pt idx="2572">
                  <c:v>2017/08/02</c:v>
                </c:pt>
                <c:pt idx="2573">
                  <c:v>2017/08/03</c:v>
                </c:pt>
                <c:pt idx="2574">
                  <c:v>2017/08/04</c:v>
                </c:pt>
                <c:pt idx="2575">
                  <c:v>2017/08/05</c:v>
                </c:pt>
                <c:pt idx="2576">
                  <c:v>2017/08/06</c:v>
                </c:pt>
                <c:pt idx="2577">
                  <c:v>2017/08/07</c:v>
                </c:pt>
                <c:pt idx="2578">
                  <c:v>2017/08/08</c:v>
                </c:pt>
                <c:pt idx="2579">
                  <c:v>2017/08/09</c:v>
                </c:pt>
                <c:pt idx="2580">
                  <c:v>2017/08/10</c:v>
                </c:pt>
                <c:pt idx="2581">
                  <c:v>2017/08/11</c:v>
                </c:pt>
                <c:pt idx="2582">
                  <c:v>2017/08/12</c:v>
                </c:pt>
                <c:pt idx="2583">
                  <c:v>2017/08/13</c:v>
                </c:pt>
                <c:pt idx="2584">
                  <c:v>2017/08/14</c:v>
                </c:pt>
                <c:pt idx="2585">
                  <c:v>2017/08/15</c:v>
                </c:pt>
                <c:pt idx="2586">
                  <c:v>2017/08/16</c:v>
                </c:pt>
                <c:pt idx="2587">
                  <c:v>2017/08/17</c:v>
                </c:pt>
                <c:pt idx="2588">
                  <c:v>2017/08/18</c:v>
                </c:pt>
                <c:pt idx="2589">
                  <c:v>2017/08/19</c:v>
                </c:pt>
                <c:pt idx="2590">
                  <c:v>2017/08/20</c:v>
                </c:pt>
                <c:pt idx="2591">
                  <c:v>2017/08/21</c:v>
                </c:pt>
                <c:pt idx="2592">
                  <c:v>2017/08/22</c:v>
                </c:pt>
                <c:pt idx="2593">
                  <c:v>2017/08/23</c:v>
                </c:pt>
                <c:pt idx="2594">
                  <c:v>2017/08/24</c:v>
                </c:pt>
                <c:pt idx="2595">
                  <c:v>2017/08/25</c:v>
                </c:pt>
                <c:pt idx="2596">
                  <c:v>2017/08/26</c:v>
                </c:pt>
                <c:pt idx="2597">
                  <c:v>2017/08/27</c:v>
                </c:pt>
                <c:pt idx="2598">
                  <c:v>2017/08/28</c:v>
                </c:pt>
                <c:pt idx="2599">
                  <c:v>2017/08/29</c:v>
                </c:pt>
                <c:pt idx="2600">
                  <c:v>2017/08/30</c:v>
                </c:pt>
                <c:pt idx="2601">
                  <c:v>2017/08/31</c:v>
                </c:pt>
                <c:pt idx="2602">
                  <c:v>2017/09/01</c:v>
                </c:pt>
                <c:pt idx="2603">
                  <c:v>2017/09/02</c:v>
                </c:pt>
                <c:pt idx="2604">
                  <c:v>2017/09/03</c:v>
                </c:pt>
                <c:pt idx="2605">
                  <c:v>2017/09/04</c:v>
                </c:pt>
                <c:pt idx="2606">
                  <c:v>2017/09/05</c:v>
                </c:pt>
                <c:pt idx="2607">
                  <c:v>2017/09/06</c:v>
                </c:pt>
                <c:pt idx="2608">
                  <c:v>2017/09/07</c:v>
                </c:pt>
                <c:pt idx="2609">
                  <c:v>2017/09/08</c:v>
                </c:pt>
                <c:pt idx="2610">
                  <c:v>2017/09/09</c:v>
                </c:pt>
                <c:pt idx="2611">
                  <c:v>2017/09/10</c:v>
                </c:pt>
                <c:pt idx="2612">
                  <c:v>2017/09/11</c:v>
                </c:pt>
                <c:pt idx="2613">
                  <c:v>2017/09/12</c:v>
                </c:pt>
                <c:pt idx="2614">
                  <c:v>2017/09/13</c:v>
                </c:pt>
                <c:pt idx="2615">
                  <c:v>2017/09/14</c:v>
                </c:pt>
                <c:pt idx="2616">
                  <c:v>2017/09/15</c:v>
                </c:pt>
                <c:pt idx="2617">
                  <c:v>2017/09/16</c:v>
                </c:pt>
                <c:pt idx="2618">
                  <c:v>2017/09/17</c:v>
                </c:pt>
                <c:pt idx="2619">
                  <c:v>2017/09/18</c:v>
                </c:pt>
                <c:pt idx="2620">
                  <c:v>2017/09/19</c:v>
                </c:pt>
                <c:pt idx="2621">
                  <c:v>2017/09/20</c:v>
                </c:pt>
                <c:pt idx="2622">
                  <c:v>2017/09/21</c:v>
                </c:pt>
                <c:pt idx="2623">
                  <c:v>2017/09/22</c:v>
                </c:pt>
                <c:pt idx="2624">
                  <c:v>2017/09/23</c:v>
                </c:pt>
                <c:pt idx="2625">
                  <c:v>2017/09/24</c:v>
                </c:pt>
                <c:pt idx="2626">
                  <c:v>2017/09/25</c:v>
                </c:pt>
                <c:pt idx="2627">
                  <c:v>2017/09/26</c:v>
                </c:pt>
                <c:pt idx="2628">
                  <c:v>2017/09/27</c:v>
                </c:pt>
                <c:pt idx="2629">
                  <c:v>2017/09/28</c:v>
                </c:pt>
                <c:pt idx="2630">
                  <c:v>2017/09/29</c:v>
                </c:pt>
                <c:pt idx="2631">
                  <c:v>2017/09/30</c:v>
                </c:pt>
                <c:pt idx="2632">
                  <c:v>2017/10/01</c:v>
                </c:pt>
                <c:pt idx="2633">
                  <c:v>2017/10/02</c:v>
                </c:pt>
                <c:pt idx="2634">
                  <c:v>2017/10/03</c:v>
                </c:pt>
                <c:pt idx="2635">
                  <c:v>2017/10/04</c:v>
                </c:pt>
                <c:pt idx="2636">
                  <c:v>2017/10/05</c:v>
                </c:pt>
                <c:pt idx="2637">
                  <c:v>2017/10/06</c:v>
                </c:pt>
                <c:pt idx="2638">
                  <c:v>2017/10/07</c:v>
                </c:pt>
                <c:pt idx="2639">
                  <c:v>2017/10/08</c:v>
                </c:pt>
                <c:pt idx="2640">
                  <c:v>2017/10/09</c:v>
                </c:pt>
                <c:pt idx="2641">
                  <c:v>2017/10/10</c:v>
                </c:pt>
                <c:pt idx="2642">
                  <c:v>2017/10/11</c:v>
                </c:pt>
                <c:pt idx="2643">
                  <c:v>2017/10/12</c:v>
                </c:pt>
                <c:pt idx="2644">
                  <c:v>2017/10/13</c:v>
                </c:pt>
                <c:pt idx="2645">
                  <c:v>2017/10/14</c:v>
                </c:pt>
                <c:pt idx="2646">
                  <c:v>2017/10/15</c:v>
                </c:pt>
                <c:pt idx="2647">
                  <c:v>2017/10/16</c:v>
                </c:pt>
                <c:pt idx="2648">
                  <c:v>2017/10/17</c:v>
                </c:pt>
                <c:pt idx="2649">
                  <c:v>2017/10/18</c:v>
                </c:pt>
                <c:pt idx="2650">
                  <c:v>2017/10/19</c:v>
                </c:pt>
                <c:pt idx="2651">
                  <c:v>2017/10/20</c:v>
                </c:pt>
                <c:pt idx="2652">
                  <c:v>2017/10/21</c:v>
                </c:pt>
                <c:pt idx="2653">
                  <c:v>2017/10/22</c:v>
                </c:pt>
                <c:pt idx="2654">
                  <c:v>2017/10/23</c:v>
                </c:pt>
                <c:pt idx="2655">
                  <c:v>2017/10/24</c:v>
                </c:pt>
                <c:pt idx="2656">
                  <c:v>2017/10/25</c:v>
                </c:pt>
                <c:pt idx="2657">
                  <c:v>2017/10/26</c:v>
                </c:pt>
                <c:pt idx="2658">
                  <c:v>2017/10/27</c:v>
                </c:pt>
                <c:pt idx="2659">
                  <c:v>2017/10/28</c:v>
                </c:pt>
                <c:pt idx="2660">
                  <c:v>2017/10/29</c:v>
                </c:pt>
                <c:pt idx="2661">
                  <c:v>2017/10/30</c:v>
                </c:pt>
                <c:pt idx="2662">
                  <c:v>2017/10/31</c:v>
                </c:pt>
                <c:pt idx="2663">
                  <c:v>2017/11/01</c:v>
                </c:pt>
                <c:pt idx="2664">
                  <c:v>2017/11/02</c:v>
                </c:pt>
                <c:pt idx="2665">
                  <c:v>2017/11/03</c:v>
                </c:pt>
                <c:pt idx="2666">
                  <c:v>2017/11/04</c:v>
                </c:pt>
                <c:pt idx="2667">
                  <c:v>2017/11/05</c:v>
                </c:pt>
                <c:pt idx="2668">
                  <c:v>2017/11/06</c:v>
                </c:pt>
                <c:pt idx="2669">
                  <c:v>2017/11/07</c:v>
                </c:pt>
                <c:pt idx="2670">
                  <c:v>2017/11/08</c:v>
                </c:pt>
                <c:pt idx="2671">
                  <c:v>2017/11/09</c:v>
                </c:pt>
                <c:pt idx="2672">
                  <c:v>2017/11/10</c:v>
                </c:pt>
                <c:pt idx="2673">
                  <c:v>2017/11/11</c:v>
                </c:pt>
                <c:pt idx="2674">
                  <c:v>2017/11/12</c:v>
                </c:pt>
                <c:pt idx="2675">
                  <c:v>2017/11/13</c:v>
                </c:pt>
                <c:pt idx="2676">
                  <c:v>2017/11/14</c:v>
                </c:pt>
                <c:pt idx="2677">
                  <c:v>2017/11/15</c:v>
                </c:pt>
                <c:pt idx="2678">
                  <c:v>2017/11/16</c:v>
                </c:pt>
                <c:pt idx="2679">
                  <c:v>2017/11/17</c:v>
                </c:pt>
                <c:pt idx="2680">
                  <c:v>2017/11/18</c:v>
                </c:pt>
                <c:pt idx="2681">
                  <c:v>2017/11/19</c:v>
                </c:pt>
                <c:pt idx="2682">
                  <c:v>2017/11/20</c:v>
                </c:pt>
                <c:pt idx="2683">
                  <c:v>2017/11/21</c:v>
                </c:pt>
                <c:pt idx="2684">
                  <c:v>2017/11/22</c:v>
                </c:pt>
                <c:pt idx="2685">
                  <c:v>2017/11/23</c:v>
                </c:pt>
                <c:pt idx="2686">
                  <c:v>2017/11/24</c:v>
                </c:pt>
                <c:pt idx="2687">
                  <c:v>2017/11/25</c:v>
                </c:pt>
                <c:pt idx="2688">
                  <c:v>2017/11/26</c:v>
                </c:pt>
                <c:pt idx="2689">
                  <c:v>2017/11/27</c:v>
                </c:pt>
                <c:pt idx="2690">
                  <c:v>2017/11/28</c:v>
                </c:pt>
                <c:pt idx="2691">
                  <c:v>2017/11/29</c:v>
                </c:pt>
                <c:pt idx="2692">
                  <c:v>2017/11/30</c:v>
                </c:pt>
                <c:pt idx="2693">
                  <c:v>2017/12/01</c:v>
                </c:pt>
                <c:pt idx="2694">
                  <c:v>2017/12/02</c:v>
                </c:pt>
                <c:pt idx="2695">
                  <c:v>2017/12/03</c:v>
                </c:pt>
                <c:pt idx="2696">
                  <c:v>2017/12/04</c:v>
                </c:pt>
                <c:pt idx="2697">
                  <c:v>2017/12/05</c:v>
                </c:pt>
                <c:pt idx="2698">
                  <c:v>2017/12/06</c:v>
                </c:pt>
                <c:pt idx="2699">
                  <c:v>2017/12/07</c:v>
                </c:pt>
                <c:pt idx="2700">
                  <c:v>2017/12/08</c:v>
                </c:pt>
                <c:pt idx="2701">
                  <c:v>2017/12/09</c:v>
                </c:pt>
                <c:pt idx="2702">
                  <c:v>2017/12/10</c:v>
                </c:pt>
                <c:pt idx="2703">
                  <c:v>2017/12/11</c:v>
                </c:pt>
                <c:pt idx="2704">
                  <c:v>2017/12/12</c:v>
                </c:pt>
                <c:pt idx="2705">
                  <c:v>2017/12/13</c:v>
                </c:pt>
                <c:pt idx="2706">
                  <c:v>2017/12/14</c:v>
                </c:pt>
                <c:pt idx="2707">
                  <c:v>2017/12/15</c:v>
                </c:pt>
                <c:pt idx="2708">
                  <c:v>2017/12/16</c:v>
                </c:pt>
                <c:pt idx="2709">
                  <c:v>2017/12/17</c:v>
                </c:pt>
                <c:pt idx="2710">
                  <c:v>2017/12/18</c:v>
                </c:pt>
                <c:pt idx="2711">
                  <c:v>2017/12/19</c:v>
                </c:pt>
                <c:pt idx="2712">
                  <c:v>2017/12/20</c:v>
                </c:pt>
                <c:pt idx="2713">
                  <c:v>2017/12/21</c:v>
                </c:pt>
                <c:pt idx="2714">
                  <c:v>2017/12/22</c:v>
                </c:pt>
                <c:pt idx="2715">
                  <c:v>2017/12/23</c:v>
                </c:pt>
                <c:pt idx="2716">
                  <c:v>2017/12/24</c:v>
                </c:pt>
                <c:pt idx="2717">
                  <c:v>2017/12/25</c:v>
                </c:pt>
                <c:pt idx="2718">
                  <c:v>2017/12/26</c:v>
                </c:pt>
                <c:pt idx="2719">
                  <c:v>2017/12/27</c:v>
                </c:pt>
                <c:pt idx="2720">
                  <c:v>2017/12/28</c:v>
                </c:pt>
                <c:pt idx="2721">
                  <c:v>2017/12/29</c:v>
                </c:pt>
                <c:pt idx="2722">
                  <c:v>2017/12/30</c:v>
                </c:pt>
                <c:pt idx="2723">
                  <c:v>2017/12/31</c:v>
                </c:pt>
                <c:pt idx="2724">
                  <c:v>2018/01/01</c:v>
                </c:pt>
                <c:pt idx="2725">
                  <c:v>2018/01/02</c:v>
                </c:pt>
                <c:pt idx="2726">
                  <c:v>2018/01/03</c:v>
                </c:pt>
                <c:pt idx="2727">
                  <c:v>2018/01/04</c:v>
                </c:pt>
                <c:pt idx="2728">
                  <c:v>2018/01/05</c:v>
                </c:pt>
                <c:pt idx="2729">
                  <c:v>2018/01/06</c:v>
                </c:pt>
                <c:pt idx="2730">
                  <c:v>2018/01/07</c:v>
                </c:pt>
                <c:pt idx="2731">
                  <c:v>2018/01/08</c:v>
                </c:pt>
                <c:pt idx="2732">
                  <c:v>2018/01/09</c:v>
                </c:pt>
                <c:pt idx="2733">
                  <c:v>2018/01/10</c:v>
                </c:pt>
                <c:pt idx="2734">
                  <c:v>2018/01/11</c:v>
                </c:pt>
                <c:pt idx="2735">
                  <c:v>2018/01/12</c:v>
                </c:pt>
                <c:pt idx="2736">
                  <c:v>2018/01/13</c:v>
                </c:pt>
                <c:pt idx="2737">
                  <c:v>2018/01/14</c:v>
                </c:pt>
                <c:pt idx="2738">
                  <c:v>2018/01/15</c:v>
                </c:pt>
                <c:pt idx="2739">
                  <c:v>2018/01/16</c:v>
                </c:pt>
                <c:pt idx="2740">
                  <c:v>2018/01/17</c:v>
                </c:pt>
                <c:pt idx="2741">
                  <c:v>2018/01/18</c:v>
                </c:pt>
                <c:pt idx="2742">
                  <c:v>2018/01/19</c:v>
                </c:pt>
                <c:pt idx="2743">
                  <c:v>2018/01/20</c:v>
                </c:pt>
                <c:pt idx="2744">
                  <c:v>2018/01/21</c:v>
                </c:pt>
                <c:pt idx="2745">
                  <c:v>2018/01/22</c:v>
                </c:pt>
                <c:pt idx="2746">
                  <c:v>2018/01/23</c:v>
                </c:pt>
                <c:pt idx="2747">
                  <c:v>2018/01/24</c:v>
                </c:pt>
                <c:pt idx="2748">
                  <c:v>2018/01/25</c:v>
                </c:pt>
                <c:pt idx="2749">
                  <c:v>2018/01/26</c:v>
                </c:pt>
                <c:pt idx="2750">
                  <c:v>2018/01/27</c:v>
                </c:pt>
                <c:pt idx="2751">
                  <c:v>2018/01/28</c:v>
                </c:pt>
                <c:pt idx="2752">
                  <c:v>2018/01/29</c:v>
                </c:pt>
                <c:pt idx="2753">
                  <c:v>2018/01/30</c:v>
                </c:pt>
                <c:pt idx="2754">
                  <c:v>2018/01/31</c:v>
                </c:pt>
                <c:pt idx="2755">
                  <c:v>2018/02/01</c:v>
                </c:pt>
                <c:pt idx="2756">
                  <c:v>2018/02/02</c:v>
                </c:pt>
                <c:pt idx="2757">
                  <c:v>2018/02/03</c:v>
                </c:pt>
                <c:pt idx="2758">
                  <c:v>2018/02/04</c:v>
                </c:pt>
                <c:pt idx="2759">
                  <c:v>2018/02/05</c:v>
                </c:pt>
                <c:pt idx="2760">
                  <c:v>2018/02/06</c:v>
                </c:pt>
                <c:pt idx="2761">
                  <c:v>2018/02/07</c:v>
                </c:pt>
                <c:pt idx="2762">
                  <c:v>2018/02/08</c:v>
                </c:pt>
                <c:pt idx="2763">
                  <c:v>2018/02/09</c:v>
                </c:pt>
                <c:pt idx="2764">
                  <c:v>2018/02/10</c:v>
                </c:pt>
                <c:pt idx="2765">
                  <c:v>2018/02/11</c:v>
                </c:pt>
                <c:pt idx="2766">
                  <c:v>2018/02/12</c:v>
                </c:pt>
                <c:pt idx="2767">
                  <c:v>2018/02/13</c:v>
                </c:pt>
                <c:pt idx="2768">
                  <c:v>2018/02/14</c:v>
                </c:pt>
                <c:pt idx="2769">
                  <c:v>2018/02/15</c:v>
                </c:pt>
                <c:pt idx="2770">
                  <c:v>2018/02/16</c:v>
                </c:pt>
                <c:pt idx="2771">
                  <c:v>2018/02/17</c:v>
                </c:pt>
                <c:pt idx="2772">
                  <c:v>2018/02/18</c:v>
                </c:pt>
                <c:pt idx="2773">
                  <c:v>2018/02/19</c:v>
                </c:pt>
                <c:pt idx="2774">
                  <c:v>2018/02/20</c:v>
                </c:pt>
                <c:pt idx="2775">
                  <c:v>2018/02/21</c:v>
                </c:pt>
                <c:pt idx="2776">
                  <c:v>2018/02/22</c:v>
                </c:pt>
                <c:pt idx="2777">
                  <c:v>2018/02/23</c:v>
                </c:pt>
                <c:pt idx="2778">
                  <c:v>2018/02/24</c:v>
                </c:pt>
                <c:pt idx="2779">
                  <c:v>2018/02/25</c:v>
                </c:pt>
                <c:pt idx="2780">
                  <c:v>2018/02/26</c:v>
                </c:pt>
                <c:pt idx="2781">
                  <c:v>2018/02/27</c:v>
                </c:pt>
                <c:pt idx="2782">
                  <c:v>2018/02/28</c:v>
                </c:pt>
                <c:pt idx="2783">
                  <c:v>2018/03/01</c:v>
                </c:pt>
                <c:pt idx="2784">
                  <c:v>2018/03/02</c:v>
                </c:pt>
                <c:pt idx="2785">
                  <c:v>2018/03/03</c:v>
                </c:pt>
                <c:pt idx="2786">
                  <c:v>2018/03/04</c:v>
                </c:pt>
                <c:pt idx="2787">
                  <c:v>2018/03/05</c:v>
                </c:pt>
                <c:pt idx="2788">
                  <c:v>2018/03/06</c:v>
                </c:pt>
                <c:pt idx="2789">
                  <c:v>2018/03/07</c:v>
                </c:pt>
                <c:pt idx="2790">
                  <c:v>2018/03/08</c:v>
                </c:pt>
                <c:pt idx="2791">
                  <c:v>2018/03/09</c:v>
                </c:pt>
                <c:pt idx="2792">
                  <c:v>2018/03/10</c:v>
                </c:pt>
                <c:pt idx="2793">
                  <c:v>2018/03/11</c:v>
                </c:pt>
                <c:pt idx="2794">
                  <c:v>2018/03/12</c:v>
                </c:pt>
                <c:pt idx="2795">
                  <c:v>2018/03/13</c:v>
                </c:pt>
                <c:pt idx="2796">
                  <c:v>2018/03/14</c:v>
                </c:pt>
                <c:pt idx="2797">
                  <c:v>2018/03/15</c:v>
                </c:pt>
                <c:pt idx="2798">
                  <c:v>2018/03/16</c:v>
                </c:pt>
                <c:pt idx="2799">
                  <c:v>2018/03/17</c:v>
                </c:pt>
                <c:pt idx="2800">
                  <c:v>2018/03/18</c:v>
                </c:pt>
                <c:pt idx="2801">
                  <c:v>2018/03/19</c:v>
                </c:pt>
                <c:pt idx="2802">
                  <c:v>2018/03/20</c:v>
                </c:pt>
                <c:pt idx="2803">
                  <c:v>2018/03/21</c:v>
                </c:pt>
                <c:pt idx="2804">
                  <c:v>2018/03/22</c:v>
                </c:pt>
                <c:pt idx="2805">
                  <c:v>2018/03/23</c:v>
                </c:pt>
                <c:pt idx="2806">
                  <c:v>2018/03/24</c:v>
                </c:pt>
                <c:pt idx="2807">
                  <c:v>2018/03/25</c:v>
                </c:pt>
                <c:pt idx="2808">
                  <c:v>2018/03/26</c:v>
                </c:pt>
                <c:pt idx="2809">
                  <c:v>2018/03/27</c:v>
                </c:pt>
                <c:pt idx="2810">
                  <c:v>2018/03/28</c:v>
                </c:pt>
                <c:pt idx="2811">
                  <c:v>2018/03/29</c:v>
                </c:pt>
                <c:pt idx="2812">
                  <c:v>2018/03/30</c:v>
                </c:pt>
                <c:pt idx="2813">
                  <c:v>2018/03/31</c:v>
                </c:pt>
                <c:pt idx="2814">
                  <c:v>2018/04/01</c:v>
                </c:pt>
                <c:pt idx="2815">
                  <c:v>2018/04/02</c:v>
                </c:pt>
                <c:pt idx="2816">
                  <c:v>2018/04/03</c:v>
                </c:pt>
                <c:pt idx="2817">
                  <c:v>2018/04/04</c:v>
                </c:pt>
                <c:pt idx="2818">
                  <c:v>2018/04/05</c:v>
                </c:pt>
                <c:pt idx="2819">
                  <c:v>2018/04/06</c:v>
                </c:pt>
                <c:pt idx="2820">
                  <c:v>2018/04/07</c:v>
                </c:pt>
                <c:pt idx="2821">
                  <c:v>2018/04/08</c:v>
                </c:pt>
                <c:pt idx="2822">
                  <c:v>2018/04/09</c:v>
                </c:pt>
                <c:pt idx="2823">
                  <c:v>2018/04/10</c:v>
                </c:pt>
                <c:pt idx="2824">
                  <c:v>2018/04/11</c:v>
                </c:pt>
                <c:pt idx="2825">
                  <c:v>2018/04/12</c:v>
                </c:pt>
                <c:pt idx="2826">
                  <c:v>2018/04/13</c:v>
                </c:pt>
                <c:pt idx="2827">
                  <c:v>2018/04/14</c:v>
                </c:pt>
                <c:pt idx="2828">
                  <c:v>2018/04/15</c:v>
                </c:pt>
                <c:pt idx="2829">
                  <c:v>2018/04/16</c:v>
                </c:pt>
                <c:pt idx="2830">
                  <c:v>2018/04/17</c:v>
                </c:pt>
                <c:pt idx="2831">
                  <c:v>2018/04/18</c:v>
                </c:pt>
                <c:pt idx="2832">
                  <c:v>2018/04/19</c:v>
                </c:pt>
                <c:pt idx="2833">
                  <c:v>2018/04/20</c:v>
                </c:pt>
                <c:pt idx="2834">
                  <c:v>2018/04/21</c:v>
                </c:pt>
                <c:pt idx="2835">
                  <c:v>2018/04/22</c:v>
                </c:pt>
                <c:pt idx="2836">
                  <c:v>2018/04/23</c:v>
                </c:pt>
                <c:pt idx="2837">
                  <c:v>2018/04/24</c:v>
                </c:pt>
                <c:pt idx="2838">
                  <c:v>2018/04/25</c:v>
                </c:pt>
                <c:pt idx="2839">
                  <c:v>2018/04/26</c:v>
                </c:pt>
                <c:pt idx="2840">
                  <c:v>2018/04/27</c:v>
                </c:pt>
                <c:pt idx="2841">
                  <c:v>2018/04/28</c:v>
                </c:pt>
                <c:pt idx="2842">
                  <c:v>2018/04/29</c:v>
                </c:pt>
                <c:pt idx="2843">
                  <c:v>2018/04/30</c:v>
                </c:pt>
                <c:pt idx="2844">
                  <c:v>2018/05/01</c:v>
                </c:pt>
                <c:pt idx="2845">
                  <c:v>2018/05/02</c:v>
                </c:pt>
                <c:pt idx="2846">
                  <c:v>2018/05/03</c:v>
                </c:pt>
                <c:pt idx="2847">
                  <c:v>2018/05/04</c:v>
                </c:pt>
                <c:pt idx="2848">
                  <c:v>2018/05/05</c:v>
                </c:pt>
                <c:pt idx="2849">
                  <c:v>2018/05/06</c:v>
                </c:pt>
                <c:pt idx="2850">
                  <c:v>2018/05/07</c:v>
                </c:pt>
                <c:pt idx="2851">
                  <c:v>2018/05/08</c:v>
                </c:pt>
                <c:pt idx="2852">
                  <c:v>2018/05/09</c:v>
                </c:pt>
                <c:pt idx="2853">
                  <c:v>2018/05/10</c:v>
                </c:pt>
                <c:pt idx="2854">
                  <c:v>2018/05/11</c:v>
                </c:pt>
                <c:pt idx="2855">
                  <c:v>2018/05/12</c:v>
                </c:pt>
                <c:pt idx="2856">
                  <c:v>2018/05/13</c:v>
                </c:pt>
                <c:pt idx="2857">
                  <c:v>2018/05/14</c:v>
                </c:pt>
                <c:pt idx="2858">
                  <c:v>2018/05/15</c:v>
                </c:pt>
                <c:pt idx="2859">
                  <c:v>2018/05/16</c:v>
                </c:pt>
                <c:pt idx="2860">
                  <c:v>2018/05/17</c:v>
                </c:pt>
                <c:pt idx="2861">
                  <c:v>2018/05/18</c:v>
                </c:pt>
                <c:pt idx="2862">
                  <c:v>2018/05/19</c:v>
                </c:pt>
                <c:pt idx="2863">
                  <c:v>2018/05/20</c:v>
                </c:pt>
                <c:pt idx="2864">
                  <c:v>2018/05/21</c:v>
                </c:pt>
                <c:pt idx="2865">
                  <c:v>2018/05/22</c:v>
                </c:pt>
                <c:pt idx="2866">
                  <c:v>2018/05/23</c:v>
                </c:pt>
                <c:pt idx="2867">
                  <c:v>2018/05/24</c:v>
                </c:pt>
                <c:pt idx="2868">
                  <c:v>2018/05/25</c:v>
                </c:pt>
                <c:pt idx="2869">
                  <c:v>2018/05/26</c:v>
                </c:pt>
                <c:pt idx="2870">
                  <c:v>2018/05/27</c:v>
                </c:pt>
                <c:pt idx="2871">
                  <c:v>2018/05/28</c:v>
                </c:pt>
                <c:pt idx="2872">
                  <c:v>2018/05/29</c:v>
                </c:pt>
                <c:pt idx="2873">
                  <c:v>2018/05/30</c:v>
                </c:pt>
                <c:pt idx="2874">
                  <c:v>2018/05/31</c:v>
                </c:pt>
                <c:pt idx="2875">
                  <c:v>2018/06/01</c:v>
                </c:pt>
                <c:pt idx="2876">
                  <c:v>2018/06/02</c:v>
                </c:pt>
                <c:pt idx="2877">
                  <c:v>2018/06/03</c:v>
                </c:pt>
                <c:pt idx="2878">
                  <c:v>2018/06/04</c:v>
                </c:pt>
                <c:pt idx="2879">
                  <c:v>2018/06/05</c:v>
                </c:pt>
                <c:pt idx="2880">
                  <c:v>2018/06/06</c:v>
                </c:pt>
                <c:pt idx="2881">
                  <c:v>2018/06/07</c:v>
                </c:pt>
                <c:pt idx="2882">
                  <c:v>2018/06/08</c:v>
                </c:pt>
                <c:pt idx="2883">
                  <c:v>2018/06/09</c:v>
                </c:pt>
                <c:pt idx="2884">
                  <c:v>2018/06/10</c:v>
                </c:pt>
                <c:pt idx="2885">
                  <c:v>2018/06/11</c:v>
                </c:pt>
                <c:pt idx="2886">
                  <c:v>2018/06/12</c:v>
                </c:pt>
                <c:pt idx="2887">
                  <c:v>2018/06/13</c:v>
                </c:pt>
                <c:pt idx="2888">
                  <c:v>2018/06/14</c:v>
                </c:pt>
                <c:pt idx="2889">
                  <c:v>2018/06/15</c:v>
                </c:pt>
                <c:pt idx="2890">
                  <c:v>2018/06/16</c:v>
                </c:pt>
                <c:pt idx="2891">
                  <c:v>2018/06/17</c:v>
                </c:pt>
                <c:pt idx="2892">
                  <c:v>2018/06/18</c:v>
                </c:pt>
                <c:pt idx="2893">
                  <c:v>2018/06/19</c:v>
                </c:pt>
                <c:pt idx="2894">
                  <c:v>2018/06/20</c:v>
                </c:pt>
                <c:pt idx="2895">
                  <c:v>2018/06/21</c:v>
                </c:pt>
                <c:pt idx="2896">
                  <c:v>2018/06/22</c:v>
                </c:pt>
                <c:pt idx="2897">
                  <c:v>2018/06/23</c:v>
                </c:pt>
                <c:pt idx="2898">
                  <c:v>2018/06/24</c:v>
                </c:pt>
                <c:pt idx="2899">
                  <c:v>2018/06/25</c:v>
                </c:pt>
                <c:pt idx="2900">
                  <c:v>2018/06/26</c:v>
                </c:pt>
                <c:pt idx="2901">
                  <c:v>2018/06/27</c:v>
                </c:pt>
                <c:pt idx="2902">
                  <c:v>2018/06/28</c:v>
                </c:pt>
                <c:pt idx="2903">
                  <c:v>2018/06/29</c:v>
                </c:pt>
                <c:pt idx="2904">
                  <c:v>2018/06/30</c:v>
                </c:pt>
                <c:pt idx="2905">
                  <c:v>2018/07/01</c:v>
                </c:pt>
                <c:pt idx="2906">
                  <c:v>2018/07/02</c:v>
                </c:pt>
                <c:pt idx="2907">
                  <c:v>2018/07/03</c:v>
                </c:pt>
                <c:pt idx="2908">
                  <c:v>2018/07/04</c:v>
                </c:pt>
                <c:pt idx="2909">
                  <c:v>2018/07/05</c:v>
                </c:pt>
                <c:pt idx="2910">
                  <c:v>2018/07/06</c:v>
                </c:pt>
                <c:pt idx="2911">
                  <c:v>2018/07/07</c:v>
                </c:pt>
                <c:pt idx="2912">
                  <c:v>2018/07/08</c:v>
                </c:pt>
                <c:pt idx="2913">
                  <c:v>2018/07/09</c:v>
                </c:pt>
                <c:pt idx="2914">
                  <c:v>2018/07/10</c:v>
                </c:pt>
                <c:pt idx="2915">
                  <c:v>2018/07/11</c:v>
                </c:pt>
                <c:pt idx="2916">
                  <c:v>2018/07/12</c:v>
                </c:pt>
                <c:pt idx="2917">
                  <c:v>2018/07/13</c:v>
                </c:pt>
                <c:pt idx="2918">
                  <c:v>2018/07/14</c:v>
                </c:pt>
                <c:pt idx="2919">
                  <c:v>2018/07/15</c:v>
                </c:pt>
                <c:pt idx="2920">
                  <c:v>2018/07/16</c:v>
                </c:pt>
                <c:pt idx="2921">
                  <c:v>2018/07/17</c:v>
                </c:pt>
                <c:pt idx="2922">
                  <c:v>2018/07/18</c:v>
                </c:pt>
                <c:pt idx="2923">
                  <c:v>2018/07/19</c:v>
                </c:pt>
                <c:pt idx="2924">
                  <c:v>2018/07/20</c:v>
                </c:pt>
                <c:pt idx="2925">
                  <c:v>2018/07/21</c:v>
                </c:pt>
                <c:pt idx="2926">
                  <c:v>2018/07/22</c:v>
                </c:pt>
                <c:pt idx="2927">
                  <c:v>2018/07/23</c:v>
                </c:pt>
                <c:pt idx="2928">
                  <c:v>2018/07/24</c:v>
                </c:pt>
                <c:pt idx="2929">
                  <c:v>2018/07/25</c:v>
                </c:pt>
                <c:pt idx="2930">
                  <c:v>2018/07/26</c:v>
                </c:pt>
                <c:pt idx="2931">
                  <c:v>2018/07/27</c:v>
                </c:pt>
                <c:pt idx="2932">
                  <c:v>2018/07/28</c:v>
                </c:pt>
                <c:pt idx="2933">
                  <c:v>2018/07/29</c:v>
                </c:pt>
                <c:pt idx="2934">
                  <c:v>2018/07/30</c:v>
                </c:pt>
                <c:pt idx="2935">
                  <c:v>2018/07/31</c:v>
                </c:pt>
                <c:pt idx="2936">
                  <c:v>2018/08/01</c:v>
                </c:pt>
                <c:pt idx="2937">
                  <c:v>2018/08/02</c:v>
                </c:pt>
                <c:pt idx="2938">
                  <c:v>2018/08/03</c:v>
                </c:pt>
                <c:pt idx="2939">
                  <c:v>2018/08/04</c:v>
                </c:pt>
                <c:pt idx="2940">
                  <c:v>2018/08/05</c:v>
                </c:pt>
                <c:pt idx="2941">
                  <c:v>2018/08/06</c:v>
                </c:pt>
                <c:pt idx="2942">
                  <c:v>2018/08/07</c:v>
                </c:pt>
                <c:pt idx="2943">
                  <c:v>2018/08/08</c:v>
                </c:pt>
                <c:pt idx="2944">
                  <c:v>2018/08/09</c:v>
                </c:pt>
                <c:pt idx="2945">
                  <c:v>2018/08/10</c:v>
                </c:pt>
                <c:pt idx="2946">
                  <c:v>2018/08/11</c:v>
                </c:pt>
                <c:pt idx="2947">
                  <c:v>2018/08/12</c:v>
                </c:pt>
                <c:pt idx="2948">
                  <c:v>2018/08/13</c:v>
                </c:pt>
                <c:pt idx="2949">
                  <c:v>2018/08/14</c:v>
                </c:pt>
                <c:pt idx="2950">
                  <c:v>2018/08/15</c:v>
                </c:pt>
                <c:pt idx="2951">
                  <c:v>2018/08/16</c:v>
                </c:pt>
                <c:pt idx="2952">
                  <c:v>2018/08/17</c:v>
                </c:pt>
                <c:pt idx="2953">
                  <c:v>2018/08/18</c:v>
                </c:pt>
                <c:pt idx="2954">
                  <c:v>2018/08/19</c:v>
                </c:pt>
                <c:pt idx="2955">
                  <c:v>2018/08/20</c:v>
                </c:pt>
                <c:pt idx="2956">
                  <c:v>2018/08/21</c:v>
                </c:pt>
                <c:pt idx="2957">
                  <c:v>2018/08/22</c:v>
                </c:pt>
                <c:pt idx="2958">
                  <c:v>2018/08/23</c:v>
                </c:pt>
                <c:pt idx="2959">
                  <c:v>2018/08/24</c:v>
                </c:pt>
                <c:pt idx="2960">
                  <c:v>2018/08/25</c:v>
                </c:pt>
                <c:pt idx="2961">
                  <c:v>2018/08/26</c:v>
                </c:pt>
                <c:pt idx="2962">
                  <c:v>2018/08/27</c:v>
                </c:pt>
                <c:pt idx="2963">
                  <c:v>2018/08/28</c:v>
                </c:pt>
                <c:pt idx="2964">
                  <c:v>2018/08/29</c:v>
                </c:pt>
                <c:pt idx="2965">
                  <c:v>2018/08/30</c:v>
                </c:pt>
                <c:pt idx="2966">
                  <c:v>2018/08/31</c:v>
                </c:pt>
                <c:pt idx="2967">
                  <c:v>2018/09/01</c:v>
                </c:pt>
                <c:pt idx="2968">
                  <c:v>2018/09/02</c:v>
                </c:pt>
                <c:pt idx="2969">
                  <c:v>2018/09/03</c:v>
                </c:pt>
                <c:pt idx="2970">
                  <c:v>2018/09/04</c:v>
                </c:pt>
                <c:pt idx="2971">
                  <c:v>2018/09/05</c:v>
                </c:pt>
                <c:pt idx="2972">
                  <c:v>2018/09/06</c:v>
                </c:pt>
                <c:pt idx="2973">
                  <c:v>2018/09/07</c:v>
                </c:pt>
                <c:pt idx="2974">
                  <c:v>2018/09/08</c:v>
                </c:pt>
                <c:pt idx="2975">
                  <c:v>2018/09/09</c:v>
                </c:pt>
                <c:pt idx="2976">
                  <c:v>2018/09/10</c:v>
                </c:pt>
                <c:pt idx="2977">
                  <c:v>2018/09/11</c:v>
                </c:pt>
                <c:pt idx="2978">
                  <c:v>2018/09/12</c:v>
                </c:pt>
                <c:pt idx="2979">
                  <c:v>2018/09/13</c:v>
                </c:pt>
                <c:pt idx="2980">
                  <c:v>2018/09/14</c:v>
                </c:pt>
                <c:pt idx="2981">
                  <c:v>2018/09/15</c:v>
                </c:pt>
                <c:pt idx="2982">
                  <c:v>2018/09/16</c:v>
                </c:pt>
                <c:pt idx="2983">
                  <c:v>2018/09/17</c:v>
                </c:pt>
                <c:pt idx="2984">
                  <c:v>2018/09/18</c:v>
                </c:pt>
                <c:pt idx="2985">
                  <c:v>2018/09/19</c:v>
                </c:pt>
                <c:pt idx="2986">
                  <c:v>2018/09/20</c:v>
                </c:pt>
                <c:pt idx="2987">
                  <c:v>2018/09/21</c:v>
                </c:pt>
                <c:pt idx="2988">
                  <c:v>2018/09/22</c:v>
                </c:pt>
                <c:pt idx="2989">
                  <c:v>2018/09/23</c:v>
                </c:pt>
                <c:pt idx="2990">
                  <c:v>2018/09/24</c:v>
                </c:pt>
                <c:pt idx="2991">
                  <c:v>2018/09/25</c:v>
                </c:pt>
                <c:pt idx="2992">
                  <c:v>2018/09/26</c:v>
                </c:pt>
                <c:pt idx="2993">
                  <c:v>2018/09/27</c:v>
                </c:pt>
                <c:pt idx="2994">
                  <c:v>2018/09/28</c:v>
                </c:pt>
                <c:pt idx="2995">
                  <c:v>2018/09/29</c:v>
                </c:pt>
                <c:pt idx="2996">
                  <c:v>2018/09/30</c:v>
                </c:pt>
                <c:pt idx="2997">
                  <c:v>2018/10/01</c:v>
                </c:pt>
                <c:pt idx="2998">
                  <c:v>2018/10/02</c:v>
                </c:pt>
                <c:pt idx="2999">
                  <c:v>2018/10/03</c:v>
                </c:pt>
                <c:pt idx="3000">
                  <c:v>2018/10/04</c:v>
                </c:pt>
                <c:pt idx="3001">
                  <c:v>2018/10/05</c:v>
                </c:pt>
                <c:pt idx="3002">
                  <c:v>2018/10/06</c:v>
                </c:pt>
                <c:pt idx="3003">
                  <c:v>2018/10/07</c:v>
                </c:pt>
                <c:pt idx="3004">
                  <c:v>2018/10/08</c:v>
                </c:pt>
                <c:pt idx="3005">
                  <c:v>2018/10/09</c:v>
                </c:pt>
                <c:pt idx="3006">
                  <c:v>2018/10/10</c:v>
                </c:pt>
                <c:pt idx="3007">
                  <c:v>2018/10/11</c:v>
                </c:pt>
                <c:pt idx="3008">
                  <c:v>2018/10/12</c:v>
                </c:pt>
                <c:pt idx="3009">
                  <c:v>2018/10/13</c:v>
                </c:pt>
                <c:pt idx="3010">
                  <c:v>2018/10/14</c:v>
                </c:pt>
                <c:pt idx="3011">
                  <c:v>2018/10/15</c:v>
                </c:pt>
                <c:pt idx="3012">
                  <c:v>2018/10/16</c:v>
                </c:pt>
                <c:pt idx="3013">
                  <c:v>2018/10/17</c:v>
                </c:pt>
                <c:pt idx="3014">
                  <c:v>2018/10/18</c:v>
                </c:pt>
                <c:pt idx="3015">
                  <c:v>2018/10/19</c:v>
                </c:pt>
                <c:pt idx="3016">
                  <c:v>2018/10/20</c:v>
                </c:pt>
                <c:pt idx="3017">
                  <c:v>2018/10/21</c:v>
                </c:pt>
                <c:pt idx="3018">
                  <c:v>2018/10/22</c:v>
                </c:pt>
                <c:pt idx="3019">
                  <c:v>2018/10/23</c:v>
                </c:pt>
                <c:pt idx="3020">
                  <c:v>2018/10/24</c:v>
                </c:pt>
                <c:pt idx="3021">
                  <c:v>2018/10/25</c:v>
                </c:pt>
                <c:pt idx="3022">
                  <c:v>2018/10/26</c:v>
                </c:pt>
                <c:pt idx="3023">
                  <c:v>2018/10/27</c:v>
                </c:pt>
                <c:pt idx="3024">
                  <c:v>2018/10/28</c:v>
                </c:pt>
                <c:pt idx="3025">
                  <c:v>2018/10/29</c:v>
                </c:pt>
                <c:pt idx="3026">
                  <c:v>2018/10/30</c:v>
                </c:pt>
                <c:pt idx="3027">
                  <c:v>2018/10/31</c:v>
                </c:pt>
                <c:pt idx="3028">
                  <c:v>2018/11/01</c:v>
                </c:pt>
                <c:pt idx="3029">
                  <c:v>2018/11/02</c:v>
                </c:pt>
                <c:pt idx="3030">
                  <c:v>2018/11/03</c:v>
                </c:pt>
                <c:pt idx="3031">
                  <c:v>2018/11/04</c:v>
                </c:pt>
                <c:pt idx="3032">
                  <c:v>2018/11/05</c:v>
                </c:pt>
                <c:pt idx="3033">
                  <c:v>2018/11/06</c:v>
                </c:pt>
                <c:pt idx="3034">
                  <c:v>2018/11/07</c:v>
                </c:pt>
                <c:pt idx="3035">
                  <c:v>2018/11/08</c:v>
                </c:pt>
                <c:pt idx="3036">
                  <c:v>2018/11/09</c:v>
                </c:pt>
                <c:pt idx="3037">
                  <c:v>2018/11/10</c:v>
                </c:pt>
                <c:pt idx="3038">
                  <c:v>2018/11/11</c:v>
                </c:pt>
                <c:pt idx="3039">
                  <c:v>2018/11/12</c:v>
                </c:pt>
                <c:pt idx="3040">
                  <c:v>2018/11/13</c:v>
                </c:pt>
                <c:pt idx="3041">
                  <c:v>2018/11/14</c:v>
                </c:pt>
                <c:pt idx="3042">
                  <c:v>2018/11/15</c:v>
                </c:pt>
                <c:pt idx="3043">
                  <c:v>2018/11/16</c:v>
                </c:pt>
                <c:pt idx="3044">
                  <c:v>2018/11/17</c:v>
                </c:pt>
                <c:pt idx="3045">
                  <c:v>2018/11/18</c:v>
                </c:pt>
                <c:pt idx="3046">
                  <c:v>2018/11/19</c:v>
                </c:pt>
                <c:pt idx="3047">
                  <c:v>2018/11/20</c:v>
                </c:pt>
                <c:pt idx="3048">
                  <c:v>2018/11/21</c:v>
                </c:pt>
                <c:pt idx="3049">
                  <c:v>2018/11/22</c:v>
                </c:pt>
                <c:pt idx="3050">
                  <c:v>2018/11/23</c:v>
                </c:pt>
                <c:pt idx="3051">
                  <c:v>2018/11/24</c:v>
                </c:pt>
                <c:pt idx="3052">
                  <c:v>2018/11/25</c:v>
                </c:pt>
                <c:pt idx="3053">
                  <c:v>2018/11/26</c:v>
                </c:pt>
                <c:pt idx="3054">
                  <c:v>2018/11/27</c:v>
                </c:pt>
                <c:pt idx="3055">
                  <c:v>2018/11/28</c:v>
                </c:pt>
                <c:pt idx="3056">
                  <c:v>2018/11/29</c:v>
                </c:pt>
                <c:pt idx="3057">
                  <c:v>2018/11/30</c:v>
                </c:pt>
                <c:pt idx="3058">
                  <c:v>2018/12/01</c:v>
                </c:pt>
                <c:pt idx="3059">
                  <c:v>2018/12/02</c:v>
                </c:pt>
                <c:pt idx="3060">
                  <c:v>2018/12/03</c:v>
                </c:pt>
                <c:pt idx="3061">
                  <c:v>2018/12/04</c:v>
                </c:pt>
                <c:pt idx="3062">
                  <c:v>2018/12/05</c:v>
                </c:pt>
                <c:pt idx="3063">
                  <c:v>2018/12/06</c:v>
                </c:pt>
                <c:pt idx="3064">
                  <c:v>2018/12/07</c:v>
                </c:pt>
                <c:pt idx="3065">
                  <c:v>2018/12/08</c:v>
                </c:pt>
                <c:pt idx="3066">
                  <c:v>2018/12/09</c:v>
                </c:pt>
                <c:pt idx="3067">
                  <c:v>2018/12/10</c:v>
                </c:pt>
                <c:pt idx="3068">
                  <c:v>2018/12/11</c:v>
                </c:pt>
                <c:pt idx="3069">
                  <c:v>2018/12/12</c:v>
                </c:pt>
                <c:pt idx="3070">
                  <c:v>2018/12/13</c:v>
                </c:pt>
                <c:pt idx="3071">
                  <c:v>2018/12/14</c:v>
                </c:pt>
                <c:pt idx="3072">
                  <c:v>2018/12/15</c:v>
                </c:pt>
                <c:pt idx="3073">
                  <c:v>2018/12/16</c:v>
                </c:pt>
                <c:pt idx="3074">
                  <c:v>2018/12/17</c:v>
                </c:pt>
                <c:pt idx="3075">
                  <c:v>2018/12/18</c:v>
                </c:pt>
                <c:pt idx="3076">
                  <c:v>2018/12/19</c:v>
                </c:pt>
                <c:pt idx="3077">
                  <c:v>2018/12/20</c:v>
                </c:pt>
                <c:pt idx="3078">
                  <c:v>2018/12/21</c:v>
                </c:pt>
                <c:pt idx="3079">
                  <c:v>2018/12/22</c:v>
                </c:pt>
                <c:pt idx="3080">
                  <c:v>2018/12/23</c:v>
                </c:pt>
                <c:pt idx="3081">
                  <c:v>2018/12/24</c:v>
                </c:pt>
                <c:pt idx="3082">
                  <c:v>2018/12/25</c:v>
                </c:pt>
                <c:pt idx="3083">
                  <c:v>2018/12/26</c:v>
                </c:pt>
                <c:pt idx="3084">
                  <c:v>2018/12/27</c:v>
                </c:pt>
                <c:pt idx="3085">
                  <c:v>2018/12/28</c:v>
                </c:pt>
                <c:pt idx="3086">
                  <c:v>2018/12/29</c:v>
                </c:pt>
                <c:pt idx="3087">
                  <c:v>2018/12/30</c:v>
                </c:pt>
                <c:pt idx="3088">
                  <c:v>2018/12/31</c:v>
                </c:pt>
                <c:pt idx="3089">
                  <c:v>2019/01/01</c:v>
                </c:pt>
                <c:pt idx="3090">
                  <c:v>2019/01/02</c:v>
                </c:pt>
                <c:pt idx="3091">
                  <c:v>2019/01/03</c:v>
                </c:pt>
                <c:pt idx="3092">
                  <c:v>2019/01/04</c:v>
                </c:pt>
                <c:pt idx="3093">
                  <c:v>2019/01/05</c:v>
                </c:pt>
                <c:pt idx="3094">
                  <c:v>2019/01/06</c:v>
                </c:pt>
                <c:pt idx="3095">
                  <c:v>2019/01/07</c:v>
                </c:pt>
                <c:pt idx="3096">
                  <c:v>2019/01/08</c:v>
                </c:pt>
                <c:pt idx="3097">
                  <c:v>2019/01/09</c:v>
                </c:pt>
                <c:pt idx="3098">
                  <c:v>2019/01/10</c:v>
                </c:pt>
                <c:pt idx="3099">
                  <c:v>2019/01/11</c:v>
                </c:pt>
                <c:pt idx="3100">
                  <c:v>2019/01/12</c:v>
                </c:pt>
                <c:pt idx="3101">
                  <c:v>2019/01/13</c:v>
                </c:pt>
                <c:pt idx="3102">
                  <c:v>2019/01/14</c:v>
                </c:pt>
                <c:pt idx="3103">
                  <c:v>2019/01/15</c:v>
                </c:pt>
                <c:pt idx="3104">
                  <c:v>2019/01/16</c:v>
                </c:pt>
                <c:pt idx="3105">
                  <c:v>2019/01/17</c:v>
                </c:pt>
                <c:pt idx="3106">
                  <c:v>2019/01/18</c:v>
                </c:pt>
                <c:pt idx="3107">
                  <c:v>2019/01/19</c:v>
                </c:pt>
                <c:pt idx="3108">
                  <c:v>2019/01/20</c:v>
                </c:pt>
                <c:pt idx="3109">
                  <c:v>2019/01/21</c:v>
                </c:pt>
                <c:pt idx="3110">
                  <c:v>2019/01/22</c:v>
                </c:pt>
                <c:pt idx="3111">
                  <c:v>2019/01/23</c:v>
                </c:pt>
                <c:pt idx="3112">
                  <c:v>2019/01/24</c:v>
                </c:pt>
                <c:pt idx="3113">
                  <c:v>2019/01/25</c:v>
                </c:pt>
                <c:pt idx="3114">
                  <c:v>2019/01/26</c:v>
                </c:pt>
                <c:pt idx="3115">
                  <c:v>2019/01/27</c:v>
                </c:pt>
                <c:pt idx="3116">
                  <c:v>2019/01/28</c:v>
                </c:pt>
                <c:pt idx="3117">
                  <c:v>2019/01/29</c:v>
                </c:pt>
                <c:pt idx="3118">
                  <c:v>2019/01/30</c:v>
                </c:pt>
                <c:pt idx="3119">
                  <c:v>2019/01/31</c:v>
                </c:pt>
                <c:pt idx="3120">
                  <c:v>2019/02/01</c:v>
                </c:pt>
                <c:pt idx="3121">
                  <c:v>2019/02/02</c:v>
                </c:pt>
                <c:pt idx="3122">
                  <c:v>2019/02/03</c:v>
                </c:pt>
                <c:pt idx="3123">
                  <c:v>2019/02/04</c:v>
                </c:pt>
                <c:pt idx="3124">
                  <c:v>2019/02/05</c:v>
                </c:pt>
                <c:pt idx="3125">
                  <c:v>2019/02/06</c:v>
                </c:pt>
                <c:pt idx="3126">
                  <c:v>2019/02/07</c:v>
                </c:pt>
                <c:pt idx="3127">
                  <c:v>2019/02/08</c:v>
                </c:pt>
                <c:pt idx="3128">
                  <c:v>2019/02/09</c:v>
                </c:pt>
                <c:pt idx="3129">
                  <c:v>2019/02/10</c:v>
                </c:pt>
                <c:pt idx="3130">
                  <c:v>2019/02/11</c:v>
                </c:pt>
                <c:pt idx="3131">
                  <c:v>2019/02/12</c:v>
                </c:pt>
                <c:pt idx="3132">
                  <c:v>2019/02/13</c:v>
                </c:pt>
                <c:pt idx="3133">
                  <c:v>2019/02/14</c:v>
                </c:pt>
                <c:pt idx="3134">
                  <c:v>2019/02/15</c:v>
                </c:pt>
                <c:pt idx="3135">
                  <c:v>2019/02/16</c:v>
                </c:pt>
                <c:pt idx="3136">
                  <c:v>2019/02/17</c:v>
                </c:pt>
                <c:pt idx="3137">
                  <c:v>2019/02/18</c:v>
                </c:pt>
                <c:pt idx="3138">
                  <c:v>2019/02/19</c:v>
                </c:pt>
                <c:pt idx="3139">
                  <c:v>2019/02/20</c:v>
                </c:pt>
                <c:pt idx="3140">
                  <c:v>2019/02/21</c:v>
                </c:pt>
                <c:pt idx="3141">
                  <c:v>2019/02/22</c:v>
                </c:pt>
                <c:pt idx="3142">
                  <c:v>2019/02/23</c:v>
                </c:pt>
                <c:pt idx="3143">
                  <c:v>2019/02/24</c:v>
                </c:pt>
                <c:pt idx="3144">
                  <c:v>2019/02/25</c:v>
                </c:pt>
                <c:pt idx="3145">
                  <c:v>2019/02/26</c:v>
                </c:pt>
                <c:pt idx="3146">
                  <c:v>2019/02/27</c:v>
                </c:pt>
                <c:pt idx="3147">
                  <c:v>2019/02/28</c:v>
                </c:pt>
                <c:pt idx="3148">
                  <c:v>2019/03/01</c:v>
                </c:pt>
                <c:pt idx="3149">
                  <c:v>2019/03/02</c:v>
                </c:pt>
                <c:pt idx="3150">
                  <c:v>2019/03/03</c:v>
                </c:pt>
                <c:pt idx="3151">
                  <c:v>2019/03/04</c:v>
                </c:pt>
                <c:pt idx="3152">
                  <c:v>2019/03/05</c:v>
                </c:pt>
                <c:pt idx="3153">
                  <c:v>2019/03/06</c:v>
                </c:pt>
                <c:pt idx="3154">
                  <c:v>2019/03/07</c:v>
                </c:pt>
                <c:pt idx="3155">
                  <c:v>2019/03/08</c:v>
                </c:pt>
                <c:pt idx="3156">
                  <c:v>2019/03/09</c:v>
                </c:pt>
                <c:pt idx="3157">
                  <c:v>2019/03/10</c:v>
                </c:pt>
                <c:pt idx="3158">
                  <c:v>2019/03/11</c:v>
                </c:pt>
                <c:pt idx="3159">
                  <c:v>2019/03/12</c:v>
                </c:pt>
                <c:pt idx="3160">
                  <c:v>2019/03/13</c:v>
                </c:pt>
                <c:pt idx="3161">
                  <c:v>2019/03/14</c:v>
                </c:pt>
                <c:pt idx="3162">
                  <c:v>2019/03/15</c:v>
                </c:pt>
                <c:pt idx="3163">
                  <c:v>2019/03/16</c:v>
                </c:pt>
                <c:pt idx="3164">
                  <c:v>2019/03/17</c:v>
                </c:pt>
                <c:pt idx="3165">
                  <c:v>2019/03/18</c:v>
                </c:pt>
                <c:pt idx="3166">
                  <c:v>2019/03/19</c:v>
                </c:pt>
                <c:pt idx="3167">
                  <c:v>2019/03/20</c:v>
                </c:pt>
                <c:pt idx="3168">
                  <c:v>2019/03/21</c:v>
                </c:pt>
                <c:pt idx="3169">
                  <c:v>2019/03/22</c:v>
                </c:pt>
                <c:pt idx="3170">
                  <c:v>2019/03/23</c:v>
                </c:pt>
                <c:pt idx="3171">
                  <c:v>2019/03/24</c:v>
                </c:pt>
                <c:pt idx="3172">
                  <c:v>2019/03/25</c:v>
                </c:pt>
                <c:pt idx="3173">
                  <c:v>2019/03/26</c:v>
                </c:pt>
                <c:pt idx="3174">
                  <c:v>2019/03/27</c:v>
                </c:pt>
                <c:pt idx="3175">
                  <c:v>2019/03/28</c:v>
                </c:pt>
                <c:pt idx="3176">
                  <c:v>2019/03/29</c:v>
                </c:pt>
                <c:pt idx="3177">
                  <c:v>2019/03/30</c:v>
                </c:pt>
                <c:pt idx="3178">
                  <c:v>2019/03/31</c:v>
                </c:pt>
                <c:pt idx="3179">
                  <c:v>2019/04/01</c:v>
                </c:pt>
                <c:pt idx="3180">
                  <c:v>2019/04/02</c:v>
                </c:pt>
                <c:pt idx="3181">
                  <c:v>2019/04/03</c:v>
                </c:pt>
                <c:pt idx="3182">
                  <c:v>2019/04/04</c:v>
                </c:pt>
                <c:pt idx="3183">
                  <c:v>2019/04/05</c:v>
                </c:pt>
                <c:pt idx="3184">
                  <c:v>2019/04/06</c:v>
                </c:pt>
                <c:pt idx="3185">
                  <c:v>2019/04/07</c:v>
                </c:pt>
                <c:pt idx="3186">
                  <c:v>2019/04/08</c:v>
                </c:pt>
                <c:pt idx="3187">
                  <c:v>2019/04/09</c:v>
                </c:pt>
                <c:pt idx="3188">
                  <c:v>2019/04/10</c:v>
                </c:pt>
                <c:pt idx="3189">
                  <c:v>2019/04/11</c:v>
                </c:pt>
                <c:pt idx="3190">
                  <c:v>2019/04/12</c:v>
                </c:pt>
                <c:pt idx="3191">
                  <c:v>2019/04/13</c:v>
                </c:pt>
                <c:pt idx="3192">
                  <c:v>2019/04/14</c:v>
                </c:pt>
                <c:pt idx="3193">
                  <c:v>2019/04/15</c:v>
                </c:pt>
                <c:pt idx="3194">
                  <c:v>2019/04/16</c:v>
                </c:pt>
                <c:pt idx="3195">
                  <c:v>2019/04/17</c:v>
                </c:pt>
                <c:pt idx="3196">
                  <c:v>2019/04/18</c:v>
                </c:pt>
                <c:pt idx="3197">
                  <c:v>2019/04/19</c:v>
                </c:pt>
                <c:pt idx="3198">
                  <c:v>2019/04/20</c:v>
                </c:pt>
                <c:pt idx="3199">
                  <c:v>2019/04/21</c:v>
                </c:pt>
                <c:pt idx="3200">
                  <c:v>2019/04/22</c:v>
                </c:pt>
                <c:pt idx="3201">
                  <c:v>2019/04/23</c:v>
                </c:pt>
                <c:pt idx="3202">
                  <c:v>2019/04/24</c:v>
                </c:pt>
                <c:pt idx="3203">
                  <c:v>2019/04/25</c:v>
                </c:pt>
                <c:pt idx="3204">
                  <c:v>2019/04/26</c:v>
                </c:pt>
                <c:pt idx="3205">
                  <c:v>2019/04/27</c:v>
                </c:pt>
                <c:pt idx="3206">
                  <c:v>2019/04/28</c:v>
                </c:pt>
                <c:pt idx="3207">
                  <c:v>2019/04/29</c:v>
                </c:pt>
                <c:pt idx="3208">
                  <c:v>2019/04/30</c:v>
                </c:pt>
                <c:pt idx="3209">
                  <c:v>2019/05/01</c:v>
                </c:pt>
                <c:pt idx="3210">
                  <c:v>2019/05/02</c:v>
                </c:pt>
                <c:pt idx="3211">
                  <c:v>2019/05/03</c:v>
                </c:pt>
                <c:pt idx="3212">
                  <c:v>2019/05/04</c:v>
                </c:pt>
                <c:pt idx="3213">
                  <c:v>2019/05/05</c:v>
                </c:pt>
                <c:pt idx="3214">
                  <c:v>2019/05/06</c:v>
                </c:pt>
                <c:pt idx="3215">
                  <c:v>2019/05/07</c:v>
                </c:pt>
                <c:pt idx="3216">
                  <c:v>2019/05/08</c:v>
                </c:pt>
                <c:pt idx="3217">
                  <c:v>2019/05/09</c:v>
                </c:pt>
                <c:pt idx="3218">
                  <c:v>2019/05/10</c:v>
                </c:pt>
                <c:pt idx="3219">
                  <c:v>2019/05/11</c:v>
                </c:pt>
                <c:pt idx="3220">
                  <c:v>2019/05/12</c:v>
                </c:pt>
                <c:pt idx="3221">
                  <c:v>2019/05/13</c:v>
                </c:pt>
                <c:pt idx="3222">
                  <c:v>2019/05/14</c:v>
                </c:pt>
                <c:pt idx="3223">
                  <c:v>2019/05/15</c:v>
                </c:pt>
                <c:pt idx="3224">
                  <c:v>2019/05/16</c:v>
                </c:pt>
                <c:pt idx="3225">
                  <c:v>2019/05/17</c:v>
                </c:pt>
                <c:pt idx="3226">
                  <c:v>2019/05/18</c:v>
                </c:pt>
                <c:pt idx="3227">
                  <c:v>2019/05/19</c:v>
                </c:pt>
                <c:pt idx="3228">
                  <c:v>2019/05/20</c:v>
                </c:pt>
                <c:pt idx="3229">
                  <c:v>2019/05/21</c:v>
                </c:pt>
                <c:pt idx="3230">
                  <c:v>2019/05/22</c:v>
                </c:pt>
                <c:pt idx="3231">
                  <c:v>2019/05/23</c:v>
                </c:pt>
                <c:pt idx="3232">
                  <c:v>2019/05/24</c:v>
                </c:pt>
                <c:pt idx="3233">
                  <c:v>2019/05/25</c:v>
                </c:pt>
                <c:pt idx="3234">
                  <c:v>2019/05/26</c:v>
                </c:pt>
                <c:pt idx="3235">
                  <c:v>2019/05/27</c:v>
                </c:pt>
                <c:pt idx="3236">
                  <c:v>2019/05/28</c:v>
                </c:pt>
                <c:pt idx="3237">
                  <c:v>2019/05/29</c:v>
                </c:pt>
                <c:pt idx="3238">
                  <c:v>2019/05/30</c:v>
                </c:pt>
                <c:pt idx="3239">
                  <c:v>2019/05/31</c:v>
                </c:pt>
                <c:pt idx="3240">
                  <c:v>2019/06/01</c:v>
                </c:pt>
                <c:pt idx="3241">
                  <c:v>2019/06/02</c:v>
                </c:pt>
                <c:pt idx="3242">
                  <c:v>2019/06/03</c:v>
                </c:pt>
                <c:pt idx="3243">
                  <c:v>2019/06/04</c:v>
                </c:pt>
                <c:pt idx="3244">
                  <c:v>2019/06/05</c:v>
                </c:pt>
                <c:pt idx="3245">
                  <c:v>2019/06/06</c:v>
                </c:pt>
                <c:pt idx="3246">
                  <c:v>2019/06/07</c:v>
                </c:pt>
                <c:pt idx="3247">
                  <c:v>2019/06/08</c:v>
                </c:pt>
                <c:pt idx="3248">
                  <c:v>2019/06/09</c:v>
                </c:pt>
                <c:pt idx="3249">
                  <c:v>2019/06/10</c:v>
                </c:pt>
                <c:pt idx="3250">
                  <c:v>2019/06/11</c:v>
                </c:pt>
                <c:pt idx="3251">
                  <c:v>2019/06/12</c:v>
                </c:pt>
                <c:pt idx="3252">
                  <c:v>2019/06/13</c:v>
                </c:pt>
                <c:pt idx="3253">
                  <c:v>2019/06/14</c:v>
                </c:pt>
                <c:pt idx="3254">
                  <c:v>2019/06/15</c:v>
                </c:pt>
                <c:pt idx="3255">
                  <c:v>2019/06/16</c:v>
                </c:pt>
                <c:pt idx="3256">
                  <c:v>2019/06/17</c:v>
                </c:pt>
                <c:pt idx="3257">
                  <c:v>2019/06/18</c:v>
                </c:pt>
                <c:pt idx="3258">
                  <c:v>2019/06/19</c:v>
                </c:pt>
                <c:pt idx="3259">
                  <c:v>2019/06/20</c:v>
                </c:pt>
                <c:pt idx="3260">
                  <c:v>2019/06/21</c:v>
                </c:pt>
                <c:pt idx="3261">
                  <c:v>2019/06/22</c:v>
                </c:pt>
                <c:pt idx="3262">
                  <c:v>2019/06/23</c:v>
                </c:pt>
                <c:pt idx="3263">
                  <c:v>2019/06/24</c:v>
                </c:pt>
                <c:pt idx="3264">
                  <c:v>2019/06/25</c:v>
                </c:pt>
                <c:pt idx="3265">
                  <c:v>2019/06/26</c:v>
                </c:pt>
                <c:pt idx="3266">
                  <c:v>2019/06/27</c:v>
                </c:pt>
                <c:pt idx="3267">
                  <c:v>2019/06/28</c:v>
                </c:pt>
                <c:pt idx="3268">
                  <c:v>2019/06/29</c:v>
                </c:pt>
                <c:pt idx="3269">
                  <c:v>2019/06/30</c:v>
                </c:pt>
                <c:pt idx="3270">
                  <c:v>2019/07/01</c:v>
                </c:pt>
                <c:pt idx="3271">
                  <c:v>2019/07/02</c:v>
                </c:pt>
                <c:pt idx="3272">
                  <c:v>2019/07/03</c:v>
                </c:pt>
                <c:pt idx="3273">
                  <c:v>2019/07/04</c:v>
                </c:pt>
                <c:pt idx="3274">
                  <c:v>2019/07/05</c:v>
                </c:pt>
                <c:pt idx="3275">
                  <c:v>2019/07/06</c:v>
                </c:pt>
                <c:pt idx="3276">
                  <c:v>2019/07/07</c:v>
                </c:pt>
                <c:pt idx="3277">
                  <c:v>2019/07/08</c:v>
                </c:pt>
                <c:pt idx="3278">
                  <c:v>2019/07/09</c:v>
                </c:pt>
                <c:pt idx="3279">
                  <c:v>2019/07/10</c:v>
                </c:pt>
                <c:pt idx="3280">
                  <c:v>2019/07/11</c:v>
                </c:pt>
                <c:pt idx="3281">
                  <c:v>2019/07/12</c:v>
                </c:pt>
                <c:pt idx="3282">
                  <c:v>2019/07/13</c:v>
                </c:pt>
                <c:pt idx="3283">
                  <c:v>2019/07/14</c:v>
                </c:pt>
                <c:pt idx="3284">
                  <c:v>2019/07/15</c:v>
                </c:pt>
                <c:pt idx="3285">
                  <c:v>2019/07/16</c:v>
                </c:pt>
                <c:pt idx="3286">
                  <c:v>2019/07/17</c:v>
                </c:pt>
                <c:pt idx="3287">
                  <c:v>2019/07/18</c:v>
                </c:pt>
                <c:pt idx="3288">
                  <c:v>2019/07/19</c:v>
                </c:pt>
                <c:pt idx="3289">
                  <c:v>2019/07/20</c:v>
                </c:pt>
                <c:pt idx="3290">
                  <c:v>2019/07/21</c:v>
                </c:pt>
                <c:pt idx="3291">
                  <c:v>2019/07/22</c:v>
                </c:pt>
                <c:pt idx="3292">
                  <c:v>2019/07/23</c:v>
                </c:pt>
                <c:pt idx="3293">
                  <c:v>2019/07/24</c:v>
                </c:pt>
                <c:pt idx="3294">
                  <c:v>2019/07/25</c:v>
                </c:pt>
                <c:pt idx="3295">
                  <c:v>2019/07/26</c:v>
                </c:pt>
                <c:pt idx="3296">
                  <c:v>2019/07/27</c:v>
                </c:pt>
                <c:pt idx="3297">
                  <c:v>2019/07/28</c:v>
                </c:pt>
                <c:pt idx="3298">
                  <c:v>2019/07/29</c:v>
                </c:pt>
                <c:pt idx="3299">
                  <c:v>2019/07/30</c:v>
                </c:pt>
                <c:pt idx="3300">
                  <c:v>2019/07/31</c:v>
                </c:pt>
                <c:pt idx="3301">
                  <c:v>2019/08/01</c:v>
                </c:pt>
                <c:pt idx="3302">
                  <c:v>2019/08/02</c:v>
                </c:pt>
                <c:pt idx="3303">
                  <c:v>2019/08/03</c:v>
                </c:pt>
                <c:pt idx="3304">
                  <c:v>2019/08/04</c:v>
                </c:pt>
                <c:pt idx="3305">
                  <c:v>2019/08/05</c:v>
                </c:pt>
                <c:pt idx="3306">
                  <c:v>2019/08/06</c:v>
                </c:pt>
                <c:pt idx="3307">
                  <c:v>2019/08/07</c:v>
                </c:pt>
                <c:pt idx="3308">
                  <c:v>2019/08/08</c:v>
                </c:pt>
                <c:pt idx="3309">
                  <c:v>2019/08/09</c:v>
                </c:pt>
                <c:pt idx="3310">
                  <c:v>2019/08/10</c:v>
                </c:pt>
                <c:pt idx="3311">
                  <c:v>2019/08/11</c:v>
                </c:pt>
                <c:pt idx="3312">
                  <c:v>2019/08/12</c:v>
                </c:pt>
                <c:pt idx="3313">
                  <c:v>2019/08/13</c:v>
                </c:pt>
                <c:pt idx="3314">
                  <c:v>2019/08/14</c:v>
                </c:pt>
                <c:pt idx="3315">
                  <c:v>2019/08/15</c:v>
                </c:pt>
                <c:pt idx="3316">
                  <c:v>2019/08/16</c:v>
                </c:pt>
                <c:pt idx="3317">
                  <c:v>2019/08/17</c:v>
                </c:pt>
                <c:pt idx="3318">
                  <c:v>2019/08/18</c:v>
                </c:pt>
                <c:pt idx="3319">
                  <c:v>2019/08/19</c:v>
                </c:pt>
                <c:pt idx="3320">
                  <c:v>2019/08/20</c:v>
                </c:pt>
                <c:pt idx="3321">
                  <c:v>2019/08/21</c:v>
                </c:pt>
                <c:pt idx="3322">
                  <c:v>2019/08/22</c:v>
                </c:pt>
                <c:pt idx="3323">
                  <c:v>2019/08/23</c:v>
                </c:pt>
                <c:pt idx="3324">
                  <c:v>2019/08/24</c:v>
                </c:pt>
                <c:pt idx="3325">
                  <c:v>2019/08/25</c:v>
                </c:pt>
                <c:pt idx="3326">
                  <c:v>2019/08/26</c:v>
                </c:pt>
                <c:pt idx="3327">
                  <c:v>2019/08/27</c:v>
                </c:pt>
                <c:pt idx="3328">
                  <c:v>2019/08/28</c:v>
                </c:pt>
                <c:pt idx="3329">
                  <c:v>2019/08/29</c:v>
                </c:pt>
                <c:pt idx="3330">
                  <c:v>2019/08/30</c:v>
                </c:pt>
                <c:pt idx="3331">
                  <c:v>2019/08/31</c:v>
                </c:pt>
                <c:pt idx="3332">
                  <c:v>2019/09/01</c:v>
                </c:pt>
                <c:pt idx="3333">
                  <c:v>2019/09/02</c:v>
                </c:pt>
                <c:pt idx="3334">
                  <c:v>2019/09/03</c:v>
                </c:pt>
                <c:pt idx="3335">
                  <c:v>2019/09/04</c:v>
                </c:pt>
                <c:pt idx="3336">
                  <c:v>2019/09/05</c:v>
                </c:pt>
                <c:pt idx="3337">
                  <c:v>2019/09/06</c:v>
                </c:pt>
                <c:pt idx="3338">
                  <c:v>2019/09/07</c:v>
                </c:pt>
                <c:pt idx="3339">
                  <c:v>2019/09/08</c:v>
                </c:pt>
                <c:pt idx="3340">
                  <c:v>2019/09/09</c:v>
                </c:pt>
                <c:pt idx="3341">
                  <c:v>2019/09/10</c:v>
                </c:pt>
                <c:pt idx="3342">
                  <c:v>2019/09/11</c:v>
                </c:pt>
                <c:pt idx="3343">
                  <c:v>2019/09/12</c:v>
                </c:pt>
                <c:pt idx="3344">
                  <c:v>2019/09/13</c:v>
                </c:pt>
                <c:pt idx="3345">
                  <c:v>2019/09/14</c:v>
                </c:pt>
                <c:pt idx="3346">
                  <c:v>2019/09/15</c:v>
                </c:pt>
                <c:pt idx="3347">
                  <c:v>2019/09/16</c:v>
                </c:pt>
                <c:pt idx="3348">
                  <c:v>2019/09/17</c:v>
                </c:pt>
                <c:pt idx="3349">
                  <c:v>2019/09/18</c:v>
                </c:pt>
                <c:pt idx="3350">
                  <c:v>2019/09/19</c:v>
                </c:pt>
                <c:pt idx="3351">
                  <c:v>2019/09/20</c:v>
                </c:pt>
                <c:pt idx="3352">
                  <c:v>2019/09/21</c:v>
                </c:pt>
                <c:pt idx="3353">
                  <c:v>2019/09/22</c:v>
                </c:pt>
                <c:pt idx="3354">
                  <c:v>2019/09/23</c:v>
                </c:pt>
                <c:pt idx="3355">
                  <c:v>2019/09/24</c:v>
                </c:pt>
                <c:pt idx="3356">
                  <c:v>2019/09/25</c:v>
                </c:pt>
                <c:pt idx="3357">
                  <c:v>2019/09/26</c:v>
                </c:pt>
                <c:pt idx="3358">
                  <c:v>2019/09/27</c:v>
                </c:pt>
                <c:pt idx="3359">
                  <c:v>2019/09/28</c:v>
                </c:pt>
                <c:pt idx="3360">
                  <c:v>2019/09/29</c:v>
                </c:pt>
                <c:pt idx="3361">
                  <c:v>2019/09/30</c:v>
                </c:pt>
                <c:pt idx="3362">
                  <c:v>2019/10/01</c:v>
                </c:pt>
                <c:pt idx="3363">
                  <c:v>2019/10/02</c:v>
                </c:pt>
                <c:pt idx="3364">
                  <c:v>2019/10/03</c:v>
                </c:pt>
                <c:pt idx="3365">
                  <c:v>2019/10/04</c:v>
                </c:pt>
                <c:pt idx="3366">
                  <c:v>2019/10/05</c:v>
                </c:pt>
                <c:pt idx="3367">
                  <c:v>2019/10/06</c:v>
                </c:pt>
                <c:pt idx="3368">
                  <c:v>2019/10/07</c:v>
                </c:pt>
                <c:pt idx="3369">
                  <c:v>2019/10/08</c:v>
                </c:pt>
                <c:pt idx="3370">
                  <c:v>2019/10/09</c:v>
                </c:pt>
                <c:pt idx="3371">
                  <c:v>2019/10/10</c:v>
                </c:pt>
                <c:pt idx="3372">
                  <c:v>2019/10/11</c:v>
                </c:pt>
                <c:pt idx="3373">
                  <c:v>2019/10/12</c:v>
                </c:pt>
                <c:pt idx="3374">
                  <c:v>2019/10/13</c:v>
                </c:pt>
                <c:pt idx="3375">
                  <c:v>2019/10/14</c:v>
                </c:pt>
                <c:pt idx="3376">
                  <c:v>2019/10/15</c:v>
                </c:pt>
                <c:pt idx="3377">
                  <c:v>2019/10/16</c:v>
                </c:pt>
                <c:pt idx="3378">
                  <c:v>2019/10/17</c:v>
                </c:pt>
                <c:pt idx="3379">
                  <c:v>2019/10/18</c:v>
                </c:pt>
                <c:pt idx="3380">
                  <c:v>2019/10/19</c:v>
                </c:pt>
                <c:pt idx="3381">
                  <c:v>2019/10/20</c:v>
                </c:pt>
                <c:pt idx="3382">
                  <c:v>2019/10/21</c:v>
                </c:pt>
                <c:pt idx="3383">
                  <c:v>2019/10/22</c:v>
                </c:pt>
                <c:pt idx="3384">
                  <c:v>2019/10/23</c:v>
                </c:pt>
                <c:pt idx="3385">
                  <c:v>2019/10/24</c:v>
                </c:pt>
                <c:pt idx="3386">
                  <c:v>2019/10/25</c:v>
                </c:pt>
                <c:pt idx="3387">
                  <c:v>2019/10/26</c:v>
                </c:pt>
                <c:pt idx="3388">
                  <c:v>2019/10/27</c:v>
                </c:pt>
                <c:pt idx="3389">
                  <c:v>2019/10/28</c:v>
                </c:pt>
                <c:pt idx="3390">
                  <c:v>2019/10/29</c:v>
                </c:pt>
                <c:pt idx="3391">
                  <c:v>2019/10/30</c:v>
                </c:pt>
                <c:pt idx="3392">
                  <c:v>2019/10/31</c:v>
                </c:pt>
                <c:pt idx="3393">
                  <c:v>2019/11/01</c:v>
                </c:pt>
                <c:pt idx="3394">
                  <c:v>2019/11/02</c:v>
                </c:pt>
                <c:pt idx="3395">
                  <c:v>2019/11/03</c:v>
                </c:pt>
                <c:pt idx="3396">
                  <c:v>2019/11/04</c:v>
                </c:pt>
                <c:pt idx="3397">
                  <c:v>2019/11/05</c:v>
                </c:pt>
                <c:pt idx="3398">
                  <c:v>2019/11/06</c:v>
                </c:pt>
                <c:pt idx="3399">
                  <c:v>2019/11/07</c:v>
                </c:pt>
                <c:pt idx="3400">
                  <c:v>2019/11/08</c:v>
                </c:pt>
                <c:pt idx="3401">
                  <c:v>2019/11/09</c:v>
                </c:pt>
                <c:pt idx="3402">
                  <c:v>2019/11/10</c:v>
                </c:pt>
                <c:pt idx="3403">
                  <c:v>2019/11/11</c:v>
                </c:pt>
                <c:pt idx="3404">
                  <c:v>2019/11/12</c:v>
                </c:pt>
                <c:pt idx="3405">
                  <c:v>2019/11/13</c:v>
                </c:pt>
                <c:pt idx="3406">
                  <c:v>2019/11/14</c:v>
                </c:pt>
                <c:pt idx="3407">
                  <c:v>2019/11/15</c:v>
                </c:pt>
                <c:pt idx="3408">
                  <c:v>2019/11/16</c:v>
                </c:pt>
                <c:pt idx="3409">
                  <c:v>2019/11/17</c:v>
                </c:pt>
                <c:pt idx="3410">
                  <c:v>2019/11/18</c:v>
                </c:pt>
                <c:pt idx="3411">
                  <c:v>2019/11/19</c:v>
                </c:pt>
                <c:pt idx="3412">
                  <c:v>2019/11/20</c:v>
                </c:pt>
                <c:pt idx="3413">
                  <c:v>2019/11/21</c:v>
                </c:pt>
                <c:pt idx="3414">
                  <c:v>2019/11/22</c:v>
                </c:pt>
                <c:pt idx="3415">
                  <c:v>2019/11/23</c:v>
                </c:pt>
                <c:pt idx="3416">
                  <c:v>2019/11/24</c:v>
                </c:pt>
                <c:pt idx="3417">
                  <c:v>2019/11/25</c:v>
                </c:pt>
                <c:pt idx="3418">
                  <c:v>2019/11/26</c:v>
                </c:pt>
                <c:pt idx="3419">
                  <c:v>2019/11/27</c:v>
                </c:pt>
                <c:pt idx="3420">
                  <c:v>2019/11/28</c:v>
                </c:pt>
                <c:pt idx="3421">
                  <c:v>2019/11/29</c:v>
                </c:pt>
                <c:pt idx="3422">
                  <c:v>2019/11/30</c:v>
                </c:pt>
                <c:pt idx="3423">
                  <c:v>2019/12/01</c:v>
                </c:pt>
                <c:pt idx="3424">
                  <c:v>2019/12/02</c:v>
                </c:pt>
                <c:pt idx="3425">
                  <c:v>2019/12/03</c:v>
                </c:pt>
                <c:pt idx="3426">
                  <c:v>2019/12/04</c:v>
                </c:pt>
                <c:pt idx="3427">
                  <c:v>2019/12/05</c:v>
                </c:pt>
                <c:pt idx="3428">
                  <c:v>2019/12/06</c:v>
                </c:pt>
                <c:pt idx="3429">
                  <c:v>2019/12/07</c:v>
                </c:pt>
                <c:pt idx="3430">
                  <c:v>2019/12/08</c:v>
                </c:pt>
                <c:pt idx="3431">
                  <c:v>2019/12/09</c:v>
                </c:pt>
                <c:pt idx="3432">
                  <c:v>2019/12/10</c:v>
                </c:pt>
                <c:pt idx="3433">
                  <c:v>2019/12/11</c:v>
                </c:pt>
                <c:pt idx="3434">
                  <c:v>2019/12/12</c:v>
                </c:pt>
                <c:pt idx="3435">
                  <c:v>2019/12/13</c:v>
                </c:pt>
                <c:pt idx="3436">
                  <c:v>2019/12/14</c:v>
                </c:pt>
                <c:pt idx="3437">
                  <c:v>2019/12/15</c:v>
                </c:pt>
                <c:pt idx="3438">
                  <c:v>2019/12/16</c:v>
                </c:pt>
                <c:pt idx="3439">
                  <c:v>2019/12/17</c:v>
                </c:pt>
                <c:pt idx="3440">
                  <c:v>2019/12/18</c:v>
                </c:pt>
                <c:pt idx="3441">
                  <c:v>2019/12/19</c:v>
                </c:pt>
                <c:pt idx="3442">
                  <c:v>2019/12/20</c:v>
                </c:pt>
                <c:pt idx="3443">
                  <c:v>2019/12/21</c:v>
                </c:pt>
                <c:pt idx="3444">
                  <c:v>2019/12/22</c:v>
                </c:pt>
                <c:pt idx="3445">
                  <c:v>2019/12/23</c:v>
                </c:pt>
                <c:pt idx="3446">
                  <c:v>2019/12/24</c:v>
                </c:pt>
                <c:pt idx="3447">
                  <c:v>2019/12/25</c:v>
                </c:pt>
                <c:pt idx="3448">
                  <c:v>2019/12/26</c:v>
                </c:pt>
                <c:pt idx="3449">
                  <c:v>2019/12/27</c:v>
                </c:pt>
                <c:pt idx="3450">
                  <c:v>2019/12/28</c:v>
                </c:pt>
                <c:pt idx="3451">
                  <c:v>2019/12/29</c:v>
                </c:pt>
                <c:pt idx="3452">
                  <c:v>2019/12/30</c:v>
                </c:pt>
                <c:pt idx="3453">
                  <c:v>2019/12/31</c:v>
                </c:pt>
                <c:pt idx="3454">
                  <c:v>2020/01/01</c:v>
                </c:pt>
                <c:pt idx="3455">
                  <c:v>2020/01/02</c:v>
                </c:pt>
                <c:pt idx="3456">
                  <c:v>2020/01/03</c:v>
                </c:pt>
                <c:pt idx="3457">
                  <c:v>2020/01/04</c:v>
                </c:pt>
                <c:pt idx="3458">
                  <c:v>2020/01/05</c:v>
                </c:pt>
                <c:pt idx="3459">
                  <c:v>2020/01/06</c:v>
                </c:pt>
                <c:pt idx="3460">
                  <c:v>2020/01/07</c:v>
                </c:pt>
                <c:pt idx="3461">
                  <c:v>2020/01/08</c:v>
                </c:pt>
                <c:pt idx="3462">
                  <c:v>2020/01/09</c:v>
                </c:pt>
                <c:pt idx="3463">
                  <c:v>2020/01/10</c:v>
                </c:pt>
                <c:pt idx="3464">
                  <c:v>2020/01/11</c:v>
                </c:pt>
                <c:pt idx="3465">
                  <c:v>2020/01/12</c:v>
                </c:pt>
                <c:pt idx="3466">
                  <c:v>2020/01/13</c:v>
                </c:pt>
                <c:pt idx="3467">
                  <c:v>2020/01/14</c:v>
                </c:pt>
                <c:pt idx="3468">
                  <c:v>2020/01/15</c:v>
                </c:pt>
                <c:pt idx="3469">
                  <c:v>2020/01/16</c:v>
                </c:pt>
                <c:pt idx="3470">
                  <c:v>2020/01/17</c:v>
                </c:pt>
                <c:pt idx="3471">
                  <c:v>2020/01/18</c:v>
                </c:pt>
                <c:pt idx="3472">
                  <c:v>2020/01/19</c:v>
                </c:pt>
                <c:pt idx="3473">
                  <c:v>2020/01/20</c:v>
                </c:pt>
                <c:pt idx="3474">
                  <c:v>2020/01/21</c:v>
                </c:pt>
                <c:pt idx="3475">
                  <c:v>2020/01/22</c:v>
                </c:pt>
                <c:pt idx="3476">
                  <c:v>2020/01/23</c:v>
                </c:pt>
                <c:pt idx="3477">
                  <c:v>2020/01/24</c:v>
                </c:pt>
                <c:pt idx="3478">
                  <c:v>2020/01/25</c:v>
                </c:pt>
                <c:pt idx="3479">
                  <c:v>2020/01/26</c:v>
                </c:pt>
                <c:pt idx="3480">
                  <c:v>2020/01/27</c:v>
                </c:pt>
                <c:pt idx="3481">
                  <c:v>2020/01/28</c:v>
                </c:pt>
                <c:pt idx="3482">
                  <c:v>2020/01/29</c:v>
                </c:pt>
                <c:pt idx="3483">
                  <c:v>2020/01/30</c:v>
                </c:pt>
                <c:pt idx="3484">
                  <c:v>2020/01/31</c:v>
                </c:pt>
                <c:pt idx="3485">
                  <c:v>2020/02/01</c:v>
                </c:pt>
                <c:pt idx="3486">
                  <c:v>2020/02/02</c:v>
                </c:pt>
                <c:pt idx="3487">
                  <c:v>2020/02/03</c:v>
                </c:pt>
                <c:pt idx="3488">
                  <c:v>2020/02/04</c:v>
                </c:pt>
                <c:pt idx="3489">
                  <c:v>2020/02/05</c:v>
                </c:pt>
                <c:pt idx="3490">
                  <c:v>2020/02/06</c:v>
                </c:pt>
                <c:pt idx="3491">
                  <c:v>2020/02/07</c:v>
                </c:pt>
                <c:pt idx="3492">
                  <c:v>2020/02/08</c:v>
                </c:pt>
                <c:pt idx="3493">
                  <c:v>2020/02/09</c:v>
                </c:pt>
                <c:pt idx="3494">
                  <c:v>2020/02/10</c:v>
                </c:pt>
                <c:pt idx="3495">
                  <c:v>2020/02/11</c:v>
                </c:pt>
                <c:pt idx="3496">
                  <c:v>2020/02/12</c:v>
                </c:pt>
                <c:pt idx="3497">
                  <c:v>2020/02/13</c:v>
                </c:pt>
                <c:pt idx="3498">
                  <c:v>2020/02/14</c:v>
                </c:pt>
                <c:pt idx="3499">
                  <c:v>2020/02/15</c:v>
                </c:pt>
                <c:pt idx="3500">
                  <c:v>2020/02/16</c:v>
                </c:pt>
                <c:pt idx="3501">
                  <c:v>2020/02/17</c:v>
                </c:pt>
                <c:pt idx="3502">
                  <c:v>2020/02/18</c:v>
                </c:pt>
                <c:pt idx="3503">
                  <c:v>2020/02/19</c:v>
                </c:pt>
                <c:pt idx="3504">
                  <c:v>2020/02/20</c:v>
                </c:pt>
                <c:pt idx="3505">
                  <c:v>2020/02/21</c:v>
                </c:pt>
                <c:pt idx="3506">
                  <c:v>2020/02/22</c:v>
                </c:pt>
                <c:pt idx="3507">
                  <c:v>2020/02/23</c:v>
                </c:pt>
                <c:pt idx="3508">
                  <c:v>2020/02/24</c:v>
                </c:pt>
                <c:pt idx="3509">
                  <c:v>2020/02/25</c:v>
                </c:pt>
                <c:pt idx="3510">
                  <c:v>2020/02/26</c:v>
                </c:pt>
                <c:pt idx="3511">
                  <c:v>2020/02/27</c:v>
                </c:pt>
                <c:pt idx="3512">
                  <c:v>2020/02/28</c:v>
                </c:pt>
                <c:pt idx="3513">
                  <c:v>2020/02/29</c:v>
                </c:pt>
                <c:pt idx="3514">
                  <c:v>2020/03/01</c:v>
                </c:pt>
                <c:pt idx="3515">
                  <c:v>2020/03/02</c:v>
                </c:pt>
                <c:pt idx="3516">
                  <c:v>2020/03/03</c:v>
                </c:pt>
                <c:pt idx="3517">
                  <c:v>2020/03/04</c:v>
                </c:pt>
                <c:pt idx="3518">
                  <c:v>2020/03/05</c:v>
                </c:pt>
                <c:pt idx="3519">
                  <c:v>2020/03/06</c:v>
                </c:pt>
                <c:pt idx="3520">
                  <c:v>2020/03/07</c:v>
                </c:pt>
                <c:pt idx="3521">
                  <c:v>2020/03/08</c:v>
                </c:pt>
                <c:pt idx="3522">
                  <c:v>2020/03/09</c:v>
                </c:pt>
                <c:pt idx="3523">
                  <c:v>2020/03/10</c:v>
                </c:pt>
                <c:pt idx="3524">
                  <c:v>2020/03/11</c:v>
                </c:pt>
                <c:pt idx="3525">
                  <c:v>2020/03/12</c:v>
                </c:pt>
                <c:pt idx="3526">
                  <c:v>2020/03/13</c:v>
                </c:pt>
                <c:pt idx="3527">
                  <c:v>2020/03/14</c:v>
                </c:pt>
                <c:pt idx="3528">
                  <c:v>2020/03/15</c:v>
                </c:pt>
                <c:pt idx="3529">
                  <c:v>2020/03/16</c:v>
                </c:pt>
                <c:pt idx="3530">
                  <c:v>2020/03/17</c:v>
                </c:pt>
                <c:pt idx="3531">
                  <c:v>2020/03/18</c:v>
                </c:pt>
                <c:pt idx="3532">
                  <c:v>2020/03/19</c:v>
                </c:pt>
                <c:pt idx="3533">
                  <c:v>2020/03/20</c:v>
                </c:pt>
                <c:pt idx="3534">
                  <c:v>2020/03/21</c:v>
                </c:pt>
                <c:pt idx="3535">
                  <c:v>2020/03/22</c:v>
                </c:pt>
                <c:pt idx="3536">
                  <c:v>2020/03/23</c:v>
                </c:pt>
                <c:pt idx="3537">
                  <c:v>2020/03/24</c:v>
                </c:pt>
                <c:pt idx="3538">
                  <c:v>2020/03/25</c:v>
                </c:pt>
                <c:pt idx="3539">
                  <c:v>2020/03/26</c:v>
                </c:pt>
                <c:pt idx="3540">
                  <c:v>2020/03/27</c:v>
                </c:pt>
                <c:pt idx="3541">
                  <c:v>2020/03/28</c:v>
                </c:pt>
                <c:pt idx="3542">
                  <c:v>2020/03/29</c:v>
                </c:pt>
                <c:pt idx="3543">
                  <c:v>2020/03/30</c:v>
                </c:pt>
                <c:pt idx="3544">
                  <c:v>2020/03/31</c:v>
                </c:pt>
                <c:pt idx="3545">
                  <c:v>2020/04/01</c:v>
                </c:pt>
                <c:pt idx="3546">
                  <c:v>2020/04/02</c:v>
                </c:pt>
                <c:pt idx="3547">
                  <c:v>2020/04/03</c:v>
                </c:pt>
                <c:pt idx="3548">
                  <c:v>2020/04/04</c:v>
                </c:pt>
                <c:pt idx="3549">
                  <c:v>2020/04/05</c:v>
                </c:pt>
                <c:pt idx="3550">
                  <c:v>2020/04/06</c:v>
                </c:pt>
                <c:pt idx="3551">
                  <c:v>2020/04/07</c:v>
                </c:pt>
                <c:pt idx="3552">
                  <c:v>2020/04/08</c:v>
                </c:pt>
                <c:pt idx="3553">
                  <c:v>2020/04/09</c:v>
                </c:pt>
                <c:pt idx="3554">
                  <c:v>2020/04/10</c:v>
                </c:pt>
                <c:pt idx="3555">
                  <c:v>2020/04/11</c:v>
                </c:pt>
                <c:pt idx="3556">
                  <c:v>2020/04/12</c:v>
                </c:pt>
                <c:pt idx="3557">
                  <c:v>2020/04/13</c:v>
                </c:pt>
                <c:pt idx="3558">
                  <c:v>2020/04/14</c:v>
                </c:pt>
                <c:pt idx="3559">
                  <c:v>2020/04/15</c:v>
                </c:pt>
                <c:pt idx="3560">
                  <c:v>2020/04/16</c:v>
                </c:pt>
                <c:pt idx="3561">
                  <c:v>2020/04/17</c:v>
                </c:pt>
                <c:pt idx="3562">
                  <c:v>2020/04/18</c:v>
                </c:pt>
                <c:pt idx="3563">
                  <c:v>2020/04/19</c:v>
                </c:pt>
                <c:pt idx="3564">
                  <c:v>2020/04/20</c:v>
                </c:pt>
                <c:pt idx="3565">
                  <c:v>2020/04/21</c:v>
                </c:pt>
                <c:pt idx="3566">
                  <c:v>2020/04/22</c:v>
                </c:pt>
                <c:pt idx="3567">
                  <c:v>2020/04/23</c:v>
                </c:pt>
                <c:pt idx="3568">
                  <c:v>2020/04/24</c:v>
                </c:pt>
                <c:pt idx="3569">
                  <c:v>2020/04/25</c:v>
                </c:pt>
                <c:pt idx="3570">
                  <c:v>2020/04/26</c:v>
                </c:pt>
                <c:pt idx="3571">
                  <c:v>2020/04/27</c:v>
                </c:pt>
                <c:pt idx="3572">
                  <c:v>2020/04/28</c:v>
                </c:pt>
                <c:pt idx="3573">
                  <c:v>2020/04/29</c:v>
                </c:pt>
                <c:pt idx="3574">
                  <c:v>2020/04/30</c:v>
                </c:pt>
                <c:pt idx="3575">
                  <c:v>2020/05/01</c:v>
                </c:pt>
                <c:pt idx="3576">
                  <c:v>2020/05/02</c:v>
                </c:pt>
                <c:pt idx="3577">
                  <c:v>2020/05/03</c:v>
                </c:pt>
                <c:pt idx="3578">
                  <c:v>2020/05/04</c:v>
                </c:pt>
                <c:pt idx="3579">
                  <c:v>2020/05/05</c:v>
                </c:pt>
                <c:pt idx="3580">
                  <c:v>2020/05/06</c:v>
                </c:pt>
                <c:pt idx="3581">
                  <c:v>2020/05/07</c:v>
                </c:pt>
                <c:pt idx="3582">
                  <c:v>2020/05/08</c:v>
                </c:pt>
                <c:pt idx="3583">
                  <c:v>2020/05/09</c:v>
                </c:pt>
                <c:pt idx="3584">
                  <c:v>2020/05/10</c:v>
                </c:pt>
                <c:pt idx="3585">
                  <c:v>2020/05/11</c:v>
                </c:pt>
                <c:pt idx="3586">
                  <c:v>2020/05/12</c:v>
                </c:pt>
                <c:pt idx="3587">
                  <c:v>2020/05/13</c:v>
                </c:pt>
                <c:pt idx="3588">
                  <c:v>2020/05/14</c:v>
                </c:pt>
                <c:pt idx="3589">
                  <c:v>2020/05/15</c:v>
                </c:pt>
                <c:pt idx="3590">
                  <c:v>2020/05/16</c:v>
                </c:pt>
                <c:pt idx="3591">
                  <c:v>2020/05/17</c:v>
                </c:pt>
                <c:pt idx="3592">
                  <c:v>2020/05/18</c:v>
                </c:pt>
                <c:pt idx="3593">
                  <c:v>2020/05/19</c:v>
                </c:pt>
                <c:pt idx="3594">
                  <c:v>2020/05/20</c:v>
                </c:pt>
                <c:pt idx="3595">
                  <c:v>2020/05/21</c:v>
                </c:pt>
                <c:pt idx="3596">
                  <c:v>2020/05/22</c:v>
                </c:pt>
                <c:pt idx="3597">
                  <c:v>2020/05/23</c:v>
                </c:pt>
                <c:pt idx="3598">
                  <c:v>2020/05/24</c:v>
                </c:pt>
                <c:pt idx="3599">
                  <c:v>2020/05/25</c:v>
                </c:pt>
                <c:pt idx="3600">
                  <c:v>2020/05/26</c:v>
                </c:pt>
                <c:pt idx="3601">
                  <c:v>2020/05/27</c:v>
                </c:pt>
                <c:pt idx="3602">
                  <c:v>2020/05/28</c:v>
                </c:pt>
                <c:pt idx="3603">
                  <c:v>2020/05/29</c:v>
                </c:pt>
                <c:pt idx="3604">
                  <c:v>2020/05/30</c:v>
                </c:pt>
                <c:pt idx="3605">
                  <c:v>2020/05/31</c:v>
                </c:pt>
                <c:pt idx="3606">
                  <c:v>2020/06/01</c:v>
                </c:pt>
                <c:pt idx="3607">
                  <c:v>2020/06/02</c:v>
                </c:pt>
                <c:pt idx="3608">
                  <c:v>2020/06/03</c:v>
                </c:pt>
                <c:pt idx="3609">
                  <c:v>2020/06/04</c:v>
                </c:pt>
                <c:pt idx="3610">
                  <c:v>2020/06/05</c:v>
                </c:pt>
                <c:pt idx="3611">
                  <c:v>2020/06/06</c:v>
                </c:pt>
                <c:pt idx="3612">
                  <c:v>2020/06/07</c:v>
                </c:pt>
                <c:pt idx="3613">
                  <c:v>2020/06/08</c:v>
                </c:pt>
                <c:pt idx="3614">
                  <c:v>2020/06/09</c:v>
                </c:pt>
                <c:pt idx="3615">
                  <c:v>2020/06/10</c:v>
                </c:pt>
                <c:pt idx="3616">
                  <c:v>2020/06/11</c:v>
                </c:pt>
                <c:pt idx="3617">
                  <c:v>2020/06/12</c:v>
                </c:pt>
                <c:pt idx="3618">
                  <c:v>2020/06/13</c:v>
                </c:pt>
                <c:pt idx="3619">
                  <c:v>2020/06/14</c:v>
                </c:pt>
                <c:pt idx="3620">
                  <c:v>2020/06/15</c:v>
                </c:pt>
                <c:pt idx="3621">
                  <c:v>2020/06/16</c:v>
                </c:pt>
                <c:pt idx="3622">
                  <c:v>2020/06/17</c:v>
                </c:pt>
                <c:pt idx="3623">
                  <c:v>2020/06/18</c:v>
                </c:pt>
                <c:pt idx="3624">
                  <c:v>2020/06/19</c:v>
                </c:pt>
                <c:pt idx="3625">
                  <c:v>2020/06/20</c:v>
                </c:pt>
                <c:pt idx="3626">
                  <c:v>2020/06/21</c:v>
                </c:pt>
                <c:pt idx="3627">
                  <c:v>2020/06/22</c:v>
                </c:pt>
                <c:pt idx="3628">
                  <c:v>2020/06/23</c:v>
                </c:pt>
                <c:pt idx="3629">
                  <c:v>2020/06/24</c:v>
                </c:pt>
                <c:pt idx="3630">
                  <c:v>2020/06/25</c:v>
                </c:pt>
                <c:pt idx="3631">
                  <c:v>2020/06/26</c:v>
                </c:pt>
                <c:pt idx="3632">
                  <c:v>2020/06/27</c:v>
                </c:pt>
                <c:pt idx="3633">
                  <c:v>2020/06/28</c:v>
                </c:pt>
                <c:pt idx="3634">
                  <c:v>2020/06/29</c:v>
                </c:pt>
                <c:pt idx="3635">
                  <c:v>2020/06/30</c:v>
                </c:pt>
                <c:pt idx="3636">
                  <c:v>2020/07/01</c:v>
                </c:pt>
                <c:pt idx="3637">
                  <c:v>2020/07/02</c:v>
                </c:pt>
                <c:pt idx="3638">
                  <c:v>2020/07/03</c:v>
                </c:pt>
                <c:pt idx="3639">
                  <c:v>2020/07/04</c:v>
                </c:pt>
                <c:pt idx="3640">
                  <c:v>2020/07/05</c:v>
                </c:pt>
                <c:pt idx="3641">
                  <c:v>2020/07/06</c:v>
                </c:pt>
                <c:pt idx="3642">
                  <c:v>2020/07/07</c:v>
                </c:pt>
                <c:pt idx="3643">
                  <c:v>2020/07/08</c:v>
                </c:pt>
                <c:pt idx="3644">
                  <c:v>2020/07/09</c:v>
                </c:pt>
                <c:pt idx="3645">
                  <c:v>2020/07/10</c:v>
                </c:pt>
                <c:pt idx="3646">
                  <c:v>2020/07/11</c:v>
                </c:pt>
                <c:pt idx="3647">
                  <c:v>2020/07/12</c:v>
                </c:pt>
                <c:pt idx="3648">
                  <c:v>2020/07/13</c:v>
                </c:pt>
                <c:pt idx="3649">
                  <c:v>2020/07/14</c:v>
                </c:pt>
                <c:pt idx="3650">
                  <c:v>2020/07/15</c:v>
                </c:pt>
                <c:pt idx="3651">
                  <c:v>2020/07/16</c:v>
                </c:pt>
                <c:pt idx="3652">
                  <c:v>2020/07/17</c:v>
                </c:pt>
                <c:pt idx="3653">
                  <c:v>2020/07/18</c:v>
                </c:pt>
                <c:pt idx="3654">
                  <c:v>2020/07/19</c:v>
                </c:pt>
                <c:pt idx="3655">
                  <c:v>2020/07/20</c:v>
                </c:pt>
                <c:pt idx="3656">
                  <c:v>2020/07/21</c:v>
                </c:pt>
                <c:pt idx="3657">
                  <c:v>2020/07/22</c:v>
                </c:pt>
                <c:pt idx="3658">
                  <c:v>2020/07/23</c:v>
                </c:pt>
                <c:pt idx="3659">
                  <c:v>2020/07/24</c:v>
                </c:pt>
                <c:pt idx="3660">
                  <c:v>2020/07/25</c:v>
                </c:pt>
                <c:pt idx="3661">
                  <c:v>2020/07/26</c:v>
                </c:pt>
                <c:pt idx="3662">
                  <c:v>2020/07/27</c:v>
                </c:pt>
                <c:pt idx="3663">
                  <c:v>2020/07/28</c:v>
                </c:pt>
                <c:pt idx="3664">
                  <c:v>2020/07/29</c:v>
                </c:pt>
                <c:pt idx="3665">
                  <c:v>2020/07/30</c:v>
                </c:pt>
                <c:pt idx="3666">
                  <c:v>2020/07/31</c:v>
                </c:pt>
                <c:pt idx="3667">
                  <c:v>2020/08/01</c:v>
                </c:pt>
                <c:pt idx="3668">
                  <c:v>2020/08/02</c:v>
                </c:pt>
                <c:pt idx="3669">
                  <c:v>2020/08/03</c:v>
                </c:pt>
                <c:pt idx="3670">
                  <c:v>2020/08/04</c:v>
                </c:pt>
                <c:pt idx="3671">
                  <c:v>2020/08/05</c:v>
                </c:pt>
                <c:pt idx="3672">
                  <c:v>2020/08/06</c:v>
                </c:pt>
                <c:pt idx="3673">
                  <c:v>2020/08/07</c:v>
                </c:pt>
                <c:pt idx="3674">
                  <c:v>2020/08/08</c:v>
                </c:pt>
                <c:pt idx="3675">
                  <c:v>2020/08/09</c:v>
                </c:pt>
                <c:pt idx="3676">
                  <c:v>2020/08/10</c:v>
                </c:pt>
                <c:pt idx="3677">
                  <c:v>2020/08/11</c:v>
                </c:pt>
                <c:pt idx="3678">
                  <c:v>2020/08/12</c:v>
                </c:pt>
                <c:pt idx="3679">
                  <c:v>2020/08/13</c:v>
                </c:pt>
                <c:pt idx="3680">
                  <c:v>2020/08/14</c:v>
                </c:pt>
                <c:pt idx="3681">
                  <c:v>2020/08/15</c:v>
                </c:pt>
                <c:pt idx="3682">
                  <c:v>2020/08/16</c:v>
                </c:pt>
                <c:pt idx="3683">
                  <c:v>2020/08/17</c:v>
                </c:pt>
                <c:pt idx="3684">
                  <c:v>2020/08/18</c:v>
                </c:pt>
                <c:pt idx="3685">
                  <c:v>2020/08/19</c:v>
                </c:pt>
                <c:pt idx="3686">
                  <c:v>2020/08/20</c:v>
                </c:pt>
                <c:pt idx="3687">
                  <c:v>2020/08/21</c:v>
                </c:pt>
                <c:pt idx="3688">
                  <c:v>2020/08/22</c:v>
                </c:pt>
                <c:pt idx="3689">
                  <c:v>2020/08/23</c:v>
                </c:pt>
                <c:pt idx="3690">
                  <c:v>2020/08/24</c:v>
                </c:pt>
                <c:pt idx="3691">
                  <c:v>2020/08/25</c:v>
                </c:pt>
                <c:pt idx="3692">
                  <c:v>2020/08/26</c:v>
                </c:pt>
                <c:pt idx="3693">
                  <c:v>2020/08/27</c:v>
                </c:pt>
                <c:pt idx="3694">
                  <c:v>2020/08/28</c:v>
                </c:pt>
                <c:pt idx="3695">
                  <c:v>2020/08/29</c:v>
                </c:pt>
                <c:pt idx="3696">
                  <c:v>2020/08/30</c:v>
                </c:pt>
                <c:pt idx="3697">
                  <c:v>2020/08/31</c:v>
                </c:pt>
                <c:pt idx="3698">
                  <c:v>2020/09/01</c:v>
                </c:pt>
                <c:pt idx="3699">
                  <c:v>2020/09/02</c:v>
                </c:pt>
                <c:pt idx="3700">
                  <c:v>2020/09/03</c:v>
                </c:pt>
                <c:pt idx="3701">
                  <c:v>2020/09/04</c:v>
                </c:pt>
                <c:pt idx="3702">
                  <c:v>2020/09/05</c:v>
                </c:pt>
                <c:pt idx="3703">
                  <c:v>2020/09/06</c:v>
                </c:pt>
                <c:pt idx="3704">
                  <c:v>2020/09/07</c:v>
                </c:pt>
                <c:pt idx="3705">
                  <c:v>2020/09/08</c:v>
                </c:pt>
                <c:pt idx="3706">
                  <c:v>2020/09/09</c:v>
                </c:pt>
                <c:pt idx="3707">
                  <c:v>2020/09/10</c:v>
                </c:pt>
                <c:pt idx="3708">
                  <c:v>2020/09/11</c:v>
                </c:pt>
                <c:pt idx="3709">
                  <c:v>2020/09/12</c:v>
                </c:pt>
                <c:pt idx="3710">
                  <c:v>2020/09/13</c:v>
                </c:pt>
                <c:pt idx="3711">
                  <c:v>2020/09/14</c:v>
                </c:pt>
                <c:pt idx="3712">
                  <c:v>2020/09/15</c:v>
                </c:pt>
                <c:pt idx="3713">
                  <c:v>2020/09/16</c:v>
                </c:pt>
                <c:pt idx="3714">
                  <c:v>2020/09/17</c:v>
                </c:pt>
                <c:pt idx="3715">
                  <c:v>2020/09/18</c:v>
                </c:pt>
                <c:pt idx="3716">
                  <c:v>2020/09/19</c:v>
                </c:pt>
                <c:pt idx="3717">
                  <c:v>2020/09/20</c:v>
                </c:pt>
                <c:pt idx="3718">
                  <c:v>2020/09/21</c:v>
                </c:pt>
                <c:pt idx="3719">
                  <c:v>2020/09/22</c:v>
                </c:pt>
                <c:pt idx="3720">
                  <c:v>2020/09/23</c:v>
                </c:pt>
                <c:pt idx="3721">
                  <c:v>2020/09/24</c:v>
                </c:pt>
                <c:pt idx="3722">
                  <c:v>2020/09/25</c:v>
                </c:pt>
                <c:pt idx="3723">
                  <c:v>2020/09/26</c:v>
                </c:pt>
                <c:pt idx="3724">
                  <c:v>2020/09/27</c:v>
                </c:pt>
                <c:pt idx="3725">
                  <c:v>2020/09/28</c:v>
                </c:pt>
                <c:pt idx="3726">
                  <c:v>2020/09/29</c:v>
                </c:pt>
                <c:pt idx="3727">
                  <c:v>2020/09/30</c:v>
                </c:pt>
                <c:pt idx="3728">
                  <c:v>2020/10/01</c:v>
                </c:pt>
                <c:pt idx="3729">
                  <c:v>2020/10/02</c:v>
                </c:pt>
                <c:pt idx="3730">
                  <c:v>2020/10/03</c:v>
                </c:pt>
                <c:pt idx="3731">
                  <c:v>2020/10/04</c:v>
                </c:pt>
                <c:pt idx="3732">
                  <c:v>2020/10/05</c:v>
                </c:pt>
                <c:pt idx="3733">
                  <c:v>2020/10/06</c:v>
                </c:pt>
                <c:pt idx="3734">
                  <c:v>2020/10/07</c:v>
                </c:pt>
                <c:pt idx="3735">
                  <c:v>2020/10/08</c:v>
                </c:pt>
                <c:pt idx="3736">
                  <c:v>2020/10/09</c:v>
                </c:pt>
                <c:pt idx="3737">
                  <c:v>2020/10/10</c:v>
                </c:pt>
                <c:pt idx="3738">
                  <c:v>2020/10/11</c:v>
                </c:pt>
                <c:pt idx="3739">
                  <c:v>2020/10/12</c:v>
                </c:pt>
                <c:pt idx="3740">
                  <c:v>2020/10/13</c:v>
                </c:pt>
                <c:pt idx="3741">
                  <c:v>2020/10/14</c:v>
                </c:pt>
                <c:pt idx="3742">
                  <c:v>2020/10/15</c:v>
                </c:pt>
                <c:pt idx="3743">
                  <c:v>2020/10/16</c:v>
                </c:pt>
                <c:pt idx="3744">
                  <c:v>2020/10/17</c:v>
                </c:pt>
                <c:pt idx="3745">
                  <c:v>2020/10/18</c:v>
                </c:pt>
                <c:pt idx="3746">
                  <c:v>2020/10/19</c:v>
                </c:pt>
                <c:pt idx="3747">
                  <c:v>2020/10/20</c:v>
                </c:pt>
                <c:pt idx="3748">
                  <c:v>2020/10/21</c:v>
                </c:pt>
                <c:pt idx="3749">
                  <c:v>2020/10/22</c:v>
                </c:pt>
                <c:pt idx="3750">
                  <c:v>2020/10/23</c:v>
                </c:pt>
                <c:pt idx="3751">
                  <c:v>2020/10/24</c:v>
                </c:pt>
                <c:pt idx="3752">
                  <c:v>2020/10/25</c:v>
                </c:pt>
                <c:pt idx="3753">
                  <c:v>2020/10/26</c:v>
                </c:pt>
                <c:pt idx="3754">
                  <c:v>2020/10/27</c:v>
                </c:pt>
                <c:pt idx="3755">
                  <c:v>2020/10/28</c:v>
                </c:pt>
                <c:pt idx="3756">
                  <c:v>2020/10/29</c:v>
                </c:pt>
                <c:pt idx="3757">
                  <c:v>2020/10/30</c:v>
                </c:pt>
                <c:pt idx="3758">
                  <c:v>2020/10/31</c:v>
                </c:pt>
                <c:pt idx="3759">
                  <c:v>2020/11/01</c:v>
                </c:pt>
                <c:pt idx="3760">
                  <c:v>2020/11/02</c:v>
                </c:pt>
                <c:pt idx="3761">
                  <c:v>2020/11/03</c:v>
                </c:pt>
                <c:pt idx="3762">
                  <c:v>2020/11/04</c:v>
                </c:pt>
                <c:pt idx="3763">
                  <c:v>2020/11/05</c:v>
                </c:pt>
                <c:pt idx="3764">
                  <c:v>2020/11/06</c:v>
                </c:pt>
                <c:pt idx="3765">
                  <c:v>2020/11/07</c:v>
                </c:pt>
                <c:pt idx="3766">
                  <c:v>2020/11/08</c:v>
                </c:pt>
                <c:pt idx="3767">
                  <c:v>2020/11/09</c:v>
                </c:pt>
                <c:pt idx="3768">
                  <c:v>2020/11/10</c:v>
                </c:pt>
                <c:pt idx="3769">
                  <c:v>2020/11/11</c:v>
                </c:pt>
                <c:pt idx="3770">
                  <c:v>2020/11/12</c:v>
                </c:pt>
                <c:pt idx="3771">
                  <c:v>2020/11/13</c:v>
                </c:pt>
                <c:pt idx="3772">
                  <c:v>2020/11/14</c:v>
                </c:pt>
                <c:pt idx="3773">
                  <c:v>2020/11/15</c:v>
                </c:pt>
                <c:pt idx="3774">
                  <c:v>2020/11/16</c:v>
                </c:pt>
                <c:pt idx="3775">
                  <c:v>2020/11/17</c:v>
                </c:pt>
                <c:pt idx="3776">
                  <c:v>2020/11/18</c:v>
                </c:pt>
                <c:pt idx="3777">
                  <c:v>2020/11/19</c:v>
                </c:pt>
                <c:pt idx="3778">
                  <c:v>2020/11/20</c:v>
                </c:pt>
                <c:pt idx="3779">
                  <c:v>2020/11/21</c:v>
                </c:pt>
                <c:pt idx="3780">
                  <c:v>2020/11/22</c:v>
                </c:pt>
                <c:pt idx="3781">
                  <c:v>2020/11/23</c:v>
                </c:pt>
                <c:pt idx="3782">
                  <c:v>2020/11/24</c:v>
                </c:pt>
                <c:pt idx="3783">
                  <c:v>2020/11/25</c:v>
                </c:pt>
                <c:pt idx="3784">
                  <c:v>2020/11/26</c:v>
                </c:pt>
                <c:pt idx="3785">
                  <c:v>2020/11/27</c:v>
                </c:pt>
                <c:pt idx="3786">
                  <c:v>2020/11/28</c:v>
                </c:pt>
                <c:pt idx="3787">
                  <c:v>2020/11/29</c:v>
                </c:pt>
                <c:pt idx="3788">
                  <c:v>2020/11/30</c:v>
                </c:pt>
                <c:pt idx="3789">
                  <c:v>2020/12/01</c:v>
                </c:pt>
                <c:pt idx="3790">
                  <c:v>2020/12/02</c:v>
                </c:pt>
                <c:pt idx="3791">
                  <c:v>2020/12/03</c:v>
                </c:pt>
                <c:pt idx="3792">
                  <c:v>2020/12/04</c:v>
                </c:pt>
                <c:pt idx="3793">
                  <c:v>2020/12/05</c:v>
                </c:pt>
                <c:pt idx="3794">
                  <c:v>2020/12/06</c:v>
                </c:pt>
                <c:pt idx="3795">
                  <c:v>2020/12/07</c:v>
                </c:pt>
                <c:pt idx="3796">
                  <c:v>2020/12/08</c:v>
                </c:pt>
                <c:pt idx="3797">
                  <c:v>2020/12/09</c:v>
                </c:pt>
                <c:pt idx="3798">
                  <c:v>2020/12/10</c:v>
                </c:pt>
                <c:pt idx="3799">
                  <c:v>2020/12/11</c:v>
                </c:pt>
                <c:pt idx="3800">
                  <c:v>2020/12/12</c:v>
                </c:pt>
                <c:pt idx="3801">
                  <c:v>2020/12/13</c:v>
                </c:pt>
                <c:pt idx="3802">
                  <c:v>2020/12/14</c:v>
                </c:pt>
                <c:pt idx="3803">
                  <c:v>2020/12/15</c:v>
                </c:pt>
                <c:pt idx="3804">
                  <c:v>2020/12/16</c:v>
                </c:pt>
                <c:pt idx="3805">
                  <c:v>2020/12/17</c:v>
                </c:pt>
                <c:pt idx="3806">
                  <c:v>2020/12/18</c:v>
                </c:pt>
                <c:pt idx="3807">
                  <c:v>2020/12/19</c:v>
                </c:pt>
                <c:pt idx="3808">
                  <c:v>2020/12/20</c:v>
                </c:pt>
                <c:pt idx="3809">
                  <c:v>2020/12/21</c:v>
                </c:pt>
                <c:pt idx="3810">
                  <c:v>2020/12/22</c:v>
                </c:pt>
                <c:pt idx="3811">
                  <c:v>2020/12/23</c:v>
                </c:pt>
                <c:pt idx="3812">
                  <c:v>2020/12/24</c:v>
                </c:pt>
                <c:pt idx="3813">
                  <c:v>2020/12/25</c:v>
                </c:pt>
                <c:pt idx="3814">
                  <c:v>2020/12/26</c:v>
                </c:pt>
                <c:pt idx="3815">
                  <c:v>2020/12/27</c:v>
                </c:pt>
                <c:pt idx="3816">
                  <c:v>2020/12/28</c:v>
                </c:pt>
                <c:pt idx="3817">
                  <c:v>2020/12/29</c:v>
                </c:pt>
                <c:pt idx="3818">
                  <c:v>2020/12/30</c:v>
                </c:pt>
                <c:pt idx="3819">
                  <c:v>2020/12/31</c:v>
                </c:pt>
                <c:pt idx="3820">
                  <c:v>2021/01/01</c:v>
                </c:pt>
                <c:pt idx="3821">
                  <c:v>2021/01/02</c:v>
                </c:pt>
                <c:pt idx="3822">
                  <c:v>2021/01/03</c:v>
                </c:pt>
                <c:pt idx="3823">
                  <c:v>2021/01/04</c:v>
                </c:pt>
                <c:pt idx="3824">
                  <c:v>2021/01/05</c:v>
                </c:pt>
                <c:pt idx="3825">
                  <c:v>2021/01/06</c:v>
                </c:pt>
                <c:pt idx="3826">
                  <c:v>2021/01/07</c:v>
                </c:pt>
                <c:pt idx="3827">
                  <c:v>2021/01/08</c:v>
                </c:pt>
                <c:pt idx="3828">
                  <c:v>2021/01/09</c:v>
                </c:pt>
                <c:pt idx="3829">
                  <c:v>2021/01/10</c:v>
                </c:pt>
                <c:pt idx="3830">
                  <c:v>2021/01/11</c:v>
                </c:pt>
                <c:pt idx="3831">
                  <c:v>2021/01/12</c:v>
                </c:pt>
                <c:pt idx="3832">
                  <c:v>2021/01/13</c:v>
                </c:pt>
                <c:pt idx="3833">
                  <c:v>2021/01/14</c:v>
                </c:pt>
                <c:pt idx="3834">
                  <c:v>2021/01/15</c:v>
                </c:pt>
                <c:pt idx="3835">
                  <c:v>2021/01/16</c:v>
                </c:pt>
                <c:pt idx="3836">
                  <c:v>2021/01/17</c:v>
                </c:pt>
                <c:pt idx="3837">
                  <c:v>2021/01/18</c:v>
                </c:pt>
                <c:pt idx="3838">
                  <c:v>2021/01/19</c:v>
                </c:pt>
                <c:pt idx="3839">
                  <c:v>2021/01/20</c:v>
                </c:pt>
                <c:pt idx="3840">
                  <c:v>2021/01/21</c:v>
                </c:pt>
                <c:pt idx="3841">
                  <c:v>2021/01/22</c:v>
                </c:pt>
                <c:pt idx="3842">
                  <c:v>2021/01/23</c:v>
                </c:pt>
                <c:pt idx="3843">
                  <c:v>2021/01/24</c:v>
                </c:pt>
                <c:pt idx="3844">
                  <c:v>2021/01/25</c:v>
                </c:pt>
                <c:pt idx="3845">
                  <c:v>2021/01/26</c:v>
                </c:pt>
                <c:pt idx="3846">
                  <c:v>2021/01/27</c:v>
                </c:pt>
                <c:pt idx="3847">
                  <c:v>2021/01/28</c:v>
                </c:pt>
                <c:pt idx="3848">
                  <c:v>2021/01/29</c:v>
                </c:pt>
                <c:pt idx="3849">
                  <c:v>2021/01/30</c:v>
                </c:pt>
                <c:pt idx="3850">
                  <c:v>2021/01/31</c:v>
                </c:pt>
                <c:pt idx="3851">
                  <c:v>2021/02/01</c:v>
                </c:pt>
                <c:pt idx="3852">
                  <c:v>2021/02/02</c:v>
                </c:pt>
                <c:pt idx="3853">
                  <c:v>2021/02/03</c:v>
                </c:pt>
                <c:pt idx="3854">
                  <c:v>2021/02/04</c:v>
                </c:pt>
                <c:pt idx="3855">
                  <c:v>2021/02/05</c:v>
                </c:pt>
                <c:pt idx="3856">
                  <c:v>2021/02/06</c:v>
                </c:pt>
                <c:pt idx="3857">
                  <c:v>2021/02/07</c:v>
                </c:pt>
                <c:pt idx="3858">
                  <c:v>2021/02/08</c:v>
                </c:pt>
                <c:pt idx="3859">
                  <c:v>2021/02/09</c:v>
                </c:pt>
                <c:pt idx="3860">
                  <c:v>2021/02/10</c:v>
                </c:pt>
                <c:pt idx="3861">
                  <c:v>2021/02/11</c:v>
                </c:pt>
                <c:pt idx="3862">
                  <c:v>2021/02/12</c:v>
                </c:pt>
                <c:pt idx="3863">
                  <c:v>2021/02/13</c:v>
                </c:pt>
                <c:pt idx="3864">
                  <c:v>2021/02/14</c:v>
                </c:pt>
                <c:pt idx="3865">
                  <c:v>2021/02/15</c:v>
                </c:pt>
                <c:pt idx="3866">
                  <c:v>2021/02/16</c:v>
                </c:pt>
                <c:pt idx="3867">
                  <c:v>2021/02/17</c:v>
                </c:pt>
                <c:pt idx="3868">
                  <c:v>2021/02/18</c:v>
                </c:pt>
                <c:pt idx="3869">
                  <c:v>2021/02/19</c:v>
                </c:pt>
                <c:pt idx="3870">
                  <c:v>2021/02/20</c:v>
                </c:pt>
                <c:pt idx="3871">
                  <c:v>2021/02/21</c:v>
                </c:pt>
                <c:pt idx="3872">
                  <c:v>2021/02/22</c:v>
                </c:pt>
                <c:pt idx="3873">
                  <c:v>2021/02/23</c:v>
                </c:pt>
                <c:pt idx="3874">
                  <c:v>2021/02/24</c:v>
                </c:pt>
                <c:pt idx="3875">
                  <c:v>2021/02/25</c:v>
                </c:pt>
                <c:pt idx="3876">
                  <c:v>2021/02/26</c:v>
                </c:pt>
                <c:pt idx="3877">
                  <c:v>2021/02/27</c:v>
                </c:pt>
                <c:pt idx="3878">
                  <c:v>2021/02/28</c:v>
                </c:pt>
                <c:pt idx="3879">
                  <c:v>2021/03/01</c:v>
                </c:pt>
                <c:pt idx="3880">
                  <c:v>2021/03/02</c:v>
                </c:pt>
                <c:pt idx="3881">
                  <c:v>2021/03/03</c:v>
                </c:pt>
                <c:pt idx="3882">
                  <c:v>2021/03/04</c:v>
                </c:pt>
                <c:pt idx="3883">
                  <c:v>2021/03/05</c:v>
                </c:pt>
                <c:pt idx="3884">
                  <c:v>2021/03/06</c:v>
                </c:pt>
                <c:pt idx="3885">
                  <c:v>2021/03/07</c:v>
                </c:pt>
                <c:pt idx="3886">
                  <c:v>2021/03/08</c:v>
                </c:pt>
                <c:pt idx="3887">
                  <c:v>2021/03/09</c:v>
                </c:pt>
                <c:pt idx="3888">
                  <c:v>2021/03/10</c:v>
                </c:pt>
                <c:pt idx="3889">
                  <c:v>2021/03/11</c:v>
                </c:pt>
                <c:pt idx="3890">
                  <c:v>2021/03/12</c:v>
                </c:pt>
                <c:pt idx="3891">
                  <c:v>2021/03/13</c:v>
                </c:pt>
                <c:pt idx="3892">
                  <c:v>2021/03/14</c:v>
                </c:pt>
                <c:pt idx="3893">
                  <c:v>2021/03/15</c:v>
                </c:pt>
                <c:pt idx="3894">
                  <c:v>2021/03/16</c:v>
                </c:pt>
                <c:pt idx="3895">
                  <c:v>2021/03/17</c:v>
                </c:pt>
                <c:pt idx="3896">
                  <c:v>2021/03/18</c:v>
                </c:pt>
                <c:pt idx="3897">
                  <c:v>2021/03/19</c:v>
                </c:pt>
                <c:pt idx="3898">
                  <c:v>2021/03/20</c:v>
                </c:pt>
                <c:pt idx="3899">
                  <c:v>2021/03/21</c:v>
                </c:pt>
                <c:pt idx="3900">
                  <c:v>2021/03/22</c:v>
                </c:pt>
                <c:pt idx="3901">
                  <c:v>2021/03/23</c:v>
                </c:pt>
                <c:pt idx="3902">
                  <c:v>2021/03/24</c:v>
                </c:pt>
                <c:pt idx="3903">
                  <c:v>2021/03/25</c:v>
                </c:pt>
                <c:pt idx="3904">
                  <c:v>2021/03/26</c:v>
                </c:pt>
                <c:pt idx="3905">
                  <c:v>2021/03/27</c:v>
                </c:pt>
                <c:pt idx="3906">
                  <c:v>2021/03/28</c:v>
                </c:pt>
                <c:pt idx="3907">
                  <c:v>2021/03/29</c:v>
                </c:pt>
                <c:pt idx="3908">
                  <c:v>2021/03/30</c:v>
                </c:pt>
                <c:pt idx="3909">
                  <c:v>2021/03/31</c:v>
                </c:pt>
                <c:pt idx="3910">
                  <c:v>2021/04/01</c:v>
                </c:pt>
                <c:pt idx="3911">
                  <c:v>2021/04/02</c:v>
                </c:pt>
                <c:pt idx="3912">
                  <c:v>2021/04/03</c:v>
                </c:pt>
                <c:pt idx="3913">
                  <c:v>2021/04/04</c:v>
                </c:pt>
                <c:pt idx="3914">
                  <c:v>2021/04/05</c:v>
                </c:pt>
                <c:pt idx="3915">
                  <c:v>2021/04/06</c:v>
                </c:pt>
                <c:pt idx="3916">
                  <c:v>2021/04/07</c:v>
                </c:pt>
                <c:pt idx="3917">
                  <c:v>2021/04/08</c:v>
                </c:pt>
                <c:pt idx="3918">
                  <c:v>2021/04/09</c:v>
                </c:pt>
                <c:pt idx="3919">
                  <c:v>2021/04/10</c:v>
                </c:pt>
                <c:pt idx="3920">
                  <c:v>2021/04/11</c:v>
                </c:pt>
                <c:pt idx="3921">
                  <c:v>2021/04/12</c:v>
                </c:pt>
                <c:pt idx="3922">
                  <c:v>2021/04/13</c:v>
                </c:pt>
                <c:pt idx="3923">
                  <c:v>2021/04/14</c:v>
                </c:pt>
                <c:pt idx="3924">
                  <c:v>2021/04/15</c:v>
                </c:pt>
                <c:pt idx="3925">
                  <c:v>2021/04/16</c:v>
                </c:pt>
                <c:pt idx="3926">
                  <c:v>2021/04/17</c:v>
                </c:pt>
                <c:pt idx="3927">
                  <c:v>2021/04/18</c:v>
                </c:pt>
                <c:pt idx="3928">
                  <c:v>2021/04/19</c:v>
                </c:pt>
                <c:pt idx="3929">
                  <c:v>2021/04/20</c:v>
                </c:pt>
                <c:pt idx="3930">
                  <c:v>2021/04/21</c:v>
                </c:pt>
                <c:pt idx="3931">
                  <c:v>2021/04/22</c:v>
                </c:pt>
                <c:pt idx="3932">
                  <c:v>2021/04/23</c:v>
                </c:pt>
                <c:pt idx="3933">
                  <c:v>2021/04/24</c:v>
                </c:pt>
                <c:pt idx="3934">
                  <c:v>2021/04/25</c:v>
                </c:pt>
                <c:pt idx="3935">
                  <c:v>2021/04/26</c:v>
                </c:pt>
                <c:pt idx="3936">
                  <c:v>2021/04/27</c:v>
                </c:pt>
                <c:pt idx="3937">
                  <c:v>2021/04/28</c:v>
                </c:pt>
                <c:pt idx="3938">
                  <c:v>2021/04/29</c:v>
                </c:pt>
                <c:pt idx="3939">
                  <c:v>2021/04/30</c:v>
                </c:pt>
                <c:pt idx="3940">
                  <c:v>2021/05/01</c:v>
                </c:pt>
                <c:pt idx="3941">
                  <c:v>2021/05/02</c:v>
                </c:pt>
                <c:pt idx="3942">
                  <c:v>2021/05/03</c:v>
                </c:pt>
                <c:pt idx="3943">
                  <c:v>2021/05/04</c:v>
                </c:pt>
                <c:pt idx="3944">
                  <c:v>2021/05/05</c:v>
                </c:pt>
                <c:pt idx="3945">
                  <c:v>2021/05/06</c:v>
                </c:pt>
                <c:pt idx="3946">
                  <c:v>2021/05/07</c:v>
                </c:pt>
                <c:pt idx="3947">
                  <c:v>2021/05/08</c:v>
                </c:pt>
                <c:pt idx="3948">
                  <c:v>2021/05/09</c:v>
                </c:pt>
                <c:pt idx="3949">
                  <c:v>2021/05/10</c:v>
                </c:pt>
                <c:pt idx="3950">
                  <c:v>2021/05/11</c:v>
                </c:pt>
                <c:pt idx="3951">
                  <c:v>2021/05/12</c:v>
                </c:pt>
                <c:pt idx="3952">
                  <c:v>2021/05/13</c:v>
                </c:pt>
                <c:pt idx="3953">
                  <c:v>2021/05/14</c:v>
                </c:pt>
                <c:pt idx="3954">
                  <c:v>2021/05/15</c:v>
                </c:pt>
                <c:pt idx="3955">
                  <c:v>2021/05/16</c:v>
                </c:pt>
                <c:pt idx="3956">
                  <c:v>2021/05/17</c:v>
                </c:pt>
                <c:pt idx="3957">
                  <c:v>2021/05/18</c:v>
                </c:pt>
                <c:pt idx="3958">
                  <c:v>2021/05/19</c:v>
                </c:pt>
                <c:pt idx="3959">
                  <c:v>2021/05/20</c:v>
                </c:pt>
                <c:pt idx="3960">
                  <c:v>2021/05/21</c:v>
                </c:pt>
                <c:pt idx="3961">
                  <c:v>2021/05/22</c:v>
                </c:pt>
                <c:pt idx="3962">
                  <c:v>2021/05/23</c:v>
                </c:pt>
                <c:pt idx="3963">
                  <c:v>2021/05/24</c:v>
                </c:pt>
                <c:pt idx="3964">
                  <c:v>2021/05/25</c:v>
                </c:pt>
                <c:pt idx="3965">
                  <c:v>2021/05/26</c:v>
                </c:pt>
                <c:pt idx="3966">
                  <c:v>2021/05/27</c:v>
                </c:pt>
                <c:pt idx="3967">
                  <c:v>2021/05/28</c:v>
                </c:pt>
                <c:pt idx="3968">
                  <c:v>2021/05/29</c:v>
                </c:pt>
                <c:pt idx="3969">
                  <c:v>2021/05/30</c:v>
                </c:pt>
                <c:pt idx="3970">
                  <c:v>2021/05/31</c:v>
                </c:pt>
                <c:pt idx="3971">
                  <c:v>2021/06/01</c:v>
                </c:pt>
                <c:pt idx="3972">
                  <c:v>2021/06/02</c:v>
                </c:pt>
                <c:pt idx="3973">
                  <c:v>2021/06/03</c:v>
                </c:pt>
                <c:pt idx="3974">
                  <c:v>2021/06/04</c:v>
                </c:pt>
                <c:pt idx="3975">
                  <c:v>2021/06/05</c:v>
                </c:pt>
                <c:pt idx="3976">
                  <c:v>2021/06/06</c:v>
                </c:pt>
                <c:pt idx="3977">
                  <c:v>2021/06/07</c:v>
                </c:pt>
                <c:pt idx="3978">
                  <c:v>2021/06/08</c:v>
                </c:pt>
                <c:pt idx="3979">
                  <c:v>2021/06/09</c:v>
                </c:pt>
                <c:pt idx="3980">
                  <c:v>2021/06/10</c:v>
                </c:pt>
                <c:pt idx="3981">
                  <c:v>2021/06/11</c:v>
                </c:pt>
                <c:pt idx="3982">
                  <c:v>2021/06/12</c:v>
                </c:pt>
                <c:pt idx="3983">
                  <c:v>2021/06/13</c:v>
                </c:pt>
                <c:pt idx="3984">
                  <c:v>2021/06/14</c:v>
                </c:pt>
                <c:pt idx="3985">
                  <c:v>2021/06/15</c:v>
                </c:pt>
                <c:pt idx="3986">
                  <c:v>2021/06/16</c:v>
                </c:pt>
                <c:pt idx="3987">
                  <c:v>2021/06/17</c:v>
                </c:pt>
                <c:pt idx="3988">
                  <c:v>2021/06/18</c:v>
                </c:pt>
                <c:pt idx="3989">
                  <c:v>2021/06/19</c:v>
                </c:pt>
                <c:pt idx="3990">
                  <c:v>2021/06/20</c:v>
                </c:pt>
                <c:pt idx="3991">
                  <c:v>2021/06/21</c:v>
                </c:pt>
                <c:pt idx="3992">
                  <c:v>2021/06/22</c:v>
                </c:pt>
                <c:pt idx="3993">
                  <c:v>2021/06/23</c:v>
                </c:pt>
                <c:pt idx="3994">
                  <c:v>2021/06/24</c:v>
                </c:pt>
                <c:pt idx="3995">
                  <c:v>2021/06/25</c:v>
                </c:pt>
                <c:pt idx="3996">
                  <c:v>2021/06/26</c:v>
                </c:pt>
                <c:pt idx="3997">
                  <c:v>2021/06/27</c:v>
                </c:pt>
                <c:pt idx="3998">
                  <c:v>2021/06/28</c:v>
                </c:pt>
                <c:pt idx="3999">
                  <c:v>2021/06/29</c:v>
                </c:pt>
                <c:pt idx="4000">
                  <c:v>2021/06/30</c:v>
                </c:pt>
                <c:pt idx="4001">
                  <c:v>2021/07/01</c:v>
                </c:pt>
                <c:pt idx="4002">
                  <c:v>2021/07/02</c:v>
                </c:pt>
                <c:pt idx="4003">
                  <c:v>2021/07/03</c:v>
                </c:pt>
                <c:pt idx="4004">
                  <c:v>2021/07/04</c:v>
                </c:pt>
                <c:pt idx="4005">
                  <c:v>2021/07/05</c:v>
                </c:pt>
                <c:pt idx="4006">
                  <c:v>2021/07/06</c:v>
                </c:pt>
                <c:pt idx="4007">
                  <c:v>2021/07/07</c:v>
                </c:pt>
                <c:pt idx="4008">
                  <c:v>2021/07/08</c:v>
                </c:pt>
                <c:pt idx="4009">
                  <c:v>2021/07/09</c:v>
                </c:pt>
                <c:pt idx="4010">
                  <c:v>2021/07/10</c:v>
                </c:pt>
                <c:pt idx="4011">
                  <c:v>2021/07/11</c:v>
                </c:pt>
                <c:pt idx="4012">
                  <c:v>2021/07/12</c:v>
                </c:pt>
                <c:pt idx="4013">
                  <c:v>2021/07/13</c:v>
                </c:pt>
                <c:pt idx="4014">
                  <c:v>2021/07/14</c:v>
                </c:pt>
                <c:pt idx="4015">
                  <c:v>2021/07/15</c:v>
                </c:pt>
                <c:pt idx="4016">
                  <c:v>2021/07/16</c:v>
                </c:pt>
                <c:pt idx="4017">
                  <c:v>2021/07/17</c:v>
                </c:pt>
                <c:pt idx="4018">
                  <c:v>2021/07/18</c:v>
                </c:pt>
                <c:pt idx="4019">
                  <c:v>2021/07/19</c:v>
                </c:pt>
                <c:pt idx="4020">
                  <c:v>2021/07/20</c:v>
                </c:pt>
                <c:pt idx="4021">
                  <c:v>2021/07/21</c:v>
                </c:pt>
                <c:pt idx="4022">
                  <c:v>2021/07/22</c:v>
                </c:pt>
                <c:pt idx="4023">
                  <c:v>2021/07/23</c:v>
                </c:pt>
                <c:pt idx="4024">
                  <c:v>2021/07/24</c:v>
                </c:pt>
                <c:pt idx="4025">
                  <c:v>2021/07/25</c:v>
                </c:pt>
                <c:pt idx="4026">
                  <c:v>2021/07/26</c:v>
                </c:pt>
                <c:pt idx="4027">
                  <c:v>2021/07/27</c:v>
                </c:pt>
                <c:pt idx="4028">
                  <c:v>2021/07/28</c:v>
                </c:pt>
                <c:pt idx="4029">
                  <c:v>2021/07/29</c:v>
                </c:pt>
                <c:pt idx="4030">
                  <c:v>2021/07/30</c:v>
                </c:pt>
                <c:pt idx="4031">
                  <c:v>2021/07/31</c:v>
                </c:pt>
                <c:pt idx="4032">
                  <c:v>2021/08/01</c:v>
                </c:pt>
                <c:pt idx="4033">
                  <c:v>2021/08/02</c:v>
                </c:pt>
                <c:pt idx="4034">
                  <c:v>2021/08/03</c:v>
                </c:pt>
                <c:pt idx="4035">
                  <c:v>2021/08/04</c:v>
                </c:pt>
                <c:pt idx="4036">
                  <c:v>2021/08/05</c:v>
                </c:pt>
                <c:pt idx="4037">
                  <c:v>2021/08/06</c:v>
                </c:pt>
                <c:pt idx="4038">
                  <c:v>2021/08/07</c:v>
                </c:pt>
                <c:pt idx="4039">
                  <c:v>2021/08/08</c:v>
                </c:pt>
                <c:pt idx="4040">
                  <c:v>2021/08/09</c:v>
                </c:pt>
                <c:pt idx="4041">
                  <c:v>2021/08/10</c:v>
                </c:pt>
                <c:pt idx="4042">
                  <c:v>2021/08/11</c:v>
                </c:pt>
                <c:pt idx="4043">
                  <c:v>2021/08/12</c:v>
                </c:pt>
                <c:pt idx="4044">
                  <c:v>2021/08/13</c:v>
                </c:pt>
                <c:pt idx="4045">
                  <c:v>2021/08/14</c:v>
                </c:pt>
                <c:pt idx="4046">
                  <c:v>2021/08/15</c:v>
                </c:pt>
                <c:pt idx="4047">
                  <c:v>2021/08/16</c:v>
                </c:pt>
                <c:pt idx="4048">
                  <c:v>2021/08/17</c:v>
                </c:pt>
                <c:pt idx="4049">
                  <c:v>2021/08/18</c:v>
                </c:pt>
                <c:pt idx="4050">
                  <c:v>2021/08/19</c:v>
                </c:pt>
                <c:pt idx="4051">
                  <c:v>2021/08/20</c:v>
                </c:pt>
                <c:pt idx="4052">
                  <c:v>2021/08/21</c:v>
                </c:pt>
                <c:pt idx="4053">
                  <c:v>2021/08/22</c:v>
                </c:pt>
                <c:pt idx="4054">
                  <c:v>2021/08/23</c:v>
                </c:pt>
                <c:pt idx="4055">
                  <c:v>2021/08/24</c:v>
                </c:pt>
                <c:pt idx="4056">
                  <c:v>2021/08/25</c:v>
                </c:pt>
                <c:pt idx="4057">
                  <c:v>2021/08/26</c:v>
                </c:pt>
                <c:pt idx="4058">
                  <c:v>2021/08/27</c:v>
                </c:pt>
                <c:pt idx="4059">
                  <c:v>2021/08/28</c:v>
                </c:pt>
                <c:pt idx="4060">
                  <c:v>2021/08/29</c:v>
                </c:pt>
                <c:pt idx="4061">
                  <c:v>2021/08/30</c:v>
                </c:pt>
                <c:pt idx="4062">
                  <c:v>2021/08/31</c:v>
                </c:pt>
                <c:pt idx="4063">
                  <c:v>2021/09/01</c:v>
                </c:pt>
                <c:pt idx="4064">
                  <c:v>2021/09/02</c:v>
                </c:pt>
                <c:pt idx="4065">
                  <c:v>2021/09/03</c:v>
                </c:pt>
                <c:pt idx="4066">
                  <c:v>2021/09/04</c:v>
                </c:pt>
                <c:pt idx="4067">
                  <c:v>2021/09/05</c:v>
                </c:pt>
                <c:pt idx="4068">
                  <c:v>2021/09/06</c:v>
                </c:pt>
                <c:pt idx="4069">
                  <c:v>2021/09/07</c:v>
                </c:pt>
                <c:pt idx="4070">
                  <c:v>2021/09/08</c:v>
                </c:pt>
                <c:pt idx="4071">
                  <c:v>2021/09/09</c:v>
                </c:pt>
                <c:pt idx="4072">
                  <c:v>2021/09/10</c:v>
                </c:pt>
                <c:pt idx="4073">
                  <c:v>2021/09/11</c:v>
                </c:pt>
                <c:pt idx="4074">
                  <c:v>2021/09/12</c:v>
                </c:pt>
                <c:pt idx="4075">
                  <c:v>2021/09/13</c:v>
                </c:pt>
                <c:pt idx="4076">
                  <c:v>2021/09/14</c:v>
                </c:pt>
                <c:pt idx="4077">
                  <c:v>2021/09/15</c:v>
                </c:pt>
                <c:pt idx="4078">
                  <c:v>2021/09/16</c:v>
                </c:pt>
                <c:pt idx="4079">
                  <c:v>2021/09/17</c:v>
                </c:pt>
                <c:pt idx="4080">
                  <c:v>2021/09/18</c:v>
                </c:pt>
                <c:pt idx="4081">
                  <c:v>2021/09/19</c:v>
                </c:pt>
                <c:pt idx="4082">
                  <c:v>2021/09/20</c:v>
                </c:pt>
                <c:pt idx="4083">
                  <c:v>2021/09/21</c:v>
                </c:pt>
                <c:pt idx="4084">
                  <c:v>2021/09/22</c:v>
                </c:pt>
                <c:pt idx="4085">
                  <c:v>2021/09/23</c:v>
                </c:pt>
                <c:pt idx="4086">
                  <c:v>2021/09/24</c:v>
                </c:pt>
                <c:pt idx="4087">
                  <c:v>2021/09/25</c:v>
                </c:pt>
                <c:pt idx="4088">
                  <c:v>2021/09/26</c:v>
                </c:pt>
                <c:pt idx="4089">
                  <c:v>2021/09/27</c:v>
                </c:pt>
                <c:pt idx="4090">
                  <c:v>2021/09/28</c:v>
                </c:pt>
                <c:pt idx="4091">
                  <c:v>2021/09/29</c:v>
                </c:pt>
                <c:pt idx="4092">
                  <c:v>2021/09/30</c:v>
                </c:pt>
                <c:pt idx="4093">
                  <c:v>2021/10/01</c:v>
                </c:pt>
                <c:pt idx="4094">
                  <c:v>2021/10/02</c:v>
                </c:pt>
                <c:pt idx="4095">
                  <c:v>2021/10/03</c:v>
                </c:pt>
                <c:pt idx="4096">
                  <c:v>2021/10/04</c:v>
                </c:pt>
                <c:pt idx="4097">
                  <c:v>2021/10/05</c:v>
                </c:pt>
                <c:pt idx="4098">
                  <c:v>2021/10/06</c:v>
                </c:pt>
                <c:pt idx="4099">
                  <c:v>2021/10/07</c:v>
                </c:pt>
                <c:pt idx="4100">
                  <c:v>2021/10/08</c:v>
                </c:pt>
                <c:pt idx="4101">
                  <c:v>2021/10/09</c:v>
                </c:pt>
                <c:pt idx="4102">
                  <c:v>2021/10/10</c:v>
                </c:pt>
                <c:pt idx="4103">
                  <c:v>2021/10/11</c:v>
                </c:pt>
                <c:pt idx="4104">
                  <c:v>2021/10/12</c:v>
                </c:pt>
                <c:pt idx="4105">
                  <c:v>2021/10/13</c:v>
                </c:pt>
                <c:pt idx="4106">
                  <c:v>2021/10/14</c:v>
                </c:pt>
                <c:pt idx="4107">
                  <c:v>2021/10/15</c:v>
                </c:pt>
                <c:pt idx="4108">
                  <c:v>2021/10/16</c:v>
                </c:pt>
                <c:pt idx="4109">
                  <c:v>2021/10/17</c:v>
                </c:pt>
                <c:pt idx="4110">
                  <c:v>2021/10/18</c:v>
                </c:pt>
                <c:pt idx="4111">
                  <c:v>2021/10/19</c:v>
                </c:pt>
                <c:pt idx="4112">
                  <c:v>2021/10/20</c:v>
                </c:pt>
                <c:pt idx="4113">
                  <c:v>2021/10/21</c:v>
                </c:pt>
                <c:pt idx="4114">
                  <c:v>2021/10/22</c:v>
                </c:pt>
                <c:pt idx="4115">
                  <c:v>2021/10/23</c:v>
                </c:pt>
                <c:pt idx="4116">
                  <c:v>2021/10/24</c:v>
                </c:pt>
                <c:pt idx="4117">
                  <c:v>2021/10/25</c:v>
                </c:pt>
                <c:pt idx="4118">
                  <c:v>2021/10/26</c:v>
                </c:pt>
                <c:pt idx="4119">
                  <c:v>2021/10/27</c:v>
                </c:pt>
                <c:pt idx="4120">
                  <c:v>2021/10/28</c:v>
                </c:pt>
                <c:pt idx="4121">
                  <c:v>2021/10/29</c:v>
                </c:pt>
                <c:pt idx="4122">
                  <c:v>2021/10/30</c:v>
                </c:pt>
                <c:pt idx="4123">
                  <c:v>2021/10/31</c:v>
                </c:pt>
                <c:pt idx="4124">
                  <c:v>2021/11/01</c:v>
                </c:pt>
                <c:pt idx="4125">
                  <c:v>2021/11/02</c:v>
                </c:pt>
                <c:pt idx="4126">
                  <c:v>2021/11/03</c:v>
                </c:pt>
                <c:pt idx="4127">
                  <c:v>2021/11/04</c:v>
                </c:pt>
                <c:pt idx="4128">
                  <c:v>2021/11/05</c:v>
                </c:pt>
                <c:pt idx="4129">
                  <c:v>2021/11/06</c:v>
                </c:pt>
                <c:pt idx="4130">
                  <c:v>2021/11/07</c:v>
                </c:pt>
                <c:pt idx="4131">
                  <c:v>2021/11/08</c:v>
                </c:pt>
                <c:pt idx="4132">
                  <c:v>2021/11/09</c:v>
                </c:pt>
                <c:pt idx="4133">
                  <c:v>2021/11/10</c:v>
                </c:pt>
                <c:pt idx="4134">
                  <c:v>2021/11/11</c:v>
                </c:pt>
                <c:pt idx="4135">
                  <c:v>2021/11/12</c:v>
                </c:pt>
                <c:pt idx="4136">
                  <c:v>2021/11/13</c:v>
                </c:pt>
                <c:pt idx="4137">
                  <c:v>2021/11/14</c:v>
                </c:pt>
                <c:pt idx="4138">
                  <c:v>2021/11/15</c:v>
                </c:pt>
                <c:pt idx="4139">
                  <c:v>2021/11/16</c:v>
                </c:pt>
                <c:pt idx="4140">
                  <c:v>2021/11/17</c:v>
                </c:pt>
                <c:pt idx="4141">
                  <c:v>2021/11/18</c:v>
                </c:pt>
                <c:pt idx="4142">
                  <c:v>2021/11/19</c:v>
                </c:pt>
                <c:pt idx="4143">
                  <c:v>2021/11/20</c:v>
                </c:pt>
                <c:pt idx="4144">
                  <c:v>2021/11/21</c:v>
                </c:pt>
                <c:pt idx="4145">
                  <c:v>2021/11/22</c:v>
                </c:pt>
                <c:pt idx="4146">
                  <c:v>2021/11/23</c:v>
                </c:pt>
                <c:pt idx="4147">
                  <c:v>2021/11/24</c:v>
                </c:pt>
                <c:pt idx="4148">
                  <c:v>2021/11/25</c:v>
                </c:pt>
                <c:pt idx="4149">
                  <c:v>2021/11/26</c:v>
                </c:pt>
                <c:pt idx="4150">
                  <c:v>2021/11/27</c:v>
                </c:pt>
                <c:pt idx="4151">
                  <c:v>2021/11/28</c:v>
                </c:pt>
                <c:pt idx="4152">
                  <c:v>2021/11/29</c:v>
                </c:pt>
                <c:pt idx="4153">
                  <c:v>2021/11/30</c:v>
                </c:pt>
                <c:pt idx="4154">
                  <c:v>2021/12/01</c:v>
                </c:pt>
                <c:pt idx="4155">
                  <c:v>2021/12/02</c:v>
                </c:pt>
                <c:pt idx="4156">
                  <c:v>2021/12/03</c:v>
                </c:pt>
                <c:pt idx="4157">
                  <c:v>2021/12/04</c:v>
                </c:pt>
                <c:pt idx="4158">
                  <c:v>2021/12/05</c:v>
                </c:pt>
                <c:pt idx="4159">
                  <c:v>2021/12/06</c:v>
                </c:pt>
                <c:pt idx="4160">
                  <c:v>2021/12/07</c:v>
                </c:pt>
                <c:pt idx="4161">
                  <c:v>2021/12/08</c:v>
                </c:pt>
                <c:pt idx="4162">
                  <c:v>2021/12/09</c:v>
                </c:pt>
                <c:pt idx="4163">
                  <c:v>2021/12/10</c:v>
                </c:pt>
                <c:pt idx="4164">
                  <c:v>2021/12/11</c:v>
                </c:pt>
                <c:pt idx="4165">
                  <c:v>2021/12/12</c:v>
                </c:pt>
                <c:pt idx="4166">
                  <c:v>2021/12/13</c:v>
                </c:pt>
                <c:pt idx="4167">
                  <c:v>2021/12/14</c:v>
                </c:pt>
                <c:pt idx="4168">
                  <c:v>2021/12/15</c:v>
                </c:pt>
                <c:pt idx="4169">
                  <c:v>2021/12/16</c:v>
                </c:pt>
                <c:pt idx="4170">
                  <c:v>2021/12/17</c:v>
                </c:pt>
                <c:pt idx="4171">
                  <c:v>2021/12/18</c:v>
                </c:pt>
                <c:pt idx="4172">
                  <c:v>2021/12/19</c:v>
                </c:pt>
                <c:pt idx="4173">
                  <c:v>2021/12/20</c:v>
                </c:pt>
                <c:pt idx="4174">
                  <c:v>2021/12/21</c:v>
                </c:pt>
                <c:pt idx="4175">
                  <c:v>2021/12/22</c:v>
                </c:pt>
                <c:pt idx="4176">
                  <c:v>2021/12/23</c:v>
                </c:pt>
                <c:pt idx="4177">
                  <c:v>2021/12/24</c:v>
                </c:pt>
                <c:pt idx="4178">
                  <c:v>2021/12/25</c:v>
                </c:pt>
                <c:pt idx="4179">
                  <c:v>2021/12/26</c:v>
                </c:pt>
                <c:pt idx="4180">
                  <c:v>2021/12/27</c:v>
                </c:pt>
                <c:pt idx="4181">
                  <c:v>2021/12/28</c:v>
                </c:pt>
                <c:pt idx="4182">
                  <c:v>2021/12/29</c:v>
                </c:pt>
                <c:pt idx="4183">
                  <c:v>2021/12/30</c:v>
                </c:pt>
                <c:pt idx="4184">
                  <c:v>2021/12/31</c:v>
                </c:pt>
                <c:pt idx="4185">
                  <c:v>2022/01/01</c:v>
                </c:pt>
                <c:pt idx="4186">
                  <c:v>2022/01/02</c:v>
                </c:pt>
                <c:pt idx="4187">
                  <c:v>2022/01/03</c:v>
                </c:pt>
                <c:pt idx="4188">
                  <c:v>2022/01/04</c:v>
                </c:pt>
                <c:pt idx="4189">
                  <c:v>2022/01/05</c:v>
                </c:pt>
                <c:pt idx="4190">
                  <c:v>2022/01/06</c:v>
                </c:pt>
                <c:pt idx="4191">
                  <c:v>2022/01/07</c:v>
                </c:pt>
                <c:pt idx="4192">
                  <c:v>2022/01/08</c:v>
                </c:pt>
                <c:pt idx="4193">
                  <c:v>2022/01/09</c:v>
                </c:pt>
                <c:pt idx="4194">
                  <c:v>2022/01/10</c:v>
                </c:pt>
                <c:pt idx="4195">
                  <c:v>2022/01/11</c:v>
                </c:pt>
                <c:pt idx="4196">
                  <c:v>2022/01/12</c:v>
                </c:pt>
                <c:pt idx="4197">
                  <c:v>2022/01/13</c:v>
                </c:pt>
                <c:pt idx="4198">
                  <c:v>2022/01/14</c:v>
                </c:pt>
                <c:pt idx="4199">
                  <c:v>2022/01/15</c:v>
                </c:pt>
                <c:pt idx="4200">
                  <c:v>2022/01/16</c:v>
                </c:pt>
                <c:pt idx="4201">
                  <c:v>2022/01/17</c:v>
                </c:pt>
                <c:pt idx="4202">
                  <c:v>2022/01/18</c:v>
                </c:pt>
                <c:pt idx="4203">
                  <c:v>2022/01/19</c:v>
                </c:pt>
                <c:pt idx="4204">
                  <c:v>2022/01/20</c:v>
                </c:pt>
                <c:pt idx="4205">
                  <c:v>2022/01/21</c:v>
                </c:pt>
                <c:pt idx="4206">
                  <c:v>2022/01/22</c:v>
                </c:pt>
                <c:pt idx="4207">
                  <c:v>2022/01/23</c:v>
                </c:pt>
                <c:pt idx="4208">
                  <c:v>2022/01/24</c:v>
                </c:pt>
                <c:pt idx="4209">
                  <c:v>2022/01/25</c:v>
                </c:pt>
                <c:pt idx="4210">
                  <c:v>2022/01/26</c:v>
                </c:pt>
                <c:pt idx="4211">
                  <c:v>2022/01/27</c:v>
                </c:pt>
                <c:pt idx="4212">
                  <c:v>2022/01/28</c:v>
                </c:pt>
                <c:pt idx="4213">
                  <c:v>2022/01/29</c:v>
                </c:pt>
                <c:pt idx="4214">
                  <c:v>2022/01/30</c:v>
                </c:pt>
                <c:pt idx="4215">
                  <c:v>2022/01/31</c:v>
                </c:pt>
                <c:pt idx="4216">
                  <c:v>2022/02/01</c:v>
                </c:pt>
                <c:pt idx="4217">
                  <c:v>2022/02/02</c:v>
                </c:pt>
                <c:pt idx="4218">
                  <c:v>2022/02/03</c:v>
                </c:pt>
                <c:pt idx="4219">
                  <c:v>2022/02/04</c:v>
                </c:pt>
                <c:pt idx="4220">
                  <c:v>2022/02/05</c:v>
                </c:pt>
                <c:pt idx="4221">
                  <c:v>2022/02/06</c:v>
                </c:pt>
                <c:pt idx="4222">
                  <c:v>2022/02/07</c:v>
                </c:pt>
                <c:pt idx="4223">
                  <c:v>2022/02/08</c:v>
                </c:pt>
                <c:pt idx="4224">
                  <c:v>2022/02/09</c:v>
                </c:pt>
                <c:pt idx="4225">
                  <c:v>2022/02/10</c:v>
                </c:pt>
                <c:pt idx="4226">
                  <c:v>2022/02/11</c:v>
                </c:pt>
                <c:pt idx="4227">
                  <c:v>2022/02/12</c:v>
                </c:pt>
                <c:pt idx="4228">
                  <c:v>2022/02/13</c:v>
                </c:pt>
                <c:pt idx="4229">
                  <c:v>2022/02/14</c:v>
                </c:pt>
                <c:pt idx="4230">
                  <c:v>2022/02/15</c:v>
                </c:pt>
                <c:pt idx="4231">
                  <c:v>2022/02/16</c:v>
                </c:pt>
                <c:pt idx="4232">
                  <c:v>2022/02/17</c:v>
                </c:pt>
                <c:pt idx="4233">
                  <c:v>2022/02/18</c:v>
                </c:pt>
                <c:pt idx="4234">
                  <c:v>2022/02/19</c:v>
                </c:pt>
                <c:pt idx="4235">
                  <c:v>2022/02/20</c:v>
                </c:pt>
                <c:pt idx="4236">
                  <c:v>2022/02/21</c:v>
                </c:pt>
                <c:pt idx="4237">
                  <c:v>2022/02/22</c:v>
                </c:pt>
                <c:pt idx="4238">
                  <c:v>2022/02/23</c:v>
                </c:pt>
                <c:pt idx="4239">
                  <c:v>2022/02/24</c:v>
                </c:pt>
                <c:pt idx="4240">
                  <c:v>2022/02/25</c:v>
                </c:pt>
                <c:pt idx="4241">
                  <c:v>2022/02/26</c:v>
                </c:pt>
                <c:pt idx="4242">
                  <c:v>2022/02/27</c:v>
                </c:pt>
                <c:pt idx="4243">
                  <c:v>2022/02/28</c:v>
                </c:pt>
                <c:pt idx="4244">
                  <c:v>2022/03/01</c:v>
                </c:pt>
                <c:pt idx="4245">
                  <c:v>2022/03/02</c:v>
                </c:pt>
                <c:pt idx="4246">
                  <c:v>2022/03/03</c:v>
                </c:pt>
                <c:pt idx="4247">
                  <c:v>2022/03/04</c:v>
                </c:pt>
                <c:pt idx="4248">
                  <c:v>2022/03/05</c:v>
                </c:pt>
                <c:pt idx="4249">
                  <c:v>2022/03/06</c:v>
                </c:pt>
                <c:pt idx="4250">
                  <c:v>2022/03/07</c:v>
                </c:pt>
                <c:pt idx="4251">
                  <c:v>2022/03/08</c:v>
                </c:pt>
                <c:pt idx="4252">
                  <c:v>2022/03/09</c:v>
                </c:pt>
                <c:pt idx="4253">
                  <c:v>2022/03/10</c:v>
                </c:pt>
                <c:pt idx="4254">
                  <c:v>2022/03/11</c:v>
                </c:pt>
                <c:pt idx="4255">
                  <c:v>2022/03/12</c:v>
                </c:pt>
                <c:pt idx="4256">
                  <c:v>2022/03/13</c:v>
                </c:pt>
                <c:pt idx="4257">
                  <c:v>2022/03/14</c:v>
                </c:pt>
                <c:pt idx="4258">
                  <c:v>2022/03/15</c:v>
                </c:pt>
                <c:pt idx="4259">
                  <c:v>2022/03/16</c:v>
                </c:pt>
                <c:pt idx="4260">
                  <c:v>2022/03/17</c:v>
                </c:pt>
                <c:pt idx="4261">
                  <c:v>2022/03/18</c:v>
                </c:pt>
                <c:pt idx="4262">
                  <c:v>2022/03/19</c:v>
                </c:pt>
                <c:pt idx="4263">
                  <c:v>2022/03/20</c:v>
                </c:pt>
                <c:pt idx="4264">
                  <c:v>2022/03/21</c:v>
                </c:pt>
                <c:pt idx="4265">
                  <c:v>2022/03/22</c:v>
                </c:pt>
                <c:pt idx="4266">
                  <c:v>2022/03/23</c:v>
                </c:pt>
                <c:pt idx="4267">
                  <c:v>2022/03/24</c:v>
                </c:pt>
                <c:pt idx="4268">
                  <c:v>2022/03/25</c:v>
                </c:pt>
                <c:pt idx="4269">
                  <c:v>2022/03/26</c:v>
                </c:pt>
                <c:pt idx="4270">
                  <c:v>2022/03/27</c:v>
                </c:pt>
                <c:pt idx="4271">
                  <c:v>2022/03/28</c:v>
                </c:pt>
                <c:pt idx="4272">
                  <c:v>2022/03/29</c:v>
                </c:pt>
                <c:pt idx="4273">
                  <c:v>2022/03/30</c:v>
                </c:pt>
                <c:pt idx="4274">
                  <c:v>2022/03/31</c:v>
                </c:pt>
                <c:pt idx="4275">
                  <c:v>2022/04/01</c:v>
                </c:pt>
                <c:pt idx="4276">
                  <c:v>2022/04/02</c:v>
                </c:pt>
                <c:pt idx="4277">
                  <c:v>2022/04/03</c:v>
                </c:pt>
                <c:pt idx="4278">
                  <c:v>2022/04/04</c:v>
                </c:pt>
                <c:pt idx="4279">
                  <c:v>2022/04/05</c:v>
                </c:pt>
                <c:pt idx="4280">
                  <c:v>2022/04/06</c:v>
                </c:pt>
                <c:pt idx="4281">
                  <c:v>2022/04/07</c:v>
                </c:pt>
                <c:pt idx="4282">
                  <c:v>2022/04/08</c:v>
                </c:pt>
                <c:pt idx="4283">
                  <c:v>2022/04/09</c:v>
                </c:pt>
                <c:pt idx="4284">
                  <c:v>2022/04/10</c:v>
                </c:pt>
                <c:pt idx="4285">
                  <c:v>2022/04/11</c:v>
                </c:pt>
                <c:pt idx="4286">
                  <c:v>2022/04/12</c:v>
                </c:pt>
                <c:pt idx="4287">
                  <c:v>2022/04/13</c:v>
                </c:pt>
                <c:pt idx="4288">
                  <c:v>2022/04/14</c:v>
                </c:pt>
                <c:pt idx="4289">
                  <c:v>2022/04/15</c:v>
                </c:pt>
                <c:pt idx="4290">
                  <c:v>2022/04/16</c:v>
                </c:pt>
                <c:pt idx="4291">
                  <c:v>2022/04/17</c:v>
                </c:pt>
                <c:pt idx="4292">
                  <c:v>2022/04/18</c:v>
                </c:pt>
                <c:pt idx="4293">
                  <c:v>2022/04/19</c:v>
                </c:pt>
                <c:pt idx="4294">
                  <c:v>2022/04/20</c:v>
                </c:pt>
                <c:pt idx="4295">
                  <c:v>2022/04/21</c:v>
                </c:pt>
                <c:pt idx="4296">
                  <c:v>2022/04/22</c:v>
                </c:pt>
                <c:pt idx="4297">
                  <c:v>2022/04/23</c:v>
                </c:pt>
                <c:pt idx="4298">
                  <c:v>2022/04/24</c:v>
                </c:pt>
                <c:pt idx="4299">
                  <c:v>2022/04/25</c:v>
                </c:pt>
                <c:pt idx="4300">
                  <c:v>2022/04/26</c:v>
                </c:pt>
                <c:pt idx="4301">
                  <c:v>2022/04/27</c:v>
                </c:pt>
                <c:pt idx="4302">
                  <c:v>2022/04/28</c:v>
                </c:pt>
                <c:pt idx="4303">
                  <c:v>2022/04/29</c:v>
                </c:pt>
                <c:pt idx="4304">
                  <c:v>2022/04/30</c:v>
                </c:pt>
                <c:pt idx="4305">
                  <c:v>2022/05/01</c:v>
                </c:pt>
                <c:pt idx="4306">
                  <c:v>2022/05/02</c:v>
                </c:pt>
                <c:pt idx="4307">
                  <c:v>2022/05/03</c:v>
                </c:pt>
                <c:pt idx="4308">
                  <c:v>2022/05/04</c:v>
                </c:pt>
                <c:pt idx="4309">
                  <c:v>2022/05/05</c:v>
                </c:pt>
                <c:pt idx="4310">
                  <c:v>2022/05/06</c:v>
                </c:pt>
                <c:pt idx="4311">
                  <c:v>2022/05/07</c:v>
                </c:pt>
                <c:pt idx="4312">
                  <c:v>2022/05/08</c:v>
                </c:pt>
                <c:pt idx="4313">
                  <c:v>2022/05/09</c:v>
                </c:pt>
                <c:pt idx="4314">
                  <c:v>2022/05/10</c:v>
                </c:pt>
                <c:pt idx="4315">
                  <c:v>2022/05/11</c:v>
                </c:pt>
                <c:pt idx="4316">
                  <c:v>2022/05/12</c:v>
                </c:pt>
                <c:pt idx="4317">
                  <c:v>2022/05/13</c:v>
                </c:pt>
                <c:pt idx="4318">
                  <c:v>2022/05/14</c:v>
                </c:pt>
                <c:pt idx="4319">
                  <c:v>2022/05/15</c:v>
                </c:pt>
                <c:pt idx="4320">
                  <c:v>2022/05/16</c:v>
                </c:pt>
                <c:pt idx="4321">
                  <c:v>2022/05/17</c:v>
                </c:pt>
                <c:pt idx="4322">
                  <c:v>2022/05/18</c:v>
                </c:pt>
                <c:pt idx="4323">
                  <c:v>2022/05/19</c:v>
                </c:pt>
                <c:pt idx="4324">
                  <c:v>2022/05/20</c:v>
                </c:pt>
                <c:pt idx="4325">
                  <c:v>2022/05/21</c:v>
                </c:pt>
                <c:pt idx="4326">
                  <c:v>2022/05/22</c:v>
                </c:pt>
                <c:pt idx="4327">
                  <c:v>2022/05/23</c:v>
                </c:pt>
                <c:pt idx="4328">
                  <c:v>2022/05/24</c:v>
                </c:pt>
                <c:pt idx="4329">
                  <c:v>2022/05/25</c:v>
                </c:pt>
                <c:pt idx="4330">
                  <c:v>2022/05/26</c:v>
                </c:pt>
                <c:pt idx="4331">
                  <c:v>2022/05/27</c:v>
                </c:pt>
                <c:pt idx="4332">
                  <c:v>2022/05/28</c:v>
                </c:pt>
                <c:pt idx="4333">
                  <c:v>2022/05/29</c:v>
                </c:pt>
                <c:pt idx="4334">
                  <c:v>2022/05/30</c:v>
                </c:pt>
                <c:pt idx="4335">
                  <c:v>2022/05/31</c:v>
                </c:pt>
                <c:pt idx="4336">
                  <c:v>2022/06/01</c:v>
                </c:pt>
                <c:pt idx="4337">
                  <c:v>2022/06/02</c:v>
                </c:pt>
                <c:pt idx="4338">
                  <c:v>2022/06/03</c:v>
                </c:pt>
                <c:pt idx="4339">
                  <c:v>2022/06/04</c:v>
                </c:pt>
                <c:pt idx="4340">
                  <c:v>2022/06/05</c:v>
                </c:pt>
                <c:pt idx="4341">
                  <c:v>2022/06/06</c:v>
                </c:pt>
                <c:pt idx="4342">
                  <c:v>2022/06/07</c:v>
                </c:pt>
                <c:pt idx="4343">
                  <c:v>2022/06/08</c:v>
                </c:pt>
                <c:pt idx="4344">
                  <c:v>2022/06/09</c:v>
                </c:pt>
                <c:pt idx="4345">
                  <c:v>2022/06/10</c:v>
                </c:pt>
                <c:pt idx="4346">
                  <c:v>2022/06/11</c:v>
                </c:pt>
                <c:pt idx="4347">
                  <c:v>2022/06/12</c:v>
                </c:pt>
                <c:pt idx="4348">
                  <c:v>2022/06/13</c:v>
                </c:pt>
                <c:pt idx="4349">
                  <c:v>2022/06/14</c:v>
                </c:pt>
                <c:pt idx="4350">
                  <c:v>2022/06/15</c:v>
                </c:pt>
                <c:pt idx="4351">
                  <c:v>2022/06/16</c:v>
                </c:pt>
                <c:pt idx="4352">
                  <c:v>2022/06/17</c:v>
                </c:pt>
                <c:pt idx="4353">
                  <c:v>2022/06/18</c:v>
                </c:pt>
                <c:pt idx="4354">
                  <c:v>2022/06/19</c:v>
                </c:pt>
                <c:pt idx="4355">
                  <c:v>2022/06/20</c:v>
                </c:pt>
                <c:pt idx="4356">
                  <c:v>2022/06/21</c:v>
                </c:pt>
                <c:pt idx="4357">
                  <c:v>2022/06/22</c:v>
                </c:pt>
                <c:pt idx="4358">
                  <c:v>2022/06/23</c:v>
                </c:pt>
                <c:pt idx="4359">
                  <c:v>2022/06/24</c:v>
                </c:pt>
                <c:pt idx="4360">
                  <c:v>2022/06/25</c:v>
                </c:pt>
                <c:pt idx="4361">
                  <c:v>2022/06/26</c:v>
                </c:pt>
                <c:pt idx="4362">
                  <c:v>2022/06/27</c:v>
                </c:pt>
                <c:pt idx="4363">
                  <c:v>2022/06/28</c:v>
                </c:pt>
                <c:pt idx="4364">
                  <c:v>2022/06/29</c:v>
                </c:pt>
                <c:pt idx="4365">
                  <c:v>2022/06/30</c:v>
                </c:pt>
                <c:pt idx="4366">
                  <c:v>2022/07/01</c:v>
                </c:pt>
                <c:pt idx="4367">
                  <c:v>2022/07/02</c:v>
                </c:pt>
                <c:pt idx="4368">
                  <c:v>2022/07/03</c:v>
                </c:pt>
                <c:pt idx="4369">
                  <c:v>2022/07/04</c:v>
                </c:pt>
                <c:pt idx="4370">
                  <c:v>2022/07/05</c:v>
                </c:pt>
                <c:pt idx="4371">
                  <c:v>2022/07/06</c:v>
                </c:pt>
                <c:pt idx="4372">
                  <c:v>2022/07/07</c:v>
                </c:pt>
                <c:pt idx="4373">
                  <c:v>2022/07/08</c:v>
                </c:pt>
                <c:pt idx="4374">
                  <c:v>2022/07/09</c:v>
                </c:pt>
                <c:pt idx="4375">
                  <c:v>2022/07/10</c:v>
                </c:pt>
                <c:pt idx="4376">
                  <c:v>2022/07/11</c:v>
                </c:pt>
                <c:pt idx="4377">
                  <c:v>2022/07/12</c:v>
                </c:pt>
                <c:pt idx="4378">
                  <c:v>2022/07/13</c:v>
                </c:pt>
                <c:pt idx="4379">
                  <c:v>2022/07/14</c:v>
                </c:pt>
                <c:pt idx="4380">
                  <c:v>2022/07/15</c:v>
                </c:pt>
                <c:pt idx="4381">
                  <c:v>2022/07/16</c:v>
                </c:pt>
                <c:pt idx="4382">
                  <c:v>2022/07/17</c:v>
                </c:pt>
                <c:pt idx="4383">
                  <c:v>2022/07/18</c:v>
                </c:pt>
                <c:pt idx="4384">
                  <c:v>2022/07/19</c:v>
                </c:pt>
                <c:pt idx="4385">
                  <c:v>2022/07/20</c:v>
                </c:pt>
                <c:pt idx="4386">
                  <c:v>2022/07/21</c:v>
                </c:pt>
                <c:pt idx="4387">
                  <c:v>2022/07/22</c:v>
                </c:pt>
                <c:pt idx="4388">
                  <c:v>2022/07/23</c:v>
                </c:pt>
                <c:pt idx="4389">
                  <c:v>2022/07/24</c:v>
                </c:pt>
                <c:pt idx="4390">
                  <c:v>2022/07/25</c:v>
                </c:pt>
                <c:pt idx="4391">
                  <c:v>2022/07/26</c:v>
                </c:pt>
                <c:pt idx="4392">
                  <c:v>2022/07/27</c:v>
                </c:pt>
                <c:pt idx="4393">
                  <c:v>2022/07/28</c:v>
                </c:pt>
                <c:pt idx="4394">
                  <c:v>2022/07/29</c:v>
                </c:pt>
                <c:pt idx="4395">
                  <c:v>2022/07/30</c:v>
                </c:pt>
                <c:pt idx="4396">
                  <c:v>2022/07/31</c:v>
                </c:pt>
                <c:pt idx="4397">
                  <c:v>2022/08/01</c:v>
                </c:pt>
                <c:pt idx="4398">
                  <c:v>2022/08/02</c:v>
                </c:pt>
                <c:pt idx="4399">
                  <c:v>2022/08/03</c:v>
                </c:pt>
                <c:pt idx="4400">
                  <c:v>2022/08/04</c:v>
                </c:pt>
                <c:pt idx="4401">
                  <c:v>2022/08/05</c:v>
                </c:pt>
                <c:pt idx="4402">
                  <c:v>2022/08/06</c:v>
                </c:pt>
                <c:pt idx="4403">
                  <c:v>2022/08/07</c:v>
                </c:pt>
                <c:pt idx="4404">
                  <c:v>2022/08/08</c:v>
                </c:pt>
                <c:pt idx="4405">
                  <c:v>2022/08/09</c:v>
                </c:pt>
                <c:pt idx="4406">
                  <c:v>2022/08/10</c:v>
                </c:pt>
                <c:pt idx="4407">
                  <c:v>2022/08/11</c:v>
                </c:pt>
                <c:pt idx="4408">
                  <c:v>2022/08/12</c:v>
                </c:pt>
                <c:pt idx="4409">
                  <c:v>2022/08/13</c:v>
                </c:pt>
                <c:pt idx="4410">
                  <c:v>2022/08/14</c:v>
                </c:pt>
                <c:pt idx="4411">
                  <c:v>2022/08/15</c:v>
                </c:pt>
                <c:pt idx="4412">
                  <c:v>2022/08/16</c:v>
                </c:pt>
                <c:pt idx="4413">
                  <c:v>2022/08/17</c:v>
                </c:pt>
                <c:pt idx="4414">
                  <c:v>2022/08/18</c:v>
                </c:pt>
                <c:pt idx="4415">
                  <c:v>2022/08/19</c:v>
                </c:pt>
                <c:pt idx="4416">
                  <c:v>2022/08/20</c:v>
                </c:pt>
                <c:pt idx="4417">
                  <c:v>2022/08/21</c:v>
                </c:pt>
                <c:pt idx="4418">
                  <c:v>2022/08/22</c:v>
                </c:pt>
                <c:pt idx="4419">
                  <c:v>2022/08/23</c:v>
                </c:pt>
                <c:pt idx="4420">
                  <c:v>2022/08/24</c:v>
                </c:pt>
                <c:pt idx="4421">
                  <c:v>2022/08/25</c:v>
                </c:pt>
                <c:pt idx="4422">
                  <c:v>2022/08/26</c:v>
                </c:pt>
                <c:pt idx="4423">
                  <c:v>2022/08/27</c:v>
                </c:pt>
                <c:pt idx="4424">
                  <c:v>2022/08/28</c:v>
                </c:pt>
                <c:pt idx="4425">
                  <c:v>2022/08/29</c:v>
                </c:pt>
                <c:pt idx="4426">
                  <c:v>2022/08/30</c:v>
                </c:pt>
                <c:pt idx="4427">
                  <c:v>2022/08/31</c:v>
                </c:pt>
                <c:pt idx="4428">
                  <c:v>2022/09/01</c:v>
                </c:pt>
                <c:pt idx="4429">
                  <c:v>2022/09/02</c:v>
                </c:pt>
                <c:pt idx="4430">
                  <c:v>2022/09/03</c:v>
                </c:pt>
                <c:pt idx="4431">
                  <c:v>2022/09/04</c:v>
                </c:pt>
                <c:pt idx="4432">
                  <c:v>2022/09/05</c:v>
                </c:pt>
                <c:pt idx="4433">
                  <c:v>2022/09/06</c:v>
                </c:pt>
                <c:pt idx="4434">
                  <c:v>2022/09/07</c:v>
                </c:pt>
                <c:pt idx="4435">
                  <c:v>2022/09/08</c:v>
                </c:pt>
                <c:pt idx="4436">
                  <c:v>2022/09/09</c:v>
                </c:pt>
                <c:pt idx="4437">
                  <c:v>2022/09/10</c:v>
                </c:pt>
                <c:pt idx="4438">
                  <c:v>2022/09/11</c:v>
                </c:pt>
                <c:pt idx="4439">
                  <c:v>2022/09/12</c:v>
                </c:pt>
                <c:pt idx="4440">
                  <c:v>2022/09/13</c:v>
                </c:pt>
                <c:pt idx="4441">
                  <c:v>2022/09/14</c:v>
                </c:pt>
                <c:pt idx="4442">
                  <c:v>2022/09/15</c:v>
                </c:pt>
                <c:pt idx="4443">
                  <c:v>2022/09/16</c:v>
                </c:pt>
                <c:pt idx="4444">
                  <c:v>2022/09/17</c:v>
                </c:pt>
                <c:pt idx="4445">
                  <c:v>2022/09/18</c:v>
                </c:pt>
                <c:pt idx="4446">
                  <c:v>2022/09/19</c:v>
                </c:pt>
                <c:pt idx="4447">
                  <c:v>2022/09/20</c:v>
                </c:pt>
                <c:pt idx="4448">
                  <c:v>2022/09/21</c:v>
                </c:pt>
                <c:pt idx="4449">
                  <c:v>2022/09/22</c:v>
                </c:pt>
                <c:pt idx="4450">
                  <c:v>2022/09/23</c:v>
                </c:pt>
                <c:pt idx="4451">
                  <c:v>2022/09/24</c:v>
                </c:pt>
                <c:pt idx="4452">
                  <c:v>2022/09/25</c:v>
                </c:pt>
                <c:pt idx="4453">
                  <c:v>2022/09/26</c:v>
                </c:pt>
                <c:pt idx="4454">
                  <c:v>2022/09/27</c:v>
                </c:pt>
                <c:pt idx="4455">
                  <c:v>2022/09/28</c:v>
                </c:pt>
                <c:pt idx="4456">
                  <c:v>2022/09/29</c:v>
                </c:pt>
                <c:pt idx="4457">
                  <c:v>2022/09/30</c:v>
                </c:pt>
                <c:pt idx="4458">
                  <c:v>2022/10/01</c:v>
                </c:pt>
                <c:pt idx="4459">
                  <c:v>2022/10/02</c:v>
                </c:pt>
                <c:pt idx="4460">
                  <c:v>2022/10/03</c:v>
                </c:pt>
                <c:pt idx="4461">
                  <c:v>2022/10/04</c:v>
                </c:pt>
                <c:pt idx="4462">
                  <c:v>2022/10/05</c:v>
                </c:pt>
                <c:pt idx="4463">
                  <c:v>2022/10/06</c:v>
                </c:pt>
                <c:pt idx="4464">
                  <c:v>2022/10/07</c:v>
                </c:pt>
                <c:pt idx="4465">
                  <c:v>2022/10/08</c:v>
                </c:pt>
                <c:pt idx="4466">
                  <c:v>2022/10/09</c:v>
                </c:pt>
                <c:pt idx="4467">
                  <c:v>2022/10/10</c:v>
                </c:pt>
                <c:pt idx="4468">
                  <c:v>2022/10/11</c:v>
                </c:pt>
                <c:pt idx="4469">
                  <c:v>2022/10/12</c:v>
                </c:pt>
                <c:pt idx="4470">
                  <c:v>2022/10/13</c:v>
                </c:pt>
                <c:pt idx="4471">
                  <c:v>2022/10/14</c:v>
                </c:pt>
                <c:pt idx="4472">
                  <c:v>2022/10/15</c:v>
                </c:pt>
                <c:pt idx="4473">
                  <c:v>2022/10/16</c:v>
                </c:pt>
                <c:pt idx="4474">
                  <c:v>2022/10/17</c:v>
                </c:pt>
                <c:pt idx="4475">
                  <c:v>2022/10/18</c:v>
                </c:pt>
                <c:pt idx="4476">
                  <c:v>2022/10/19</c:v>
                </c:pt>
                <c:pt idx="4477">
                  <c:v>2022/10/20</c:v>
                </c:pt>
                <c:pt idx="4478">
                  <c:v>2022/10/21</c:v>
                </c:pt>
                <c:pt idx="4479">
                  <c:v>2022/10/22</c:v>
                </c:pt>
                <c:pt idx="4480">
                  <c:v>2022/10/23</c:v>
                </c:pt>
                <c:pt idx="4481">
                  <c:v>2022/10/24</c:v>
                </c:pt>
                <c:pt idx="4482">
                  <c:v>2022/10/25</c:v>
                </c:pt>
                <c:pt idx="4483">
                  <c:v>2022/10/26</c:v>
                </c:pt>
                <c:pt idx="4484">
                  <c:v>2022/10/27</c:v>
                </c:pt>
                <c:pt idx="4485">
                  <c:v>2022/10/28</c:v>
                </c:pt>
                <c:pt idx="4486">
                  <c:v>2022/10/29</c:v>
                </c:pt>
                <c:pt idx="4487">
                  <c:v>2022/10/30</c:v>
                </c:pt>
                <c:pt idx="4488">
                  <c:v>2022/10/31</c:v>
                </c:pt>
                <c:pt idx="4489">
                  <c:v>2022/11/01</c:v>
                </c:pt>
                <c:pt idx="4490">
                  <c:v>2022/11/02</c:v>
                </c:pt>
                <c:pt idx="4491">
                  <c:v>2022/11/03</c:v>
                </c:pt>
                <c:pt idx="4492">
                  <c:v>2022/11/04</c:v>
                </c:pt>
                <c:pt idx="4493">
                  <c:v>2022/11/05</c:v>
                </c:pt>
                <c:pt idx="4494">
                  <c:v>2022/11/06</c:v>
                </c:pt>
                <c:pt idx="4495">
                  <c:v>2022/11/07</c:v>
                </c:pt>
                <c:pt idx="4496">
                  <c:v>2022/11/08</c:v>
                </c:pt>
                <c:pt idx="4497">
                  <c:v>2022/11/09</c:v>
                </c:pt>
                <c:pt idx="4498">
                  <c:v>2022/11/10</c:v>
                </c:pt>
                <c:pt idx="4499">
                  <c:v>2022/11/11</c:v>
                </c:pt>
                <c:pt idx="4500">
                  <c:v>2022/11/12</c:v>
                </c:pt>
                <c:pt idx="4501">
                  <c:v>2022/11/13</c:v>
                </c:pt>
                <c:pt idx="4502">
                  <c:v>2022/11/14</c:v>
                </c:pt>
                <c:pt idx="4503">
                  <c:v>2022/11/15</c:v>
                </c:pt>
                <c:pt idx="4504">
                  <c:v>2022/11/16</c:v>
                </c:pt>
                <c:pt idx="4505">
                  <c:v>2022/11/17</c:v>
                </c:pt>
                <c:pt idx="4506">
                  <c:v>2022/11/18</c:v>
                </c:pt>
                <c:pt idx="4507">
                  <c:v>2022/11/19</c:v>
                </c:pt>
                <c:pt idx="4508">
                  <c:v>2022/11/20</c:v>
                </c:pt>
                <c:pt idx="4509">
                  <c:v>2022/11/21</c:v>
                </c:pt>
                <c:pt idx="4510">
                  <c:v>2022/11/22</c:v>
                </c:pt>
                <c:pt idx="4511">
                  <c:v>2022/11/23</c:v>
                </c:pt>
                <c:pt idx="4512">
                  <c:v>2022/11/24</c:v>
                </c:pt>
                <c:pt idx="4513">
                  <c:v>2022/11/25</c:v>
                </c:pt>
                <c:pt idx="4514">
                  <c:v>2022/11/26</c:v>
                </c:pt>
                <c:pt idx="4515">
                  <c:v>2022/11/27</c:v>
                </c:pt>
                <c:pt idx="4516">
                  <c:v>2022/11/28</c:v>
                </c:pt>
                <c:pt idx="4517">
                  <c:v>2022/11/29</c:v>
                </c:pt>
                <c:pt idx="4518">
                  <c:v>2022/11/30</c:v>
                </c:pt>
                <c:pt idx="4519">
                  <c:v>2022/12/01</c:v>
                </c:pt>
                <c:pt idx="4520">
                  <c:v>2022/12/02</c:v>
                </c:pt>
                <c:pt idx="4521">
                  <c:v>2022/12/03</c:v>
                </c:pt>
                <c:pt idx="4522">
                  <c:v>2022/12/04</c:v>
                </c:pt>
                <c:pt idx="4523">
                  <c:v>2022/12/05</c:v>
                </c:pt>
                <c:pt idx="4524">
                  <c:v>2022/12/06</c:v>
                </c:pt>
                <c:pt idx="4525">
                  <c:v>2022/12/07</c:v>
                </c:pt>
                <c:pt idx="4526">
                  <c:v>2022/12/08</c:v>
                </c:pt>
                <c:pt idx="4527">
                  <c:v>2022/12/09</c:v>
                </c:pt>
                <c:pt idx="4528">
                  <c:v>2022/12/10</c:v>
                </c:pt>
                <c:pt idx="4529">
                  <c:v>2022/12/11</c:v>
                </c:pt>
                <c:pt idx="4530">
                  <c:v>2022/12/12</c:v>
                </c:pt>
                <c:pt idx="4531">
                  <c:v>2022/12/13</c:v>
                </c:pt>
                <c:pt idx="4532">
                  <c:v>2022/12/14</c:v>
                </c:pt>
                <c:pt idx="4533">
                  <c:v>2022/12/15</c:v>
                </c:pt>
                <c:pt idx="4534">
                  <c:v>2022/12/16</c:v>
                </c:pt>
                <c:pt idx="4535">
                  <c:v>2022/12/17</c:v>
                </c:pt>
                <c:pt idx="4536">
                  <c:v>2022/12/18</c:v>
                </c:pt>
                <c:pt idx="4537">
                  <c:v>2022/12/19</c:v>
                </c:pt>
                <c:pt idx="4538">
                  <c:v>2022/12/20</c:v>
                </c:pt>
                <c:pt idx="4539">
                  <c:v>2022/12/21</c:v>
                </c:pt>
                <c:pt idx="4540">
                  <c:v>2022/12/22</c:v>
                </c:pt>
                <c:pt idx="4541">
                  <c:v>2022/12/23</c:v>
                </c:pt>
                <c:pt idx="4542">
                  <c:v>2022/12/24</c:v>
                </c:pt>
                <c:pt idx="4543">
                  <c:v>2022/12/25</c:v>
                </c:pt>
                <c:pt idx="4544">
                  <c:v>2022/12/26</c:v>
                </c:pt>
                <c:pt idx="4545">
                  <c:v>2022/12/27</c:v>
                </c:pt>
                <c:pt idx="4546">
                  <c:v>2022/12/28</c:v>
                </c:pt>
                <c:pt idx="4547">
                  <c:v>2022/12/29</c:v>
                </c:pt>
                <c:pt idx="4548">
                  <c:v>2022/12/30</c:v>
                </c:pt>
                <c:pt idx="4549">
                  <c:v>2022/12/31</c:v>
                </c:pt>
                <c:pt idx="4550">
                  <c:v>2023/01/01</c:v>
                </c:pt>
                <c:pt idx="4551">
                  <c:v>2023/01/02</c:v>
                </c:pt>
                <c:pt idx="4552">
                  <c:v>2023/01/03</c:v>
                </c:pt>
                <c:pt idx="4553">
                  <c:v>2023/01/04</c:v>
                </c:pt>
                <c:pt idx="4554">
                  <c:v>2023/01/05</c:v>
                </c:pt>
                <c:pt idx="4555">
                  <c:v>2023/01/06</c:v>
                </c:pt>
                <c:pt idx="4556">
                  <c:v>2023/01/07</c:v>
                </c:pt>
                <c:pt idx="4557">
                  <c:v>2023/01/08</c:v>
                </c:pt>
                <c:pt idx="4558">
                  <c:v>2023/01/09</c:v>
                </c:pt>
                <c:pt idx="4559">
                  <c:v>2023/01/10</c:v>
                </c:pt>
                <c:pt idx="4560">
                  <c:v>2023/01/11</c:v>
                </c:pt>
                <c:pt idx="4561">
                  <c:v>2023/01/12</c:v>
                </c:pt>
                <c:pt idx="4562">
                  <c:v>2023/01/13</c:v>
                </c:pt>
                <c:pt idx="4563">
                  <c:v>2023/01/14</c:v>
                </c:pt>
                <c:pt idx="4564">
                  <c:v>2023/01/15</c:v>
                </c:pt>
                <c:pt idx="4565">
                  <c:v>2023/01/16</c:v>
                </c:pt>
                <c:pt idx="4566">
                  <c:v>2023/01/17</c:v>
                </c:pt>
                <c:pt idx="4567">
                  <c:v>2023/01/18</c:v>
                </c:pt>
                <c:pt idx="4568">
                  <c:v>2023/01/19</c:v>
                </c:pt>
                <c:pt idx="4569">
                  <c:v>2023/01/20</c:v>
                </c:pt>
                <c:pt idx="4570">
                  <c:v>2023/01/21</c:v>
                </c:pt>
                <c:pt idx="4571">
                  <c:v>2023/01/22</c:v>
                </c:pt>
                <c:pt idx="4572">
                  <c:v>2023/01/23</c:v>
                </c:pt>
                <c:pt idx="4573">
                  <c:v>2023/01/24</c:v>
                </c:pt>
                <c:pt idx="4574">
                  <c:v>2023/01/25</c:v>
                </c:pt>
                <c:pt idx="4575">
                  <c:v>2023/01/26</c:v>
                </c:pt>
                <c:pt idx="4576">
                  <c:v>2023/01/27</c:v>
                </c:pt>
                <c:pt idx="4577">
                  <c:v>2023/01/28</c:v>
                </c:pt>
                <c:pt idx="4578">
                  <c:v>2023/01/29</c:v>
                </c:pt>
                <c:pt idx="4579">
                  <c:v>2023/01/30</c:v>
                </c:pt>
                <c:pt idx="4580">
                  <c:v>2023/01/31</c:v>
                </c:pt>
                <c:pt idx="4581">
                  <c:v>2023/02/01</c:v>
                </c:pt>
                <c:pt idx="4582">
                  <c:v>2023/02/02</c:v>
                </c:pt>
                <c:pt idx="4583">
                  <c:v>2023/02/03</c:v>
                </c:pt>
                <c:pt idx="4584">
                  <c:v>2023/02/04</c:v>
                </c:pt>
                <c:pt idx="4585">
                  <c:v>2023/02/05</c:v>
                </c:pt>
                <c:pt idx="4586">
                  <c:v>2023/02/06</c:v>
                </c:pt>
                <c:pt idx="4587">
                  <c:v>2023/02/07</c:v>
                </c:pt>
                <c:pt idx="4588">
                  <c:v>2023/02/08</c:v>
                </c:pt>
                <c:pt idx="4589">
                  <c:v>2023/02/09</c:v>
                </c:pt>
                <c:pt idx="4590">
                  <c:v>2023/02/10</c:v>
                </c:pt>
                <c:pt idx="4591">
                  <c:v>2023/02/11</c:v>
                </c:pt>
                <c:pt idx="4592">
                  <c:v>2023/02/12</c:v>
                </c:pt>
                <c:pt idx="4593">
                  <c:v>2023/02/13</c:v>
                </c:pt>
                <c:pt idx="4594">
                  <c:v>2023/02/14</c:v>
                </c:pt>
                <c:pt idx="4595">
                  <c:v>2023/02/15</c:v>
                </c:pt>
                <c:pt idx="4596">
                  <c:v>2023/02/16</c:v>
                </c:pt>
                <c:pt idx="4597">
                  <c:v>2023/02/17</c:v>
                </c:pt>
                <c:pt idx="4598">
                  <c:v>2023/02/18</c:v>
                </c:pt>
                <c:pt idx="4599">
                  <c:v>2023/02/19</c:v>
                </c:pt>
                <c:pt idx="4600">
                  <c:v>2023/02/20</c:v>
                </c:pt>
                <c:pt idx="4601">
                  <c:v>2023/02/21</c:v>
                </c:pt>
                <c:pt idx="4602">
                  <c:v>2023/02/22</c:v>
                </c:pt>
                <c:pt idx="4603">
                  <c:v>2023/02/23</c:v>
                </c:pt>
                <c:pt idx="4604">
                  <c:v>2023/02/24</c:v>
                </c:pt>
                <c:pt idx="4605">
                  <c:v>2023/02/25</c:v>
                </c:pt>
                <c:pt idx="4606">
                  <c:v>2023/02/26</c:v>
                </c:pt>
                <c:pt idx="4607">
                  <c:v>2023/02/27</c:v>
                </c:pt>
                <c:pt idx="4608">
                  <c:v>2023/02/28</c:v>
                </c:pt>
                <c:pt idx="4609">
                  <c:v>2023/03/01</c:v>
                </c:pt>
                <c:pt idx="4610">
                  <c:v>2023/03/02</c:v>
                </c:pt>
                <c:pt idx="4611">
                  <c:v>2023/03/03</c:v>
                </c:pt>
                <c:pt idx="4612">
                  <c:v>2023/03/04</c:v>
                </c:pt>
                <c:pt idx="4613">
                  <c:v>2023/03/05</c:v>
                </c:pt>
                <c:pt idx="4614">
                  <c:v>2023/03/06</c:v>
                </c:pt>
                <c:pt idx="4615">
                  <c:v>2023/03/07</c:v>
                </c:pt>
                <c:pt idx="4616">
                  <c:v>2023/03/08</c:v>
                </c:pt>
                <c:pt idx="4617">
                  <c:v>2023/03/09</c:v>
                </c:pt>
                <c:pt idx="4618">
                  <c:v>2023/03/10</c:v>
                </c:pt>
                <c:pt idx="4619">
                  <c:v>2023/03/11</c:v>
                </c:pt>
                <c:pt idx="4620">
                  <c:v>2023/03/12</c:v>
                </c:pt>
                <c:pt idx="4621">
                  <c:v>2023/03/13</c:v>
                </c:pt>
                <c:pt idx="4622">
                  <c:v>2023/03/14</c:v>
                </c:pt>
                <c:pt idx="4623">
                  <c:v>2023/03/15</c:v>
                </c:pt>
                <c:pt idx="4624">
                  <c:v>2023/03/16</c:v>
                </c:pt>
                <c:pt idx="4625">
                  <c:v>2023/03/17</c:v>
                </c:pt>
                <c:pt idx="4626">
                  <c:v>2023/03/18</c:v>
                </c:pt>
                <c:pt idx="4627">
                  <c:v>2023/03/19</c:v>
                </c:pt>
                <c:pt idx="4628">
                  <c:v>2023/03/20</c:v>
                </c:pt>
                <c:pt idx="4629">
                  <c:v>2023/03/21</c:v>
                </c:pt>
                <c:pt idx="4630">
                  <c:v>2023/03/22</c:v>
                </c:pt>
                <c:pt idx="4631">
                  <c:v>2023/03/23</c:v>
                </c:pt>
                <c:pt idx="4632">
                  <c:v>2023/03/24</c:v>
                </c:pt>
                <c:pt idx="4633">
                  <c:v>2023/03/25</c:v>
                </c:pt>
                <c:pt idx="4634">
                  <c:v>2023/03/26</c:v>
                </c:pt>
                <c:pt idx="4635">
                  <c:v>2023/03/27</c:v>
                </c:pt>
                <c:pt idx="4636">
                  <c:v>2023/03/28</c:v>
                </c:pt>
                <c:pt idx="4637">
                  <c:v>2023/03/29</c:v>
                </c:pt>
                <c:pt idx="4638">
                  <c:v>2023/03/30</c:v>
                </c:pt>
                <c:pt idx="4639">
                  <c:v>2023/03/31</c:v>
                </c:pt>
                <c:pt idx="4640">
                  <c:v>2023/04/01</c:v>
                </c:pt>
                <c:pt idx="4641">
                  <c:v>2023/04/02</c:v>
                </c:pt>
                <c:pt idx="4642">
                  <c:v>2023/04/03</c:v>
                </c:pt>
                <c:pt idx="4643">
                  <c:v>2023/04/04</c:v>
                </c:pt>
                <c:pt idx="4644">
                  <c:v>2023/04/05</c:v>
                </c:pt>
                <c:pt idx="4645">
                  <c:v>2023/04/06</c:v>
                </c:pt>
                <c:pt idx="4646">
                  <c:v>2023/04/07</c:v>
                </c:pt>
                <c:pt idx="4647">
                  <c:v>2023/04/08</c:v>
                </c:pt>
                <c:pt idx="4648">
                  <c:v>2023/04/09</c:v>
                </c:pt>
                <c:pt idx="4649">
                  <c:v>2023/04/10</c:v>
                </c:pt>
                <c:pt idx="4650">
                  <c:v>2023/04/11</c:v>
                </c:pt>
                <c:pt idx="4651">
                  <c:v>2023/04/12</c:v>
                </c:pt>
                <c:pt idx="4652">
                  <c:v>2023/04/13</c:v>
                </c:pt>
                <c:pt idx="4653">
                  <c:v>2023/04/14</c:v>
                </c:pt>
                <c:pt idx="4654">
                  <c:v>2023/04/15</c:v>
                </c:pt>
                <c:pt idx="4655">
                  <c:v>2023/04/16</c:v>
                </c:pt>
                <c:pt idx="4656">
                  <c:v>2023/04/17</c:v>
                </c:pt>
                <c:pt idx="4657">
                  <c:v>2023/04/18</c:v>
                </c:pt>
                <c:pt idx="4658">
                  <c:v>2023/04/19</c:v>
                </c:pt>
                <c:pt idx="4659">
                  <c:v>2023/04/20</c:v>
                </c:pt>
                <c:pt idx="4660">
                  <c:v>2023/04/21</c:v>
                </c:pt>
                <c:pt idx="4661">
                  <c:v>2023/04/22</c:v>
                </c:pt>
                <c:pt idx="4662">
                  <c:v>2023/04/23</c:v>
                </c:pt>
                <c:pt idx="4663">
                  <c:v>2023/04/24</c:v>
                </c:pt>
                <c:pt idx="4664">
                  <c:v>2023/04/25</c:v>
                </c:pt>
                <c:pt idx="4665">
                  <c:v>2023/04/26</c:v>
                </c:pt>
                <c:pt idx="4666">
                  <c:v>2023/04/27</c:v>
                </c:pt>
                <c:pt idx="4667">
                  <c:v>2023/04/28</c:v>
                </c:pt>
                <c:pt idx="4668">
                  <c:v>2023/04/29</c:v>
                </c:pt>
                <c:pt idx="4669">
                  <c:v>2023/04/30</c:v>
                </c:pt>
                <c:pt idx="4670">
                  <c:v>2023/05/01</c:v>
                </c:pt>
                <c:pt idx="4671">
                  <c:v>2023/05/02</c:v>
                </c:pt>
                <c:pt idx="4672">
                  <c:v>2023/05/03</c:v>
                </c:pt>
                <c:pt idx="4673">
                  <c:v>2023/05/04</c:v>
                </c:pt>
                <c:pt idx="4674">
                  <c:v>2023/05/05</c:v>
                </c:pt>
                <c:pt idx="4675">
                  <c:v>2023/05/06</c:v>
                </c:pt>
                <c:pt idx="4676">
                  <c:v>2023/05/07</c:v>
                </c:pt>
                <c:pt idx="4677">
                  <c:v>2023/05/08</c:v>
                </c:pt>
                <c:pt idx="4678">
                  <c:v>2023/05/09</c:v>
                </c:pt>
                <c:pt idx="4679">
                  <c:v>2023/05/10</c:v>
                </c:pt>
                <c:pt idx="4680">
                  <c:v>2023/05/11</c:v>
                </c:pt>
                <c:pt idx="4681">
                  <c:v>2023/05/12</c:v>
                </c:pt>
                <c:pt idx="4682">
                  <c:v>2023/05/13</c:v>
                </c:pt>
                <c:pt idx="4683">
                  <c:v>2023/05/14</c:v>
                </c:pt>
                <c:pt idx="4684">
                  <c:v>2023/05/15</c:v>
                </c:pt>
                <c:pt idx="4685">
                  <c:v>2023/05/16</c:v>
                </c:pt>
                <c:pt idx="4686">
                  <c:v>2023/05/17</c:v>
                </c:pt>
                <c:pt idx="4687">
                  <c:v>2023/05/18</c:v>
                </c:pt>
                <c:pt idx="4688">
                  <c:v>2023/05/19</c:v>
                </c:pt>
                <c:pt idx="4689">
                  <c:v>2023/05/20</c:v>
                </c:pt>
                <c:pt idx="4690">
                  <c:v>2023/05/21</c:v>
                </c:pt>
                <c:pt idx="4691">
                  <c:v>2023/05/22</c:v>
                </c:pt>
                <c:pt idx="4692">
                  <c:v>2023/05/23</c:v>
                </c:pt>
                <c:pt idx="4693">
                  <c:v>2023/05/24</c:v>
                </c:pt>
                <c:pt idx="4694">
                  <c:v>2023/05/25</c:v>
                </c:pt>
                <c:pt idx="4695">
                  <c:v>2023/05/26</c:v>
                </c:pt>
                <c:pt idx="4696">
                  <c:v>2023/05/27</c:v>
                </c:pt>
                <c:pt idx="4697">
                  <c:v>2023/05/28</c:v>
                </c:pt>
                <c:pt idx="4698">
                  <c:v>2023/05/29</c:v>
                </c:pt>
                <c:pt idx="4699">
                  <c:v>2023/05/30</c:v>
                </c:pt>
                <c:pt idx="4700">
                  <c:v>2023/05/31</c:v>
                </c:pt>
                <c:pt idx="4701">
                  <c:v>2023/06/01</c:v>
                </c:pt>
                <c:pt idx="4702">
                  <c:v>2023/06/02</c:v>
                </c:pt>
                <c:pt idx="4703">
                  <c:v>2023/06/03</c:v>
                </c:pt>
                <c:pt idx="4704">
                  <c:v>2023/06/04</c:v>
                </c:pt>
                <c:pt idx="4705">
                  <c:v>2023/06/05</c:v>
                </c:pt>
                <c:pt idx="4706">
                  <c:v>2023/06/06</c:v>
                </c:pt>
                <c:pt idx="4707">
                  <c:v>2023/06/07</c:v>
                </c:pt>
                <c:pt idx="4708">
                  <c:v>2023/06/08</c:v>
                </c:pt>
                <c:pt idx="4709">
                  <c:v>2023/06/09</c:v>
                </c:pt>
                <c:pt idx="4710">
                  <c:v>2023/06/10</c:v>
                </c:pt>
                <c:pt idx="4711">
                  <c:v>2023/06/11</c:v>
                </c:pt>
                <c:pt idx="4712">
                  <c:v>2023/06/12</c:v>
                </c:pt>
                <c:pt idx="4713">
                  <c:v>2023/06/13</c:v>
                </c:pt>
                <c:pt idx="4714">
                  <c:v>2023/06/14</c:v>
                </c:pt>
                <c:pt idx="4715">
                  <c:v>2023/06/15</c:v>
                </c:pt>
                <c:pt idx="4716">
                  <c:v>2023/06/16</c:v>
                </c:pt>
                <c:pt idx="4717">
                  <c:v>2023/06/17</c:v>
                </c:pt>
                <c:pt idx="4718">
                  <c:v>2023/06/18</c:v>
                </c:pt>
                <c:pt idx="4719">
                  <c:v>2023/06/19</c:v>
                </c:pt>
                <c:pt idx="4720">
                  <c:v>2023/06/20</c:v>
                </c:pt>
                <c:pt idx="4721">
                  <c:v>2023/06/21</c:v>
                </c:pt>
                <c:pt idx="4722">
                  <c:v>2023/06/22</c:v>
                </c:pt>
                <c:pt idx="4723">
                  <c:v>2023/06/23</c:v>
                </c:pt>
                <c:pt idx="4724">
                  <c:v>2023/06/24</c:v>
                </c:pt>
                <c:pt idx="4725">
                  <c:v>2023/06/25</c:v>
                </c:pt>
                <c:pt idx="4726">
                  <c:v>2023/06/26</c:v>
                </c:pt>
                <c:pt idx="4727">
                  <c:v>2023/06/27</c:v>
                </c:pt>
                <c:pt idx="4728">
                  <c:v>2023/06/28</c:v>
                </c:pt>
                <c:pt idx="4729">
                  <c:v>2023/06/29</c:v>
                </c:pt>
                <c:pt idx="4730">
                  <c:v>2023/06/30</c:v>
                </c:pt>
                <c:pt idx="4731">
                  <c:v>2023/07/01</c:v>
                </c:pt>
                <c:pt idx="4732">
                  <c:v>2023/07/02</c:v>
                </c:pt>
                <c:pt idx="4733">
                  <c:v>2023/07/03</c:v>
                </c:pt>
                <c:pt idx="4734">
                  <c:v>2023/07/04</c:v>
                </c:pt>
                <c:pt idx="4735">
                  <c:v>2023/07/05</c:v>
                </c:pt>
                <c:pt idx="4736">
                  <c:v>2023/07/06</c:v>
                </c:pt>
                <c:pt idx="4737">
                  <c:v>2023/07/07</c:v>
                </c:pt>
                <c:pt idx="4738">
                  <c:v>2023/07/08</c:v>
                </c:pt>
                <c:pt idx="4739">
                  <c:v>2023/07/09</c:v>
                </c:pt>
                <c:pt idx="4740">
                  <c:v>2023/07/10</c:v>
                </c:pt>
                <c:pt idx="4741">
                  <c:v>2023/07/11</c:v>
                </c:pt>
                <c:pt idx="4742">
                  <c:v>2023/07/12</c:v>
                </c:pt>
                <c:pt idx="4743">
                  <c:v>2023/07/13</c:v>
                </c:pt>
                <c:pt idx="4744">
                  <c:v>2023/07/14</c:v>
                </c:pt>
                <c:pt idx="4745">
                  <c:v>2023/07/15</c:v>
                </c:pt>
                <c:pt idx="4746">
                  <c:v>2023/07/16</c:v>
                </c:pt>
                <c:pt idx="4747">
                  <c:v>2023/07/17</c:v>
                </c:pt>
                <c:pt idx="4748">
                  <c:v>2023/07/18</c:v>
                </c:pt>
                <c:pt idx="4749">
                  <c:v>2023/07/19</c:v>
                </c:pt>
                <c:pt idx="4750">
                  <c:v>2023/07/20</c:v>
                </c:pt>
                <c:pt idx="4751">
                  <c:v>2023/07/21</c:v>
                </c:pt>
                <c:pt idx="4752">
                  <c:v>2023/07/22</c:v>
                </c:pt>
                <c:pt idx="4753">
                  <c:v>2023/07/23</c:v>
                </c:pt>
                <c:pt idx="4754">
                  <c:v>2023/07/24</c:v>
                </c:pt>
                <c:pt idx="4755">
                  <c:v>2023/07/25</c:v>
                </c:pt>
                <c:pt idx="4756">
                  <c:v>2023/07/26</c:v>
                </c:pt>
                <c:pt idx="4757">
                  <c:v>2023/07/27</c:v>
                </c:pt>
                <c:pt idx="4758">
                  <c:v>2023/07/28</c:v>
                </c:pt>
                <c:pt idx="4759">
                  <c:v>2023/07/29</c:v>
                </c:pt>
                <c:pt idx="4760">
                  <c:v>2023/07/30</c:v>
                </c:pt>
                <c:pt idx="4761">
                  <c:v>2023/07/31</c:v>
                </c:pt>
                <c:pt idx="4762">
                  <c:v>2023/08/01</c:v>
                </c:pt>
                <c:pt idx="4763">
                  <c:v>2023/08/02</c:v>
                </c:pt>
                <c:pt idx="4764">
                  <c:v>2023/08/03</c:v>
                </c:pt>
                <c:pt idx="4765">
                  <c:v>2023/08/04</c:v>
                </c:pt>
                <c:pt idx="4766">
                  <c:v>2023/08/05</c:v>
                </c:pt>
                <c:pt idx="4767">
                  <c:v>2023/08/06</c:v>
                </c:pt>
                <c:pt idx="4768">
                  <c:v>2023/08/07</c:v>
                </c:pt>
                <c:pt idx="4769">
                  <c:v>2023/08/08</c:v>
                </c:pt>
                <c:pt idx="4770">
                  <c:v>2023/08/09</c:v>
                </c:pt>
                <c:pt idx="4771">
                  <c:v>2023/08/10</c:v>
                </c:pt>
                <c:pt idx="4772">
                  <c:v>2023/08/11</c:v>
                </c:pt>
                <c:pt idx="4773">
                  <c:v>2023/08/12</c:v>
                </c:pt>
                <c:pt idx="4774">
                  <c:v>2023/08/13</c:v>
                </c:pt>
                <c:pt idx="4775">
                  <c:v>2023/08/14</c:v>
                </c:pt>
                <c:pt idx="4776">
                  <c:v>2023/08/15</c:v>
                </c:pt>
                <c:pt idx="4777">
                  <c:v>2023/08/16</c:v>
                </c:pt>
                <c:pt idx="4778">
                  <c:v>2023/08/17</c:v>
                </c:pt>
                <c:pt idx="4779">
                  <c:v>2023/08/18</c:v>
                </c:pt>
                <c:pt idx="4780">
                  <c:v>2023/08/19</c:v>
                </c:pt>
                <c:pt idx="4781">
                  <c:v>2023/08/20</c:v>
                </c:pt>
                <c:pt idx="4782">
                  <c:v>2023/08/21</c:v>
                </c:pt>
                <c:pt idx="4783">
                  <c:v>2023/08/22</c:v>
                </c:pt>
                <c:pt idx="4784">
                  <c:v>2023/08/23</c:v>
                </c:pt>
                <c:pt idx="4785">
                  <c:v>2023/08/24</c:v>
                </c:pt>
                <c:pt idx="4786">
                  <c:v>2023/08/25</c:v>
                </c:pt>
                <c:pt idx="4787">
                  <c:v>2023/08/26</c:v>
                </c:pt>
                <c:pt idx="4788">
                  <c:v>2023/08/27</c:v>
                </c:pt>
                <c:pt idx="4789">
                  <c:v>2023/08/28</c:v>
                </c:pt>
                <c:pt idx="4790">
                  <c:v>2023/08/29</c:v>
                </c:pt>
                <c:pt idx="4791">
                  <c:v>2023/08/30</c:v>
                </c:pt>
                <c:pt idx="4792">
                  <c:v>2023/08/31</c:v>
                </c:pt>
                <c:pt idx="4793">
                  <c:v>2023/09/01</c:v>
                </c:pt>
                <c:pt idx="4794">
                  <c:v>2023/09/02</c:v>
                </c:pt>
                <c:pt idx="4795">
                  <c:v>2023/09/03</c:v>
                </c:pt>
                <c:pt idx="4796">
                  <c:v>2023/09/04</c:v>
                </c:pt>
                <c:pt idx="4797">
                  <c:v>2023/09/05</c:v>
                </c:pt>
                <c:pt idx="4798">
                  <c:v>2023/09/06</c:v>
                </c:pt>
                <c:pt idx="4799">
                  <c:v>2023/09/07</c:v>
                </c:pt>
                <c:pt idx="4800">
                  <c:v>2023/09/08</c:v>
                </c:pt>
                <c:pt idx="4801">
                  <c:v>2023/09/09</c:v>
                </c:pt>
                <c:pt idx="4802">
                  <c:v>2023/09/10</c:v>
                </c:pt>
                <c:pt idx="4803">
                  <c:v>2023/09/11</c:v>
                </c:pt>
                <c:pt idx="4804">
                  <c:v>2023/09/12</c:v>
                </c:pt>
                <c:pt idx="4805">
                  <c:v>2023/09/13</c:v>
                </c:pt>
                <c:pt idx="4806">
                  <c:v>2023/09/14</c:v>
                </c:pt>
                <c:pt idx="4807">
                  <c:v>2023/09/15</c:v>
                </c:pt>
                <c:pt idx="4808">
                  <c:v>2023/09/16</c:v>
                </c:pt>
                <c:pt idx="4809">
                  <c:v>2023/09/17</c:v>
                </c:pt>
                <c:pt idx="4810">
                  <c:v>2023/09/18</c:v>
                </c:pt>
                <c:pt idx="4811">
                  <c:v>2023/09/19</c:v>
                </c:pt>
                <c:pt idx="4812">
                  <c:v>2023/09/20</c:v>
                </c:pt>
                <c:pt idx="4813">
                  <c:v>2023/09/21</c:v>
                </c:pt>
                <c:pt idx="4814">
                  <c:v>2023/09/22</c:v>
                </c:pt>
                <c:pt idx="4815">
                  <c:v>2023/09/23</c:v>
                </c:pt>
                <c:pt idx="4816">
                  <c:v>2023/09/24</c:v>
                </c:pt>
                <c:pt idx="4817">
                  <c:v>2023/09/25</c:v>
                </c:pt>
                <c:pt idx="4818">
                  <c:v>2023/09/26</c:v>
                </c:pt>
                <c:pt idx="4819">
                  <c:v>2023/09/27</c:v>
                </c:pt>
                <c:pt idx="4820">
                  <c:v>2023/09/28</c:v>
                </c:pt>
                <c:pt idx="4821">
                  <c:v>2023/09/29</c:v>
                </c:pt>
                <c:pt idx="4822">
                  <c:v>2023/09/30</c:v>
                </c:pt>
                <c:pt idx="4823">
                  <c:v>2023/10/01</c:v>
                </c:pt>
                <c:pt idx="4824">
                  <c:v>2023/10/02</c:v>
                </c:pt>
                <c:pt idx="4825">
                  <c:v>2023/10/03</c:v>
                </c:pt>
                <c:pt idx="4826">
                  <c:v>2023/10/04</c:v>
                </c:pt>
                <c:pt idx="4827">
                  <c:v>2023/10/05</c:v>
                </c:pt>
                <c:pt idx="4828">
                  <c:v>2023/10/06</c:v>
                </c:pt>
                <c:pt idx="4829">
                  <c:v>2023/10/07</c:v>
                </c:pt>
                <c:pt idx="4830">
                  <c:v>2023/10/08</c:v>
                </c:pt>
                <c:pt idx="4831">
                  <c:v>2023/10/09</c:v>
                </c:pt>
                <c:pt idx="4832">
                  <c:v>2023/10/10</c:v>
                </c:pt>
                <c:pt idx="4833">
                  <c:v>2023/10/11</c:v>
                </c:pt>
                <c:pt idx="4834">
                  <c:v>2023/10/12</c:v>
                </c:pt>
                <c:pt idx="4835">
                  <c:v>2023/10/13</c:v>
                </c:pt>
                <c:pt idx="4836">
                  <c:v>2023/10/14</c:v>
                </c:pt>
                <c:pt idx="4837">
                  <c:v>2023/10/15</c:v>
                </c:pt>
                <c:pt idx="4838">
                  <c:v>2023/10/16</c:v>
                </c:pt>
                <c:pt idx="4839">
                  <c:v>2023/10/17</c:v>
                </c:pt>
                <c:pt idx="4840">
                  <c:v>2023/10/18</c:v>
                </c:pt>
                <c:pt idx="4841">
                  <c:v>2023/10/19</c:v>
                </c:pt>
                <c:pt idx="4842">
                  <c:v>2023/10/20</c:v>
                </c:pt>
                <c:pt idx="4843">
                  <c:v>2023/10/21</c:v>
                </c:pt>
                <c:pt idx="4844">
                  <c:v>2023/10/22</c:v>
                </c:pt>
                <c:pt idx="4845">
                  <c:v>2023/10/23</c:v>
                </c:pt>
                <c:pt idx="4846">
                  <c:v>2023/10/24</c:v>
                </c:pt>
                <c:pt idx="4847">
                  <c:v>2023/10/25</c:v>
                </c:pt>
                <c:pt idx="4848">
                  <c:v>2023/10/26</c:v>
                </c:pt>
                <c:pt idx="4849">
                  <c:v>2023/10/27</c:v>
                </c:pt>
                <c:pt idx="4850">
                  <c:v>2023/10/28</c:v>
                </c:pt>
                <c:pt idx="4851">
                  <c:v>2023/10/29</c:v>
                </c:pt>
                <c:pt idx="4852">
                  <c:v>2023/10/30</c:v>
                </c:pt>
                <c:pt idx="4853">
                  <c:v>2023/10/31</c:v>
                </c:pt>
                <c:pt idx="4854">
                  <c:v>2023/11/01</c:v>
                </c:pt>
                <c:pt idx="4855">
                  <c:v>2023/11/02</c:v>
                </c:pt>
                <c:pt idx="4856">
                  <c:v>2023/11/03</c:v>
                </c:pt>
                <c:pt idx="4857">
                  <c:v>2023/11/04</c:v>
                </c:pt>
                <c:pt idx="4858">
                  <c:v>2023/11/05</c:v>
                </c:pt>
                <c:pt idx="4859">
                  <c:v>2023/11/06</c:v>
                </c:pt>
                <c:pt idx="4860">
                  <c:v>2023/11/07</c:v>
                </c:pt>
                <c:pt idx="4861">
                  <c:v>2023/11/08</c:v>
                </c:pt>
                <c:pt idx="4862">
                  <c:v>2023/11/09</c:v>
                </c:pt>
                <c:pt idx="4863">
                  <c:v>2023/11/10</c:v>
                </c:pt>
                <c:pt idx="4864">
                  <c:v>2023/11/11</c:v>
                </c:pt>
                <c:pt idx="4865">
                  <c:v>2023/11/12</c:v>
                </c:pt>
                <c:pt idx="4866">
                  <c:v>2023/11/13</c:v>
                </c:pt>
                <c:pt idx="4867">
                  <c:v>2023/11/14</c:v>
                </c:pt>
                <c:pt idx="4868">
                  <c:v>2023/11/15</c:v>
                </c:pt>
                <c:pt idx="4869">
                  <c:v>2023/11/16</c:v>
                </c:pt>
                <c:pt idx="4870">
                  <c:v>2023/11/17</c:v>
                </c:pt>
                <c:pt idx="4871">
                  <c:v>2023/11/18</c:v>
                </c:pt>
                <c:pt idx="4872">
                  <c:v>2023/11/19</c:v>
                </c:pt>
                <c:pt idx="4873">
                  <c:v>2023/11/20</c:v>
                </c:pt>
                <c:pt idx="4874">
                  <c:v>2023/11/21</c:v>
                </c:pt>
                <c:pt idx="4875">
                  <c:v>2023/11/22</c:v>
                </c:pt>
                <c:pt idx="4876">
                  <c:v>2023/11/23</c:v>
                </c:pt>
                <c:pt idx="4877">
                  <c:v>2023/11/24</c:v>
                </c:pt>
                <c:pt idx="4878">
                  <c:v>2023/11/25</c:v>
                </c:pt>
                <c:pt idx="4879">
                  <c:v>2023/11/26</c:v>
                </c:pt>
                <c:pt idx="4880">
                  <c:v>2023/11/27</c:v>
                </c:pt>
                <c:pt idx="4881">
                  <c:v>2023/11/28</c:v>
                </c:pt>
                <c:pt idx="4882">
                  <c:v>2023/11/29</c:v>
                </c:pt>
                <c:pt idx="4883">
                  <c:v>2023/11/30</c:v>
                </c:pt>
                <c:pt idx="4884">
                  <c:v>2023/12/01</c:v>
                </c:pt>
                <c:pt idx="4885">
                  <c:v>2023/12/02</c:v>
                </c:pt>
                <c:pt idx="4886">
                  <c:v>2023/12/03</c:v>
                </c:pt>
                <c:pt idx="4887">
                  <c:v>2023/12/04</c:v>
                </c:pt>
                <c:pt idx="4888">
                  <c:v>2023/12/05</c:v>
                </c:pt>
                <c:pt idx="4889">
                  <c:v>2023/12/06</c:v>
                </c:pt>
                <c:pt idx="4890">
                  <c:v>2023/12/07</c:v>
                </c:pt>
                <c:pt idx="4891">
                  <c:v>2023/12/08</c:v>
                </c:pt>
                <c:pt idx="4892">
                  <c:v>2023/12/09</c:v>
                </c:pt>
                <c:pt idx="4893">
                  <c:v>2023/12/10</c:v>
                </c:pt>
                <c:pt idx="4894">
                  <c:v>2023/12/11</c:v>
                </c:pt>
                <c:pt idx="4895">
                  <c:v>2023/12/12</c:v>
                </c:pt>
                <c:pt idx="4896">
                  <c:v>2023/12/13</c:v>
                </c:pt>
                <c:pt idx="4897">
                  <c:v>2023/12/14</c:v>
                </c:pt>
                <c:pt idx="4898">
                  <c:v>2023/12/15</c:v>
                </c:pt>
                <c:pt idx="4899">
                  <c:v>2023/12/16</c:v>
                </c:pt>
                <c:pt idx="4900">
                  <c:v>2023/12/17</c:v>
                </c:pt>
                <c:pt idx="4901">
                  <c:v>2023/12/18</c:v>
                </c:pt>
                <c:pt idx="4902">
                  <c:v>2023/12/19</c:v>
                </c:pt>
                <c:pt idx="4903">
                  <c:v>2023/12/20</c:v>
                </c:pt>
                <c:pt idx="4904">
                  <c:v>2023/12/21</c:v>
                </c:pt>
                <c:pt idx="4905">
                  <c:v>2023/12/22</c:v>
                </c:pt>
                <c:pt idx="4906">
                  <c:v>2023/12/23</c:v>
                </c:pt>
                <c:pt idx="4907">
                  <c:v>2023/12/24</c:v>
                </c:pt>
                <c:pt idx="4908">
                  <c:v>2023/12/25</c:v>
                </c:pt>
                <c:pt idx="4909">
                  <c:v>2023/12/26</c:v>
                </c:pt>
                <c:pt idx="4910">
                  <c:v>2023/12/27</c:v>
                </c:pt>
                <c:pt idx="4911">
                  <c:v>2023/12/28</c:v>
                </c:pt>
                <c:pt idx="4912">
                  <c:v>2023/12/29</c:v>
                </c:pt>
                <c:pt idx="4913">
                  <c:v>2023/12/30</c:v>
                </c:pt>
                <c:pt idx="4914">
                  <c:v>2023/12/31</c:v>
                </c:pt>
                <c:pt idx="4915">
                  <c:v>2024/01/01</c:v>
                </c:pt>
                <c:pt idx="4916">
                  <c:v>2024/01/02</c:v>
                </c:pt>
                <c:pt idx="4917">
                  <c:v>2024/01/03</c:v>
                </c:pt>
                <c:pt idx="4918">
                  <c:v>2024/01/04</c:v>
                </c:pt>
                <c:pt idx="4919">
                  <c:v>2024/01/05</c:v>
                </c:pt>
                <c:pt idx="4920">
                  <c:v>2024/01/06</c:v>
                </c:pt>
                <c:pt idx="4921">
                  <c:v>2024/01/07</c:v>
                </c:pt>
                <c:pt idx="4922">
                  <c:v>2024/01/08</c:v>
                </c:pt>
                <c:pt idx="4923">
                  <c:v>2024/01/09</c:v>
                </c:pt>
                <c:pt idx="4924">
                  <c:v>2024/01/10</c:v>
                </c:pt>
                <c:pt idx="4925">
                  <c:v>2024/01/11</c:v>
                </c:pt>
                <c:pt idx="4926">
                  <c:v>2024/01/12</c:v>
                </c:pt>
                <c:pt idx="4927">
                  <c:v>2024/01/13</c:v>
                </c:pt>
                <c:pt idx="4928">
                  <c:v>2024/01/14</c:v>
                </c:pt>
                <c:pt idx="4929">
                  <c:v>2024/01/15</c:v>
                </c:pt>
                <c:pt idx="4930">
                  <c:v>2024/01/16</c:v>
                </c:pt>
                <c:pt idx="4931">
                  <c:v>2024/01/17</c:v>
                </c:pt>
                <c:pt idx="4932">
                  <c:v>2024/01/18</c:v>
                </c:pt>
                <c:pt idx="4933">
                  <c:v>2024/01/19</c:v>
                </c:pt>
                <c:pt idx="4934">
                  <c:v>2024/01/20</c:v>
                </c:pt>
                <c:pt idx="4935">
                  <c:v>2024/01/21</c:v>
                </c:pt>
                <c:pt idx="4936">
                  <c:v>2024/01/22</c:v>
                </c:pt>
                <c:pt idx="4937">
                  <c:v>2024/01/23</c:v>
                </c:pt>
                <c:pt idx="4938">
                  <c:v>2024/01/24</c:v>
                </c:pt>
                <c:pt idx="4939">
                  <c:v>2024/01/25</c:v>
                </c:pt>
                <c:pt idx="4940">
                  <c:v>2024/01/26</c:v>
                </c:pt>
                <c:pt idx="4941">
                  <c:v>2024/01/27</c:v>
                </c:pt>
                <c:pt idx="4942">
                  <c:v>2024/01/28</c:v>
                </c:pt>
                <c:pt idx="4943">
                  <c:v>2024/01/29</c:v>
                </c:pt>
                <c:pt idx="4944">
                  <c:v>2024/01/30</c:v>
                </c:pt>
                <c:pt idx="4945">
                  <c:v>2024/01/31</c:v>
                </c:pt>
                <c:pt idx="4946">
                  <c:v>2024/02/01</c:v>
                </c:pt>
                <c:pt idx="4947">
                  <c:v>2024/02/02</c:v>
                </c:pt>
                <c:pt idx="4948">
                  <c:v>2024/02/03</c:v>
                </c:pt>
                <c:pt idx="4949">
                  <c:v>2024/02/04</c:v>
                </c:pt>
                <c:pt idx="4950">
                  <c:v>2024/02/05</c:v>
                </c:pt>
                <c:pt idx="4951">
                  <c:v>2024/02/06</c:v>
                </c:pt>
                <c:pt idx="4952">
                  <c:v>2024/02/07</c:v>
                </c:pt>
                <c:pt idx="4953">
                  <c:v>2024/02/08</c:v>
                </c:pt>
                <c:pt idx="4954">
                  <c:v>2024/02/09</c:v>
                </c:pt>
                <c:pt idx="4955">
                  <c:v>2024/02/10</c:v>
                </c:pt>
                <c:pt idx="4956">
                  <c:v>2024/02/11</c:v>
                </c:pt>
                <c:pt idx="4957">
                  <c:v>2024/02/12</c:v>
                </c:pt>
                <c:pt idx="4958">
                  <c:v>2024/02/13</c:v>
                </c:pt>
                <c:pt idx="4959">
                  <c:v>2024/02/14</c:v>
                </c:pt>
                <c:pt idx="4960">
                  <c:v>2024/02/15</c:v>
                </c:pt>
                <c:pt idx="4961">
                  <c:v>2024/02/16</c:v>
                </c:pt>
                <c:pt idx="4962">
                  <c:v>2024/02/17</c:v>
                </c:pt>
                <c:pt idx="4963">
                  <c:v>2024/02/18</c:v>
                </c:pt>
                <c:pt idx="4964">
                  <c:v>2024/02/19</c:v>
                </c:pt>
                <c:pt idx="4965">
                  <c:v>2024/02/20</c:v>
                </c:pt>
                <c:pt idx="4966">
                  <c:v>2024/02/21</c:v>
                </c:pt>
                <c:pt idx="4967">
                  <c:v>2024/02/22</c:v>
                </c:pt>
                <c:pt idx="4968">
                  <c:v>2024/02/23</c:v>
                </c:pt>
                <c:pt idx="4969">
                  <c:v>2024/02/24</c:v>
                </c:pt>
                <c:pt idx="4970">
                  <c:v>2024/02/25</c:v>
                </c:pt>
                <c:pt idx="4971">
                  <c:v>2024/02/26</c:v>
                </c:pt>
                <c:pt idx="4972">
                  <c:v>2024/02/27</c:v>
                </c:pt>
                <c:pt idx="4973">
                  <c:v>2024/02/28</c:v>
                </c:pt>
                <c:pt idx="4974">
                  <c:v>2024/02/29</c:v>
                </c:pt>
                <c:pt idx="4975">
                  <c:v>2024/03/01</c:v>
                </c:pt>
                <c:pt idx="4976">
                  <c:v>2024/03/02</c:v>
                </c:pt>
                <c:pt idx="4977">
                  <c:v>2024/03/03</c:v>
                </c:pt>
                <c:pt idx="4978">
                  <c:v>2024/03/04</c:v>
                </c:pt>
                <c:pt idx="4979">
                  <c:v>2024/03/05</c:v>
                </c:pt>
                <c:pt idx="4980">
                  <c:v>2024/03/06</c:v>
                </c:pt>
                <c:pt idx="4981">
                  <c:v>2024/03/07</c:v>
                </c:pt>
                <c:pt idx="4982">
                  <c:v>2024/03/08</c:v>
                </c:pt>
                <c:pt idx="4983">
                  <c:v>2024/03/09</c:v>
                </c:pt>
                <c:pt idx="4984">
                  <c:v>2024/03/10</c:v>
                </c:pt>
              </c:strCache>
            </c:strRef>
          </c:cat>
          <c:val>
            <c:numRef>
              <c:f>Visualization!$B$3:$B$4988</c:f>
              <c:numCache>
                <c:formatCode>General</c:formatCode>
                <c:ptCount val="49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0.5</c:v>
                </c:pt>
                <c:pt idx="112">
                  <c:v>0</c:v>
                </c:pt>
                <c:pt idx="113">
                  <c:v>-0.2853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0.25940000000000002</c:v>
                </c:pt>
                <c:pt idx="181">
                  <c:v>0</c:v>
                </c:pt>
                <c:pt idx="182">
                  <c:v>0</c:v>
                </c:pt>
                <c:pt idx="183">
                  <c:v>0</c:v>
                </c:pt>
                <c:pt idx="184">
                  <c:v>0</c:v>
                </c:pt>
                <c:pt idx="185">
                  <c:v>0</c:v>
                </c:pt>
                <c:pt idx="186">
                  <c:v>0.246</c:v>
                </c:pt>
                <c:pt idx="187">
                  <c:v>0</c:v>
                </c:pt>
                <c:pt idx="188">
                  <c:v>0</c:v>
                </c:pt>
                <c:pt idx="189">
                  <c:v>0</c:v>
                </c:pt>
                <c:pt idx="190">
                  <c:v>0</c:v>
                </c:pt>
                <c:pt idx="191">
                  <c:v>0</c:v>
                </c:pt>
                <c:pt idx="192">
                  <c:v>0</c:v>
                </c:pt>
                <c:pt idx="193">
                  <c:v>0</c:v>
                </c:pt>
                <c:pt idx="194">
                  <c:v>0</c:v>
                </c:pt>
                <c:pt idx="195">
                  <c:v>0</c:v>
                </c:pt>
                <c:pt idx="196">
                  <c:v>0</c:v>
                </c:pt>
                <c:pt idx="197">
                  <c:v>0</c:v>
                </c:pt>
                <c:pt idx="198">
                  <c:v>0.34620000000000001</c:v>
                </c:pt>
                <c:pt idx="199">
                  <c:v>0</c:v>
                </c:pt>
                <c:pt idx="200">
                  <c:v>0</c:v>
                </c:pt>
                <c:pt idx="201">
                  <c:v>0.1754</c:v>
                </c:pt>
                <c:pt idx="202">
                  <c:v>0.13439999999999999</c:v>
                </c:pt>
                <c:pt idx="203">
                  <c:v>0</c:v>
                </c:pt>
                <c:pt idx="204">
                  <c:v>0</c:v>
                </c:pt>
                <c:pt idx="205">
                  <c:v>0</c:v>
                </c:pt>
                <c:pt idx="206">
                  <c:v>0.18740000000000001</c:v>
                </c:pt>
                <c:pt idx="207">
                  <c:v>-0.10059999999999999</c:v>
                </c:pt>
                <c:pt idx="208">
                  <c:v>9.1499999999999998E-2</c:v>
                </c:pt>
                <c:pt idx="209">
                  <c:v>0</c:v>
                </c:pt>
                <c:pt idx="210">
                  <c:v>0</c:v>
                </c:pt>
                <c:pt idx="211">
                  <c:v>0</c:v>
                </c:pt>
                <c:pt idx="212">
                  <c:v>0</c:v>
                </c:pt>
                <c:pt idx="213">
                  <c:v>0</c:v>
                </c:pt>
                <c:pt idx="214">
                  <c:v>0</c:v>
                </c:pt>
                <c:pt idx="215">
                  <c:v>-0.13569999999999999</c:v>
                </c:pt>
                <c:pt idx="216">
                  <c:v>5.57E-2</c:v>
                </c:pt>
                <c:pt idx="217">
                  <c:v>-0.1043</c:v>
                </c:pt>
                <c:pt idx="218">
                  <c:v>0</c:v>
                </c:pt>
                <c:pt idx="219">
                  <c:v>0</c:v>
                </c:pt>
                <c:pt idx="220">
                  <c:v>0</c:v>
                </c:pt>
                <c:pt idx="221">
                  <c:v>0.1082</c:v>
                </c:pt>
                <c:pt idx="222">
                  <c:v>-8.6499999999999994E-2</c:v>
                </c:pt>
                <c:pt idx="223">
                  <c:v>0</c:v>
                </c:pt>
                <c:pt idx="224">
                  <c:v>-7.0999999999999994E-2</c:v>
                </c:pt>
                <c:pt idx="225">
                  <c:v>0</c:v>
                </c:pt>
                <c:pt idx="226">
                  <c:v>7.0000000000000007E-2</c:v>
                </c:pt>
                <c:pt idx="227">
                  <c:v>0</c:v>
                </c:pt>
                <c:pt idx="228">
                  <c:v>0</c:v>
                </c:pt>
                <c:pt idx="229">
                  <c:v>0</c:v>
                </c:pt>
                <c:pt idx="230">
                  <c:v>0</c:v>
                </c:pt>
                <c:pt idx="231">
                  <c:v>0</c:v>
                </c:pt>
                <c:pt idx="232">
                  <c:v>0</c:v>
                </c:pt>
                <c:pt idx="233">
                  <c:v>0</c:v>
                </c:pt>
                <c:pt idx="234">
                  <c:v>0</c:v>
                </c:pt>
                <c:pt idx="235">
                  <c:v>7.9100000000000004E-2</c:v>
                </c:pt>
                <c:pt idx="236">
                  <c:v>-5.67E-2</c:v>
                </c:pt>
                <c:pt idx="237">
                  <c:v>0</c:v>
                </c:pt>
                <c:pt idx="238">
                  <c:v>0</c:v>
                </c:pt>
                <c:pt idx="239">
                  <c:v>0</c:v>
                </c:pt>
                <c:pt idx="240">
                  <c:v>0</c:v>
                </c:pt>
                <c:pt idx="241">
                  <c:v>0</c:v>
                </c:pt>
                <c:pt idx="242">
                  <c:v>0</c:v>
                </c:pt>
                <c:pt idx="243">
                  <c:v>0</c:v>
                </c:pt>
                <c:pt idx="244">
                  <c:v>-6.3100000000000003E-2</c:v>
                </c:pt>
                <c:pt idx="245">
                  <c:v>0</c:v>
                </c:pt>
                <c:pt idx="246">
                  <c:v>0</c:v>
                </c:pt>
                <c:pt idx="247">
                  <c:v>6.59E-2</c:v>
                </c:pt>
                <c:pt idx="248">
                  <c:v>0</c:v>
                </c:pt>
                <c:pt idx="249">
                  <c:v>0</c:v>
                </c:pt>
                <c:pt idx="250">
                  <c:v>0</c:v>
                </c:pt>
                <c:pt idx="251">
                  <c:v>0</c:v>
                </c:pt>
                <c:pt idx="252">
                  <c:v>0</c:v>
                </c:pt>
                <c:pt idx="253">
                  <c:v>0</c:v>
                </c:pt>
                <c:pt idx="254">
                  <c:v>0</c:v>
                </c:pt>
                <c:pt idx="255">
                  <c:v>0</c:v>
                </c:pt>
                <c:pt idx="256">
                  <c:v>0</c:v>
                </c:pt>
                <c:pt idx="257">
                  <c:v>0</c:v>
                </c:pt>
                <c:pt idx="258">
                  <c:v>0</c:v>
                </c:pt>
                <c:pt idx="259">
                  <c:v>0</c:v>
                </c:pt>
                <c:pt idx="260">
                  <c:v>-0.12709999999999999</c:v>
                </c:pt>
                <c:pt idx="261">
                  <c:v>0</c:v>
                </c:pt>
                <c:pt idx="262">
                  <c:v>0</c:v>
                </c:pt>
                <c:pt idx="263">
                  <c:v>0</c:v>
                </c:pt>
                <c:pt idx="264">
                  <c:v>0</c:v>
                </c:pt>
                <c:pt idx="265">
                  <c:v>0</c:v>
                </c:pt>
                <c:pt idx="266">
                  <c:v>0</c:v>
                </c:pt>
                <c:pt idx="267">
                  <c:v>0</c:v>
                </c:pt>
                <c:pt idx="268">
                  <c:v>0.1169</c:v>
                </c:pt>
                <c:pt idx="269">
                  <c:v>7.2700000000000001E-2</c:v>
                </c:pt>
                <c:pt idx="270">
                  <c:v>8.4000000000000005E-2</c:v>
                </c:pt>
                <c:pt idx="271">
                  <c:v>0</c:v>
                </c:pt>
                <c:pt idx="272">
                  <c:v>6.0699999999999997E-2</c:v>
                </c:pt>
                <c:pt idx="273">
                  <c:v>5.7099999999999998E-2</c:v>
                </c:pt>
                <c:pt idx="274">
                  <c:v>0</c:v>
                </c:pt>
                <c:pt idx="275">
                  <c:v>0</c:v>
                </c:pt>
                <c:pt idx="276">
                  <c:v>-0.05</c:v>
                </c:pt>
                <c:pt idx="277">
                  <c:v>6.1400000000000003E-2</c:v>
                </c:pt>
                <c:pt idx="278">
                  <c:v>0.1653</c:v>
                </c:pt>
                <c:pt idx="279">
                  <c:v>0.20569999999999999</c:v>
                </c:pt>
                <c:pt idx="280">
                  <c:v>-4.1200000000000001E-2</c:v>
                </c:pt>
                <c:pt idx="281">
                  <c:v>-4.2900000000000001E-2</c:v>
                </c:pt>
                <c:pt idx="282">
                  <c:v>0.1474</c:v>
                </c:pt>
                <c:pt idx="283">
                  <c:v>6.1499999999999999E-2</c:v>
                </c:pt>
                <c:pt idx="284">
                  <c:v>0.16320000000000001</c:v>
                </c:pt>
                <c:pt idx="285">
                  <c:v>0.30320000000000003</c:v>
                </c:pt>
                <c:pt idx="286">
                  <c:v>0.21529999999999999</c:v>
                </c:pt>
                <c:pt idx="287">
                  <c:v>-0.1343</c:v>
                </c:pt>
                <c:pt idx="288">
                  <c:v>5.6099999999999997E-2</c:v>
                </c:pt>
                <c:pt idx="289">
                  <c:v>6.5600000000000006E-2</c:v>
                </c:pt>
                <c:pt idx="290">
                  <c:v>0</c:v>
                </c:pt>
                <c:pt idx="291">
                  <c:v>-2.35E-2</c:v>
                </c:pt>
                <c:pt idx="292">
                  <c:v>3.5999999999999997E-2</c:v>
                </c:pt>
                <c:pt idx="293">
                  <c:v>5.5100000000000003E-2</c:v>
                </c:pt>
                <c:pt idx="294">
                  <c:v>6.3200000000000006E-2</c:v>
                </c:pt>
                <c:pt idx="295">
                  <c:v>-1.8100000000000002E-2</c:v>
                </c:pt>
                <c:pt idx="296">
                  <c:v>0.52890000000000004</c:v>
                </c:pt>
                <c:pt idx="297">
                  <c:v>-5.3400000000000003E-2</c:v>
                </c:pt>
                <c:pt idx="298">
                  <c:v>0.14549999999999999</c:v>
                </c:pt>
                <c:pt idx="299">
                  <c:v>0.30159999999999998</c:v>
                </c:pt>
                <c:pt idx="300">
                  <c:v>-0.122</c:v>
                </c:pt>
                <c:pt idx="301">
                  <c:v>-2.92E-2</c:v>
                </c:pt>
                <c:pt idx="302">
                  <c:v>0.14879999999999999</c:v>
                </c:pt>
                <c:pt idx="303">
                  <c:v>-0.1046</c:v>
                </c:pt>
                <c:pt idx="304">
                  <c:v>-4.3099999999999999E-2</c:v>
                </c:pt>
                <c:pt idx="305">
                  <c:v>-1.0200000000000001E-2</c:v>
                </c:pt>
                <c:pt idx="306">
                  <c:v>-0.17910000000000001</c:v>
                </c:pt>
                <c:pt idx="307">
                  <c:v>9.4799999999999995E-2</c:v>
                </c:pt>
                <c:pt idx="308">
                  <c:v>9.3100000000000002E-2</c:v>
                </c:pt>
                <c:pt idx="309">
                  <c:v>6.88E-2</c:v>
                </c:pt>
                <c:pt idx="310">
                  <c:v>3.78E-2</c:v>
                </c:pt>
                <c:pt idx="311">
                  <c:v>0.1321</c:v>
                </c:pt>
                <c:pt idx="312">
                  <c:v>4.7600000000000003E-2</c:v>
                </c:pt>
                <c:pt idx="313">
                  <c:v>-3.4099999999999998E-2</c:v>
                </c:pt>
                <c:pt idx="314">
                  <c:v>-2.35E-2</c:v>
                </c:pt>
                <c:pt idx="315">
                  <c:v>1.5699999999999999E-2</c:v>
                </c:pt>
                <c:pt idx="316">
                  <c:v>4.3900000000000002E-2</c:v>
                </c:pt>
                <c:pt idx="317">
                  <c:v>-6.7999999999999996E-3</c:v>
                </c:pt>
                <c:pt idx="318">
                  <c:v>9.5000000000000001E-2</c:v>
                </c:pt>
                <c:pt idx="319">
                  <c:v>0.1076</c:v>
                </c:pt>
                <c:pt idx="320">
                  <c:v>0.34810000000000002</c:v>
                </c:pt>
                <c:pt idx="321">
                  <c:v>0.32190000000000002</c:v>
                </c:pt>
                <c:pt idx="322">
                  <c:v>-0.1159</c:v>
                </c:pt>
                <c:pt idx="323">
                  <c:v>0.1108</c:v>
                </c:pt>
                <c:pt idx="324">
                  <c:v>0.28949999999999998</c:v>
                </c:pt>
                <c:pt idx="325">
                  <c:v>0.23749999999999999</c:v>
                </c:pt>
                <c:pt idx="326">
                  <c:v>-2.3E-2</c:v>
                </c:pt>
                <c:pt idx="327">
                  <c:v>-0.1719</c:v>
                </c:pt>
                <c:pt idx="328">
                  <c:v>-0.38829999999999998</c:v>
                </c:pt>
                <c:pt idx="329">
                  <c:v>0.26619999999999999</c:v>
                </c:pt>
                <c:pt idx="330">
                  <c:v>6.9500000000000006E-2</c:v>
                </c:pt>
                <c:pt idx="331">
                  <c:v>-2.8199999999999999E-2</c:v>
                </c:pt>
                <c:pt idx="332">
                  <c:v>1.09E-2</c:v>
                </c:pt>
                <c:pt idx="333">
                  <c:v>-0.1278</c:v>
                </c:pt>
                <c:pt idx="334">
                  <c:v>-7.7600000000000002E-2</c:v>
                </c:pt>
                <c:pt idx="335">
                  <c:v>7.7200000000000005E-2</c:v>
                </c:pt>
                <c:pt idx="336">
                  <c:v>3.6700000000000003E-2</c:v>
                </c:pt>
                <c:pt idx="337">
                  <c:v>0</c:v>
                </c:pt>
                <c:pt idx="338">
                  <c:v>0</c:v>
                </c:pt>
                <c:pt idx="339">
                  <c:v>0</c:v>
                </c:pt>
                <c:pt idx="340">
                  <c:v>0</c:v>
                </c:pt>
                <c:pt idx="341">
                  <c:v>0</c:v>
                </c:pt>
                <c:pt idx="342">
                  <c:v>0</c:v>
                </c:pt>
                <c:pt idx="343">
                  <c:v>-6.0499999999999998E-2</c:v>
                </c:pt>
                <c:pt idx="344">
                  <c:v>1.8200000000000001E-2</c:v>
                </c:pt>
                <c:pt idx="345">
                  <c:v>1.1900000000000001E-2</c:v>
                </c:pt>
                <c:pt idx="346">
                  <c:v>-5.8999999999999999E-3</c:v>
                </c:pt>
                <c:pt idx="347">
                  <c:v>-4.4499999999999998E-2</c:v>
                </c:pt>
                <c:pt idx="348">
                  <c:v>-4.3499999999999997E-2</c:v>
                </c:pt>
                <c:pt idx="349">
                  <c:v>0</c:v>
                </c:pt>
                <c:pt idx="350">
                  <c:v>0</c:v>
                </c:pt>
                <c:pt idx="351">
                  <c:v>-0.1023</c:v>
                </c:pt>
                <c:pt idx="352">
                  <c:v>-6.8500000000000005E-2</c:v>
                </c:pt>
                <c:pt idx="353">
                  <c:v>0.14480000000000001</c:v>
                </c:pt>
                <c:pt idx="354">
                  <c:v>0</c:v>
                </c:pt>
                <c:pt idx="355">
                  <c:v>-3.1800000000000002E-2</c:v>
                </c:pt>
                <c:pt idx="356">
                  <c:v>4.8999999999999998E-3</c:v>
                </c:pt>
                <c:pt idx="357">
                  <c:v>3.6200000000000003E-2</c:v>
                </c:pt>
                <c:pt idx="358">
                  <c:v>-4.6300000000000001E-2</c:v>
                </c:pt>
                <c:pt idx="359">
                  <c:v>-1.41E-2</c:v>
                </c:pt>
                <c:pt idx="360">
                  <c:v>-4.3E-3</c:v>
                </c:pt>
                <c:pt idx="361">
                  <c:v>0</c:v>
                </c:pt>
                <c:pt idx="362">
                  <c:v>-1.29E-2</c:v>
                </c:pt>
                <c:pt idx="363">
                  <c:v>-6.4999999999999997E-3</c:v>
                </c:pt>
                <c:pt idx="364">
                  <c:v>-4.0800000000000003E-2</c:v>
                </c:pt>
                <c:pt idx="365">
                  <c:v>2.4299999999999999E-2</c:v>
                </c:pt>
                <c:pt idx="366">
                  <c:v>2.7400000000000001E-2</c:v>
                </c:pt>
                <c:pt idx="367">
                  <c:v>-1.1599999999999999E-2</c:v>
                </c:pt>
                <c:pt idx="368">
                  <c:v>-5.7999999999999996E-3</c:v>
                </c:pt>
                <c:pt idx="369">
                  <c:v>6.6E-3</c:v>
                </c:pt>
                <c:pt idx="370">
                  <c:v>0</c:v>
                </c:pt>
                <c:pt idx="371">
                  <c:v>2.1899999999999999E-2</c:v>
                </c:pt>
                <c:pt idx="372">
                  <c:v>5.0000000000000001E-3</c:v>
                </c:pt>
                <c:pt idx="373">
                  <c:v>-1.21E-2</c:v>
                </c:pt>
                <c:pt idx="374">
                  <c:v>4.3E-3</c:v>
                </c:pt>
                <c:pt idx="375">
                  <c:v>-3.2300000000000002E-2</c:v>
                </c:pt>
                <c:pt idx="376">
                  <c:v>0</c:v>
                </c:pt>
                <c:pt idx="377">
                  <c:v>0</c:v>
                </c:pt>
                <c:pt idx="378">
                  <c:v>-1.3299999999999999E-2</c:v>
                </c:pt>
                <c:pt idx="379">
                  <c:v>-1.95E-2</c:v>
                </c:pt>
                <c:pt idx="380">
                  <c:v>-7.9399999999999998E-2</c:v>
                </c:pt>
                <c:pt idx="381">
                  <c:v>-0.23150000000000001</c:v>
                </c:pt>
                <c:pt idx="382">
                  <c:v>0.16089999999999999</c:v>
                </c:pt>
                <c:pt idx="383">
                  <c:v>-8.8400000000000006E-2</c:v>
                </c:pt>
                <c:pt idx="384">
                  <c:v>-0.33160000000000001</c:v>
                </c:pt>
                <c:pt idx="385">
                  <c:v>0.20610000000000001</c:v>
                </c:pt>
                <c:pt idx="386">
                  <c:v>-1.2699999999999999E-2</c:v>
                </c:pt>
                <c:pt idx="387">
                  <c:v>0.28079999999999999</c:v>
                </c:pt>
                <c:pt idx="388">
                  <c:v>0</c:v>
                </c:pt>
                <c:pt idx="389">
                  <c:v>-5.21E-2</c:v>
                </c:pt>
                <c:pt idx="390">
                  <c:v>0</c:v>
                </c:pt>
                <c:pt idx="391">
                  <c:v>7.0800000000000002E-2</c:v>
                </c:pt>
                <c:pt idx="392">
                  <c:v>6.6100000000000006E-2</c:v>
                </c:pt>
                <c:pt idx="393">
                  <c:v>3.2399999999999998E-2</c:v>
                </c:pt>
                <c:pt idx="394">
                  <c:v>-1.7000000000000001E-2</c:v>
                </c:pt>
                <c:pt idx="395">
                  <c:v>0</c:v>
                </c:pt>
                <c:pt idx="396">
                  <c:v>-1.0999999999999999E-2</c:v>
                </c:pt>
                <c:pt idx="397">
                  <c:v>7.5700000000000003E-2</c:v>
                </c:pt>
                <c:pt idx="398">
                  <c:v>-1.72E-2</c:v>
                </c:pt>
                <c:pt idx="399">
                  <c:v>-1.2200000000000001E-2</c:v>
                </c:pt>
                <c:pt idx="400">
                  <c:v>-3.6299999999999999E-2</c:v>
                </c:pt>
                <c:pt idx="401">
                  <c:v>0</c:v>
                </c:pt>
                <c:pt idx="402">
                  <c:v>-8.2000000000000007E-3</c:v>
                </c:pt>
                <c:pt idx="403">
                  <c:v>-0.10970000000000001</c:v>
                </c:pt>
                <c:pt idx="404">
                  <c:v>-0.1532</c:v>
                </c:pt>
                <c:pt idx="405">
                  <c:v>5.0099999999999999E-2</c:v>
                </c:pt>
                <c:pt idx="406">
                  <c:v>5.5899999999999998E-2</c:v>
                </c:pt>
                <c:pt idx="407">
                  <c:v>-1.0999999999999999E-2</c:v>
                </c:pt>
                <c:pt idx="408">
                  <c:v>-2.01E-2</c:v>
                </c:pt>
                <c:pt idx="409">
                  <c:v>-6.7100000000000007E-2</c:v>
                </c:pt>
                <c:pt idx="410">
                  <c:v>0</c:v>
                </c:pt>
                <c:pt idx="411">
                  <c:v>5.2400000000000002E-2</c:v>
                </c:pt>
                <c:pt idx="412">
                  <c:v>-1.8499999999999999E-2</c:v>
                </c:pt>
                <c:pt idx="413">
                  <c:v>-3.5400000000000001E-2</c:v>
                </c:pt>
                <c:pt idx="414">
                  <c:v>-6.9699999999999998E-2</c:v>
                </c:pt>
                <c:pt idx="415">
                  <c:v>-9.8599999999999993E-2</c:v>
                </c:pt>
                <c:pt idx="416">
                  <c:v>4.8099999999999997E-2</c:v>
                </c:pt>
                <c:pt idx="417">
                  <c:v>-9.1800000000000007E-2</c:v>
                </c:pt>
                <c:pt idx="418">
                  <c:v>-0.22969999999999999</c:v>
                </c:pt>
                <c:pt idx="419">
                  <c:v>-5.1700000000000003E-2</c:v>
                </c:pt>
                <c:pt idx="420">
                  <c:v>0.22850000000000001</c:v>
                </c:pt>
                <c:pt idx="421">
                  <c:v>3.7499999999999999E-2</c:v>
                </c:pt>
                <c:pt idx="422">
                  <c:v>-4.6100000000000002E-2</c:v>
                </c:pt>
                <c:pt idx="423">
                  <c:v>-3.1E-2</c:v>
                </c:pt>
                <c:pt idx="424">
                  <c:v>-0.13880000000000001</c:v>
                </c:pt>
                <c:pt idx="425">
                  <c:v>0</c:v>
                </c:pt>
                <c:pt idx="426">
                  <c:v>-1.04E-2</c:v>
                </c:pt>
                <c:pt idx="427">
                  <c:v>9.01E-2</c:v>
                </c:pt>
                <c:pt idx="428">
                  <c:v>0.05</c:v>
                </c:pt>
                <c:pt idx="429">
                  <c:v>0.11899999999999999</c:v>
                </c:pt>
                <c:pt idx="430">
                  <c:v>-8.1799999999999998E-2</c:v>
                </c:pt>
                <c:pt idx="431">
                  <c:v>-3.2099999999999997E-2</c:v>
                </c:pt>
                <c:pt idx="432">
                  <c:v>2.2100000000000002E-2</c:v>
                </c:pt>
                <c:pt idx="433">
                  <c:v>-1.44E-2</c:v>
                </c:pt>
                <c:pt idx="434">
                  <c:v>-2.5600000000000001E-2</c:v>
                </c:pt>
                <c:pt idx="435">
                  <c:v>-8.6300000000000002E-2</c:v>
                </c:pt>
                <c:pt idx="436">
                  <c:v>1.03E-2</c:v>
                </c:pt>
                <c:pt idx="437">
                  <c:v>-3.0499999999999999E-2</c:v>
                </c:pt>
                <c:pt idx="438">
                  <c:v>0</c:v>
                </c:pt>
                <c:pt idx="439">
                  <c:v>7.5300000000000006E-2</c:v>
                </c:pt>
                <c:pt idx="440">
                  <c:v>-2.1399999999999999E-2</c:v>
                </c:pt>
                <c:pt idx="441">
                  <c:v>0</c:v>
                </c:pt>
                <c:pt idx="442">
                  <c:v>0</c:v>
                </c:pt>
                <c:pt idx="443">
                  <c:v>-1.2E-2</c:v>
                </c:pt>
                <c:pt idx="444">
                  <c:v>-1.8100000000000002E-2</c:v>
                </c:pt>
                <c:pt idx="445">
                  <c:v>-2.87E-2</c:v>
                </c:pt>
                <c:pt idx="446">
                  <c:v>-9.7299999999999998E-2</c:v>
                </c:pt>
                <c:pt idx="447">
                  <c:v>-6.0900000000000003E-2</c:v>
                </c:pt>
                <c:pt idx="448">
                  <c:v>2.24E-2</c:v>
                </c:pt>
                <c:pt idx="449">
                  <c:v>0</c:v>
                </c:pt>
                <c:pt idx="450">
                  <c:v>-4.1500000000000002E-2</c:v>
                </c:pt>
                <c:pt idx="451">
                  <c:v>5.6000000000000001E-2</c:v>
                </c:pt>
                <c:pt idx="452">
                  <c:v>-2.41E-2</c:v>
                </c:pt>
                <c:pt idx="453">
                  <c:v>-1.4800000000000001E-2</c:v>
                </c:pt>
                <c:pt idx="454">
                  <c:v>-3.7600000000000001E-2</c:v>
                </c:pt>
                <c:pt idx="455">
                  <c:v>-7.2900000000000006E-2</c:v>
                </c:pt>
                <c:pt idx="456">
                  <c:v>-0.28089999999999998</c:v>
                </c:pt>
                <c:pt idx="457">
                  <c:v>-5.4699999999999999E-2</c:v>
                </c:pt>
                <c:pt idx="458">
                  <c:v>-6.2E-2</c:v>
                </c:pt>
                <c:pt idx="459">
                  <c:v>3.5200000000000002E-2</c:v>
                </c:pt>
                <c:pt idx="460">
                  <c:v>9.3600000000000003E-2</c:v>
                </c:pt>
                <c:pt idx="461">
                  <c:v>0.2296</c:v>
                </c:pt>
                <c:pt idx="462">
                  <c:v>0</c:v>
                </c:pt>
                <c:pt idx="463">
                  <c:v>-0.1956</c:v>
                </c:pt>
                <c:pt idx="464">
                  <c:v>8.6300000000000002E-2</c:v>
                </c:pt>
                <c:pt idx="465">
                  <c:v>0</c:v>
                </c:pt>
                <c:pt idx="466">
                  <c:v>9.7500000000000003E-2</c:v>
                </c:pt>
                <c:pt idx="467">
                  <c:v>4.9299999999999997E-2</c:v>
                </c:pt>
                <c:pt idx="468">
                  <c:v>0.12230000000000001</c:v>
                </c:pt>
                <c:pt idx="469">
                  <c:v>-8.6599999999999996E-2</c:v>
                </c:pt>
                <c:pt idx="470">
                  <c:v>0</c:v>
                </c:pt>
                <c:pt idx="471">
                  <c:v>-3.0800000000000001E-2</c:v>
                </c:pt>
                <c:pt idx="472">
                  <c:v>3.1699999999999999E-2</c:v>
                </c:pt>
                <c:pt idx="473">
                  <c:v>-3.0800000000000001E-2</c:v>
                </c:pt>
                <c:pt idx="474">
                  <c:v>0</c:v>
                </c:pt>
                <c:pt idx="475">
                  <c:v>-4.4999999999999998E-2</c:v>
                </c:pt>
                <c:pt idx="476">
                  <c:v>0</c:v>
                </c:pt>
                <c:pt idx="477">
                  <c:v>0</c:v>
                </c:pt>
                <c:pt idx="478">
                  <c:v>0</c:v>
                </c:pt>
                <c:pt idx="479">
                  <c:v>-2.9600000000000001E-2</c:v>
                </c:pt>
                <c:pt idx="480">
                  <c:v>-3.73E-2</c:v>
                </c:pt>
                <c:pt idx="481">
                  <c:v>8.4500000000000006E-2</c:v>
                </c:pt>
                <c:pt idx="482">
                  <c:v>0</c:v>
                </c:pt>
                <c:pt idx="483">
                  <c:v>0</c:v>
                </c:pt>
                <c:pt idx="484">
                  <c:v>-0.26</c:v>
                </c:pt>
                <c:pt idx="485">
                  <c:v>4.9500000000000002E-2</c:v>
                </c:pt>
                <c:pt idx="486">
                  <c:v>9.8699999999999996E-2</c:v>
                </c:pt>
                <c:pt idx="487">
                  <c:v>-0.1211</c:v>
                </c:pt>
                <c:pt idx="488">
                  <c:v>-8.8900000000000007E-2</c:v>
                </c:pt>
                <c:pt idx="489">
                  <c:v>7.3200000000000001E-2</c:v>
                </c:pt>
                <c:pt idx="490">
                  <c:v>0</c:v>
                </c:pt>
                <c:pt idx="491">
                  <c:v>4.0899999999999999E-2</c:v>
                </c:pt>
                <c:pt idx="492">
                  <c:v>0</c:v>
                </c:pt>
                <c:pt idx="493">
                  <c:v>0</c:v>
                </c:pt>
                <c:pt idx="494">
                  <c:v>4.2900000000000001E-2</c:v>
                </c:pt>
                <c:pt idx="495">
                  <c:v>3.2899999999999999E-2</c:v>
                </c:pt>
                <c:pt idx="496">
                  <c:v>0</c:v>
                </c:pt>
                <c:pt idx="497">
                  <c:v>0</c:v>
                </c:pt>
                <c:pt idx="498">
                  <c:v>2.8199999999999999E-2</c:v>
                </c:pt>
                <c:pt idx="499">
                  <c:v>7.8399999999999997E-2</c:v>
                </c:pt>
                <c:pt idx="500">
                  <c:v>0.08</c:v>
                </c:pt>
                <c:pt idx="501">
                  <c:v>3.0300000000000001E-2</c:v>
                </c:pt>
                <c:pt idx="502">
                  <c:v>1.9599999999999999E-2</c:v>
                </c:pt>
                <c:pt idx="503">
                  <c:v>-0.10580000000000001</c:v>
                </c:pt>
                <c:pt idx="504">
                  <c:v>0</c:v>
                </c:pt>
                <c:pt idx="505">
                  <c:v>1.77E-2</c:v>
                </c:pt>
                <c:pt idx="506">
                  <c:v>5.21E-2</c:v>
                </c:pt>
                <c:pt idx="507">
                  <c:v>0</c:v>
                </c:pt>
                <c:pt idx="508">
                  <c:v>0</c:v>
                </c:pt>
                <c:pt idx="509">
                  <c:v>0</c:v>
                </c:pt>
                <c:pt idx="510">
                  <c:v>2.69E-2</c:v>
                </c:pt>
                <c:pt idx="511">
                  <c:v>6.5600000000000006E-2</c:v>
                </c:pt>
                <c:pt idx="512">
                  <c:v>-3.3799999999999997E-2</c:v>
                </c:pt>
                <c:pt idx="513">
                  <c:v>3.5000000000000003E-2</c:v>
                </c:pt>
                <c:pt idx="514">
                  <c:v>-3.0800000000000001E-2</c:v>
                </c:pt>
                <c:pt idx="515">
                  <c:v>0</c:v>
                </c:pt>
                <c:pt idx="516">
                  <c:v>0</c:v>
                </c:pt>
                <c:pt idx="517">
                  <c:v>0</c:v>
                </c:pt>
                <c:pt idx="518">
                  <c:v>0</c:v>
                </c:pt>
                <c:pt idx="519">
                  <c:v>0.10340000000000001</c:v>
                </c:pt>
                <c:pt idx="520">
                  <c:v>0.1222</c:v>
                </c:pt>
                <c:pt idx="521">
                  <c:v>-1.52E-2</c:v>
                </c:pt>
                <c:pt idx="522">
                  <c:v>0</c:v>
                </c:pt>
                <c:pt idx="523">
                  <c:v>1.54E-2</c:v>
                </c:pt>
                <c:pt idx="524">
                  <c:v>0</c:v>
                </c:pt>
                <c:pt idx="525">
                  <c:v>7.1099999999999997E-2</c:v>
                </c:pt>
                <c:pt idx="526">
                  <c:v>-4.7399999999999998E-2</c:v>
                </c:pt>
                <c:pt idx="527">
                  <c:v>1.24E-2</c:v>
                </c:pt>
                <c:pt idx="528">
                  <c:v>2.9499999999999998E-2</c:v>
                </c:pt>
                <c:pt idx="529">
                  <c:v>0</c:v>
                </c:pt>
                <c:pt idx="530">
                  <c:v>1.9199999999999998E-2</c:v>
                </c:pt>
                <c:pt idx="531">
                  <c:v>0.1106</c:v>
                </c:pt>
                <c:pt idx="532">
                  <c:v>0.11650000000000001</c:v>
                </c:pt>
                <c:pt idx="533">
                  <c:v>-9.4999999999999998E-3</c:v>
                </c:pt>
                <c:pt idx="534">
                  <c:v>-6.5100000000000005E-2</c:v>
                </c:pt>
                <c:pt idx="535">
                  <c:v>0.1414</c:v>
                </c:pt>
                <c:pt idx="536">
                  <c:v>0.24779999999999999</c:v>
                </c:pt>
                <c:pt idx="537">
                  <c:v>-3.5999999999999997E-2</c:v>
                </c:pt>
                <c:pt idx="538">
                  <c:v>1.6400000000000001E-2</c:v>
                </c:pt>
                <c:pt idx="539">
                  <c:v>4.41E-2</c:v>
                </c:pt>
                <c:pt idx="540">
                  <c:v>-0.10970000000000001</c:v>
                </c:pt>
                <c:pt idx="541">
                  <c:v>0</c:v>
                </c:pt>
                <c:pt idx="542">
                  <c:v>8.4900000000000003E-2</c:v>
                </c:pt>
                <c:pt idx="543">
                  <c:v>-1.4500000000000001E-2</c:v>
                </c:pt>
                <c:pt idx="544">
                  <c:v>-5.74E-2</c:v>
                </c:pt>
                <c:pt idx="545">
                  <c:v>5.2999999999999999E-2</c:v>
                </c:pt>
                <c:pt idx="546">
                  <c:v>3.6999999999999998E-2</c:v>
                </c:pt>
                <c:pt idx="547">
                  <c:v>-4.5699999999999998E-2</c:v>
                </c:pt>
                <c:pt idx="548">
                  <c:v>-0.16170000000000001</c:v>
                </c:pt>
                <c:pt idx="549">
                  <c:v>5.7099999999999998E-2</c:v>
                </c:pt>
                <c:pt idx="550">
                  <c:v>7.4300000000000005E-2</c:v>
                </c:pt>
                <c:pt idx="551">
                  <c:v>2.0400000000000001E-2</c:v>
                </c:pt>
                <c:pt idx="552">
                  <c:v>-4.7800000000000002E-2</c:v>
                </c:pt>
                <c:pt idx="553">
                  <c:v>2.1000000000000001E-2</c:v>
                </c:pt>
                <c:pt idx="554">
                  <c:v>7.9000000000000008E-3</c:v>
                </c:pt>
                <c:pt idx="555">
                  <c:v>-1.0999999999999999E-2</c:v>
                </c:pt>
                <c:pt idx="556">
                  <c:v>-8.5900000000000004E-2</c:v>
                </c:pt>
                <c:pt idx="557">
                  <c:v>-7.1300000000000002E-2</c:v>
                </c:pt>
                <c:pt idx="558">
                  <c:v>-9.4000000000000004E-3</c:v>
                </c:pt>
                <c:pt idx="559">
                  <c:v>6.4299999999999996E-2</c:v>
                </c:pt>
                <c:pt idx="560">
                  <c:v>-4.4400000000000002E-2</c:v>
                </c:pt>
                <c:pt idx="561">
                  <c:v>2.0400000000000001E-2</c:v>
                </c:pt>
                <c:pt idx="562">
                  <c:v>0</c:v>
                </c:pt>
                <c:pt idx="563">
                  <c:v>0.1095</c:v>
                </c:pt>
                <c:pt idx="564">
                  <c:v>0</c:v>
                </c:pt>
                <c:pt idx="565">
                  <c:v>-2.3E-2</c:v>
                </c:pt>
                <c:pt idx="566">
                  <c:v>-1.5100000000000001E-2</c:v>
                </c:pt>
                <c:pt idx="567">
                  <c:v>-3.0700000000000002E-2</c:v>
                </c:pt>
                <c:pt idx="568">
                  <c:v>-4.2200000000000001E-2</c:v>
                </c:pt>
                <c:pt idx="569">
                  <c:v>4.3999999999999997E-2</c:v>
                </c:pt>
                <c:pt idx="570">
                  <c:v>-1.5800000000000002E-2</c:v>
                </c:pt>
                <c:pt idx="571">
                  <c:v>4.1099999999999998E-2</c:v>
                </c:pt>
                <c:pt idx="572">
                  <c:v>1.37E-2</c:v>
                </c:pt>
                <c:pt idx="573">
                  <c:v>-5.2499999999999998E-2</c:v>
                </c:pt>
                <c:pt idx="574">
                  <c:v>-1.61E-2</c:v>
                </c:pt>
                <c:pt idx="575">
                  <c:v>-4.5400000000000003E-2</c:v>
                </c:pt>
                <c:pt idx="576">
                  <c:v>-0.15210000000000001</c:v>
                </c:pt>
                <c:pt idx="577">
                  <c:v>-2.9100000000000001E-2</c:v>
                </c:pt>
                <c:pt idx="578">
                  <c:v>-1.3899999999999999E-2</c:v>
                </c:pt>
                <c:pt idx="579">
                  <c:v>3.2800000000000003E-2</c:v>
                </c:pt>
                <c:pt idx="580">
                  <c:v>-4.3099999999999999E-2</c:v>
                </c:pt>
                <c:pt idx="581">
                  <c:v>4.0300000000000002E-2</c:v>
                </c:pt>
                <c:pt idx="582">
                  <c:v>0</c:v>
                </c:pt>
                <c:pt idx="583">
                  <c:v>-2.06E-2</c:v>
                </c:pt>
                <c:pt idx="584">
                  <c:v>3.5099999999999999E-2</c:v>
                </c:pt>
                <c:pt idx="585">
                  <c:v>0.13350000000000001</c:v>
                </c:pt>
                <c:pt idx="586">
                  <c:v>0</c:v>
                </c:pt>
                <c:pt idx="587">
                  <c:v>-5.1700000000000003E-2</c:v>
                </c:pt>
                <c:pt idx="588">
                  <c:v>3.1399999999999997E-2</c:v>
                </c:pt>
                <c:pt idx="589">
                  <c:v>0</c:v>
                </c:pt>
                <c:pt idx="590">
                  <c:v>-1.8100000000000002E-2</c:v>
                </c:pt>
                <c:pt idx="591">
                  <c:v>0</c:v>
                </c:pt>
                <c:pt idx="592">
                  <c:v>1.23E-2</c:v>
                </c:pt>
                <c:pt idx="593">
                  <c:v>-4.4699999999999997E-2</c:v>
                </c:pt>
                <c:pt idx="594">
                  <c:v>-1.9099999999999999E-2</c:v>
                </c:pt>
                <c:pt idx="595">
                  <c:v>4.5600000000000002E-2</c:v>
                </c:pt>
                <c:pt idx="596">
                  <c:v>3.32E-2</c:v>
                </c:pt>
                <c:pt idx="597">
                  <c:v>0</c:v>
                </c:pt>
                <c:pt idx="598">
                  <c:v>0</c:v>
                </c:pt>
                <c:pt idx="599">
                  <c:v>0</c:v>
                </c:pt>
                <c:pt idx="600">
                  <c:v>-1.4200000000000001E-2</c:v>
                </c:pt>
                <c:pt idx="601">
                  <c:v>0</c:v>
                </c:pt>
                <c:pt idx="602">
                  <c:v>1.66E-2</c:v>
                </c:pt>
                <c:pt idx="603">
                  <c:v>0</c:v>
                </c:pt>
                <c:pt idx="604">
                  <c:v>7.7700000000000005E-2</c:v>
                </c:pt>
                <c:pt idx="605">
                  <c:v>2.0899999999999998E-2</c:v>
                </c:pt>
                <c:pt idx="606">
                  <c:v>-9.2999999999999992E-3</c:v>
                </c:pt>
                <c:pt idx="607">
                  <c:v>0</c:v>
                </c:pt>
                <c:pt idx="608">
                  <c:v>-2.2499999999999999E-2</c:v>
                </c:pt>
                <c:pt idx="609">
                  <c:v>1.15E-2</c:v>
                </c:pt>
                <c:pt idx="610">
                  <c:v>-0.11169999999999999</c:v>
                </c:pt>
                <c:pt idx="611">
                  <c:v>3.2000000000000001E-2</c:v>
                </c:pt>
                <c:pt idx="612">
                  <c:v>0</c:v>
                </c:pt>
                <c:pt idx="613">
                  <c:v>-2.29E-2</c:v>
                </c:pt>
                <c:pt idx="614">
                  <c:v>0</c:v>
                </c:pt>
                <c:pt idx="615">
                  <c:v>0</c:v>
                </c:pt>
                <c:pt idx="616">
                  <c:v>-2.7799999999999998E-2</c:v>
                </c:pt>
                <c:pt idx="617">
                  <c:v>1.54E-2</c:v>
                </c:pt>
                <c:pt idx="618">
                  <c:v>4.1099999999999998E-2</c:v>
                </c:pt>
                <c:pt idx="619">
                  <c:v>0</c:v>
                </c:pt>
                <c:pt idx="620">
                  <c:v>0</c:v>
                </c:pt>
                <c:pt idx="621">
                  <c:v>1.04E-2</c:v>
                </c:pt>
                <c:pt idx="622">
                  <c:v>0</c:v>
                </c:pt>
                <c:pt idx="623">
                  <c:v>-1.6299999999999999E-2</c:v>
                </c:pt>
                <c:pt idx="624">
                  <c:v>2.9000000000000001E-2</c:v>
                </c:pt>
                <c:pt idx="625">
                  <c:v>0</c:v>
                </c:pt>
                <c:pt idx="626">
                  <c:v>0</c:v>
                </c:pt>
                <c:pt idx="627">
                  <c:v>0</c:v>
                </c:pt>
                <c:pt idx="628">
                  <c:v>0</c:v>
                </c:pt>
                <c:pt idx="629">
                  <c:v>-5.2499999999999998E-2</c:v>
                </c:pt>
                <c:pt idx="630">
                  <c:v>2.1299999999999999E-2</c:v>
                </c:pt>
                <c:pt idx="631">
                  <c:v>1.67E-2</c:v>
                </c:pt>
                <c:pt idx="632">
                  <c:v>0</c:v>
                </c:pt>
                <c:pt idx="633">
                  <c:v>1.8599999999999998E-2</c:v>
                </c:pt>
                <c:pt idx="634">
                  <c:v>0</c:v>
                </c:pt>
                <c:pt idx="635">
                  <c:v>0</c:v>
                </c:pt>
                <c:pt idx="636">
                  <c:v>0</c:v>
                </c:pt>
                <c:pt idx="637">
                  <c:v>0</c:v>
                </c:pt>
                <c:pt idx="638">
                  <c:v>0</c:v>
                </c:pt>
                <c:pt idx="639">
                  <c:v>1.01E-2</c:v>
                </c:pt>
                <c:pt idx="640">
                  <c:v>2.81E-2</c:v>
                </c:pt>
                <c:pt idx="641">
                  <c:v>0</c:v>
                </c:pt>
                <c:pt idx="642">
                  <c:v>4.0899999999999999E-2</c:v>
                </c:pt>
                <c:pt idx="643">
                  <c:v>-1.6799999999999999E-2</c:v>
                </c:pt>
                <c:pt idx="644">
                  <c:v>-1.14E-2</c:v>
                </c:pt>
                <c:pt idx="645">
                  <c:v>-4.6199999999999998E-2</c:v>
                </c:pt>
                <c:pt idx="646">
                  <c:v>2.8199999999999999E-2</c:v>
                </c:pt>
                <c:pt idx="647">
                  <c:v>0</c:v>
                </c:pt>
                <c:pt idx="648">
                  <c:v>0</c:v>
                </c:pt>
                <c:pt idx="649">
                  <c:v>0</c:v>
                </c:pt>
                <c:pt idx="650">
                  <c:v>-2.5399999999999999E-2</c:v>
                </c:pt>
                <c:pt idx="651">
                  <c:v>-1.61E-2</c:v>
                </c:pt>
                <c:pt idx="652">
                  <c:v>0</c:v>
                </c:pt>
                <c:pt idx="653">
                  <c:v>1.01E-2</c:v>
                </c:pt>
                <c:pt idx="654">
                  <c:v>1.4E-2</c:v>
                </c:pt>
                <c:pt idx="655">
                  <c:v>1.18E-2</c:v>
                </c:pt>
                <c:pt idx="656">
                  <c:v>-1.17E-2</c:v>
                </c:pt>
                <c:pt idx="657">
                  <c:v>0</c:v>
                </c:pt>
                <c:pt idx="658">
                  <c:v>0</c:v>
                </c:pt>
                <c:pt idx="659">
                  <c:v>0</c:v>
                </c:pt>
                <c:pt idx="660">
                  <c:v>0</c:v>
                </c:pt>
                <c:pt idx="661">
                  <c:v>0</c:v>
                </c:pt>
                <c:pt idx="662">
                  <c:v>-3.7699999999999997E-2</c:v>
                </c:pt>
                <c:pt idx="663">
                  <c:v>2.2700000000000001E-2</c:v>
                </c:pt>
                <c:pt idx="664">
                  <c:v>0</c:v>
                </c:pt>
                <c:pt idx="665">
                  <c:v>0</c:v>
                </c:pt>
                <c:pt idx="666">
                  <c:v>1.6199999999999999E-2</c:v>
                </c:pt>
                <c:pt idx="667">
                  <c:v>0</c:v>
                </c:pt>
                <c:pt idx="668">
                  <c:v>9.9000000000000008E-3</c:v>
                </c:pt>
                <c:pt idx="669">
                  <c:v>0</c:v>
                </c:pt>
                <c:pt idx="670">
                  <c:v>0</c:v>
                </c:pt>
                <c:pt idx="671">
                  <c:v>0</c:v>
                </c:pt>
                <c:pt idx="672">
                  <c:v>0</c:v>
                </c:pt>
                <c:pt idx="673">
                  <c:v>0</c:v>
                </c:pt>
                <c:pt idx="674">
                  <c:v>0</c:v>
                </c:pt>
                <c:pt idx="675">
                  <c:v>0</c:v>
                </c:pt>
                <c:pt idx="676">
                  <c:v>0</c:v>
                </c:pt>
                <c:pt idx="677">
                  <c:v>0</c:v>
                </c:pt>
                <c:pt idx="678">
                  <c:v>-9.7000000000000003E-3</c:v>
                </c:pt>
                <c:pt idx="679">
                  <c:v>0</c:v>
                </c:pt>
                <c:pt idx="680">
                  <c:v>0</c:v>
                </c:pt>
                <c:pt idx="681">
                  <c:v>0</c:v>
                </c:pt>
                <c:pt idx="682">
                  <c:v>0</c:v>
                </c:pt>
                <c:pt idx="683">
                  <c:v>0</c:v>
                </c:pt>
                <c:pt idx="684">
                  <c:v>1.7399999999999999E-2</c:v>
                </c:pt>
                <c:pt idx="685">
                  <c:v>0</c:v>
                </c:pt>
                <c:pt idx="686">
                  <c:v>0</c:v>
                </c:pt>
                <c:pt idx="687">
                  <c:v>1.15E-2</c:v>
                </c:pt>
                <c:pt idx="688">
                  <c:v>3.2300000000000002E-2</c:v>
                </c:pt>
                <c:pt idx="689">
                  <c:v>0</c:v>
                </c:pt>
                <c:pt idx="690">
                  <c:v>2.3800000000000002E-2</c:v>
                </c:pt>
                <c:pt idx="691">
                  <c:v>0</c:v>
                </c:pt>
                <c:pt idx="692">
                  <c:v>-1.24E-2</c:v>
                </c:pt>
                <c:pt idx="693">
                  <c:v>-1.6199999999999999E-2</c:v>
                </c:pt>
                <c:pt idx="694">
                  <c:v>1.83E-2</c:v>
                </c:pt>
                <c:pt idx="695">
                  <c:v>2.3300000000000001E-2</c:v>
                </c:pt>
                <c:pt idx="696">
                  <c:v>4.0399999999999998E-2</c:v>
                </c:pt>
                <c:pt idx="697">
                  <c:v>0</c:v>
                </c:pt>
                <c:pt idx="698">
                  <c:v>9.2399999999999996E-2</c:v>
                </c:pt>
                <c:pt idx="699">
                  <c:v>-1.54E-2</c:v>
                </c:pt>
                <c:pt idx="700">
                  <c:v>-3.7499999999999999E-2</c:v>
                </c:pt>
                <c:pt idx="701">
                  <c:v>2.4400000000000002E-2</c:v>
                </c:pt>
                <c:pt idx="702">
                  <c:v>3.0099999999999998E-2</c:v>
                </c:pt>
                <c:pt idx="703">
                  <c:v>2.6200000000000001E-2</c:v>
                </c:pt>
                <c:pt idx="704">
                  <c:v>0</c:v>
                </c:pt>
                <c:pt idx="705">
                  <c:v>-1.95E-2</c:v>
                </c:pt>
                <c:pt idx="706">
                  <c:v>-1.83E-2</c:v>
                </c:pt>
                <c:pt idx="707">
                  <c:v>-1.24E-2</c:v>
                </c:pt>
                <c:pt idx="708">
                  <c:v>0</c:v>
                </c:pt>
                <c:pt idx="709">
                  <c:v>1.9E-2</c:v>
                </c:pt>
                <c:pt idx="710">
                  <c:v>3.5799999999999998E-2</c:v>
                </c:pt>
                <c:pt idx="711">
                  <c:v>0</c:v>
                </c:pt>
                <c:pt idx="712">
                  <c:v>0</c:v>
                </c:pt>
                <c:pt idx="713">
                  <c:v>0</c:v>
                </c:pt>
                <c:pt idx="714">
                  <c:v>-8.9999999999999993E-3</c:v>
                </c:pt>
                <c:pt idx="715">
                  <c:v>1.9599999999999999E-2</c:v>
                </c:pt>
                <c:pt idx="716">
                  <c:v>-4.5900000000000003E-2</c:v>
                </c:pt>
                <c:pt idx="717">
                  <c:v>9.2999999999999992E-3</c:v>
                </c:pt>
                <c:pt idx="718">
                  <c:v>2.46E-2</c:v>
                </c:pt>
                <c:pt idx="719">
                  <c:v>0</c:v>
                </c:pt>
                <c:pt idx="720">
                  <c:v>1.6500000000000001E-2</c:v>
                </c:pt>
                <c:pt idx="721">
                  <c:v>0</c:v>
                </c:pt>
                <c:pt idx="722">
                  <c:v>3.2399999999999998E-2</c:v>
                </c:pt>
                <c:pt idx="723">
                  <c:v>2.5600000000000001E-2</c:v>
                </c:pt>
                <c:pt idx="724">
                  <c:v>0</c:v>
                </c:pt>
                <c:pt idx="725">
                  <c:v>8.5300000000000001E-2</c:v>
                </c:pt>
                <c:pt idx="726">
                  <c:v>-1.1599999999999999E-2</c:v>
                </c:pt>
                <c:pt idx="727">
                  <c:v>-1.6899999999999998E-2</c:v>
                </c:pt>
                <c:pt idx="728">
                  <c:v>1.06E-2</c:v>
                </c:pt>
                <c:pt idx="729">
                  <c:v>0.11550000000000001</c:v>
                </c:pt>
                <c:pt idx="730">
                  <c:v>3.5299999999999998E-2</c:v>
                </c:pt>
                <c:pt idx="731">
                  <c:v>3.5200000000000002E-2</c:v>
                </c:pt>
                <c:pt idx="732">
                  <c:v>-2.63E-2</c:v>
                </c:pt>
                <c:pt idx="733">
                  <c:v>-3.95E-2</c:v>
                </c:pt>
                <c:pt idx="734">
                  <c:v>3.8699999999999998E-2</c:v>
                </c:pt>
                <c:pt idx="735">
                  <c:v>-4.9700000000000001E-2</c:v>
                </c:pt>
                <c:pt idx="736">
                  <c:v>0</c:v>
                </c:pt>
                <c:pt idx="737">
                  <c:v>1.78E-2</c:v>
                </c:pt>
                <c:pt idx="738">
                  <c:v>2.3300000000000001E-2</c:v>
                </c:pt>
                <c:pt idx="739">
                  <c:v>1.14E-2</c:v>
                </c:pt>
                <c:pt idx="740">
                  <c:v>0</c:v>
                </c:pt>
                <c:pt idx="741">
                  <c:v>0</c:v>
                </c:pt>
                <c:pt idx="742">
                  <c:v>-2.0199999999999999E-2</c:v>
                </c:pt>
                <c:pt idx="743">
                  <c:v>4.48E-2</c:v>
                </c:pt>
                <c:pt idx="744">
                  <c:v>2.75E-2</c:v>
                </c:pt>
                <c:pt idx="745">
                  <c:v>2.1399999999999999E-2</c:v>
                </c:pt>
                <c:pt idx="746">
                  <c:v>0.1026</c:v>
                </c:pt>
                <c:pt idx="747">
                  <c:v>4.1799999999999997E-2</c:v>
                </c:pt>
                <c:pt idx="748">
                  <c:v>0</c:v>
                </c:pt>
                <c:pt idx="749">
                  <c:v>-0.01</c:v>
                </c:pt>
                <c:pt idx="750">
                  <c:v>0</c:v>
                </c:pt>
                <c:pt idx="751">
                  <c:v>2.2100000000000002E-2</c:v>
                </c:pt>
                <c:pt idx="752">
                  <c:v>0</c:v>
                </c:pt>
                <c:pt idx="753">
                  <c:v>0</c:v>
                </c:pt>
                <c:pt idx="754">
                  <c:v>2.98E-2</c:v>
                </c:pt>
                <c:pt idx="755">
                  <c:v>1.0500000000000001E-2</c:v>
                </c:pt>
                <c:pt idx="756">
                  <c:v>9.5999999999999992E-3</c:v>
                </c:pt>
                <c:pt idx="757">
                  <c:v>3.61E-2</c:v>
                </c:pt>
                <c:pt idx="758">
                  <c:v>1.2500000000000001E-2</c:v>
                </c:pt>
                <c:pt idx="759">
                  <c:v>8.6999999999999994E-2</c:v>
                </c:pt>
                <c:pt idx="760">
                  <c:v>1.89E-2</c:v>
                </c:pt>
                <c:pt idx="761">
                  <c:v>-0.14219999999999999</c:v>
                </c:pt>
                <c:pt idx="762">
                  <c:v>0</c:v>
                </c:pt>
                <c:pt idx="763">
                  <c:v>-0.31090000000000001</c:v>
                </c:pt>
                <c:pt idx="764">
                  <c:v>0.26250000000000001</c:v>
                </c:pt>
                <c:pt idx="765">
                  <c:v>-1.78E-2</c:v>
                </c:pt>
                <c:pt idx="766">
                  <c:v>-1.11E-2</c:v>
                </c:pt>
                <c:pt idx="767">
                  <c:v>2.9600000000000001E-2</c:v>
                </c:pt>
                <c:pt idx="768">
                  <c:v>4.9500000000000002E-2</c:v>
                </c:pt>
                <c:pt idx="769">
                  <c:v>-7.4999999999999997E-3</c:v>
                </c:pt>
                <c:pt idx="770">
                  <c:v>8.6E-3</c:v>
                </c:pt>
                <c:pt idx="771">
                  <c:v>3.2000000000000001E-2</c:v>
                </c:pt>
                <c:pt idx="772">
                  <c:v>0</c:v>
                </c:pt>
                <c:pt idx="773">
                  <c:v>0</c:v>
                </c:pt>
                <c:pt idx="774">
                  <c:v>-1.2800000000000001E-2</c:v>
                </c:pt>
                <c:pt idx="775">
                  <c:v>-5.7500000000000002E-2</c:v>
                </c:pt>
                <c:pt idx="776">
                  <c:v>-1.8700000000000001E-2</c:v>
                </c:pt>
                <c:pt idx="777">
                  <c:v>2.3099999999999999E-2</c:v>
                </c:pt>
                <c:pt idx="778">
                  <c:v>3.2399999999999998E-2</c:v>
                </c:pt>
                <c:pt idx="779">
                  <c:v>-1.4200000000000001E-2</c:v>
                </c:pt>
                <c:pt idx="780">
                  <c:v>5.9700000000000003E-2</c:v>
                </c:pt>
                <c:pt idx="781">
                  <c:v>1.6400000000000001E-2</c:v>
                </c:pt>
                <c:pt idx="782">
                  <c:v>-1.61E-2</c:v>
                </c:pt>
                <c:pt idx="783">
                  <c:v>0</c:v>
                </c:pt>
                <c:pt idx="784">
                  <c:v>0</c:v>
                </c:pt>
                <c:pt idx="785">
                  <c:v>1.3599999999999999E-2</c:v>
                </c:pt>
                <c:pt idx="786">
                  <c:v>1.43E-2</c:v>
                </c:pt>
                <c:pt idx="787">
                  <c:v>0</c:v>
                </c:pt>
                <c:pt idx="788">
                  <c:v>0</c:v>
                </c:pt>
                <c:pt idx="789">
                  <c:v>2.3699999999999999E-2</c:v>
                </c:pt>
                <c:pt idx="790">
                  <c:v>6.8999999999999999E-3</c:v>
                </c:pt>
                <c:pt idx="791">
                  <c:v>1.0200000000000001E-2</c:v>
                </c:pt>
                <c:pt idx="792">
                  <c:v>0</c:v>
                </c:pt>
                <c:pt idx="793">
                  <c:v>3.0300000000000001E-2</c:v>
                </c:pt>
                <c:pt idx="794">
                  <c:v>2.6100000000000002E-2</c:v>
                </c:pt>
                <c:pt idx="795">
                  <c:v>-2.3099999999999999E-2</c:v>
                </c:pt>
                <c:pt idx="796">
                  <c:v>7.3000000000000001E-3</c:v>
                </c:pt>
                <c:pt idx="797">
                  <c:v>-1.0500000000000001E-2</c:v>
                </c:pt>
                <c:pt idx="798">
                  <c:v>-4.1000000000000003E-3</c:v>
                </c:pt>
                <c:pt idx="799">
                  <c:v>-7.4000000000000003E-3</c:v>
                </c:pt>
                <c:pt idx="800">
                  <c:v>8.3000000000000001E-3</c:v>
                </c:pt>
                <c:pt idx="801">
                  <c:v>5.7000000000000002E-3</c:v>
                </c:pt>
                <c:pt idx="802">
                  <c:v>0</c:v>
                </c:pt>
                <c:pt idx="803">
                  <c:v>6.4999999999999997E-3</c:v>
                </c:pt>
                <c:pt idx="804">
                  <c:v>0</c:v>
                </c:pt>
                <c:pt idx="805">
                  <c:v>0</c:v>
                </c:pt>
                <c:pt idx="806">
                  <c:v>0</c:v>
                </c:pt>
                <c:pt idx="807">
                  <c:v>3.5499999999999997E-2</c:v>
                </c:pt>
                <c:pt idx="808">
                  <c:v>3.8999999999999998E-3</c:v>
                </c:pt>
                <c:pt idx="809">
                  <c:v>0</c:v>
                </c:pt>
                <c:pt idx="810">
                  <c:v>-1.2500000000000001E-2</c:v>
                </c:pt>
                <c:pt idx="811">
                  <c:v>-1.4200000000000001E-2</c:v>
                </c:pt>
                <c:pt idx="812">
                  <c:v>-5.6800000000000003E-2</c:v>
                </c:pt>
                <c:pt idx="813">
                  <c:v>0</c:v>
                </c:pt>
                <c:pt idx="814">
                  <c:v>1.0200000000000001E-2</c:v>
                </c:pt>
                <c:pt idx="815">
                  <c:v>1.8499999999999999E-2</c:v>
                </c:pt>
                <c:pt idx="816">
                  <c:v>-7.4000000000000003E-3</c:v>
                </c:pt>
                <c:pt idx="817">
                  <c:v>0</c:v>
                </c:pt>
                <c:pt idx="818">
                  <c:v>-1.17E-2</c:v>
                </c:pt>
                <c:pt idx="819">
                  <c:v>-1.01E-2</c:v>
                </c:pt>
                <c:pt idx="820">
                  <c:v>8.5000000000000006E-3</c:v>
                </c:pt>
                <c:pt idx="821">
                  <c:v>0</c:v>
                </c:pt>
                <c:pt idx="822">
                  <c:v>0</c:v>
                </c:pt>
                <c:pt idx="823">
                  <c:v>1.0999999999999999E-2</c:v>
                </c:pt>
                <c:pt idx="824">
                  <c:v>-1.6799999999999999E-2</c:v>
                </c:pt>
                <c:pt idx="825">
                  <c:v>0</c:v>
                </c:pt>
                <c:pt idx="826">
                  <c:v>-9.4000000000000004E-3</c:v>
                </c:pt>
                <c:pt idx="827">
                  <c:v>6.8999999999999999E-3</c:v>
                </c:pt>
                <c:pt idx="828">
                  <c:v>-5.1000000000000004E-3</c:v>
                </c:pt>
                <c:pt idx="829">
                  <c:v>0</c:v>
                </c:pt>
                <c:pt idx="830">
                  <c:v>-6.7799999999999999E-2</c:v>
                </c:pt>
                <c:pt idx="831">
                  <c:v>-6.3500000000000001E-2</c:v>
                </c:pt>
                <c:pt idx="832">
                  <c:v>8.8000000000000005E-3</c:v>
                </c:pt>
                <c:pt idx="833">
                  <c:v>4.2900000000000001E-2</c:v>
                </c:pt>
                <c:pt idx="834">
                  <c:v>-9.2999999999999992E-3</c:v>
                </c:pt>
                <c:pt idx="835">
                  <c:v>2.7400000000000001E-2</c:v>
                </c:pt>
                <c:pt idx="836">
                  <c:v>2.8500000000000001E-2</c:v>
                </c:pt>
                <c:pt idx="837">
                  <c:v>-5.6300000000000003E-2</c:v>
                </c:pt>
                <c:pt idx="838">
                  <c:v>-9.4999999999999998E-3</c:v>
                </c:pt>
                <c:pt idx="839">
                  <c:v>1.6199999999999999E-2</c:v>
                </c:pt>
                <c:pt idx="840">
                  <c:v>1.4999999999999999E-2</c:v>
                </c:pt>
                <c:pt idx="841">
                  <c:v>-4.5999999999999999E-3</c:v>
                </c:pt>
                <c:pt idx="842">
                  <c:v>1.4E-2</c:v>
                </c:pt>
                <c:pt idx="843">
                  <c:v>0</c:v>
                </c:pt>
                <c:pt idx="844">
                  <c:v>0</c:v>
                </c:pt>
                <c:pt idx="845">
                  <c:v>-1.01E-2</c:v>
                </c:pt>
                <c:pt idx="846">
                  <c:v>6.4999999999999997E-3</c:v>
                </c:pt>
                <c:pt idx="847">
                  <c:v>0</c:v>
                </c:pt>
                <c:pt idx="848">
                  <c:v>1.29E-2</c:v>
                </c:pt>
                <c:pt idx="849">
                  <c:v>-5.4000000000000003E-3</c:v>
                </c:pt>
                <c:pt idx="850">
                  <c:v>0</c:v>
                </c:pt>
                <c:pt idx="851">
                  <c:v>2.2800000000000001E-2</c:v>
                </c:pt>
                <c:pt idx="852">
                  <c:v>4.9099999999999998E-2</c:v>
                </c:pt>
                <c:pt idx="853">
                  <c:v>0</c:v>
                </c:pt>
                <c:pt idx="854">
                  <c:v>-1.1900000000000001E-2</c:v>
                </c:pt>
                <c:pt idx="855">
                  <c:v>1.29E-2</c:v>
                </c:pt>
                <c:pt idx="856">
                  <c:v>-5.8999999999999999E-3</c:v>
                </c:pt>
                <c:pt idx="857">
                  <c:v>0</c:v>
                </c:pt>
                <c:pt idx="858">
                  <c:v>5.5199999999999999E-2</c:v>
                </c:pt>
                <c:pt idx="859">
                  <c:v>-5.5999999999999999E-3</c:v>
                </c:pt>
                <c:pt idx="860">
                  <c:v>4.8999999999999998E-3</c:v>
                </c:pt>
                <c:pt idx="861">
                  <c:v>5.5999999999999999E-3</c:v>
                </c:pt>
                <c:pt idx="862">
                  <c:v>-1.84E-2</c:v>
                </c:pt>
                <c:pt idx="863">
                  <c:v>-4.1000000000000003E-3</c:v>
                </c:pt>
                <c:pt idx="864">
                  <c:v>1.23E-2</c:v>
                </c:pt>
                <c:pt idx="865">
                  <c:v>8.0999999999999996E-3</c:v>
                </c:pt>
                <c:pt idx="866">
                  <c:v>9.5999999999999992E-3</c:v>
                </c:pt>
                <c:pt idx="867">
                  <c:v>0</c:v>
                </c:pt>
                <c:pt idx="868">
                  <c:v>-4.7999999999999996E-3</c:v>
                </c:pt>
                <c:pt idx="869">
                  <c:v>1.44E-2</c:v>
                </c:pt>
                <c:pt idx="870">
                  <c:v>5.7599999999999998E-2</c:v>
                </c:pt>
                <c:pt idx="871">
                  <c:v>0</c:v>
                </c:pt>
                <c:pt idx="872">
                  <c:v>-6.0000000000000001E-3</c:v>
                </c:pt>
                <c:pt idx="873">
                  <c:v>1.4999999999999999E-2</c:v>
                </c:pt>
                <c:pt idx="874">
                  <c:v>-5.8999999999999999E-3</c:v>
                </c:pt>
                <c:pt idx="875">
                  <c:v>0</c:v>
                </c:pt>
                <c:pt idx="876">
                  <c:v>0</c:v>
                </c:pt>
                <c:pt idx="877">
                  <c:v>9.7000000000000003E-3</c:v>
                </c:pt>
                <c:pt idx="878">
                  <c:v>1.03E-2</c:v>
                </c:pt>
                <c:pt idx="879">
                  <c:v>0</c:v>
                </c:pt>
                <c:pt idx="880">
                  <c:v>-7.3000000000000001E-3</c:v>
                </c:pt>
                <c:pt idx="881">
                  <c:v>-8.0999999999999996E-3</c:v>
                </c:pt>
                <c:pt idx="882">
                  <c:v>-1.41E-2</c:v>
                </c:pt>
                <c:pt idx="883">
                  <c:v>-3.8E-3</c:v>
                </c:pt>
                <c:pt idx="884">
                  <c:v>3.8E-3</c:v>
                </c:pt>
                <c:pt idx="885">
                  <c:v>2.2599999999999999E-2</c:v>
                </c:pt>
                <c:pt idx="886">
                  <c:v>-5.8999999999999999E-3</c:v>
                </c:pt>
                <c:pt idx="887">
                  <c:v>0</c:v>
                </c:pt>
                <c:pt idx="888">
                  <c:v>-9.5999999999999992E-3</c:v>
                </c:pt>
                <c:pt idx="889">
                  <c:v>-4.4999999999999997E-3</c:v>
                </c:pt>
                <c:pt idx="890">
                  <c:v>5.3E-3</c:v>
                </c:pt>
                <c:pt idx="891">
                  <c:v>0</c:v>
                </c:pt>
                <c:pt idx="892">
                  <c:v>8.9999999999999993E-3</c:v>
                </c:pt>
                <c:pt idx="893">
                  <c:v>-3.7000000000000002E-3</c:v>
                </c:pt>
                <c:pt idx="894">
                  <c:v>0</c:v>
                </c:pt>
                <c:pt idx="895">
                  <c:v>0</c:v>
                </c:pt>
                <c:pt idx="896">
                  <c:v>3.7000000000000002E-3</c:v>
                </c:pt>
                <c:pt idx="897">
                  <c:v>4.4999999999999997E-3</c:v>
                </c:pt>
                <c:pt idx="898">
                  <c:v>-1.55E-2</c:v>
                </c:pt>
                <c:pt idx="899">
                  <c:v>0</c:v>
                </c:pt>
                <c:pt idx="900">
                  <c:v>8.9999999999999993E-3</c:v>
                </c:pt>
                <c:pt idx="901">
                  <c:v>7.4999999999999997E-3</c:v>
                </c:pt>
                <c:pt idx="902">
                  <c:v>-4.4000000000000003E-3</c:v>
                </c:pt>
                <c:pt idx="903">
                  <c:v>0</c:v>
                </c:pt>
                <c:pt idx="904">
                  <c:v>1.04E-2</c:v>
                </c:pt>
                <c:pt idx="905">
                  <c:v>1.0999999999999999E-2</c:v>
                </c:pt>
                <c:pt idx="906">
                  <c:v>0</c:v>
                </c:pt>
                <c:pt idx="907">
                  <c:v>2.69E-2</c:v>
                </c:pt>
                <c:pt idx="908">
                  <c:v>0</c:v>
                </c:pt>
                <c:pt idx="909">
                  <c:v>7.1000000000000004E-3</c:v>
                </c:pt>
                <c:pt idx="910">
                  <c:v>-8.3999999999999995E-3</c:v>
                </c:pt>
                <c:pt idx="911">
                  <c:v>1.2699999999999999E-2</c:v>
                </c:pt>
                <c:pt idx="912">
                  <c:v>-3.5000000000000001E-3</c:v>
                </c:pt>
                <c:pt idx="913">
                  <c:v>3.3700000000000001E-2</c:v>
                </c:pt>
                <c:pt idx="914">
                  <c:v>5.2299999999999999E-2</c:v>
                </c:pt>
                <c:pt idx="915">
                  <c:v>1.29E-2</c:v>
                </c:pt>
                <c:pt idx="916">
                  <c:v>-5.1000000000000004E-3</c:v>
                </c:pt>
                <c:pt idx="917">
                  <c:v>5.1000000000000004E-3</c:v>
                </c:pt>
                <c:pt idx="918">
                  <c:v>7.0099999999999996E-2</c:v>
                </c:pt>
                <c:pt idx="919">
                  <c:v>2.7400000000000001E-2</c:v>
                </c:pt>
                <c:pt idx="920">
                  <c:v>1.3899999999999999E-2</c:v>
                </c:pt>
                <c:pt idx="921">
                  <c:v>-3.4299999999999997E-2</c:v>
                </c:pt>
                <c:pt idx="922">
                  <c:v>2.9600000000000001E-2</c:v>
                </c:pt>
                <c:pt idx="923">
                  <c:v>2.76E-2</c:v>
                </c:pt>
                <c:pt idx="924">
                  <c:v>-3.3999999999999998E-3</c:v>
                </c:pt>
                <c:pt idx="925">
                  <c:v>5.0500000000000003E-2</c:v>
                </c:pt>
                <c:pt idx="926">
                  <c:v>4.3299999999999998E-2</c:v>
                </c:pt>
                <c:pt idx="927">
                  <c:v>8.6999999999999994E-3</c:v>
                </c:pt>
                <c:pt idx="928">
                  <c:v>3.5999999999999997E-2</c:v>
                </c:pt>
                <c:pt idx="929">
                  <c:v>4.4000000000000003E-3</c:v>
                </c:pt>
                <c:pt idx="930">
                  <c:v>-4.24E-2</c:v>
                </c:pt>
                <c:pt idx="931">
                  <c:v>4.8899999999999999E-2</c:v>
                </c:pt>
                <c:pt idx="932">
                  <c:v>-7.7999999999999996E-3</c:v>
                </c:pt>
                <c:pt idx="933">
                  <c:v>8.3000000000000001E-3</c:v>
                </c:pt>
                <c:pt idx="934">
                  <c:v>2.8199999999999999E-2</c:v>
                </c:pt>
                <c:pt idx="935">
                  <c:v>4.58E-2</c:v>
                </c:pt>
                <c:pt idx="936">
                  <c:v>2.3E-2</c:v>
                </c:pt>
                <c:pt idx="937">
                  <c:v>4.3700000000000003E-2</c:v>
                </c:pt>
                <c:pt idx="938">
                  <c:v>1.35E-2</c:v>
                </c:pt>
                <c:pt idx="939">
                  <c:v>2.8400000000000002E-2</c:v>
                </c:pt>
                <c:pt idx="940">
                  <c:v>2.1100000000000001E-2</c:v>
                </c:pt>
                <c:pt idx="941">
                  <c:v>-3.85E-2</c:v>
                </c:pt>
                <c:pt idx="942">
                  <c:v>0.12479999999999999</c:v>
                </c:pt>
                <c:pt idx="943">
                  <c:v>-4.4000000000000003E-3</c:v>
                </c:pt>
                <c:pt idx="944">
                  <c:v>4.4000000000000003E-3</c:v>
                </c:pt>
                <c:pt idx="945">
                  <c:v>-1.5100000000000001E-2</c:v>
                </c:pt>
                <c:pt idx="946">
                  <c:v>5.1999999999999998E-3</c:v>
                </c:pt>
                <c:pt idx="947">
                  <c:v>9.1700000000000004E-2</c:v>
                </c:pt>
                <c:pt idx="948">
                  <c:v>7.7999999999999996E-3</c:v>
                </c:pt>
                <c:pt idx="949">
                  <c:v>3.3999999999999998E-3</c:v>
                </c:pt>
                <c:pt idx="950">
                  <c:v>1.6799999999999999E-2</c:v>
                </c:pt>
                <c:pt idx="951">
                  <c:v>-1.49E-2</c:v>
                </c:pt>
                <c:pt idx="952">
                  <c:v>3.0000000000000001E-3</c:v>
                </c:pt>
                <c:pt idx="953">
                  <c:v>1.7100000000000001E-2</c:v>
                </c:pt>
                <c:pt idx="954">
                  <c:v>2.3E-2</c:v>
                </c:pt>
                <c:pt idx="955">
                  <c:v>-6.4000000000000003E-3</c:v>
                </c:pt>
                <c:pt idx="956">
                  <c:v>8.0299999999999996E-2</c:v>
                </c:pt>
                <c:pt idx="957">
                  <c:v>3.3599999999999998E-2</c:v>
                </c:pt>
                <c:pt idx="958">
                  <c:v>-7.1999999999999998E-3</c:v>
                </c:pt>
                <c:pt idx="959">
                  <c:v>7.3000000000000001E-3</c:v>
                </c:pt>
                <c:pt idx="960">
                  <c:v>4.7800000000000002E-2</c:v>
                </c:pt>
                <c:pt idx="961">
                  <c:v>0.11559999999999999</c:v>
                </c:pt>
                <c:pt idx="962">
                  <c:v>1.7100000000000001E-2</c:v>
                </c:pt>
                <c:pt idx="963">
                  <c:v>2.3900000000000001E-2</c:v>
                </c:pt>
                <c:pt idx="964">
                  <c:v>5.1900000000000002E-2</c:v>
                </c:pt>
                <c:pt idx="965">
                  <c:v>6.0400000000000002E-2</c:v>
                </c:pt>
                <c:pt idx="966">
                  <c:v>-1.8100000000000002E-2</c:v>
                </c:pt>
                <c:pt idx="967">
                  <c:v>5.2200000000000003E-2</c:v>
                </c:pt>
                <c:pt idx="968">
                  <c:v>-8.4900000000000003E-2</c:v>
                </c:pt>
                <c:pt idx="969">
                  <c:v>5.9400000000000001E-2</c:v>
                </c:pt>
                <c:pt idx="970">
                  <c:v>5.3E-3</c:v>
                </c:pt>
                <c:pt idx="971">
                  <c:v>-4.7000000000000002E-3</c:v>
                </c:pt>
                <c:pt idx="972">
                  <c:v>0</c:v>
                </c:pt>
                <c:pt idx="973">
                  <c:v>8.5000000000000006E-3</c:v>
                </c:pt>
                <c:pt idx="974">
                  <c:v>8.8599999999999998E-2</c:v>
                </c:pt>
                <c:pt idx="975">
                  <c:v>0.14610000000000001</c:v>
                </c:pt>
                <c:pt idx="976">
                  <c:v>9.0499999999999997E-2</c:v>
                </c:pt>
                <c:pt idx="977">
                  <c:v>9.8599999999999993E-2</c:v>
                </c:pt>
                <c:pt idx="978">
                  <c:v>-1.38E-2</c:v>
                </c:pt>
                <c:pt idx="979">
                  <c:v>-7.9000000000000001E-2</c:v>
                </c:pt>
                <c:pt idx="980">
                  <c:v>0.1111</c:v>
                </c:pt>
                <c:pt idx="981">
                  <c:v>2.9399999999999999E-2</c:v>
                </c:pt>
                <c:pt idx="982">
                  <c:v>6.6600000000000006E-2</c:v>
                </c:pt>
                <c:pt idx="983">
                  <c:v>0.13270000000000001</c:v>
                </c:pt>
                <c:pt idx="984">
                  <c:v>-3.0800000000000001E-2</c:v>
                </c:pt>
                <c:pt idx="985">
                  <c:v>5.0099999999999999E-2</c:v>
                </c:pt>
                <c:pt idx="986">
                  <c:v>1.8700000000000001E-2</c:v>
                </c:pt>
                <c:pt idx="987">
                  <c:v>9.1000000000000004E-3</c:v>
                </c:pt>
                <c:pt idx="988">
                  <c:v>0.1179</c:v>
                </c:pt>
                <c:pt idx="989">
                  <c:v>0.13439999999999999</c:v>
                </c:pt>
                <c:pt idx="990">
                  <c:v>0.14430000000000001</c:v>
                </c:pt>
                <c:pt idx="991">
                  <c:v>-2.1299999999999999E-2</c:v>
                </c:pt>
                <c:pt idx="992">
                  <c:v>7.7200000000000005E-2</c:v>
                </c:pt>
                <c:pt idx="993">
                  <c:v>2.2000000000000001E-3</c:v>
                </c:pt>
                <c:pt idx="994">
                  <c:v>0.13789999999999999</c:v>
                </c:pt>
                <c:pt idx="995">
                  <c:v>0.15529999999999999</c:v>
                </c:pt>
                <c:pt idx="996">
                  <c:v>0.22670000000000001</c:v>
                </c:pt>
                <c:pt idx="997">
                  <c:v>-0.28260000000000002</c:v>
                </c:pt>
                <c:pt idx="998">
                  <c:v>-0.24299999999999999</c:v>
                </c:pt>
                <c:pt idx="999">
                  <c:v>-6.3299999999999995E-2</c:v>
                </c:pt>
                <c:pt idx="1000">
                  <c:v>-0.2051</c:v>
                </c:pt>
                <c:pt idx="1001">
                  <c:v>-3.2300000000000002E-2</c:v>
                </c:pt>
                <c:pt idx="1002">
                  <c:v>-8.4599999999999995E-2</c:v>
                </c:pt>
                <c:pt idx="1003">
                  <c:v>-0.17030000000000001</c:v>
                </c:pt>
                <c:pt idx="1004">
                  <c:v>0.36149999999999999</c:v>
                </c:pt>
                <c:pt idx="1005">
                  <c:v>0.17130000000000001</c:v>
                </c:pt>
                <c:pt idx="1006">
                  <c:v>8.6900000000000005E-2</c:v>
                </c:pt>
                <c:pt idx="1007">
                  <c:v>6.8699999999999997E-2</c:v>
                </c:pt>
                <c:pt idx="1008">
                  <c:v>-5.8599999999999999E-2</c:v>
                </c:pt>
                <c:pt idx="1009">
                  <c:v>6.88E-2</c:v>
                </c:pt>
                <c:pt idx="1010">
                  <c:v>0.12620000000000001</c:v>
                </c:pt>
                <c:pt idx="1011">
                  <c:v>7.4700000000000003E-2</c:v>
                </c:pt>
                <c:pt idx="1012">
                  <c:v>-8.1000000000000003E-2</c:v>
                </c:pt>
                <c:pt idx="1013">
                  <c:v>-3.39E-2</c:v>
                </c:pt>
                <c:pt idx="1014">
                  <c:v>-6.5000000000000002E-2</c:v>
                </c:pt>
                <c:pt idx="1015">
                  <c:v>5.0299999999999997E-2</c:v>
                </c:pt>
                <c:pt idx="1016">
                  <c:v>7.1099999999999997E-2</c:v>
                </c:pt>
                <c:pt idx="1017">
                  <c:v>-3.3099999999999997E-2</c:v>
                </c:pt>
                <c:pt idx="1018">
                  <c:v>-0.1641</c:v>
                </c:pt>
                <c:pt idx="1019">
                  <c:v>-8.6999999999999994E-2</c:v>
                </c:pt>
                <c:pt idx="1020">
                  <c:v>-7.6700000000000004E-2</c:v>
                </c:pt>
                <c:pt idx="1021">
                  <c:v>0.15090000000000001</c:v>
                </c:pt>
                <c:pt idx="1022">
                  <c:v>2.7300000000000001E-2</c:v>
                </c:pt>
                <c:pt idx="1023">
                  <c:v>-3.2199999999999999E-2</c:v>
                </c:pt>
                <c:pt idx="1024">
                  <c:v>-2.3599999999999999E-2</c:v>
                </c:pt>
                <c:pt idx="1025">
                  <c:v>3.2800000000000003E-2</c:v>
                </c:pt>
                <c:pt idx="1026">
                  <c:v>-3.5000000000000001E-3</c:v>
                </c:pt>
                <c:pt idx="1027">
                  <c:v>4.3400000000000001E-2</c:v>
                </c:pt>
                <c:pt idx="1028">
                  <c:v>-1.7500000000000002E-2</c:v>
                </c:pt>
                <c:pt idx="1029">
                  <c:v>-7.1000000000000004E-3</c:v>
                </c:pt>
                <c:pt idx="1030">
                  <c:v>2.75E-2</c:v>
                </c:pt>
                <c:pt idx="1031">
                  <c:v>-5.5800000000000002E-2</c:v>
                </c:pt>
                <c:pt idx="1032">
                  <c:v>2.53E-2</c:v>
                </c:pt>
                <c:pt idx="1033">
                  <c:v>3.49E-2</c:v>
                </c:pt>
                <c:pt idx="1034">
                  <c:v>4.48E-2</c:v>
                </c:pt>
                <c:pt idx="1035">
                  <c:v>-2.3E-3</c:v>
                </c:pt>
                <c:pt idx="1036">
                  <c:v>-5.7999999999999996E-3</c:v>
                </c:pt>
                <c:pt idx="1037">
                  <c:v>-3.8999999999999998E-3</c:v>
                </c:pt>
                <c:pt idx="1038">
                  <c:v>7.1000000000000004E-3</c:v>
                </c:pt>
                <c:pt idx="1039">
                  <c:v>7.4000000000000003E-3</c:v>
                </c:pt>
                <c:pt idx="1040">
                  <c:v>2.0199999999999999E-2</c:v>
                </c:pt>
                <c:pt idx="1041">
                  <c:v>5.3800000000000001E-2</c:v>
                </c:pt>
                <c:pt idx="1042">
                  <c:v>-8.3000000000000001E-3</c:v>
                </c:pt>
                <c:pt idx="1043">
                  <c:v>1.14E-2</c:v>
                </c:pt>
                <c:pt idx="1044">
                  <c:v>-2.7900000000000001E-2</c:v>
                </c:pt>
                <c:pt idx="1045">
                  <c:v>-5.8999999999999999E-3</c:v>
                </c:pt>
                <c:pt idx="1046">
                  <c:v>2.52E-2</c:v>
                </c:pt>
                <c:pt idx="1047">
                  <c:v>-2.6100000000000002E-2</c:v>
                </c:pt>
                <c:pt idx="1048">
                  <c:v>0</c:v>
                </c:pt>
                <c:pt idx="1049">
                  <c:v>3.7000000000000002E-3</c:v>
                </c:pt>
                <c:pt idx="1050">
                  <c:v>-5.2600000000000001E-2</c:v>
                </c:pt>
                <c:pt idx="1051">
                  <c:v>-1.44E-2</c:v>
                </c:pt>
                <c:pt idx="1052">
                  <c:v>5.4999999999999997E-3</c:v>
                </c:pt>
                <c:pt idx="1053">
                  <c:v>4.1000000000000003E-3</c:v>
                </c:pt>
                <c:pt idx="1054">
                  <c:v>-2.4E-2</c:v>
                </c:pt>
                <c:pt idx="1055">
                  <c:v>-6.7000000000000004E-2</c:v>
                </c:pt>
                <c:pt idx="1056">
                  <c:v>-2.8000000000000001E-2</c:v>
                </c:pt>
                <c:pt idx="1057">
                  <c:v>-6.9099999999999995E-2</c:v>
                </c:pt>
                <c:pt idx="1058">
                  <c:v>5.8799999999999998E-2</c:v>
                </c:pt>
                <c:pt idx="1059">
                  <c:v>2.4899999999999999E-2</c:v>
                </c:pt>
                <c:pt idx="1060">
                  <c:v>-2E-3</c:v>
                </c:pt>
                <c:pt idx="1061">
                  <c:v>-4.4400000000000002E-2</c:v>
                </c:pt>
                <c:pt idx="1062">
                  <c:v>-3.7999999999999999E-2</c:v>
                </c:pt>
                <c:pt idx="1063">
                  <c:v>-2E-3</c:v>
                </c:pt>
                <c:pt idx="1064">
                  <c:v>1E-3</c:v>
                </c:pt>
                <c:pt idx="1065">
                  <c:v>2.0500000000000001E-2</c:v>
                </c:pt>
                <c:pt idx="1066">
                  <c:v>5.2999999999999999E-2</c:v>
                </c:pt>
                <c:pt idx="1067">
                  <c:v>8.3999999999999995E-3</c:v>
                </c:pt>
                <c:pt idx="1068">
                  <c:v>2.81E-2</c:v>
                </c:pt>
                <c:pt idx="1069">
                  <c:v>-1.61E-2</c:v>
                </c:pt>
                <c:pt idx="1070">
                  <c:v>-1.1900000000000001E-2</c:v>
                </c:pt>
                <c:pt idx="1071">
                  <c:v>-2.8E-3</c:v>
                </c:pt>
                <c:pt idx="1072">
                  <c:v>-5.3800000000000001E-2</c:v>
                </c:pt>
                <c:pt idx="1073">
                  <c:v>1.21E-2</c:v>
                </c:pt>
                <c:pt idx="1074">
                  <c:v>6.4999999999999997E-3</c:v>
                </c:pt>
                <c:pt idx="1075">
                  <c:v>-2.1700000000000001E-2</c:v>
                </c:pt>
                <c:pt idx="1076">
                  <c:v>-6.9599999999999995E-2</c:v>
                </c:pt>
                <c:pt idx="1077">
                  <c:v>3.5999999999999999E-3</c:v>
                </c:pt>
                <c:pt idx="1078">
                  <c:v>2.64E-2</c:v>
                </c:pt>
                <c:pt idx="1079">
                  <c:v>-9.7000000000000003E-2</c:v>
                </c:pt>
                <c:pt idx="1080">
                  <c:v>2.6800000000000001E-2</c:v>
                </c:pt>
                <c:pt idx="1081">
                  <c:v>-0.12740000000000001</c:v>
                </c:pt>
                <c:pt idx="1082">
                  <c:v>1.46E-2</c:v>
                </c:pt>
                <c:pt idx="1083">
                  <c:v>-0.14419999999999999</c:v>
                </c:pt>
                <c:pt idx="1084">
                  <c:v>1.6899999999999998E-2</c:v>
                </c:pt>
                <c:pt idx="1085">
                  <c:v>9.8199999999999996E-2</c:v>
                </c:pt>
                <c:pt idx="1086">
                  <c:v>-6.4999999999999997E-3</c:v>
                </c:pt>
                <c:pt idx="1087">
                  <c:v>9.1999999999999998E-3</c:v>
                </c:pt>
                <c:pt idx="1088">
                  <c:v>0.14729999999999999</c:v>
                </c:pt>
                <c:pt idx="1089">
                  <c:v>1.11E-2</c:v>
                </c:pt>
                <c:pt idx="1090">
                  <c:v>5.6300000000000003E-2</c:v>
                </c:pt>
                <c:pt idx="1091">
                  <c:v>4.6100000000000002E-2</c:v>
                </c:pt>
                <c:pt idx="1092">
                  <c:v>-3.9699999999999999E-2</c:v>
                </c:pt>
                <c:pt idx="1093">
                  <c:v>4.7300000000000002E-2</c:v>
                </c:pt>
                <c:pt idx="1094">
                  <c:v>-1.8100000000000002E-2</c:v>
                </c:pt>
                <c:pt idx="1095">
                  <c:v>1.44E-2</c:v>
                </c:pt>
                <c:pt idx="1096">
                  <c:v>-8.5599999999999996E-2</c:v>
                </c:pt>
                <c:pt idx="1097">
                  <c:v>2.1399999999999999E-2</c:v>
                </c:pt>
                <c:pt idx="1098">
                  <c:v>-2.3699999999999999E-2</c:v>
                </c:pt>
                <c:pt idx="1099">
                  <c:v>2.4299999999999999E-2</c:v>
                </c:pt>
                <c:pt idx="1100">
                  <c:v>-4.3E-3</c:v>
                </c:pt>
                <c:pt idx="1101">
                  <c:v>4.3200000000000002E-2</c:v>
                </c:pt>
                <c:pt idx="1102">
                  <c:v>-4.8999999999999998E-3</c:v>
                </c:pt>
                <c:pt idx="1103">
                  <c:v>1.9599999999999999E-2</c:v>
                </c:pt>
                <c:pt idx="1104">
                  <c:v>-9.5999999999999992E-3</c:v>
                </c:pt>
                <c:pt idx="1105">
                  <c:v>-1.6899999999999998E-2</c:v>
                </c:pt>
                <c:pt idx="1106">
                  <c:v>4.6399999999999997E-2</c:v>
                </c:pt>
                <c:pt idx="1107">
                  <c:v>2.7300000000000001E-2</c:v>
                </c:pt>
                <c:pt idx="1108">
                  <c:v>6.3899999999999998E-2</c:v>
                </c:pt>
                <c:pt idx="1109">
                  <c:v>-1.6199999999999999E-2</c:v>
                </c:pt>
                <c:pt idx="1110">
                  <c:v>-2.0799999999999999E-2</c:v>
                </c:pt>
                <c:pt idx="1111">
                  <c:v>4.7999999999999996E-3</c:v>
                </c:pt>
                <c:pt idx="1112">
                  <c:v>4.3E-3</c:v>
                </c:pt>
                <c:pt idx="1113">
                  <c:v>1.6000000000000001E-3</c:v>
                </c:pt>
                <c:pt idx="1114">
                  <c:v>1.52E-2</c:v>
                </c:pt>
                <c:pt idx="1115">
                  <c:v>-1.5E-3</c:v>
                </c:pt>
                <c:pt idx="1116">
                  <c:v>-5.3E-3</c:v>
                </c:pt>
                <c:pt idx="1117">
                  <c:v>-2.7699999999999999E-2</c:v>
                </c:pt>
                <c:pt idx="1118">
                  <c:v>-2.3999999999999998E-3</c:v>
                </c:pt>
                <c:pt idx="1119">
                  <c:v>1.9E-3</c:v>
                </c:pt>
                <c:pt idx="1120">
                  <c:v>1.9400000000000001E-2</c:v>
                </c:pt>
                <c:pt idx="1121">
                  <c:v>1.72E-2</c:v>
                </c:pt>
                <c:pt idx="1122">
                  <c:v>2.6100000000000002E-2</c:v>
                </c:pt>
                <c:pt idx="1123">
                  <c:v>2.7E-2</c:v>
                </c:pt>
                <c:pt idx="1124">
                  <c:v>-2.2800000000000001E-2</c:v>
                </c:pt>
                <c:pt idx="1125">
                  <c:v>-9.1000000000000004E-3</c:v>
                </c:pt>
                <c:pt idx="1126">
                  <c:v>3.4500000000000003E-2</c:v>
                </c:pt>
                <c:pt idx="1127">
                  <c:v>5.5999999999999999E-3</c:v>
                </c:pt>
                <c:pt idx="1128">
                  <c:v>4.5199999999999997E-2</c:v>
                </c:pt>
                <c:pt idx="1129">
                  <c:v>2.2800000000000001E-2</c:v>
                </c:pt>
                <c:pt idx="1130">
                  <c:v>1.7299999999999999E-2</c:v>
                </c:pt>
                <c:pt idx="1131">
                  <c:v>-1.0500000000000001E-2</c:v>
                </c:pt>
                <c:pt idx="1132">
                  <c:v>-2.86E-2</c:v>
                </c:pt>
                <c:pt idx="1133">
                  <c:v>9.1999999999999998E-3</c:v>
                </c:pt>
                <c:pt idx="1134">
                  <c:v>2.1000000000000001E-2</c:v>
                </c:pt>
                <c:pt idx="1135">
                  <c:v>-1.67E-2</c:v>
                </c:pt>
                <c:pt idx="1136">
                  <c:v>9.3399999999999997E-2</c:v>
                </c:pt>
                <c:pt idx="1137">
                  <c:v>-1.9300000000000001E-2</c:v>
                </c:pt>
                <c:pt idx="1138">
                  <c:v>4.1999999999999997E-3</c:v>
                </c:pt>
                <c:pt idx="1139">
                  <c:v>6.7500000000000004E-2</c:v>
                </c:pt>
                <c:pt idx="1140">
                  <c:v>2.1499999999999998E-2</c:v>
                </c:pt>
                <c:pt idx="1141">
                  <c:v>3.5499999999999997E-2</c:v>
                </c:pt>
                <c:pt idx="1142">
                  <c:v>-1.38E-2</c:v>
                </c:pt>
                <c:pt idx="1143">
                  <c:v>0</c:v>
                </c:pt>
                <c:pt idx="1144">
                  <c:v>-7.9799999999999996E-2</c:v>
                </c:pt>
                <c:pt idx="1145">
                  <c:v>-1.7399999999999999E-2</c:v>
                </c:pt>
                <c:pt idx="1146">
                  <c:v>-6.3700000000000007E-2</c:v>
                </c:pt>
                <c:pt idx="1147">
                  <c:v>5.8200000000000002E-2</c:v>
                </c:pt>
                <c:pt idx="1148">
                  <c:v>-2.07E-2</c:v>
                </c:pt>
                <c:pt idx="1149">
                  <c:v>5.3699999999999998E-2</c:v>
                </c:pt>
                <c:pt idx="1150">
                  <c:v>-3.5999999999999999E-3</c:v>
                </c:pt>
                <c:pt idx="1151">
                  <c:v>7.1499999999999994E-2</c:v>
                </c:pt>
                <c:pt idx="1152">
                  <c:v>-1.9400000000000001E-2</c:v>
                </c:pt>
                <c:pt idx="1153">
                  <c:v>9.4000000000000004E-3</c:v>
                </c:pt>
                <c:pt idx="1154">
                  <c:v>-2.81E-2</c:v>
                </c:pt>
                <c:pt idx="1155">
                  <c:v>1.1599999999999999E-2</c:v>
                </c:pt>
                <c:pt idx="1156">
                  <c:v>8.0999999999999996E-3</c:v>
                </c:pt>
                <c:pt idx="1157">
                  <c:v>-1.9E-3</c:v>
                </c:pt>
                <c:pt idx="1158">
                  <c:v>9.1000000000000004E-3</c:v>
                </c:pt>
                <c:pt idx="1159">
                  <c:v>-3.8199999999999998E-2</c:v>
                </c:pt>
                <c:pt idx="1160">
                  <c:v>-9.1999999999999998E-3</c:v>
                </c:pt>
                <c:pt idx="1161">
                  <c:v>4.3E-3</c:v>
                </c:pt>
                <c:pt idx="1162">
                  <c:v>-2.8E-3</c:v>
                </c:pt>
                <c:pt idx="1163">
                  <c:v>-4.4999999999999997E-3</c:v>
                </c:pt>
                <c:pt idx="1164">
                  <c:v>1.03E-2</c:v>
                </c:pt>
                <c:pt idx="1165">
                  <c:v>1.6000000000000001E-3</c:v>
                </c:pt>
                <c:pt idx="1166">
                  <c:v>1.5599999999999999E-2</c:v>
                </c:pt>
                <c:pt idx="1167">
                  <c:v>1.3299999999999999E-2</c:v>
                </c:pt>
                <c:pt idx="1168">
                  <c:v>2.5700000000000001E-2</c:v>
                </c:pt>
                <c:pt idx="1169">
                  <c:v>9.7000000000000003E-3</c:v>
                </c:pt>
                <c:pt idx="1170">
                  <c:v>-1.38E-2</c:v>
                </c:pt>
                <c:pt idx="1171">
                  <c:v>-1.1299999999999999E-2</c:v>
                </c:pt>
                <c:pt idx="1172">
                  <c:v>-0.12330000000000001</c:v>
                </c:pt>
                <c:pt idx="1173">
                  <c:v>6.5000000000000002E-2</c:v>
                </c:pt>
                <c:pt idx="1174">
                  <c:v>4.4499999999999998E-2</c:v>
                </c:pt>
                <c:pt idx="1175">
                  <c:v>-8.9999999999999998E-4</c:v>
                </c:pt>
                <c:pt idx="1176">
                  <c:v>8.0000000000000002E-3</c:v>
                </c:pt>
                <c:pt idx="1177">
                  <c:v>-1.4500000000000001E-2</c:v>
                </c:pt>
                <c:pt idx="1178">
                  <c:v>5.1000000000000004E-3</c:v>
                </c:pt>
                <c:pt idx="1179">
                  <c:v>2.2100000000000002E-2</c:v>
                </c:pt>
                <c:pt idx="1180">
                  <c:v>6.4999999999999997E-3</c:v>
                </c:pt>
                <c:pt idx="1181">
                  <c:v>-2.2000000000000001E-3</c:v>
                </c:pt>
                <c:pt idx="1182">
                  <c:v>1.9900000000000001E-2</c:v>
                </c:pt>
                <c:pt idx="1183">
                  <c:v>3.2500000000000001E-2</c:v>
                </c:pt>
                <c:pt idx="1184">
                  <c:v>2.5999999999999999E-2</c:v>
                </c:pt>
                <c:pt idx="1185">
                  <c:v>4.4400000000000002E-2</c:v>
                </c:pt>
                <c:pt idx="1186">
                  <c:v>-3.3300000000000003E-2</c:v>
                </c:pt>
                <c:pt idx="1187">
                  <c:v>3.1199999999999999E-2</c:v>
                </c:pt>
                <c:pt idx="1188">
                  <c:v>6.7799999999999999E-2</c:v>
                </c:pt>
                <c:pt idx="1189">
                  <c:v>8.8400000000000006E-2</c:v>
                </c:pt>
                <c:pt idx="1190">
                  <c:v>1.61E-2</c:v>
                </c:pt>
                <c:pt idx="1191">
                  <c:v>3.5900000000000001E-2</c:v>
                </c:pt>
                <c:pt idx="1192">
                  <c:v>5.2999999999999999E-2</c:v>
                </c:pt>
                <c:pt idx="1193">
                  <c:v>0.1231</c:v>
                </c:pt>
                <c:pt idx="1194">
                  <c:v>-9.2100000000000001E-2</c:v>
                </c:pt>
                <c:pt idx="1195">
                  <c:v>-4.3999999999999997E-2</c:v>
                </c:pt>
                <c:pt idx="1196">
                  <c:v>-4.7100000000000003E-2</c:v>
                </c:pt>
                <c:pt idx="1197">
                  <c:v>9.7299999999999998E-2</c:v>
                </c:pt>
                <c:pt idx="1198">
                  <c:v>0</c:v>
                </c:pt>
                <c:pt idx="1199">
                  <c:v>4.3999999999999997E-2</c:v>
                </c:pt>
                <c:pt idx="1200">
                  <c:v>-3.6999999999999998E-2</c:v>
                </c:pt>
                <c:pt idx="1201">
                  <c:v>1.52E-2</c:v>
                </c:pt>
                <c:pt idx="1202">
                  <c:v>1.0699999999999999E-2</c:v>
                </c:pt>
                <c:pt idx="1203">
                  <c:v>-8.2000000000000007E-3</c:v>
                </c:pt>
                <c:pt idx="1204">
                  <c:v>5.8200000000000002E-2</c:v>
                </c:pt>
                <c:pt idx="1205">
                  <c:v>6.3200000000000006E-2</c:v>
                </c:pt>
                <c:pt idx="1206">
                  <c:v>5.5199999999999999E-2</c:v>
                </c:pt>
                <c:pt idx="1207">
                  <c:v>5.0900000000000001E-2</c:v>
                </c:pt>
                <c:pt idx="1208">
                  <c:v>0.17249999999999999</c:v>
                </c:pt>
                <c:pt idx="1209">
                  <c:v>0.14649999999999999</c:v>
                </c:pt>
                <c:pt idx="1210">
                  <c:v>3.5999999999999997E-2</c:v>
                </c:pt>
                <c:pt idx="1211">
                  <c:v>-8.5599999999999996E-2</c:v>
                </c:pt>
                <c:pt idx="1212">
                  <c:v>7.9299999999999995E-2</c:v>
                </c:pt>
                <c:pt idx="1213">
                  <c:v>4.7E-2</c:v>
                </c:pt>
                <c:pt idx="1214">
                  <c:v>0.14419999999999999</c:v>
                </c:pt>
                <c:pt idx="1215">
                  <c:v>-3.3E-3</c:v>
                </c:pt>
                <c:pt idx="1216">
                  <c:v>1.1999999999999999E-3</c:v>
                </c:pt>
                <c:pt idx="1217">
                  <c:v>6.4600000000000005E-2</c:v>
                </c:pt>
                <c:pt idx="1218">
                  <c:v>0.14360000000000001</c:v>
                </c:pt>
                <c:pt idx="1219">
                  <c:v>0.48670000000000002</c:v>
                </c:pt>
                <c:pt idx="1220">
                  <c:v>-0.1779</c:v>
                </c:pt>
                <c:pt idx="1221">
                  <c:v>-1.2E-2</c:v>
                </c:pt>
                <c:pt idx="1222">
                  <c:v>0.19900000000000001</c:v>
                </c:pt>
                <c:pt idx="1223">
                  <c:v>4.8500000000000001E-2</c:v>
                </c:pt>
                <c:pt idx="1224">
                  <c:v>3.7999999999999999E-2</c:v>
                </c:pt>
                <c:pt idx="1225">
                  <c:v>-4.4999999999999998E-2</c:v>
                </c:pt>
                <c:pt idx="1226">
                  <c:v>4.3999999999999997E-2</c:v>
                </c:pt>
                <c:pt idx="1227">
                  <c:v>0.1686</c:v>
                </c:pt>
                <c:pt idx="1228">
                  <c:v>0.1133</c:v>
                </c:pt>
                <c:pt idx="1229">
                  <c:v>1.9900000000000001E-2</c:v>
                </c:pt>
                <c:pt idx="1230">
                  <c:v>9.5799999999999996E-2</c:v>
                </c:pt>
                <c:pt idx="1231">
                  <c:v>-1.1000000000000001E-3</c:v>
                </c:pt>
                <c:pt idx="1232">
                  <c:v>-0.16689999999999999</c:v>
                </c:pt>
                <c:pt idx="1233">
                  <c:v>9.1800000000000007E-2</c:v>
                </c:pt>
                <c:pt idx="1234">
                  <c:v>5.3199999999999997E-2</c:v>
                </c:pt>
                <c:pt idx="1235">
                  <c:v>7.1599999999999997E-2</c:v>
                </c:pt>
                <c:pt idx="1236">
                  <c:v>-0.106</c:v>
                </c:pt>
                <c:pt idx="1237">
                  <c:v>-0.23619999999999999</c:v>
                </c:pt>
                <c:pt idx="1238">
                  <c:v>-0.17510000000000001</c:v>
                </c:pt>
                <c:pt idx="1239">
                  <c:v>0.15340000000000001</c:v>
                </c:pt>
                <c:pt idx="1240">
                  <c:v>0.14299999999999999</c:v>
                </c:pt>
                <c:pt idx="1241">
                  <c:v>0.1249</c:v>
                </c:pt>
                <c:pt idx="1242">
                  <c:v>-0.1101</c:v>
                </c:pt>
                <c:pt idx="1243">
                  <c:v>-2.1700000000000001E-2</c:v>
                </c:pt>
                <c:pt idx="1244">
                  <c:v>4.0899999999999999E-2</c:v>
                </c:pt>
                <c:pt idx="1245">
                  <c:v>-2.9700000000000001E-2</c:v>
                </c:pt>
                <c:pt idx="1246">
                  <c:v>1.2E-2</c:v>
                </c:pt>
                <c:pt idx="1247">
                  <c:v>-0.1739</c:v>
                </c:pt>
                <c:pt idx="1248">
                  <c:v>-5.9200000000000003E-2</c:v>
                </c:pt>
                <c:pt idx="1249">
                  <c:v>-0.24340000000000001</c:v>
                </c:pt>
                <c:pt idx="1250">
                  <c:v>0.35299999999999998</c:v>
                </c:pt>
                <c:pt idx="1251">
                  <c:v>-0.112</c:v>
                </c:pt>
                <c:pt idx="1252">
                  <c:v>-1.46E-2</c:v>
                </c:pt>
                <c:pt idx="1253">
                  <c:v>-1.5E-3</c:v>
                </c:pt>
                <c:pt idx="1254">
                  <c:v>0.1153</c:v>
                </c:pt>
                <c:pt idx="1255">
                  <c:v>-1.47E-2</c:v>
                </c:pt>
                <c:pt idx="1256">
                  <c:v>6.4000000000000003E-3</c:v>
                </c:pt>
                <c:pt idx="1257">
                  <c:v>0.13389999999999999</c:v>
                </c:pt>
                <c:pt idx="1258">
                  <c:v>1.2999999999999999E-3</c:v>
                </c:pt>
                <c:pt idx="1259">
                  <c:v>-5.11E-2</c:v>
                </c:pt>
                <c:pt idx="1260">
                  <c:v>3.0099999999999998E-2</c:v>
                </c:pt>
                <c:pt idx="1261">
                  <c:v>2.53E-2</c:v>
                </c:pt>
                <c:pt idx="1262">
                  <c:v>1.4E-3</c:v>
                </c:pt>
                <c:pt idx="1263">
                  <c:v>1.24E-2</c:v>
                </c:pt>
                <c:pt idx="1264">
                  <c:v>5.0200000000000002E-2</c:v>
                </c:pt>
                <c:pt idx="1265">
                  <c:v>3.1899999999999998E-2</c:v>
                </c:pt>
                <c:pt idx="1266">
                  <c:v>4.5699999999999998E-2</c:v>
                </c:pt>
                <c:pt idx="1267">
                  <c:v>9.74E-2</c:v>
                </c:pt>
                <c:pt idx="1268">
                  <c:v>-2.0999999999999999E-3</c:v>
                </c:pt>
                <c:pt idx="1269">
                  <c:v>-0.13109999999999999</c:v>
                </c:pt>
                <c:pt idx="1270">
                  <c:v>6.7000000000000004E-2</c:v>
                </c:pt>
                <c:pt idx="1271">
                  <c:v>-2E-3</c:v>
                </c:pt>
                <c:pt idx="1272">
                  <c:v>2.2200000000000001E-2</c:v>
                </c:pt>
                <c:pt idx="1273">
                  <c:v>4.9700000000000001E-2</c:v>
                </c:pt>
                <c:pt idx="1274">
                  <c:v>-6.5199999999999994E-2</c:v>
                </c:pt>
                <c:pt idx="1275">
                  <c:v>-1.7999999999999999E-2</c:v>
                </c:pt>
                <c:pt idx="1276">
                  <c:v>-3.8999999999999998E-3</c:v>
                </c:pt>
                <c:pt idx="1277">
                  <c:v>2.3900000000000001E-2</c:v>
                </c:pt>
                <c:pt idx="1278">
                  <c:v>-2.9499999999999998E-2</c:v>
                </c:pt>
                <c:pt idx="1279">
                  <c:v>-2.12E-2</c:v>
                </c:pt>
                <c:pt idx="1280">
                  <c:v>1.29E-2</c:v>
                </c:pt>
                <c:pt idx="1281">
                  <c:v>5.4199999999999998E-2</c:v>
                </c:pt>
                <c:pt idx="1282">
                  <c:v>1.1999999999999999E-3</c:v>
                </c:pt>
                <c:pt idx="1283">
                  <c:v>6.4999999999999997E-3</c:v>
                </c:pt>
                <c:pt idx="1284">
                  <c:v>-1.17E-2</c:v>
                </c:pt>
                <c:pt idx="1285">
                  <c:v>-7.1000000000000004E-3</c:v>
                </c:pt>
                <c:pt idx="1286">
                  <c:v>-2.92E-2</c:v>
                </c:pt>
                <c:pt idx="1287">
                  <c:v>4.8599999999999997E-2</c:v>
                </c:pt>
                <c:pt idx="1288">
                  <c:v>4.7800000000000002E-2</c:v>
                </c:pt>
                <c:pt idx="1289">
                  <c:v>-6.3E-2</c:v>
                </c:pt>
                <c:pt idx="1290">
                  <c:v>-1.15E-2</c:v>
                </c:pt>
                <c:pt idx="1291">
                  <c:v>-7.4999999999999997E-3</c:v>
                </c:pt>
                <c:pt idx="1292">
                  <c:v>1.7000000000000001E-2</c:v>
                </c:pt>
                <c:pt idx="1293">
                  <c:v>-2.7000000000000001E-3</c:v>
                </c:pt>
                <c:pt idx="1294">
                  <c:v>1.6999999999999999E-3</c:v>
                </c:pt>
                <c:pt idx="1295">
                  <c:v>1.37E-2</c:v>
                </c:pt>
                <c:pt idx="1296">
                  <c:v>-2.2700000000000001E-2</c:v>
                </c:pt>
                <c:pt idx="1297">
                  <c:v>-5.4000000000000003E-3</c:v>
                </c:pt>
                <c:pt idx="1298">
                  <c:v>-2.3900000000000001E-2</c:v>
                </c:pt>
                <c:pt idx="1299">
                  <c:v>-8.3599999999999994E-2</c:v>
                </c:pt>
                <c:pt idx="1300">
                  <c:v>-0.16070000000000001</c:v>
                </c:pt>
                <c:pt idx="1301">
                  <c:v>-6.7400000000000002E-2</c:v>
                </c:pt>
                <c:pt idx="1302">
                  <c:v>1.66E-2</c:v>
                </c:pt>
                <c:pt idx="1303">
                  <c:v>-0.1167</c:v>
                </c:pt>
                <c:pt idx="1304">
                  <c:v>-6.3E-3</c:v>
                </c:pt>
                <c:pt idx="1305">
                  <c:v>-8.2600000000000007E-2</c:v>
                </c:pt>
                <c:pt idx="1306">
                  <c:v>-0.15</c:v>
                </c:pt>
                <c:pt idx="1307">
                  <c:v>-5.2600000000000001E-2</c:v>
                </c:pt>
                <c:pt idx="1308">
                  <c:v>-0.13239999999999999</c:v>
                </c:pt>
                <c:pt idx="1309">
                  <c:v>-0.19209999999999999</c:v>
                </c:pt>
                <c:pt idx="1310">
                  <c:v>-9.1800000000000007E-2</c:v>
                </c:pt>
                <c:pt idx="1311">
                  <c:v>7.9600000000000004E-2</c:v>
                </c:pt>
                <c:pt idx="1312">
                  <c:v>-0.1103</c:v>
                </c:pt>
                <c:pt idx="1313">
                  <c:v>-0.57210000000000005</c:v>
                </c:pt>
                <c:pt idx="1314">
                  <c:v>-3.2000000000000002E-3</c:v>
                </c:pt>
                <c:pt idx="1315">
                  <c:v>1.2910999999999999</c:v>
                </c:pt>
                <c:pt idx="1316">
                  <c:v>0.2135</c:v>
                </c:pt>
                <c:pt idx="1317">
                  <c:v>-0.439</c:v>
                </c:pt>
                <c:pt idx="1318">
                  <c:v>-0.21970000000000001</c:v>
                </c:pt>
                <c:pt idx="1319">
                  <c:v>3.3683999999999998</c:v>
                </c:pt>
                <c:pt idx="1320">
                  <c:v>5.5999999999999999E-3</c:v>
                </c:pt>
                <c:pt idx="1321">
                  <c:v>-3.78E-2</c:v>
                </c:pt>
                <c:pt idx="1322">
                  <c:v>-2.8799999999999999E-2</c:v>
                </c:pt>
                <c:pt idx="1323">
                  <c:v>-2.3E-2</c:v>
                </c:pt>
                <c:pt idx="1324">
                  <c:v>0.216</c:v>
                </c:pt>
                <c:pt idx="1325">
                  <c:v>-5.0000000000000001E-4</c:v>
                </c:pt>
                <c:pt idx="1326">
                  <c:v>-5.4000000000000003E-3</c:v>
                </c:pt>
                <c:pt idx="1327">
                  <c:v>-1.5299999999999999E-2</c:v>
                </c:pt>
                <c:pt idx="1328">
                  <c:v>-4.8599999999999997E-2</c:v>
                </c:pt>
                <c:pt idx="1329">
                  <c:v>-1.2200000000000001E-2</c:v>
                </c:pt>
                <c:pt idx="1330">
                  <c:v>2.93E-2</c:v>
                </c:pt>
                <c:pt idx="1331">
                  <c:v>-2.2499999999999999E-2</c:v>
                </c:pt>
                <c:pt idx="1332">
                  <c:v>-7.0000000000000001E-3</c:v>
                </c:pt>
                <c:pt idx="1333">
                  <c:v>1.7600000000000001E-2</c:v>
                </c:pt>
                <c:pt idx="1334">
                  <c:v>9.1000000000000004E-3</c:v>
                </c:pt>
                <c:pt idx="1335">
                  <c:v>-1.7600000000000001E-2</c:v>
                </c:pt>
                <c:pt idx="1336">
                  <c:v>1.6299999999999999E-2</c:v>
                </c:pt>
                <c:pt idx="1337">
                  <c:v>-7.7999999999999996E-3</c:v>
                </c:pt>
                <c:pt idx="1338">
                  <c:v>-2.06E-2</c:v>
                </c:pt>
                <c:pt idx="1339">
                  <c:v>-1.23E-2</c:v>
                </c:pt>
                <c:pt idx="1340">
                  <c:v>-6.6E-3</c:v>
                </c:pt>
                <c:pt idx="1341">
                  <c:v>-4.87E-2</c:v>
                </c:pt>
                <c:pt idx="1342">
                  <c:v>-2.9000000000000001E-2</c:v>
                </c:pt>
                <c:pt idx="1343">
                  <c:v>2.6800000000000001E-2</c:v>
                </c:pt>
                <c:pt idx="1344">
                  <c:v>-2.3400000000000001E-2</c:v>
                </c:pt>
                <c:pt idx="1345">
                  <c:v>2.98E-2</c:v>
                </c:pt>
                <c:pt idx="1346">
                  <c:v>-8.2000000000000007E-3</c:v>
                </c:pt>
                <c:pt idx="1347">
                  <c:v>-8.0000000000000004E-4</c:v>
                </c:pt>
                <c:pt idx="1348">
                  <c:v>-0.18129999999999999</c:v>
                </c:pt>
                <c:pt idx="1349">
                  <c:v>4.8099999999999997E-2</c:v>
                </c:pt>
                <c:pt idx="1350">
                  <c:v>-1.14E-2</c:v>
                </c:pt>
                <c:pt idx="1351">
                  <c:v>-6.3299999999999995E-2</c:v>
                </c:pt>
                <c:pt idx="1352">
                  <c:v>-5.1000000000000004E-3</c:v>
                </c:pt>
                <c:pt idx="1353">
                  <c:v>4.2299999999999997E-2</c:v>
                </c:pt>
                <c:pt idx="1354">
                  <c:v>-8.43E-2</c:v>
                </c:pt>
                <c:pt idx="1355">
                  <c:v>2.81E-2</c:v>
                </c:pt>
                <c:pt idx="1356">
                  <c:v>1.8499999999999999E-2</c:v>
                </c:pt>
                <c:pt idx="1357">
                  <c:v>2.76E-2</c:v>
                </c:pt>
                <c:pt idx="1358">
                  <c:v>-2.0999999999999999E-3</c:v>
                </c:pt>
                <c:pt idx="1359">
                  <c:v>1.47E-2</c:v>
                </c:pt>
                <c:pt idx="1360">
                  <c:v>8.9999999999999993E-3</c:v>
                </c:pt>
                <c:pt idx="1361">
                  <c:v>-1.9800000000000002E-2</c:v>
                </c:pt>
                <c:pt idx="1362">
                  <c:v>-0.159</c:v>
                </c:pt>
                <c:pt idx="1363">
                  <c:v>0.1313</c:v>
                </c:pt>
                <c:pt idx="1364">
                  <c:v>5.7999999999999996E-3</c:v>
                </c:pt>
                <c:pt idx="1365">
                  <c:v>-2.3E-2</c:v>
                </c:pt>
                <c:pt idx="1366">
                  <c:v>0.1188</c:v>
                </c:pt>
                <c:pt idx="1367">
                  <c:v>0.1004</c:v>
                </c:pt>
                <c:pt idx="1368">
                  <c:v>0.02</c:v>
                </c:pt>
                <c:pt idx="1369">
                  <c:v>-6.5100000000000005E-2</c:v>
                </c:pt>
                <c:pt idx="1370">
                  <c:v>-3.2800000000000003E-2</c:v>
                </c:pt>
                <c:pt idx="1371">
                  <c:v>4.2200000000000001E-2</c:v>
                </c:pt>
                <c:pt idx="1372">
                  <c:v>-1.4800000000000001E-2</c:v>
                </c:pt>
                <c:pt idx="1373">
                  <c:v>-6.7000000000000002E-3</c:v>
                </c:pt>
                <c:pt idx="1374">
                  <c:v>-1.46E-2</c:v>
                </c:pt>
                <c:pt idx="1375">
                  <c:v>-1.2999999999999999E-3</c:v>
                </c:pt>
                <c:pt idx="1376">
                  <c:v>2.6700000000000002E-2</c:v>
                </c:pt>
                <c:pt idx="1377">
                  <c:v>-7.1599999999999997E-2</c:v>
                </c:pt>
                <c:pt idx="1378">
                  <c:v>-1.43E-2</c:v>
                </c:pt>
                <c:pt idx="1379">
                  <c:v>-3.2099999999999997E-2</c:v>
                </c:pt>
                <c:pt idx="1380">
                  <c:v>-2.8E-3</c:v>
                </c:pt>
                <c:pt idx="1381">
                  <c:v>9.4999999999999998E-3</c:v>
                </c:pt>
                <c:pt idx="1382">
                  <c:v>-1.1000000000000001E-3</c:v>
                </c:pt>
                <c:pt idx="1383">
                  <c:v>3.2500000000000001E-2</c:v>
                </c:pt>
                <c:pt idx="1384">
                  <c:v>-1.4E-2</c:v>
                </c:pt>
                <c:pt idx="1385">
                  <c:v>-3.3099999999999997E-2</c:v>
                </c:pt>
                <c:pt idx="1386">
                  <c:v>-5.8999999999999999E-3</c:v>
                </c:pt>
                <c:pt idx="1387">
                  <c:v>-1.1900000000000001E-2</c:v>
                </c:pt>
                <c:pt idx="1388">
                  <c:v>3.0999999999999999E-3</c:v>
                </c:pt>
                <c:pt idx="1389">
                  <c:v>3.32E-2</c:v>
                </c:pt>
                <c:pt idx="1390">
                  <c:v>-1.2200000000000001E-2</c:v>
                </c:pt>
                <c:pt idx="1391">
                  <c:v>9.7999999999999997E-3</c:v>
                </c:pt>
                <c:pt idx="1392">
                  <c:v>1.4500000000000001E-2</c:v>
                </c:pt>
                <c:pt idx="1393">
                  <c:v>-4.1300000000000003E-2</c:v>
                </c:pt>
                <c:pt idx="1394">
                  <c:v>1.15E-2</c:v>
                </c:pt>
                <c:pt idx="1395">
                  <c:v>-9.7999999999999997E-3</c:v>
                </c:pt>
                <c:pt idx="1396">
                  <c:v>2.01E-2</c:v>
                </c:pt>
                <c:pt idx="1397">
                  <c:v>1.24E-2</c:v>
                </c:pt>
                <c:pt idx="1398">
                  <c:v>1.23E-2</c:v>
                </c:pt>
                <c:pt idx="1399">
                  <c:v>-1.9E-3</c:v>
                </c:pt>
                <c:pt idx="1400">
                  <c:v>-5.8999999999999999E-3</c:v>
                </c:pt>
                <c:pt idx="1401">
                  <c:v>-1.3899999999999999E-2</c:v>
                </c:pt>
                <c:pt idx="1402">
                  <c:v>9.1600000000000001E-2</c:v>
                </c:pt>
                <c:pt idx="1403">
                  <c:v>8.8000000000000005E-3</c:v>
                </c:pt>
                <c:pt idx="1404">
                  <c:v>5.4300000000000001E-2</c:v>
                </c:pt>
                <c:pt idx="1405">
                  <c:v>5.3E-3</c:v>
                </c:pt>
                <c:pt idx="1406">
                  <c:v>4.5999999999999999E-3</c:v>
                </c:pt>
                <c:pt idx="1407">
                  <c:v>9.6000000000000002E-2</c:v>
                </c:pt>
                <c:pt idx="1408">
                  <c:v>2.0299999999999999E-2</c:v>
                </c:pt>
                <c:pt idx="1409">
                  <c:v>-2.0500000000000001E-2</c:v>
                </c:pt>
                <c:pt idx="1410">
                  <c:v>1.2999999999999999E-3</c:v>
                </c:pt>
                <c:pt idx="1411">
                  <c:v>-1.12E-2</c:v>
                </c:pt>
                <c:pt idx="1412">
                  <c:v>8.4900000000000003E-2</c:v>
                </c:pt>
                <c:pt idx="1413">
                  <c:v>2.5399999999999999E-2</c:v>
                </c:pt>
                <c:pt idx="1414">
                  <c:v>3.4799999999999998E-2</c:v>
                </c:pt>
                <c:pt idx="1415">
                  <c:v>8.8000000000000005E-3</c:v>
                </c:pt>
                <c:pt idx="1416">
                  <c:v>2.1299999999999999E-2</c:v>
                </c:pt>
                <c:pt idx="1417">
                  <c:v>-4.5600000000000002E-2</c:v>
                </c:pt>
                <c:pt idx="1418">
                  <c:v>3.3300000000000003E-2</c:v>
                </c:pt>
                <c:pt idx="1419">
                  <c:v>-1.4800000000000001E-2</c:v>
                </c:pt>
                <c:pt idx="1420">
                  <c:v>1.9E-3</c:v>
                </c:pt>
                <c:pt idx="1421">
                  <c:v>-1E-3</c:v>
                </c:pt>
                <c:pt idx="1422">
                  <c:v>-1.03E-2</c:v>
                </c:pt>
                <c:pt idx="1423">
                  <c:v>1.7500000000000002E-2</c:v>
                </c:pt>
                <c:pt idx="1424">
                  <c:v>-1.9300000000000001E-2</c:v>
                </c:pt>
                <c:pt idx="1425">
                  <c:v>-7.1300000000000002E-2</c:v>
                </c:pt>
                <c:pt idx="1426">
                  <c:v>2.2100000000000002E-2</c:v>
                </c:pt>
                <c:pt idx="1427">
                  <c:v>-4.41E-2</c:v>
                </c:pt>
                <c:pt idx="1428">
                  <c:v>-1.9E-3</c:v>
                </c:pt>
                <c:pt idx="1429">
                  <c:v>2.8799999999999999E-2</c:v>
                </c:pt>
                <c:pt idx="1430">
                  <c:v>0.01</c:v>
                </c:pt>
                <c:pt idx="1431">
                  <c:v>1.9E-3</c:v>
                </c:pt>
                <c:pt idx="1432">
                  <c:v>-0.01</c:v>
                </c:pt>
                <c:pt idx="1433">
                  <c:v>-1.5699999999999999E-2</c:v>
                </c:pt>
                <c:pt idx="1434">
                  <c:v>1.06E-2</c:v>
                </c:pt>
                <c:pt idx="1435">
                  <c:v>1.0999999999999999E-2</c:v>
                </c:pt>
                <c:pt idx="1436">
                  <c:v>-2.06E-2</c:v>
                </c:pt>
                <c:pt idx="1437">
                  <c:v>-4.1000000000000003E-3</c:v>
                </c:pt>
                <c:pt idx="1438">
                  <c:v>-3.4500000000000003E-2</c:v>
                </c:pt>
                <c:pt idx="1439">
                  <c:v>2.5100000000000001E-2</c:v>
                </c:pt>
                <c:pt idx="1440">
                  <c:v>3.3500000000000002E-2</c:v>
                </c:pt>
                <c:pt idx="1441">
                  <c:v>-7.7999999999999996E-3</c:v>
                </c:pt>
                <c:pt idx="1442">
                  <c:v>5.8999999999999999E-3</c:v>
                </c:pt>
                <c:pt idx="1443">
                  <c:v>5.67E-2</c:v>
                </c:pt>
                <c:pt idx="1444">
                  <c:v>1.2699999999999999E-2</c:v>
                </c:pt>
                <c:pt idx="1445">
                  <c:v>3.8999999999999998E-3</c:v>
                </c:pt>
                <c:pt idx="1446">
                  <c:v>-1.1900000000000001E-2</c:v>
                </c:pt>
                <c:pt idx="1447">
                  <c:v>-2.2100000000000002E-2</c:v>
                </c:pt>
                <c:pt idx="1448">
                  <c:v>-1.6000000000000001E-3</c:v>
                </c:pt>
                <c:pt idx="1449">
                  <c:v>5.8999999999999999E-3</c:v>
                </c:pt>
                <c:pt idx="1450">
                  <c:v>-2.0799999999999999E-2</c:v>
                </c:pt>
                <c:pt idx="1451">
                  <c:v>2.8E-3</c:v>
                </c:pt>
                <c:pt idx="1452">
                  <c:v>1.2500000000000001E-2</c:v>
                </c:pt>
                <c:pt idx="1453">
                  <c:v>-7.4000000000000003E-3</c:v>
                </c:pt>
                <c:pt idx="1454">
                  <c:v>2.35E-2</c:v>
                </c:pt>
                <c:pt idx="1455">
                  <c:v>4.7000000000000002E-3</c:v>
                </c:pt>
                <c:pt idx="1456">
                  <c:v>-1.24E-2</c:v>
                </c:pt>
                <c:pt idx="1457">
                  <c:v>-1.55E-2</c:v>
                </c:pt>
                <c:pt idx="1458">
                  <c:v>2.0999999999999999E-3</c:v>
                </c:pt>
                <c:pt idx="1459">
                  <c:v>-7.7000000000000002E-3</c:v>
                </c:pt>
                <c:pt idx="1460">
                  <c:v>1.9199999999999998E-2</c:v>
                </c:pt>
                <c:pt idx="1461">
                  <c:v>1.4E-3</c:v>
                </c:pt>
                <c:pt idx="1462">
                  <c:v>-6.9999999999999999E-4</c:v>
                </c:pt>
                <c:pt idx="1463">
                  <c:v>-9.7000000000000003E-3</c:v>
                </c:pt>
                <c:pt idx="1464">
                  <c:v>6.7000000000000002E-3</c:v>
                </c:pt>
                <c:pt idx="1465">
                  <c:v>-4.1999999999999997E-3</c:v>
                </c:pt>
                <c:pt idx="1466">
                  <c:v>-1.2999999999999999E-3</c:v>
                </c:pt>
                <c:pt idx="1467">
                  <c:v>-3.1899999999999998E-2</c:v>
                </c:pt>
                <c:pt idx="1468">
                  <c:v>-2.3E-3</c:v>
                </c:pt>
                <c:pt idx="1469">
                  <c:v>-7.4999999999999997E-3</c:v>
                </c:pt>
                <c:pt idx="1470">
                  <c:v>-1.6000000000000001E-3</c:v>
                </c:pt>
                <c:pt idx="1471">
                  <c:v>-1.1900000000000001E-2</c:v>
                </c:pt>
                <c:pt idx="1472">
                  <c:v>-3.7000000000000002E-3</c:v>
                </c:pt>
                <c:pt idx="1473">
                  <c:v>-3.61E-2</c:v>
                </c:pt>
                <c:pt idx="1474">
                  <c:v>4.41E-2</c:v>
                </c:pt>
                <c:pt idx="1475">
                  <c:v>1.5699999999999999E-2</c:v>
                </c:pt>
                <c:pt idx="1476">
                  <c:v>-1.18E-2</c:v>
                </c:pt>
                <c:pt idx="1477">
                  <c:v>-4.7000000000000002E-3</c:v>
                </c:pt>
                <c:pt idx="1478">
                  <c:v>6.4999999999999997E-3</c:v>
                </c:pt>
                <c:pt idx="1479">
                  <c:v>-6.7999999999999996E-3</c:v>
                </c:pt>
                <c:pt idx="1480">
                  <c:v>1.6999999999999999E-3</c:v>
                </c:pt>
                <c:pt idx="1481">
                  <c:v>5.1000000000000004E-3</c:v>
                </c:pt>
                <c:pt idx="1482">
                  <c:v>5.1000000000000004E-3</c:v>
                </c:pt>
                <c:pt idx="1483">
                  <c:v>-1.06E-2</c:v>
                </c:pt>
                <c:pt idx="1484">
                  <c:v>4.3E-3</c:v>
                </c:pt>
                <c:pt idx="1485">
                  <c:v>-2.7300000000000001E-2</c:v>
                </c:pt>
                <c:pt idx="1486">
                  <c:v>-1.43E-2</c:v>
                </c:pt>
                <c:pt idx="1487">
                  <c:v>-4.4999999999999998E-2</c:v>
                </c:pt>
                <c:pt idx="1488">
                  <c:v>-6.88E-2</c:v>
                </c:pt>
                <c:pt idx="1489">
                  <c:v>-1.6500000000000001E-2</c:v>
                </c:pt>
                <c:pt idx="1490">
                  <c:v>5.1499999999999997E-2</c:v>
                </c:pt>
                <c:pt idx="1491">
                  <c:v>-6.9900000000000004E-2</c:v>
                </c:pt>
                <c:pt idx="1492">
                  <c:v>-4.8000000000000001E-2</c:v>
                </c:pt>
                <c:pt idx="1493">
                  <c:v>4.9599999999999998E-2</c:v>
                </c:pt>
                <c:pt idx="1494">
                  <c:v>6.5299999999999997E-2</c:v>
                </c:pt>
                <c:pt idx="1495">
                  <c:v>2.2000000000000001E-3</c:v>
                </c:pt>
                <c:pt idx="1496">
                  <c:v>-3.5999999999999999E-3</c:v>
                </c:pt>
                <c:pt idx="1497">
                  <c:v>-3.5700000000000003E-2</c:v>
                </c:pt>
                <c:pt idx="1498">
                  <c:v>2.4199999999999999E-2</c:v>
                </c:pt>
                <c:pt idx="1499">
                  <c:v>-1.3299999999999999E-2</c:v>
                </c:pt>
                <c:pt idx="1500">
                  <c:v>1.9099999999999999E-2</c:v>
                </c:pt>
                <c:pt idx="1501">
                  <c:v>5.1999999999999998E-3</c:v>
                </c:pt>
                <c:pt idx="1502">
                  <c:v>-8.6999999999999994E-3</c:v>
                </c:pt>
                <c:pt idx="1503">
                  <c:v>3.5000000000000001E-3</c:v>
                </c:pt>
                <c:pt idx="1504">
                  <c:v>-1.29E-2</c:v>
                </c:pt>
                <c:pt idx="1505">
                  <c:v>-4.7800000000000002E-2</c:v>
                </c:pt>
                <c:pt idx="1506">
                  <c:v>-9.4999999999999998E-3</c:v>
                </c:pt>
                <c:pt idx="1507">
                  <c:v>3.7000000000000002E-3</c:v>
                </c:pt>
                <c:pt idx="1508">
                  <c:v>2.3E-3</c:v>
                </c:pt>
                <c:pt idx="1509">
                  <c:v>2.2800000000000001E-2</c:v>
                </c:pt>
                <c:pt idx="1510">
                  <c:v>-1.49E-2</c:v>
                </c:pt>
                <c:pt idx="1511">
                  <c:v>1.6999999999999999E-3</c:v>
                </c:pt>
                <c:pt idx="1512">
                  <c:v>2.5999999999999999E-3</c:v>
                </c:pt>
                <c:pt idx="1513">
                  <c:v>-2.07E-2</c:v>
                </c:pt>
                <c:pt idx="1514">
                  <c:v>-1.6999999999999999E-3</c:v>
                </c:pt>
                <c:pt idx="1515">
                  <c:v>1.01E-2</c:v>
                </c:pt>
                <c:pt idx="1516">
                  <c:v>-2.5000000000000001E-3</c:v>
                </c:pt>
                <c:pt idx="1517">
                  <c:v>-1.6000000000000001E-3</c:v>
                </c:pt>
                <c:pt idx="1518">
                  <c:v>8.9999999999999998E-4</c:v>
                </c:pt>
                <c:pt idx="1519">
                  <c:v>-8.9999999999999998E-4</c:v>
                </c:pt>
                <c:pt idx="1520">
                  <c:v>0</c:v>
                </c:pt>
                <c:pt idx="1521">
                  <c:v>-2.29E-2</c:v>
                </c:pt>
                <c:pt idx="1522">
                  <c:v>-1.21E-2</c:v>
                </c:pt>
                <c:pt idx="1523">
                  <c:v>-7.9899999999999999E-2</c:v>
                </c:pt>
                <c:pt idx="1524">
                  <c:v>-6.2700000000000006E-2</c:v>
                </c:pt>
                <c:pt idx="1525">
                  <c:v>3.49E-2</c:v>
                </c:pt>
                <c:pt idx="1526">
                  <c:v>-2.41E-2</c:v>
                </c:pt>
                <c:pt idx="1527">
                  <c:v>6.1999999999999998E-3</c:v>
                </c:pt>
                <c:pt idx="1528">
                  <c:v>8.1100000000000005E-2</c:v>
                </c:pt>
                <c:pt idx="1529">
                  <c:v>-0.03</c:v>
                </c:pt>
                <c:pt idx="1530">
                  <c:v>-2.7099999999999999E-2</c:v>
                </c:pt>
                <c:pt idx="1531">
                  <c:v>-1.9E-2</c:v>
                </c:pt>
                <c:pt idx="1532">
                  <c:v>-1.35E-2</c:v>
                </c:pt>
                <c:pt idx="1533">
                  <c:v>-0.05</c:v>
                </c:pt>
                <c:pt idx="1534">
                  <c:v>-6.1000000000000004E-3</c:v>
                </c:pt>
                <c:pt idx="1535">
                  <c:v>3.0300000000000001E-2</c:v>
                </c:pt>
                <c:pt idx="1536">
                  <c:v>-1.37E-2</c:v>
                </c:pt>
                <c:pt idx="1537">
                  <c:v>-2.01E-2</c:v>
                </c:pt>
                <c:pt idx="1538">
                  <c:v>-3.1199999999999999E-2</c:v>
                </c:pt>
                <c:pt idx="1539">
                  <c:v>-7.7399999999999997E-2</c:v>
                </c:pt>
                <c:pt idx="1540">
                  <c:v>-3.7199999999999997E-2</c:v>
                </c:pt>
                <c:pt idx="1541">
                  <c:v>2.69E-2</c:v>
                </c:pt>
                <c:pt idx="1542">
                  <c:v>2.9999999999999997E-4</c:v>
                </c:pt>
                <c:pt idx="1543">
                  <c:v>5.8000000000000003E-2</c:v>
                </c:pt>
                <c:pt idx="1544">
                  <c:v>2.86E-2</c:v>
                </c:pt>
                <c:pt idx="1545">
                  <c:v>2.2000000000000001E-3</c:v>
                </c:pt>
                <c:pt idx="1546">
                  <c:v>-1.4E-3</c:v>
                </c:pt>
                <c:pt idx="1547">
                  <c:v>3.3099999999999997E-2</c:v>
                </c:pt>
                <c:pt idx="1548">
                  <c:v>3.7900000000000003E-2</c:v>
                </c:pt>
                <c:pt idx="1549">
                  <c:v>2.53E-2</c:v>
                </c:pt>
                <c:pt idx="1550">
                  <c:v>-9.9000000000000008E-3</c:v>
                </c:pt>
                <c:pt idx="1551">
                  <c:v>-3.4099999999999998E-2</c:v>
                </c:pt>
                <c:pt idx="1552">
                  <c:v>1.9E-3</c:v>
                </c:pt>
                <c:pt idx="1553">
                  <c:v>2.7300000000000001E-2</c:v>
                </c:pt>
                <c:pt idx="1554">
                  <c:v>-9.1999999999999998E-3</c:v>
                </c:pt>
                <c:pt idx="1555">
                  <c:v>-1.78E-2</c:v>
                </c:pt>
                <c:pt idx="1556">
                  <c:v>5.1999999999999998E-3</c:v>
                </c:pt>
                <c:pt idx="1557">
                  <c:v>-8.8999999999999999E-3</c:v>
                </c:pt>
                <c:pt idx="1558">
                  <c:v>-6.1100000000000002E-2</c:v>
                </c:pt>
                <c:pt idx="1559">
                  <c:v>-1.9E-3</c:v>
                </c:pt>
                <c:pt idx="1560">
                  <c:v>-2.3599999999999999E-2</c:v>
                </c:pt>
                <c:pt idx="1561">
                  <c:v>5.5999999999999999E-3</c:v>
                </c:pt>
                <c:pt idx="1562">
                  <c:v>4.1000000000000003E-3</c:v>
                </c:pt>
                <c:pt idx="1563">
                  <c:v>2.8E-3</c:v>
                </c:pt>
                <c:pt idx="1564">
                  <c:v>-4.5400000000000003E-2</c:v>
                </c:pt>
                <c:pt idx="1565">
                  <c:v>2.9100000000000001E-2</c:v>
                </c:pt>
                <c:pt idx="1566">
                  <c:v>-2.0299999999999999E-2</c:v>
                </c:pt>
                <c:pt idx="1567">
                  <c:v>-3.6799999999999999E-2</c:v>
                </c:pt>
                <c:pt idx="1568">
                  <c:v>-8.8000000000000005E-3</c:v>
                </c:pt>
                <c:pt idx="1569">
                  <c:v>5.1999999999999998E-3</c:v>
                </c:pt>
                <c:pt idx="1570">
                  <c:v>1.15E-2</c:v>
                </c:pt>
                <c:pt idx="1571">
                  <c:v>3.0599999999999999E-2</c:v>
                </c:pt>
                <c:pt idx="1572">
                  <c:v>2.86E-2</c:v>
                </c:pt>
                <c:pt idx="1573">
                  <c:v>-1.67E-2</c:v>
                </c:pt>
                <c:pt idx="1574">
                  <c:v>4.8999999999999998E-3</c:v>
                </c:pt>
                <c:pt idx="1575">
                  <c:v>5.3900000000000003E-2</c:v>
                </c:pt>
                <c:pt idx="1576">
                  <c:v>1.41E-2</c:v>
                </c:pt>
                <c:pt idx="1577">
                  <c:v>-4.7000000000000002E-3</c:v>
                </c:pt>
                <c:pt idx="1578">
                  <c:v>0.18229999999999999</c:v>
                </c:pt>
                <c:pt idx="1579">
                  <c:v>-7.7000000000000002E-3</c:v>
                </c:pt>
                <c:pt idx="1580">
                  <c:v>-7.51E-2</c:v>
                </c:pt>
                <c:pt idx="1581">
                  <c:v>-5.4600000000000003E-2</c:v>
                </c:pt>
                <c:pt idx="1582">
                  <c:v>2.87E-2</c:v>
                </c:pt>
                <c:pt idx="1583">
                  <c:v>-2.3999999999999998E-3</c:v>
                </c:pt>
                <c:pt idx="1584">
                  <c:v>-1.44E-2</c:v>
                </c:pt>
                <c:pt idx="1585">
                  <c:v>6.0000000000000001E-3</c:v>
                </c:pt>
                <c:pt idx="1586">
                  <c:v>-6.3299999999999995E-2</c:v>
                </c:pt>
                <c:pt idx="1587">
                  <c:v>-1.55E-2</c:v>
                </c:pt>
                <c:pt idx="1588">
                  <c:v>6.9999999999999999E-4</c:v>
                </c:pt>
                <c:pt idx="1589">
                  <c:v>3.9300000000000002E-2</c:v>
                </c:pt>
                <c:pt idx="1590">
                  <c:v>3.5499999999999997E-2</c:v>
                </c:pt>
                <c:pt idx="1591">
                  <c:v>-6.4000000000000003E-3</c:v>
                </c:pt>
                <c:pt idx="1592">
                  <c:v>-2.9399999999999999E-2</c:v>
                </c:pt>
                <c:pt idx="1593">
                  <c:v>9.4999999999999998E-3</c:v>
                </c:pt>
                <c:pt idx="1594">
                  <c:v>2.3800000000000002E-2</c:v>
                </c:pt>
                <c:pt idx="1595">
                  <c:v>-3.5000000000000001E-3</c:v>
                </c:pt>
                <c:pt idx="1596">
                  <c:v>-3.5999999999999999E-3</c:v>
                </c:pt>
                <c:pt idx="1597">
                  <c:v>9.7999999999999997E-3</c:v>
                </c:pt>
                <c:pt idx="1598">
                  <c:v>5.4000000000000003E-3</c:v>
                </c:pt>
                <c:pt idx="1599">
                  <c:v>-9.7000000000000003E-3</c:v>
                </c:pt>
                <c:pt idx="1600">
                  <c:v>-1.89E-2</c:v>
                </c:pt>
                <c:pt idx="1601">
                  <c:v>2.1100000000000001E-2</c:v>
                </c:pt>
                <c:pt idx="1602">
                  <c:v>-3.5999999999999999E-3</c:v>
                </c:pt>
                <c:pt idx="1603">
                  <c:v>5.9999999999999995E-4</c:v>
                </c:pt>
                <c:pt idx="1604">
                  <c:v>-3.0599999999999999E-2</c:v>
                </c:pt>
                <c:pt idx="1605">
                  <c:v>-3.5000000000000003E-2</c:v>
                </c:pt>
                <c:pt idx="1606">
                  <c:v>-1.21E-2</c:v>
                </c:pt>
                <c:pt idx="1607">
                  <c:v>-6.9999999999999999E-4</c:v>
                </c:pt>
                <c:pt idx="1608">
                  <c:v>1.6500000000000001E-2</c:v>
                </c:pt>
                <c:pt idx="1609">
                  <c:v>-1.46E-2</c:v>
                </c:pt>
                <c:pt idx="1610">
                  <c:v>3.2000000000000002E-3</c:v>
                </c:pt>
                <c:pt idx="1611">
                  <c:v>-1.14E-2</c:v>
                </c:pt>
                <c:pt idx="1612">
                  <c:v>-4.3900000000000002E-2</c:v>
                </c:pt>
                <c:pt idx="1613">
                  <c:v>-3.09E-2</c:v>
                </c:pt>
                <c:pt idx="1614">
                  <c:v>-3.0200000000000001E-2</c:v>
                </c:pt>
                <c:pt idx="1615">
                  <c:v>2.4E-2</c:v>
                </c:pt>
                <c:pt idx="1616">
                  <c:v>3.9600000000000003E-2</c:v>
                </c:pt>
                <c:pt idx="1617">
                  <c:v>-2.3400000000000001E-2</c:v>
                </c:pt>
                <c:pt idx="1618">
                  <c:v>2.5399999999999999E-2</c:v>
                </c:pt>
                <c:pt idx="1619">
                  <c:v>1.3299999999999999E-2</c:v>
                </c:pt>
                <c:pt idx="1620">
                  <c:v>-3.8300000000000001E-2</c:v>
                </c:pt>
                <c:pt idx="1621">
                  <c:v>-1.06E-2</c:v>
                </c:pt>
                <c:pt idx="1622">
                  <c:v>3.4500000000000003E-2</c:v>
                </c:pt>
                <c:pt idx="1623">
                  <c:v>-4.4400000000000002E-2</c:v>
                </c:pt>
                <c:pt idx="1624">
                  <c:v>3.8E-3</c:v>
                </c:pt>
                <c:pt idx="1625">
                  <c:v>-7.6E-3</c:v>
                </c:pt>
                <c:pt idx="1626">
                  <c:v>-9.1000000000000004E-3</c:v>
                </c:pt>
                <c:pt idx="1627">
                  <c:v>2.24E-2</c:v>
                </c:pt>
                <c:pt idx="1628">
                  <c:v>-1.0500000000000001E-2</c:v>
                </c:pt>
                <c:pt idx="1629">
                  <c:v>1E-3</c:v>
                </c:pt>
                <c:pt idx="1630">
                  <c:v>-8.9099999999999999E-2</c:v>
                </c:pt>
                <c:pt idx="1631">
                  <c:v>-7.8E-2</c:v>
                </c:pt>
                <c:pt idx="1632">
                  <c:v>3.8199999999999998E-2</c:v>
                </c:pt>
                <c:pt idx="1633">
                  <c:v>2.7E-2</c:v>
                </c:pt>
                <c:pt idx="1634">
                  <c:v>3.2099999999999997E-2</c:v>
                </c:pt>
                <c:pt idx="1635">
                  <c:v>-2.9700000000000001E-2</c:v>
                </c:pt>
                <c:pt idx="1636">
                  <c:v>1.8700000000000001E-2</c:v>
                </c:pt>
                <c:pt idx="1637">
                  <c:v>-5.0799999999999998E-2</c:v>
                </c:pt>
                <c:pt idx="1638">
                  <c:v>-3.1399999999999997E-2</c:v>
                </c:pt>
                <c:pt idx="1639">
                  <c:v>1.72E-2</c:v>
                </c:pt>
                <c:pt idx="1640">
                  <c:v>-0.1784</c:v>
                </c:pt>
                <c:pt idx="1641">
                  <c:v>-0.25469999999999998</c:v>
                </c:pt>
                <c:pt idx="1642">
                  <c:v>0.27200000000000002</c:v>
                </c:pt>
                <c:pt idx="1643">
                  <c:v>-1.3599999999999999E-2</c:v>
                </c:pt>
                <c:pt idx="1644">
                  <c:v>-3.5099999999999999E-2</c:v>
                </c:pt>
                <c:pt idx="1645">
                  <c:v>5.4899999999999997E-2</c:v>
                </c:pt>
                <c:pt idx="1646">
                  <c:v>2.4899999999999999E-2</c:v>
                </c:pt>
                <c:pt idx="1647">
                  <c:v>-2.46E-2</c:v>
                </c:pt>
                <c:pt idx="1648">
                  <c:v>8.3699999999999997E-2</c:v>
                </c:pt>
                <c:pt idx="1649">
                  <c:v>1.9900000000000001E-2</c:v>
                </c:pt>
                <c:pt idx="1650">
                  <c:v>-2.3E-3</c:v>
                </c:pt>
                <c:pt idx="1651">
                  <c:v>6.8900000000000003E-2</c:v>
                </c:pt>
                <c:pt idx="1652">
                  <c:v>1.5800000000000002E-2</c:v>
                </c:pt>
                <c:pt idx="1653">
                  <c:v>6.7799999999999999E-2</c:v>
                </c:pt>
                <c:pt idx="1654">
                  <c:v>-2.1999999999999999E-2</c:v>
                </c:pt>
                <c:pt idx="1655">
                  <c:v>-0.10290000000000001</c:v>
                </c:pt>
                <c:pt idx="1656">
                  <c:v>-9.1999999999999998E-3</c:v>
                </c:pt>
                <c:pt idx="1657">
                  <c:v>-9.1999999999999998E-3</c:v>
                </c:pt>
                <c:pt idx="1658">
                  <c:v>-5.7500000000000002E-2</c:v>
                </c:pt>
                <c:pt idx="1659">
                  <c:v>3.1E-2</c:v>
                </c:pt>
                <c:pt idx="1660">
                  <c:v>6.0199999999999997E-2</c:v>
                </c:pt>
                <c:pt idx="1661">
                  <c:v>-4.7899999999999998E-2</c:v>
                </c:pt>
                <c:pt idx="1662">
                  <c:v>-3.5999999999999999E-3</c:v>
                </c:pt>
                <c:pt idx="1663">
                  <c:v>-4.4400000000000002E-2</c:v>
                </c:pt>
                <c:pt idx="1664">
                  <c:v>2.9700000000000001E-2</c:v>
                </c:pt>
                <c:pt idx="1665">
                  <c:v>2.12E-2</c:v>
                </c:pt>
                <c:pt idx="1666">
                  <c:v>-1.7600000000000001E-2</c:v>
                </c:pt>
                <c:pt idx="1667">
                  <c:v>-1.49E-2</c:v>
                </c:pt>
                <c:pt idx="1668">
                  <c:v>-3.0000000000000001E-3</c:v>
                </c:pt>
                <c:pt idx="1669">
                  <c:v>-3.8E-3</c:v>
                </c:pt>
                <c:pt idx="1670">
                  <c:v>1.35E-2</c:v>
                </c:pt>
                <c:pt idx="1671">
                  <c:v>6.4799999999999996E-2</c:v>
                </c:pt>
                <c:pt idx="1672">
                  <c:v>9.5100000000000004E-2</c:v>
                </c:pt>
                <c:pt idx="1673">
                  <c:v>-9.8100000000000007E-2</c:v>
                </c:pt>
                <c:pt idx="1674">
                  <c:v>1.0999999999999999E-2</c:v>
                </c:pt>
                <c:pt idx="1675">
                  <c:v>3.1300000000000001E-2</c:v>
                </c:pt>
                <c:pt idx="1676">
                  <c:v>-3.2899999999999999E-2</c:v>
                </c:pt>
                <c:pt idx="1677">
                  <c:v>2.86E-2</c:v>
                </c:pt>
                <c:pt idx="1678">
                  <c:v>1.0699999999999999E-2</c:v>
                </c:pt>
                <c:pt idx="1679">
                  <c:v>-4.0000000000000002E-4</c:v>
                </c:pt>
                <c:pt idx="1680">
                  <c:v>-3.5499999999999997E-2</c:v>
                </c:pt>
                <c:pt idx="1681">
                  <c:v>1.3100000000000001E-2</c:v>
                </c:pt>
                <c:pt idx="1682">
                  <c:v>2.9999999999999997E-4</c:v>
                </c:pt>
                <c:pt idx="1683">
                  <c:v>-6.4999999999999997E-3</c:v>
                </c:pt>
                <c:pt idx="1684">
                  <c:v>-3.3999999999999998E-3</c:v>
                </c:pt>
                <c:pt idx="1685">
                  <c:v>7.1599999999999997E-2</c:v>
                </c:pt>
                <c:pt idx="1686">
                  <c:v>2.3E-3</c:v>
                </c:pt>
                <c:pt idx="1687">
                  <c:v>1.5299999999999999E-2</c:v>
                </c:pt>
                <c:pt idx="1688">
                  <c:v>6.13E-2</c:v>
                </c:pt>
                <c:pt idx="1689">
                  <c:v>2.52E-2</c:v>
                </c:pt>
                <c:pt idx="1690">
                  <c:v>-3.1099999999999999E-2</c:v>
                </c:pt>
                <c:pt idx="1691">
                  <c:v>1.2200000000000001E-2</c:v>
                </c:pt>
                <c:pt idx="1692">
                  <c:v>-9.7000000000000003E-3</c:v>
                </c:pt>
                <c:pt idx="1693">
                  <c:v>8.6E-3</c:v>
                </c:pt>
                <c:pt idx="1694">
                  <c:v>-1.5E-3</c:v>
                </c:pt>
                <c:pt idx="1695">
                  <c:v>5.6599999999999998E-2</c:v>
                </c:pt>
                <c:pt idx="1696">
                  <c:v>4.7000000000000002E-3</c:v>
                </c:pt>
                <c:pt idx="1697">
                  <c:v>1.4500000000000001E-2</c:v>
                </c:pt>
                <c:pt idx="1698">
                  <c:v>-5.8999999999999999E-3</c:v>
                </c:pt>
                <c:pt idx="1699">
                  <c:v>-2.2599999999999999E-2</c:v>
                </c:pt>
                <c:pt idx="1700">
                  <c:v>-1.95E-2</c:v>
                </c:pt>
                <c:pt idx="1701">
                  <c:v>1.1599999999999999E-2</c:v>
                </c:pt>
                <c:pt idx="1702">
                  <c:v>1.9400000000000001E-2</c:v>
                </c:pt>
                <c:pt idx="1703">
                  <c:v>-1.7299999999999999E-2</c:v>
                </c:pt>
                <c:pt idx="1704">
                  <c:v>-0.1032</c:v>
                </c:pt>
                <c:pt idx="1705">
                  <c:v>1.9599999999999999E-2</c:v>
                </c:pt>
                <c:pt idx="1706">
                  <c:v>3.3E-3</c:v>
                </c:pt>
                <c:pt idx="1707">
                  <c:v>-7.9000000000000008E-3</c:v>
                </c:pt>
                <c:pt idx="1708">
                  <c:v>3.4099999999999998E-2</c:v>
                </c:pt>
                <c:pt idx="1709">
                  <c:v>-1.1599999999999999E-2</c:v>
                </c:pt>
                <c:pt idx="1710">
                  <c:v>-7.0599999999999996E-2</c:v>
                </c:pt>
                <c:pt idx="1711">
                  <c:v>-1.4E-3</c:v>
                </c:pt>
                <c:pt idx="1712">
                  <c:v>6.7000000000000002E-3</c:v>
                </c:pt>
                <c:pt idx="1713">
                  <c:v>-3.3E-3</c:v>
                </c:pt>
                <c:pt idx="1714">
                  <c:v>1.95E-2</c:v>
                </c:pt>
                <c:pt idx="1715">
                  <c:v>-3.9399999999999998E-2</c:v>
                </c:pt>
                <c:pt idx="1716">
                  <c:v>1.95E-2</c:v>
                </c:pt>
                <c:pt idx="1717">
                  <c:v>-1.0699999999999999E-2</c:v>
                </c:pt>
                <c:pt idx="1718">
                  <c:v>8.6E-3</c:v>
                </c:pt>
                <c:pt idx="1719">
                  <c:v>2.58E-2</c:v>
                </c:pt>
                <c:pt idx="1720">
                  <c:v>7.4000000000000003E-3</c:v>
                </c:pt>
                <c:pt idx="1721">
                  <c:v>-6.1999999999999998E-3</c:v>
                </c:pt>
                <c:pt idx="1722">
                  <c:v>2.6700000000000002E-2</c:v>
                </c:pt>
                <c:pt idx="1723">
                  <c:v>-1.7999999999999999E-2</c:v>
                </c:pt>
                <c:pt idx="1724">
                  <c:v>-7.7999999999999996E-3</c:v>
                </c:pt>
                <c:pt idx="1725">
                  <c:v>-3.32E-2</c:v>
                </c:pt>
                <c:pt idx="1726">
                  <c:v>-5.1000000000000004E-3</c:v>
                </c:pt>
                <c:pt idx="1727">
                  <c:v>-3.5299999999999998E-2</c:v>
                </c:pt>
                <c:pt idx="1728">
                  <c:v>7.4999999999999997E-3</c:v>
                </c:pt>
                <c:pt idx="1729">
                  <c:v>-2.7000000000000001E-3</c:v>
                </c:pt>
                <c:pt idx="1730">
                  <c:v>-5.1999999999999998E-2</c:v>
                </c:pt>
                <c:pt idx="1731">
                  <c:v>-2.5000000000000001E-2</c:v>
                </c:pt>
                <c:pt idx="1732">
                  <c:v>2.2800000000000001E-2</c:v>
                </c:pt>
                <c:pt idx="1733">
                  <c:v>2.2499999999999999E-2</c:v>
                </c:pt>
                <c:pt idx="1734">
                  <c:v>-2.3599999999999999E-2</c:v>
                </c:pt>
                <c:pt idx="1735">
                  <c:v>3.3999999999999998E-3</c:v>
                </c:pt>
                <c:pt idx="1736">
                  <c:v>-1.5E-3</c:v>
                </c:pt>
                <c:pt idx="1737">
                  <c:v>5.4999999999999997E-3</c:v>
                </c:pt>
                <c:pt idx="1738">
                  <c:v>4.2299999999999997E-2</c:v>
                </c:pt>
                <c:pt idx="1739">
                  <c:v>2.0000000000000001E-4</c:v>
                </c:pt>
                <c:pt idx="1740">
                  <c:v>6.8999999999999999E-3</c:v>
                </c:pt>
                <c:pt idx="1741">
                  <c:v>-1.83E-2</c:v>
                </c:pt>
                <c:pt idx="1742">
                  <c:v>-2.1399999999999999E-2</c:v>
                </c:pt>
                <c:pt idx="1743">
                  <c:v>-3.2899999999999999E-2</c:v>
                </c:pt>
                <c:pt idx="1744">
                  <c:v>4.6899999999999997E-2</c:v>
                </c:pt>
                <c:pt idx="1745">
                  <c:v>-1.38E-2</c:v>
                </c:pt>
                <c:pt idx="1746">
                  <c:v>-1.6999999999999999E-3</c:v>
                </c:pt>
                <c:pt idx="1747">
                  <c:v>4.5900000000000003E-2</c:v>
                </c:pt>
                <c:pt idx="1748">
                  <c:v>-1.09E-2</c:v>
                </c:pt>
                <c:pt idx="1749">
                  <c:v>9.1000000000000004E-3</c:v>
                </c:pt>
                <c:pt idx="1750">
                  <c:v>1.9800000000000002E-2</c:v>
                </c:pt>
                <c:pt idx="1751">
                  <c:v>-4.3E-3</c:v>
                </c:pt>
                <c:pt idx="1752">
                  <c:v>-1.32E-2</c:v>
                </c:pt>
                <c:pt idx="1753">
                  <c:v>-2.46E-2</c:v>
                </c:pt>
                <c:pt idx="1754">
                  <c:v>3.3500000000000002E-2</c:v>
                </c:pt>
                <c:pt idx="1755">
                  <c:v>2.53E-2</c:v>
                </c:pt>
                <c:pt idx="1756">
                  <c:v>-9.5999999999999992E-3</c:v>
                </c:pt>
                <c:pt idx="1757">
                  <c:v>-6.0000000000000001E-3</c:v>
                </c:pt>
                <c:pt idx="1758">
                  <c:v>7.7000000000000002E-3</c:v>
                </c:pt>
                <c:pt idx="1759">
                  <c:v>-1E-3</c:v>
                </c:pt>
                <c:pt idx="1760">
                  <c:v>-2.1499999999999998E-2</c:v>
                </c:pt>
                <c:pt idx="1761">
                  <c:v>2.2000000000000001E-3</c:v>
                </c:pt>
                <c:pt idx="1762">
                  <c:v>1.2999999999999999E-3</c:v>
                </c:pt>
                <c:pt idx="1763">
                  <c:v>-4.1000000000000003E-3</c:v>
                </c:pt>
                <c:pt idx="1764">
                  <c:v>2.9999999999999997E-4</c:v>
                </c:pt>
                <c:pt idx="1765">
                  <c:v>-1.55E-2</c:v>
                </c:pt>
                <c:pt idx="1766">
                  <c:v>-2.7000000000000001E-3</c:v>
                </c:pt>
                <c:pt idx="1767">
                  <c:v>8.3999999999999995E-3</c:v>
                </c:pt>
                <c:pt idx="1768">
                  <c:v>6.1000000000000004E-3</c:v>
                </c:pt>
                <c:pt idx="1769">
                  <c:v>2.12E-2</c:v>
                </c:pt>
                <c:pt idx="1770">
                  <c:v>-5.8999999999999999E-3</c:v>
                </c:pt>
                <c:pt idx="1771">
                  <c:v>8.5000000000000006E-3</c:v>
                </c:pt>
                <c:pt idx="1772">
                  <c:v>-1.4800000000000001E-2</c:v>
                </c:pt>
                <c:pt idx="1773">
                  <c:v>1.8E-3</c:v>
                </c:pt>
                <c:pt idx="1774">
                  <c:v>-2.3E-3</c:v>
                </c:pt>
                <c:pt idx="1775">
                  <c:v>0</c:v>
                </c:pt>
                <c:pt idx="1776">
                  <c:v>-1.1999999999999999E-3</c:v>
                </c:pt>
                <c:pt idx="1777">
                  <c:v>-1.61E-2</c:v>
                </c:pt>
                <c:pt idx="1778">
                  <c:v>-1.4500000000000001E-2</c:v>
                </c:pt>
                <c:pt idx="1779">
                  <c:v>-2.92E-2</c:v>
                </c:pt>
                <c:pt idx="1780">
                  <c:v>1.17E-2</c:v>
                </c:pt>
                <c:pt idx="1781">
                  <c:v>-6.9999999999999999E-4</c:v>
                </c:pt>
                <c:pt idx="1782">
                  <c:v>-6.1000000000000004E-3</c:v>
                </c:pt>
                <c:pt idx="1783">
                  <c:v>4.7999999999999996E-3</c:v>
                </c:pt>
                <c:pt idx="1784">
                  <c:v>-2.3999999999999998E-3</c:v>
                </c:pt>
                <c:pt idx="1785">
                  <c:v>-5.7000000000000002E-3</c:v>
                </c:pt>
                <c:pt idx="1786">
                  <c:v>2.2800000000000001E-2</c:v>
                </c:pt>
                <c:pt idx="1787">
                  <c:v>4.3E-3</c:v>
                </c:pt>
                <c:pt idx="1788">
                  <c:v>-3.3999999999999998E-3</c:v>
                </c:pt>
                <c:pt idx="1789">
                  <c:v>4.7999999999999996E-3</c:v>
                </c:pt>
                <c:pt idx="1790">
                  <c:v>2.5000000000000001E-3</c:v>
                </c:pt>
                <c:pt idx="1791">
                  <c:v>8.8000000000000005E-3</c:v>
                </c:pt>
                <c:pt idx="1792">
                  <c:v>5.4999999999999997E-3</c:v>
                </c:pt>
                <c:pt idx="1793">
                  <c:v>1.3899999999999999E-2</c:v>
                </c:pt>
                <c:pt idx="1794">
                  <c:v>5.4100000000000002E-2</c:v>
                </c:pt>
                <c:pt idx="1795">
                  <c:v>-9.7999999999999997E-3</c:v>
                </c:pt>
                <c:pt idx="1796">
                  <c:v>4.3E-3</c:v>
                </c:pt>
                <c:pt idx="1797">
                  <c:v>-1.7299999999999999E-2</c:v>
                </c:pt>
                <c:pt idx="1798">
                  <c:v>3.5000000000000001E-3</c:v>
                </c:pt>
                <c:pt idx="1799">
                  <c:v>-3.5999999999999999E-3</c:v>
                </c:pt>
                <c:pt idx="1800">
                  <c:v>1.38E-2</c:v>
                </c:pt>
                <c:pt idx="1801">
                  <c:v>-1.4999999999999999E-2</c:v>
                </c:pt>
                <c:pt idx="1802">
                  <c:v>-1.3100000000000001E-2</c:v>
                </c:pt>
                <c:pt idx="1803">
                  <c:v>8.3000000000000001E-3</c:v>
                </c:pt>
                <c:pt idx="1804">
                  <c:v>1.6000000000000001E-3</c:v>
                </c:pt>
                <c:pt idx="1805">
                  <c:v>3.2000000000000001E-2</c:v>
                </c:pt>
                <c:pt idx="1806">
                  <c:v>-7.4000000000000003E-3</c:v>
                </c:pt>
                <c:pt idx="1807">
                  <c:v>3.2500000000000001E-2</c:v>
                </c:pt>
                <c:pt idx="1808">
                  <c:v>2.7799999999999998E-2</c:v>
                </c:pt>
                <c:pt idx="1809">
                  <c:v>-2.46E-2</c:v>
                </c:pt>
                <c:pt idx="1810">
                  <c:v>-1.06E-2</c:v>
                </c:pt>
                <c:pt idx="1811">
                  <c:v>2E-3</c:v>
                </c:pt>
                <c:pt idx="1812">
                  <c:v>2.0199999999999999E-2</c:v>
                </c:pt>
                <c:pt idx="1813">
                  <c:v>3.6799999999999999E-2</c:v>
                </c:pt>
                <c:pt idx="1814">
                  <c:v>-3.8999999999999998E-3</c:v>
                </c:pt>
                <c:pt idx="1815">
                  <c:v>-1.0699999999999999E-2</c:v>
                </c:pt>
                <c:pt idx="1816">
                  <c:v>9.1000000000000004E-3</c:v>
                </c:pt>
                <c:pt idx="1817">
                  <c:v>1.9E-3</c:v>
                </c:pt>
                <c:pt idx="1818">
                  <c:v>5.3800000000000001E-2</c:v>
                </c:pt>
                <c:pt idx="1819">
                  <c:v>2.9399999999999999E-2</c:v>
                </c:pt>
                <c:pt idx="1820">
                  <c:v>6.3299999999999995E-2</c:v>
                </c:pt>
                <c:pt idx="1821">
                  <c:v>-6.4699999999999994E-2</c:v>
                </c:pt>
                <c:pt idx="1822">
                  <c:v>-1.17E-2</c:v>
                </c:pt>
                <c:pt idx="1823">
                  <c:v>-1.23E-2</c:v>
                </c:pt>
                <c:pt idx="1824">
                  <c:v>-2.41E-2</c:v>
                </c:pt>
                <c:pt idx="1825">
                  <c:v>1.0999999999999999E-2</c:v>
                </c:pt>
                <c:pt idx="1826">
                  <c:v>-1.9900000000000001E-2</c:v>
                </c:pt>
                <c:pt idx="1827">
                  <c:v>-3.2000000000000002E-3</c:v>
                </c:pt>
                <c:pt idx="1828">
                  <c:v>1.6500000000000001E-2</c:v>
                </c:pt>
                <c:pt idx="1829">
                  <c:v>-9.2999999999999992E-3</c:v>
                </c:pt>
                <c:pt idx="1830">
                  <c:v>5.0000000000000001E-3</c:v>
                </c:pt>
                <c:pt idx="1831">
                  <c:v>-3.3999999999999998E-3</c:v>
                </c:pt>
                <c:pt idx="1832">
                  <c:v>4.6600000000000003E-2</c:v>
                </c:pt>
                <c:pt idx="1833">
                  <c:v>1.2999999999999999E-3</c:v>
                </c:pt>
                <c:pt idx="1834">
                  <c:v>1.0500000000000001E-2</c:v>
                </c:pt>
                <c:pt idx="1835">
                  <c:v>4.1999999999999997E-3</c:v>
                </c:pt>
                <c:pt idx="1836">
                  <c:v>2.3999999999999998E-3</c:v>
                </c:pt>
                <c:pt idx="1837">
                  <c:v>-1.8100000000000002E-2</c:v>
                </c:pt>
                <c:pt idx="1838">
                  <c:v>-4.7000000000000002E-3</c:v>
                </c:pt>
                <c:pt idx="1839">
                  <c:v>-1.15E-2</c:v>
                </c:pt>
                <c:pt idx="1840">
                  <c:v>-1.15E-2</c:v>
                </c:pt>
                <c:pt idx="1841">
                  <c:v>3.2000000000000002E-3</c:v>
                </c:pt>
                <c:pt idx="1842">
                  <c:v>8.0000000000000004E-4</c:v>
                </c:pt>
                <c:pt idx="1843">
                  <c:v>9.7000000000000003E-3</c:v>
                </c:pt>
                <c:pt idx="1844">
                  <c:v>-9.1000000000000004E-3</c:v>
                </c:pt>
                <c:pt idx="1845">
                  <c:v>-1.32E-2</c:v>
                </c:pt>
                <c:pt idx="1846">
                  <c:v>-4.0000000000000002E-4</c:v>
                </c:pt>
                <c:pt idx="1847">
                  <c:v>-6.9400000000000003E-2</c:v>
                </c:pt>
                <c:pt idx="1848">
                  <c:v>2.0400000000000001E-2</c:v>
                </c:pt>
                <c:pt idx="1849">
                  <c:v>-2.2000000000000001E-3</c:v>
                </c:pt>
                <c:pt idx="1850">
                  <c:v>2.18E-2</c:v>
                </c:pt>
                <c:pt idx="1851">
                  <c:v>-5.1000000000000004E-3</c:v>
                </c:pt>
                <c:pt idx="1852">
                  <c:v>-1.5800000000000002E-2</c:v>
                </c:pt>
                <c:pt idx="1853">
                  <c:v>6.0000000000000001E-3</c:v>
                </c:pt>
                <c:pt idx="1854">
                  <c:v>-1.7000000000000001E-2</c:v>
                </c:pt>
                <c:pt idx="1855">
                  <c:v>-1.3100000000000001E-2</c:v>
                </c:pt>
                <c:pt idx="1856">
                  <c:v>0</c:v>
                </c:pt>
                <c:pt idx="1857">
                  <c:v>-4.0500000000000001E-2</c:v>
                </c:pt>
                <c:pt idx="1858">
                  <c:v>-8.4000000000000005E-2</c:v>
                </c:pt>
                <c:pt idx="1859">
                  <c:v>3.8300000000000001E-2</c:v>
                </c:pt>
                <c:pt idx="1860">
                  <c:v>-9.5999999999999992E-3</c:v>
                </c:pt>
                <c:pt idx="1861">
                  <c:v>-1.23E-2</c:v>
                </c:pt>
                <c:pt idx="1862">
                  <c:v>-1.2200000000000001E-2</c:v>
                </c:pt>
                <c:pt idx="1863">
                  <c:v>-6.7599999999999993E-2</c:v>
                </c:pt>
                <c:pt idx="1864">
                  <c:v>4.2900000000000001E-2</c:v>
                </c:pt>
                <c:pt idx="1865">
                  <c:v>2.0199999999999999E-2</c:v>
                </c:pt>
                <c:pt idx="1866">
                  <c:v>-0.01</c:v>
                </c:pt>
                <c:pt idx="1867">
                  <c:v>0.04</c:v>
                </c:pt>
                <c:pt idx="1868">
                  <c:v>-1.3599999999999999E-2</c:v>
                </c:pt>
                <c:pt idx="1869">
                  <c:v>-4.0000000000000002E-4</c:v>
                </c:pt>
                <c:pt idx="1870">
                  <c:v>4.7000000000000002E-3</c:v>
                </c:pt>
                <c:pt idx="1871">
                  <c:v>-0.01</c:v>
                </c:pt>
                <c:pt idx="1872">
                  <c:v>6.4000000000000003E-3</c:v>
                </c:pt>
                <c:pt idx="1873">
                  <c:v>-1.06E-2</c:v>
                </c:pt>
                <c:pt idx="1874">
                  <c:v>1.7899999999999999E-2</c:v>
                </c:pt>
                <c:pt idx="1875">
                  <c:v>1.49E-2</c:v>
                </c:pt>
                <c:pt idx="1876">
                  <c:v>2.6499999999999999E-2</c:v>
                </c:pt>
                <c:pt idx="1877">
                  <c:v>-1.1999999999999999E-3</c:v>
                </c:pt>
                <c:pt idx="1878">
                  <c:v>1.5299999999999999E-2</c:v>
                </c:pt>
                <c:pt idx="1879">
                  <c:v>-2.4E-2</c:v>
                </c:pt>
                <c:pt idx="1880">
                  <c:v>2.8E-3</c:v>
                </c:pt>
                <c:pt idx="1881">
                  <c:v>7.6E-3</c:v>
                </c:pt>
                <c:pt idx="1882">
                  <c:v>-1.7899999999999999E-2</c:v>
                </c:pt>
                <c:pt idx="1883">
                  <c:v>-2.3E-2</c:v>
                </c:pt>
                <c:pt idx="1884">
                  <c:v>-1.1999999999999999E-3</c:v>
                </c:pt>
                <c:pt idx="1885">
                  <c:v>-1.6999999999999999E-3</c:v>
                </c:pt>
                <c:pt idx="1886">
                  <c:v>-4.1000000000000003E-3</c:v>
                </c:pt>
                <c:pt idx="1887">
                  <c:v>1.7999999999999999E-2</c:v>
                </c:pt>
                <c:pt idx="1888">
                  <c:v>-2.2000000000000001E-3</c:v>
                </c:pt>
                <c:pt idx="1889">
                  <c:v>-4.7000000000000002E-3</c:v>
                </c:pt>
                <c:pt idx="1890">
                  <c:v>0</c:v>
                </c:pt>
                <c:pt idx="1891">
                  <c:v>-2.06E-2</c:v>
                </c:pt>
                <c:pt idx="1892">
                  <c:v>1.6299999999999999E-2</c:v>
                </c:pt>
                <c:pt idx="1893">
                  <c:v>-5.0000000000000001E-4</c:v>
                </c:pt>
                <c:pt idx="1894">
                  <c:v>1.6799999999999999E-2</c:v>
                </c:pt>
                <c:pt idx="1895">
                  <c:v>5.4000000000000003E-3</c:v>
                </c:pt>
                <c:pt idx="1896">
                  <c:v>-3.0999999999999999E-3</c:v>
                </c:pt>
                <c:pt idx="1897">
                  <c:v>-7.7000000000000002E-3</c:v>
                </c:pt>
                <c:pt idx="1898">
                  <c:v>2.7400000000000001E-2</c:v>
                </c:pt>
                <c:pt idx="1899">
                  <c:v>-8.9999999999999993E-3</c:v>
                </c:pt>
                <c:pt idx="1900">
                  <c:v>-3.3E-3</c:v>
                </c:pt>
                <c:pt idx="1901">
                  <c:v>4.7000000000000002E-3</c:v>
                </c:pt>
                <c:pt idx="1902">
                  <c:v>-1.4E-3</c:v>
                </c:pt>
                <c:pt idx="1903">
                  <c:v>7.9000000000000008E-3</c:v>
                </c:pt>
                <c:pt idx="1904">
                  <c:v>-1E-3</c:v>
                </c:pt>
                <c:pt idx="1905">
                  <c:v>7.6E-3</c:v>
                </c:pt>
                <c:pt idx="1906">
                  <c:v>2.4899999999999999E-2</c:v>
                </c:pt>
                <c:pt idx="1907">
                  <c:v>-1.2800000000000001E-2</c:v>
                </c:pt>
                <c:pt idx="1908">
                  <c:v>-1.6000000000000001E-3</c:v>
                </c:pt>
                <c:pt idx="1909">
                  <c:v>6.0000000000000001E-3</c:v>
                </c:pt>
                <c:pt idx="1910">
                  <c:v>5.4000000000000003E-3</c:v>
                </c:pt>
                <c:pt idx="1911">
                  <c:v>9.4000000000000004E-3</c:v>
                </c:pt>
                <c:pt idx="1912">
                  <c:v>-9.2999999999999992E-3</c:v>
                </c:pt>
                <c:pt idx="1913">
                  <c:v>1.4E-2</c:v>
                </c:pt>
                <c:pt idx="1914">
                  <c:v>1.43E-2</c:v>
                </c:pt>
                <c:pt idx="1915">
                  <c:v>8.3999999999999995E-3</c:v>
                </c:pt>
                <c:pt idx="1916">
                  <c:v>3.3099999999999997E-2</c:v>
                </c:pt>
                <c:pt idx="1917">
                  <c:v>2.5499999999999998E-2</c:v>
                </c:pt>
                <c:pt idx="1918">
                  <c:v>-2.93E-2</c:v>
                </c:pt>
                <c:pt idx="1919">
                  <c:v>8.2000000000000007E-3</c:v>
                </c:pt>
                <c:pt idx="1920">
                  <c:v>2.2499999999999999E-2</c:v>
                </c:pt>
                <c:pt idx="1921">
                  <c:v>-9.7999999999999997E-3</c:v>
                </c:pt>
                <c:pt idx="1922">
                  <c:v>2.7400000000000001E-2</c:v>
                </c:pt>
                <c:pt idx="1923">
                  <c:v>9.1000000000000004E-3</c:v>
                </c:pt>
                <c:pt idx="1924">
                  <c:v>2.0400000000000001E-2</c:v>
                </c:pt>
                <c:pt idx="1925">
                  <c:v>1.8800000000000001E-2</c:v>
                </c:pt>
                <c:pt idx="1926">
                  <c:v>-9.4000000000000004E-3</c:v>
                </c:pt>
                <c:pt idx="1927">
                  <c:v>3.3399999999999999E-2</c:v>
                </c:pt>
                <c:pt idx="1928">
                  <c:v>3.0099999999999998E-2</c:v>
                </c:pt>
                <c:pt idx="1929">
                  <c:v>3.32E-2</c:v>
                </c:pt>
                <c:pt idx="1930">
                  <c:v>4.2999999999999997E-2</c:v>
                </c:pt>
                <c:pt idx="1931">
                  <c:v>-4.8500000000000001E-2</c:v>
                </c:pt>
                <c:pt idx="1932">
                  <c:v>3.7600000000000001E-2</c:v>
                </c:pt>
                <c:pt idx="1933">
                  <c:v>0.1125</c:v>
                </c:pt>
                <c:pt idx="1934">
                  <c:v>0.1036</c:v>
                </c:pt>
                <c:pt idx="1935">
                  <c:v>1.11E-2</c:v>
                </c:pt>
                <c:pt idx="1936">
                  <c:v>-4.5400000000000003E-2</c:v>
                </c:pt>
                <c:pt idx="1937">
                  <c:v>-3.3700000000000001E-2</c:v>
                </c:pt>
                <c:pt idx="1938">
                  <c:v>4.1300000000000003E-2</c:v>
                </c:pt>
                <c:pt idx="1939">
                  <c:v>-3.5099999999999999E-2</c:v>
                </c:pt>
                <c:pt idx="1940">
                  <c:v>2.3300000000000001E-2</c:v>
                </c:pt>
                <c:pt idx="1941">
                  <c:v>-0.1145</c:v>
                </c:pt>
                <c:pt idx="1942">
                  <c:v>-9.5000000000000001E-2</c:v>
                </c:pt>
                <c:pt idx="1943">
                  <c:v>9.5600000000000004E-2</c:v>
                </c:pt>
                <c:pt idx="1944">
                  <c:v>-2.0000000000000001E-4</c:v>
                </c:pt>
                <c:pt idx="1945">
                  <c:v>-6.0000000000000001E-3</c:v>
                </c:pt>
                <c:pt idx="1946">
                  <c:v>-4.3200000000000002E-2</c:v>
                </c:pt>
                <c:pt idx="1947">
                  <c:v>4.02E-2</c:v>
                </c:pt>
                <c:pt idx="1948">
                  <c:v>1.12E-2</c:v>
                </c:pt>
                <c:pt idx="1949">
                  <c:v>6.0000000000000001E-3</c:v>
                </c:pt>
                <c:pt idx="1950">
                  <c:v>-3.2599999999999997E-2</c:v>
                </c:pt>
                <c:pt idx="1951">
                  <c:v>-1.1900000000000001E-2</c:v>
                </c:pt>
                <c:pt idx="1952">
                  <c:v>1.11E-2</c:v>
                </c:pt>
                <c:pt idx="1953">
                  <c:v>-5.8999999999999999E-3</c:v>
                </c:pt>
                <c:pt idx="1954">
                  <c:v>-2E-3</c:v>
                </c:pt>
                <c:pt idx="1955">
                  <c:v>-1.17E-2</c:v>
                </c:pt>
                <c:pt idx="1956">
                  <c:v>2.8799999999999999E-2</c:v>
                </c:pt>
                <c:pt idx="1957">
                  <c:v>8.0100000000000005E-2</c:v>
                </c:pt>
                <c:pt idx="1958">
                  <c:v>1.6299999999999999E-2</c:v>
                </c:pt>
                <c:pt idx="1959">
                  <c:v>-1.03E-2</c:v>
                </c:pt>
                <c:pt idx="1960">
                  <c:v>4.2200000000000001E-2</c:v>
                </c:pt>
                <c:pt idx="1961">
                  <c:v>1.9199999999999998E-2</c:v>
                </c:pt>
                <c:pt idx="1962">
                  <c:v>-4.2799999999999998E-2</c:v>
                </c:pt>
                <c:pt idx="1963">
                  <c:v>-5.0000000000000001E-3</c:v>
                </c:pt>
                <c:pt idx="1964">
                  <c:v>8.9999999999999998E-4</c:v>
                </c:pt>
                <c:pt idx="1965">
                  <c:v>3.8E-3</c:v>
                </c:pt>
                <c:pt idx="1966">
                  <c:v>6.9199999999999998E-2</c:v>
                </c:pt>
                <c:pt idx="1967">
                  <c:v>1.7299999999999999E-2</c:v>
                </c:pt>
                <c:pt idx="1968">
                  <c:v>2.3E-3</c:v>
                </c:pt>
                <c:pt idx="1969">
                  <c:v>4.1599999999999998E-2</c:v>
                </c:pt>
                <c:pt idx="1970">
                  <c:v>1.2999999999999999E-2</c:v>
                </c:pt>
                <c:pt idx="1971">
                  <c:v>-1.1999999999999999E-3</c:v>
                </c:pt>
                <c:pt idx="1972">
                  <c:v>8.2600000000000007E-2</c:v>
                </c:pt>
                <c:pt idx="1973">
                  <c:v>-3.9E-2</c:v>
                </c:pt>
                <c:pt idx="1974">
                  <c:v>5.5999999999999999E-3</c:v>
                </c:pt>
                <c:pt idx="1975">
                  <c:v>1.6799999999999999E-2</c:v>
                </c:pt>
                <c:pt idx="1976">
                  <c:v>4.6699999999999998E-2</c:v>
                </c:pt>
                <c:pt idx="1977">
                  <c:v>-1.8700000000000001E-2</c:v>
                </c:pt>
                <c:pt idx="1978">
                  <c:v>3.3999999999999998E-3</c:v>
                </c:pt>
                <c:pt idx="1979">
                  <c:v>1.6799999999999999E-2</c:v>
                </c:pt>
                <c:pt idx="1980">
                  <c:v>-4.3E-3</c:v>
                </c:pt>
                <c:pt idx="1981">
                  <c:v>-4.2099999999999999E-2</c:v>
                </c:pt>
                <c:pt idx="1982">
                  <c:v>-9.4999999999999998E-3</c:v>
                </c:pt>
                <c:pt idx="1983">
                  <c:v>-1.2999999999999999E-3</c:v>
                </c:pt>
                <c:pt idx="1984">
                  <c:v>1.24E-2</c:v>
                </c:pt>
                <c:pt idx="1985">
                  <c:v>2.3800000000000002E-2</c:v>
                </c:pt>
                <c:pt idx="1986">
                  <c:v>2.3999999999999998E-3</c:v>
                </c:pt>
                <c:pt idx="1987">
                  <c:v>-8.5199999999999998E-2</c:v>
                </c:pt>
                <c:pt idx="1988">
                  <c:v>1.6899999999999998E-2</c:v>
                </c:pt>
                <c:pt idx="1989">
                  <c:v>-1.5E-3</c:v>
                </c:pt>
                <c:pt idx="1990">
                  <c:v>2.41E-2</c:v>
                </c:pt>
                <c:pt idx="1991">
                  <c:v>-1.0999999999999999E-2</c:v>
                </c:pt>
                <c:pt idx="1992">
                  <c:v>6.6E-3</c:v>
                </c:pt>
                <c:pt idx="1993">
                  <c:v>9.4000000000000004E-3</c:v>
                </c:pt>
                <c:pt idx="1994">
                  <c:v>-5.9999999999999995E-4</c:v>
                </c:pt>
                <c:pt idx="1995">
                  <c:v>-7.0000000000000001E-3</c:v>
                </c:pt>
                <c:pt idx="1996">
                  <c:v>6.1000000000000004E-3</c:v>
                </c:pt>
                <c:pt idx="1997">
                  <c:v>-4.8999999999999998E-3</c:v>
                </c:pt>
                <c:pt idx="1998">
                  <c:v>-8.9999999999999998E-4</c:v>
                </c:pt>
                <c:pt idx="1999">
                  <c:v>6.0900000000000003E-2</c:v>
                </c:pt>
                <c:pt idx="2000">
                  <c:v>-9.1000000000000004E-3</c:v>
                </c:pt>
                <c:pt idx="2001">
                  <c:v>-1.01E-2</c:v>
                </c:pt>
                <c:pt idx="2002">
                  <c:v>-4.7000000000000002E-3</c:v>
                </c:pt>
                <c:pt idx="2003">
                  <c:v>3.3999999999999998E-3</c:v>
                </c:pt>
                <c:pt idx="2004">
                  <c:v>-6.0000000000000001E-3</c:v>
                </c:pt>
                <c:pt idx="2005">
                  <c:v>-2.8899999999999999E-2</c:v>
                </c:pt>
                <c:pt idx="2006">
                  <c:v>-7.1000000000000004E-3</c:v>
                </c:pt>
                <c:pt idx="2007">
                  <c:v>-0.13250000000000001</c:v>
                </c:pt>
                <c:pt idx="2008">
                  <c:v>3.4299999999999997E-2</c:v>
                </c:pt>
                <c:pt idx="2009">
                  <c:v>-6.7000000000000002E-3</c:v>
                </c:pt>
                <c:pt idx="2010">
                  <c:v>5.0000000000000001E-3</c:v>
                </c:pt>
                <c:pt idx="2011">
                  <c:v>-1.29E-2</c:v>
                </c:pt>
                <c:pt idx="2012">
                  <c:v>9.2600000000000002E-2</c:v>
                </c:pt>
                <c:pt idx="2013">
                  <c:v>-1.0500000000000001E-2</c:v>
                </c:pt>
                <c:pt idx="2014">
                  <c:v>-6.7299999999999999E-2</c:v>
                </c:pt>
                <c:pt idx="2015">
                  <c:v>1.5599999999999999E-2</c:v>
                </c:pt>
                <c:pt idx="2016">
                  <c:v>3.4799999999999998E-2</c:v>
                </c:pt>
                <c:pt idx="2017">
                  <c:v>-2.3300000000000001E-2</c:v>
                </c:pt>
                <c:pt idx="2018">
                  <c:v>-7.6E-3</c:v>
                </c:pt>
                <c:pt idx="2019">
                  <c:v>1.34E-2</c:v>
                </c:pt>
                <c:pt idx="2020">
                  <c:v>-3.8800000000000001E-2</c:v>
                </c:pt>
                <c:pt idx="2021">
                  <c:v>1.6000000000000001E-3</c:v>
                </c:pt>
                <c:pt idx="2022">
                  <c:v>-6.7000000000000002E-3</c:v>
                </c:pt>
                <c:pt idx="2023">
                  <c:v>-2.1000000000000001E-2</c:v>
                </c:pt>
                <c:pt idx="2024">
                  <c:v>6.3E-3</c:v>
                </c:pt>
                <c:pt idx="2025">
                  <c:v>4.7000000000000002E-3</c:v>
                </c:pt>
                <c:pt idx="2026">
                  <c:v>-1.5800000000000002E-2</c:v>
                </c:pt>
                <c:pt idx="2027">
                  <c:v>6.1499999999999999E-2</c:v>
                </c:pt>
                <c:pt idx="2028">
                  <c:v>-1.0699999999999999E-2</c:v>
                </c:pt>
                <c:pt idx="2029">
                  <c:v>-2.53E-2</c:v>
                </c:pt>
                <c:pt idx="2030">
                  <c:v>3.3E-3</c:v>
                </c:pt>
                <c:pt idx="2031">
                  <c:v>-1.4E-2</c:v>
                </c:pt>
                <c:pt idx="2032">
                  <c:v>7.1999999999999998E-3</c:v>
                </c:pt>
                <c:pt idx="2033">
                  <c:v>1.7500000000000002E-2</c:v>
                </c:pt>
                <c:pt idx="2034">
                  <c:v>-6.4000000000000003E-3</c:v>
                </c:pt>
                <c:pt idx="2035">
                  <c:v>1.21E-2</c:v>
                </c:pt>
                <c:pt idx="2036">
                  <c:v>1.5800000000000002E-2</c:v>
                </c:pt>
                <c:pt idx="2037">
                  <c:v>3.95E-2</c:v>
                </c:pt>
                <c:pt idx="2038">
                  <c:v>-1.09E-2</c:v>
                </c:pt>
                <c:pt idx="2039">
                  <c:v>1.3299999999999999E-2</c:v>
                </c:pt>
                <c:pt idx="2040">
                  <c:v>2.64E-2</c:v>
                </c:pt>
                <c:pt idx="2041">
                  <c:v>1.0200000000000001E-2</c:v>
                </c:pt>
                <c:pt idx="2042">
                  <c:v>-3.3999999999999998E-3</c:v>
                </c:pt>
                <c:pt idx="2043">
                  <c:v>4.7800000000000002E-2</c:v>
                </c:pt>
                <c:pt idx="2044">
                  <c:v>-5.0000000000000001E-3</c:v>
                </c:pt>
                <c:pt idx="2045">
                  <c:v>-2.0000000000000001E-4</c:v>
                </c:pt>
                <c:pt idx="2046">
                  <c:v>-4.0899999999999999E-2</c:v>
                </c:pt>
                <c:pt idx="2047">
                  <c:v>6.7000000000000002E-3</c:v>
                </c:pt>
                <c:pt idx="2048">
                  <c:v>1.8E-3</c:v>
                </c:pt>
                <c:pt idx="2049">
                  <c:v>9.1000000000000004E-3</c:v>
                </c:pt>
                <c:pt idx="2050">
                  <c:v>9.2999999999999992E-3</c:v>
                </c:pt>
                <c:pt idx="2051">
                  <c:v>2.7000000000000001E-3</c:v>
                </c:pt>
                <c:pt idx="2052">
                  <c:v>8.6E-3</c:v>
                </c:pt>
                <c:pt idx="2053">
                  <c:v>-5.0000000000000001E-3</c:v>
                </c:pt>
                <c:pt idx="2054">
                  <c:v>-0.02</c:v>
                </c:pt>
                <c:pt idx="2055">
                  <c:v>-1.3599999999999999E-2</c:v>
                </c:pt>
                <c:pt idx="2056">
                  <c:v>-2.4E-2</c:v>
                </c:pt>
                <c:pt idx="2057">
                  <c:v>-2.5600000000000001E-2</c:v>
                </c:pt>
                <c:pt idx="2058">
                  <c:v>1.7399999999999999E-2</c:v>
                </c:pt>
                <c:pt idx="2059">
                  <c:v>2.1899999999999999E-2</c:v>
                </c:pt>
                <c:pt idx="2060">
                  <c:v>-7.1999999999999998E-3</c:v>
                </c:pt>
                <c:pt idx="2061">
                  <c:v>2.0999999999999999E-3</c:v>
                </c:pt>
                <c:pt idx="2062">
                  <c:v>7.4000000000000003E-3</c:v>
                </c:pt>
                <c:pt idx="2063">
                  <c:v>7.9000000000000008E-3</c:v>
                </c:pt>
                <c:pt idx="2064">
                  <c:v>-2.0899999999999998E-2</c:v>
                </c:pt>
                <c:pt idx="2065">
                  <c:v>5.0000000000000001E-3</c:v>
                </c:pt>
                <c:pt idx="2066">
                  <c:v>4.5999999999999999E-3</c:v>
                </c:pt>
                <c:pt idx="2067">
                  <c:v>2E-3</c:v>
                </c:pt>
                <c:pt idx="2068">
                  <c:v>1.9E-3</c:v>
                </c:pt>
                <c:pt idx="2069">
                  <c:v>5.4000000000000003E-3</c:v>
                </c:pt>
                <c:pt idx="2070">
                  <c:v>-2.3900000000000001E-2</c:v>
                </c:pt>
                <c:pt idx="2071">
                  <c:v>1.2999999999999999E-3</c:v>
                </c:pt>
                <c:pt idx="2072">
                  <c:v>6.8999999999999999E-3</c:v>
                </c:pt>
                <c:pt idx="2073">
                  <c:v>-1E-3</c:v>
                </c:pt>
                <c:pt idx="2074">
                  <c:v>1.24E-2</c:v>
                </c:pt>
                <c:pt idx="2075">
                  <c:v>1.9E-3</c:v>
                </c:pt>
                <c:pt idx="2076">
                  <c:v>-5.4000000000000003E-3</c:v>
                </c:pt>
                <c:pt idx="2077">
                  <c:v>2.3E-3</c:v>
                </c:pt>
                <c:pt idx="2078">
                  <c:v>1.9E-3</c:v>
                </c:pt>
                <c:pt idx="2079">
                  <c:v>1.9400000000000001E-2</c:v>
                </c:pt>
                <c:pt idx="2080">
                  <c:v>-5.5999999999999999E-3</c:v>
                </c:pt>
                <c:pt idx="2081">
                  <c:v>-1.7100000000000001E-2</c:v>
                </c:pt>
                <c:pt idx="2082">
                  <c:v>-6.1999999999999998E-3</c:v>
                </c:pt>
                <c:pt idx="2083">
                  <c:v>7.7999999999999996E-3</c:v>
                </c:pt>
                <c:pt idx="2084">
                  <c:v>0</c:v>
                </c:pt>
                <c:pt idx="2085">
                  <c:v>6.8999999999999999E-3</c:v>
                </c:pt>
                <c:pt idx="2086">
                  <c:v>1.2999999999999999E-3</c:v>
                </c:pt>
                <c:pt idx="2087">
                  <c:v>5.9999999999999995E-4</c:v>
                </c:pt>
                <c:pt idx="2088">
                  <c:v>6.4999999999999997E-3</c:v>
                </c:pt>
                <c:pt idx="2089">
                  <c:v>-1.9E-3</c:v>
                </c:pt>
                <c:pt idx="2090">
                  <c:v>-2.7000000000000001E-3</c:v>
                </c:pt>
                <c:pt idx="2091">
                  <c:v>-5.7999999999999996E-3</c:v>
                </c:pt>
                <c:pt idx="2092">
                  <c:v>8.9999999999999998E-4</c:v>
                </c:pt>
                <c:pt idx="2093">
                  <c:v>5.3E-3</c:v>
                </c:pt>
                <c:pt idx="2094">
                  <c:v>2.8E-3</c:v>
                </c:pt>
                <c:pt idx="2095">
                  <c:v>7.9000000000000008E-3</c:v>
                </c:pt>
                <c:pt idx="2096">
                  <c:v>-3.0000000000000001E-3</c:v>
                </c:pt>
                <c:pt idx="2097">
                  <c:v>1.2999999999999999E-3</c:v>
                </c:pt>
                <c:pt idx="2098">
                  <c:v>1.0999999999999999E-2</c:v>
                </c:pt>
                <c:pt idx="2099">
                  <c:v>3.2000000000000002E-3</c:v>
                </c:pt>
                <c:pt idx="2100">
                  <c:v>-8.8000000000000005E-3</c:v>
                </c:pt>
                <c:pt idx="2101">
                  <c:v>3.3999999999999998E-3</c:v>
                </c:pt>
                <c:pt idx="2102">
                  <c:v>1.6899999999999998E-2</c:v>
                </c:pt>
                <c:pt idx="2103">
                  <c:v>1.43E-2</c:v>
                </c:pt>
                <c:pt idx="2104">
                  <c:v>1.8499999999999999E-2</c:v>
                </c:pt>
                <c:pt idx="2105">
                  <c:v>-8.9999999999999993E-3</c:v>
                </c:pt>
                <c:pt idx="2106">
                  <c:v>1.0800000000000001E-2</c:v>
                </c:pt>
                <c:pt idx="2107">
                  <c:v>1.66E-2</c:v>
                </c:pt>
                <c:pt idx="2108">
                  <c:v>9.1000000000000004E-3</c:v>
                </c:pt>
                <c:pt idx="2109">
                  <c:v>9.1999999999999998E-3</c:v>
                </c:pt>
                <c:pt idx="2110">
                  <c:v>-4.0800000000000003E-2</c:v>
                </c:pt>
                <c:pt idx="2111">
                  <c:v>3.3E-3</c:v>
                </c:pt>
                <c:pt idx="2112">
                  <c:v>1.4500000000000001E-2</c:v>
                </c:pt>
                <c:pt idx="2113">
                  <c:v>-1.4200000000000001E-2</c:v>
                </c:pt>
                <c:pt idx="2114">
                  <c:v>8.3000000000000001E-3</c:v>
                </c:pt>
                <c:pt idx="2115">
                  <c:v>-1.78E-2</c:v>
                </c:pt>
                <c:pt idx="2116">
                  <c:v>1.37E-2</c:v>
                </c:pt>
                <c:pt idx="2117">
                  <c:v>-9.9000000000000008E-3</c:v>
                </c:pt>
                <c:pt idx="2118">
                  <c:v>5.1000000000000004E-3</c:v>
                </c:pt>
                <c:pt idx="2119">
                  <c:v>2.5600000000000001E-2</c:v>
                </c:pt>
                <c:pt idx="2120">
                  <c:v>-2.3999999999999998E-3</c:v>
                </c:pt>
                <c:pt idx="2121">
                  <c:v>-1.2999999999999999E-3</c:v>
                </c:pt>
                <c:pt idx="2122">
                  <c:v>5.5999999999999999E-3</c:v>
                </c:pt>
                <c:pt idx="2123">
                  <c:v>-2.41E-2</c:v>
                </c:pt>
                <c:pt idx="2124">
                  <c:v>7.0000000000000001E-3</c:v>
                </c:pt>
                <c:pt idx="2125">
                  <c:v>4.3E-3</c:v>
                </c:pt>
                <c:pt idx="2126">
                  <c:v>2.2000000000000001E-3</c:v>
                </c:pt>
                <c:pt idx="2127">
                  <c:v>2.3E-3</c:v>
                </c:pt>
                <c:pt idx="2128">
                  <c:v>3.7000000000000002E-3</c:v>
                </c:pt>
                <c:pt idx="2129">
                  <c:v>-7.1000000000000004E-3</c:v>
                </c:pt>
                <c:pt idx="2130">
                  <c:v>-3.5999999999999999E-3</c:v>
                </c:pt>
                <c:pt idx="2131">
                  <c:v>2.0999999999999999E-3</c:v>
                </c:pt>
                <c:pt idx="2132">
                  <c:v>-2.5499999999999998E-2</c:v>
                </c:pt>
                <c:pt idx="2133">
                  <c:v>-1.1999999999999999E-3</c:v>
                </c:pt>
                <c:pt idx="2134">
                  <c:v>3.5000000000000001E-3</c:v>
                </c:pt>
                <c:pt idx="2135">
                  <c:v>-9.1000000000000004E-3</c:v>
                </c:pt>
                <c:pt idx="2136">
                  <c:v>9.2999999999999992E-3</c:v>
                </c:pt>
                <c:pt idx="2137">
                  <c:v>5.4999999999999997E-3</c:v>
                </c:pt>
                <c:pt idx="2138">
                  <c:v>8.2000000000000007E-3</c:v>
                </c:pt>
                <c:pt idx="2139">
                  <c:v>7.7999999999999996E-3</c:v>
                </c:pt>
                <c:pt idx="2140">
                  <c:v>4.58E-2</c:v>
                </c:pt>
                <c:pt idx="2141">
                  <c:v>0.10580000000000001</c:v>
                </c:pt>
                <c:pt idx="2142">
                  <c:v>-1.5599999999999999E-2</c:v>
                </c:pt>
                <c:pt idx="2143">
                  <c:v>3.1399999999999997E-2</c:v>
                </c:pt>
                <c:pt idx="2144">
                  <c:v>-6.3E-3</c:v>
                </c:pt>
                <c:pt idx="2145">
                  <c:v>1.6E-2</c:v>
                </c:pt>
                <c:pt idx="2146">
                  <c:v>-5.9999999999999995E-4</c:v>
                </c:pt>
                <c:pt idx="2147">
                  <c:v>5.57E-2</c:v>
                </c:pt>
                <c:pt idx="2148">
                  <c:v>8.6999999999999994E-3</c:v>
                </c:pt>
                <c:pt idx="2149">
                  <c:v>5.1999999999999998E-3</c:v>
                </c:pt>
                <c:pt idx="2150">
                  <c:v>1.5100000000000001E-2</c:v>
                </c:pt>
                <c:pt idx="2151">
                  <c:v>-1.37E-2</c:v>
                </c:pt>
                <c:pt idx="2152">
                  <c:v>8.6E-3</c:v>
                </c:pt>
                <c:pt idx="2153">
                  <c:v>-0.01</c:v>
                </c:pt>
                <c:pt idx="2154">
                  <c:v>5.5999999999999999E-3</c:v>
                </c:pt>
                <c:pt idx="2155">
                  <c:v>2.3699999999999999E-2</c:v>
                </c:pt>
                <c:pt idx="2156">
                  <c:v>0.12670000000000001</c:v>
                </c:pt>
                <c:pt idx="2157">
                  <c:v>5.0299999999999997E-2</c:v>
                </c:pt>
                <c:pt idx="2158">
                  <c:v>-2.1299999999999999E-2</c:v>
                </c:pt>
                <c:pt idx="2159">
                  <c:v>8.2000000000000007E-3</c:v>
                </c:pt>
                <c:pt idx="2160">
                  <c:v>0.10199999999999999</c:v>
                </c:pt>
                <c:pt idx="2161">
                  <c:v>-2.2700000000000001E-2</c:v>
                </c:pt>
                <c:pt idx="2162">
                  <c:v>1.3299999999999999E-2</c:v>
                </c:pt>
                <c:pt idx="2163">
                  <c:v>9.5999999999999992E-3</c:v>
                </c:pt>
                <c:pt idx="2164">
                  <c:v>-3.56E-2</c:v>
                </c:pt>
                <c:pt idx="2165">
                  <c:v>-9.0700000000000003E-2</c:v>
                </c:pt>
                <c:pt idx="2166">
                  <c:v>-0.11509999999999999</c:v>
                </c:pt>
                <c:pt idx="2167">
                  <c:v>5.1299999999999998E-2</c:v>
                </c:pt>
                <c:pt idx="2168">
                  <c:v>5.8099999999999999E-2</c:v>
                </c:pt>
                <c:pt idx="2169">
                  <c:v>1.01E-2</c:v>
                </c:pt>
                <c:pt idx="2170">
                  <c:v>-5.74E-2</c:v>
                </c:pt>
                <c:pt idx="2171">
                  <c:v>3.0800000000000001E-2</c:v>
                </c:pt>
                <c:pt idx="2172">
                  <c:v>4.0000000000000002E-4</c:v>
                </c:pt>
                <c:pt idx="2173">
                  <c:v>-1.29E-2</c:v>
                </c:pt>
                <c:pt idx="2174">
                  <c:v>5.2600000000000001E-2</c:v>
                </c:pt>
                <c:pt idx="2175">
                  <c:v>6.7999999999999996E-3</c:v>
                </c:pt>
                <c:pt idx="2176">
                  <c:v>3.4799999999999998E-2</c:v>
                </c:pt>
                <c:pt idx="2177">
                  <c:v>-5.2200000000000003E-2</c:v>
                </c:pt>
                <c:pt idx="2178">
                  <c:v>2.0400000000000001E-2</c:v>
                </c:pt>
                <c:pt idx="2179">
                  <c:v>-1.7000000000000001E-2</c:v>
                </c:pt>
                <c:pt idx="2180">
                  <c:v>1.3599999999999999E-2</c:v>
                </c:pt>
                <c:pt idx="2181">
                  <c:v>-5.57E-2</c:v>
                </c:pt>
                <c:pt idx="2182">
                  <c:v>4.3299999999999998E-2</c:v>
                </c:pt>
                <c:pt idx="2183">
                  <c:v>-1.6500000000000001E-2</c:v>
                </c:pt>
                <c:pt idx="2184">
                  <c:v>-7.1999999999999998E-3</c:v>
                </c:pt>
                <c:pt idx="2185">
                  <c:v>-5.9999999999999995E-4</c:v>
                </c:pt>
                <c:pt idx="2186">
                  <c:v>3.6900000000000002E-2</c:v>
                </c:pt>
                <c:pt idx="2187">
                  <c:v>-1.4E-2</c:v>
                </c:pt>
                <c:pt idx="2188">
                  <c:v>-5.8999999999999999E-3</c:v>
                </c:pt>
                <c:pt idx="2189">
                  <c:v>1.06E-2</c:v>
                </c:pt>
                <c:pt idx="2190">
                  <c:v>-5.3E-3</c:v>
                </c:pt>
                <c:pt idx="2191">
                  <c:v>2.3699999999999999E-2</c:v>
                </c:pt>
                <c:pt idx="2192">
                  <c:v>-8.8000000000000005E-3</c:v>
                </c:pt>
                <c:pt idx="2193">
                  <c:v>1.1000000000000001E-3</c:v>
                </c:pt>
                <c:pt idx="2194">
                  <c:v>-0.01</c:v>
                </c:pt>
                <c:pt idx="2195">
                  <c:v>2.9999999999999997E-4</c:v>
                </c:pt>
                <c:pt idx="2196">
                  <c:v>-2.0299999999999999E-2</c:v>
                </c:pt>
                <c:pt idx="2197">
                  <c:v>6.1999999999999998E-3</c:v>
                </c:pt>
                <c:pt idx="2198">
                  <c:v>6.3E-3</c:v>
                </c:pt>
                <c:pt idx="2199">
                  <c:v>-8.0000000000000002E-3</c:v>
                </c:pt>
                <c:pt idx="2200">
                  <c:v>5.9999999999999995E-4</c:v>
                </c:pt>
                <c:pt idx="2201">
                  <c:v>2.0000000000000001E-4</c:v>
                </c:pt>
                <c:pt idx="2202">
                  <c:v>-5.9999999999999995E-4</c:v>
                </c:pt>
                <c:pt idx="2203">
                  <c:v>2E-3</c:v>
                </c:pt>
                <c:pt idx="2204">
                  <c:v>-1.1000000000000001E-3</c:v>
                </c:pt>
                <c:pt idx="2205">
                  <c:v>-5.0200000000000002E-2</c:v>
                </c:pt>
                <c:pt idx="2206">
                  <c:v>-2.3900000000000001E-2</c:v>
                </c:pt>
                <c:pt idx="2207">
                  <c:v>-0.1542</c:v>
                </c:pt>
                <c:pt idx="2208">
                  <c:v>0.1032</c:v>
                </c:pt>
                <c:pt idx="2209">
                  <c:v>1.7299999999999999E-2</c:v>
                </c:pt>
                <c:pt idx="2210">
                  <c:v>-2.7000000000000001E-3</c:v>
                </c:pt>
                <c:pt idx="2211">
                  <c:v>2.0500000000000001E-2</c:v>
                </c:pt>
                <c:pt idx="2212">
                  <c:v>7.4999999999999997E-3</c:v>
                </c:pt>
                <c:pt idx="2213">
                  <c:v>-2.7000000000000001E-3</c:v>
                </c:pt>
                <c:pt idx="2214">
                  <c:v>-6.7999999999999996E-3</c:v>
                </c:pt>
                <c:pt idx="2215">
                  <c:v>9.7000000000000003E-3</c:v>
                </c:pt>
                <c:pt idx="2216">
                  <c:v>-5.1999999999999998E-3</c:v>
                </c:pt>
                <c:pt idx="2217">
                  <c:v>-1.1999999999999999E-3</c:v>
                </c:pt>
                <c:pt idx="2218">
                  <c:v>-4.3E-3</c:v>
                </c:pt>
                <c:pt idx="2219">
                  <c:v>-2.6599999999999999E-2</c:v>
                </c:pt>
                <c:pt idx="2220">
                  <c:v>-3.7000000000000002E-3</c:v>
                </c:pt>
                <c:pt idx="2221">
                  <c:v>2.3400000000000001E-2</c:v>
                </c:pt>
                <c:pt idx="2222">
                  <c:v>-1.35E-2</c:v>
                </c:pt>
                <c:pt idx="2223">
                  <c:v>1.8E-3</c:v>
                </c:pt>
                <c:pt idx="2224">
                  <c:v>2E-3</c:v>
                </c:pt>
                <c:pt idx="2225">
                  <c:v>1.4E-2</c:v>
                </c:pt>
                <c:pt idx="2226">
                  <c:v>-3.3E-3</c:v>
                </c:pt>
                <c:pt idx="2227">
                  <c:v>1.17E-2</c:v>
                </c:pt>
                <c:pt idx="2228">
                  <c:v>-6.7000000000000002E-3</c:v>
                </c:pt>
                <c:pt idx="2229">
                  <c:v>-6.7000000000000002E-3</c:v>
                </c:pt>
                <c:pt idx="2230">
                  <c:v>-2.8999999999999998E-3</c:v>
                </c:pt>
                <c:pt idx="2231">
                  <c:v>2.3999999999999998E-3</c:v>
                </c:pt>
                <c:pt idx="2232">
                  <c:v>-1.5599999999999999E-2</c:v>
                </c:pt>
                <c:pt idx="2233">
                  <c:v>8.0999999999999996E-3</c:v>
                </c:pt>
                <c:pt idx="2234">
                  <c:v>-1.2999999999999999E-3</c:v>
                </c:pt>
                <c:pt idx="2235">
                  <c:v>5.4000000000000003E-3</c:v>
                </c:pt>
                <c:pt idx="2236">
                  <c:v>-6.0000000000000001E-3</c:v>
                </c:pt>
                <c:pt idx="2237">
                  <c:v>-3.3E-3</c:v>
                </c:pt>
                <c:pt idx="2238">
                  <c:v>5.7999999999999996E-3</c:v>
                </c:pt>
                <c:pt idx="2239">
                  <c:v>4.0899999999999999E-2</c:v>
                </c:pt>
                <c:pt idx="2240">
                  <c:v>1.7899999999999999E-2</c:v>
                </c:pt>
                <c:pt idx="2241">
                  <c:v>-6.1999999999999998E-3</c:v>
                </c:pt>
                <c:pt idx="2242">
                  <c:v>7.7000000000000002E-3</c:v>
                </c:pt>
                <c:pt idx="2243">
                  <c:v>4.4999999999999997E-3</c:v>
                </c:pt>
                <c:pt idx="2244">
                  <c:v>2.0199999999999999E-2</c:v>
                </c:pt>
                <c:pt idx="2245">
                  <c:v>-3.8999999999999998E-3</c:v>
                </c:pt>
                <c:pt idx="2246">
                  <c:v>2.2000000000000001E-3</c:v>
                </c:pt>
                <c:pt idx="2247">
                  <c:v>-3.0300000000000001E-2</c:v>
                </c:pt>
                <c:pt idx="2248">
                  <c:v>3.8999999999999998E-3</c:v>
                </c:pt>
                <c:pt idx="2249">
                  <c:v>1E-3</c:v>
                </c:pt>
                <c:pt idx="2250">
                  <c:v>1.5E-3</c:v>
                </c:pt>
                <c:pt idx="2251">
                  <c:v>-2.3E-3</c:v>
                </c:pt>
                <c:pt idx="2252">
                  <c:v>-5.0000000000000001E-4</c:v>
                </c:pt>
                <c:pt idx="2253">
                  <c:v>-1.1999999999999999E-3</c:v>
                </c:pt>
                <c:pt idx="2254">
                  <c:v>6.0000000000000001E-3</c:v>
                </c:pt>
                <c:pt idx="2255">
                  <c:v>-1.4E-3</c:v>
                </c:pt>
                <c:pt idx="2256">
                  <c:v>-1E-3</c:v>
                </c:pt>
                <c:pt idx="2257">
                  <c:v>-1.9800000000000002E-2</c:v>
                </c:pt>
                <c:pt idx="2258">
                  <c:v>-2.5999999999999999E-3</c:v>
                </c:pt>
                <c:pt idx="2259">
                  <c:v>1.2200000000000001E-2</c:v>
                </c:pt>
                <c:pt idx="2260">
                  <c:v>-5.0000000000000001E-4</c:v>
                </c:pt>
                <c:pt idx="2261">
                  <c:v>-1.8E-3</c:v>
                </c:pt>
                <c:pt idx="2262">
                  <c:v>8.3999999999999995E-3</c:v>
                </c:pt>
                <c:pt idx="2263">
                  <c:v>-1.8E-3</c:v>
                </c:pt>
                <c:pt idx="2264">
                  <c:v>-1.2999999999999999E-3</c:v>
                </c:pt>
                <c:pt idx="2265">
                  <c:v>0</c:v>
                </c:pt>
                <c:pt idx="2266">
                  <c:v>5.7000000000000002E-3</c:v>
                </c:pt>
                <c:pt idx="2267">
                  <c:v>8.6999999999999994E-3</c:v>
                </c:pt>
                <c:pt idx="2268">
                  <c:v>-4.4000000000000003E-3</c:v>
                </c:pt>
                <c:pt idx="2269">
                  <c:v>1.5E-3</c:v>
                </c:pt>
                <c:pt idx="2270">
                  <c:v>-4.3E-3</c:v>
                </c:pt>
                <c:pt idx="2271">
                  <c:v>4.7000000000000002E-3</c:v>
                </c:pt>
                <c:pt idx="2272">
                  <c:v>-1.4E-3</c:v>
                </c:pt>
                <c:pt idx="2273">
                  <c:v>8.3000000000000001E-3</c:v>
                </c:pt>
                <c:pt idx="2274">
                  <c:v>2.5999999999999999E-3</c:v>
                </c:pt>
                <c:pt idx="2275">
                  <c:v>-3.0000000000000001E-3</c:v>
                </c:pt>
                <c:pt idx="2276">
                  <c:v>2.5000000000000001E-3</c:v>
                </c:pt>
                <c:pt idx="2277">
                  <c:v>3.7499999999999999E-2</c:v>
                </c:pt>
                <c:pt idx="2278">
                  <c:v>-7.0000000000000001E-3</c:v>
                </c:pt>
                <c:pt idx="2279">
                  <c:v>-5.9999999999999995E-4</c:v>
                </c:pt>
                <c:pt idx="2280">
                  <c:v>3.7000000000000002E-3</c:v>
                </c:pt>
                <c:pt idx="2281">
                  <c:v>-1.4E-3</c:v>
                </c:pt>
                <c:pt idx="2282">
                  <c:v>4.8999999999999998E-3</c:v>
                </c:pt>
                <c:pt idx="2283">
                  <c:v>-4.3E-3</c:v>
                </c:pt>
                <c:pt idx="2284">
                  <c:v>-3.2000000000000002E-3</c:v>
                </c:pt>
                <c:pt idx="2285">
                  <c:v>-9.9000000000000008E-3</c:v>
                </c:pt>
                <c:pt idx="2286">
                  <c:v>-1.1000000000000001E-3</c:v>
                </c:pt>
                <c:pt idx="2287">
                  <c:v>3.3999999999999998E-3</c:v>
                </c:pt>
                <c:pt idx="2288">
                  <c:v>3.9699999999999999E-2</c:v>
                </c:pt>
                <c:pt idx="2289">
                  <c:v>-3.7000000000000002E-3</c:v>
                </c:pt>
                <c:pt idx="2290">
                  <c:v>-3.8999999999999998E-3</c:v>
                </c:pt>
                <c:pt idx="2291">
                  <c:v>8.0000000000000004E-4</c:v>
                </c:pt>
                <c:pt idx="2292">
                  <c:v>3.6400000000000002E-2</c:v>
                </c:pt>
                <c:pt idx="2293">
                  <c:v>1.1299999999999999E-2</c:v>
                </c:pt>
                <c:pt idx="2294">
                  <c:v>5.7999999999999996E-3</c:v>
                </c:pt>
                <c:pt idx="2295">
                  <c:v>4.1799999999999997E-2</c:v>
                </c:pt>
                <c:pt idx="2296">
                  <c:v>-2.47E-2</c:v>
                </c:pt>
                <c:pt idx="2297">
                  <c:v>2E-3</c:v>
                </c:pt>
                <c:pt idx="2298">
                  <c:v>4.02E-2</c:v>
                </c:pt>
                <c:pt idx="2299">
                  <c:v>9.2999999999999992E-3</c:v>
                </c:pt>
                <c:pt idx="2300">
                  <c:v>-6.6299999999999998E-2</c:v>
                </c:pt>
                <c:pt idx="2301">
                  <c:v>2.5100000000000001E-2</c:v>
                </c:pt>
                <c:pt idx="2302">
                  <c:v>0</c:v>
                </c:pt>
                <c:pt idx="2303">
                  <c:v>1.11E-2</c:v>
                </c:pt>
                <c:pt idx="2304">
                  <c:v>-6.4000000000000003E-3</c:v>
                </c:pt>
                <c:pt idx="2305">
                  <c:v>7.7999999999999996E-3</c:v>
                </c:pt>
                <c:pt idx="2306">
                  <c:v>1.4800000000000001E-2</c:v>
                </c:pt>
                <c:pt idx="2307">
                  <c:v>-9.4999999999999998E-3</c:v>
                </c:pt>
                <c:pt idx="2308">
                  <c:v>5.9999999999999995E-4</c:v>
                </c:pt>
                <c:pt idx="2309">
                  <c:v>-1.4999999999999999E-2</c:v>
                </c:pt>
                <c:pt idx="2310">
                  <c:v>-3.3E-3</c:v>
                </c:pt>
                <c:pt idx="2311">
                  <c:v>3.7000000000000002E-3</c:v>
                </c:pt>
                <c:pt idx="2312">
                  <c:v>9.2999999999999992E-3</c:v>
                </c:pt>
                <c:pt idx="2313">
                  <c:v>4.1000000000000002E-2</c:v>
                </c:pt>
                <c:pt idx="2314">
                  <c:v>-3.7000000000000002E-3</c:v>
                </c:pt>
                <c:pt idx="2315">
                  <c:v>1.2800000000000001E-2</c:v>
                </c:pt>
                <c:pt idx="2316">
                  <c:v>1.1999999999999999E-3</c:v>
                </c:pt>
                <c:pt idx="2317">
                  <c:v>-2.5899999999999999E-2</c:v>
                </c:pt>
                <c:pt idx="2318">
                  <c:v>1.0500000000000001E-2</c:v>
                </c:pt>
                <c:pt idx="2319">
                  <c:v>1.7899999999999999E-2</c:v>
                </c:pt>
                <c:pt idx="2320">
                  <c:v>-1.0999999999999999E-2</c:v>
                </c:pt>
                <c:pt idx="2321">
                  <c:v>-7.7999999999999996E-3</c:v>
                </c:pt>
                <c:pt idx="2322">
                  <c:v>6.8999999999999999E-3</c:v>
                </c:pt>
                <c:pt idx="2323">
                  <c:v>-8.3999999999999995E-3</c:v>
                </c:pt>
                <c:pt idx="2324">
                  <c:v>-6.4000000000000003E-3</c:v>
                </c:pt>
                <c:pt idx="2325">
                  <c:v>5.3E-3</c:v>
                </c:pt>
                <c:pt idx="2326">
                  <c:v>-1E-3</c:v>
                </c:pt>
                <c:pt idx="2327">
                  <c:v>1.3599999999999999E-2</c:v>
                </c:pt>
                <c:pt idx="2328">
                  <c:v>1.37E-2</c:v>
                </c:pt>
                <c:pt idx="2329">
                  <c:v>2.4299999999999999E-2</c:v>
                </c:pt>
                <c:pt idx="2330">
                  <c:v>-8.6999999999999994E-3</c:v>
                </c:pt>
                <c:pt idx="2331">
                  <c:v>2.8E-3</c:v>
                </c:pt>
                <c:pt idx="2332">
                  <c:v>-1.5699999999999999E-2</c:v>
                </c:pt>
                <c:pt idx="2333">
                  <c:v>5.1000000000000004E-3</c:v>
                </c:pt>
                <c:pt idx="2334">
                  <c:v>9.7000000000000003E-3</c:v>
                </c:pt>
                <c:pt idx="2335">
                  <c:v>3.8E-3</c:v>
                </c:pt>
                <c:pt idx="2336">
                  <c:v>2.5999999999999999E-3</c:v>
                </c:pt>
                <c:pt idx="2337">
                  <c:v>4.5999999999999999E-3</c:v>
                </c:pt>
                <c:pt idx="2338">
                  <c:v>-7.9000000000000008E-3</c:v>
                </c:pt>
                <c:pt idx="2339">
                  <c:v>1.38E-2</c:v>
                </c:pt>
                <c:pt idx="2340">
                  <c:v>2.9999999999999997E-4</c:v>
                </c:pt>
                <c:pt idx="2341">
                  <c:v>-2.8999999999999998E-3</c:v>
                </c:pt>
                <c:pt idx="2342">
                  <c:v>-1.6999999999999999E-3</c:v>
                </c:pt>
                <c:pt idx="2343">
                  <c:v>8.8000000000000005E-3</c:v>
                </c:pt>
                <c:pt idx="2344">
                  <c:v>6.4999999999999997E-3</c:v>
                </c:pt>
                <c:pt idx="2345">
                  <c:v>2.3E-3</c:v>
                </c:pt>
                <c:pt idx="2346">
                  <c:v>1E-3</c:v>
                </c:pt>
                <c:pt idx="2347">
                  <c:v>1.18E-2</c:v>
                </c:pt>
                <c:pt idx="2348">
                  <c:v>3.7699999999999997E-2</c:v>
                </c:pt>
                <c:pt idx="2349">
                  <c:v>3.73E-2</c:v>
                </c:pt>
                <c:pt idx="2350">
                  <c:v>6.6299999999999998E-2</c:v>
                </c:pt>
                <c:pt idx="2351">
                  <c:v>-2.8500000000000001E-2</c:v>
                </c:pt>
                <c:pt idx="2352">
                  <c:v>0</c:v>
                </c:pt>
                <c:pt idx="2353">
                  <c:v>8.2000000000000007E-3</c:v>
                </c:pt>
                <c:pt idx="2354">
                  <c:v>3.0499999999999999E-2</c:v>
                </c:pt>
                <c:pt idx="2355">
                  <c:v>5.0099999999999999E-2</c:v>
                </c:pt>
                <c:pt idx="2356">
                  <c:v>-1.1000000000000001E-3</c:v>
                </c:pt>
                <c:pt idx="2357">
                  <c:v>-1.24E-2</c:v>
                </c:pt>
                <c:pt idx="2358">
                  <c:v>4.4999999999999997E-3</c:v>
                </c:pt>
                <c:pt idx="2359">
                  <c:v>3.3300000000000003E-2</c:v>
                </c:pt>
                <c:pt idx="2360">
                  <c:v>2.1700000000000001E-2</c:v>
                </c:pt>
                <c:pt idx="2361">
                  <c:v>1.6E-2</c:v>
                </c:pt>
                <c:pt idx="2362">
                  <c:v>9.8799999999999999E-2</c:v>
                </c:pt>
                <c:pt idx="2363">
                  <c:v>-0.12859999999999999</c:v>
                </c:pt>
                <c:pt idx="2364">
                  <c:v>-0.1043</c:v>
                </c:pt>
                <c:pt idx="2365">
                  <c:v>3.0999999999999999E-3</c:v>
                </c:pt>
                <c:pt idx="2366">
                  <c:v>1.35E-2</c:v>
                </c:pt>
                <c:pt idx="2367">
                  <c:v>-1.1999999999999999E-3</c:v>
                </c:pt>
                <c:pt idx="2368">
                  <c:v>5.1000000000000004E-3</c:v>
                </c:pt>
                <c:pt idx="2369">
                  <c:v>-0.13150000000000001</c:v>
                </c:pt>
                <c:pt idx="2370">
                  <c:v>3.1399999999999997E-2</c:v>
                </c:pt>
                <c:pt idx="2371">
                  <c:v>1.8200000000000001E-2</c:v>
                </c:pt>
                <c:pt idx="2372">
                  <c:v>-6.3E-3</c:v>
                </c:pt>
                <c:pt idx="2373">
                  <c:v>1.9E-3</c:v>
                </c:pt>
                <c:pt idx="2374">
                  <c:v>7.4999999999999997E-3</c:v>
                </c:pt>
                <c:pt idx="2375">
                  <c:v>8.7400000000000005E-2</c:v>
                </c:pt>
                <c:pt idx="2376">
                  <c:v>-3.0700000000000002E-2</c:v>
                </c:pt>
                <c:pt idx="2377">
                  <c:v>2.6599999999999999E-2</c:v>
                </c:pt>
                <c:pt idx="2378">
                  <c:v>-2.5999999999999999E-3</c:v>
                </c:pt>
                <c:pt idx="2379">
                  <c:v>3.0200000000000001E-2</c:v>
                </c:pt>
                <c:pt idx="2380">
                  <c:v>-1.1000000000000001E-3</c:v>
                </c:pt>
                <c:pt idx="2381">
                  <c:v>2.8999999999999998E-3</c:v>
                </c:pt>
                <c:pt idx="2382">
                  <c:v>-3.0099999999999998E-2</c:v>
                </c:pt>
                <c:pt idx="2383">
                  <c:v>6.9999999999999999E-4</c:v>
                </c:pt>
                <c:pt idx="2384">
                  <c:v>2.3599999999999999E-2</c:v>
                </c:pt>
                <c:pt idx="2385">
                  <c:v>2.7000000000000001E-3</c:v>
                </c:pt>
                <c:pt idx="2386">
                  <c:v>5.0000000000000001E-4</c:v>
                </c:pt>
                <c:pt idx="2387">
                  <c:v>-4.3E-3</c:v>
                </c:pt>
                <c:pt idx="2388">
                  <c:v>6.7999999999999996E-3</c:v>
                </c:pt>
                <c:pt idx="2389">
                  <c:v>4.8599999999999997E-2</c:v>
                </c:pt>
                <c:pt idx="2390">
                  <c:v>1.7500000000000002E-2</c:v>
                </c:pt>
                <c:pt idx="2391">
                  <c:v>2.1899999999999999E-2</c:v>
                </c:pt>
                <c:pt idx="2392">
                  <c:v>8.9999999999999993E-3</c:v>
                </c:pt>
                <c:pt idx="2393">
                  <c:v>1.8599999999999998E-2</c:v>
                </c:pt>
                <c:pt idx="2394">
                  <c:v>-1.5299999999999999E-2</c:v>
                </c:pt>
                <c:pt idx="2395">
                  <c:v>8.3999999999999995E-3</c:v>
                </c:pt>
                <c:pt idx="2396">
                  <c:v>2.4299999999999999E-2</c:v>
                </c:pt>
                <c:pt idx="2397">
                  <c:v>5.5999999999999999E-3</c:v>
                </c:pt>
                <c:pt idx="2398">
                  <c:v>-7.2499999999999995E-2</c:v>
                </c:pt>
                <c:pt idx="2399">
                  <c:v>1.9099999999999999E-2</c:v>
                </c:pt>
                <c:pt idx="2400">
                  <c:v>1.0699999999999999E-2</c:v>
                </c:pt>
                <c:pt idx="2401">
                  <c:v>-1.17E-2</c:v>
                </c:pt>
                <c:pt idx="2402">
                  <c:v>-1.1999999999999999E-3</c:v>
                </c:pt>
                <c:pt idx="2403">
                  <c:v>1.2999999999999999E-2</c:v>
                </c:pt>
                <c:pt idx="2404">
                  <c:v>-1E-4</c:v>
                </c:pt>
                <c:pt idx="2405">
                  <c:v>2.35E-2</c:v>
                </c:pt>
                <c:pt idx="2406">
                  <c:v>1.6899999999999998E-2</c:v>
                </c:pt>
                <c:pt idx="2407">
                  <c:v>2.7000000000000001E-3</c:v>
                </c:pt>
                <c:pt idx="2408">
                  <c:v>-3.2000000000000002E-3</c:v>
                </c:pt>
                <c:pt idx="2409">
                  <c:v>2.7300000000000001E-2</c:v>
                </c:pt>
                <c:pt idx="2410">
                  <c:v>3.85E-2</c:v>
                </c:pt>
                <c:pt idx="2411">
                  <c:v>1.2999999999999999E-3</c:v>
                </c:pt>
                <c:pt idx="2412">
                  <c:v>4.5900000000000003E-2</c:v>
                </c:pt>
                <c:pt idx="2413">
                  <c:v>3.8999999999999998E-3</c:v>
                </c:pt>
                <c:pt idx="2414">
                  <c:v>-2.3300000000000001E-2</c:v>
                </c:pt>
                <c:pt idx="2415">
                  <c:v>1.9599999999999999E-2</c:v>
                </c:pt>
                <c:pt idx="2416">
                  <c:v>1.47E-2</c:v>
                </c:pt>
                <c:pt idx="2417">
                  <c:v>4.0000000000000002E-4</c:v>
                </c:pt>
                <c:pt idx="2418">
                  <c:v>2.81E-2</c:v>
                </c:pt>
                <c:pt idx="2419">
                  <c:v>2.6800000000000001E-2</c:v>
                </c:pt>
                <c:pt idx="2420">
                  <c:v>2.2200000000000001E-2</c:v>
                </c:pt>
                <c:pt idx="2421">
                  <c:v>-1.4800000000000001E-2</c:v>
                </c:pt>
                <c:pt idx="2422">
                  <c:v>5.4999999999999997E-3</c:v>
                </c:pt>
                <c:pt idx="2423">
                  <c:v>4.5999999999999999E-3</c:v>
                </c:pt>
                <c:pt idx="2424">
                  <c:v>-3.4700000000000002E-2</c:v>
                </c:pt>
                <c:pt idx="2425">
                  <c:v>-6.9500000000000006E-2</c:v>
                </c:pt>
                <c:pt idx="2426">
                  <c:v>3.8699999999999998E-2</c:v>
                </c:pt>
                <c:pt idx="2427">
                  <c:v>-6.6299999999999998E-2</c:v>
                </c:pt>
                <c:pt idx="2428">
                  <c:v>6.0100000000000001E-2</c:v>
                </c:pt>
                <c:pt idx="2429">
                  <c:v>3.8899999999999997E-2</c:v>
                </c:pt>
                <c:pt idx="2430">
                  <c:v>1.0699999999999999E-2</c:v>
                </c:pt>
                <c:pt idx="2431">
                  <c:v>4.0000000000000001E-3</c:v>
                </c:pt>
                <c:pt idx="2432">
                  <c:v>8.3000000000000001E-3</c:v>
                </c:pt>
                <c:pt idx="2433">
                  <c:v>-6.4299999999999996E-2</c:v>
                </c:pt>
                <c:pt idx="2434">
                  <c:v>-8.6300000000000002E-2</c:v>
                </c:pt>
                <c:pt idx="2435">
                  <c:v>-9.3600000000000003E-2</c:v>
                </c:pt>
                <c:pt idx="2436">
                  <c:v>5.2699999999999997E-2</c:v>
                </c:pt>
                <c:pt idx="2437">
                  <c:v>2.4400000000000002E-2</c:v>
                </c:pt>
                <c:pt idx="2438">
                  <c:v>7.0400000000000004E-2</c:v>
                </c:pt>
                <c:pt idx="2439">
                  <c:v>-6.83E-2</c:v>
                </c:pt>
                <c:pt idx="2440">
                  <c:v>-9.2999999999999992E-3</c:v>
                </c:pt>
                <c:pt idx="2441">
                  <c:v>-9.2100000000000001E-2</c:v>
                </c:pt>
                <c:pt idx="2442">
                  <c:v>2.8299999999999999E-2</c:v>
                </c:pt>
                <c:pt idx="2443">
                  <c:v>3.2000000000000002E-3</c:v>
                </c:pt>
                <c:pt idx="2444">
                  <c:v>7.8100000000000003E-2</c:v>
                </c:pt>
                <c:pt idx="2445">
                  <c:v>-6.9999999999999999E-4</c:v>
                </c:pt>
                <c:pt idx="2446">
                  <c:v>-2.3999999999999998E-3</c:v>
                </c:pt>
                <c:pt idx="2447">
                  <c:v>-3.8E-3</c:v>
                </c:pt>
                <c:pt idx="2448">
                  <c:v>3.9699999999999999E-2</c:v>
                </c:pt>
                <c:pt idx="2449">
                  <c:v>6.4999999999999997E-3</c:v>
                </c:pt>
                <c:pt idx="2450">
                  <c:v>1.04E-2</c:v>
                </c:pt>
                <c:pt idx="2451">
                  <c:v>4.5699999999999998E-2</c:v>
                </c:pt>
                <c:pt idx="2452">
                  <c:v>-5.0000000000000001E-3</c:v>
                </c:pt>
                <c:pt idx="2453">
                  <c:v>-1.04E-2</c:v>
                </c:pt>
                <c:pt idx="2454">
                  <c:v>5.21E-2</c:v>
                </c:pt>
                <c:pt idx="2455">
                  <c:v>1.5E-3</c:v>
                </c:pt>
                <c:pt idx="2456">
                  <c:v>-8.2000000000000007E-3</c:v>
                </c:pt>
                <c:pt idx="2457">
                  <c:v>0.02</c:v>
                </c:pt>
                <c:pt idx="2458">
                  <c:v>2E-3</c:v>
                </c:pt>
                <c:pt idx="2459">
                  <c:v>1.1599999999999999E-2</c:v>
                </c:pt>
                <c:pt idx="2460">
                  <c:v>-6.7000000000000002E-3</c:v>
                </c:pt>
                <c:pt idx="2461">
                  <c:v>-0.03</c:v>
                </c:pt>
                <c:pt idx="2462">
                  <c:v>1E-3</c:v>
                </c:pt>
                <c:pt idx="2463">
                  <c:v>-2.9999999999999997E-4</c:v>
                </c:pt>
                <c:pt idx="2464">
                  <c:v>-2.0000000000000001E-4</c:v>
                </c:pt>
                <c:pt idx="2465">
                  <c:v>1.46E-2</c:v>
                </c:pt>
                <c:pt idx="2466">
                  <c:v>1.01E-2</c:v>
                </c:pt>
                <c:pt idx="2467">
                  <c:v>7.6E-3</c:v>
                </c:pt>
                <c:pt idx="2468">
                  <c:v>1.8800000000000001E-2</c:v>
                </c:pt>
                <c:pt idx="2469">
                  <c:v>9.2999999999999992E-3</c:v>
                </c:pt>
                <c:pt idx="2470">
                  <c:v>-7.0000000000000001E-3</c:v>
                </c:pt>
                <c:pt idx="2471">
                  <c:v>6.6E-3</c:v>
                </c:pt>
                <c:pt idx="2472">
                  <c:v>-8.0000000000000004E-4</c:v>
                </c:pt>
                <c:pt idx="2473">
                  <c:v>1.29E-2</c:v>
                </c:pt>
                <c:pt idx="2474">
                  <c:v>1.77E-2</c:v>
                </c:pt>
                <c:pt idx="2475">
                  <c:v>3.5999999999999997E-2</c:v>
                </c:pt>
                <c:pt idx="2476">
                  <c:v>-2.5000000000000001E-3</c:v>
                </c:pt>
                <c:pt idx="2477">
                  <c:v>5.0000000000000001E-3</c:v>
                </c:pt>
                <c:pt idx="2478">
                  <c:v>1.17E-2</c:v>
                </c:pt>
                <c:pt idx="2479">
                  <c:v>4.7300000000000002E-2</c:v>
                </c:pt>
                <c:pt idx="2480">
                  <c:v>2.1299999999999999E-2</c:v>
                </c:pt>
                <c:pt idx="2481">
                  <c:v>2.7400000000000001E-2</c:v>
                </c:pt>
                <c:pt idx="2482">
                  <c:v>2.1000000000000001E-2</c:v>
                </c:pt>
                <c:pt idx="2483">
                  <c:v>-5.8999999999999999E-3</c:v>
                </c:pt>
                <c:pt idx="2484">
                  <c:v>2.4899999999999999E-2</c:v>
                </c:pt>
                <c:pt idx="2485">
                  <c:v>5.8999999999999999E-3</c:v>
                </c:pt>
                <c:pt idx="2486">
                  <c:v>7.0800000000000002E-2</c:v>
                </c:pt>
                <c:pt idx="2487">
                  <c:v>1.9800000000000002E-2</c:v>
                </c:pt>
                <c:pt idx="2488">
                  <c:v>3.2300000000000002E-2</c:v>
                </c:pt>
                <c:pt idx="2489">
                  <c:v>3.8199999999999998E-2</c:v>
                </c:pt>
                <c:pt idx="2490">
                  <c:v>-7.3099999999999998E-2</c:v>
                </c:pt>
                <c:pt idx="2491">
                  <c:v>4.5900000000000003E-2</c:v>
                </c:pt>
                <c:pt idx="2492">
                  <c:v>5.0000000000000001E-3</c:v>
                </c:pt>
                <c:pt idx="2493">
                  <c:v>-3.5900000000000001E-2</c:v>
                </c:pt>
                <c:pt idx="2494">
                  <c:v>1.1900000000000001E-2</c:v>
                </c:pt>
                <c:pt idx="2495">
                  <c:v>4.1599999999999998E-2</c:v>
                </c:pt>
                <c:pt idx="2496">
                  <c:v>4.4200000000000003E-2</c:v>
                </c:pt>
                <c:pt idx="2497">
                  <c:v>4.3099999999999999E-2</c:v>
                </c:pt>
                <c:pt idx="2498">
                  <c:v>3.9800000000000002E-2</c:v>
                </c:pt>
                <c:pt idx="2499">
                  <c:v>2E-3</c:v>
                </c:pt>
                <c:pt idx="2500">
                  <c:v>3.9199999999999999E-2</c:v>
                </c:pt>
                <c:pt idx="2501">
                  <c:v>6.9699999999999998E-2</c:v>
                </c:pt>
                <c:pt idx="2502">
                  <c:v>7.5999999999999998E-2</c:v>
                </c:pt>
                <c:pt idx="2503">
                  <c:v>-5.6500000000000002E-2</c:v>
                </c:pt>
                <c:pt idx="2504">
                  <c:v>-2.7E-2</c:v>
                </c:pt>
                <c:pt idx="2505">
                  <c:v>-8.5699999999999998E-2</c:v>
                </c:pt>
                <c:pt idx="2506">
                  <c:v>6.6600000000000006E-2</c:v>
                </c:pt>
                <c:pt idx="2507">
                  <c:v>4.07E-2</c:v>
                </c:pt>
                <c:pt idx="2508">
                  <c:v>-3.7600000000000001E-2</c:v>
                </c:pt>
                <c:pt idx="2509">
                  <c:v>5.0500000000000003E-2</c:v>
                </c:pt>
                <c:pt idx="2510">
                  <c:v>4.7500000000000001E-2</c:v>
                </c:pt>
                <c:pt idx="2511">
                  <c:v>3.3099999999999997E-2</c:v>
                </c:pt>
                <c:pt idx="2512">
                  <c:v>2.12E-2</c:v>
                </c:pt>
                <c:pt idx="2513">
                  <c:v>-8.3999999999999995E-3</c:v>
                </c:pt>
                <c:pt idx="2514">
                  <c:v>7.17E-2</c:v>
                </c:pt>
                <c:pt idx="2515">
                  <c:v>6.1199999999999997E-2</c:v>
                </c:pt>
                <c:pt idx="2516">
                  <c:v>-6.2399999999999997E-2</c:v>
                </c:pt>
                <c:pt idx="2517">
                  <c:v>3.9899999999999998E-2</c:v>
                </c:pt>
                <c:pt idx="2518">
                  <c:v>4.4999999999999997E-3</c:v>
                </c:pt>
                <c:pt idx="2519">
                  <c:v>3.1600000000000003E-2</c:v>
                </c:pt>
                <c:pt idx="2520">
                  <c:v>2.52E-2</c:v>
                </c:pt>
                <c:pt idx="2521">
                  <c:v>-0.1065</c:v>
                </c:pt>
                <c:pt idx="2522">
                  <c:v>2.12E-2</c:v>
                </c:pt>
                <c:pt idx="2523">
                  <c:v>-9.06E-2</c:v>
                </c:pt>
                <c:pt idx="2524">
                  <c:v>-1.01E-2</c:v>
                </c:pt>
                <c:pt idx="2525">
                  <c:v>2.7099999999999999E-2</c:v>
                </c:pt>
                <c:pt idx="2526">
                  <c:v>5.8400000000000001E-2</c:v>
                </c:pt>
                <c:pt idx="2527">
                  <c:v>-4.3499999999999997E-2</c:v>
                </c:pt>
                <c:pt idx="2528">
                  <c:v>3.04E-2</c:v>
                </c:pt>
                <c:pt idx="2529">
                  <c:v>5.2600000000000001E-2</c:v>
                </c:pt>
                <c:pt idx="2530">
                  <c:v>-2.7900000000000001E-2</c:v>
                </c:pt>
                <c:pt idx="2531">
                  <c:v>1.6899999999999998E-2</c:v>
                </c:pt>
                <c:pt idx="2532">
                  <c:v>-4.5999999999999999E-3</c:v>
                </c:pt>
                <c:pt idx="2533">
                  <c:v>-4.4400000000000002E-2</c:v>
                </c:pt>
                <c:pt idx="2534">
                  <c:v>-1.8700000000000001E-2</c:v>
                </c:pt>
                <c:pt idx="2535">
                  <c:v>-3.7600000000000001E-2</c:v>
                </c:pt>
                <c:pt idx="2536">
                  <c:v>5.6300000000000003E-2</c:v>
                </c:pt>
                <c:pt idx="2537">
                  <c:v>-2.3E-3</c:v>
                </c:pt>
                <c:pt idx="2538">
                  <c:v>-7.4999999999999997E-3</c:v>
                </c:pt>
                <c:pt idx="2539">
                  <c:v>-3.04E-2</c:v>
                </c:pt>
                <c:pt idx="2540">
                  <c:v>-2.2599999999999999E-2</c:v>
                </c:pt>
                <c:pt idx="2541">
                  <c:v>4.6100000000000002E-2</c:v>
                </c:pt>
                <c:pt idx="2542">
                  <c:v>1.4200000000000001E-2</c:v>
                </c:pt>
                <c:pt idx="2543">
                  <c:v>1.7399999999999999E-2</c:v>
                </c:pt>
                <c:pt idx="2544">
                  <c:v>4.0000000000000001E-3</c:v>
                </c:pt>
                <c:pt idx="2545">
                  <c:v>-5.1999999999999998E-3</c:v>
                </c:pt>
                <c:pt idx="2546">
                  <c:v>-3.8399999999999997E-2</c:v>
                </c:pt>
                <c:pt idx="2547">
                  <c:v>2.0299999999999999E-2</c:v>
                </c:pt>
                <c:pt idx="2548">
                  <c:v>-2.0799999999999999E-2</c:v>
                </c:pt>
                <c:pt idx="2549">
                  <c:v>-6.6699999999999995E-2</c:v>
                </c:pt>
                <c:pt idx="2550">
                  <c:v>-8.3999999999999995E-3</c:v>
                </c:pt>
                <c:pt idx="2551">
                  <c:v>3.39E-2</c:v>
                </c:pt>
                <c:pt idx="2552">
                  <c:v>-1.6899999999999998E-2</c:v>
                </c:pt>
                <c:pt idx="2553">
                  <c:v>-5.4300000000000001E-2</c:v>
                </c:pt>
                <c:pt idx="2554">
                  <c:v>-0.11600000000000001</c:v>
                </c:pt>
                <c:pt idx="2555">
                  <c:v>-3.09E-2</c:v>
                </c:pt>
                <c:pt idx="2556">
                  <c:v>0.1668</c:v>
                </c:pt>
                <c:pt idx="2557">
                  <c:v>3.8899999999999997E-2</c:v>
                </c:pt>
                <c:pt idx="2558">
                  <c:v>-1.6199999999999999E-2</c:v>
                </c:pt>
                <c:pt idx="2559">
                  <c:v>0.25559999999999999</c:v>
                </c:pt>
                <c:pt idx="2560">
                  <c:v>-6.6600000000000006E-2</c:v>
                </c:pt>
                <c:pt idx="2561">
                  <c:v>6.0400000000000002E-2</c:v>
                </c:pt>
                <c:pt idx="2562">
                  <c:v>-2.8199999999999999E-2</c:v>
                </c:pt>
                <c:pt idx="2563">
                  <c:v>2.5000000000000001E-3</c:v>
                </c:pt>
                <c:pt idx="2564">
                  <c:v>-6.54E-2</c:v>
                </c:pt>
                <c:pt idx="2565">
                  <c:v>-8.9999999999999993E-3</c:v>
                </c:pt>
                <c:pt idx="2566">
                  <c:v>5.1799999999999999E-2</c:v>
                </c:pt>
                <c:pt idx="2567">
                  <c:v>4.2700000000000002E-2</c:v>
                </c:pt>
                <c:pt idx="2568">
                  <c:v>-2.6100000000000002E-2</c:v>
                </c:pt>
                <c:pt idx="2569">
                  <c:v>1.21E-2</c:v>
                </c:pt>
                <c:pt idx="2570">
                  <c:v>4.2200000000000001E-2</c:v>
                </c:pt>
                <c:pt idx="2571">
                  <c:v>-4.7300000000000002E-2</c:v>
                </c:pt>
                <c:pt idx="2572">
                  <c:v>-9.5999999999999992E-3</c:v>
                </c:pt>
                <c:pt idx="2573">
                  <c:v>3.2899999999999999E-2</c:v>
                </c:pt>
                <c:pt idx="2574">
                  <c:v>2.4400000000000002E-2</c:v>
                </c:pt>
                <c:pt idx="2575">
                  <c:v>0.13350000000000001</c:v>
                </c:pt>
                <c:pt idx="2576">
                  <c:v>-9.4000000000000004E-3</c:v>
                </c:pt>
                <c:pt idx="2577">
                  <c:v>5.2600000000000001E-2</c:v>
                </c:pt>
                <c:pt idx="2578">
                  <c:v>8.0999999999999996E-3</c:v>
                </c:pt>
                <c:pt idx="2579">
                  <c:v>-2.35E-2</c:v>
                </c:pt>
                <c:pt idx="2580">
                  <c:v>2.3E-2</c:v>
                </c:pt>
                <c:pt idx="2581">
                  <c:v>6.6799999999999998E-2</c:v>
                </c:pt>
                <c:pt idx="2582">
                  <c:v>5.9400000000000001E-2</c:v>
                </c:pt>
                <c:pt idx="2583">
                  <c:v>4.9299999999999997E-2</c:v>
                </c:pt>
                <c:pt idx="2584">
                  <c:v>6.5299999999999997E-2</c:v>
                </c:pt>
                <c:pt idx="2585">
                  <c:v>-3.8399999999999997E-2</c:v>
                </c:pt>
                <c:pt idx="2586">
                  <c:v>5.4199999999999998E-2</c:v>
                </c:pt>
                <c:pt idx="2587">
                  <c:v>-2.47E-2</c:v>
                </c:pt>
                <c:pt idx="2588">
                  <c:v>-4.0599999999999997E-2</c:v>
                </c:pt>
                <c:pt idx="2589">
                  <c:v>1.0999999999999999E-2</c:v>
                </c:pt>
                <c:pt idx="2590">
                  <c:v>-2.0199999999999999E-2</c:v>
                </c:pt>
                <c:pt idx="2591">
                  <c:v>-1.5100000000000001E-2</c:v>
                </c:pt>
                <c:pt idx="2592">
                  <c:v>2.1100000000000001E-2</c:v>
                </c:pt>
                <c:pt idx="2593">
                  <c:v>1.26E-2</c:v>
                </c:pt>
                <c:pt idx="2594">
                  <c:v>4.2799999999999998E-2</c:v>
                </c:pt>
                <c:pt idx="2595">
                  <c:v>1.0699999999999999E-2</c:v>
                </c:pt>
                <c:pt idx="2596">
                  <c:v>-2.8E-3</c:v>
                </c:pt>
                <c:pt idx="2597">
                  <c:v>-1.5E-3</c:v>
                </c:pt>
                <c:pt idx="2598">
                  <c:v>1.03E-2</c:v>
                </c:pt>
                <c:pt idx="2599">
                  <c:v>4.7100000000000003E-2</c:v>
                </c:pt>
                <c:pt idx="2600">
                  <c:v>-3.0999999999999999E-3</c:v>
                </c:pt>
                <c:pt idx="2601">
                  <c:v>3.32E-2</c:v>
                </c:pt>
                <c:pt idx="2602">
                  <c:v>3.9399999999999998E-2</c:v>
                </c:pt>
                <c:pt idx="2603">
                  <c:v>-7.0699999999999999E-2</c:v>
                </c:pt>
                <c:pt idx="2604">
                  <c:v>8.6E-3</c:v>
                </c:pt>
                <c:pt idx="2605">
                  <c:v>-7.4899999999999994E-2</c:v>
                </c:pt>
                <c:pt idx="2606">
                  <c:v>3.32E-2</c:v>
                </c:pt>
                <c:pt idx="2607">
                  <c:v>4.7500000000000001E-2</c:v>
                </c:pt>
                <c:pt idx="2608">
                  <c:v>3.7000000000000002E-3</c:v>
                </c:pt>
                <c:pt idx="2609">
                  <c:v>-6.6699999999999995E-2</c:v>
                </c:pt>
                <c:pt idx="2610">
                  <c:v>2E-3</c:v>
                </c:pt>
                <c:pt idx="2611">
                  <c:v>-2.06E-2</c:v>
                </c:pt>
                <c:pt idx="2612">
                  <c:v>-6.6E-3</c:v>
                </c:pt>
                <c:pt idx="2613">
                  <c:v>-1.4E-2</c:v>
                </c:pt>
                <c:pt idx="2614">
                  <c:v>-6.9400000000000003E-2</c:v>
                </c:pt>
                <c:pt idx="2615">
                  <c:v>-0.16209999999999999</c:v>
                </c:pt>
                <c:pt idx="2616">
                  <c:v>0.14510000000000001</c:v>
                </c:pt>
                <c:pt idx="2617">
                  <c:v>-4.0000000000000001E-3</c:v>
                </c:pt>
                <c:pt idx="2618">
                  <c:v>-2.5000000000000001E-3</c:v>
                </c:pt>
                <c:pt idx="2619">
                  <c:v>0.1113</c:v>
                </c:pt>
                <c:pt idx="2620">
                  <c:v>-4.6899999999999997E-2</c:v>
                </c:pt>
                <c:pt idx="2621">
                  <c:v>-6.6E-3</c:v>
                </c:pt>
                <c:pt idx="2622">
                  <c:v>-6.8199999999999997E-2</c:v>
                </c:pt>
                <c:pt idx="2623">
                  <c:v>-4.4999999999999997E-3</c:v>
                </c:pt>
                <c:pt idx="2624">
                  <c:v>5.1999999999999998E-2</c:v>
                </c:pt>
                <c:pt idx="2625">
                  <c:v>-3.1800000000000002E-2</c:v>
                </c:pt>
                <c:pt idx="2626">
                  <c:v>7.2300000000000003E-2</c:v>
                </c:pt>
                <c:pt idx="2627">
                  <c:v>-1.0200000000000001E-2</c:v>
                </c:pt>
                <c:pt idx="2628">
                  <c:v>8.2100000000000006E-2</c:v>
                </c:pt>
                <c:pt idx="2629">
                  <c:v>-3.8999999999999998E-3</c:v>
                </c:pt>
                <c:pt idx="2630">
                  <c:v>-5.4000000000000003E-3</c:v>
                </c:pt>
                <c:pt idx="2631">
                  <c:v>4.4999999999999998E-2</c:v>
                </c:pt>
                <c:pt idx="2632">
                  <c:v>9.7000000000000003E-3</c:v>
                </c:pt>
                <c:pt idx="2633">
                  <c:v>-4.0000000000000002E-4</c:v>
                </c:pt>
                <c:pt idx="2634">
                  <c:v>-1.9800000000000002E-2</c:v>
                </c:pt>
                <c:pt idx="2635">
                  <c:v>-2.2100000000000002E-2</c:v>
                </c:pt>
                <c:pt idx="2636">
                  <c:v>2.4400000000000002E-2</c:v>
                </c:pt>
                <c:pt idx="2637">
                  <c:v>1.17E-2</c:v>
                </c:pt>
                <c:pt idx="2638">
                  <c:v>1.46E-2</c:v>
                </c:pt>
                <c:pt idx="2639">
                  <c:v>3.9699999999999999E-2</c:v>
                </c:pt>
                <c:pt idx="2640">
                  <c:v>3.5900000000000001E-2</c:v>
                </c:pt>
                <c:pt idx="2641">
                  <c:v>-3.0000000000000001E-3</c:v>
                </c:pt>
                <c:pt idx="2642">
                  <c:v>1.2800000000000001E-2</c:v>
                </c:pt>
                <c:pt idx="2643">
                  <c:v>0.12609999999999999</c:v>
                </c:pt>
                <c:pt idx="2644">
                  <c:v>3.7699999999999997E-2</c:v>
                </c:pt>
                <c:pt idx="2645">
                  <c:v>3.3300000000000003E-2</c:v>
                </c:pt>
                <c:pt idx="2646">
                  <c:v>-2.3400000000000001E-2</c:v>
                </c:pt>
                <c:pt idx="2647">
                  <c:v>1.2500000000000001E-2</c:v>
                </c:pt>
                <c:pt idx="2648">
                  <c:v>-2.7900000000000001E-2</c:v>
                </c:pt>
                <c:pt idx="2649">
                  <c:v>-4.1000000000000003E-3</c:v>
                </c:pt>
                <c:pt idx="2650">
                  <c:v>2.1999999999999999E-2</c:v>
                </c:pt>
                <c:pt idx="2651">
                  <c:v>5.1700000000000003E-2</c:v>
                </c:pt>
                <c:pt idx="2652">
                  <c:v>2.3E-3</c:v>
                </c:pt>
                <c:pt idx="2653">
                  <c:v>-4.0000000000000001E-3</c:v>
                </c:pt>
                <c:pt idx="2654">
                  <c:v>-1.32E-2</c:v>
                </c:pt>
                <c:pt idx="2655">
                  <c:v>-6.6199999999999995E-2</c:v>
                </c:pt>
                <c:pt idx="2656">
                  <c:v>4.0099999999999997E-2</c:v>
                </c:pt>
                <c:pt idx="2657">
                  <c:v>2.6800000000000001E-2</c:v>
                </c:pt>
                <c:pt idx="2658">
                  <c:v>-2.0899999999999998E-2</c:v>
                </c:pt>
                <c:pt idx="2659">
                  <c:v>-6.6E-3</c:v>
                </c:pt>
                <c:pt idx="2660">
                  <c:v>7.3499999999999996E-2</c:v>
                </c:pt>
                <c:pt idx="2661">
                  <c:v>-3.8E-3</c:v>
                </c:pt>
                <c:pt idx="2662">
                  <c:v>5.3400000000000003E-2</c:v>
                </c:pt>
                <c:pt idx="2663">
                  <c:v>4.4400000000000002E-2</c:v>
                </c:pt>
                <c:pt idx="2664">
                  <c:v>4.2599999999999999E-2</c:v>
                </c:pt>
                <c:pt idx="2665">
                  <c:v>1.8100000000000002E-2</c:v>
                </c:pt>
                <c:pt idx="2666">
                  <c:v>2.9600000000000001E-2</c:v>
                </c:pt>
                <c:pt idx="2667">
                  <c:v>3.5000000000000001E-3</c:v>
                </c:pt>
                <c:pt idx="2668">
                  <c:v>-5.8200000000000002E-2</c:v>
                </c:pt>
                <c:pt idx="2669">
                  <c:v>2.06E-2</c:v>
                </c:pt>
                <c:pt idx="2670">
                  <c:v>4.8099999999999997E-2</c:v>
                </c:pt>
                <c:pt idx="2671">
                  <c:v>-4.2299999999999997E-2</c:v>
                </c:pt>
                <c:pt idx="2672">
                  <c:v>-7.9100000000000004E-2</c:v>
                </c:pt>
                <c:pt idx="2673">
                  <c:v>-3.44E-2</c:v>
                </c:pt>
                <c:pt idx="2674">
                  <c:v>-7.2800000000000004E-2</c:v>
                </c:pt>
                <c:pt idx="2675">
                  <c:v>0.1096</c:v>
                </c:pt>
                <c:pt idx="2676">
                  <c:v>1.14E-2</c:v>
                </c:pt>
                <c:pt idx="2677">
                  <c:v>0.104</c:v>
                </c:pt>
                <c:pt idx="2678">
                  <c:v>7.8299999999999995E-2</c:v>
                </c:pt>
                <c:pt idx="2679">
                  <c:v>-1.9599999999999999E-2</c:v>
                </c:pt>
                <c:pt idx="2680">
                  <c:v>1.0500000000000001E-2</c:v>
                </c:pt>
                <c:pt idx="2681">
                  <c:v>3.3599999999999998E-2</c:v>
                </c:pt>
                <c:pt idx="2682">
                  <c:v>2.5100000000000001E-2</c:v>
                </c:pt>
                <c:pt idx="2683">
                  <c:v>-1.7600000000000001E-2</c:v>
                </c:pt>
                <c:pt idx="2684">
                  <c:v>1.66E-2</c:v>
                </c:pt>
                <c:pt idx="2685">
                  <c:v>-2.69E-2</c:v>
                </c:pt>
                <c:pt idx="2686">
                  <c:v>2.3400000000000001E-2</c:v>
                </c:pt>
                <c:pt idx="2687">
                  <c:v>6.7500000000000004E-2</c:v>
                </c:pt>
                <c:pt idx="2688">
                  <c:v>6.4399999999999999E-2</c:v>
                </c:pt>
                <c:pt idx="2689">
                  <c:v>4.4499999999999998E-2</c:v>
                </c:pt>
                <c:pt idx="2690">
                  <c:v>1.78E-2</c:v>
                </c:pt>
                <c:pt idx="2691">
                  <c:v>-6.8999999999999999E-3</c:v>
                </c:pt>
                <c:pt idx="2692">
                  <c:v>1.11E-2</c:v>
                </c:pt>
                <c:pt idx="2693">
                  <c:v>9.1999999999999998E-2</c:v>
                </c:pt>
                <c:pt idx="2694">
                  <c:v>4.7000000000000002E-3</c:v>
                </c:pt>
                <c:pt idx="2695">
                  <c:v>3.0599999999999999E-2</c:v>
                </c:pt>
                <c:pt idx="2696">
                  <c:v>3.3599999999999998E-2</c:v>
                </c:pt>
                <c:pt idx="2697">
                  <c:v>3.7000000000000002E-3</c:v>
                </c:pt>
                <c:pt idx="2698">
                  <c:v>0.17849999999999999</c:v>
                </c:pt>
                <c:pt idx="2699">
                  <c:v>0.22550000000000001</c:v>
                </c:pt>
                <c:pt idx="2700">
                  <c:v>-4.7600000000000003E-2</c:v>
                </c:pt>
                <c:pt idx="2701">
                  <c:v>-7.4999999999999997E-2</c:v>
                </c:pt>
                <c:pt idx="2702">
                  <c:v>1.46E-2</c:v>
                </c:pt>
                <c:pt idx="2703">
                  <c:v>0.1111</c:v>
                </c:pt>
                <c:pt idx="2704">
                  <c:v>2.1000000000000001E-2</c:v>
                </c:pt>
                <c:pt idx="2705">
                  <c:v>-4.6699999999999998E-2</c:v>
                </c:pt>
                <c:pt idx="2706">
                  <c:v>1.11E-2</c:v>
                </c:pt>
                <c:pt idx="2707">
                  <c:v>6.9000000000000006E-2</c:v>
                </c:pt>
                <c:pt idx="2708">
                  <c:v>9.8900000000000002E-2</c:v>
                </c:pt>
                <c:pt idx="2709">
                  <c:v>-1.4500000000000001E-2</c:v>
                </c:pt>
                <c:pt idx="2710">
                  <c:v>-4.8999999999999998E-3</c:v>
                </c:pt>
                <c:pt idx="2711">
                  <c:v>-7.6399999999999996E-2</c:v>
                </c:pt>
                <c:pt idx="2712">
                  <c:v>-6.0600000000000001E-2</c:v>
                </c:pt>
                <c:pt idx="2713">
                  <c:v>-5.04E-2</c:v>
                </c:pt>
                <c:pt idx="2714">
                  <c:v>-0.1258</c:v>
                </c:pt>
                <c:pt idx="2715">
                  <c:v>5.3499999999999999E-2</c:v>
                </c:pt>
                <c:pt idx="2716">
                  <c:v>-4.2099999999999999E-2</c:v>
                </c:pt>
                <c:pt idx="2717">
                  <c:v>3.2000000000000002E-3</c:v>
                </c:pt>
                <c:pt idx="2718">
                  <c:v>0.13900000000000001</c:v>
                </c:pt>
                <c:pt idx="2719">
                  <c:v>-2.1600000000000001E-2</c:v>
                </c:pt>
                <c:pt idx="2720">
                  <c:v>-6.6000000000000003E-2</c:v>
                </c:pt>
                <c:pt idx="2721">
                  <c:v>-4.0000000000000002E-4</c:v>
                </c:pt>
                <c:pt idx="2722">
                  <c:v>-0.1293</c:v>
                </c:pt>
                <c:pt idx="2723">
                  <c:v>0.1052</c:v>
                </c:pt>
                <c:pt idx="2724">
                  <c:v>-2.93E-2</c:v>
                </c:pt>
                <c:pt idx="2725">
                  <c:v>9.74E-2</c:v>
                </c:pt>
                <c:pt idx="2726">
                  <c:v>2.7300000000000001E-2</c:v>
                </c:pt>
                <c:pt idx="2727">
                  <c:v>1.5E-3</c:v>
                </c:pt>
                <c:pt idx="2728">
                  <c:v>0.1169</c:v>
                </c:pt>
                <c:pt idx="2729">
                  <c:v>1.2800000000000001E-2</c:v>
                </c:pt>
                <c:pt idx="2730">
                  <c:v>-5.5E-2</c:v>
                </c:pt>
                <c:pt idx="2731">
                  <c:v>-7.7100000000000002E-2</c:v>
                </c:pt>
                <c:pt idx="2732">
                  <c:v>-1.32E-2</c:v>
                </c:pt>
                <c:pt idx="2733">
                  <c:v>1.7899999999999999E-2</c:v>
                </c:pt>
                <c:pt idx="2734">
                  <c:v>-0.1002</c:v>
                </c:pt>
                <c:pt idx="2735">
                  <c:v>2.5999999999999999E-2</c:v>
                </c:pt>
                <c:pt idx="2736">
                  <c:v>2.92E-2</c:v>
                </c:pt>
                <c:pt idx="2737">
                  <c:v>-4.1799999999999997E-2</c:v>
                </c:pt>
                <c:pt idx="2738">
                  <c:v>2.0000000000000001E-4</c:v>
                </c:pt>
                <c:pt idx="2739">
                  <c:v>-0.17050000000000001</c:v>
                </c:pt>
                <c:pt idx="2740">
                  <c:v>-1.49E-2</c:v>
                </c:pt>
                <c:pt idx="2741">
                  <c:v>4.7000000000000002E-3</c:v>
                </c:pt>
                <c:pt idx="2742">
                  <c:v>2.98E-2</c:v>
                </c:pt>
                <c:pt idx="2743">
                  <c:v>0.1104</c:v>
                </c:pt>
                <c:pt idx="2744">
                  <c:v>-9.8299999999999998E-2</c:v>
                </c:pt>
                <c:pt idx="2745">
                  <c:v>-6.3E-2</c:v>
                </c:pt>
                <c:pt idx="2746">
                  <c:v>3.5000000000000001E-3</c:v>
                </c:pt>
                <c:pt idx="2747">
                  <c:v>5.04E-2</c:v>
                </c:pt>
                <c:pt idx="2748">
                  <c:v>-2.18E-2</c:v>
                </c:pt>
                <c:pt idx="2749">
                  <c:v>-7.6E-3</c:v>
                </c:pt>
                <c:pt idx="2750">
                  <c:v>3.1399999999999997E-2</c:v>
                </c:pt>
                <c:pt idx="2751">
                  <c:v>2.86E-2</c:v>
                </c:pt>
                <c:pt idx="2752">
                  <c:v>-4.6699999999999998E-2</c:v>
                </c:pt>
                <c:pt idx="2753">
                  <c:v>-9.5899999999999999E-2</c:v>
                </c:pt>
                <c:pt idx="2754">
                  <c:v>9.7999999999999997E-3</c:v>
                </c:pt>
                <c:pt idx="2755">
                  <c:v>-0.1056</c:v>
                </c:pt>
                <c:pt idx="2756">
                  <c:v>-3.1399999999999997E-2</c:v>
                </c:pt>
                <c:pt idx="2757">
                  <c:v>3.9100000000000003E-2</c:v>
                </c:pt>
                <c:pt idx="2758">
                  <c:v>-0.1103</c:v>
                </c:pt>
                <c:pt idx="2759">
                  <c:v>-0.15609999999999999</c:v>
                </c:pt>
                <c:pt idx="2760">
                  <c:v>0.1099</c:v>
                </c:pt>
                <c:pt idx="2761">
                  <c:v>-1.38E-2</c:v>
                </c:pt>
                <c:pt idx="2762">
                  <c:v>7.4999999999999997E-2</c:v>
                </c:pt>
                <c:pt idx="2763">
                  <c:v>6.5600000000000006E-2</c:v>
                </c:pt>
                <c:pt idx="2764">
                  <c:v>-1.61E-2</c:v>
                </c:pt>
                <c:pt idx="2765">
                  <c:v>-5.5800000000000002E-2</c:v>
                </c:pt>
                <c:pt idx="2766">
                  <c:v>0.1017</c:v>
                </c:pt>
                <c:pt idx="2767">
                  <c:v>-4.0899999999999999E-2</c:v>
                </c:pt>
                <c:pt idx="2768">
                  <c:v>0.10970000000000001</c:v>
                </c:pt>
                <c:pt idx="2769">
                  <c:v>5.9200000000000003E-2</c:v>
                </c:pt>
                <c:pt idx="2770">
                  <c:v>1.41E-2</c:v>
                </c:pt>
                <c:pt idx="2771">
                  <c:v>8.7900000000000006E-2</c:v>
                </c:pt>
                <c:pt idx="2772">
                  <c:v>-6.0900000000000003E-2</c:v>
                </c:pt>
                <c:pt idx="2773">
                  <c:v>7.4099999999999999E-2</c:v>
                </c:pt>
                <c:pt idx="2774">
                  <c:v>6.1999999999999998E-3</c:v>
                </c:pt>
                <c:pt idx="2775">
                  <c:v>-6.8099999999999994E-2</c:v>
                </c:pt>
                <c:pt idx="2776">
                  <c:v>-6.0299999999999999E-2</c:v>
                </c:pt>
                <c:pt idx="2777">
                  <c:v>3.3399999999999999E-2</c:v>
                </c:pt>
                <c:pt idx="2778">
                  <c:v>-4.58E-2</c:v>
                </c:pt>
                <c:pt idx="2779">
                  <c:v>-1.23E-2</c:v>
                </c:pt>
                <c:pt idx="2780">
                  <c:v>7.2999999999999995E-2</c:v>
                </c:pt>
                <c:pt idx="2781">
                  <c:v>3.0099999999999998E-2</c:v>
                </c:pt>
                <c:pt idx="2782">
                  <c:v>-2.46E-2</c:v>
                </c:pt>
                <c:pt idx="2783">
                  <c:v>5.5199999999999999E-2</c:v>
                </c:pt>
                <c:pt idx="2784">
                  <c:v>-7.0000000000000001E-3</c:v>
                </c:pt>
                <c:pt idx="2785">
                  <c:v>5.3100000000000001E-2</c:v>
                </c:pt>
                <c:pt idx="2786">
                  <c:v>1.1999999999999999E-3</c:v>
                </c:pt>
                <c:pt idx="2787">
                  <c:v>-7.4999999999999997E-3</c:v>
                </c:pt>
                <c:pt idx="2788">
                  <c:v>-5.7799999999999997E-2</c:v>
                </c:pt>
                <c:pt idx="2789">
                  <c:v>-7.2300000000000003E-2</c:v>
                </c:pt>
                <c:pt idx="2790">
                  <c:v>-6.0900000000000003E-2</c:v>
                </c:pt>
                <c:pt idx="2791">
                  <c:v>-8.8999999999999999E-3</c:v>
                </c:pt>
                <c:pt idx="2792">
                  <c:v>-4.9399999999999999E-2</c:v>
                </c:pt>
                <c:pt idx="2793">
                  <c:v>8.7599999999999997E-2</c:v>
                </c:pt>
                <c:pt idx="2794">
                  <c:v>-4.1200000000000001E-2</c:v>
                </c:pt>
                <c:pt idx="2795">
                  <c:v>1.9E-3</c:v>
                </c:pt>
                <c:pt idx="2796">
                  <c:v>-0.1032</c:v>
                </c:pt>
                <c:pt idx="2797">
                  <c:v>6.6E-3</c:v>
                </c:pt>
                <c:pt idx="2798">
                  <c:v>3.0000000000000001E-3</c:v>
                </c:pt>
                <c:pt idx="2799">
                  <c:v>-0.05</c:v>
                </c:pt>
                <c:pt idx="2800">
                  <c:v>4.1399999999999999E-2</c:v>
                </c:pt>
                <c:pt idx="2801">
                  <c:v>5.0700000000000002E-2</c:v>
                </c:pt>
                <c:pt idx="2802">
                  <c:v>3.4299999999999997E-2</c:v>
                </c:pt>
                <c:pt idx="2803">
                  <c:v>-8.0000000000000004E-4</c:v>
                </c:pt>
                <c:pt idx="2804">
                  <c:v>-2.0199999999999999E-2</c:v>
                </c:pt>
                <c:pt idx="2805">
                  <c:v>2.18E-2</c:v>
                </c:pt>
                <c:pt idx="2806">
                  <c:v>-4.1399999999999999E-2</c:v>
                </c:pt>
                <c:pt idx="2807">
                  <c:v>-8.6999999999999994E-3</c:v>
                </c:pt>
                <c:pt idx="2808">
                  <c:v>-3.8899999999999997E-2</c:v>
                </c:pt>
                <c:pt idx="2809">
                  <c:v>-4.2000000000000003E-2</c:v>
                </c:pt>
                <c:pt idx="2810">
                  <c:v>1.9599999999999999E-2</c:v>
                </c:pt>
                <c:pt idx="2811">
                  <c:v>-0.1038</c:v>
                </c:pt>
                <c:pt idx="2812">
                  <c:v>-3.8600000000000002E-2</c:v>
                </c:pt>
                <c:pt idx="2813">
                  <c:v>1.23E-2</c:v>
                </c:pt>
                <c:pt idx="2814">
                  <c:v>-1.6299999999999999E-2</c:v>
                </c:pt>
                <c:pt idx="2815">
                  <c:v>3.56E-2</c:v>
                </c:pt>
                <c:pt idx="2816">
                  <c:v>5.0299999999999997E-2</c:v>
                </c:pt>
                <c:pt idx="2817">
                  <c:v>-8.2900000000000001E-2</c:v>
                </c:pt>
                <c:pt idx="2818">
                  <c:v>-4.0000000000000001E-3</c:v>
                </c:pt>
                <c:pt idx="2819">
                  <c:v>-2.3300000000000001E-2</c:v>
                </c:pt>
                <c:pt idx="2820">
                  <c:v>4.2500000000000003E-2</c:v>
                </c:pt>
                <c:pt idx="2821">
                  <c:v>1.8100000000000002E-2</c:v>
                </c:pt>
                <c:pt idx="2822">
                  <c:v>-3.5400000000000001E-2</c:v>
                </c:pt>
                <c:pt idx="2823">
                  <c:v>1.0800000000000001E-2</c:v>
                </c:pt>
                <c:pt idx="2824">
                  <c:v>1.5599999999999999E-2</c:v>
                </c:pt>
                <c:pt idx="2825">
                  <c:v>0.13850000000000001</c:v>
                </c:pt>
                <c:pt idx="2826">
                  <c:v>-4.8999999999999998E-3</c:v>
                </c:pt>
                <c:pt idx="2827">
                  <c:v>1.4800000000000001E-2</c:v>
                </c:pt>
                <c:pt idx="2828">
                  <c:v>4.4900000000000002E-2</c:v>
                </c:pt>
                <c:pt idx="2829">
                  <c:v>-3.5099999999999999E-2</c:v>
                </c:pt>
                <c:pt idx="2830">
                  <c:v>-0.02</c:v>
                </c:pt>
                <c:pt idx="2831">
                  <c:v>3.4099999999999998E-2</c:v>
                </c:pt>
                <c:pt idx="2832">
                  <c:v>1.37E-2</c:v>
                </c:pt>
                <c:pt idx="2833">
                  <c:v>6.9500000000000006E-2</c:v>
                </c:pt>
                <c:pt idx="2834">
                  <c:v>6.3E-3</c:v>
                </c:pt>
                <c:pt idx="2835">
                  <c:v>-1.2999999999999999E-2</c:v>
                </c:pt>
                <c:pt idx="2836">
                  <c:v>1.66E-2</c:v>
                </c:pt>
                <c:pt idx="2837">
                  <c:v>7.7299999999999994E-2</c:v>
                </c:pt>
                <c:pt idx="2838">
                  <c:v>-8.0100000000000005E-2</c:v>
                </c:pt>
                <c:pt idx="2839">
                  <c:v>4.6699999999999998E-2</c:v>
                </c:pt>
                <c:pt idx="2840">
                  <c:v>-3.73E-2</c:v>
                </c:pt>
                <c:pt idx="2841">
                  <c:v>4.5999999999999999E-2</c:v>
                </c:pt>
                <c:pt idx="2842">
                  <c:v>6.7000000000000002E-3</c:v>
                </c:pt>
                <c:pt idx="2843">
                  <c:v>-1.7999999999999999E-2</c:v>
                </c:pt>
                <c:pt idx="2844">
                  <c:v>-1.84E-2</c:v>
                </c:pt>
                <c:pt idx="2845">
                  <c:v>1.8499999999999999E-2</c:v>
                </c:pt>
                <c:pt idx="2846">
                  <c:v>5.4800000000000001E-2</c:v>
                </c:pt>
                <c:pt idx="2847">
                  <c:v>-4.1999999999999997E-3</c:v>
                </c:pt>
                <c:pt idx="2848">
                  <c:v>1.49E-2</c:v>
                </c:pt>
                <c:pt idx="2849">
                  <c:v>-0.02</c:v>
                </c:pt>
                <c:pt idx="2850">
                  <c:v>-2.3300000000000001E-2</c:v>
                </c:pt>
                <c:pt idx="2851">
                  <c:v>-2.4899999999999999E-2</c:v>
                </c:pt>
                <c:pt idx="2852">
                  <c:v>1.3299999999999999E-2</c:v>
                </c:pt>
                <c:pt idx="2853">
                  <c:v>-3.15E-2</c:v>
                </c:pt>
                <c:pt idx="2854">
                  <c:v>-6.8400000000000002E-2</c:v>
                </c:pt>
                <c:pt idx="2855">
                  <c:v>6.1000000000000004E-3</c:v>
                </c:pt>
                <c:pt idx="2856">
                  <c:v>2.7699999999999999E-2</c:v>
                </c:pt>
                <c:pt idx="2857">
                  <c:v>-2.2000000000000001E-3</c:v>
                </c:pt>
                <c:pt idx="2858">
                  <c:v>-2.2700000000000001E-2</c:v>
                </c:pt>
                <c:pt idx="2859">
                  <c:v>-1.5599999999999999E-2</c:v>
                </c:pt>
                <c:pt idx="2860">
                  <c:v>-3.3700000000000001E-2</c:v>
                </c:pt>
                <c:pt idx="2861">
                  <c:v>2.2700000000000001E-2</c:v>
                </c:pt>
                <c:pt idx="2862">
                  <c:v>-1E-4</c:v>
                </c:pt>
                <c:pt idx="2863">
                  <c:v>3.44E-2</c:v>
                </c:pt>
                <c:pt idx="2864">
                  <c:v>-1.47E-2</c:v>
                </c:pt>
                <c:pt idx="2865">
                  <c:v>-4.7300000000000002E-2</c:v>
                </c:pt>
                <c:pt idx="2866">
                  <c:v>-6.1699999999999998E-2</c:v>
                </c:pt>
                <c:pt idx="2867">
                  <c:v>1.0699999999999999E-2</c:v>
                </c:pt>
                <c:pt idx="2868">
                  <c:v>-1.52E-2</c:v>
                </c:pt>
                <c:pt idx="2869">
                  <c:v>-1.5599999999999999E-2</c:v>
                </c:pt>
                <c:pt idx="2870">
                  <c:v>6.9999999999999999E-4</c:v>
                </c:pt>
                <c:pt idx="2871">
                  <c:v>-3.3599999999999998E-2</c:v>
                </c:pt>
                <c:pt idx="2872">
                  <c:v>4.8899999999999999E-2</c:v>
                </c:pt>
                <c:pt idx="2873">
                  <c:v>-9.1000000000000004E-3</c:v>
                </c:pt>
                <c:pt idx="2874">
                  <c:v>1.3899999999999999E-2</c:v>
                </c:pt>
                <c:pt idx="2875">
                  <c:v>3.8E-3</c:v>
                </c:pt>
                <c:pt idx="2876">
                  <c:v>1.54E-2</c:v>
                </c:pt>
                <c:pt idx="2877">
                  <c:v>1.0800000000000001E-2</c:v>
                </c:pt>
                <c:pt idx="2878">
                  <c:v>-2.9100000000000001E-2</c:v>
                </c:pt>
                <c:pt idx="2879">
                  <c:v>1.6899999999999998E-2</c:v>
                </c:pt>
                <c:pt idx="2880">
                  <c:v>3.8999999999999998E-3</c:v>
                </c:pt>
                <c:pt idx="2881">
                  <c:v>4.7999999999999996E-3</c:v>
                </c:pt>
                <c:pt idx="2882">
                  <c:v>-9.7999999999999997E-3</c:v>
                </c:pt>
                <c:pt idx="2883">
                  <c:v>-1.4E-2</c:v>
                </c:pt>
                <c:pt idx="2884">
                  <c:v>-9.8500000000000004E-2</c:v>
                </c:pt>
                <c:pt idx="2885">
                  <c:v>1.6400000000000001E-2</c:v>
                </c:pt>
                <c:pt idx="2886">
                  <c:v>-4.7600000000000003E-2</c:v>
                </c:pt>
                <c:pt idx="2887">
                  <c:v>-3.7499999999999999E-2</c:v>
                </c:pt>
                <c:pt idx="2888">
                  <c:v>5.2999999999999999E-2</c:v>
                </c:pt>
                <c:pt idx="2889">
                  <c:v>-3.56E-2</c:v>
                </c:pt>
                <c:pt idx="2890">
                  <c:v>1.49E-2</c:v>
                </c:pt>
                <c:pt idx="2891">
                  <c:v>-7.0000000000000001E-3</c:v>
                </c:pt>
                <c:pt idx="2892">
                  <c:v>4.02E-2</c:v>
                </c:pt>
                <c:pt idx="2893">
                  <c:v>4.8999999999999998E-3</c:v>
                </c:pt>
                <c:pt idx="2894">
                  <c:v>1.9E-3</c:v>
                </c:pt>
                <c:pt idx="2895">
                  <c:v>-5.4999999999999997E-3</c:v>
                </c:pt>
                <c:pt idx="2896">
                  <c:v>-9.9900000000000003E-2</c:v>
                </c:pt>
                <c:pt idx="2897">
                  <c:v>1.84E-2</c:v>
                </c:pt>
                <c:pt idx="2898">
                  <c:v>-2.0999999999999999E-3</c:v>
                </c:pt>
                <c:pt idx="2899">
                  <c:v>1.66E-2</c:v>
                </c:pt>
                <c:pt idx="2900">
                  <c:v>-2.7900000000000001E-2</c:v>
                </c:pt>
                <c:pt idx="2901">
                  <c:v>1.2E-2</c:v>
                </c:pt>
                <c:pt idx="2902">
                  <c:v>-4.41E-2</c:v>
                </c:pt>
                <c:pt idx="2903">
                  <c:v>5.6099999999999997E-2</c:v>
                </c:pt>
                <c:pt idx="2904">
                  <c:v>2.9899999999999999E-2</c:v>
                </c:pt>
                <c:pt idx="2905">
                  <c:v>-5.0000000000000001E-3</c:v>
                </c:pt>
                <c:pt idx="2906">
                  <c:v>3.9699999999999999E-2</c:v>
                </c:pt>
                <c:pt idx="2907">
                  <c:v>-1.6E-2</c:v>
                </c:pt>
                <c:pt idx="2908">
                  <c:v>1.2999999999999999E-2</c:v>
                </c:pt>
                <c:pt idx="2909">
                  <c:v>-7.9000000000000008E-3</c:v>
                </c:pt>
                <c:pt idx="2910">
                  <c:v>1.09E-2</c:v>
                </c:pt>
                <c:pt idx="2911">
                  <c:v>2.23E-2</c:v>
                </c:pt>
                <c:pt idx="2912">
                  <c:v>-7.4999999999999997E-3</c:v>
                </c:pt>
                <c:pt idx="2913">
                  <c:v>-7.1000000000000004E-3</c:v>
                </c:pt>
                <c:pt idx="2914">
                  <c:v>-5.3999999999999999E-2</c:v>
                </c:pt>
                <c:pt idx="2915">
                  <c:v>1.2999999999999999E-2</c:v>
                </c:pt>
                <c:pt idx="2916">
                  <c:v>-2.1700000000000001E-2</c:v>
                </c:pt>
                <c:pt idx="2917">
                  <c:v>-3.3E-3</c:v>
                </c:pt>
                <c:pt idx="2918">
                  <c:v>4.0000000000000001E-3</c:v>
                </c:pt>
                <c:pt idx="2919">
                  <c:v>1.7299999999999999E-2</c:v>
                </c:pt>
                <c:pt idx="2920">
                  <c:v>5.7700000000000001E-2</c:v>
                </c:pt>
                <c:pt idx="2921">
                  <c:v>8.7999999999999995E-2</c:v>
                </c:pt>
                <c:pt idx="2922">
                  <c:v>8.3999999999999995E-3</c:v>
                </c:pt>
                <c:pt idx="2923">
                  <c:v>1.2699999999999999E-2</c:v>
                </c:pt>
                <c:pt idx="2924">
                  <c:v>-1.8499999999999999E-2</c:v>
                </c:pt>
                <c:pt idx="2925">
                  <c:v>9.4999999999999998E-3</c:v>
                </c:pt>
                <c:pt idx="2926">
                  <c:v>5.0000000000000001E-4</c:v>
                </c:pt>
                <c:pt idx="2927">
                  <c:v>4.19E-2</c:v>
                </c:pt>
                <c:pt idx="2928">
                  <c:v>8.8599999999999998E-2</c:v>
                </c:pt>
                <c:pt idx="2929">
                  <c:v>-2.7799999999999998E-2</c:v>
                </c:pt>
                <c:pt idx="2930">
                  <c:v>-2.9000000000000001E-2</c:v>
                </c:pt>
                <c:pt idx="2931">
                  <c:v>3.15E-2</c:v>
                </c:pt>
                <c:pt idx="2932">
                  <c:v>5.7000000000000002E-3</c:v>
                </c:pt>
                <c:pt idx="2933">
                  <c:v>-2.2000000000000001E-3</c:v>
                </c:pt>
                <c:pt idx="2934">
                  <c:v>-4.7000000000000002E-3</c:v>
                </c:pt>
                <c:pt idx="2935">
                  <c:v>-5.4800000000000001E-2</c:v>
                </c:pt>
                <c:pt idx="2936">
                  <c:v>-1.5900000000000001E-2</c:v>
                </c:pt>
                <c:pt idx="2937">
                  <c:v>-9.2999999999999992E-3</c:v>
                </c:pt>
                <c:pt idx="2938">
                  <c:v>-1.55E-2</c:v>
                </c:pt>
                <c:pt idx="2939">
                  <c:v>-5.4600000000000003E-2</c:v>
                </c:pt>
                <c:pt idx="2940">
                  <c:v>1.8E-3</c:v>
                </c:pt>
                <c:pt idx="2941">
                  <c:v>-1.1900000000000001E-2</c:v>
                </c:pt>
                <c:pt idx="2942">
                  <c:v>-3.15E-2</c:v>
                </c:pt>
                <c:pt idx="2943">
                  <c:v>-6.5600000000000006E-2</c:v>
                </c:pt>
                <c:pt idx="2944">
                  <c:v>4.0599999999999997E-2</c:v>
                </c:pt>
                <c:pt idx="2945">
                  <c:v>-5.91E-2</c:v>
                </c:pt>
                <c:pt idx="2946">
                  <c:v>1.29E-2</c:v>
                </c:pt>
                <c:pt idx="2947">
                  <c:v>1.3100000000000001E-2</c:v>
                </c:pt>
                <c:pt idx="2948">
                  <c:v>-9.1000000000000004E-3</c:v>
                </c:pt>
                <c:pt idx="2949">
                  <c:v>-1.04E-2</c:v>
                </c:pt>
                <c:pt idx="2950">
                  <c:v>1.0800000000000001E-2</c:v>
                </c:pt>
                <c:pt idx="2951">
                  <c:v>8.0000000000000002E-3</c:v>
                </c:pt>
                <c:pt idx="2952">
                  <c:v>4.36E-2</c:v>
                </c:pt>
                <c:pt idx="2953">
                  <c:v>-3.0800000000000001E-2</c:v>
                </c:pt>
                <c:pt idx="2954">
                  <c:v>1.61E-2</c:v>
                </c:pt>
                <c:pt idx="2955">
                  <c:v>-3.2899999999999999E-2</c:v>
                </c:pt>
                <c:pt idx="2956">
                  <c:v>3.4099999999999998E-2</c:v>
                </c:pt>
                <c:pt idx="2957">
                  <c:v>-1.89E-2</c:v>
                </c:pt>
                <c:pt idx="2958">
                  <c:v>2.5399999999999999E-2</c:v>
                </c:pt>
                <c:pt idx="2959">
                  <c:v>2.4400000000000002E-2</c:v>
                </c:pt>
                <c:pt idx="2960">
                  <c:v>8.0999999999999996E-3</c:v>
                </c:pt>
                <c:pt idx="2961">
                  <c:v>-3.3E-3</c:v>
                </c:pt>
                <c:pt idx="2962">
                  <c:v>2.75E-2</c:v>
                </c:pt>
                <c:pt idx="2963">
                  <c:v>2.5700000000000001E-2</c:v>
                </c:pt>
                <c:pt idx="2964">
                  <c:v>-6.4000000000000003E-3</c:v>
                </c:pt>
                <c:pt idx="2965">
                  <c:v>-5.0000000000000001E-3</c:v>
                </c:pt>
                <c:pt idx="2966">
                  <c:v>5.7000000000000002E-3</c:v>
                </c:pt>
                <c:pt idx="2967">
                  <c:v>2.2100000000000002E-2</c:v>
                </c:pt>
                <c:pt idx="2968">
                  <c:v>1.4500000000000001E-2</c:v>
                </c:pt>
                <c:pt idx="2969">
                  <c:v>-4.1000000000000003E-3</c:v>
                </c:pt>
                <c:pt idx="2970">
                  <c:v>1.5599999999999999E-2</c:v>
                </c:pt>
                <c:pt idx="2971">
                  <c:v>-9.0899999999999995E-2</c:v>
                </c:pt>
                <c:pt idx="2972">
                  <c:v>-2.87E-2</c:v>
                </c:pt>
                <c:pt idx="2973">
                  <c:v>-1.89E-2</c:v>
                </c:pt>
                <c:pt idx="2974">
                  <c:v>-3.2300000000000002E-2</c:v>
                </c:pt>
                <c:pt idx="2975">
                  <c:v>8.8000000000000005E-3</c:v>
                </c:pt>
                <c:pt idx="2976">
                  <c:v>1.32E-2</c:v>
                </c:pt>
                <c:pt idx="2977">
                  <c:v>-4.3E-3</c:v>
                </c:pt>
                <c:pt idx="2978">
                  <c:v>7.0000000000000001E-3</c:v>
                </c:pt>
                <c:pt idx="2979">
                  <c:v>2.29E-2</c:v>
                </c:pt>
                <c:pt idx="2980">
                  <c:v>1E-4</c:v>
                </c:pt>
                <c:pt idx="2981">
                  <c:v>5.4000000000000003E-3</c:v>
                </c:pt>
                <c:pt idx="2982">
                  <c:v>-2.8999999999999998E-3</c:v>
                </c:pt>
                <c:pt idx="2983">
                  <c:v>-3.8199999999999998E-2</c:v>
                </c:pt>
                <c:pt idx="2984">
                  <c:v>1.44E-2</c:v>
                </c:pt>
                <c:pt idx="2985">
                  <c:v>7.6E-3</c:v>
                </c:pt>
                <c:pt idx="2986">
                  <c:v>1.55E-2</c:v>
                </c:pt>
                <c:pt idx="2987">
                  <c:v>4.2799999999999998E-2</c:v>
                </c:pt>
                <c:pt idx="2988">
                  <c:v>-5.4999999999999997E-3</c:v>
                </c:pt>
                <c:pt idx="2989">
                  <c:v>-3.8E-3</c:v>
                </c:pt>
                <c:pt idx="2990">
                  <c:v>-1.7899999999999999E-2</c:v>
                </c:pt>
                <c:pt idx="2991">
                  <c:v>-2.1100000000000001E-2</c:v>
                </c:pt>
                <c:pt idx="2992">
                  <c:v>3.5999999999999999E-3</c:v>
                </c:pt>
                <c:pt idx="2993">
                  <c:v>3.4200000000000001E-2</c:v>
                </c:pt>
                <c:pt idx="2994">
                  <c:v>-7.9000000000000008E-3</c:v>
                </c:pt>
                <c:pt idx="2995">
                  <c:v>-4.7999999999999996E-3</c:v>
                </c:pt>
                <c:pt idx="2996">
                  <c:v>4.7000000000000002E-3</c:v>
                </c:pt>
                <c:pt idx="2997">
                  <c:v>-4.1000000000000003E-3</c:v>
                </c:pt>
                <c:pt idx="2998">
                  <c:v>-8.8000000000000005E-3</c:v>
                </c:pt>
                <c:pt idx="2999">
                  <c:v>-6.4000000000000003E-3</c:v>
                </c:pt>
                <c:pt idx="3000">
                  <c:v>1.17E-2</c:v>
                </c:pt>
                <c:pt idx="3001">
                  <c:v>8.3000000000000001E-3</c:v>
                </c:pt>
                <c:pt idx="3002">
                  <c:v>-6.4999999999999997E-3</c:v>
                </c:pt>
                <c:pt idx="3003">
                  <c:v>2.2000000000000001E-3</c:v>
                </c:pt>
                <c:pt idx="3004">
                  <c:v>8.8999999999999999E-3</c:v>
                </c:pt>
                <c:pt idx="3005">
                  <c:v>-2.8E-3</c:v>
                </c:pt>
                <c:pt idx="3006">
                  <c:v>-4.8999999999999998E-3</c:v>
                </c:pt>
                <c:pt idx="3007">
                  <c:v>-5.7200000000000001E-2</c:v>
                </c:pt>
                <c:pt idx="3008">
                  <c:v>8.3999999999999995E-3</c:v>
                </c:pt>
                <c:pt idx="3009">
                  <c:v>4.7999999999999996E-3</c:v>
                </c:pt>
                <c:pt idx="3010">
                  <c:v>8.0000000000000004E-4</c:v>
                </c:pt>
                <c:pt idx="3011">
                  <c:v>5.8999999999999997E-2</c:v>
                </c:pt>
                <c:pt idx="3012">
                  <c:v>8.0000000000000004E-4</c:v>
                </c:pt>
                <c:pt idx="3013">
                  <c:v>-2.8E-3</c:v>
                </c:pt>
                <c:pt idx="3014">
                  <c:v>-1.6799999999999999E-2</c:v>
                </c:pt>
                <c:pt idx="3015">
                  <c:v>-9.4000000000000004E-3</c:v>
                </c:pt>
                <c:pt idx="3016">
                  <c:v>9.1999999999999998E-3</c:v>
                </c:pt>
                <c:pt idx="3017">
                  <c:v>1.6000000000000001E-3</c:v>
                </c:pt>
                <c:pt idx="3018">
                  <c:v>-4.1000000000000003E-3</c:v>
                </c:pt>
                <c:pt idx="3019">
                  <c:v>-4.1000000000000003E-3</c:v>
                </c:pt>
                <c:pt idx="3020">
                  <c:v>2.9999999999999997E-4</c:v>
                </c:pt>
                <c:pt idx="3021">
                  <c:v>-3.5999999999999999E-3</c:v>
                </c:pt>
                <c:pt idx="3022">
                  <c:v>5.0000000000000001E-4</c:v>
                </c:pt>
                <c:pt idx="3023">
                  <c:v>-2.3999999999999998E-3</c:v>
                </c:pt>
                <c:pt idx="3024">
                  <c:v>-1.1999999999999999E-3</c:v>
                </c:pt>
                <c:pt idx="3025">
                  <c:v>-2.3300000000000001E-2</c:v>
                </c:pt>
                <c:pt idx="3026">
                  <c:v>-1.5E-3</c:v>
                </c:pt>
                <c:pt idx="3027">
                  <c:v>6.4000000000000003E-3</c:v>
                </c:pt>
                <c:pt idx="3028">
                  <c:v>5.4000000000000003E-3</c:v>
                </c:pt>
                <c:pt idx="3029">
                  <c:v>3.8E-3</c:v>
                </c:pt>
                <c:pt idx="3030">
                  <c:v>-6.0000000000000001E-3</c:v>
                </c:pt>
                <c:pt idx="3031">
                  <c:v>1.44E-2</c:v>
                </c:pt>
                <c:pt idx="3032">
                  <c:v>-2.8999999999999998E-3</c:v>
                </c:pt>
                <c:pt idx="3033">
                  <c:v>6.7000000000000002E-3</c:v>
                </c:pt>
                <c:pt idx="3034">
                  <c:v>9.5999999999999992E-3</c:v>
                </c:pt>
                <c:pt idx="3035">
                  <c:v>-1.3899999999999999E-2</c:v>
                </c:pt>
                <c:pt idx="3036">
                  <c:v>-9.5999999999999992E-3</c:v>
                </c:pt>
                <c:pt idx="3037">
                  <c:v>2.3999999999999998E-3</c:v>
                </c:pt>
                <c:pt idx="3038">
                  <c:v>3.0000000000000001E-3</c:v>
                </c:pt>
                <c:pt idx="3039">
                  <c:v>-1.6999999999999999E-3</c:v>
                </c:pt>
                <c:pt idx="3040">
                  <c:v>-8.9999999999999998E-4</c:v>
                </c:pt>
                <c:pt idx="3041">
                  <c:v>-9.1300000000000006E-2</c:v>
                </c:pt>
                <c:pt idx="3042">
                  <c:v>-2.1100000000000001E-2</c:v>
                </c:pt>
                <c:pt idx="3043">
                  <c:v>-1.4500000000000001E-2</c:v>
                </c:pt>
                <c:pt idx="3044">
                  <c:v>-2.5999999999999999E-3</c:v>
                </c:pt>
                <c:pt idx="3045">
                  <c:v>6.4999999999999997E-3</c:v>
                </c:pt>
                <c:pt idx="3046">
                  <c:v>-0.13689999999999999</c:v>
                </c:pt>
                <c:pt idx="3047">
                  <c:v>-7.3599999999999999E-2</c:v>
                </c:pt>
                <c:pt idx="3048">
                  <c:v>2.52E-2</c:v>
                </c:pt>
                <c:pt idx="3049">
                  <c:v>-6.0900000000000003E-2</c:v>
                </c:pt>
                <c:pt idx="3050">
                  <c:v>9.5999999999999992E-3</c:v>
                </c:pt>
                <c:pt idx="3051">
                  <c:v>-0.1086</c:v>
                </c:pt>
                <c:pt idx="3052">
                  <c:v>3.6200000000000003E-2</c:v>
                </c:pt>
                <c:pt idx="3053">
                  <c:v>-5.5399999999999998E-2</c:v>
                </c:pt>
                <c:pt idx="3054">
                  <c:v>7.7000000000000002E-3</c:v>
                </c:pt>
                <c:pt idx="3055">
                  <c:v>0.1032</c:v>
                </c:pt>
                <c:pt idx="3056">
                  <c:v>7.3000000000000001E-3</c:v>
                </c:pt>
                <c:pt idx="3057">
                  <c:v>-5.9799999999999999E-2</c:v>
                </c:pt>
                <c:pt idx="3058">
                  <c:v>3.8699999999999998E-2</c:v>
                </c:pt>
                <c:pt idx="3059">
                  <c:v>-8.5000000000000006E-3</c:v>
                </c:pt>
                <c:pt idx="3060">
                  <c:v>-6.3100000000000003E-2</c:v>
                </c:pt>
                <c:pt idx="3061">
                  <c:v>1.5599999999999999E-2</c:v>
                </c:pt>
                <c:pt idx="3062">
                  <c:v>-4.7199999999999999E-2</c:v>
                </c:pt>
                <c:pt idx="3063">
                  <c:v>-6.9699999999999998E-2</c:v>
                </c:pt>
                <c:pt idx="3064">
                  <c:v>-2.46E-2</c:v>
                </c:pt>
                <c:pt idx="3065">
                  <c:v>2.3999999999999998E-3</c:v>
                </c:pt>
                <c:pt idx="3066">
                  <c:v>0.04</c:v>
                </c:pt>
                <c:pt idx="3067">
                  <c:v>-0.03</c:v>
                </c:pt>
                <c:pt idx="3068">
                  <c:v>-1.5299999999999999E-2</c:v>
                </c:pt>
                <c:pt idx="3069">
                  <c:v>1.72E-2</c:v>
                </c:pt>
                <c:pt idx="3070">
                  <c:v>-4.3499999999999997E-2</c:v>
                </c:pt>
                <c:pt idx="3071">
                  <c:v>-2.0400000000000001E-2</c:v>
                </c:pt>
                <c:pt idx="3072">
                  <c:v>-5.8999999999999999E-3</c:v>
                </c:pt>
                <c:pt idx="3073">
                  <c:v>6.0000000000000001E-3</c:v>
                </c:pt>
                <c:pt idx="3074">
                  <c:v>8.5699999999999998E-2</c:v>
                </c:pt>
                <c:pt idx="3075">
                  <c:v>4.02E-2</c:v>
                </c:pt>
                <c:pt idx="3076">
                  <c:v>5.1999999999999998E-3</c:v>
                </c:pt>
                <c:pt idx="3077">
                  <c:v>0.1055</c:v>
                </c:pt>
                <c:pt idx="3078">
                  <c:v>-5.5199999999999999E-2</c:v>
                </c:pt>
                <c:pt idx="3079">
                  <c:v>2.9499999999999998E-2</c:v>
                </c:pt>
                <c:pt idx="3080">
                  <c:v>-5.0000000000000001E-3</c:v>
                </c:pt>
                <c:pt idx="3081">
                  <c:v>2.07E-2</c:v>
                </c:pt>
                <c:pt idx="3082">
                  <c:v>-6.5500000000000003E-2</c:v>
                </c:pt>
                <c:pt idx="3083">
                  <c:v>8.3000000000000001E-3</c:v>
                </c:pt>
                <c:pt idx="3084">
                  <c:v>-5.45E-2</c:v>
                </c:pt>
                <c:pt idx="3085">
                  <c:v>7.6600000000000001E-2</c:v>
                </c:pt>
                <c:pt idx="3086">
                  <c:v>-4.0099999999999997E-2</c:v>
                </c:pt>
                <c:pt idx="3087">
                  <c:v>2.92E-2</c:v>
                </c:pt>
                <c:pt idx="3088">
                  <c:v>-2.7699999999999999E-2</c:v>
                </c:pt>
                <c:pt idx="3089">
                  <c:v>2.69E-2</c:v>
                </c:pt>
                <c:pt idx="3090">
                  <c:v>1.6899999999999998E-2</c:v>
                </c:pt>
                <c:pt idx="3091">
                  <c:v>-2.4199999999999999E-2</c:v>
                </c:pt>
                <c:pt idx="3092">
                  <c:v>6.0000000000000001E-3</c:v>
                </c:pt>
                <c:pt idx="3093">
                  <c:v>-4.5999999999999999E-3</c:v>
                </c:pt>
                <c:pt idx="3094">
                  <c:v>5.7799999999999997E-2</c:v>
                </c:pt>
                <c:pt idx="3095">
                  <c:v>-4.4999999999999997E-3</c:v>
                </c:pt>
                <c:pt idx="3096">
                  <c:v>-3.7000000000000002E-3</c:v>
                </c:pt>
                <c:pt idx="3097">
                  <c:v>1.6999999999999999E-3</c:v>
                </c:pt>
                <c:pt idx="3098">
                  <c:v>-9.4100000000000003E-2</c:v>
                </c:pt>
                <c:pt idx="3099">
                  <c:v>3.5000000000000001E-3</c:v>
                </c:pt>
                <c:pt idx="3100">
                  <c:v>-5.3E-3</c:v>
                </c:pt>
                <c:pt idx="3101">
                  <c:v>-2.98E-2</c:v>
                </c:pt>
                <c:pt idx="3102">
                  <c:v>4.24E-2</c:v>
                </c:pt>
                <c:pt idx="3103">
                  <c:v>-1.84E-2</c:v>
                </c:pt>
                <c:pt idx="3104">
                  <c:v>4.7000000000000002E-3</c:v>
                </c:pt>
                <c:pt idx="3105">
                  <c:v>1.0699999999999999E-2</c:v>
                </c:pt>
                <c:pt idx="3106">
                  <c:v>-5.7000000000000002E-3</c:v>
                </c:pt>
                <c:pt idx="3107">
                  <c:v>0.02</c:v>
                </c:pt>
                <c:pt idx="3108">
                  <c:v>-3.6799999999999999E-2</c:v>
                </c:pt>
                <c:pt idx="3109">
                  <c:v>-1.6000000000000001E-3</c:v>
                </c:pt>
                <c:pt idx="3110">
                  <c:v>1.23E-2</c:v>
                </c:pt>
                <c:pt idx="3111">
                  <c:v>-5.1999999999999998E-3</c:v>
                </c:pt>
                <c:pt idx="3112">
                  <c:v>3.5999999999999999E-3</c:v>
                </c:pt>
                <c:pt idx="3113">
                  <c:v>-5.9999999999999995E-4</c:v>
                </c:pt>
                <c:pt idx="3114">
                  <c:v>-2.9999999999999997E-4</c:v>
                </c:pt>
                <c:pt idx="3115">
                  <c:v>-4.3E-3</c:v>
                </c:pt>
                <c:pt idx="3116">
                  <c:v>-3.1699999999999999E-2</c:v>
                </c:pt>
                <c:pt idx="3117">
                  <c:v>-8.0999999999999996E-3</c:v>
                </c:pt>
                <c:pt idx="3118">
                  <c:v>1.32E-2</c:v>
                </c:pt>
                <c:pt idx="3119">
                  <c:v>-6.6E-3</c:v>
                </c:pt>
                <c:pt idx="3120">
                  <c:v>8.9999999999999993E-3</c:v>
                </c:pt>
                <c:pt idx="3121">
                  <c:v>0.01</c:v>
                </c:pt>
                <c:pt idx="3122">
                  <c:v>-1.24E-2</c:v>
                </c:pt>
                <c:pt idx="3123">
                  <c:v>1.1000000000000001E-3</c:v>
                </c:pt>
                <c:pt idx="3124">
                  <c:v>1.6000000000000001E-3</c:v>
                </c:pt>
                <c:pt idx="3125">
                  <c:v>-1.8499999999999999E-2</c:v>
                </c:pt>
                <c:pt idx="3126">
                  <c:v>-2E-3</c:v>
                </c:pt>
                <c:pt idx="3127">
                  <c:v>7.7700000000000005E-2</c:v>
                </c:pt>
                <c:pt idx="3128">
                  <c:v>-1E-4</c:v>
                </c:pt>
                <c:pt idx="3129">
                  <c:v>4.7999999999999996E-3</c:v>
                </c:pt>
                <c:pt idx="3130">
                  <c:v>-1.2800000000000001E-2</c:v>
                </c:pt>
                <c:pt idx="3131">
                  <c:v>1E-4</c:v>
                </c:pt>
                <c:pt idx="3132">
                  <c:v>-5.5999999999999999E-3</c:v>
                </c:pt>
                <c:pt idx="3133">
                  <c:v>-5.1999999999999998E-3</c:v>
                </c:pt>
                <c:pt idx="3134">
                  <c:v>3.3999999999999998E-3</c:v>
                </c:pt>
                <c:pt idx="3135">
                  <c:v>3.3999999999999998E-3</c:v>
                </c:pt>
                <c:pt idx="3136">
                  <c:v>1.3100000000000001E-2</c:v>
                </c:pt>
                <c:pt idx="3137">
                  <c:v>6.3299999999999995E-2</c:v>
                </c:pt>
                <c:pt idx="3138">
                  <c:v>4.7000000000000002E-3</c:v>
                </c:pt>
                <c:pt idx="3139">
                  <c:v>1.4800000000000001E-2</c:v>
                </c:pt>
                <c:pt idx="3140">
                  <c:v>-8.9999999999999993E-3</c:v>
                </c:pt>
                <c:pt idx="3141">
                  <c:v>7.3000000000000001E-3</c:v>
                </c:pt>
                <c:pt idx="3142">
                  <c:v>3.9100000000000003E-2</c:v>
                </c:pt>
                <c:pt idx="3143">
                  <c:v>-8.8599999999999998E-2</c:v>
                </c:pt>
                <c:pt idx="3144">
                  <c:v>2.0899999999999998E-2</c:v>
                </c:pt>
                <c:pt idx="3145">
                  <c:v>-6.1000000000000004E-3</c:v>
                </c:pt>
                <c:pt idx="3146">
                  <c:v>1.1000000000000001E-3</c:v>
                </c:pt>
                <c:pt idx="3147">
                  <c:v>5.0000000000000001E-4</c:v>
                </c:pt>
                <c:pt idx="3148">
                  <c:v>1.4E-3</c:v>
                </c:pt>
                <c:pt idx="3149">
                  <c:v>2.9999999999999997E-4</c:v>
                </c:pt>
                <c:pt idx="3150">
                  <c:v>-3.5999999999999999E-3</c:v>
                </c:pt>
                <c:pt idx="3151">
                  <c:v>-2.4500000000000001E-2</c:v>
                </c:pt>
                <c:pt idx="3152">
                  <c:v>3.7999999999999999E-2</c:v>
                </c:pt>
                <c:pt idx="3153">
                  <c:v>1.5E-3</c:v>
                </c:pt>
                <c:pt idx="3154">
                  <c:v>3.2000000000000002E-3</c:v>
                </c:pt>
                <c:pt idx="3155">
                  <c:v>-2.3999999999999998E-3</c:v>
                </c:pt>
                <c:pt idx="3156">
                  <c:v>2.0299999999999999E-2</c:v>
                </c:pt>
                <c:pt idx="3157">
                  <c:v>-7.4000000000000003E-3</c:v>
                </c:pt>
                <c:pt idx="3158">
                  <c:v>-1.15E-2</c:v>
                </c:pt>
                <c:pt idx="3159">
                  <c:v>4.1000000000000003E-3</c:v>
                </c:pt>
                <c:pt idx="3160">
                  <c:v>-5.4000000000000003E-3</c:v>
                </c:pt>
                <c:pt idx="3161">
                  <c:v>3.5999999999999999E-3</c:v>
                </c:pt>
                <c:pt idx="3162">
                  <c:v>1.17E-2</c:v>
                </c:pt>
                <c:pt idx="3163">
                  <c:v>2.0899999999999998E-2</c:v>
                </c:pt>
                <c:pt idx="3164">
                  <c:v>-6.1999999999999998E-3</c:v>
                </c:pt>
                <c:pt idx="3165">
                  <c:v>2.2000000000000001E-3</c:v>
                </c:pt>
                <c:pt idx="3166">
                  <c:v>6.7000000000000002E-3</c:v>
                </c:pt>
                <c:pt idx="3167">
                  <c:v>6.0000000000000001E-3</c:v>
                </c:pt>
                <c:pt idx="3168">
                  <c:v>-1.46E-2</c:v>
                </c:pt>
                <c:pt idx="3169">
                  <c:v>2.0999999999999999E-3</c:v>
                </c:pt>
                <c:pt idx="3170">
                  <c:v>3.0000000000000001E-3</c:v>
                </c:pt>
                <c:pt idx="3171">
                  <c:v>-2E-3</c:v>
                </c:pt>
                <c:pt idx="3172">
                  <c:v>-1.44E-2</c:v>
                </c:pt>
                <c:pt idx="3173">
                  <c:v>1.5E-3</c:v>
                </c:pt>
                <c:pt idx="3174">
                  <c:v>2.5100000000000001E-2</c:v>
                </c:pt>
                <c:pt idx="3175">
                  <c:v>-4.0000000000000001E-3</c:v>
                </c:pt>
                <c:pt idx="3176">
                  <c:v>1.9E-2</c:v>
                </c:pt>
                <c:pt idx="3177">
                  <c:v>2.3E-3</c:v>
                </c:pt>
                <c:pt idx="3178">
                  <c:v>-2.3E-3</c:v>
                </c:pt>
                <c:pt idx="3179">
                  <c:v>1.04E-2</c:v>
                </c:pt>
                <c:pt idx="3180">
                  <c:v>0.17230000000000001</c:v>
                </c:pt>
                <c:pt idx="3181">
                  <c:v>2.2499999999999999E-2</c:v>
                </c:pt>
                <c:pt idx="3182">
                  <c:v>-1.3299999999999999E-2</c:v>
                </c:pt>
                <c:pt idx="3183">
                  <c:v>2.1999999999999999E-2</c:v>
                </c:pt>
                <c:pt idx="3184">
                  <c:v>7.1999999999999998E-3</c:v>
                </c:pt>
                <c:pt idx="3185">
                  <c:v>2.53E-2</c:v>
                </c:pt>
                <c:pt idx="3186">
                  <c:v>1.38E-2</c:v>
                </c:pt>
                <c:pt idx="3187">
                  <c:v>-1.6500000000000001E-2</c:v>
                </c:pt>
                <c:pt idx="3188">
                  <c:v>2.8899999999999999E-2</c:v>
                </c:pt>
                <c:pt idx="3189">
                  <c:v>-5.3699999999999998E-2</c:v>
                </c:pt>
                <c:pt idx="3190">
                  <c:v>6.3E-3</c:v>
                </c:pt>
                <c:pt idx="3191">
                  <c:v>-5.0000000000000001E-4</c:v>
                </c:pt>
                <c:pt idx="3192">
                  <c:v>1.6400000000000001E-2</c:v>
                </c:pt>
                <c:pt idx="3193">
                  <c:v>-0.02</c:v>
                </c:pt>
                <c:pt idx="3194">
                  <c:v>2.9499999999999998E-2</c:v>
                </c:pt>
                <c:pt idx="3195">
                  <c:v>5.3E-3</c:v>
                </c:pt>
                <c:pt idx="3196">
                  <c:v>1.0800000000000001E-2</c:v>
                </c:pt>
                <c:pt idx="3197">
                  <c:v>-4.4999999999999997E-3</c:v>
                </c:pt>
                <c:pt idx="3198">
                  <c:v>9.4000000000000004E-3</c:v>
                </c:pt>
                <c:pt idx="3199">
                  <c:v>-8.8000000000000005E-3</c:v>
                </c:pt>
                <c:pt idx="3200">
                  <c:v>1.9699999999999999E-2</c:v>
                </c:pt>
                <c:pt idx="3201">
                  <c:v>3.0800000000000001E-2</c:v>
                </c:pt>
                <c:pt idx="3202">
                  <c:v>-1.7399999999999999E-2</c:v>
                </c:pt>
                <c:pt idx="3203">
                  <c:v>-3.8100000000000002E-2</c:v>
                </c:pt>
                <c:pt idx="3204">
                  <c:v>1.7100000000000001E-2</c:v>
                </c:pt>
                <c:pt idx="3205">
                  <c:v>-6.1000000000000004E-3</c:v>
                </c:pt>
                <c:pt idx="3206">
                  <c:v>6.8999999999999999E-3</c:v>
                </c:pt>
                <c:pt idx="3207">
                  <c:v>-1.2699999999999999E-2</c:v>
                </c:pt>
                <c:pt idx="3208">
                  <c:v>1.6400000000000001E-2</c:v>
                </c:pt>
                <c:pt idx="3209">
                  <c:v>1.1900000000000001E-2</c:v>
                </c:pt>
                <c:pt idx="3210">
                  <c:v>2.0400000000000001E-2</c:v>
                </c:pt>
                <c:pt idx="3211">
                  <c:v>4.9700000000000001E-2</c:v>
                </c:pt>
                <c:pt idx="3212">
                  <c:v>1.11E-2</c:v>
                </c:pt>
                <c:pt idx="3213">
                  <c:v>-9.5999999999999992E-3</c:v>
                </c:pt>
                <c:pt idx="3214">
                  <c:v>-5.1999999999999998E-3</c:v>
                </c:pt>
                <c:pt idx="3215">
                  <c:v>1.8200000000000001E-2</c:v>
                </c:pt>
                <c:pt idx="3216">
                  <c:v>2.41E-2</c:v>
                </c:pt>
                <c:pt idx="3217">
                  <c:v>3.3599999999999998E-2</c:v>
                </c:pt>
                <c:pt idx="3218">
                  <c:v>3.1399999999999997E-2</c:v>
                </c:pt>
                <c:pt idx="3219">
                  <c:v>0.12590000000000001</c:v>
                </c:pt>
                <c:pt idx="3220">
                  <c:v>-2.86E-2</c:v>
                </c:pt>
                <c:pt idx="3221">
                  <c:v>0.1176</c:v>
                </c:pt>
                <c:pt idx="3222">
                  <c:v>2.4199999999999999E-2</c:v>
                </c:pt>
                <c:pt idx="3223">
                  <c:v>2.1299999999999999E-2</c:v>
                </c:pt>
                <c:pt idx="3224">
                  <c:v>-3.5900000000000001E-2</c:v>
                </c:pt>
                <c:pt idx="3225">
                  <c:v>-6.5100000000000005E-2</c:v>
                </c:pt>
                <c:pt idx="3226">
                  <c:v>-1.32E-2</c:v>
                </c:pt>
                <c:pt idx="3227">
                  <c:v>0.1232</c:v>
                </c:pt>
                <c:pt idx="3228">
                  <c:v>-2.35E-2</c:v>
                </c:pt>
                <c:pt idx="3229">
                  <c:v>-4.4000000000000003E-3</c:v>
                </c:pt>
                <c:pt idx="3230">
                  <c:v>-3.7199999999999997E-2</c:v>
                </c:pt>
                <c:pt idx="3231">
                  <c:v>2.8299999999999999E-2</c:v>
                </c:pt>
                <c:pt idx="3232">
                  <c:v>1.4999999999999999E-2</c:v>
                </c:pt>
                <c:pt idx="3233">
                  <c:v>7.1999999999999998E-3</c:v>
                </c:pt>
                <c:pt idx="3234">
                  <c:v>7.51E-2</c:v>
                </c:pt>
                <c:pt idx="3235">
                  <c:v>1.5100000000000001E-2</c:v>
                </c:pt>
                <c:pt idx="3236">
                  <c:v>-5.0000000000000001E-3</c:v>
                </c:pt>
                <c:pt idx="3237">
                  <c:v>-7.9000000000000008E-3</c:v>
                </c:pt>
                <c:pt idx="3238">
                  <c:v>-4.3499999999999997E-2</c:v>
                </c:pt>
                <c:pt idx="3239">
                  <c:v>3.4599999999999999E-2</c:v>
                </c:pt>
                <c:pt idx="3240">
                  <c:v>-1.5E-3</c:v>
                </c:pt>
                <c:pt idx="3241">
                  <c:v>2.1399999999999999E-2</c:v>
                </c:pt>
                <c:pt idx="3242">
                  <c:v>-6.9199999999999998E-2</c:v>
                </c:pt>
                <c:pt idx="3243">
                  <c:v>-5.4100000000000002E-2</c:v>
                </c:pt>
                <c:pt idx="3244">
                  <c:v>1.2200000000000001E-2</c:v>
                </c:pt>
                <c:pt idx="3245">
                  <c:v>8.0000000000000004E-4</c:v>
                </c:pt>
                <c:pt idx="3246">
                  <c:v>2.5700000000000001E-2</c:v>
                </c:pt>
                <c:pt idx="3247">
                  <c:v>-1.0500000000000001E-2</c:v>
                </c:pt>
                <c:pt idx="3248">
                  <c:v>-3.3700000000000001E-2</c:v>
                </c:pt>
                <c:pt idx="3249">
                  <c:v>4.6199999999999998E-2</c:v>
                </c:pt>
                <c:pt idx="3250">
                  <c:v>-1.2500000000000001E-2</c:v>
                </c:pt>
                <c:pt idx="3251">
                  <c:v>3.1099999999999999E-2</c:v>
                </c:pt>
                <c:pt idx="3252">
                  <c:v>1.06E-2</c:v>
                </c:pt>
                <c:pt idx="3253">
                  <c:v>5.3199999999999997E-2</c:v>
                </c:pt>
                <c:pt idx="3254">
                  <c:v>1.8100000000000002E-2</c:v>
                </c:pt>
                <c:pt idx="3255">
                  <c:v>1.7000000000000001E-2</c:v>
                </c:pt>
                <c:pt idx="3256">
                  <c:v>3.9800000000000002E-2</c:v>
                </c:pt>
                <c:pt idx="3257">
                  <c:v>-2.5600000000000001E-2</c:v>
                </c:pt>
                <c:pt idx="3258">
                  <c:v>1.9300000000000001E-2</c:v>
                </c:pt>
                <c:pt idx="3259">
                  <c:v>2.8299999999999999E-2</c:v>
                </c:pt>
                <c:pt idx="3260">
                  <c:v>6.9599999999999995E-2</c:v>
                </c:pt>
                <c:pt idx="3261">
                  <c:v>5.33E-2</c:v>
                </c:pt>
                <c:pt idx="3262">
                  <c:v>1.6400000000000001E-2</c:v>
                </c:pt>
                <c:pt idx="3263">
                  <c:v>1.37E-2</c:v>
                </c:pt>
                <c:pt idx="3264">
                  <c:v>6.9099999999999995E-2</c:v>
                </c:pt>
                <c:pt idx="3265">
                  <c:v>0.1062</c:v>
                </c:pt>
                <c:pt idx="3266">
                  <c:v>-0.13589999999999999</c:v>
                </c:pt>
                <c:pt idx="3267">
                  <c:v>9.9299999999999999E-2</c:v>
                </c:pt>
                <c:pt idx="3268">
                  <c:v>-4.0500000000000001E-2</c:v>
                </c:pt>
                <c:pt idx="3269">
                  <c:v>-9.1399999999999995E-2</c:v>
                </c:pt>
                <c:pt idx="3270">
                  <c:v>-1.8700000000000001E-2</c:v>
                </c:pt>
                <c:pt idx="3271">
                  <c:v>2.07E-2</c:v>
                </c:pt>
                <c:pt idx="3272">
                  <c:v>9.8299999999999998E-2</c:v>
                </c:pt>
                <c:pt idx="3273">
                  <c:v>-6.2E-2</c:v>
                </c:pt>
                <c:pt idx="3274">
                  <c:v>-1.7299999999999999E-2</c:v>
                </c:pt>
                <c:pt idx="3275">
                  <c:v>2.7099999999999999E-2</c:v>
                </c:pt>
                <c:pt idx="3276">
                  <c:v>1.3100000000000001E-2</c:v>
                </c:pt>
                <c:pt idx="3277">
                  <c:v>7.3300000000000004E-2</c:v>
                </c:pt>
                <c:pt idx="3278">
                  <c:v>2.3599999999999999E-2</c:v>
                </c:pt>
                <c:pt idx="3279">
                  <c:v>-3.44E-2</c:v>
                </c:pt>
                <c:pt idx="3280">
                  <c:v>-6.3399999999999998E-2</c:v>
                </c:pt>
                <c:pt idx="3281">
                  <c:v>3.6999999999999998E-2</c:v>
                </c:pt>
                <c:pt idx="3282">
                  <c:v>-3.3799999999999997E-2</c:v>
                </c:pt>
                <c:pt idx="3283">
                  <c:v>-0.10249999999999999</c:v>
                </c:pt>
                <c:pt idx="3284">
                  <c:v>6.3299999999999995E-2</c:v>
                </c:pt>
                <c:pt idx="3285">
                  <c:v>-0.13100000000000001</c:v>
                </c:pt>
                <c:pt idx="3286">
                  <c:v>3.1699999999999999E-2</c:v>
                </c:pt>
                <c:pt idx="3287">
                  <c:v>9.5500000000000002E-2</c:v>
                </c:pt>
                <c:pt idx="3288">
                  <c:v>-7.4999999999999997E-3</c:v>
                </c:pt>
                <c:pt idx="3289">
                  <c:v>2.41E-2</c:v>
                </c:pt>
                <c:pt idx="3290">
                  <c:v>-1.04E-2</c:v>
                </c:pt>
                <c:pt idx="3291">
                  <c:v>-2.8199999999999999E-2</c:v>
                </c:pt>
                <c:pt idx="3292">
                  <c:v>-5.0299999999999997E-2</c:v>
                </c:pt>
                <c:pt idx="3293">
                  <c:v>-8.5000000000000006E-3</c:v>
                </c:pt>
                <c:pt idx="3294">
                  <c:v>1.44E-2</c:v>
                </c:pt>
                <c:pt idx="3295">
                  <c:v>-1.15E-2</c:v>
                </c:pt>
                <c:pt idx="3296">
                  <c:v>-3.4500000000000003E-2</c:v>
                </c:pt>
                <c:pt idx="3297">
                  <c:v>2.4799999999999999E-2</c:v>
                </c:pt>
                <c:pt idx="3298">
                  <c:v>-1.5100000000000001E-2</c:v>
                </c:pt>
                <c:pt idx="3299">
                  <c:v>0</c:v>
                </c:pt>
                <c:pt idx="3300">
                  <c:v>5.2299999999999999E-2</c:v>
                </c:pt>
                <c:pt idx="3301">
                  <c:v>2.9600000000000001E-2</c:v>
                </c:pt>
                <c:pt idx="3302">
                  <c:v>1.35E-2</c:v>
                </c:pt>
                <c:pt idx="3303">
                  <c:v>2.81E-2</c:v>
                </c:pt>
                <c:pt idx="3304">
                  <c:v>1.0999999999999999E-2</c:v>
                </c:pt>
                <c:pt idx="3305">
                  <c:v>8.0699999999999994E-2</c:v>
                </c:pt>
                <c:pt idx="3306">
                  <c:v>-2.8400000000000002E-2</c:v>
                </c:pt>
                <c:pt idx="3307">
                  <c:v>4.6399999999999997E-2</c:v>
                </c:pt>
                <c:pt idx="3308">
                  <c:v>1.4800000000000001E-2</c:v>
                </c:pt>
                <c:pt idx="3309">
                  <c:v>-8.3999999999999995E-3</c:v>
                </c:pt>
                <c:pt idx="3310">
                  <c:v>-6.4100000000000004E-2</c:v>
                </c:pt>
                <c:pt idx="3311">
                  <c:v>1.7899999999999999E-2</c:v>
                </c:pt>
                <c:pt idx="3312">
                  <c:v>-1.0699999999999999E-2</c:v>
                </c:pt>
                <c:pt idx="3313">
                  <c:v>-4.3999999999999997E-2</c:v>
                </c:pt>
                <c:pt idx="3314">
                  <c:v>-7.7399999999999997E-2</c:v>
                </c:pt>
                <c:pt idx="3315">
                  <c:v>2.53E-2</c:v>
                </c:pt>
                <c:pt idx="3316">
                  <c:v>3.0999999999999999E-3</c:v>
                </c:pt>
                <c:pt idx="3317">
                  <c:v>-1.14E-2</c:v>
                </c:pt>
                <c:pt idx="3318">
                  <c:v>9.2999999999999992E-3</c:v>
                </c:pt>
                <c:pt idx="3319">
                  <c:v>5.8000000000000003E-2</c:v>
                </c:pt>
                <c:pt idx="3320">
                  <c:v>-1.4500000000000001E-2</c:v>
                </c:pt>
                <c:pt idx="3321">
                  <c:v>-5.6800000000000003E-2</c:v>
                </c:pt>
                <c:pt idx="3322">
                  <c:v>-3.5999999999999999E-3</c:v>
                </c:pt>
                <c:pt idx="3323">
                  <c:v>2.81E-2</c:v>
                </c:pt>
                <c:pt idx="3324">
                  <c:v>-2.4799999999999999E-2</c:v>
                </c:pt>
                <c:pt idx="3325">
                  <c:v>5.0000000000000001E-4</c:v>
                </c:pt>
                <c:pt idx="3326">
                  <c:v>2.3199999999999998E-2</c:v>
                </c:pt>
                <c:pt idx="3327">
                  <c:v>-1.7999999999999999E-2</c:v>
                </c:pt>
                <c:pt idx="3328">
                  <c:v>-4.4699999999999997E-2</c:v>
                </c:pt>
                <c:pt idx="3329">
                  <c:v>-2.4500000000000001E-2</c:v>
                </c:pt>
                <c:pt idx="3330">
                  <c:v>9.9000000000000008E-3</c:v>
                </c:pt>
                <c:pt idx="3331">
                  <c:v>8.9999999999999998E-4</c:v>
                </c:pt>
                <c:pt idx="3332">
                  <c:v>1.41E-2</c:v>
                </c:pt>
                <c:pt idx="3333">
                  <c:v>6.3700000000000007E-2</c:v>
                </c:pt>
                <c:pt idx="3334">
                  <c:v>2.5499999999999998E-2</c:v>
                </c:pt>
                <c:pt idx="3335">
                  <c:v>-4.1999999999999997E-3</c:v>
                </c:pt>
                <c:pt idx="3336">
                  <c:v>-1E-4</c:v>
                </c:pt>
                <c:pt idx="3337">
                  <c:v>-2.4400000000000002E-2</c:v>
                </c:pt>
                <c:pt idx="3338">
                  <c:v>1.47E-2</c:v>
                </c:pt>
                <c:pt idx="3339">
                  <c:v>-5.5999999999999999E-3</c:v>
                </c:pt>
                <c:pt idx="3340">
                  <c:v>-8.9999999999999993E-3</c:v>
                </c:pt>
                <c:pt idx="3341">
                  <c:v>-1.9800000000000002E-2</c:v>
                </c:pt>
                <c:pt idx="3342">
                  <c:v>5.7000000000000002E-3</c:v>
                </c:pt>
                <c:pt idx="3343">
                  <c:v>2.4899999999999999E-2</c:v>
                </c:pt>
                <c:pt idx="3344">
                  <c:v>-7.0000000000000001E-3</c:v>
                </c:pt>
                <c:pt idx="3345">
                  <c:v>-5.0000000000000001E-4</c:v>
                </c:pt>
                <c:pt idx="3346">
                  <c:v>-2.5000000000000001E-3</c:v>
                </c:pt>
                <c:pt idx="3347">
                  <c:v>-5.4000000000000003E-3</c:v>
                </c:pt>
                <c:pt idx="3348">
                  <c:v>-5.7999999999999996E-3</c:v>
                </c:pt>
                <c:pt idx="3349">
                  <c:v>-3.0000000000000001E-3</c:v>
                </c:pt>
                <c:pt idx="3350">
                  <c:v>8.3999999999999995E-3</c:v>
                </c:pt>
                <c:pt idx="3351">
                  <c:v>-7.6E-3</c:v>
                </c:pt>
                <c:pt idx="3352">
                  <c:v>-1.77E-2</c:v>
                </c:pt>
                <c:pt idx="3353">
                  <c:v>3.8999999999999998E-3</c:v>
                </c:pt>
                <c:pt idx="3354">
                  <c:v>-3.2800000000000003E-2</c:v>
                </c:pt>
                <c:pt idx="3355">
                  <c:v>-0.1225</c:v>
                </c:pt>
                <c:pt idx="3356">
                  <c:v>-9.5999999999999992E-3</c:v>
                </c:pt>
                <c:pt idx="3357">
                  <c:v>-4.3700000000000003E-2</c:v>
                </c:pt>
                <c:pt idx="3358">
                  <c:v>1.4999999999999999E-2</c:v>
                </c:pt>
                <c:pt idx="3359">
                  <c:v>2.8999999999999998E-3</c:v>
                </c:pt>
                <c:pt idx="3360">
                  <c:v>-1.9400000000000001E-2</c:v>
                </c:pt>
                <c:pt idx="3361">
                  <c:v>2.92E-2</c:v>
                </c:pt>
                <c:pt idx="3362">
                  <c:v>2.2000000000000001E-3</c:v>
                </c:pt>
                <c:pt idx="3363">
                  <c:v>7.4000000000000003E-3</c:v>
                </c:pt>
                <c:pt idx="3364">
                  <c:v>-1.6400000000000001E-2</c:v>
                </c:pt>
                <c:pt idx="3365">
                  <c:v>-9.5999999999999992E-3</c:v>
                </c:pt>
                <c:pt idx="3366">
                  <c:v>-2.5000000000000001E-3</c:v>
                </c:pt>
                <c:pt idx="3367">
                  <c:v>-3.0200000000000001E-2</c:v>
                </c:pt>
                <c:pt idx="3368">
                  <c:v>4.02E-2</c:v>
                </c:pt>
                <c:pt idx="3369">
                  <c:v>-1.9E-3</c:v>
                </c:pt>
                <c:pt idx="3370">
                  <c:v>4.6899999999999997E-2</c:v>
                </c:pt>
                <c:pt idx="3371">
                  <c:v>-5.0000000000000001E-4</c:v>
                </c:pt>
                <c:pt idx="3372">
                  <c:v>-3.44E-2</c:v>
                </c:pt>
                <c:pt idx="3373">
                  <c:v>4.4000000000000003E-3</c:v>
                </c:pt>
                <c:pt idx="3374">
                  <c:v>-2.8E-3</c:v>
                </c:pt>
                <c:pt idx="3375">
                  <c:v>8.6999999999999994E-3</c:v>
                </c:pt>
                <c:pt idx="3376">
                  <c:v>-2.23E-2</c:v>
                </c:pt>
                <c:pt idx="3377">
                  <c:v>-2.0400000000000001E-2</c:v>
                </c:pt>
                <c:pt idx="3378">
                  <c:v>9.1000000000000004E-3</c:v>
                </c:pt>
                <c:pt idx="3379">
                  <c:v>-1.55E-2</c:v>
                </c:pt>
                <c:pt idx="3380">
                  <c:v>1.1000000000000001E-3</c:v>
                </c:pt>
                <c:pt idx="3381">
                  <c:v>3.3399999999999999E-2</c:v>
                </c:pt>
                <c:pt idx="3382">
                  <c:v>-1.8E-3</c:v>
                </c:pt>
                <c:pt idx="3383">
                  <c:v>-2.1499999999999998E-2</c:v>
                </c:pt>
                <c:pt idx="3384">
                  <c:v>-6.9000000000000006E-2</c:v>
                </c:pt>
                <c:pt idx="3385">
                  <c:v>-7.3000000000000001E-3</c:v>
                </c:pt>
                <c:pt idx="3386">
                  <c:v>0.16650000000000001</c:v>
                </c:pt>
                <c:pt idx="3387">
                  <c:v>6.6100000000000006E-2</c:v>
                </c:pt>
                <c:pt idx="3388">
                  <c:v>3.2399999999999998E-2</c:v>
                </c:pt>
                <c:pt idx="3389">
                  <c:v>-3.3799999999999997E-2</c:v>
                </c:pt>
                <c:pt idx="3390">
                  <c:v>2.2200000000000001E-2</c:v>
                </c:pt>
                <c:pt idx="3391">
                  <c:v>-2.69E-2</c:v>
                </c:pt>
                <c:pt idx="3392">
                  <c:v>-5.9999999999999995E-4</c:v>
                </c:pt>
                <c:pt idx="3393">
                  <c:v>8.5000000000000006E-3</c:v>
                </c:pt>
                <c:pt idx="3394">
                  <c:v>7.6E-3</c:v>
                </c:pt>
                <c:pt idx="3395">
                  <c:v>-1.0999999999999999E-2</c:v>
                </c:pt>
                <c:pt idx="3396">
                  <c:v>2.1499999999999998E-2</c:v>
                </c:pt>
                <c:pt idx="3397">
                  <c:v>-9.1000000000000004E-3</c:v>
                </c:pt>
                <c:pt idx="3398">
                  <c:v>3.0000000000000001E-3</c:v>
                </c:pt>
                <c:pt idx="3399">
                  <c:v>-1.24E-2</c:v>
                </c:pt>
                <c:pt idx="3400">
                  <c:v>-4.8300000000000003E-2</c:v>
                </c:pt>
                <c:pt idx="3401">
                  <c:v>3.0000000000000001E-3</c:v>
                </c:pt>
                <c:pt idx="3402">
                  <c:v>2.64E-2</c:v>
                </c:pt>
                <c:pt idx="3403">
                  <c:v>-3.32E-2</c:v>
                </c:pt>
                <c:pt idx="3404">
                  <c:v>8.6999999999999994E-3</c:v>
                </c:pt>
                <c:pt idx="3405">
                  <c:v>-3.3E-3</c:v>
                </c:pt>
                <c:pt idx="3406">
                  <c:v>-1.3899999999999999E-2</c:v>
                </c:pt>
                <c:pt idx="3407">
                  <c:v>-2.1299999999999999E-2</c:v>
                </c:pt>
                <c:pt idx="3408">
                  <c:v>2.5000000000000001E-3</c:v>
                </c:pt>
                <c:pt idx="3409">
                  <c:v>1.5E-3</c:v>
                </c:pt>
                <c:pt idx="3410">
                  <c:v>-3.5400000000000001E-2</c:v>
                </c:pt>
                <c:pt idx="3411">
                  <c:v>-7.6E-3</c:v>
                </c:pt>
                <c:pt idx="3412">
                  <c:v>-5.7000000000000002E-3</c:v>
                </c:pt>
                <c:pt idx="3413">
                  <c:v>-5.8200000000000002E-2</c:v>
                </c:pt>
                <c:pt idx="3414">
                  <c:v>-4.6600000000000003E-2</c:v>
                </c:pt>
                <c:pt idx="3415">
                  <c:v>7.1000000000000004E-3</c:v>
                </c:pt>
                <c:pt idx="3416">
                  <c:v>-5.45E-2</c:v>
                </c:pt>
                <c:pt idx="3417">
                  <c:v>2.76E-2</c:v>
                </c:pt>
                <c:pt idx="3418">
                  <c:v>6.6E-3</c:v>
                </c:pt>
                <c:pt idx="3419">
                  <c:v>4.8599999999999997E-2</c:v>
                </c:pt>
                <c:pt idx="3420">
                  <c:v>-1.12E-2</c:v>
                </c:pt>
                <c:pt idx="3421">
                  <c:v>4.2599999999999999E-2</c:v>
                </c:pt>
                <c:pt idx="3422">
                  <c:v>-2.53E-2</c:v>
                </c:pt>
                <c:pt idx="3423">
                  <c:v>-1.9900000000000001E-2</c:v>
                </c:pt>
                <c:pt idx="3424">
                  <c:v>-1.3299999999999999E-2</c:v>
                </c:pt>
                <c:pt idx="3425">
                  <c:v>-8.9999999999999998E-4</c:v>
                </c:pt>
                <c:pt idx="3426">
                  <c:v>-1.2E-2</c:v>
                </c:pt>
                <c:pt idx="3427">
                  <c:v>2.7E-2</c:v>
                </c:pt>
                <c:pt idx="3428">
                  <c:v>1.78E-2</c:v>
                </c:pt>
                <c:pt idx="3429">
                  <c:v>-2.5999999999999999E-3</c:v>
                </c:pt>
                <c:pt idx="3430">
                  <c:v>1.8E-3</c:v>
                </c:pt>
                <c:pt idx="3431">
                  <c:v>-2.24E-2</c:v>
                </c:pt>
                <c:pt idx="3432">
                  <c:v>-1.6299999999999999E-2</c:v>
                </c:pt>
                <c:pt idx="3433">
                  <c:v>-3.8E-3</c:v>
                </c:pt>
                <c:pt idx="3434">
                  <c:v>0</c:v>
                </c:pt>
                <c:pt idx="3435">
                  <c:v>6.4999999999999997E-3</c:v>
                </c:pt>
                <c:pt idx="3436">
                  <c:v>-2.4E-2</c:v>
                </c:pt>
                <c:pt idx="3437">
                  <c:v>6.7000000000000002E-3</c:v>
                </c:pt>
                <c:pt idx="3438">
                  <c:v>-3.1600000000000003E-2</c:v>
                </c:pt>
                <c:pt idx="3439">
                  <c:v>-4.2000000000000003E-2</c:v>
                </c:pt>
                <c:pt idx="3440">
                  <c:v>0.1002</c:v>
                </c:pt>
                <c:pt idx="3441">
                  <c:v>-1.52E-2</c:v>
                </c:pt>
                <c:pt idx="3442">
                  <c:v>4.3E-3</c:v>
                </c:pt>
                <c:pt idx="3443">
                  <c:v>-5.5999999999999999E-3</c:v>
                </c:pt>
                <c:pt idx="3444">
                  <c:v>4.7399999999999998E-2</c:v>
                </c:pt>
                <c:pt idx="3445">
                  <c:v>-2.3099999999999999E-2</c:v>
                </c:pt>
                <c:pt idx="3446">
                  <c:v>-7.4000000000000003E-3</c:v>
                </c:pt>
                <c:pt idx="3447">
                  <c:v>-6.0000000000000001E-3</c:v>
                </c:pt>
                <c:pt idx="3448">
                  <c:v>-1.9E-3</c:v>
                </c:pt>
                <c:pt idx="3449">
                  <c:v>7.0000000000000001E-3</c:v>
                </c:pt>
                <c:pt idx="3450">
                  <c:v>8.2000000000000007E-3</c:v>
                </c:pt>
                <c:pt idx="3451">
                  <c:v>1.04E-2</c:v>
                </c:pt>
                <c:pt idx="3452">
                  <c:v>-1.84E-2</c:v>
                </c:pt>
                <c:pt idx="3453">
                  <c:v>-8.9999999999999993E-3</c:v>
                </c:pt>
                <c:pt idx="3454">
                  <c:v>5.0000000000000001E-4</c:v>
                </c:pt>
                <c:pt idx="3455">
                  <c:v>-3.2300000000000002E-2</c:v>
                </c:pt>
                <c:pt idx="3456">
                  <c:v>5.3999999999999999E-2</c:v>
                </c:pt>
                <c:pt idx="3457">
                  <c:v>4.5999999999999999E-3</c:v>
                </c:pt>
                <c:pt idx="3458">
                  <c:v>-5.9999999999999995E-4</c:v>
                </c:pt>
                <c:pt idx="3459">
                  <c:v>5.2400000000000002E-2</c:v>
                </c:pt>
                <c:pt idx="3460">
                  <c:v>5.11E-2</c:v>
                </c:pt>
                <c:pt idx="3461">
                  <c:v>-1.18E-2</c:v>
                </c:pt>
                <c:pt idx="3462">
                  <c:v>-2.7E-2</c:v>
                </c:pt>
                <c:pt idx="3463">
                  <c:v>4.3999999999999997E-2</c:v>
                </c:pt>
                <c:pt idx="3464">
                  <c:v>-1.9900000000000001E-2</c:v>
                </c:pt>
                <c:pt idx="3465">
                  <c:v>2.0400000000000001E-2</c:v>
                </c:pt>
                <c:pt idx="3466">
                  <c:v>-9.2999999999999992E-3</c:v>
                </c:pt>
                <c:pt idx="3467">
                  <c:v>8.8499999999999995E-2</c:v>
                </c:pt>
                <c:pt idx="3468">
                  <c:v>-1.1999999999999999E-3</c:v>
                </c:pt>
                <c:pt idx="3469">
                  <c:v>-1.04E-2</c:v>
                </c:pt>
                <c:pt idx="3470">
                  <c:v>2.1299999999999999E-2</c:v>
                </c:pt>
                <c:pt idx="3471">
                  <c:v>4.0000000000000002E-4</c:v>
                </c:pt>
                <c:pt idx="3472">
                  <c:v>-2.3599999999999999E-2</c:v>
                </c:pt>
                <c:pt idx="3473">
                  <c:v>-7.4000000000000003E-3</c:v>
                </c:pt>
                <c:pt idx="3474">
                  <c:v>1.0500000000000001E-2</c:v>
                </c:pt>
                <c:pt idx="3475">
                  <c:v>-6.1999999999999998E-3</c:v>
                </c:pt>
                <c:pt idx="3476">
                  <c:v>-3.15E-2</c:v>
                </c:pt>
                <c:pt idx="3477">
                  <c:v>4.1000000000000003E-3</c:v>
                </c:pt>
                <c:pt idx="3478">
                  <c:v>-1.17E-2</c:v>
                </c:pt>
                <c:pt idx="3479">
                  <c:v>3.1899999999999998E-2</c:v>
                </c:pt>
                <c:pt idx="3480">
                  <c:v>3.0099999999999998E-2</c:v>
                </c:pt>
                <c:pt idx="3481">
                  <c:v>5.7599999999999998E-2</c:v>
                </c:pt>
                <c:pt idx="3482">
                  <c:v>-8.3999999999999995E-3</c:v>
                </c:pt>
                <c:pt idx="3483">
                  <c:v>2.24E-2</c:v>
                </c:pt>
                <c:pt idx="3484">
                  <c:v>-1.66E-2</c:v>
                </c:pt>
                <c:pt idx="3485">
                  <c:v>3.5000000000000001E-3</c:v>
                </c:pt>
                <c:pt idx="3486">
                  <c:v>-5.0000000000000001E-3</c:v>
                </c:pt>
                <c:pt idx="3487">
                  <c:v>-4.1000000000000003E-3</c:v>
                </c:pt>
                <c:pt idx="3488">
                  <c:v>-1.0999999999999999E-2</c:v>
                </c:pt>
                <c:pt idx="3489">
                  <c:v>4.5400000000000003E-2</c:v>
                </c:pt>
                <c:pt idx="3490">
                  <c:v>1.67E-2</c:v>
                </c:pt>
                <c:pt idx="3491">
                  <c:v>4.7999999999999996E-3</c:v>
                </c:pt>
                <c:pt idx="3492">
                  <c:v>7.7999999999999996E-3</c:v>
                </c:pt>
                <c:pt idx="3493">
                  <c:v>2.5899999999999999E-2</c:v>
                </c:pt>
                <c:pt idx="3494">
                  <c:v>-2.93E-2</c:v>
                </c:pt>
                <c:pt idx="3495">
                  <c:v>3.8100000000000002E-2</c:v>
                </c:pt>
                <c:pt idx="3496">
                  <c:v>8.6E-3</c:v>
                </c:pt>
                <c:pt idx="3497">
                  <c:v>-8.0000000000000002E-3</c:v>
                </c:pt>
                <c:pt idx="3498">
                  <c:v>9.5999999999999992E-3</c:v>
                </c:pt>
                <c:pt idx="3499">
                  <c:v>-4.1200000000000001E-2</c:v>
                </c:pt>
                <c:pt idx="3500">
                  <c:v>2.5000000000000001E-3</c:v>
                </c:pt>
                <c:pt idx="3501">
                  <c:v>-2.3199999999999998E-2</c:v>
                </c:pt>
                <c:pt idx="3502">
                  <c:v>4.7100000000000003E-2</c:v>
                </c:pt>
                <c:pt idx="3503">
                  <c:v>-5.3999999999999999E-2</c:v>
                </c:pt>
                <c:pt idx="3504">
                  <c:v>-6.9999999999999999E-4</c:v>
                </c:pt>
                <c:pt idx="3505">
                  <c:v>8.5000000000000006E-3</c:v>
                </c:pt>
                <c:pt idx="3506">
                  <c:v>-3.0000000000000001E-3</c:v>
                </c:pt>
                <c:pt idx="3507">
                  <c:v>2.9700000000000001E-2</c:v>
                </c:pt>
                <c:pt idx="3508">
                  <c:v>-2.8199999999999999E-2</c:v>
                </c:pt>
                <c:pt idx="3509">
                  <c:v>-3.5700000000000003E-2</c:v>
                </c:pt>
                <c:pt idx="3510">
                  <c:v>-5.5500000000000001E-2</c:v>
                </c:pt>
                <c:pt idx="3511">
                  <c:v>2.0999999999999999E-3</c:v>
                </c:pt>
                <c:pt idx="3512">
                  <c:v>-1.37E-2</c:v>
                </c:pt>
                <c:pt idx="3513">
                  <c:v>-1.77E-2</c:v>
                </c:pt>
                <c:pt idx="3514">
                  <c:v>-4.0000000000000002E-4</c:v>
                </c:pt>
                <c:pt idx="3515">
                  <c:v>4.2700000000000002E-2</c:v>
                </c:pt>
                <c:pt idx="3516">
                  <c:v>-1.61E-2</c:v>
                </c:pt>
                <c:pt idx="3517">
                  <c:v>-4.0000000000000002E-4</c:v>
                </c:pt>
                <c:pt idx="3518">
                  <c:v>3.4500000000000003E-2</c:v>
                </c:pt>
                <c:pt idx="3519">
                  <c:v>8.2000000000000007E-3</c:v>
                </c:pt>
                <c:pt idx="3520">
                  <c:v>-2.7E-2</c:v>
                </c:pt>
                <c:pt idx="3521">
                  <c:v>-9.6100000000000005E-2</c:v>
                </c:pt>
                <c:pt idx="3522">
                  <c:v>-1.26E-2</c:v>
                </c:pt>
                <c:pt idx="3523">
                  <c:v>-5.3E-3</c:v>
                </c:pt>
                <c:pt idx="3524">
                  <c:v>5.5999999999999999E-3</c:v>
                </c:pt>
                <c:pt idx="3525">
                  <c:v>-0.39179999999999998</c:v>
                </c:pt>
                <c:pt idx="3526">
                  <c:v>0.15709999999999999</c:v>
                </c:pt>
                <c:pt idx="3527">
                  <c:v>-7.1900000000000006E-2</c:v>
                </c:pt>
                <c:pt idx="3528">
                  <c:v>3.5400000000000001E-2</c:v>
                </c:pt>
                <c:pt idx="3529">
                  <c:v>-6.2700000000000006E-2</c:v>
                </c:pt>
                <c:pt idx="3530">
                  <c:v>4.5900000000000003E-2</c:v>
                </c:pt>
                <c:pt idx="3531">
                  <c:v>1.9099999999999999E-2</c:v>
                </c:pt>
                <c:pt idx="3532">
                  <c:v>0.1512</c:v>
                </c:pt>
                <c:pt idx="3533">
                  <c:v>5.4000000000000003E-3</c:v>
                </c:pt>
                <c:pt idx="3534">
                  <c:v>-3.0999999999999999E-3</c:v>
                </c:pt>
                <c:pt idx="3535">
                  <c:v>-5.8900000000000001E-2</c:v>
                </c:pt>
                <c:pt idx="3536">
                  <c:v>0.1111</c:v>
                </c:pt>
                <c:pt idx="3537">
                  <c:v>4.2599999999999999E-2</c:v>
                </c:pt>
                <c:pt idx="3538">
                  <c:v>-9.7000000000000003E-3</c:v>
                </c:pt>
                <c:pt idx="3539">
                  <c:v>6.8999999999999999E-3</c:v>
                </c:pt>
                <c:pt idx="3540">
                  <c:v>-5.2299999999999999E-2</c:v>
                </c:pt>
                <c:pt idx="3541">
                  <c:v>-2.1899999999999999E-2</c:v>
                </c:pt>
                <c:pt idx="3542">
                  <c:v>-5.5100000000000003E-2</c:v>
                </c:pt>
                <c:pt idx="3543">
                  <c:v>8.5000000000000006E-2</c:v>
                </c:pt>
                <c:pt idx="3544">
                  <c:v>3.3999999999999998E-3</c:v>
                </c:pt>
                <c:pt idx="3545">
                  <c:v>3.5200000000000002E-2</c:v>
                </c:pt>
                <c:pt idx="3546">
                  <c:v>2.4400000000000002E-2</c:v>
                </c:pt>
                <c:pt idx="3547">
                  <c:v>-9.4999999999999998E-3</c:v>
                </c:pt>
                <c:pt idx="3548">
                  <c:v>1.7999999999999999E-2</c:v>
                </c:pt>
                <c:pt idx="3549">
                  <c:v>-1.23E-2</c:v>
                </c:pt>
                <c:pt idx="3550">
                  <c:v>8.2600000000000007E-2</c:v>
                </c:pt>
                <c:pt idx="3551">
                  <c:v>-2.01E-2</c:v>
                </c:pt>
                <c:pt idx="3552">
                  <c:v>2.4500000000000001E-2</c:v>
                </c:pt>
                <c:pt idx="3553">
                  <c:v>-9.7999999999999997E-3</c:v>
                </c:pt>
                <c:pt idx="3554">
                  <c:v>-5.8400000000000001E-2</c:v>
                </c:pt>
                <c:pt idx="3555">
                  <c:v>6.9999999999999999E-4</c:v>
                </c:pt>
                <c:pt idx="3556">
                  <c:v>7.3000000000000001E-3</c:v>
                </c:pt>
                <c:pt idx="3557">
                  <c:v>-1.0999999999999999E-2</c:v>
                </c:pt>
                <c:pt idx="3558">
                  <c:v>1.4E-3</c:v>
                </c:pt>
                <c:pt idx="3559">
                  <c:v>-3.2399999999999998E-2</c:v>
                </c:pt>
                <c:pt idx="3560">
                  <c:v>6.8900000000000003E-2</c:v>
                </c:pt>
                <c:pt idx="3561">
                  <c:v>-7.0000000000000001E-3</c:v>
                </c:pt>
                <c:pt idx="3562">
                  <c:v>2.7699999999999999E-2</c:v>
                </c:pt>
                <c:pt idx="3563">
                  <c:v>-1.49E-2</c:v>
                </c:pt>
                <c:pt idx="3564">
                  <c:v>-4.0599999999999997E-2</c:v>
                </c:pt>
                <c:pt idx="3565">
                  <c:v>1.2999999999999999E-3</c:v>
                </c:pt>
                <c:pt idx="3566">
                  <c:v>3.95E-2</c:v>
                </c:pt>
                <c:pt idx="3567">
                  <c:v>5.28E-2</c:v>
                </c:pt>
                <c:pt idx="3568">
                  <c:v>2E-3</c:v>
                </c:pt>
                <c:pt idx="3569">
                  <c:v>4.8999999999999998E-3</c:v>
                </c:pt>
                <c:pt idx="3570">
                  <c:v>1.84E-2</c:v>
                </c:pt>
                <c:pt idx="3571">
                  <c:v>1.1299999999999999E-2</c:v>
                </c:pt>
                <c:pt idx="3572">
                  <c:v>-2.5000000000000001E-3</c:v>
                </c:pt>
                <c:pt idx="3573">
                  <c:v>0.13220000000000001</c:v>
                </c:pt>
                <c:pt idx="3574">
                  <c:v>-1.6199999999999999E-2</c:v>
                </c:pt>
                <c:pt idx="3575">
                  <c:v>2.23E-2</c:v>
                </c:pt>
                <c:pt idx="3576">
                  <c:v>1.6400000000000001E-2</c:v>
                </c:pt>
                <c:pt idx="3577">
                  <c:v>-8.9999999999999993E-3</c:v>
                </c:pt>
                <c:pt idx="3578">
                  <c:v>-1.1999999999999999E-3</c:v>
                </c:pt>
                <c:pt idx="3579">
                  <c:v>1.4200000000000001E-2</c:v>
                </c:pt>
                <c:pt idx="3580">
                  <c:v>1.67E-2</c:v>
                </c:pt>
                <c:pt idx="3581">
                  <c:v>9.0499999999999997E-2</c:v>
                </c:pt>
                <c:pt idx="3582">
                  <c:v>-1.7399999999999999E-2</c:v>
                </c:pt>
                <c:pt idx="3583">
                  <c:v>-2.5700000000000001E-2</c:v>
                </c:pt>
                <c:pt idx="3584">
                  <c:v>-8.5400000000000004E-2</c:v>
                </c:pt>
                <c:pt idx="3585">
                  <c:v>-1.8200000000000001E-2</c:v>
                </c:pt>
                <c:pt idx="3586">
                  <c:v>2.7300000000000001E-2</c:v>
                </c:pt>
                <c:pt idx="3587">
                  <c:v>5.5E-2</c:v>
                </c:pt>
                <c:pt idx="3588">
                  <c:v>5.16E-2</c:v>
                </c:pt>
                <c:pt idx="3589">
                  <c:v>-4.7100000000000003E-2</c:v>
                </c:pt>
                <c:pt idx="3590">
                  <c:v>6.6E-3</c:v>
                </c:pt>
                <c:pt idx="3591">
                  <c:v>3.1800000000000002E-2</c:v>
                </c:pt>
                <c:pt idx="3592">
                  <c:v>5.4999999999999997E-3</c:v>
                </c:pt>
                <c:pt idx="3593">
                  <c:v>4.4000000000000003E-3</c:v>
                </c:pt>
                <c:pt idx="3594">
                  <c:v>-2.6700000000000002E-2</c:v>
                </c:pt>
                <c:pt idx="3595">
                  <c:v>-4.7600000000000003E-2</c:v>
                </c:pt>
                <c:pt idx="3596">
                  <c:v>1.2200000000000001E-2</c:v>
                </c:pt>
                <c:pt idx="3597">
                  <c:v>8.0000000000000004E-4</c:v>
                </c:pt>
                <c:pt idx="3598">
                  <c:v>-4.8899999999999999E-2</c:v>
                </c:pt>
                <c:pt idx="3599">
                  <c:v>1.95E-2</c:v>
                </c:pt>
                <c:pt idx="3600">
                  <c:v>-6.3E-3</c:v>
                </c:pt>
                <c:pt idx="3601">
                  <c:v>4.0300000000000002E-2</c:v>
                </c:pt>
                <c:pt idx="3602">
                  <c:v>4.0599999999999997E-2</c:v>
                </c:pt>
                <c:pt idx="3603">
                  <c:v>-1.54E-2</c:v>
                </c:pt>
                <c:pt idx="3604">
                  <c:v>2.8400000000000002E-2</c:v>
                </c:pt>
                <c:pt idx="3605">
                  <c:v>-2.4500000000000001E-2</c:v>
                </c:pt>
                <c:pt idx="3606">
                  <c:v>7.7700000000000005E-2</c:v>
                </c:pt>
                <c:pt idx="3607">
                  <c:v>-6.4899999999999999E-2</c:v>
                </c:pt>
                <c:pt idx="3608">
                  <c:v>1.47E-2</c:v>
                </c:pt>
                <c:pt idx="3609">
                  <c:v>1.32E-2</c:v>
                </c:pt>
                <c:pt idx="3610">
                  <c:v>-1.67E-2</c:v>
                </c:pt>
                <c:pt idx="3611">
                  <c:v>4.0000000000000001E-3</c:v>
                </c:pt>
                <c:pt idx="3612">
                  <c:v>7.6E-3</c:v>
                </c:pt>
                <c:pt idx="3613">
                  <c:v>3.5999999999999999E-3</c:v>
                </c:pt>
                <c:pt idx="3614">
                  <c:v>-8.9999999999999998E-4</c:v>
                </c:pt>
                <c:pt idx="3615">
                  <c:v>1.1299999999999999E-2</c:v>
                </c:pt>
                <c:pt idx="3616">
                  <c:v>-6.0299999999999999E-2</c:v>
                </c:pt>
                <c:pt idx="3617">
                  <c:v>1.9699999999999999E-2</c:v>
                </c:pt>
                <c:pt idx="3618">
                  <c:v>5.0000000000000001E-4</c:v>
                </c:pt>
                <c:pt idx="3619">
                  <c:v>-1.3299999999999999E-2</c:v>
                </c:pt>
                <c:pt idx="3620">
                  <c:v>8.6E-3</c:v>
                </c:pt>
                <c:pt idx="3621">
                  <c:v>1.04E-2</c:v>
                </c:pt>
                <c:pt idx="3622">
                  <c:v>-6.1999999999999998E-3</c:v>
                </c:pt>
                <c:pt idx="3623">
                  <c:v>-8.0999999999999996E-3</c:v>
                </c:pt>
                <c:pt idx="3624">
                  <c:v>-7.9000000000000008E-3</c:v>
                </c:pt>
                <c:pt idx="3625">
                  <c:v>4.7999999999999996E-3</c:v>
                </c:pt>
                <c:pt idx="3626">
                  <c:v>-6.7000000000000002E-3</c:v>
                </c:pt>
                <c:pt idx="3627">
                  <c:v>4.1700000000000001E-2</c:v>
                </c:pt>
                <c:pt idx="3628">
                  <c:v>-6.1000000000000004E-3</c:v>
                </c:pt>
                <c:pt idx="3629">
                  <c:v>-3.3500000000000002E-2</c:v>
                </c:pt>
                <c:pt idx="3630">
                  <c:v>-5.8999999999999999E-3</c:v>
                </c:pt>
                <c:pt idx="3631">
                  <c:v>-9.4999999999999998E-3</c:v>
                </c:pt>
                <c:pt idx="3632">
                  <c:v>-1.66E-2</c:v>
                </c:pt>
                <c:pt idx="3633">
                  <c:v>1.2800000000000001E-2</c:v>
                </c:pt>
                <c:pt idx="3634">
                  <c:v>6.7000000000000002E-3</c:v>
                </c:pt>
                <c:pt idx="3635">
                  <c:v>-5.4000000000000003E-3</c:v>
                </c:pt>
                <c:pt idx="3636">
                  <c:v>1.03E-2</c:v>
                </c:pt>
                <c:pt idx="3637">
                  <c:v>-1.5699999999999999E-2</c:v>
                </c:pt>
                <c:pt idx="3638">
                  <c:v>-2E-3</c:v>
                </c:pt>
                <c:pt idx="3639">
                  <c:v>7.4000000000000003E-3</c:v>
                </c:pt>
                <c:pt idx="3640">
                  <c:v>-5.7999999999999996E-3</c:v>
                </c:pt>
                <c:pt idx="3641">
                  <c:v>2.8400000000000002E-2</c:v>
                </c:pt>
                <c:pt idx="3642">
                  <c:v>-8.8999999999999999E-3</c:v>
                </c:pt>
                <c:pt idx="3643">
                  <c:v>1.8800000000000001E-2</c:v>
                </c:pt>
                <c:pt idx="3644">
                  <c:v>-2.06E-2</c:v>
                </c:pt>
                <c:pt idx="3645">
                  <c:v>5.3E-3</c:v>
                </c:pt>
                <c:pt idx="3646">
                  <c:v>-5.5999999999999999E-3</c:v>
                </c:pt>
                <c:pt idx="3647">
                  <c:v>7.3000000000000001E-3</c:v>
                </c:pt>
                <c:pt idx="3648">
                  <c:v>-6.1999999999999998E-3</c:v>
                </c:pt>
                <c:pt idx="3649">
                  <c:v>1.1000000000000001E-3</c:v>
                </c:pt>
                <c:pt idx="3650">
                  <c:v>-5.8999999999999999E-3</c:v>
                </c:pt>
                <c:pt idx="3651">
                  <c:v>-6.8999999999999999E-3</c:v>
                </c:pt>
                <c:pt idx="3652">
                  <c:v>2.2000000000000001E-3</c:v>
                </c:pt>
                <c:pt idx="3653">
                  <c:v>1.6000000000000001E-3</c:v>
                </c:pt>
                <c:pt idx="3654">
                  <c:v>4.1000000000000003E-3</c:v>
                </c:pt>
                <c:pt idx="3655">
                  <c:v>-5.0000000000000001E-3</c:v>
                </c:pt>
                <c:pt idx="3656">
                  <c:v>2.46E-2</c:v>
                </c:pt>
                <c:pt idx="3657">
                  <c:v>1.35E-2</c:v>
                </c:pt>
                <c:pt idx="3658">
                  <c:v>8.9999999999999993E-3</c:v>
                </c:pt>
                <c:pt idx="3659">
                  <c:v>-5.4999999999999997E-3</c:v>
                </c:pt>
                <c:pt idx="3660">
                  <c:v>1.6500000000000001E-2</c:v>
                </c:pt>
                <c:pt idx="3661">
                  <c:v>2.35E-2</c:v>
                </c:pt>
                <c:pt idx="3662">
                  <c:v>0.10979999999999999</c:v>
                </c:pt>
                <c:pt idx="3663">
                  <c:v>-1.04E-2</c:v>
                </c:pt>
                <c:pt idx="3664">
                  <c:v>1.8100000000000002E-2</c:v>
                </c:pt>
                <c:pt idx="3665">
                  <c:v>-8.9999999999999998E-4</c:v>
                </c:pt>
                <c:pt idx="3666">
                  <c:v>2.1399999999999999E-2</c:v>
                </c:pt>
                <c:pt idx="3667">
                  <c:v>4.1399999999999999E-2</c:v>
                </c:pt>
                <c:pt idx="3668">
                  <c:v>-6.2399999999999997E-2</c:v>
                </c:pt>
                <c:pt idx="3669">
                  <c:v>1.4200000000000001E-2</c:v>
                </c:pt>
                <c:pt idx="3670">
                  <c:v>-3.5000000000000001E-3</c:v>
                </c:pt>
                <c:pt idx="3671">
                  <c:v>4.9200000000000001E-2</c:v>
                </c:pt>
                <c:pt idx="3672">
                  <c:v>1.9E-3</c:v>
                </c:pt>
                <c:pt idx="3673">
                  <c:v>-1.4E-2</c:v>
                </c:pt>
                <c:pt idx="3674">
                  <c:v>1.49E-2</c:v>
                </c:pt>
                <c:pt idx="3675">
                  <c:v>-7.1000000000000004E-3</c:v>
                </c:pt>
                <c:pt idx="3676">
                  <c:v>1.78E-2</c:v>
                </c:pt>
                <c:pt idx="3677">
                  <c:v>-4.19E-2</c:v>
                </c:pt>
                <c:pt idx="3678">
                  <c:v>1.46E-2</c:v>
                </c:pt>
                <c:pt idx="3679">
                  <c:v>1.8499999999999999E-2</c:v>
                </c:pt>
                <c:pt idx="3680">
                  <c:v>-1.6999999999999999E-3</c:v>
                </c:pt>
                <c:pt idx="3681">
                  <c:v>8.0000000000000002E-3</c:v>
                </c:pt>
                <c:pt idx="3682">
                  <c:v>4.4999999999999997E-3</c:v>
                </c:pt>
                <c:pt idx="3683">
                  <c:v>3.2199999999999999E-2</c:v>
                </c:pt>
                <c:pt idx="3684">
                  <c:v>-2.7300000000000001E-2</c:v>
                </c:pt>
                <c:pt idx="3685">
                  <c:v>-1.6500000000000001E-2</c:v>
                </c:pt>
                <c:pt idx="3686">
                  <c:v>9.1000000000000004E-3</c:v>
                </c:pt>
                <c:pt idx="3687">
                  <c:v>-2.76E-2</c:v>
                </c:pt>
                <c:pt idx="3688">
                  <c:v>1.15E-2</c:v>
                </c:pt>
                <c:pt idx="3689">
                  <c:v>-1.6999999999999999E-3</c:v>
                </c:pt>
                <c:pt idx="3690">
                  <c:v>9.5999999999999992E-3</c:v>
                </c:pt>
                <c:pt idx="3691">
                  <c:v>-3.6499999999999998E-2</c:v>
                </c:pt>
                <c:pt idx="3692">
                  <c:v>1.21E-2</c:v>
                </c:pt>
                <c:pt idx="3693">
                  <c:v>-1.18E-2</c:v>
                </c:pt>
                <c:pt idx="3694">
                  <c:v>1.77E-2</c:v>
                </c:pt>
                <c:pt idx="3695">
                  <c:v>-5.1000000000000004E-3</c:v>
                </c:pt>
                <c:pt idx="3696">
                  <c:v>2.0400000000000001E-2</c:v>
                </c:pt>
                <c:pt idx="3697">
                  <c:v>-4.8999999999999998E-3</c:v>
                </c:pt>
                <c:pt idx="3698">
                  <c:v>2.3199999999999998E-2</c:v>
                </c:pt>
                <c:pt idx="3699">
                  <c:v>-4.2099999999999999E-2</c:v>
                </c:pt>
                <c:pt idx="3700">
                  <c:v>-0.109</c:v>
                </c:pt>
                <c:pt idx="3701">
                  <c:v>2.9899999999999999E-2</c:v>
                </c:pt>
                <c:pt idx="3702">
                  <c:v>-3.6299999999999999E-2</c:v>
                </c:pt>
                <c:pt idx="3703">
                  <c:v>2.0199999999999999E-2</c:v>
                </c:pt>
                <c:pt idx="3704">
                  <c:v>7.7999999999999996E-3</c:v>
                </c:pt>
                <c:pt idx="3705">
                  <c:v>-2.41E-2</c:v>
                </c:pt>
                <c:pt idx="3706">
                  <c:v>9.7000000000000003E-3</c:v>
                </c:pt>
                <c:pt idx="3707">
                  <c:v>1.1299999999999999E-2</c:v>
                </c:pt>
                <c:pt idx="3708">
                  <c:v>4.8999999999999998E-3</c:v>
                </c:pt>
                <c:pt idx="3709">
                  <c:v>5.0000000000000001E-3</c:v>
                </c:pt>
                <c:pt idx="3710">
                  <c:v>-1.11E-2</c:v>
                </c:pt>
                <c:pt idx="3711">
                  <c:v>3.3799999999999997E-2</c:v>
                </c:pt>
                <c:pt idx="3712">
                  <c:v>1.03E-2</c:v>
                </c:pt>
                <c:pt idx="3713">
                  <c:v>1.52E-2</c:v>
                </c:pt>
                <c:pt idx="3714">
                  <c:v>-6.9999999999999999E-4</c:v>
                </c:pt>
                <c:pt idx="3715">
                  <c:v>-8.0000000000000004E-4</c:v>
                </c:pt>
                <c:pt idx="3716">
                  <c:v>1.3599999999999999E-2</c:v>
                </c:pt>
                <c:pt idx="3717">
                  <c:v>-1.4500000000000001E-2</c:v>
                </c:pt>
                <c:pt idx="3718">
                  <c:v>-4.6199999999999998E-2</c:v>
                </c:pt>
                <c:pt idx="3719">
                  <c:v>1.0999999999999999E-2</c:v>
                </c:pt>
                <c:pt idx="3720">
                  <c:v>-2.7900000000000001E-2</c:v>
                </c:pt>
                <c:pt idx="3721">
                  <c:v>4.9000000000000002E-2</c:v>
                </c:pt>
                <c:pt idx="3722">
                  <c:v>-4.7000000000000002E-3</c:v>
                </c:pt>
                <c:pt idx="3723">
                  <c:v>3.7000000000000002E-3</c:v>
                </c:pt>
                <c:pt idx="3724">
                  <c:v>4.4999999999999997E-3</c:v>
                </c:pt>
                <c:pt idx="3725">
                  <c:v>-7.7000000000000002E-3</c:v>
                </c:pt>
                <c:pt idx="3726">
                  <c:v>1.38E-2</c:v>
                </c:pt>
                <c:pt idx="3727">
                  <c:v>-6.0000000000000001E-3</c:v>
                </c:pt>
                <c:pt idx="3728">
                  <c:v>-1.44E-2</c:v>
                </c:pt>
                <c:pt idx="3729">
                  <c:v>-4.4999999999999997E-3</c:v>
                </c:pt>
                <c:pt idx="3730">
                  <c:v>-2.7000000000000001E-3</c:v>
                </c:pt>
                <c:pt idx="3731">
                  <c:v>1.2200000000000001E-2</c:v>
                </c:pt>
                <c:pt idx="3732">
                  <c:v>1.09E-2</c:v>
                </c:pt>
                <c:pt idx="3733">
                  <c:v>-1.7299999999999999E-2</c:v>
                </c:pt>
                <c:pt idx="3734">
                  <c:v>6.4000000000000003E-3</c:v>
                </c:pt>
                <c:pt idx="3735">
                  <c:v>2.3699999999999999E-2</c:v>
                </c:pt>
                <c:pt idx="3736">
                  <c:v>1.1900000000000001E-2</c:v>
                </c:pt>
                <c:pt idx="3737">
                  <c:v>2.2100000000000002E-2</c:v>
                </c:pt>
                <c:pt idx="3738">
                  <c:v>6.4000000000000003E-3</c:v>
                </c:pt>
                <c:pt idx="3739">
                  <c:v>1.43E-2</c:v>
                </c:pt>
                <c:pt idx="3740">
                  <c:v>-9.4999999999999998E-3</c:v>
                </c:pt>
                <c:pt idx="3741">
                  <c:v>-2.9999999999999997E-4</c:v>
                </c:pt>
                <c:pt idx="3742">
                  <c:v>7.1999999999999998E-3</c:v>
                </c:pt>
                <c:pt idx="3743">
                  <c:v>-1.5699999999999999E-2</c:v>
                </c:pt>
                <c:pt idx="3744">
                  <c:v>3.5000000000000001E-3</c:v>
                </c:pt>
                <c:pt idx="3745">
                  <c:v>1.2699999999999999E-2</c:v>
                </c:pt>
                <c:pt idx="3746">
                  <c:v>2.1399999999999999E-2</c:v>
                </c:pt>
                <c:pt idx="3747">
                  <c:v>1.3599999999999999E-2</c:v>
                </c:pt>
                <c:pt idx="3748">
                  <c:v>7.51E-2</c:v>
                </c:pt>
                <c:pt idx="3749">
                  <c:v>1.2999999999999999E-2</c:v>
                </c:pt>
                <c:pt idx="3750">
                  <c:v>-3.0999999999999999E-3</c:v>
                </c:pt>
                <c:pt idx="3751">
                  <c:v>1.4200000000000001E-2</c:v>
                </c:pt>
                <c:pt idx="3752">
                  <c:v>-6.4999999999999997E-3</c:v>
                </c:pt>
                <c:pt idx="3753">
                  <c:v>2.3E-3</c:v>
                </c:pt>
                <c:pt idx="3754">
                  <c:v>4.5600000000000002E-2</c:v>
                </c:pt>
                <c:pt idx="3755">
                  <c:v>-2.7699999999999999E-2</c:v>
                </c:pt>
                <c:pt idx="3756">
                  <c:v>1.34E-2</c:v>
                </c:pt>
                <c:pt idx="3757">
                  <c:v>7.6E-3</c:v>
                </c:pt>
                <c:pt idx="3758">
                  <c:v>1.7500000000000002E-2</c:v>
                </c:pt>
                <c:pt idx="3759">
                  <c:v>-2.7000000000000001E-3</c:v>
                </c:pt>
                <c:pt idx="3760">
                  <c:v>-1.44E-2</c:v>
                </c:pt>
                <c:pt idx="3761">
                  <c:v>3.3799999999999997E-2</c:v>
                </c:pt>
                <c:pt idx="3762">
                  <c:v>8.9999999999999993E-3</c:v>
                </c:pt>
                <c:pt idx="3763">
                  <c:v>0.1019</c:v>
                </c:pt>
                <c:pt idx="3764">
                  <c:v>-5.9999999999999995E-4</c:v>
                </c:pt>
                <c:pt idx="3765">
                  <c:v>-4.8099999999999997E-2</c:v>
                </c:pt>
                <c:pt idx="3766">
                  <c:v>4.4200000000000003E-2</c:v>
                </c:pt>
                <c:pt idx="3767">
                  <c:v>-1.01E-2</c:v>
                </c:pt>
                <c:pt idx="3768">
                  <c:v>-1.5E-3</c:v>
                </c:pt>
                <c:pt idx="3769">
                  <c:v>2.5600000000000001E-2</c:v>
                </c:pt>
                <c:pt idx="3770">
                  <c:v>3.8199999999999998E-2</c:v>
                </c:pt>
                <c:pt idx="3771">
                  <c:v>1.8E-3</c:v>
                </c:pt>
                <c:pt idx="3772">
                  <c:v>-1.55E-2</c:v>
                </c:pt>
                <c:pt idx="3773">
                  <c:v>-7.3000000000000001E-3</c:v>
                </c:pt>
                <c:pt idx="3774">
                  <c:v>4.7800000000000002E-2</c:v>
                </c:pt>
                <c:pt idx="3775">
                  <c:v>5.6599999999999998E-2</c:v>
                </c:pt>
                <c:pt idx="3776">
                  <c:v>6.4000000000000003E-3</c:v>
                </c:pt>
                <c:pt idx="3777">
                  <c:v>1.6000000000000001E-3</c:v>
                </c:pt>
                <c:pt idx="3778">
                  <c:v>4.9000000000000002E-2</c:v>
                </c:pt>
                <c:pt idx="3779">
                  <c:v>5.9999999999999995E-4</c:v>
                </c:pt>
                <c:pt idx="3780">
                  <c:v>-1.47E-2</c:v>
                </c:pt>
                <c:pt idx="3781">
                  <c:v>-1.8E-3</c:v>
                </c:pt>
                <c:pt idx="3782">
                  <c:v>4.2099999999999999E-2</c:v>
                </c:pt>
                <c:pt idx="3783">
                  <c:v>-2.24E-2</c:v>
                </c:pt>
                <c:pt idx="3784">
                  <c:v>-8.3400000000000002E-2</c:v>
                </c:pt>
                <c:pt idx="3785">
                  <c:v>-2E-3</c:v>
                </c:pt>
                <c:pt idx="3786">
                  <c:v>3.5200000000000002E-2</c:v>
                </c:pt>
                <c:pt idx="3787">
                  <c:v>2.5700000000000001E-2</c:v>
                </c:pt>
                <c:pt idx="3788">
                  <c:v>8.3199999999999996E-2</c:v>
                </c:pt>
                <c:pt idx="3789">
                  <c:v>-4.7100000000000003E-2</c:v>
                </c:pt>
                <c:pt idx="3790">
                  <c:v>2.3900000000000001E-2</c:v>
                </c:pt>
                <c:pt idx="3791">
                  <c:v>1.12E-2</c:v>
                </c:pt>
                <c:pt idx="3792">
                  <c:v>-3.9899999999999998E-2</c:v>
                </c:pt>
                <c:pt idx="3793">
                  <c:v>2.6200000000000001E-2</c:v>
                </c:pt>
                <c:pt idx="3794">
                  <c:v>1.2200000000000001E-2</c:v>
                </c:pt>
                <c:pt idx="3795">
                  <c:v>-1.0800000000000001E-2</c:v>
                </c:pt>
                <c:pt idx="3796">
                  <c:v>-4.3999999999999997E-2</c:v>
                </c:pt>
                <c:pt idx="3797">
                  <c:v>1.2E-2</c:v>
                </c:pt>
                <c:pt idx="3798">
                  <c:v>-1.61E-2</c:v>
                </c:pt>
                <c:pt idx="3799">
                  <c:v>-1.23E-2</c:v>
                </c:pt>
                <c:pt idx="3800">
                  <c:v>4.36E-2</c:v>
                </c:pt>
                <c:pt idx="3801">
                  <c:v>1.9599999999999999E-2</c:v>
                </c:pt>
                <c:pt idx="3802">
                  <c:v>5.1000000000000004E-3</c:v>
                </c:pt>
                <c:pt idx="3803">
                  <c:v>8.3999999999999995E-3</c:v>
                </c:pt>
                <c:pt idx="3804">
                  <c:v>9.8699999999999996E-2</c:v>
                </c:pt>
                <c:pt idx="3805">
                  <c:v>6.9000000000000006E-2</c:v>
                </c:pt>
                <c:pt idx="3806">
                  <c:v>1.3299999999999999E-2</c:v>
                </c:pt>
                <c:pt idx="3807">
                  <c:v>3.1E-2</c:v>
                </c:pt>
                <c:pt idx="3808">
                  <c:v>-1.55E-2</c:v>
                </c:pt>
                <c:pt idx="3809">
                  <c:v>-3.1800000000000002E-2</c:v>
                </c:pt>
                <c:pt idx="3810">
                  <c:v>4.82E-2</c:v>
                </c:pt>
                <c:pt idx="3811">
                  <c:v>-2.3699999999999999E-2</c:v>
                </c:pt>
                <c:pt idx="3812">
                  <c:v>2.06E-2</c:v>
                </c:pt>
                <c:pt idx="3813">
                  <c:v>4.02E-2</c:v>
                </c:pt>
                <c:pt idx="3814">
                  <c:v>7.1499999999999994E-2</c:v>
                </c:pt>
                <c:pt idx="3815">
                  <c:v>-7.3000000000000001E-3</c:v>
                </c:pt>
                <c:pt idx="3816">
                  <c:v>3.0300000000000001E-2</c:v>
                </c:pt>
                <c:pt idx="3817">
                  <c:v>1.18E-2</c:v>
                </c:pt>
                <c:pt idx="3818">
                  <c:v>5.45E-2</c:v>
                </c:pt>
                <c:pt idx="3819">
                  <c:v>2.8E-3</c:v>
                </c:pt>
                <c:pt idx="3820">
                  <c:v>1.4200000000000001E-2</c:v>
                </c:pt>
                <c:pt idx="3821">
                  <c:v>9.6500000000000002E-2</c:v>
                </c:pt>
                <c:pt idx="3822">
                  <c:v>2.3800000000000002E-2</c:v>
                </c:pt>
                <c:pt idx="3823">
                  <c:v>-2.8400000000000002E-2</c:v>
                </c:pt>
                <c:pt idx="3824">
                  <c:v>6.1499999999999999E-2</c:v>
                </c:pt>
                <c:pt idx="3825">
                  <c:v>8.2400000000000001E-2</c:v>
                </c:pt>
                <c:pt idx="3826">
                  <c:v>7.2499999999999995E-2</c:v>
                </c:pt>
                <c:pt idx="3827">
                  <c:v>2.8899999999999999E-2</c:v>
                </c:pt>
                <c:pt idx="3828">
                  <c:v>-1.0999999999999999E-2</c:v>
                </c:pt>
                <c:pt idx="3829">
                  <c:v>-4.8800000000000003E-2</c:v>
                </c:pt>
                <c:pt idx="3830">
                  <c:v>-6.93E-2</c:v>
                </c:pt>
                <c:pt idx="3831">
                  <c:v>-4.1300000000000003E-2</c:v>
                </c:pt>
                <c:pt idx="3832">
                  <c:v>9.7000000000000003E-2</c:v>
                </c:pt>
                <c:pt idx="3833">
                  <c:v>4.8000000000000001E-2</c:v>
                </c:pt>
                <c:pt idx="3834">
                  <c:v>-5.9499999999999997E-2</c:v>
                </c:pt>
                <c:pt idx="3835">
                  <c:v>-2.24E-2</c:v>
                </c:pt>
                <c:pt idx="3836">
                  <c:v>-5.0000000000000001E-3</c:v>
                </c:pt>
                <c:pt idx="3837">
                  <c:v>2.1600000000000001E-2</c:v>
                </c:pt>
                <c:pt idx="3838">
                  <c:v>-1.67E-2</c:v>
                </c:pt>
                <c:pt idx="3839">
                  <c:v>-1.46E-2</c:v>
                </c:pt>
                <c:pt idx="3840">
                  <c:v>-0.13059999999999999</c:v>
                </c:pt>
                <c:pt idx="3841">
                  <c:v>7.0000000000000007E-2</c:v>
                </c:pt>
                <c:pt idx="3842">
                  <c:v>-2.76E-2</c:v>
                </c:pt>
                <c:pt idx="3843">
                  <c:v>4.7000000000000002E-3</c:v>
                </c:pt>
                <c:pt idx="3844">
                  <c:v>2.9999999999999997E-4</c:v>
                </c:pt>
                <c:pt idx="3845">
                  <c:v>7.7000000000000002E-3</c:v>
                </c:pt>
                <c:pt idx="3846">
                  <c:v>-6.4600000000000005E-2</c:v>
                </c:pt>
                <c:pt idx="3847">
                  <c:v>9.7699999999999995E-2</c:v>
                </c:pt>
                <c:pt idx="3848">
                  <c:v>2.7799999999999998E-2</c:v>
                </c:pt>
                <c:pt idx="3849">
                  <c:v>-5.0000000000000001E-4</c:v>
                </c:pt>
                <c:pt idx="3850">
                  <c:v>-3.4299999999999997E-2</c:v>
                </c:pt>
                <c:pt idx="3851">
                  <c:v>1.23E-2</c:v>
                </c:pt>
                <c:pt idx="3852">
                  <c:v>5.8799999999999998E-2</c:v>
                </c:pt>
                <c:pt idx="3853">
                  <c:v>6.0900000000000003E-2</c:v>
                </c:pt>
                <c:pt idx="3854">
                  <c:v>-1.77E-2</c:v>
                </c:pt>
                <c:pt idx="3855">
                  <c:v>3.56E-2</c:v>
                </c:pt>
                <c:pt idx="3856">
                  <c:v>2.5000000000000001E-2</c:v>
                </c:pt>
                <c:pt idx="3857">
                  <c:v>-1.03E-2</c:v>
                </c:pt>
                <c:pt idx="3858">
                  <c:v>0.19409999999999999</c:v>
                </c:pt>
                <c:pt idx="3859">
                  <c:v>2.3999999999999998E-3</c:v>
                </c:pt>
                <c:pt idx="3860">
                  <c:v>-3.5999999999999997E-2</c:v>
                </c:pt>
                <c:pt idx="3861">
                  <c:v>7.0400000000000004E-2</c:v>
                </c:pt>
                <c:pt idx="3862">
                  <c:v>-1.29E-2</c:v>
                </c:pt>
                <c:pt idx="3863">
                  <c:v>-4.3E-3</c:v>
                </c:pt>
                <c:pt idx="3864">
                  <c:v>3.1300000000000001E-2</c:v>
                </c:pt>
                <c:pt idx="3865">
                  <c:v>-1.4500000000000001E-2</c:v>
                </c:pt>
                <c:pt idx="3866">
                  <c:v>2.5700000000000001E-2</c:v>
                </c:pt>
                <c:pt idx="3867">
                  <c:v>5.9200000000000003E-2</c:v>
                </c:pt>
                <c:pt idx="3868">
                  <c:v>-9.4999999999999998E-3</c:v>
                </c:pt>
                <c:pt idx="3869">
                  <c:v>8.3799999999999999E-2</c:v>
                </c:pt>
                <c:pt idx="3870">
                  <c:v>2.9999999999999997E-4</c:v>
                </c:pt>
                <c:pt idx="3871">
                  <c:v>2.7E-2</c:v>
                </c:pt>
                <c:pt idx="3872">
                  <c:v>-5.7799999999999997E-2</c:v>
                </c:pt>
                <c:pt idx="3873">
                  <c:v>-9.6100000000000005E-2</c:v>
                </c:pt>
                <c:pt idx="3874">
                  <c:v>1.61E-2</c:v>
                </c:pt>
                <c:pt idx="3875">
                  <c:v>-5.57E-2</c:v>
                </c:pt>
                <c:pt idx="3876">
                  <c:v>-1.24E-2</c:v>
                </c:pt>
                <c:pt idx="3877">
                  <c:v>-4.4999999999999997E-3</c:v>
                </c:pt>
                <c:pt idx="3878">
                  <c:v>-2.1100000000000001E-2</c:v>
                </c:pt>
                <c:pt idx="3879">
                  <c:v>9.8100000000000007E-2</c:v>
                </c:pt>
                <c:pt idx="3880">
                  <c:v>-2.3599999999999999E-2</c:v>
                </c:pt>
                <c:pt idx="3881">
                  <c:v>4.07E-2</c:v>
                </c:pt>
                <c:pt idx="3882">
                  <c:v>-3.9E-2</c:v>
                </c:pt>
                <c:pt idx="3883">
                  <c:v>7.4999999999999997E-3</c:v>
                </c:pt>
                <c:pt idx="3884">
                  <c:v>1.2999999999999999E-3</c:v>
                </c:pt>
                <c:pt idx="3885">
                  <c:v>4.3499999999999997E-2</c:v>
                </c:pt>
                <c:pt idx="3886">
                  <c:v>2.6100000000000002E-2</c:v>
                </c:pt>
                <c:pt idx="3887">
                  <c:v>4.9099999999999998E-2</c:v>
                </c:pt>
                <c:pt idx="3888">
                  <c:v>1.77E-2</c:v>
                </c:pt>
                <c:pt idx="3889">
                  <c:v>3.49E-2</c:v>
                </c:pt>
                <c:pt idx="3890">
                  <c:v>-9.1999999999999998E-3</c:v>
                </c:pt>
                <c:pt idx="3891">
                  <c:v>6.8599999999999994E-2</c:v>
                </c:pt>
                <c:pt idx="3892">
                  <c:v>-3.4000000000000002E-2</c:v>
                </c:pt>
                <c:pt idx="3893">
                  <c:v>-5.62E-2</c:v>
                </c:pt>
                <c:pt idx="3894">
                  <c:v>1.9699999999999999E-2</c:v>
                </c:pt>
                <c:pt idx="3895">
                  <c:v>3.56E-2</c:v>
                </c:pt>
                <c:pt idx="3896">
                  <c:v>-2.1299999999999999E-2</c:v>
                </c:pt>
                <c:pt idx="3897">
                  <c:v>7.4999999999999997E-3</c:v>
                </c:pt>
                <c:pt idx="3898">
                  <c:v>1E-4</c:v>
                </c:pt>
                <c:pt idx="3899">
                  <c:v>-1.2200000000000001E-2</c:v>
                </c:pt>
                <c:pt idx="3900">
                  <c:v>-5.62E-2</c:v>
                </c:pt>
                <c:pt idx="3901">
                  <c:v>5.4000000000000003E-3</c:v>
                </c:pt>
                <c:pt idx="3902">
                  <c:v>-3.9100000000000003E-2</c:v>
                </c:pt>
                <c:pt idx="3903">
                  <c:v>-1.9199999999999998E-2</c:v>
                </c:pt>
                <c:pt idx="3904">
                  <c:v>7.2400000000000006E-2</c:v>
                </c:pt>
                <c:pt idx="3905">
                  <c:v>1.4999999999999999E-2</c:v>
                </c:pt>
                <c:pt idx="3906">
                  <c:v>-1.6999999999999999E-3</c:v>
                </c:pt>
                <c:pt idx="3907">
                  <c:v>3.32E-2</c:v>
                </c:pt>
                <c:pt idx="3908">
                  <c:v>0.02</c:v>
                </c:pt>
                <c:pt idx="3909">
                  <c:v>-1E-4</c:v>
                </c:pt>
                <c:pt idx="3910">
                  <c:v>-8.0000000000000004E-4</c:v>
                </c:pt>
                <c:pt idx="3911">
                  <c:v>4.4000000000000003E-3</c:v>
                </c:pt>
                <c:pt idx="3912">
                  <c:v>-3.2500000000000001E-2</c:v>
                </c:pt>
                <c:pt idx="3913">
                  <c:v>0.02</c:v>
                </c:pt>
                <c:pt idx="3914">
                  <c:v>1.3599999999999999E-2</c:v>
                </c:pt>
                <c:pt idx="3915">
                  <c:v>-1.6899999999999998E-2</c:v>
                </c:pt>
                <c:pt idx="3916">
                  <c:v>-3.5299999999999998E-2</c:v>
                </c:pt>
                <c:pt idx="3917">
                  <c:v>3.7999999999999999E-2</c:v>
                </c:pt>
                <c:pt idx="3918">
                  <c:v>6.9999999999999999E-4</c:v>
                </c:pt>
                <c:pt idx="3919">
                  <c:v>2.8000000000000001E-2</c:v>
                </c:pt>
                <c:pt idx="3920">
                  <c:v>3.8999999999999998E-3</c:v>
                </c:pt>
                <c:pt idx="3921">
                  <c:v>-1.9E-3</c:v>
                </c:pt>
                <c:pt idx="3922">
                  <c:v>6.1400000000000003E-2</c:v>
                </c:pt>
                <c:pt idx="3923">
                  <c:v>-8.8000000000000005E-3</c:v>
                </c:pt>
                <c:pt idx="3924">
                  <c:v>3.7000000000000002E-3</c:v>
                </c:pt>
                <c:pt idx="3925">
                  <c:v>-2.9000000000000001E-2</c:v>
                </c:pt>
                <c:pt idx="3926">
                  <c:v>-2.18E-2</c:v>
                </c:pt>
                <c:pt idx="3927">
                  <c:v>-6.3899999999999998E-2</c:v>
                </c:pt>
                <c:pt idx="3928">
                  <c:v>-0.01</c:v>
                </c:pt>
                <c:pt idx="3929">
                  <c:v>1.4999999999999999E-2</c:v>
                </c:pt>
                <c:pt idx="3930">
                  <c:v>-4.7100000000000003E-2</c:v>
                </c:pt>
                <c:pt idx="3931">
                  <c:v>-3.8800000000000001E-2</c:v>
                </c:pt>
                <c:pt idx="3932">
                  <c:v>-1.1299999999999999E-2</c:v>
                </c:pt>
                <c:pt idx="3933">
                  <c:v>-2.06E-2</c:v>
                </c:pt>
                <c:pt idx="3934">
                  <c:v>-2.2499999999999999E-2</c:v>
                </c:pt>
                <c:pt idx="3935">
                  <c:v>0.1033</c:v>
                </c:pt>
                <c:pt idx="3936">
                  <c:v>1.8800000000000001E-2</c:v>
                </c:pt>
                <c:pt idx="3937">
                  <c:v>-3.5000000000000001E-3</c:v>
                </c:pt>
                <c:pt idx="3938">
                  <c:v>-2.3400000000000001E-2</c:v>
                </c:pt>
                <c:pt idx="3939">
                  <c:v>7.7700000000000005E-2</c:v>
                </c:pt>
                <c:pt idx="3940">
                  <c:v>1.5E-3</c:v>
                </c:pt>
                <c:pt idx="3941">
                  <c:v>-2.0799999999999999E-2</c:v>
                </c:pt>
                <c:pt idx="3942">
                  <c:v>0.01</c:v>
                </c:pt>
                <c:pt idx="3943">
                  <c:v>-0.06</c:v>
                </c:pt>
                <c:pt idx="3944">
                  <c:v>6.88E-2</c:v>
                </c:pt>
                <c:pt idx="3945">
                  <c:v>-1.7999999999999999E-2</c:v>
                </c:pt>
                <c:pt idx="3946">
                  <c:v>1.6500000000000001E-2</c:v>
                </c:pt>
                <c:pt idx="3947">
                  <c:v>2.6200000000000001E-2</c:v>
                </c:pt>
                <c:pt idx="3948">
                  <c:v>-1.0200000000000001E-2</c:v>
                </c:pt>
                <c:pt idx="3949">
                  <c:v>-4.1000000000000002E-2</c:v>
                </c:pt>
                <c:pt idx="3950">
                  <c:v>1.52E-2</c:v>
                </c:pt>
                <c:pt idx="3951">
                  <c:v>-0.129</c:v>
                </c:pt>
                <c:pt idx="3952">
                  <c:v>6.4999999999999997E-3</c:v>
                </c:pt>
                <c:pt idx="3953">
                  <c:v>2.7000000000000001E-3</c:v>
                </c:pt>
                <c:pt idx="3954">
                  <c:v>-6.2799999999999995E-2</c:v>
                </c:pt>
                <c:pt idx="3955">
                  <c:v>-6.0000000000000001E-3</c:v>
                </c:pt>
                <c:pt idx="3956">
                  <c:v>-6.2100000000000002E-2</c:v>
                </c:pt>
                <c:pt idx="3957">
                  <c:v>-1.4800000000000001E-2</c:v>
                </c:pt>
                <c:pt idx="3958">
                  <c:v>-0.14399999999999999</c:v>
                </c:pt>
                <c:pt idx="3959">
                  <c:v>0.10879999999999999</c:v>
                </c:pt>
                <c:pt idx="3960">
                  <c:v>-8.4000000000000005E-2</c:v>
                </c:pt>
                <c:pt idx="3961">
                  <c:v>4.0000000000000001E-3</c:v>
                </c:pt>
                <c:pt idx="3962">
                  <c:v>-7.3899999999999993E-2</c:v>
                </c:pt>
                <c:pt idx="3963">
                  <c:v>0.1174</c:v>
                </c:pt>
                <c:pt idx="3964">
                  <c:v>-9.5999999999999992E-3</c:v>
                </c:pt>
                <c:pt idx="3965">
                  <c:v>2.2700000000000001E-2</c:v>
                </c:pt>
                <c:pt idx="3966">
                  <c:v>-2.12E-2</c:v>
                </c:pt>
                <c:pt idx="3967">
                  <c:v>-7.17E-2</c:v>
                </c:pt>
                <c:pt idx="3968">
                  <c:v>-3.0200000000000001E-2</c:v>
                </c:pt>
                <c:pt idx="3969">
                  <c:v>3.09E-2</c:v>
                </c:pt>
                <c:pt idx="3970">
                  <c:v>4.6199999999999998E-2</c:v>
                </c:pt>
                <c:pt idx="3971">
                  <c:v>-1.6400000000000001E-2</c:v>
                </c:pt>
                <c:pt idx="3972">
                  <c:v>2.3699999999999999E-2</c:v>
                </c:pt>
                <c:pt idx="3973">
                  <c:v>4.3400000000000001E-2</c:v>
                </c:pt>
                <c:pt idx="3974">
                  <c:v>-5.96E-2</c:v>
                </c:pt>
                <c:pt idx="3975">
                  <c:v>-3.61E-2</c:v>
                </c:pt>
                <c:pt idx="3976">
                  <c:v>8.3000000000000001E-3</c:v>
                </c:pt>
                <c:pt idx="3977">
                  <c:v>-6.25E-2</c:v>
                </c:pt>
                <c:pt idx="3978">
                  <c:v>-5.7999999999999996E-3</c:v>
                </c:pt>
                <c:pt idx="3979">
                  <c:v>0.1183</c:v>
                </c:pt>
                <c:pt idx="3980">
                  <c:v>-1.83E-2</c:v>
                </c:pt>
                <c:pt idx="3981">
                  <c:v>1.8100000000000002E-2</c:v>
                </c:pt>
                <c:pt idx="3982">
                  <c:v>-4.9500000000000002E-2</c:v>
                </c:pt>
                <c:pt idx="3983">
                  <c:v>0.1002</c:v>
                </c:pt>
                <c:pt idx="3984">
                  <c:v>3.8600000000000002E-2</c:v>
                </c:pt>
                <c:pt idx="3985">
                  <c:v>-9.1999999999999998E-3</c:v>
                </c:pt>
                <c:pt idx="3986">
                  <c:v>-4.53E-2</c:v>
                </c:pt>
                <c:pt idx="3987">
                  <c:v>-7.4000000000000003E-3</c:v>
                </c:pt>
                <c:pt idx="3988">
                  <c:v>-6.0499999999999998E-2</c:v>
                </c:pt>
                <c:pt idx="3989">
                  <c:v>-6.6E-3</c:v>
                </c:pt>
                <c:pt idx="3990">
                  <c:v>2.3E-3</c:v>
                </c:pt>
                <c:pt idx="3991">
                  <c:v>-0.10970000000000001</c:v>
                </c:pt>
                <c:pt idx="3992">
                  <c:v>2.5399999999999999E-2</c:v>
                </c:pt>
                <c:pt idx="3993">
                  <c:v>3.6200000000000003E-2</c:v>
                </c:pt>
                <c:pt idx="3994">
                  <c:v>2.9399999999999999E-2</c:v>
                </c:pt>
                <c:pt idx="3995">
                  <c:v>-8.8599999999999998E-2</c:v>
                </c:pt>
                <c:pt idx="3996">
                  <c:v>2.06E-2</c:v>
                </c:pt>
                <c:pt idx="3997">
                  <c:v>7.5499999999999998E-2</c:v>
                </c:pt>
                <c:pt idx="3998">
                  <c:v>-5.7999999999999996E-3</c:v>
                </c:pt>
                <c:pt idx="3999">
                  <c:v>3.9399999999999998E-2</c:v>
                </c:pt>
                <c:pt idx="4000">
                  <c:v>-2.2499999999999999E-2</c:v>
                </c:pt>
                <c:pt idx="4001">
                  <c:v>-4.2299999999999997E-2</c:v>
                </c:pt>
                <c:pt idx="4002">
                  <c:v>8.0000000000000002E-3</c:v>
                </c:pt>
                <c:pt idx="4003">
                  <c:v>2.75E-2</c:v>
                </c:pt>
                <c:pt idx="4004">
                  <c:v>1.6E-2</c:v>
                </c:pt>
                <c:pt idx="4005">
                  <c:v>-4.5600000000000002E-2</c:v>
                </c:pt>
                <c:pt idx="4006">
                  <c:v>1.6E-2</c:v>
                </c:pt>
                <c:pt idx="4007">
                  <c:v>-1.0500000000000001E-2</c:v>
                </c:pt>
                <c:pt idx="4008">
                  <c:v>-2.9600000000000001E-2</c:v>
                </c:pt>
                <c:pt idx="4009">
                  <c:v>2.8299999999999999E-2</c:v>
                </c:pt>
                <c:pt idx="4010">
                  <c:v>-8.5000000000000006E-3</c:v>
                </c:pt>
                <c:pt idx="4011">
                  <c:v>2.1399999999999999E-2</c:v>
                </c:pt>
                <c:pt idx="4012">
                  <c:v>-3.2599999999999997E-2</c:v>
                </c:pt>
                <c:pt idx="4013">
                  <c:v>-1.1599999999999999E-2</c:v>
                </c:pt>
                <c:pt idx="4014">
                  <c:v>2.8E-3</c:v>
                </c:pt>
                <c:pt idx="4015">
                  <c:v>-2.9899999999999999E-2</c:v>
                </c:pt>
                <c:pt idx="4016">
                  <c:v>-1.4E-2</c:v>
                </c:pt>
                <c:pt idx="4017">
                  <c:v>4.0000000000000001E-3</c:v>
                </c:pt>
                <c:pt idx="4018">
                  <c:v>8.5000000000000006E-3</c:v>
                </c:pt>
                <c:pt idx="4019">
                  <c:v>-2.98E-2</c:v>
                </c:pt>
                <c:pt idx="4020">
                  <c:v>-3.3799999999999997E-2</c:v>
                </c:pt>
                <c:pt idx="4021">
                  <c:v>7.85E-2</c:v>
                </c:pt>
                <c:pt idx="4022">
                  <c:v>5.1999999999999998E-3</c:v>
                </c:pt>
                <c:pt idx="4023">
                  <c:v>4.0399999999999998E-2</c:v>
                </c:pt>
                <c:pt idx="4024">
                  <c:v>6.6E-3</c:v>
                </c:pt>
                <c:pt idx="4025">
                  <c:v>4.6300000000000001E-2</c:v>
                </c:pt>
                <c:pt idx="4026">
                  <c:v>5.33E-2</c:v>
                </c:pt>
                <c:pt idx="4027">
                  <c:v>5.8400000000000001E-2</c:v>
                </c:pt>
                <c:pt idx="4028">
                  <c:v>1.4E-2</c:v>
                </c:pt>
                <c:pt idx="4029">
                  <c:v>0</c:v>
                </c:pt>
                <c:pt idx="4030">
                  <c:v>5.5E-2</c:v>
                </c:pt>
                <c:pt idx="4031">
                  <c:v>-1.54E-2</c:v>
                </c:pt>
                <c:pt idx="4032">
                  <c:v>-4.0300000000000002E-2</c:v>
                </c:pt>
                <c:pt idx="4033">
                  <c:v>-1.78E-2</c:v>
                </c:pt>
                <c:pt idx="4034">
                  <c:v>-2.6499999999999999E-2</c:v>
                </c:pt>
                <c:pt idx="4035">
                  <c:v>4.2099999999999999E-2</c:v>
                </c:pt>
                <c:pt idx="4036">
                  <c:v>2.8400000000000002E-2</c:v>
                </c:pt>
                <c:pt idx="4037">
                  <c:v>4.7199999999999999E-2</c:v>
                </c:pt>
                <c:pt idx="4038">
                  <c:v>4.2500000000000003E-2</c:v>
                </c:pt>
                <c:pt idx="4039">
                  <c:v>-1.84E-2</c:v>
                </c:pt>
                <c:pt idx="4040">
                  <c:v>5.6899999999999999E-2</c:v>
                </c:pt>
                <c:pt idx="4041">
                  <c:v>-1.49E-2</c:v>
                </c:pt>
                <c:pt idx="4042">
                  <c:v>-5.9999999999999995E-4</c:v>
                </c:pt>
                <c:pt idx="4043">
                  <c:v>-2.5499999999999998E-2</c:v>
                </c:pt>
                <c:pt idx="4044">
                  <c:v>7.6700000000000004E-2</c:v>
                </c:pt>
                <c:pt idx="4045">
                  <c:v>-1.52E-2</c:v>
                </c:pt>
                <c:pt idx="4046">
                  <c:v>-1.9E-3</c:v>
                </c:pt>
                <c:pt idx="4047">
                  <c:v>-2.12E-2</c:v>
                </c:pt>
                <c:pt idx="4048">
                  <c:v>-2.8400000000000002E-2</c:v>
                </c:pt>
                <c:pt idx="4049">
                  <c:v>6.9999999999999999E-4</c:v>
                </c:pt>
                <c:pt idx="4050">
                  <c:v>4.5400000000000003E-2</c:v>
                </c:pt>
                <c:pt idx="4051">
                  <c:v>5.4899999999999997E-2</c:v>
                </c:pt>
                <c:pt idx="4052">
                  <c:v>-9.1000000000000004E-3</c:v>
                </c:pt>
                <c:pt idx="4053">
                  <c:v>7.7000000000000002E-3</c:v>
                </c:pt>
                <c:pt idx="4054">
                  <c:v>5.7999999999999996E-3</c:v>
                </c:pt>
                <c:pt idx="4055">
                  <c:v>-3.6799999999999999E-2</c:v>
                </c:pt>
                <c:pt idx="4056">
                  <c:v>2.6800000000000001E-2</c:v>
                </c:pt>
                <c:pt idx="4057">
                  <c:v>-4.41E-2</c:v>
                </c:pt>
                <c:pt idx="4058">
                  <c:v>4.7699999999999999E-2</c:v>
                </c:pt>
                <c:pt idx="4059">
                  <c:v>-3.3999999999999998E-3</c:v>
                </c:pt>
                <c:pt idx="4060">
                  <c:v>-2.3999999999999998E-3</c:v>
                </c:pt>
                <c:pt idx="4061">
                  <c:v>-3.6600000000000001E-2</c:v>
                </c:pt>
                <c:pt idx="4062">
                  <c:v>2.8999999999999998E-3</c:v>
                </c:pt>
                <c:pt idx="4063">
                  <c:v>3.5799999999999998E-2</c:v>
                </c:pt>
                <c:pt idx="4064">
                  <c:v>9.2999999999999992E-3</c:v>
                </c:pt>
                <c:pt idx="4065">
                  <c:v>1.47E-2</c:v>
                </c:pt>
                <c:pt idx="4066">
                  <c:v>-1.6000000000000001E-3</c:v>
                </c:pt>
                <c:pt idx="4067">
                  <c:v>3.7100000000000001E-2</c:v>
                </c:pt>
                <c:pt idx="4068">
                  <c:v>1.7500000000000002E-2</c:v>
                </c:pt>
                <c:pt idx="4069">
                  <c:v>-0.1119</c:v>
                </c:pt>
                <c:pt idx="4070">
                  <c:v>-1.54E-2</c:v>
                </c:pt>
                <c:pt idx="4071">
                  <c:v>7.0000000000000001E-3</c:v>
                </c:pt>
                <c:pt idx="4072">
                  <c:v>-3.3300000000000003E-2</c:v>
                </c:pt>
                <c:pt idx="4073">
                  <c:v>7.1000000000000004E-3</c:v>
                </c:pt>
                <c:pt idx="4074">
                  <c:v>1.9900000000000001E-2</c:v>
                </c:pt>
                <c:pt idx="4075">
                  <c:v>-2.4199999999999999E-2</c:v>
                </c:pt>
                <c:pt idx="4076">
                  <c:v>4.7300000000000002E-2</c:v>
                </c:pt>
                <c:pt idx="4077">
                  <c:v>2.24E-2</c:v>
                </c:pt>
                <c:pt idx="4078">
                  <c:v>-8.0000000000000002E-3</c:v>
                </c:pt>
                <c:pt idx="4079">
                  <c:v>-9.7000000000000003E-3</c:v>
                </c:pt>
                <c:pt idx="4080">
                  <c:v>2.1700000000000001E-2</c:v>
                </c:pt>
                <c:pt idx="4081">
                  <c:v>-2.2100000000000002E-2</c:v>
                </c:pt>
                <c:pt idx="4082">
                  <c:v>-9.2499999999999999E-2</c:v>
                </c:pt>
                <c:pt idx="4083">
                  <c:v>-5.1799999999999999E-2</c:v>
                </c:pt>
                <c:pt idx="4084">
                  <c:v>7.1300000000000002E-2</c:v>
                </c:pt>
                <c:pt idx="4085">
                  <c:v>3.0300000000000001E-2</c:v>
                </c:pt>
                <c:pt idx="4086">
                  <c:v>-4.5699999999999998E-2</c:v>
                </c:pt>
                <c:pt idx="4087">
                  <c:v>-3.0999999999999999E-3</c:v>
                </c:pt>
                <c:pt idx="4088">
                  <c:v>1.21E-2</c:v>
                </c:pt>
                <c:pt idx="4089">
                  <c:v>-2.3900000000000001E-2</c:v>
                </c:pt>
                <c:pt idx="4090">
                  <c:v>-2.7300000000000001E-2</c:v>
                </c:pt>
                <c:pt idx="4091">
                  <c:v>1.2500000000000001E-2</c:v>
                </c:pt>
                <c:pt idx="4092">
                  <c:v>5.5E-2</c:v>
                </c:pt>
                <c:pt idx="4093">
                  <c:v>9.8599999999999993E-2</c:v>
                </c:pt>
                <c:pt idx="4094">
                  <c:v>-0.01</c:v>
                </c:pt>
                <c:pt idx="4095">
                  <c:v>1.12E-2</c:v>
                </c:pt>
                <c:pt idx="4096">
                  <c:v>2.1299999999999999E-2</c:v>
                </c:pt>
                <c:pt idx="4097">
                  <c:v>4.5499999999999999E-2</c:v>
                </c:pt>
                <c:pt idx="4098">
                  <c:v>7.4899999999999994E-2</c:v>
                </c:pt>
                <c:pt idx="4099">
                  <c:v>-2.7799999999999998E-2</c:v>
                </c:pt>
                <c:pt idx="4100">
                  <c:v>2.3999999999999998E-3</c:v>
                </c:pt>
                <c:pt idx="4101">
                  <c:v>1.9099999999999999E-2</c:v>
                </c:pt>
                <c:pt idx="4102">
                  <c:v>-4.5999999999999999E-3</c:v>
                </c:pt>
                <c:pt idx="4103">
                  <c:v>5.0999999999999997E-2</c:v>
                </c:pt>
                <c:pt idx="4104">
                  <c:v>-2.5399999999999999E-2</c:v>
                </c:pt>
                <c:pt idx="4105">
                  <c:v>2.4400000000000002E-2</c:v>
                </c:pt>
                <c:pt idx="4106">
                  <c:v>-5.9999999999999995E-4</c:v>
                </c:pt>
                <c:pt idx="4107">
                  <c:v>7.5399999999999995E-2</c:v>
                </c:pt>
                <c:pt idx="4108">
                  <c:v>-1.32E-2</c:v>
                </c:pt>
                <c:pt idx="4109">
                  <c:v>1.09E-2</c:v>
                </c:pt>
                <c:pt idx="4110">
                  <c:v>8.6E-3</c:v>
                </c:pt>
                <c:pt idx="4111">
                  <c:v>3.5799999999999998E-2</c:v>
                </c:pt>
                <c:pt idx="4112">
                  <c:v>2.6499999999999999E-2</c:v>
                </c:pt>
                <c:pt idx="4113">
                  <c:v>-5.7099999999999998E-2</c:v>
                </c:pt>
                <c:pt idx="4114">
                  <c:v>-2.4400000000000002E-2</c:v>
                </c:pt>
                <c:pt idx="4115">
                  <c:v>1.03E-2</c:v>
                </c:pt>
                <c:pt idx="4116">
                  <c:v>-7.3000000000000001E-3</c:v>
                </c:pt>
                <c:pt idx="4117">
                  <c:v>3.6200000000000003E-2</c:v>
                </c:pt>
                <c:pt idx="4118">
                  <c:v>-4.3700000000000003E-2</c:v>
                </c:pt>
                <c:pt idx="4119">
                  <c:v>-3.1099999999999999E-2</c:v>
                </c:pt>
                <c:pt idx="4120">
                  <c:v>3.6700000000000003E-2</c:v>
                </c:pt>
                <c:pt idx="4121">
                  <c:v>2.7400000000000001E-2</c:v>
                </c:pt>
                <c:pt idx="4122">
                  <c:v>-6.4999999999999997E-3</c:v>
                </c:pt>
                <c:pt idx="4123">
                  <c:v>-8.6E-3</c:v>
                </c:pt>
                <c:pt idx="4124">
                  <c:v>-6.4000000000000003E-3</c:v>
                </c:pt>
                <c:pt idx="4125">
                  <c:v>3.7900000000000003E-2</c:v>
                </c:pt>
                <c:pt idx="4126">
                  <c:v>-4.7999999999999996E-3</c:v>
                </c:pt>
                <c:pt idx="4127">
                  <c:v>-2.3900000000000001E-2</c:v>
                </c:pt>
                <c:pt idx="4128">
                  <c:v>-7.1000000000000004E-3</c:v>
                </c:pt>
                <c:pt idx="4129">
                  <c:v>8.3999999999999995E-3</c:v>
                </c:pt>
                <c:pt idx="4130">
                  <c:v>2.9100000000000001E-2</c:v>
                </c:pt>
                <c:pt idx="4131">
                  <c:v>6.7199999999999996E-2</c:v>
                </c:pt>
                <c:pt idx="4132">
                  <c:v>-9.1999999999999998E-3</c:v>
                </c:pt>
                <c:pt idx="4133">
                  <c:v>-2.9499999999999998E-2</c:v>
                </c:pt>
                <c:pt idx="4134">
                  <c:v>-1.9E-3</c:v>
                </c:pt>
                <c:pt idx="4135">
                  <c:v>-1.04E-2</c:v>
                </c:pt>
                <c:pt idx="4136">
                  <c:v>4.1000000000000003E-3</c:v>
                </c:pt>
                <c:pt idx="4137">
                  <c:v>1.72E-2</c:v>
                </c:pt>
                <c:pt idx="4138">
                  <c:v>-2.92E-2</c:v>
                </c:pt>
                <c:pt idx="4139">
                  <c:v>-5.5199999999999999E-2</c:v>
                </c:pt>
                <c:pt idx="4140">
                  <c:v>4.5999999999999999E-3</c:v>
                </c:pt>
                <c:pt idx="4141">
                  <c:v>-5.6500000000000002E-2</c:v>
                </c:pt>
                <c:pt idx="4142">
                  <c:v>1.9800000000000002E-2</c:v>
                </c:pt>
                <c:pt idx="4143">
                  <c:v>2.81E-2</c:v>
                </c:pt>
                <c:pt idx="4144">
                  <c:v>-1.6799999999999999E-2</c:v>
                </c:pt>
                <c:pt idx="4145">
                  <c:v>-4.1000000000000002E-2</c:v>
                </c:pt>
                <c:pt idx="4146">
                  <c:v>2.2499999999999999E-2</c:v>
                </c:pt>
                <c:pt idx="4147">
                  <c:v>-7.0000000000000001E-3</c:v>
                </c:pt>
                <c:pt idx="4148">
                  <c:v>3.0800000000000001E-2</c:v>
                </c:pt>
                <c:pt idx="4149">
                  <c:v>-8.8300000000000003E-2</c:v>
                </c:pt>
                <c:pt idx="4150">
                  <c:v>1.9300000000000001E-2</c:v>
                </c:pt>
                <c:pt idx="4151">
                  <c:v>4.6100000000000002E-2</c:v>
                </c:pt>
                <c:pt idx="4152">
                  <c:v>8.8000000000000005E-3</c:v>
                </c:pt>
                <c:pt idx="4153">
                  <c:v>-1.5800000000000002E-2</c:v>
                </c:pt>
                <c:pt idx="4154">
                  <c:v>5.7999999999999996E-3</c:v>
                </c:pt>
                <c:pt idx="4155">
                  <c:v>-1.2500000000000001E-2</c:v>
                </c:pt>
                <c:pt idx="4156">
                  <c:v>-5.0700000000000002E-2</c:v>
                </c:pt>
                <c:pt idx="4157">
                  <c:v>-8.2699999999999996E-2</c:v>
                </c:pt>
                <c:pt idx="4158">
                  <c:v>4.3E-3</c:v>
                </c:pt>
                <c:pt idx="4159">
                  <c:v>2.3400000000000001E-2</c:v>
                </c:pt>
                <c:pt idx="4160">
                  <c:v>6.9999999999999999E-4</c:v>
                </c:pt>
                <c:pt idx="4161">
                  <c:v>-2.3999999999999998E-3</c:v>
                </c:pt>
                <c:pt idx="4162">
                  <c:v>-5.7000000000000002E-2</c:v>
                </c:pt>
                <c:pt idx="4163">
                  <c:v>-9.7000000000000003E-3</c:v>
                </c:pt>
                <c:pt idx="4164">
                  <c:v>4.6199999999999998E-2</c:v>
                </c:pt>
                <c:pt idx="4165">
                  <c:v>1.55E-2</c:v>
                </c:pt>
                <c:pt idx="4166">
                  <c:v>-6.7400000000000002E-2</c:v>
                </c:pt>
                <c:pt idx="4167">
                  <c:v>3.56E-2</c:v>
                </c:pt>
                <c:pt idx="4168">
                  <c:v>1.04E-2</c:v>
                </c:pt>
                <c:pt idx="4169">
                  <c:v>-2.5399999999999999E-2</c:v>
                </c:pt>
                <c:pt idx="4170">
                  <c:v>-3.0599999999999999E-2</c:v>
                </c:pt>
                <c:pt idx="4171">
                  <c:v>1.4800000000000001E-2</c:v>
                </c:pt>
                <c:pt idx="4172">
                  <c:v>-3.2000000000000002E-3</c:v>
                </c:pt>
                <c:pt idx="4173">
                  <c:v>4.1000000000000003E-3</c:v>
                </c:pt>
                <c:pt idx="4174">
                  <c:v>4.2799999999999998E-2</c:v>
                </c:pt>
                <c:pt idx="4175">
                  <c:v>-6.1999999999999998E-3</c:v>
                </c:pt>
                <c:pt idx="4176">
                  <c:v>4.53E-2</c:v>
                </c:pt>
                <c:pt idx="4177">
                  <c:v>-2.9999999999999997E-4</c:v>
                </c:pt>
                <c:pt idx="4178">
                  <c:v>-7.4999999999999997E-3</c:v>
                </c:pt>
                <c:pt idx="4179">
                  <c:v>7.4000000000000003E-3</c:v>
                </c:pt>
                <c:pt idx="4180">
                  <c:v>-2E-3</c:v>
                </c:pt>
                <c:pt idx="4181">
                  <c:v>-6.1800000000000001E-2</c:v>
                </c:pt>
                <c:pt idx="4182">
                  <c:v>-2.2800000000000001E-2</c:v>
                </c:pt>
                <c:pt idx="4183">
                  <c:v>1.4200000000000001E-2</c:v>
                </c:pt>
                <c:pt idx="4184">
                  <c:v>-1.9199999999999998E-2</c:v>
                </c:pt>
                <c:pt idx="4185">
                  <c:v>3.2899999999999999E-2</c:v>
                </c:pt>
                <c:pt idx="4186">
                  <c:v>-8.8999999999999999E-3</c:v>
                </c:pt>
                <c:pt idx="4187">
                  <c:v>-1.8599999999999998E-2</c:v>
                </c:pt>
                <c:pt idx="4188">
                  <c:v>-1.2800000000000001E-2</c:v>
                </c:pt>
                <c:pt idx="4189">
                  <c:v>-5.2600000000000001E-2</c:v>
                </c:pt>
                <c:pt idx="4190">
                  <c:v>-7.6E-3</c:v>
                </c:pt>
                <c:pt idx="4191">
                  <c:v>-3.5999999999999997E-2</c:v>
                </c:pt>
                <c:pt idx="4192">
                  <c:v>3.0000000000000001E-3</c:v>
                </c:pt>
                <c:pt idx="4193">
                  <c:v>4.1999999999999997E-3</c:v>
                </c:pt>
                <c:pt idx="4194">
                  <c:v>-4.0000000000000002E-4</c:v>
                </c:pt>
                <c:pt idx="4195">
                  <c:v>2.1499999999999998E-2</c:v>
                </c:pt>
                <c:pt idx="4196">
                  <c:v>2.7300000000000001E-2</c:v>
                </c:pt>
                <c:pt idx="4197">
                  <c:v>-3.0499999999999999E-2</c:v>
                </c:pt>
                <c:pt idx="4198">
                  <c:v>1.21E-2</c:v>
                </c:pt>
                <c:pt idx="4199">
                  <c:v>5.9999999999999995E-4</c:v>
                </c:pt>
                <c:pt idx="4200">
                  <c:v>-4.0000000000000002E-4</c:v>
                </c:pt>
                <c:pt idx="4201">
                  <c:v>-2.0199999999999999E-2</c:v>
                </c:pt>
                <c:pt idx="4202">
                  <c:v>3.7000000000000002E-3</c:v>
                </c:pt>
                <c:pt idx="4203">
                  <c:v>-1.6199999999999999E-2</c:v>
                </c:pt>
                <c:pt idx="4204">
                  <c:v>-2.3099999999999999E-2</c:v>
                </c:pt>
                <c:pt idx="4205">
                  <c:v>-0.1041</c:v>
                </c:pt>
                <c:pt idx="4206">
                  <c:v>-3.8399999999999997E-2</c:v>
                </c:pt>
                <c:pt idx="4207">
                  <c:v>3.4000000000000002E-2</c:v>
                </c:pt>
                <c:pt idx="4208">
                  <c:v>1.15E-2</c:v>
                </c:pt>
                <c:pt idx="4209">
                  <c:v>7.1999999999999998E-3</c:v>
                </c:pt>
                <c:pt idx="4210">
                  <c:v>-4.1000000000000003E-3</c:v>
                </c:pt>
                <c:pt idx="4211">
                  <c:v>9.9000000000000008E-3</c:v>
                </c:pt>
                <c:pt idx="4212">
                  <c:v>1.5599999999999999E-2</c:v>
                </c:pt>
                <c:pt idx="4213">
                  <c:v>1.1299999999999999E-2</c:v>
                </c:pt>
                <c:pt idx="4214">
                  <c:v>-6.6E-3</c:v>
                </c:pt>
                <c:pt idx="4215">
                  <c:v>1.5299999999999999E-2</c:v>
                </c:pt>
                <c:pt idx="4216">
                  <c:v>5.4999999999999997E-3</c:v>
                </c:pt>
                <c:pt idx="4217">
                  <c:v>-4.7E-2</c:v>
                </c:pt>
                <c:pt idx="4218">
                  <c:v>1.0800000000000001E-2</c:v>
                </c:pt>
                <c:pt idx="4219">
                  <c:v>0.1148</c:v>
                </c:pt>
                <c:pt idx="4220">
                  <c:v>-3.7000000000000002E-3</c:v>
                </c:pt>
                <c:pt idx="4221">
                  <c:v>2.3699999999999999E-2</c:v>
                </c:pt>
                <c:pt idx="4222">
                  <c:v>3.4000000000000002E-2</c:v>
                </c:pt>
                <c:pt idx="4223">
                  <c:v>4.7000000000000002E-3</c:v>
                </c:pt>
                <c:pt idx="4224">
                  <c:v>8.0000000000000002E-3</c:v>
                </c:pt>
                <c:pt idx="4225">
                  <c:v>-1.9599999999999999E-2</c:v>
                </c:pt>
                <c:pt idx="4226">
                  <c:v>-2.5999999999999999E-2</c:v>
                </c:pt>
                <c:pt idx="4227">
                  <c:v>-4.3E-3</c:v>
                </c:pt>
                <c:pt idx="4228">
                  <c:v>-3.3999999999999998E-3</c:v>
                </c:pt>
                <c:pt idx="4229">
                  <c:v>1.1599999999999999E-2</c:v>
                </c:pt>
                <c:pt idx="4230">
                  <c:v>4.6899999999999997E-2</c:v>
                </c:pt>
                <c:pt idx="4231">
                  <c:v>-1.4800000000000001E-2</c:v>
                </c:pt>
                <c:pt idx="4232">
                  <c:v>-7.5899999999999995E-2</c:v>
                </c:pt>
                <c:pt idx="4233">
                  <c:v>-1.3599999999999999E-2</c:v>
                </c:pt>
                <c:pt idx="4234">
                  <c:v>2.3E-3</c:v>
                </c:pt>
                <c:pt idx="4235">
                  <c:v>-4.3299999999999998E-2</c:v>
                </c:pt>
                <c:pt idx="4236">
                  <c:v>-3.49E-2</c:v>
                </c:pt>
                <c:pt idx="4237">
                  <c:v>3.32E-2</c:v>
                </c:pt>
                <c:pt idx="4238">
                  <c:v>-2.6800000000000001E-2</c:v>
                </c:pt>
                <c:pt idx="4239">
                  <c:v>2.9899999999999999E-2</c:v>
                </c:pt>
                <c:pt idx="4240">
                  <c:v>2.2700000000000001E-2</c:v>
                </c:pt>
                <c:pt idx="4241">
                  <c:v>-2.3999999999999998E-3</c:v>
                </c:pt>
                <c:pt idx="4242">
                  <c:v>-3.6499999999999998E-2</c:v>
                </c:pt>
                <c:pt idx="4243">
                  <c:v>0.1459</c:v>
                </c:pt>
                <c:pt idx="4244">
                  <c:v>2.8500000000000001E-2</c:v>
                </c:pt>
                <c:pt idx="4245">
                  <c:v>-1.14E-2</c:v>
                </c:pt>
                <c:pt idx="4246">
                  <c:v>-3.3000000000000002E-2</c:v>
                </c:pt>
                <c:pt idx="4247">
                  <c:v>-7.8200000000000006E-2</c:v>
                </c:pt>
                <c:pt idx="4248">
                  <c:v>6.4999999999999997E-3</c:v>
                </c:pt>
                <c:pt idx="4249">
                  <c:v>-2.52E-2</c:v>
                </c:pt>
                <c:pt idx="4250">
                  <c:v>-9.9000000000000008E-3</c:v>
                </c:pt>
                <c:pt idx="4251">
                  <c:v>1.89E-2</c:v>
                </c:pt>
                <c:pt idx="4252">
                  <c:v>8.2199999999999995E-2</c:v>
                </c:pt>
                <c:pt idx="4253">
                  <c:v>-5.9900000000000002E-2</c:v>
                </c:pt>
                <c:pt idx="4254">
                  <c:v>-1.7399999999999999E-2</c:v>
                </c:pt>
                <c:pt idx="4255">
                  <c:v>2.2000000000000001E-3</c:v>
                </c:pt>
                <c:pt idx="4256">
                  <c:v>-2.63E-2</c:v>
                </c:pt>
                <c:pt idx="4257">
                  <c:v>4.9700000000000001E-2</c:v>
                </c:pt>
                <c:pt idx="4258">
                  <c:v>-9.7000000000000003E-3</c:v>
                </c:pt>
                <c:pt idx="4259">
                  <c:v>4.6699999999999998E-2</c:v>
                </c:pt>
                <c:pt idx="4260">
                  <c:v>-5.0000000000000001E-3</c:v>
                </c:pt>
                <c:pt idx="4261">
                  <c:v>2.0799999999999999E-2</c:v>
                </c:pt>
                <c:pt idx="4262">
                  <c:v>1.11E-2</c:v>
                </c:pt>
                <c:pt idx="4263">
                  <c:v>-2.2700000000000001E-2</c:v>
                </c:pt>
                <c:pt idx="4264">
                  <c:v>-6.1999999999999998E-3</c:v>
                </c:pt>
                <c:pt idx="4265">
                  <c:v>3.2899999999999999E-2</c:v>
                </c:pt>
                <c:pt idx="4266">
                  <c:v>1.2699999999999999E-2</c:v>
                </c:pt>
                <c:pt idx="4267">
                  <c:v>2.5700000000000001E-2</c:v>
                </c:pt>
                <c:pt idx="4268">
                  <c:v>7.1999999999999998E-3</c:v>
                </c:pt>
                <c:pt idx="4269">
                  <c:v>4.8999999999999998E-3</c:v>
                </c:pt>
                <c:pt idx="4270">
                  <c:v>5.1900000000000002E-2</c:v>
                </c:pt>
                <c:pt idx="4271">
                  <c:v>5.1999999999999998E-3</c:v>
                </c:pt>
                <c:pt idx="4272">
                  <c:v>7.3000000000000001E-3</c:v>
                </c:pt>
                <c:pt idx="4273">
                  <c:v>-7.9000000000000008E-3</c:v>
                </c:pt>
                <c:pt idx="4274">
                  <c:v>-3.2899999999999999E-2</c:v>
                </c:pt>
                <c:pt idx="4275">
                  <c:v>1.7000000000000001E-2</c:v>
                </c:pt>
                <c:pt idx="4276">
                  <c:v>-1.0500000000000001E-2</c:v>
                </c:pt>
                <c:pt idx="4277">
                  <c:v>1.2999999999999999E-2</c:v>
                </c:pt>
                <c:pt idx="4278">
                  <c:v>4.7999999999999996E-3</c:v>
                </c:pt>
                <c:pt idx="4279">
                  <c:v>-2.41E-2</c:v>
                </c:pt>
                <c:pt idx="4280">
                  <c:v>-5.1299999999999998E-2</c:v>
                </c:pt>
                <c:pt idx="4281">
                  <c:v>6.4000000000000003E-3</c:v>
                </c:pt>
                <c:pt idx="4282">
                  <c:v>-2.7E-2</c:v>
                </c:pt>
                <c:pt idx="4283">
                  <c:v>1.1599999999999999E-2</c:v>
                </c:pt>
                <c:pt idx="4284">
                  <c:v>-1.47E-2</c:v>
                </c:pt>
                <c:pt idx="4285">
                  <c:v>-6.2700000000000006E-2</c:v>
                </c:pt>
                <c:pt idx="4286">
                  <c:v>1.47E-2</c:v>
                </c:pt>
                <c:pt idx="4287">
                  <c:v>2.63E-2</c:v>
                </c:pt>
                <c:pt idx="4288">
                  <c:v>-2.9100000000000001E-2</c:v>
                </c:pt>
                <c:pt idx="4289">
                  <c:v>1.5599999999999999E-2</c:v>
                </c:pt>
                <c:pt idx="4290">
                  <c:v>-4.4000000000000003E-3</c:v>
                </c:pt>
                <c:pt idx="4291">
                  <c:v>-1.6799999999999999E-2</c:v>
                </c:pt>
                <c:pt idx="4292">
                  <c:v>2.7699999999999999E-2</c:v>
                </c:pt>
                <c:pt idx="4293">
                  <c:v>1.72E-2</c:v>
                </c:pt>
                <c:pt idx="4294">
                  <c:v>-3.3E-3</c:v>
                </c:pt>
                <c:pt idx="4295">
                  <c:v>-2.1399999999999999E-2</c:v>
                </c:pt>
                <c:pt idx="4296">
                  <c:v>-1.9099999999999999E-2</c:v>
                </c:pt>
                <c:pt idx="4297">
                  <c:v>-7.3000000000000001E-3</c:v>
                </c:pt>
                <c:pt idx="4298">
                  <c:v>1.1999999999999999E-3</c:v>
                </c:pt>
                <c:pt idx="4299">
                  <c:v>2.4400000000000002E-2</c:v>
                </c:pt>
                <c:pt idx="4300">
                  <c:v>-5.7200000000000001E-2</c:v>
                </c:pt>
                <c:pt idx="4301">
                  <c:v>2.9600000000000001E-2</c:v>
                </c:pt>
                <c:pt idx="4302">
                  <c:v>1.29E-2</c:v>
                </c:pt>
                <c:pt idx="4303">
                  <c:v>-2.9399999999999999E-2</c:v>
                </c:pt>
                <c:pt idx="4304">
                  <c:v>-2.41E-2</c:v>
                </c:pt>
                <c:pt idx="4305">
                  <c:v>2.1499999999999998E-2</c:v>
                </c:pt>
                <c:pt idx="4306">
                  <c:v>1.4E-3</c:v>
                </c:pt>
                <c:pt idx="4307">
                  <c:v>-2.07E-2</c:v>
                </c:pt>
                <c:pt idx="4308">
                  <c:v>5.2200000000000003E-2</c:v>
                </c:pt>
                <c:pt idx="4309">
                  <c:v>-7.9200000000000007E-2</c:v>
                </c:pt>
                <c:pt idx="4310">
                  <c:v>-1.46E-2</c:v>
                </c:pt>
                <c:pt idx="4311">
                  <c:v>-1.4999999999999999E-2</c:v>
                </c:pt>
                <c:pt idx="4312">
                  <c:v>-3.9699999999999999E-2</c:v>
                </c:pt>
                <c:pt idx="4313">
                  <c:v>-0.1164</c:v>
                </c:pt>
                <c:pt idx="4314">
                  <c:v>3.0300000000000001E-2</c:v>
                </c:pt>
                <c:pt idx="4315">
                  <c:v>-6.25E-2</c:v>
                </c:pt>
                <c:pt idx="4316">
                  <c:v>-3.2000000000000002E-3</c:v>
                </c:pt>
                <c:pt idx="4317">
                  <c:v>1.06E-2</c:v>
                </c:pt>
                <c:pt idx="4318">
                  <c:v>2.7199999999999998E-2</c:v>
                </c:pt>
                <c:pt idx="4319">
                  <c:v>4.0800000000000003E-2</c:v>
                </c:pt>
                <c:pt idx="4320">
                  <c:v>-4.6600000000000003E-2</c:v>
                </c:pt>
                <c:pt idx="4321">
                  <c:v>1.9699999999999999E-2</c:v>
                </c:pt>
                <c:pt idx="4322">
                  <c:v>-5.7599999999999998E-2</c:v>
                </c:pt>
                <c:pt idx="4323">
                  <c:v>5.6599999999999998E-2</c:v>
                </c:pt>
                <c:pt idx="4324">
                  <c:v>-3.7199999999999997E-2</c:v>
                </c:pt>
                <c:pt idx="4325">
                  <c:v>8.8000000000000005E-3</c:v>
                </c:pt>
                <c:pt idx="4326">
                  <c:v>2.8899999999999999E-2</c:v>
                </c:pt>
                <c:pt idx="4327">
                  <c:v>-3.9399999999999998E-2</c:v>
                </c:pt>
                <c:pt idx="4328">
                  <c:v>1.9099999999999999E-2</c:v>
                </c:pt>
                <c:pt idx="4329">
                  <c:v>-3.5999999999999999E-3</c:v>
                </c:pt>
                <c:pt idx="4330">
                  <c:v>-1.14E-2</c:v>
                </c:pt>
                <c:pt idx="4331">
                  <c:v>-2.06E-2</c:v>
                </c:pt>
                <c:pt idx="4332">
                  <c:v>1.49E-2</c:v>
                </c:pt>
                <c:pt idx="4333">
                  <c:v>1.5100000000000001E-2</c:v>
                </c:pt>
                <c:pt idx="4334">
                  <c:v>7.6600000000000001E-2</c:v>
                </c:pt>
                <c:pt idx="4335">
                  <c:v>2.2000000000000001E-3</c:v>
                </c:pt>
                <c:pt idx="4336">
                  <c:v>-6.2700000000000006E-2</c:v>
                </c:pt>
                <c:pt idx="4337">
                  <c:v>2.1999999999999999E-2</c:v>
                </c:pt>
                <c:pt idx="4338">
                  <c:v>-2.4799999999999999E-2</c:v>
                </c:pt>
                <c:pt idx="4339">
                  <c:v>5.4999999999999997E-3</c:v>
                </c:pt>
                <c:pt idx="4340">
                  <c:v>1.6000000000000001E-3</c:v>
                </c:pt>
                <c:pt idx="4341">
                  <c:v>4.8599999999999997E-2</c:v>
                </c:pt>
                <c:pt idx="4342">
                  <c:v>-7.6E-3</c:v>
                </c:pt>
                <c:pt idx="4343">
                  <c:v>-2.98E-2</c:v>
                </c:pt>
                <c:pt idx="4344">
                  <c:v>-3.3999999999999998E-3</c:v>
                </c:pt>
                <c:pt idx="4345">
                  <c:v>-3.3700000000000001E-2</c:v>
                </c:pt>
                <c:pt idx="4346">
                  <c:v>-2.3400000000000001E-2</c:v>
                </c:pt>
                <c:pt idx="4347">
                  <c:v>-6.3299999999999995E-2</c:v>
                </c:pt>
                <c:pt idx="4348">
                  <c:v>-0.15629999999999999</c:v>
                </c:pt>
                <c:pt idx="4349">
                  <c:v>-1.29E-2</c:v>
                </c:pt>
                <c:pt idx="4350">
                  <c:v>1.9E-2</c:v>
                </c:pt>
                <c:pt idx="4351">
                  <c:v>-9.7100000000000006E-2</c:v>
                </c:pt>
                <c:pt idx="4352">
                  <c:v>2.8E-3</c:v>
                </c:pt>
                <c:pt idx="4353">
                  <c:v>-7.1300000000000002E-2</c:v>
                </c:pt>
                <c:pt idx="4354">
                  <c:v>8.3799999999999999E-2</c:v>
                </c:pt>
                <c:pt idx="4355">
                  <c:v>-2.0000000000000001E-4</c:v>
                </c:pt>
                <c:pt idx="4356">
                  <c:v>7.1999999999999998E-3</c:v>
                </c:pt>
                <c:pt idx="4357">
                  <c:v>-3.6400000000000002E-2</c:v>
                </c:pt>
                <c:pt idx="4358">
                  <c:v>5.6800000000000003E-2</c:v>
                </c:pt>
                <c:pt idx="4359">
                  <c:v>6.0000000000000001E-3</c:v>
                </c:pt>
                <c:pt idx="4360">
                  <c:v>1.24E-2</c:v>
                </c:pt>
                <c:pt idx="4361">
                  <c:v>-2.0799999999999999E-2</c:v>
                </c:pt>
                <c:pt idx="4362">
                  <c:v>-1.49E-2</c:v>
                </c:pt>
                <c:pt idx="4363">
                  <c:v>-2.18E-2</c:v>
                </c:pt>
                <c:pt idx="4364">
                  <c:v>-8.2000000000000007E-3</c:v>
                </c:pt>
                <c:pt idx="4365">
                  <c:v>-9.1999999999999998E-3</c:v>
                </c:pt>
                <c:pt idx="4366">
                  <c:v>-3.3300000000000003E-2</c:v>
                </c:pt>
                <c:pt idx="4367">
                  <c:v>-1E-3</c:v>
                </c:pt>
                <c:pt idx="4368">
                  <c:v>3.5000000000000001E-3</c:v>
                </c:pt>
                <c:pt idx="4369">
                  <c:v>4.6899999999999997E-2</c:v>
                </c:pt>
                <c:pt idx="4370">
                  <c:v>-8.0000000000000004E-4</c:v>
                </c:pt>
                <c:pt idx="4371">
                  <c:v>1.78E-2</c:v>
                </c:pt>
                <c:pt idx="4372">
                  <c:v>5.2400000000000002E-2</c:v>
                </c:pt>
                <c:pt idx="4373">
                  <c:v>-1.1999999999999999E-3</c:v>
                </c:pt>
                <c:pt idx="4374">
                  <c:v>-1.1000000000000001E-3</c:v>
                </c:pt>
                <c:pt idx="4375">
                  <c:v>-3.4299999999999997E-2</c:v>
                </c:pt>
                <c:pt idx="4376">
                  <c:v>-4.24E-2</c:v>
                </c:pt>
                <c:pt idx="4377">
                  <c:v>-3.1699999999999999E-2</c:v>
                </c:pt>
                <c:pt idx="4378">
                  <c:v>4.7500000000000001E-2</c:v>
                </c:pt>
                <c:pt idx="4379">
                  <c:v>1.66E-2</c:v>
                </c:pt>
                <c:pt idx="4380">
                  <c:v>1.1599999999999999E-2</c:v>
                </c:pt>
                <c:pt idx="4381">
                  <c:v>1.8499999999999999E-2</c:v>
                </c:pt>
                <c:pt idx="4382">
                  <c:v>-0.02</c:v>
                </c:pt>
                <c:pt idx="4383">
                  <c:v>8.3699999999999997E-2</c:v>
                </c:pt>
                <c:pt idx="4384">
                  <c:v>3.9300000000000002E-2</c:v>
                </c:pt>
                <c:pt idx="4385">
                  <c:v>-8.3000000000000001E-3</c:v>
                </c:pt>
                <c:pt idx="4386">
                  <c:v>-2.7000000000000001E-3</c:v>
                </c:pt>
                <c:pt idx="4387">
                  <c:v>-2.06E-2</c:v>
                </c:pt>
                <c:pt idx="4388">
                  <c:v>-9.4999999999999998E-3</c:v>
                </c:pt>
                <c:pt idx="4389">
                  <c:v>5.4000000000000003E-3</c:v>
                </c:pt>
                <c:pt idx="4390">
                  <c:v>-5.67E-2</c:v>
                </c:pt>
                <c:pt idx="4391">
                  <c:v>-2.5000000000000001E-3</c:v>
                </c:pt>
                <c:pt idx="4392">
                  <c:v>8.0500000000000002E-2</c:v>
                </c:pt>
                <c:pt idx="4393">
                  <c:v>3.8800000000000001E-2</c:v>
                </c:pt>
                <c:pt idx="4394">
                  <c:v>-3.2000000000000002E-3</c:v>
                </c:pt>
                <c:pt idx="4395">
                  <c:v>-5.8999999999999999E-3</c:v>
                </c:pt>
                <c:pt idx="4396">
                  <c:v>-1.4E-2</c:v>
                </c:pt>
                <c:pt idx="4397">
                  <c:v>-1.4E-3</c:v>
                </c:pt>
                <c:pt idx="4398">
                  <c:v>-1.21E-2</c:v>
                </c:pt>
                <c:pt idx="4399">
                  <c:v>-7.3000000000000001E-3</c:v>
                </c:pt>
                <c:pt idx="4400">
                  <c:v>-9.1000000000000004E-3</c:v>
                </c:pt>
                <c:pt idx="4401">
                  <c:v>3.0800000000000001E-2</c:v>
                </c:pt>
                <c:pt idx="4402">
                  <c:v>-1.5599999999999999E-2</c:v>
                </c:pt>
                <c:pt idx="4403">
                  <c:v>1.01E-2</c:v>
                </c:pt>
                <c:pt idx="4404">
                  <c:v>2.7699999999999999E-2</c:v>
                </c:pt>
                <c:pt idx="4405">
                  <c:v>-2.81E-2</c:v>
                </c:pt>
                <c:pt idx="4406">
                  <c:v>3.5299999999999998E-2</c:v>
                </c:pt>
                <c:pt idx="4407">
                  <c:v>-1.1999999999999999E-3</c:v>
                </c:pt>
                <c:pt idx="4408">
                  <c:v>1.9400000000000001E-2</c:v>
                </c:pt>
                <c:pt idx="4409">
                  <c:v>1.8E-3</c:v>
                </c:pt>
                <c:pt idx="4410">
                  <c:v>-5.7000000000000002E-3</c:v>
                </c:pt>
                <c:pt idx="4411">
                  <c:v>-8.3000000000000001E-3</c:v>
                </c:pt>
                <c:pt idx="4412">
                  <c:v>-1.0200000000000001E-2</c:v>
                </c:pt>
                <c:pt idx="4413">
                  <c:v>-2.1700000000000001E-2</c:v>
                </c:pt>
                <c:pt idx="4414">
                  <c:v>-5.7999999999999996E-3</c:v>
                </c:pt>
                <c:pt idx="4415">
                  <c:v>-0.1022</c:v>
                </c:pt>
                <c:pt idx="4416">
                  <c:v>1.4800000000000001E-2</c:v>
                </c:pt>
                <c:pt idx="4417">
                  <c:v>1.7899999999999999E-2</c:v>
                </c:pt>
                <c:pt idx="4418">
                  <c:v>-4.7000000000000002E-3</c:v>
                </c:pt>
                <c:pt idx="4419">
                  <c:v>4.7000000000000002E-3</c:v>
                </c:pt>
                <c:pt idx="4420">
                  <c:v>-7.1000000000000004E-3</c:v>
                </c:pt>
                <c:pt idx="4421">
                  <c:v>9.4000000000000004E-3</c:v>
                </c:pt>
                <c:pt idx="4422">
                  <c:v>-6.0999999999999999E-2</c:v>
                </c:pt>
                <c:pt idx="4423">
                  <c:v>-1.0699999999999999E-2</c:v>
                </c:pt>
                <c:pt idx="4424">
                  <c:v>-2.41E-2</c:v>
                </c:pt>
                <c:pt idx="4425">
                  <c:v>3.8100000000000002E-2</c:v>
                </c:pt>
                <c:pt idx="4426">
                  <c:v>-2.4799999999999999E-2</c:v>
                </c:pt>
                <c:pt idx="4427">
                  <c:v>1.2699999999999999E-2</c:v>
                </c:pt>
                <c:pt idx="4428">
                  <c:v>4.1000000000000003E-3</c:v>
                </c:pt>
                <c:pt idx="4429">
                  <c:v>-8.6E-3</c:v>
                </c:pt>
                <c:pt idx="4430">
                  <c:v>-6.1000000000000004E-3</c:v>
                </c:pt>
                <c:pt idx="4431">
                  <c:v>8.5000000000000006E-3</c:v>
                </c:pt>
                <c:pt idx="4432">
                  <c:v>-1.03E-2</c:v>
                </c:pt>
                <c:pt idx="4433">
                  <c:v>-5.0900000000000001E-2</c:v>
                </c:pt>
                <c:pt idx="4434">
                  <c:v>2.64E-2</c:v>
                </c:pt>
                <c:pt idx="4435">
                  <c:v>1.9E-3</c:v>
                </c:pt>
                <c:pt idx="4436">
                  <c:v>0.106</c:v>
                </c:pt>
                <c:pt idx="4437">
                  <c:v>1.3299999999999999E-2</c:v>
                </c:pt>
                <c:pt idx="4438">
                  <c:v>8.5000000000000006E-3</c:v>
                </c:pt>
                <c:pt idx="4439">
                  <c:v>2.5700000000000001E-2</c:v>
                </c:pt>
                <c:pt idx="4440">
                  <c:v>-9.9099999999999994E-2</c:v>
                </c:pt>
                <c:pt idx="4441">
                  <c:v>2.3E-3</c:v>
                </c:pt>
                <c:pt idx="4442">
                  <c:v>-2.58E-2</c:v>
                </c:pt>
                <c:pt idx="4443">
                  <c:v>5.1000000000000004E-3</c:v>
                </c:pt>
                <c:pt idx="4444">
                  <c:v>1.5699999999999999E-2</c:v>
                </c:pt>
                <c:pt idx="4445">
                  <c:v>-3.4500000000000003E-2</c:v>
                </c:pt>
                <c:pt idx="4446">
                  <c:v>6.1999999999999998E-3</c:v>
                </c:pt>
                <c:pt idx="4447">
                  <c:v>-3.4099999999999998E-2</c:v>
                </c:pt>
                <c:pt idx="4448">
                  <c:v>-2.0299999999999999E-2</c:v>
                </c:pt>
                <c:pt idx="4449">
                  <c:v>4.9500000000000002E-2</c:v>
                </c:pt>
                <c:pt idx="4450">
                  <c:v>-5.7000000000000002E-3</c:v>
                </c:pt>
                <c:pt idx="4451">
                  <c:v>-1.9099999999999999E-2</c:v>
                </c:pt>
                <c:pt idx="4452">
                  <c:v>-6.4000000000000003E-3</c:v>
                </c:pt>
                <c:pt idx="4453">
                  <c:v>2.2499999999999999E-2</c:v>
                </c:pt>
                <c:pt idx="4454">
                  <c:v>-7.4999999999999997E-3</c:v>
                </c:pt>
                <c:pt idx="4455">
                  <c:v>1.7299999999999999E-2</c:v>
                </c:pt>
                <c:pt idx="4456">
                  <c:v>9.4000000000000004E-3</c:v>
                </c:pt>
                <c:pt idx="4457">
                  <c:v>-8.6999999999999994E-3</c:v>
                </c:pt>
                <c:pt idx="4458">
                  <c:v>-5.7000000000000002E-3</c:v>
                </c:pt>
                <c:pt idx="4459">
                  <c:v>-1.34E-2</c:v>
                </c:pt>
                <c:pt idx="4460">
                  <c:v>3.0200000000000001E-2</c:v>
                </c:pt>
                <c:pt idx="4461">
                  <c:v>3.6299999999999999E-2</c:v>
                </c:pt>
                <c:pt idx="4462">
                  <c:v>-8.9999999999999993E-3</c:v>
                </c:pt>
                <c:pt idx="4463">
                  <c:v>-0.01</c:v>
                </c:pt>
                <c:pt idx="4464">
                  <c:v>-2.1299999999999999E-2</c:v>
                </c:pt>
                <c:pt idx="4465">
                  <c:v>-6.0000000000000001E-3</c:v>
                </c:pt>
                <c:pt idx="4466">
                  <c:v>1.2999999999999999E-3</c:v>
                </c:pt>
                <c:pt idx="4467">
                  <c:v>-1.5800000000000002E-2</c:v>
                </c:pt>
                <c:pt idx="4468">
                  <c:v>-3.8999999999999998E-3</c:v>
                </c:pt>
                <c:pt idx="4469">
                  <c:v>5.0000000000000001E-3</c:v>
                </c:pt>
                <c:pt idx="4470">
                  <c:v>1.17E-2</c:v>
                </c:pt>
                <c:pt idx="4471">
                  <c:v>-1.0200000000000001E-2</c:v>
                </c:pt>
                <c:pt idx="4472">
                  <c:v>-5.8999999999999999E-3</c:v>
                </c:pt>
                <c:pt idx="4473">
                  <c:v>1.01E-2</c:v>
                </c:pt>
                <c:pt idx="4474">
                  <c:v>1.49E-2</c:v>
                </c:pt>
                <c:pt idx="4475">
                  <c:v>-1.1299999999999999E-2</c:v>
                </c:pt>
                <c:pt idx="4476">
                  <c:v>-1.06E-2</c:v>
                </c:pt>
                <c:pt idx="4477">
                  <c:v>-4.1999999999999997E-3</c:v>
                </c:pt>
                <c:pt idx="4478">
                  <c:v>6.3E-3</c:v>
                </c:pt>
                <c:pt idx="4479">
                  <c:v>2.2000000000000001E-3</c:v>
                </c:pt>
                <c:pt idx="4480">
                  <c:v>1.9099999999999999E-2</c:v>
                </c:pt>
                <c:pt idx="4481">
                  <c:v>-1.2200000000000001E-2</c:v>
                </c:pt>
                <c:pt idx="4482">
                  <c:v>3.8899999999999997E-2</c:v>
                </c:pt>
                <c:pt idx="4483">
                  <c:v>3.4200000000000001E-2</c:v>
                </c:pt>
                <c:pt idx="4484">
                  <c:v>-2.29E-2</c:v>
                </c:pt>
                <c:pt idx="4485">
                  <c:v>1.49E-2</c:v>
                </c:pt>
                <c:pt idx="4486">
                  <c:v>1.0500000000000001E-2</c:v>
                </c:pt>
                <c:pt idx="4487">
                  <c:v>-8.8000000000000005E-3</c:v>
                </c:pt>
                <c:pt idx="4488">
                  <c:v>-6.3E-3</c:v>
                </c:pt>
                <c:pt idx="4489">
                  <c:v>-5.9999999999999995E-4</c:v>
                </c:pt>
                <c:pt idx="4490">
                  <c:v>-1.61E-2</c:v>
                </c:pt>
                <c:pt idx="4491">
                  <c:v>2.5999999999999999E-3</c:v>
                </c:pt>
                <c:pt idx="4492">
                  <c:v>4.65E-2</c:v>
                </c:pt>
                <c:pt idx="4493">
                  <c:v>7.4000000000000003E-3</c:v>
                </c:pt>
                <c:pt idx="4494">
                  <c:v>-1.8100000000000002E-2</c:v>
                </c:pt>
                <c:pt idx="4495">
                  <c:v>-1.5599999999999999E-2</c:v>
                </c:pt>
                <c:pt idx="4496">
                  <c:v>-0.10009999999999999</c:v>
                </c:pt>
                <c:pt idx="4497">
                  <c:v>-0.14249999999999999</c:v>
                </c:pt>
                <c:pt idx="4498">
                  <c:v>0.1071</c:v>
                </c:pt>
                <c:pt idx="4499">
                  <c:v>-3.0700000000000002E-2</c:v>
                </c:pt>
                <c:pt idx="4500">
                  <c:v>-1.49E-2</c:v>
                </c:pt>
                <c:pt idx="4501">
                  <c:v>-2.8000000000000001E-2</c:v>
                </c:pt>
                <c:pt idx="4502">
                  <c:v>1.77E-2</c:v>
                </c:pt>
                <c:pt idx="4503">
                  <c:v>1.6899999999999998E-2</c:v>
                </c:pt>
                <c:pt idx="4504">
                  <c:v>-2.1000000000000001E-2</c:v>
                </c:pt>
                <c:pt idx="4505">
                  <c:v>9.1000000000000004E-3</c:v>
                </c:pt>
                <c:pt idx="4506">
                  <c:v>-3.2000000000000002E-3</c:v>
                </c:pt>
                <c:pt idx="4507">
                  <c:v>3.7000000000000002E-3</c:v>
                </c:pt>
                <c:pt idx="4508">
                  <c:v>-2.47E-2</c:v>
                </c:pt>
                <c:pt idx="4509">
                  <c:v>-3.1300000000000001E-2</c:v>
                </c:pt>
                <c:pt idx="4510">
                  <c:v>2.7699999999999999E-2</c:v>
                </c:pt>
                <c:pt idx="4511">
                  <c:v>2.53E-2</c:v>
                </c:pt>
                <c:pt idx="4512">
                  <c:v>-1.4E-3</c:v>
                </c:pt>
                <c:pt idx="4513">
                  <c:v>-5.4000000000000003E-3</c:v>
                </c:pt>
                <c:pt idx="4514">
                  <c:v>-3.3999999999999998E-3</c:v>
                </c:pt>
                <c:pt idx="4515">
                  <c:v>-1.9E-3</c:v>
                </c:pt>
                <c:pt idx="4516">
                  <c:v>-1.2999999999999999E-2</c:v>
                </c:pt>
                <c:pt idx="4517">
                  <c:v>1.41E-2</c:v>
                </c:pt>
                <c:pt idx="4518">
                  <c:v>4.3999999999999997E-2</c:v>
                </c:pt>
                <c:pt idx="4519">
                  <c:v>-1.12E-2</c:v>
                </c:pt>
                <c:pt idx="4520">
                  <c:v>7.1999999999999998E-3</c:v>
                </c:pt>
                <c:pt idx="4521">
                  <c:v>-1.2200000000000001E-2</c:v>
                </c:pt>
                <c:pt idx="4522">
                  <c:v>1.35E-2</c:v>
                </c:pt>
                <c:pt idx="4523">
                  <c:v>-8.5000000000000006E-3</c:v>
                </c:pt>
                <c:pt idx="4524">
                  <c:v>7.1999999999999998E-3</c:v>
                </c:pt>
                <c:pt idx="4525">
                  <c:v>-1.49E-2</c:v>
                </c:pt>
                <c:pt idx="4526">
                  <c:v>2.3199999999999998E-2</c:v>
                </c:pt>
                <c:pt idx="4527">
                  <c:v>-5.7999999999999996E-3</c:v>
                </c:pt>
                <c:pt idx="4528">
                  <c:v>1E-4</c:v>
                </c:pt>
                <c:pt idx="4529">
                  <c:v>-2E-3</c:v>
                </c:pt>
                <c:pt idx="4530">
                  <c:v>6.7999999999999996E-3</c:v>
                </c:pt>
                <c:pt idx="4531">
                  <c:v>3.3000000000000002E-2</c:v>
                </c:pt>
                <c:pt idx="4532">
                  <c:v>1E-3</c:v>
                </c:pt>
                <c:pt idx="4533">
                  <c:v>-2.47E-2</c:v>
                </c:pt>
                <c:pt idx="4534">
                  <c:v>-4.19E-2</c:v>
                </c:pt>
                <c:pt idx="4535">
                  <c:v>8.8999999999999999E-3</c:v>
                </c:pt>
                <c:pt idx="4536">
                  <c:v>-2.0999999999999999E-3</c:v>
                </c:pt>
                <c:pt idx="4537">
                  <c:v>-1.7899999999999999E-2</c:v>
                </c:pt>
                <c:pt idx="4538">
                  <c:v>2.81E-2</c:v>
                </c:pt>
                <c:pt idx="4539">
                  <c:v>-4.1999999999999997E-3</c:v>
                </c:pt>
                <c:pt idx="4540">
                  <c:v>-6.9999999999999999E-4</c:v>
                </c:pt>
                <c:pt idx="4541">
                  <c:v>-2.5000000000000001E-3</c:v>
                </c:pt>
                <c:pt idx="4542">
                  <c:v>3.5000000000000001E-3</c:v>
                </c:pt>
                <c:pt idx="4543">
                  <c:v>-2.9999999999999997E-4</c:v>
                </c:pt>
                <c:pt idx="4544">
                  <c:v>5.1000000000000004E-3</c:v>
                </c:pt>
                <c:pt idx="4545">
                  <c:v>-1.2500000000000001E-2</c:v>
                </c:pt>
                <c:pt idx="4546">
                  <c:v>-9.5999999999999992E-3</c:v>
                </c:pt>
                <c:pt idx="4547">
                  <c:v>5.4999999999999997E-3</c:v>
                </c:pt>
                <c:pt idx="4548">
                  <c:v>-1.8E-3</c:v>
                </c:pt>
                <c:pt idx="4549">
                  <c:v>-4.1999999999999997E-3</c:v>
                </c:pt>
                <c:pt idx="4550">
                  <c:v>4.8999999999999998E-3</c:v>
                </c:pt>
                <c:pt idx="4551">
                  <c:v>3.3999999999999998E-3</c:v>
                </c:pt>
                <c:pt idx="4552">
                  <c:v>0</c:v>
                </c:pt>
                <c:pt idx="4553">
                  <c:v>1.0699999999999999E-2</c:v>
                </c:pt>
                <c:pt idx="4554">
                  <c:v>-1.2999999999999999E-3</c:v>
                </c:pt>
                <c:pt idx="4555">
                  <c:v>7.1999999999999998E-3</c:v>
                </c:pt>
                <c:pt idx="4556">
                  <c:v>-4.0000000000000002E-4</c:v>
                </c:pt>
                <c:pt idx="4557">
                  <c:v>1.04E-2</c:v>
                </c:pt>
                <c:pt idx="4558">
                  <c:v>3.5999999999999999E-3</c:v>
                </c:pt>
                <c:pt idx="4559">
                  <c:v>1.5100000000000001E-2</c:v>
                </c:pt>
                <c:pt idx="4560">
                  <c:v>2.8899999999999999E-2</c:v>
                </c:pt>
                <c:pt idx="4561">
                  <c:v>5.0700000000000002E-2</c:v>
                </c:pt>
                <c:pt idx="4562">
                  <c:v>5.7099999999999998E-2</c:v>
                </c:pt>
                <c:pt idx="4563">
                  <c:v>5.1700000000000003E-2</c:v>
                </c:pt>
                <c:pt idx="4564">
                  <c:v>-3.7000000000000002E-3</c:v>
                </c:pt>
                <c:pt idx="4565">
                  <c:v>1.46E-2</c:v>
                </c:pt>
                <c:pt idx="4566">
                  <c:v>-2.2000000000000001E-3</c:v>
                </c:pt>
                <c:pt idx="4567">
                  <c:v>-2.2100000000000002E-2</c:v>
                </c:pt>
                <c:pt idx="4568">
                  <c:v>1.9900000000000001E-2</c:v>
                </c:pt>
                <c:pt idx="4569">
                  <c:v>7.5700000000000003E-2</c:v>
                </c:pt>
                <c:pt idx="4570">
                  <c:v>4.3E-3</c:v>
                </c:pt>
                <c:pt idx="4571">
                  <c:v>-3.0000000000000001E-3</c:v>
                </c:pt>
                <c:pt idx="4572">
                  <c:v>9.1000000000000004E-3</c:v>
                </c:pt>
                <c:pt idx="4573">
                  <c:v>-1.23E-2</c:v>
                </c:pt>
                <c:pt idx="4574">
                  <c:v>1.8700000000000001E-2</c:v>
                </c:pt>
                <c:pt idx="4575">
                  <c:v>-1.6999999999999999E-3</c:v>
                </c:pt>
                <c:pt idx="4576">
                  <c:v>2.5000000000000001E-3</c:v>
                </c:pt>
                <c:pt idx="4577">
                  <c:v>-2E-3</c:v>
                </c:pt>
                <c:pt idx="4578">
                  <c:v>3.15E-2</c:v>
                </c:pt>
                <c:pt idx="4579">
                  <c:v>-3.8800000000000001E-2</c:v>
                </c:pt>
                <c:pt idx="4580">
                  <c:v>1.2800000000000001E-2</c:v>
                </c:pt>
                <c:pt idx="4581">
                  <c:v>2.5999999999999999E-2</c:v>
                </c:pt>
                <c:pt idx="4582">
                  <c:v>-1.26E-2</c:v>
                </c:pt>
                <c:pt idx="4583">
                  <c:v>2.0000000000000001E-4</c:v>
                </c:pt>
                <c:pt idx="4584">
                  <c:v>-4.5999999999999999E-3</c:v>
                </c:pt>
                <c:pt idx="4585">
                  <c:v>-1.66E-2</c:v>
                </c:pt>
                <c:pt idx="4586">
                  <c:v>-7.6E-3</c:v>
                </c:pt>
                <c:pt idx="4587">
                  <c:v>2.1499999999999998E-2</c:v>
                </c:pt>
                <c:pt idx="4588">
                  <c:v>-1.23E-2</c:v>
                </c:pt>
                <c:pt idx="4589">
                  <c:v>-5.0999999999999997E-2</c:v>
                </c:pt>
                <c:pt idx="4590">
                  <c:v>-7.1999999999999998E-3</c:v>
                </c:pt>
                <c:pt idx="4591">
                  <c:v>1.04E-2</c:v>
                </c:pt>
                <c:pt idx="4592">
                  <c:v>-3.3E-3</c:v>
                </c:pt>
                <c:pt idx="4593">
                  <c:v>-6.9999999999999999E-4</c:v>
                </c:pt>
                <c:pt idx="4594">
                  <c:v>1.9599999999999999E-2</c:v>
                </c:pt>
                <c:pt idx="4595">
                  <c:v>9.5899999999999999E-2</c:v>
                </c:pt>
                <c:pt idx="4596">
                  <c:v>-3.2399999999999998E-2</c:v>
                </c:pt>
                <c:pt idx="4597">
                  <c:v>4.3900000000000002E-2</c:v>
                </c:pt>
                <c:pt idx="4598">
                  <c:v>2.3999999999999998E-3</c:v>
                </c:pt>
                <c:pt idx="4599">
                  <c:v>-1.3299999999999999E-2</c:v>
                </c:pt>
                <c:pt idx="4600">
                  <c:v>2.2100000000000002E-2</c:v>
                </c:pt>
                <c:pt idx="4601">
                  <c:v>-1.5699999999999999E-2</c:v>
                </c:pt>
                <c:pt idx="4602">
                  <c:v>-1.0800000000000001E-2</c:v>
                </c:pt>
                <c:pt idx="4603">
                  <c:v>-1.03E-2</c:v>
                </c:pt>
                <c:pt idx="4604">
                  <c:v>-3.1099999999999999E-2</c:v>
                </c:pt>
                <c:pt idx="4605">
                  <c:v>-1.1000000000000001E-3</c:v>
                </c:pt>
                <c:pt idx="4606">
                  <c:v>1.6899999999999998E-2</c:v>
                </c:pt>
                <c:pt idx="4607">
                  <c:v>-2.7000000000000001E-3</c:v>
                </c:pt>
                <c:pt idx="4608">
                  <c:v>-1.55E-2</c:v>
                </c:pt>
                <c:pt idx="4609">
                  <c:v>2.2100000000000002E-2</c:v>
                </c:pt>
                <c:pt idx="4610">
                  <c:v>-7.4999999999999997E-3</c:v>
                </c:pt>
                <c:pt idx="4611">
                  <c:v>-4.7300000000000002E-2</c:v>
                </c:pt>
                <c:pt idx="4612">
                  <c:v>-2.9999999999999997E-4</c:v>
                </c:pt>
                <c:pt idx="4613">
                  <c:v>3.5999999999999999E-3</c:v>
                </c:pt>
                <c:pt idx="4614">
                  <c:v>-8.0000000000000004E-4</c:v>
                </c:pt>
                <c:pt idx="4615">
                  <c:v>-9.4999999999999998E-3</c:v>
                </c:pt>
                <c:pt idx="4616">
                  <c:v>-2.1899999999999999E-2</c:v>
                </c:pt>
                <c:pt idx="4617">
                  <c:v>-6.2100000000000002E-2</c:v>
                </c:pt>
                <c:pt idx="4618">
                  <c:v>-1.01E-2</c:v>
                </c:pt>
                <c:pt idx="4619">
                  <c:v>1.54E-2</c:v>
                </c:pt>
                <c:pt idx="4620">
                  <c:v>7.46E-2</c:v>
                </c:pt>
                <c:pt idx="4621">
                  <c:v>9.64E-2</c:v>
                </c:pt>
                <c:pt idx="4622">
                  <c:v>2.4299999999999999E-2</c:v>
                </c:pt>
                <c:pt idx="4623">
                  <c:v>-1.6899999999999998E-2</c:v>
                </c:pt>
                <c:pt idx="4624">
                  <c:v>2.9700000000000001E-2</c:v>
                </c:pt>
                <c:pt idx="4625">
                  <c:v>9.5500000000000002E-2</c:v>
                </c:pt>
                <c:pt idx="4626">
                  <c:v>-1.7399999999999999E-2</c:v>
                </c:pt>
                <c:pt idx="4627">
                  <c:v>3.8800000000000001E-2</c:v>
                </c:pt>
                <c:pt idx="4628">
                  <c:v>-8.5000000000000006E-3</c:v>
                </c:pt>
                <c:pt idx="4629">
                  <c:v>1.4200000000000001E-2</c:v>
                </c:pt>
                <c:pt idx="4630">
                  <c:v>-3.0300000000000001E-2</c:v>
                </c:pt>
                <c:pt idx="4631">
                  <c:v>3.85E-2</c:v>
                </c:pt>
                <c:pt idx="4632">
                  <c:v>-0.03</c:v>
                </c:pt>
                <c:pt idx="4633">
                  <c:v>5.0000000000000001E-4</c:v>
                </c:pt>
                <c:pt idx="4634">
                  <c:v>1.8100000000000002E-2</c:v>
                </c:pt>
                <c:pt idx="4635">
                  <c:v>-3.0200000000000001E-2</c:v>
                </c:pt>
                <c:pt idx="4636">
                  <c:v>4.8999999999999998E-3</c:v>
                </c:pt>
                <c:pt idx="4637">
                  <c:v>3.9899999999999998E-2</c:v>
                </c:pt>
                <c:pt idx="4638">
                  <c:v>-1.1299999999999999E-2</c:v>
                </c:pt>
                <c:pt idx="4639">
                  <c:v>1.5800000000000002E-2</c:v>
                </c:pt>
                <c:pt idx="4640">
                  <c:v>-5.9999999999999995E-4</c:v>
                </c:pt>
                <c:pt idx="4641">
                  <c:v>-9.1000000000000004E-3</c:v>
                </c:pt>
                <c:pt idx="4642">
                  <c:v>-1.41E-2</c:v>
                </c:pt>
                <c:pt idx="4643">
                  <c:v>1.2999999999999999E-2</c:v>
                </c:pt>
                <c:pt idx="4644">
                  <c:v>2.9999999999999997E-4</c:v>
                </c:pt>
                <c:pt idx="4645">
                  <c:v>-4.8999999999999998E-3</c:v>
                </c:pt>
                <c:pt idx="4646">
                  <c:v>-4.4999999999999997E-3</c:v>
                </c:pt>
                <c:pt idx="4647">
                  <c:v>1.1000000000000001E-3</c:v>
                </c:pt>
                <c:pt idx="4648">
                  <c:v>1.38E-2</c:v>
                </c:pt>
                <c:pt idx="4649">
                  <c:v>4.6399999999999997E-2</c:v>
                </c:pt>
                <c:pt idx="4650">
                  <c:v>1.9199999999999998E-2</c:v>
                </c:pt>
                <c:pt idx="4651">
                  <c:v>-1.0699999999999999E-2</c:v>
                </c:pt>
                <c:pt idx="4652">
                  <c:v>1.6799999999999999E-2</c:v>
                </c:pt>
                <c:pt idx="4653">
                  <c:v>2.8E-3</c:v>
                </c:pt>
                <c:pt idx="4654">
                  <c:v>-5.7000000000000002E-3</c:v>
                </c:pt>
                <c:pt idx="4655">
                  <c:v>4.0000000000000002E-4</c:v>
                </c:pt>
                <c:pt idx="4656">
                  <c:v>-2.8899999999999999E-2</c:v>
                </c:pt>
                <c:pt idx="4657">
                  <c:v>3.2199999999999999E-2</c:v>
                </c:pt>
                <c:pt idx="4658">
                  <c:v>-5.16E-2</c:v>
                </c:pt>
                <c:pt idx="4659">
                  <c:v>-1.9900000000000001E-2</c:v>
                </c:pt>
                <c:pt idx="4660">
                  <c:v>-3.4599999999999999E-2</c:v>
                </c:pt>
                <c:pt idx="4661">
                  <c:v>2.01E-2</c:v>
                </c:pt>
                <c:pt idx="4662">
                  <c:v>-8.0000000000000002E-3</c:v>
                </c:pt>
                <c:pt idx="4663">
                  <c:v>-3.0000000000000001E-3</c:v>
                </c:pt>
                <c:pt idx="4664">
                  <c:v>2.87E-2</c:v>
                </c:pt>
                <c:pt idx="4665">
                  <c:v>4.4000000000000003E-3</c:v>
                </c:pt>
                <c:pt idx="4666">
                  <c:v>3.6999999999999998E-2</c:v>
                </c:pt>
                <c:pt idx="4667">
                  <c:v>-5.1999999999999998E-3</c:v>
                </c:pt>
                <c:pt idx="4668">
                  <c:v>-3.0000000000000001E-3</c:v>
                </c:pt>
                <c:pt idx="4669">
                  <c:v>5.9999999999999995E-4</c:v>
                </c:pt>
                <c:pt idx="4670">
                  <c:v>-4.02E-2</c:v>
                </c:pt>
                <c:pt idx="4671">
                  <c:v>2.1100000000000001E-2</c:v>
                </c:pt>
                <c:pt idx="4672">
                  <c:v>1.24E-2</c:v>
                </c:pt>
                <c:pt idx="4673">
                  <c:v>-6.3E-3</c:v>
                </c:pt>
                <c:pt idx="4674">
                  <c:v>2.3300000000000001E-2</c:v>
                </c:pt>
                <c:pt idx="4675">
                  <c:v>-2.2200000000000001E-2</c:v>
                </c:pt>
                <c:pt idx="4676">
                  <c:v>-1.4999999999999999E-2</c:v>
                </c:pt>
                <c:pt idx="4677">
                  <c:v>-2.6499999999999999E-2</c:v>
                </c:pt>
                <c:pt idx="4678">
                  <c:v>-1.2999999999999999E-3</c:v>
                </c:pt>
                <c:pt idx="4679">
                  <c:v>-1.1000000000000001E-3</c:v>
                </c:pt>
                <c:pt idx="4680">
                  <c:v>-2.2499999999999999E-2</c:v>
                </c:pt>
                <c:pt idx="4681">
                  <c:v>-6.7999999999999996E-3</c:v>
                </c:pt>
                <c:pt idx="4682">
                  <c:v>-8.0000000000000004E-4</c:v>
                </c:pt>
                <c:pt idx="4683">
                  <c:v>5.3E-3</c:v>
                </c:pt>
                <c:pt idx="4684">
                  <c:v>9.7999999999999997E-3</c:v>
                </c:pt>
                <c:pt idx="4685">
                  <c:v>-5.4999999999999997E-3</c:v>
                </c:pt>
                <c:pt idx="4686">
                  <c:v>1.3599999999999999E-2</c:v>
                </c:pt>
                <c:pt idx="4687">
                  <c:v>-2.1000000000000001E-2</c:v>
                </c:pt>
                <c:pt idx="4688">
                  <c:v>2E-3</c:v>
                </c:pt>
                <c:pt idx="4689">
                  <c:v>8.6999999999999994E-3</c:v>
                </c:pt>
                <c:pt idx="4690">
                  <c:v>-1.35E-2</c:v>
                </c:pt>
                <c:pt idx="4691">
                  <c:v>3.5999999999999999E-3</c:v>
                </c:pt>
                <c:pt idx="4692">
                  <c:v>1.3899999999999999E-2</c:v>
                </c:pt>
                <c:pt idx="4693">
                  <c:v>-3.2800000000000003E-2</c:v>
                </c:pt>
                <c:pt idx="4694">
                  <c:v>5.5999999999999999E-3</c:v>
                </c:pt>
                <c:pt idx="4695">
                  <c:v>8.8999999999999999E-3</c:v>
                </c:pt>
                <c:pt idx="4696">
                  <c:v>5.4999999999999997E-3</c:v>
                </c:pt>
                <c:pt idx="4697">
                  <c:v>4.5199999999999997E-2</c:v>
                </c:pt>
                <c:pt idx="4698">
                  <c:v>-1.18E-2</c:v>
                </c:pt>
                <c:pt idx="4699">
                  <c:v>-1.5E-3</c:v>
                </c:pt>
                <c:pt idx="4700">
                  <c:v>-1.7399999999999999E-2</c:v>
                </c:pt>
                <c:pt idx="4701">
                  <c:v>-1.46E-2</c:v>
                </c:pt>
                <c:pt idx="4702">
                  <c:v>1.5900000000000001E-2</c:v>
                </c:pt>
                <c:pt idx="4703">
                  <c:v>-6.3E-3</c:v>
                </c:pt>
                <c:pt idx="4704">
                  <c:v>1.9E-3</c:v>
                </c:pt>
                <c:pt idx="4705">
                  <c:v>-5.0700000000000002E-2</c:v>
                </c:pt>
                <c:pt idx="4706">
                  <c:v>5.7599999999999998E-2</c:v>
                </c:pt>
                <c:pt idx="4707">
                  <c:v>-3.2599999999999997E-2</c:v>
                </c:pt>
                <c:pt idx="4708">
                  <c:v>6.0000000000000001E-3</c:v>
                </c:pt>
                <c:pt idx="4709">
                  <c:v>-8.0000000000000004E-4</c:v>
                </c:pt>
                <c:pt idx="4710">
                  <c:v>-2.4E-2</c:v>
                </c:pt>
                <c:pt idx="4711">
                  <c:v>3.3E-3</c:v>
                </c:pt>
                <c:pt idx="4712">
                  <c:v>-8.0000000000000004E-4</c:v>
                </c:pt>
                <c:pt idx="4713">
                  <c:v>8.9999999999999998E-4</c:v>
                </c:pt>
                <c:pt idx="4714">
                  <c:v>-3.0800000000000001E-2</c:v>
                </c:pt>
                <c:pt idx="4715">
                  <c:v>1.84E-2</c:v>
                </c:pt>
                <c:pt idx="4716">
                  <c:v>2.93E-2</c:v>
                </c:pt>
                <c:pt idx="4717">
                  <c:v>6.6E-3</c:v>
                </c:pt>
                <c:pt idx="4718">
                  <c:v>-6.6E-3</c:v>
                </c:pt>
                <c:pt idx="4719">
                  <c:v>1.9199999999999998E-2</c:v>
                </c:pt>
                <c:pt idx="4720">
                  <c:v>5.4399999999999997E-2</c:v>
                </c:pt>
                <c:pt idx="4721">
                  <c:v>5.9700000000000003E-2</c:v>
                </c:pt>
                <c:pt idx="4722">
                  <c:v>-3.5000000000000001E-3</c:v>
                </c:pt>
                <c:pt idx="4723">
                  <c:v>2.64E-2</c:v>
                </c:pt>
                <c:pt idx="4724">
                  <c:v>-4.7999999999999996E-3</c:v>
                </c:pt>
                <c:pt idx="4725">
                  <c:v>-2.2000000000000001E-3</c:v>
                </c:pt>
                <c:pt idx="4726">
                  <c:v>-6.4999999999999997E-3</c:v>
                </c:pt>
                <c:pt idx="4727">
                  <c:v>1.3899999999999999E-2</c:v>
                </c:pt>
                <c:pt idx="4728">
                  <c:v>-1.9900000000000001E-2</c:v>
                </c:pt>
                <c:pt idx="4729">
                  <c:v>1.2200000000000001E-2</c:v>
                </c:pt>
                <c:pt idx="4730">
                  <c:v>8.9999999999999998E-4</c:v>
                </c:pt>
                <c:pt idx="4731">
                  <c:v>3.7000000000000002E-3</c:v>
                </c:pt>
                <c:pt idx="4732">
                  <c:v>1E-3</c:v>
                </c:pt>
                <c:pt idx="4733">
                  <c:v>1.7399999999999999E-2</c:v>
                </c:pt>
                <c:pt idx="4734">
                  <c:v>-1.23E-2</c:v>
                </c:pt>
                <c:pt idx="4735">
                  <c:v>-8.3000000000000001E-3</c:v>
                </c:pt>
                <c:pt idx="4736">
                  <c:v>-1.9699999999999999E-2</c:v>
                </c:pt>
                <c:pt idx="4737">
                  <c:v>1.4500000000000001E-2</c:v>
                </c:pt>
                <c:pt idx="4738">
                  <c:v>-1.9E-3</c:v>
                </c:pt>
                <c:pt idx="4739">
                  <c:v>-4.0000000000000001E-3</c:v>
                </c:pt>
                <c:pt idx="4740">
                  <c:v>8.2000000000000007E-3</c:v>
                </c:pt>
                <c:pt idx="4741">
                  <c:v>6.7999999999999996E-3</c:v>
                </c:pt>
                <c:pt idx="4742">
                  <c:v>-7.7000000000000002E-3</c:v>
                </c:pt>
                <c:pt idx="4743">
                  <c:v>3.5499999999999997E-2</c:v>
                </c:pt>
                <c:pt idx="4744">
                  <c:v>-3.6499999999999998E-2</c:v>
                </c:pt>
                <c:pt idx="4745">
                  <c:v>-8.9999999999999998E-4</c:v>
                </c:pt>
                <c:pt idx="4746">
                  <c:v>-1.8E-3</c:v>
                </c:pt>
                <c:pt idx="4747">
                  <c:v>-3.2000000000000002E-3</c:v>
                </c:pt>
                <c:pt idx="4748">
                  <c:v>-9.1000000000000004E-3</c:v>
                </c:pt>
                <c:pt idx="4749">
                  <c:v>1.4E-3</c:v>
                </c:pt>
                <c:pt idx="4750">
                  <c:v>-3.5999999999999999E-3</c:v>
                </c:pt>
                <c:pt idx="4751">
                  <c:v>3.3999999999999998E-3</c:v>
                </c:pt>
                <c:pt idx="4752">
                  <c:v>-3.8E-3</c:v>
                </c:pt>
                <c:pt idx="4753">
                  <c:v>0.01</c:v>
                </c:pt>
                <c:pt idx="4754">
                  <c:v>-3.0200000000000001E-2</c:v>
                </c:pt>
                <c:pt idx="4755">
                  <c:v>1.6999999999999999E-3</c:v>
                </c:pt>
                <c:pt idx="4756">
                  <c:v>4.1999999999999997E-3</c:v>
                </c:pt>
                <c:pt idx="4757">
                  <c:v>-4.4000000000000003E-3</c:v>
                </c:pt>
                <c:pt idx="4758">
                  <c:v>3.2000000000000002E-3</c:v>
                </c:pt>
                <c:pt idx="4759">
                  <c:v>1.2999999999999999E-3</c:v>
                </c:pt>
                <c:pt idx="4760">
                  <c:v>-2.3999999999999998E-3</c:v>
                </c:pt>
                <c:pt idx="4761">
                  <c:v>-1.6999999999999999E-3</c:v>
                </c:pt>
                <c:pt idx="4762">
                  <c:v>1.6400000000000001E-2</c:v>
                </c:pt>
                <c:pt idx="4763">
                  <c:v>-1.8100000000000002E-2</c:v>
                </c:pt>
                <c:pt idx="4764">
                  <c:v>5.0000000000000001E-4</c:v>
                </c:pt>
                <c:pt idx="4765">
                  <c:v>-2.8999999999999998E-3</c:v>
                </c:pt>
                <c:pt idx="4766">
                  <c:v>-1.2999999999999999E-3</c:v>
                </c:pt>
                <c:pt idx="4767">
                  <c:v>5.0000000000000001E-4</c:v>
                </c:pt>
                <c:pt idx="4768">
                  <c:v>4.1999999999999997E-3</c:v>
                </c:pt>
                <c:pt idx="4769">
                  <c:v>1.9599999999999999E-2</c:v>
                </c:pt>
                <c:pt idx="4770">
                  <c:v>-6.7000000000000002E-3</c:v>
                </c:pt>
                <c:pt idx="4771">
                  <c:v>-4.4000000000000003E-3</c:v>
                </c:pt>
                <c:pt idx="4772">
                  <c:v>-1E-3</c:v>
                </c:pt>
                <c:pt idx="4773">
                  <c:v>2.0000000000000001E-4</c:v>
                </c:pt>
                <c:pt idx="4774">
                  <c:v>-4.4000000000000003E-3</c:v>
                </c:pt>
                <c:pt idx="4775">
                  <c:v>4.3E-3</c:v>
                </c:pt>
                <c:pt idx="4776">
                  <c:v>-7.9000000000000008E-3</c:v>
                </c:pt>
                <c:pt idx="4777">
                  <c:v>-1.61E-2</c:v>
                </c:pt>
                <c:pt idx="4778">
                  <c:v>-7.2800000000000004E-2</c:v>
                </c:pt>
                <c:pt idx="4779">
                  <c:v>-2.1899999999999999E-2</c:v>
                </c:pt>
                <c:pt idx="4780">
                  <c:v>1.8E-3</c:v>
                </c:pt>
                <c:pt idx="4781">
                  <c:v>3.5000000000000001E-3</c:v>
                </c:pt>
                <c:pt idx="4782">
                  <c:v>-2.5000000000000001E-3</c:v>
                </c:pt>
                <c:pt idx="4783">
                  <c:v>-3.3E-3</c:v>
                </c:pt>
                <c:pt idx="4784">
                  <c:v>1.52E-2</c:v>
                </c:pt>
                <c:pt idx="4785">
                  <c:v>-9.7999999999999997E-3</c:v>
                </c:pt>
                <c:pt idx="4786">
                  <c:v>-4.5999999999999999E-3</c:v>
                </c:pt>
                <c:pt idx="4787">
                  <c:v>-1.5E-3</c:v>
                </c:pt>
                <c:pt idx="4788">
                  <c:v>3.2000000000000002E-3</c:v>
                </c:pt>
                <c:pt idx="4789">
                  <c:v>6.9999999999999999E-4</c:v>
                </c:pt>
                <c:pt idx="4790">
                  <c:v>6.1400000000000003E-2</c:v>
                </c:pt>
                <c:pt idx="4791">
                  <c:v>-1.5299999999999999E-2</c:v>
                </c:pt>
                <c:pt idx="4792">
                  <c:v>-4.99E-2</c:v>
                </c:pt>
                <c:pt idx="4793">
                  <c:v>-5.1999999999999998E-3</c:v>
                </c:pt>
                <c:pt idx="4794">
                  <c:v>2.5999999999999999E-3</c:v>
                </c:pt>
                <c:pt idx="4795">
                  <c:v>3.8999999999999998E-3</c:v>
                </c:pt>
                <c:pt idx="4796">
                  <c:v>-5.7000000000000002E-3</c:v>
                </c:pt>
                <c:pt idx="4797">
                  <c:v>-1.2999999999999999E-3</c:v>
                </c:pt>
                <c:pt idx="4798">
                  <c:v>-1.2999999999999999E-3</c:v>
                </c:pt>
                <c:pt idx="4799">
                  <c:v>1.9099999999999999E-2</c:v>
                </c:pt>
                <c:pt idx="4800">
                  <c:v>-1.2999999999999999E-2</c:v>
                </c:pt>
                <c:pt idx="4801">
                  <c:v>-2.9999999999999997E-4</c:v>
                </c:pt>
                <c:pt idx="4802">
                  <c:v>-2.3999999999999998E-3</c:v>
                </c:pt>
                <c:pt idx="4803">
                  <c:v>-2.6100000000000002E-2</c:v>
                </c:pt>
                <c:pt idx="4804">
                  <c:v>2.6499999999999999E-2</c:v>
                </c:pt>
                <c:pt idx="4805">
                  <c:v>1.4999999999999999E-2</c:v>
                </c:pt>
                <c:pt idx="4806">
                  <c:v>1.15E-2</c:v>
                </c:pt>
                <c:pt idx="4807">
                  <c:v>2.8999999999999998E-3</c:v>
                </c:pt>
                <c:pt idx="4808">
                  <c:v>-1.5E-3</c:v>
                </c:pt>
                <c:pt idx="4809">
                  <c:v>-1.1999999999999999E-3</c:v>
                </c:pt>
                <c:pt idx="4810">
                  <c:v>8.8000000000000005E-3</c:v>
                </c:pt>
                <c:pt idx="4811">
                  <c:v>1.67E-2</c:v>
                </c:pt>
                <c:pt idx="4812">
                  <c:v>-3.0999999999999999E-3</c:v>
                </c:pt>
                <c:pt idx="4813">
                  <c:v>-2.0500000000000001E-2</c:v>
                </c:pt>
                <c:pt idx="4814">
                  <c:v>4.0000000000000002E-4</c:v>
                </c:pt>
                <c:pt idx="4815">
                  <c:v>-1E-4</c:v>
                </c:pt>
                <c:pt idx="4816">
                  <c:v>-1.23E-2</c:v>
                </c:pt>
                <c:pt idx="4817">
                  <c:v>2E-3</c:v>
                </c:pt>
                <c:pt idx="4818">
                  <c:v>-3.2000000000000002E-3</c:v>
                </c:pt>
                <c:pt idx="4819">
                  <c:v>5.5999999999999999E-3</c:v>
                </c:pt>
                <c:pt idx="4820">
                  <c:v>2.4899999999999999E-2</c:v>
                </c:pt>
                <c:pt idx="4821">
                  <c:v>-4.1999999999999997E-3</c:v>
                </c:pt>
                <c:pt idx="4822">
                  <c:v>2E-3</c:v>
                </c:pt>
                <c:pt idx="4823">
                  <c:v>3.7499999999999999E-2</c:v>
                </c:pt>
                <c:pt idx="4824">
                  <c:v>-1.6799999999999999E-2</c:v>
                </c:pt>
                <c:pt idx="4825">
                  <c:v>-2.8E-3</c:v>
                </c:pt>
                <c:pt idx="4826">
                  <c:v>1.32E-2</c:v>
                </c:pt>
                <c:pt idx="4827">
                  <c:v>-1.37E-2</c:v>
                </c:pt>
                <c:pt idx="4828">
                  <c:v>1.9199999999999998E-2</c:v>
                </c:pt>
                <c:pt idx="4829">
                  <c:v>8.9999999999999998E-4</c:v>
                </c:pt>
                <c:pt idx="4830">
                  <c:v>-1.4E-3</c:v>
                </c:pt>
                <c:pt idx="4831">
                  <c:v>-1.2200000000000001E-2</c:v>
                </c:pt>
                <c:pt idx="4832">
                  <c:v>-6.8999999999999999E-3</c:v>
                </c:pt>
                <c:pt idx="4833">
                  <c:v>-1.8800000000000001E-2</c:v>
                </c:pt>
                <c:pt idx="4834">
                  <c:v>-4.3E-3</c:v>
                </c:pt>
                <c:pt idx="4835">
                  <c:v>3.8E-3</c:v>
                </c:pt>
                <c:pt idx="4836">
                  <c:v>-4.0000000000000002E-4</c:v>
                </c:pt>
                <c:pt idx="4837">
                  <c:v>1.15E-2</c:v>
                </c:pt>
                <c:pt idx="4838">
                  <c:v>4.9599999999999998E-2</c:v>
                </c:pt>
                <c:pt idx="4839">
                  <c:v>-3.7000000000000002E-3</c:v>
                </c:pt>
                <c:pt idx="4840">
                  <c:v>-2.8999999999999998E-3</c:v>
                </c:pt>
                <c:pt idx="4841">
                  <c:v>1.4200000000000001E-2</c:v>
                </c:pt>
                <c:pt idx="4842">
                  <c:v>3.3099999999999997E-2</c:v>
                </c:pt>
                <c:pt idx="4843">
                  <c:v>8.0000000000000002E-3</c:v>
                </c:pt>
                <c:pt idx="4844">
                  <c:v>2.3999999999999998E-3</c:v>
                </c:pt>
                <c:pt idx="4845">
                  <c:v>0.10199999999999999</c:v>
                </c:pt>
                <c:pt idx="4846">
                  <c:v>2.6499999999999999E-2</c:v>
                </c:pt>
                <c:pt idx="4847">
                  <c:v>1.7100000000000001E-2</c:v>
                </c:pt>
                <c:pt idx="4848">
                  <c:v>-9.9000000000000008E-3</c:v>
                </c:pt>
                <c:pt idx="4849">
                  <c:v>-7.4000000000000003E-3</c:v>
                </c:pt>
                <c:pt idx="4850">
                  <c:v>5.3E-3</c:v>
                </c:pt>
                <c:pt idx="4851">
                  <c:v>1.2999999999999999E-2</c:v>
                </c:pt>
                <c:pt idx="4852">
                  <c:v>-1.4E-3</c:v>
                </c:pt>
                <c:pt idx="4853">
                  <c:v>5.0000000000000001E-3</c:v>
                </c:pt>
                <c:pt idx="4854">
                  <c:v>2.23E-2</c:v>
                </c:pt>
                <c:pt idx="4855">
                  <c:v>-1.3899999999999999E-2</c:v>
                </c:pt>
                <c:pt idx="4856">
                  <c:v>-6.1000000000000004E-3</c:v>
                </c:pt>
                <c:pt idx="4857">
                  <c:v>0.01</c:v>
                </c:pt>
                <c:pt idx="4858">
                  <c:v>-1.2999999999999999E-3</c:v>
                </c:pt>
                <c:pt idx="4859">
                  <c:v>5.9999999999999995E-4</c:v>
                </c:pt>
                <c:pt idx="4860">
                  <c:v>1.0999999999999999E-2</c:v>
                </c:pt>
                <c:pt idx="4861">
                  <c:v>6.0000000000000001E-3</c:v>
                </c:pt>
                <c:pt idx="4862">
                  <c:v>2.98E-2</c:v>
                </c:pt>
                <c:pt idx="4863">
                  <c:v>1.6400000000000001E-2</c:v>
                </c:pt>
                <c:pt idx="4864">
                  <c:v>-4.1000000000000003E-3</c:v>
                </c:pt>
                <c:pt idx="4865">
                  <c:v>-2.3E-3</c:v>
                </c:pt>
                <c:pt idx="4866">
                  <c:v>-1.5800000000000002E-2</c:v>
                </c:pt>
                <c:pt idx="4867">
                  <c:v>-2.5499999999999998E-2</c:v>
                </c:pt>
                <c:pt idx="4868">
                  <c:v>6.54E-2</c:v>
                </c:pt>
                <c:pt idx="4869">
                  <c:v>-4.5199999999999997E-2</c:v>
                </c:pt>
                <c:pt idx="4870">
                  <c:v>1.2E-2</c:v>
                </c:pt>
                <c:pt idx="4871">
                  <c:v>-6.9999999999999999E-4</c:v>
                </c:pt>
                <c:pt idx="4872">
                  <c:v>2.1499999999999998E-2</c:v>
                </c:pt>
                <c:pt idx="4873">
                  <c:v>2.7000000000000001E-3</c:v>
                </c:pt>
                <c:pt idx="4874">
                  <c:v>-4.3799999999999999E-2</c:v>
                </c:pt>
                <c:pt idx="4875">
                  <c:v>4.4600000000000001E-2</c:v>
                </c:pt>
                <c:pt idx="4876">
                  <c:v>-3.0999999999999999E-3</c:v>
                </c:pt>
                <c:pt idx="4877">
                  <c:v>1.14E-2</c:v>
                </c:pt>
                <c:pt idx="4878">
                  <c:v>1.8E-3</c:v>
                </c:pt>
                <c:pt idx="4879">
                  <c:v>-8.8999999999999999E-3</c:v>
                </c:pt>
                <c:pt idx="4880">
                  <c:v>-5.4000000000000003E-3</c:v>
                </c:pt>
                <c:pt idx="4881">
                  <c:v>1.54E-2</c:v>
                </c:pt>
                <c:pt idx="4882">
                  <c:v>8.9999999999999998E-4</c:v>
                </c:pt>
                <c:pt idx="4883">
                  <c:v>-3.8E-3</c:v>
                </c:pt>
                <c:pt idx="4884">
                  <c:v>2.5899999999999999E-2</c:v>
                </c:pt>
                <c:pt idx="4885">
                  <c:v>1.9900000000000001E-2</c:v>
                </c:pt>
                <c:pt idx="4886">
                  <c:v>1.2999999999999999E-2</c:v>
                </c:pt>
                <c:pt idx="4887">
                  <c:v>5.0500000000000003E-2</c:v>
                </c:pt>
                <c:pt idx="4888">
                  <c:v>4.9700000000000001E-2</c:v>
                </c:pt>
                <c:pt idx="4889">
                  <c:v>-6.7999999999999996E-3</c:v>
                </c:pt>
                <c:pt idx="4890">
                  <c:v>-1.11E-2</c:v>
                </c:pt>
                <c:pt idx="4891">
                  <c:v>2.0500000000000001E-2</c:v>
                </c:pt>
                <c:pt idx="4892">
                  <c:v>-1.03E-2</c:v>
                </c:pt>
                <c:pt idx="4893">
                  <c:v>1.6999999999999999E-3</c:v>
                </c:pt>
                <c:pt idx="4894">
                  <c:v>-5.79E-2</c:v>
                </c:pt>
                <c:pt idx="4895">
                  <c:v>5.5999999999999999E-3</c:v>
                </c:pt>
                <c:pt idx="4896">
                  <c:v>3.3700000000000001E-2</c:v>
                </c:pt>
                <c:pt idx="4897">
                  <c:v>3.3E-3</c:v>
                </c:pt>
                <c:pt idx="4898">
                  <c:v>-2.5499999999999998E-2</c:v>
                </c:pt>
                <c:pt idx="4899">
                  <c:v>8.2000000000000007E-3</c:v>
                </c:pt>
                <c:pt idx="4900">
                  <c:v>-2.1399999999999999E-2</c:v>
                </c:pt>
                <c:pt idx="4901">
                  <c:v>3.1199999999999999E-2</c:v>
                </c:pt>
                <c:pt idx="4902">
                  <c:v>-9.4000000000000004E-3</c:v>
                </c:pt>
                <c:pt idx="4903">
                  <c:v>3.32E-2</c:v>
                </c:pt>
                <c:pt idx="4904">
                  <c:v>4.7000000000000002E-3</c:v>
                </c:pt>
                <c:pt idx="4905">
                  <c:v>2.3E-3</c:v>
                </c:pt>
                <c:pt idx="4906">
                  <c:v>-5.8999999999999999E-3</c:v>
                </c:pt>
                <c:pt idx="4907">
                  <c:v>-1.67E-2</c:v>
                </c:pt>
                <c:pt idx="4908">
                  <c:v>1.3899999999999999E-2</c:v>
                </c:pt>
                <c:pt idx="4909">
                  <c:v>-2.4400000000000002E-2</c:v>
                </c:pt>
                <c:pt idx="4910">
                  <c:v>2.1999999999999999E-2</c:v>
                </c:pt>
                <c:pt idx="4911">
                  <c:v>-1.9900000000000001E-2</c:v>
                </c:pt>
                <c:pt idx="4912">
                  <c:v>-1.1900000000000001E-2</c:v>
                </c:pt>
                <c:pt idx="4913">
                  <c:v>1.5E-3</c:v>
                </c:pt>
                <c:pt idx="4914">
                  <c:v>3.2000000000000002E-3</c:v>
                </c:pt>
                <c:pt idx="4915">
                  <c:v>4.5199999999999997E-2</c:v>
                </c:pt>
                <c:pt idx="4916">
                  <c:v>1.72E-2</c:v>
                </c:pt>
                <c:pt idx="4917">
                  <c:v>-4.6899999999999997E-2</c:v>
                </c:pt>
                <c:pt idx="4918">
                  <c:v>3.0800000000000001E-2</c:v>
                </c:pt>
                <c:pt idx="4919">
                  <c:v>0</c:v>
                </c:pt>
                <c:pt idx="4920">
                  <c:v>-4.3E-3</c:v>
                </c:pt>
                <c:pt idx="4921">
                  <c:v>-8.9999999999999998E-4</c:v>
                </c:pt>
                <c:pt idx="4922">
                  <c:v>6.9099999999999995E-2</c:v>
                </c:pt>
                <c:pt idx="4923">
                  <c:v>-1.77E-2</c:v>
                </c:pt>
                <c:pt idx="4924">
                  <c:v>1.0800000000000001E-2</c:v>
                </c:pt>
                <c:pt idx="4925">
                  <c:v>-6.0000000000000001E-3</c:v>
                </c:pt>
                <c:pt idx="4926">
                  <c:v>-7.5800000000000006E-2</c:v>
                </c:pt>
                <c:pt idx="4927">
                  <c:v>4.0000000000000002E-4</c:v>
                </c:pt>
                <c:pt idx="4928">
                  <c:v>-2.58E-2</c:v>
                </c:pt>
                <c:pt idx="4929">
                  <c:v>1.83E-2</c:v>
                </c:pt>
                <c:pt idx="4930">
                  <c:v>1.49E-2</c:v>
                </c:pt>
                <c:pt idx="4931">
                  <c:v>-8.6999999999999994E-3</c:v>
                </c:pt>
                <c:pt idx="4932">
                  <c:v>-3.4500000000000003E-2</c:v>
                </c:pt>
                <c:pt idx="4933">
                  <c:v>8.6E-3</c:v>
                </c:pt>
                <c:pt idx="4934">
                  <c:v>1.1000000000000001E-3</c:v>
                </c:pt>
                <c:pt idx="4935">
                  <c:v>-2.7000000000000001E-3</c:v>
                </c:pt>
                <c:pt idx="4936">
                  <c:v>-4.87E-2</c:v>
                </c:pt>
                <c:pt idx="4937">
                  <c:v>8.3999999999999995E-3</c:v>
                </c:pt>
                <c:pt idx="4938">
                  <c:v>4.8999999999999998E-3</c:v>
                </c:pt>
                <c:pt idx="4939">
                  <c:v>-3.7000000000000002E-3</c:v>
                </c:pt>
                <c:pt idx="4940">
                  <c:v>4.7E-2</c:v>
                </c:pt>
                <c:pt idx="4941">
                  <c:v>7.4000000000000003E-3</c:v>
                </c:pt>
                <c:pt idx="4942">
                  <c:v>-2.0999999999999999E-3</c:v>
                </c:pt>
                <c:pt idx="4943">
                  <c:v>3.0200000000000001E-2</c:v>
                </c:pt>
                <c:pt idx="4944">
                  <c:v>-8.2000000000000007E-3</c:v>
                </c:pt>
                <c:pt idx="4945">
                  <c:v>-8.5000000000000006E-3</c:v>
                </c:pt>
                <c:pt idx="4946">
                  <c:v>1.18E-2</c:v>
                </c:pt>
                <c:pt idx="4947">
                  <c:v>2.5999999999999999E-3</c:v>
                </c:pt>
                <c:pt idx="4948">
                  <c:v>-4.4000000000000003E-3</c:v>
                </c:pt>
                <c:pt idx="4949">
                  <c:v>-9.9000000000000008E-3</c:v>
                </c:pt>
                <c:pt idx="4950">
                  <c:v>2.7000000000000001E-3</c:v>
                </c:pt>
                <c:pt idx="4951">
                  <c:v>9.1000000000000004E-3</c:v>
                </c:pt>
                <c:pt idx="4952">
                  <c:v>2.9100000000000001E-2</c:v>
                </c:pt>
                <c:pt idx="4953">
                  <c:v>2.1499999999999998E-2</c:v>
                </c:pt>
                <c:pt idx="4954">
                  <c:v>4.0500000000000001E-2</c:v>
                </c:pt>
                <c:pt idx="4955">
                  <c:v>1.34E-2</c:v>
                </c:pt>
                <c:pt idx="4956">
                  <c:v>1.09E-2</c:v>
                </c:pt>
                <c:pt idx="4957">
                  <c:v>3.4500000000000003E-2</c:v>
                </c:pt>
                <c:pt idx="4958">
                  <c:v>-4.4999999999999997E-3</c:v>
                </c:pt>
                <c:pt idx="4959">
                  <c:v>4.1599999999999998E-2</c:v>
                </c:pt>
                <c:pt idx="4960">
                  <c:v>2.3E-3</c:v>
                </c:pt>
                <c:pt idx="4961">
                  <c:v>4.4999999999999997E-3</c:v>
                </c:pt>
                <c:pt idx="4962">
                  <c:v>-9.4000000000000004E-3</c:v>
                </c:pt>
                <c:pt idx="4963">
                  <c:v>9.1000000000000004E-3</c:v>
                </c:pt>
                <c:pt idx="4964">
                  <c:v>-6.4000000000000003E-3</c:v>
                </c:pt>
                <c:pt idx="4965">
                  <c:v>9.2999999999999992E-3</c:v>
                </c:pt>
                <c:pt idx="4966">
                  <c:v>-7.7999999999999996E-3</c:v>
                </c:pt>
                <c:pt idx="4967">
                  <c:v>-1.04E-2</c:v>
                </c:pt>
                <c:pt idx="4968">
                  <c:v>-1.1299999999999999E-2</c:v>
                </c:pt>
                <c:pt idx="4969">
                  <c:v>1.6400000000000001E-2</c:v>
                </c:pt>
                <c:pt idx="4970">
                  <c:v>2.8999999999999998E-3</c:v>
                </c:pt>
                <c:pt idx="4971">
                  <c:v>5.3600000000000002E-2</c:v>
                </c:pt>
                <c:pt idx="4972">
                  <c:v>4.7E-2</c:v>
                </c:pt>
                <c:pt idx="4973">
                  <c:v>9.4799999999999995E-2</c:v>
                </c:pt>
                <c:pt idx="4974">
                  <c:v>-2.0799999999999999E-2</c:v>
                </c:pt>
                <c:pt idx="4975">
                  <c:v>2.01E-2</c:v>
                </c:pt>
                <c:pt idx="4976">
                  <c:v>-6.4999999999999997E-3</c:v>
                </c:pt>
                <c:pt idx="4977">
                  <c:v>1.84E-2</c:v>
                </c:pt>
                <c:pt idx="4978">
                  <c:v>8.1299999999999997E-2</c:v>
                </c:pt>
                <c:pt idx="4979">
                  <c:v>-6.5600000000000006E-2</c:v>
                </c:pt>
                <c:pt idx="4980">
                  <c:v>3.5900000000000001E-2</c:v>
                </c:pt>
                <c:pt idx="4981">
                  <c:v>1.17E-2</c:v>
                </c:pt>
                <c:pt idx="4982">
                  <c:v>1.9699999999999999E-2</c:v>
                </c:pt>
                <c:pt idx="4983">
                  <c:v>2.8999999999999998E-3</c:v>
                </c:pt>
                <c:pt idx="4984">
                  <c:v>1.5699999999999999E-2</c:v>
                </c:pt>
              </c:numCache>
            </c:numRef>
          </c:val>
          <c:smooth val="0"/>
          <c:extLst>
            <c:ext xmlns:c16="http://schemas.microsoft.com/office/drawing/2014/chart" uri="{C3380CC4-5D6E-409C-BE32-E72D297353CC}">
              <c16:uniqueId val="{00000000-87B8-A241-94DB-D27CCAE40509}"/>
            </c:ext>
          </c:extLst>
        </c:ser>
        <c:dLbls>
          <c:showLegendKey val="0"/>
          <c:showVal val="0"/>
          <c:showCatName val="0"/>
          <c:showSerName val="0"/>
          <c:showPercent val="0"/>
          <c:showBubbleSize val="0"/>
        </c:dLbls>
        <c:smooth val="0"/>
        <c:axId val="511621792"/>
        <c:axId val="1230792543"/>
      </c:lineChart>
      <c:catAx>
        <c:axId val="511621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792543"/>
        <c:crosses val="autoZero"/>
        <c:auto val="1"/>
        <c:lblAlgn val="ctr"/>
        <c:lblOffset val="100"/>
        <c:noMultiLvlLbl val="0"/>
      </c:catAx>
      <c:valAx>
        <c:axId val="1230792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Change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621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'Cleaned Data'!$B$1</c:f>
              <c:strCache>
                <c:ptCount val="1"/>
                <c:pt idx="0">
                  <c:v>Price</c:v>
                </c:pt>
              </c:strCache>
            </c:strRef>
          </c:tx>
          <c:spPr>
            <a:ln w="28575" cap="rnd">
              <a:solidFill>
                <a:schemeClr val="accent1"/>
              </a:solidFill>
              <a:round/>
            </a:ln>
            <a:effectLst/>
          </c:spPr>
          <c:marker>
            <c:symbol val="none"/>
          </c:marker>
          <c:cat>
            <c:numRef>
              <c:f>'Cleaned Data'!$A$2:$A$4986</c:f>
              <c:numCache>
                <c:formatCode>m/d/yy</c:formatCode>
                <c:ptCount val="4985"/>
                <c:pt idx="0">
                  <c:v>45361</c:v>
                </c:pt>
                <c:pt idx="1">
                  <c:v>45360</c:v>
                </c:pt>
                <c:pt idx="2">
                  <c:v>45359</c:v>
                </c:pt>
                <c:pt idx="3">
                  <c:v>45358</c:v>
                </c:pt>
                <c:pt idx="4">
                  <c:v>45357</c:v>
                </c:pt>
                <c:pt idx="5">
                  <c:v>45356</c:v>
                </c:pt>
                <c:pt idx="6">
                  <c:v>45355</c:v>
                </c:pt>
                <c:pt idx="7">
                  <c:v>45354</c:v>
                </c:pt>
                <c:pt idx="8">
                  <c:v>45353</c:v>
                </c:pt>
                <c:pt idx="9">
                  <c:v>45352</c:v>
                </c:pt>
                <c:pt idx="10">
                  <c:v>45351</c:v>
                </c:pt>
                <c:pt idx="11">
                  <c:v>45350</c:v>
                </c:pt>
                <c:pt idx="12">
                  <c:v>45349</c:v>
                </c:pt>
                <c:pt idx="13">
                  <c:v>45348</c:v>
                </c:pt>
                <c:pt idx="14">
                  <c:v>45347</c:v>
                </c:pt>
                <c:pt idx="15">
                  <c:v>45346</c:v>
                </c:pt>
                <c:pt idx="16">
                  <c:v>45345</c:v>
                </c:pt>
                <c:pt idx="17">
                  <c:v>45344</c:v>
                </c:pt>
                <c:pt idx="18">
                  <c:v>45343</c:v>
                </c:pt>
                <c:pt idx="19">
                  <c:v>45342</c:v>
                </c:pt>
                <c:pt idx="20">
                  <c:v>45341</c:v>
                </c:pt>
                <c:pt idx="21">
                  <c:v>45340</c:v>
                </c:pt>
                <c:pt idx="22">
                  <c:v>45339</c:v>
                </c:pt>
                <c:pt idx="23">
                  <c:v>45338</c:v>
                </c:pt>
                <c:pt idx="24">
                  <c:v>45337</c:v>
                </c:pt>
                <c:pt idx="25">
                  <c:v>45336</c:v>
                </c:pt>
                <c:pt idx="26">
                  <c:v>45335</c:v>
                </c:pt>
                <c:pt idx="27">
                  <c:v>45334</c:v>
                </c:pt>
                <c:pt idx="28">
                  <c:v>45333</c:v>
                </c:pt>
                <c:pt idx="29">
                  <c:v>45332</c:v>
                </c:pt>
                <c:pt idx="30">
                  <c:v>45331</c:v>
                </c:pt>
                <c:pt idx="31">
                  <c:v>45330</c:v>
                </c:pt>
                <c:pt idx="32">
                  <c:v>45329</c:v>
                </c:pt>
                <c:pt idx="33">
                  <c:v>45328</c:v>
                </c:pt>
                <c:pt idx="34">
                  <c:v>45327</c:v>
                </c:pt>
                <c:pt idx="35">
                  <c:v>45326</c:v>
                </c:pt>
                <c:pt idx="36">
                  <c:v>45325</c:v>
                </c:pt>
                <c:pt idx="37">
                  <c:v>45324</c:v>
                </c:pt>
                <c:pt idx="38">
                  <c:v>45323</c:v>
                </c:pt>
                <c:pt idx="39">
                  <c:v>45322</c:v>
                </c:pt>
                <c:pt idx="40">
                  <c:v>45321</c:v>
                </c:pt>
                <c:pt idx="41">
                  <c:v>45320</c:v>
                </c:pt>
                <c:pt idx="42">
                  <c:v>45319</c:v>
                </c:pt>
                <c:pt idx="43">
                  <c:v>45318</c:v>
                </c:pt>
                <c:pt idx="44">
                  <c:v>45317</c:v>
                </c:pt>
                <c:pt idx="45">
                  <c:v>45316</c:v>
                </c:pt>
                <c:pt idx="46">
                  <c:v>45315</c:v>
                </c:pt>
                <c:pt idx="47">
                  <c:v>45314</c:v>
                </c:pt>
                <c:pt idx="48">
                  <c:v>45313</c:v>
                </c:pt>
                <c:pt idx="49">
                  <c:v>45312</c:v>
                </c:pt>
                <c:pt idx="50">
                  <c:v>45311</c:v>
                </c:pt>
                <c:pt idx="51">
                  <c:v>45310</c:v>
                </c:pt>
                <c:pt idx="52">
                  <c:v>45309</c:v>
                </c:pt>
                <c:pt idx="53">
                  <c:v>45308</c:v>
                </c:pt>
                <c:pt idx="54">
                  <c:v>45307</c:v>
                </c:pt>
                <c:pt idx="55">
                  <c:v>45306</c:v>
                </c:pt>
                <c:pt idx="56">
                  <c:v>45305</c:v>
                </c:pt>
                <c:pt idx="57">
                  <c:v>45304</c:v>
                </c:pt>
                <c:pt idx="58">
                  <c:v>45303</c:v>
                </c:pt>
                <c:pt idx="59">
                  <c:v>45302</c:v>
                </c:pt>
                <c:pt idx="60">
                  <c:v>45301</c:v>
                </c:pt>
                <c:pt idx="61">
                  <c:v>45300</c:v>
                </c:pt>
                <c:pt idx="62">
                  <c:v>45299</c:v>
                </c:pt>
                <c:pt idx="63">
                  <c:v>45298</c:v>
                </c:pt>
                <c:pt idx="64">
                  <c:v>45297</c:v>
                </c:pt>
                <c:pt idx="65">
                  <c:v>45296</c:v>
                </c:pt>
                <c:pt idx="66">
                  <c:v>45295</c:v>
                </c:pt>
                <c:pt idx="67">
                  <c:v>45294</c:v>
                </c:pt>
                <c:pt idx="68">
                  <c:v>45293</c:v>
                </c:pt>
                <c:pt idx="69">
                  <c:v>45292</c:v>
                </c:pt>
                <c:pt idx="70">
                  <c:v>45291</c:v>
                </c:pt>
                <c:pt idx="71">
                  <c:v>45290</c:v>
                </c:pt>
                <c:pt idx="72">
                  <c:v>45289</c:v>
                </c:pt>
                <c:pt idx="73">
                  <c:v>45288</c:v>
                </c:pt>
                <c:pt idx="74">
                  <c:v>45287</c:v>
                </c:pt>
                <c:pt idx="75">
                  <c:v>45286</c:v>
                </c:pt>
                <c:pt idx="76">
                  <c:v>45285</c:v>
                </c:pt>
                <c:pt idx="77">
                  <c:v>45284</c:v>
                </c:pt>
                <c:pt idx="78">
                  <c:v>45283</c:v>
                </c:pt>
                <c:pt idx="79">
                  <c:v>45282</c:v>
                </c:pt>
                <c:pt idx="80">
                  <c:v>45281</c:v>
                </c:pt>
                <c:pt idx="81">
                  <c:v>45280</c:v>
                </c:pt>
                <c:pt idx="82">
                  <c:v>45279</c:v>
                </c:pt>
                <c:pt idx="83">
                  <c:v>45278</c:v>
                </c:pt>
                <c:pt idx="84">
                  <c:v>45277</c:v>
                </c:pt>
                <c:pt idx="85">
                  <c:v>45276</c:v>
                </c:pt>
                <c:pt idx="86">
                  <c:v>45275</c:v>
                </c:pt>
                <c:pt idx="87">
                  <c:v>45274</c:v>
                </c:pt>
                <c:pt idx="88">
                  <c:v>45273</c:v>
                </c:pt>
                <c:pt idx="89">
                  <c:v>45272</c:v>
                </c:pt>
                <c:pt idx="90">
                  <c:v>45271</c:v>
                </c:pt>
                <c:pt idx="91">
                  <c:v>45270</c:v>
                </c:pt>
                <c:pt idx="92">
                  <c:v>45269</c:v>
                </c:pt>
                <c:pt idx="93">
                  <c:v>45268</c:v>
                </c:pt>
                <c:pt idx="94">
                  <c:v>45267</c:v>
                </c:pt>
                <c:pt idx="95">
                  <c:v>45266</c:v>
                </c:pt>
                <c:pt idx="96">
                  <c:v>45265</c:v>
                </c:pt>
                <c:pt idx="97">
                  <c:v>45264</c:v>
                </c:pt>
                <c:pt idx="98">
                  <c:v>45263</c:v>
                </c:pt>
                <c:pt idx="99">
                  <c:v>45262</c:v>
                </c:pt>
                <c:pt idx="100">
                  <c:v>45261</c:v>
                </c:pt>
                <c:pt idx="101">
                  <c:v>45260</c:v>
                </c:pt>
                <c:pt idx="102">
                  <c:v>45259</c:v>
                </c:pt>
                <c:pt idx="103">
                  <c:v>45258</c:v>
                </c:pt>
                <c:pt idx="104">
                  <c:v>45257</c:v>
                </c:pt>
                <c:pt idx="105">
                  <c:v>45256</c:v>
                </c:pt>
                <c:pt idx="106">
                  <c:v>45255</c:v>
                </c:pt>
                <c:pt idx="107">
                  <c:v>45254</c:v>
                </c:pt>
                <c:pt idx="108">
                  <c:v>45253</c:v>
                </c:pt>
                <c:pt idx="109">
                  <c:v>45252</c:v>
                </c:pt>
                <c:pt idx="110">
                  <c:v>45251</c:v>
                </c:pt>
                <c:pt idx="111">
                  <c:v>45250</c:v>
                </c:pt>
                <c:pt idx="112">
                  <c:v>45249</c:v>
                </c:pt>
                <c:pt idx="113">
                  <c:v>45248</c:v>
                </c:pt>
                <c:pt idx="114">
                  <c:v>45247</c:v>
                </c:pt>
                <c:pt idx="115">
                  <c:v>45246</c:v>
                </c:pt>
                <c:pt idx="116">
                  <c:v>45245</c:v>
                </c:pt>
                <c:pt idx="117">
                  <c:v>45244</c:v>
                </c:pt>
                <c:pt idx="118">
                  <c:v>45243</c:v>
                </c:pt>
                <c:pt idx="119">
                  <c:v>45242</c:v>
                </c:pt>
                <c:pt idx="120">
                  <c:v>45241</c:v>
                </c:pt>
                <c:pt idx="121">
                  <c:v>45240</c:v>
                </c:pt>
                <c:pt idx="122">
                  <c:v>45239</c:v>
                </c:pt>
                <c:pt idx="123">
                  <c:v>45238</c:v>
                </c:pt>
                <c:pt idx="124">
                  <c:v>45237</c:v>
                </c:pt>
                <c:pt idx="125">
                  <c:v>45236</c:v>
                </c:pt>
                <c:pt idx="126">
                  <c:v>45235</c:v>
                </c:pt>
                <c:pt idx="127">
                  <c:v>45234</c:v>
                </c:pt>
                <c:pt idx="128">
                  <c:v>45233</c:v>
                </c:pt>
                <c:pt idx="129">
                  <c:v>45232</c:v>
                </c:pt>
                <c:pt idx="130">
                  <c:v>45231</c:v>
                </c:pt>
                <c:pt idx="131">
                  <c:v>45230</c:v>
                </c:pt>
                <c:pt idx="132">
                  <c:v>45229</c:v>
                </c:pt>
                <c:pt idx="133">
                  <c:v>45228</c:v>
                </c:pt>
                <c:pt idx="134">
                  <c:v>45227</c:v>
                </c:pt>
                <c:pt idx="135">
                  <c:v>45226</c:v>
                </c:pt>
                <c:pt idx="136">
                  <c:v>45225</c:v>
                </c:pt>
                <c:pt idx="137">
                  <c:v>45224</c:v>
                </c:pt>
                <c:pt idx="138">
                  <c:v>45223</c:v>
                </c:pt>
                <c:pt idx="139">
                  <c:v>45222</c:v>
                </c:pt>
                <c:pt idx="140">
                  <c:v>45221</c:v>
                </c:pt>
                <c:pt idx="141">
                  <c:v>45220</c:v>
                </c:pt>
                <c:pt idx="142">
                  <c:v>45219</c:v>
                </c:pt>
                <c:pt idx="143">
                  <c:v>45218</c:v>
                </c:pt>
                <c:pt idx="144">
                  <c:v>45217</c:v>
                </c:pt>
                <c:pt idx="145">
                  <c:v>45216</c:v>
                </c:pt>
                <c:pt idx="146">
                  <c:v>45215</c:v>
                </c:pt>
                <c:pt idx="147">
                  <c:v>45214</c:v>
                </c:pt>
                <c:pt idx="148">
                  <c:v>45213</c:v>
                </c:pt>
                <c:pt idx="149">
                  <c:v>45212</c:v>
                </c:pt>
                <c:pt idx="150">
                  <c:v>45211</c:v>
                </c:pt>
                <c:pt idx="151">
                  <c:v>45210</c:v>
                </c:pt>
                <c:pt idx="152">
                  <c:v>45209</c:v>
                </c:pt>
                <c:pt idx="153">
                  <c:v>45208</c:v>
                </c:pt>
                <c:pt idx="154">
                  <c:v>45207</c:v>
                </c:pt>
                <c:pt idx="155">
                  <c:v>45206</c:v>
                </c:pt>
                <c:pt idx="156">
                  <c:v>45205</c:v>
                </c:pt>
                <c:pt idx="157">
                  <c:v>45204</c:v>
                </c:pt>
                <c:pt idx="158">
                  <c:v>45203</c:v>
                </c:pt>
                <c:pt idx="159">
                  <c:v>45202</c:v>
                </c:pt>
                <c:pt idx="160">
                  <c:v>45201</c:v>
                </c:pt>
                <c:pt idx="161">
                  <c:v>45200</c:v>
                </c:pt>
                <c:pt idx="162">
                  <c:v>45199</c:v>
                </c:pt>
                <c:pt idx="163">
                  <c:v>45198</c:v>
                </c:pt>
                <c:pt idx="164">
                  <c:v>45197</c:v>
                </c:pt>
                <c:pt idx="165">
                  <c:v>45196</c:v>
                </c:pt>
                <c:pt idx="166">
                  <c:v>45195</c:v>
                </c:pt>
                <c:pt idx="167">
                  <c:v>45194</c:v>
                </c:pt>
                <c:pt idx="168">
                  <c:v>45193</c:v>
                </c:pt>
                <c:pt idx="169">
                  <c:v>45192</c:v>
                </c:pt>
                <c:pt idx="170">
                  <c:v>45191</c:v>
                </c:pt>
                <c:pt idx="171">
                  <c:v>45190</c:v>
                </c:pt>
                <c:pt idx="172">
                  <c:v>45189</c:v>
                </c:pt>
                <c:pt idx="173">
                  <c:v>45188</c:v>
                </c:pt>
                <c:pt idx="174">
                  <c:v>45187</c:v>
                </c:pt>
                <c:pt idx="175">
                  <c:v>45186</c:v>
                </c:pt>
                <c:pt idx="176">
                  <c:v>45185</c:v>
                </c:pt>
                <c:pt idx="177">
                  <c:v>45184</c:v>
                </c:pt>
                <c:pt idx="178">
                  <c:v>45183</c:v>
                </c:pt>
                <c:pt idx="179">
                  <c:v>45182</c:v>
                </c:pt>
                <c:pt idx="180">
                  <c:v>45181</c:v>
                </c:pt>
                <c:pt idx="181">
                  <c:v>45180</c:v>
                </c:pt>
                <c:pt idx="182">
                  <c:v>45179</c:v>
                </c:pt>
                <c:pt idx="183">
                  <c:v>45178</c:v>
                </c:pt>
                <c:pt idx="184">
                  <c:v>45177</c:v>
                </c:pt>
                <c:pt idx="185">
                  <c:v>45176</c:v>
                </c:pt>
                <c:pt idx="186">
                  <c:v>45175</c:v>
                </c:pt>
                <c:pt idx="187">
                  <c:v>45174</c:v>
                </c:pt>
                <c:pt idx="188">
                  <c:v>45173</c:v>
                </c:pt>
                <c:pt idx="189">
                  <c:v>45172</c:v>
                </c:pt>
                <c:pt idx="190">
                  <c:v>45171</c:v>
                </c:pt>
                <c:pt idx="191">
                  <c:v>45170</c:v>
                </c:pt>
                <c:pt idx="192">
                  <c:v>45169</c:v>
                </c:pt>
                <c:pt idx="193">
                  <c:v>45168</c:v>
                </c:pt>
                <c:pt idx="194">
                  <c:v>45167</c:v>
                </c:pt>
                <c:pt idx="195">
                  <c:v>45166</c:v>
                </c:pt>
                <c:pt idx="196">
                  <c:v>45165</c:v>
                </c:pt>
                <c:pt idx="197">
                  <c:v>45164</c:v>
                </c:pt>
                <c:pt idx="198">
                  <c:v>45163</c:v>
                </c:pt>
                <c:pt idx="199">
                  <c:v>45162</c:v>
                </c:pt>
                <c:pt idx="200">
                  <c:v>45161</c:v>
                </c:pt>
                <c:pt idx="201">
                  <c:v>45160</c:v>
                </c:pt>
                <c:pt idx="202">
                  <c:v>45159</c:v>
                </c:pt>
                <c:pt idx="203">
                  <c:v>45158</c:v>
                </c:pt>
                <c:pt idx="204">
                  <c:v>45157</c:v>
                </c:pt>
                <c:pt idx="205">
                  <c:v>45156</c:v>
                </c:pt>
                <c:pt idx="206">
                  <c:v>45155</c:v>
                </c:pt>
                <c:pt idx="207">
                  <c:v>45154</c:v>
                </c:pt>
                <c:pt idx="208">
                  <c:v>45153</c:v>
                </c:pt>
                <c:pt idx="209">
                  <c:v>45152</c:v>
                </c:pt>
                <c:pt idx="210">
                  <c:v>45151</c:v>
                </c:pt>
                <c:pt idx="211">
                  <c:v>45150</c:v>
                </c:pt>
                <c:pt idx="212">
                  <c:v>45149</c:v>
                </c:pt>
                <c:pt idx="213">
                  <c:v>45148</c:v>
                </c:pt>
                <c:pt idx="214">
                  <c:v>45147</c:v>
                </c:pt>
                <c:pt idx="215">
                  <c:v>45146</c:v>
                </c:pt>
                <c:pt idx="216">
                  <c:v>45145</c:v>
                </c:pt>
                <c:pt idx="217">
                  <c:v>45144</c:v>
                </c:pt>
                <c:pt idx="218">
                  <c:v>45143</c:v>
                </c:pt>
                <c:pt idx="219">
                  <c:v>45142</c:v>
                </c:pt>
                <c:pt idx="220">
                  <c:v>45141</c:v>
                </c:pt>
                <c:pt idx="221">
                  <c:v>45140</c:v>
                </c:pt>
                <c:pt idx="222">
                  <c:v>45139</c:v>
                </c:pt>
                <c:pt idx="223">
                  <c:v>45138</c:v>
                </c:pt>
                <c:pt idx="224">
                  <c:v>45137</c:v>
                </c:pt>
                <c:pt idx="225">
                  <c:v>45136</c:v>
                </c:pt>
                <c:pt idx="226">
                  <c:v>45135</c:v>
                </c:pt>
                <c:pt idx="227">
                  <c:v>45134</c:v>
                </c:pt>
                <c:pt idx="228">
                  <c:v>45133</c:v>
                </c:pt>
                <c:pt idx="229">
                  <c:v>45132</c:v>
                </c:pt>
                <c:pt idx="230">
                  <c:v>45131</c:v>
                </c:pt>
                <c:pt idx="231">
                  <c:v>45130</c:v>
                </c:pt>
                <c:pt idx="232">
                  <c:v>45129</c:v>
                </c:pt>
                <c:pt idx="233">
                  <c:v>45128</c:v>
                </c:pt>
                <c:pt idx="234">
                  <c:v>45127</c:v>
                </c:pt>
                <c:pt idx="235">
                  <c:v>45126</c:v>
                </c:pt>
                <c:pt idx="236">
                  <c:v>45125</c:v>
                </c:pt>
                <c:pt idx="237">
                  <c:v>45124</c:v>
                </c:pt>
                <c:pt idx="238">
                  <c:v>45123</c:v>
                </c:pt>
                <c:pt idx="239">
                  <c:v>45122</c:v>
                </c:pt>
                <c:pt idx="240">
                  <c:v>45121</c:v>
                </c:pt>
                <c:pt idx="241">
                  <c:v>45120</c:v>
                </c:pt>
                <c:pt idx="242">
                  <c:v>45119</c:v>
                </c:pt>
                <c:pt idx="243">
                  <c:v>45118</c:v>
                </c:pt>
                <c:pt idx="244">
                  <c:v>45117</c:v>
                </c:pt>
                <c:pt idx="245">
                  <c:v>45116</c:v>
                </c:pt>
                <c:pt idx="246">
                  <c:v>45115</c:v>
                </c:pt>
                <c:pt idx="247">
                  <c:v>45114</c:v>
                </c:pt>
                <c:pt idx="248">
                  <c:v>45113</c:v>
                </c:pt>
                <c:pt idx="249">
                  <c:v>45112</c:v>
                </c:pt>
                <c:pt idx="250">
                  <c:v>45111</c:v>
                </c:pt>
                <c:pt idx="251">
                  <c:v>45110</c:v>
                </c:pt>
                <c:pt idx="252">
                  <c:v>45109</c:v>
                </c:pt>
                <c:pt idx="253">
                  <c:v>45108</c:v>
                </c:pt>
                <c:pt idx="254">
                  <c:v>45107</c:v>
                </c:pt>
                <c:pt idx="255">
                  <c:v>45106</c:v>
                </c:pt>
                <c:pt idx="256">
                  <c:v>45105</c:v>
                </c:pt>
                <c:pt idx="257">
                  <c:v>45104</c:v>
                </c:pt>
                <c:pt idx="258">
                  <c:v>45103</c:v>
                </c:pt>
                <c:pt idx="259">
                  <c:v>45102</c:v>
                </c:pt>
                <c:pt idx="260">
                  <c:v>45101</c:v>
                </c:pt>
                <c:pt idx="261">
                  <c:v>45100</c:v>
                </c:pt>
                <c:pt idx="262">
                  <c:v>45099</c:v>
                </c:pt>
                <c:pt idx="263">
                  <c:v>45098</c:v>
                </c:pt>
                <c:pt idx="264">
                  <c:v>45097</c:v>
                </c:pt>
                <c:pt idx="265">
                  <c:v>45096</c:v>
                </c:pt>
                <c:pt idx="266">
                  <c:v>45095</c:v>
                </c:pt>
                <c:pt idx="267">
                  <c:v>45094</c:v>
                </c:pt>
                <c:pt idx="268">
                  <c:v>45093</c:v>
                </c:pt>
                <c:pt idx="269">
                  <c:v>45092</c:v>
                </c:pt>
                <c:pt idx="270">
                  <c:v>45091</c:v>
                </c:pt>
                <c:pt idx="271">
                  <c:v>45090</c:v>
                </c:pt>
                <c:pt idx="272">
                  <c:v>45089</c:v>
                </c:pt>
                <c:pt idx="273">
                  <c:v>45088</c:v>
                </c:pt>
                <c:pt idx="274">
                  <c:v>45087</c:v>
                </c:pt>
                <c:pt idx="275">
                  <c:v>45086</c:v>
                </c:pt>
                <c:pt idx="276">
                  <c:v>45085</c:v>
                </c:pt>
                <c:pt idx="277">
                  <c:v>45084</c:v>
                </c:pt>
                <c:pt idx="278">
                  <c:v>45083</c:v>
                </c:pt>
                <c:pt idx="279">
                  <c:v>45082</c:v>
                </c:pt>
                <c:pt idx="280">
                  <c:v>45081</c:v>
                </c:pt>
                <c:pt idx="281">
                  <c:v>45080</c:v>
                </c:pt>
                <c:pt idx="282">
                  <c:v>45079</c:v>
                </c:pt>
                <c:pt idx="283">
                  <c:v>45078</c:v>
                </c:pt>
                <c:pt idx="284">
                  <c:v>45077</c:v>
                </c:pt>
                <c:pt idx="285">
                  <c:v>45076</c:v>
                </c:pt>
                <c:pt idx="286">
                  <c:v>45075</c:v>
                </c:pt>
                <c:pt idx="287">
                  <c:v>45074</c:v>
                </c:pt>
                <c:pt idx="288">
                  <c:v>45073</c:v>
                </c:pt>
                <c:pt idx="289">
                  <c:v>45072</c:v>
                </c:pt>
                <c:pt idx="290">
                  <c:v>45071</c:v>
                </c:pt>
                <c:pt idx="291">
                  <c:v>45070</c:v>
                </c:pt>
                <c:pt idx="292">
                  <c:v>45069</c:v>
                </c:pt>
                <c:pt idx="293">
                  <c:v>45068</c:v>
                </c:pt>
                <c:pt idx="294">
                  <c:v>45067</c:v>
                </c:pt>
                <c:pt idx="295">
                  <c:v>45066</c:v>
                </c:pt>
                <c:pt idx="296">
                  <c:v>45065</c:v>
                </c:pt>
                <c:pt idx="297">
                  <c:v>45064</c:v>
                </c:pt>
                <c:pt idx="298">
                  <c:v>45063</c:v>
                </c:pt>
                <c:pt idx="299">
                  <c:v>45062</c:v>
                </c:pt>
                <c:pt idx="300">
                  <c:v>45061</c:v>
                </c:pt>
                <c:pt idx="301">
                  <c:v>45060</c:v>
                </c:pt>
                <c:pt idx="302">
                  <c:v>45059</c:v>
                </c:pt>
                <c:pt idx="303">
                  <c:v>45058</c:v>
                </c:pt>
                <c:pt idx="304">
                  <c:v>45057</c:v>
                </c:pt>
                <c:pt idx="305">
                  <c:v>45056</c:v>
                </c:pt>
                <c:pt idx="306">
                  <c:v>45055</c:v>
                </c:pt>
                <c:pt idx="307">
                  <c:v>45054</c:v>
                </c:pt>
                <c:pt idx="308">
                  <c:v>45053</c:v>
                </c:pt>
                <c:pt idx="309">
                  <c:v>45052</c:v>
                </c:pt>
                <c:pt idx="310">
                  <c:v>45051</c:v>
                </c:pt>
                <c:pt idx="311">
                  <c:v>45050</c:v>
                </c:pt>
                <c:pt idx="312">
                  <c:v>45049</c:v>
                </c:pt>
                <c:pt idx="313">
                  <c:v>45048</c:v>
                </c:pt>
                <c:pt idx="314">
                  <c:v>45047</c:v>
                </c:pt>
                <c:pt idx="315">
                  <c:v>45046</c:v>
                </c:pt>
                <c:pt idx="316">
                  <c:v>45045</c:v>
                </c:pt>
                <c:pt idx="317">
                  <c:v>45044</c:v>
                </c:pt>
                <c:pt idx="318">
                  <c:v>45043</c:v>
                </c:pt>
                <c:pt idx="319">
                  <c:v>45042</c:v>
                </c:pt>
                <c:pt idx="320">
                  <c:v>45041</c:v>
                </c:pt>
                <c:pt idx="321">
                  <c:v>45040</c:v>
                </c:pt>
                <c:pt idx="322">
                  <c:v>45039</c:v>
                </c:pt>
                <c:pt idx="323">
                  <c:v>45038</c:v>
                </c:pt>
                <c:pt idx="324">
                  <c:v>45037</c:v>
                </c:pt>
                <c:pt idx="325">
                  <c:v>45036</c:v>
                </c:pt>
                <c:pt idx="326">
                  <c:v>45035</c:v>
                </c:pt>
                <c:pt idx="327">
                  <c:v>45034</c:v>
                </c:pt>
                <c:pt idx="328">
                  <c:v>45033</c:v>
                </c:pt>
                <c:pt idx="329">
                  <c:v>45032</c:v>
                </c:pt>
                <c:pt idx="330">
                  <c:v>45031</c:v>
                </c:pt>
                <c:pt idx="331">
                  <c:v>45030</c:v>
                </c:pt>
                <c:pt idx="332">
                  <c:v>45029</c:v>
                </c:pt>
                <c:pt idx="333">
                  <c:v>45028</c:v>
                </c:pt>
                <c:pt idx="334">
                  <c:v>45027</c:v>
                </c:pt>
                <c:pt idx="335">
                  <c:v>45026</c:v>
                </c:pt>
                <c:pt idx="336">
                  <c:v>45025</c:v>
                </c:pt>
                <c:pt idx="337">
                  <c:v>45024</c:v>
                </c:pt>
                <c:pt idx="338">
                  <c:v>45023</c:v>
                </c:pt>
                <c:pt idx="339">
                  <c:v>45022</c:v>
                </c:pt>
                <c:pt idx="340">
                  <c:v>45021</c:v>
                </c:pt>
                <c:pt idx="341">
                  <c:v>45020</c:v>
                </c:pt>
                <c:pt idx="342">
                  <c:v>45019</c:v>
                </c:pt>
                <c:pt idx="343">
                  <c:v>45018</c:v>
                </c:pt>
                <c:pt idx="344">
                  <c:v>45017</c:v>
                </c:pt>
                <c:pt idx="345">
                  <c:v>45016</c:v>
                </c:pt>
                <c:pt idx="346">
                  <c:v>45015</c:v>
                </c:pt>
                <c:pt idx="347">
                  <c:v>45014</c:v>
                </c:pt>
                <c:pt idx="348">
                  <c:v>45013</c:v>
                </c:pt>
                <c:pt idx="349">
                  <c:v>45012</c:v>
                </c:pt>
                <c:pt idx="350">
                  <c:v>45011</c:v>
                </c:pt>
                <c:pt idx="351">
                  <c:v>45010</c:v>
                </c:pt>
                <c:pt idx="352">
                  <c:v>45009</c:v>
                </c:pt>
                <c:pt idx="353">
                  <c:v>45008</c:v>
                </c:pt>
                <c:pt idx="354">
                  <c:v>45007</c:v>
                </c:pt>
                <c:pt idx="355">
                  <c:v>45006</c:v>
                </c:pt>
                <c:pt idx="356">
                  <c:v>45005</c:v>
                </c:pt>
                <c:pt idx="357">
                  <c:v>45004</c:v>
                </c:pt>
                <c:pt idx="358">
                  <c:v>45003</c:v>
                </c:pt>
                <c:pt idx="359">
                  <c:v>45002</c:v>
                </c:pt>
                <c:pt idx="360">
                  <c:v>45001</c:v>
                </c:pt>
                <c:pt idx="361">
                  <c:v>45000</c:v>
                </c:pt>
                <c:pt idx="362">
                  <c:v>44999</c:v>
                </c:pt>
                <c:pt idx="363">
                  <c:v>44998</c:v>
                </c:pt>
                <c:pt idx="364">
                  <c:v>44997</c:v>
                </c:pt>
                <c:pt idx="365">
                  <c:v>44996</c:v>
                </c:pt>
                <c:pt idx="366">
                  <c:v>44995</c:v>
                </c:pt>
                <c:pt idx="367">
                  <c:v>44994</c:v>
                </c:pt>
                <c:pt idx="368">
                  <c:v>44993</c:v>
                </c:pt>
                <c:pt idx="369">
                  <c:v>44992</c:v>
                </c:pt>
                <c:pt idx="370">
                  <c:v>44991</c:v>
                </c:pt>
                <c:pt idx="371">
                  <c:v>44990</c:v>
                </c:pt>
                <c:pt idx="372">
                  <c:v>44989</c:v>
                </c:pt>
                <c:pt idx="373">
                  <c:v>44988</c:v>
                </c:pt>
                <c:pt idx="374">
                  <c:v>44987</c:v>
                </c:pt>
                <c:pt idx="375">
                  <c:v>44986</c:v>
                </c:pt>
                <c:pt idx="376">
                  <c:v>44985</c:v>
                </c:pt>
                <c:pt idx="377">
                  <c:v>44984</c:v>
                </c:pt>
                <c:pt idx="378">
                  <c:v>44983</c:v>
                </c:pt>
                <c:pt idx="379">
                  <c:v>44982</c:v>
                </c:pt>
                <c:pt idx="380">
                  <c:v>44981</c:v>
                </c:pt>
                <c:pt idx="381">
                  <c:v>44980</c:v>
                </c:pt>
                <c:pt idx="382">
                  <c:v>44979</c:v>
                </c:pt>
                <c:pt idx="383">
                  <c:v>44978</c:v>
                </c:pt>
                <c:pt idx="384">
                  <c:v>44977</c:v>
                </c:pt>
                <c:pt idx="385">
                  <c:v>44976</c:v>
                </c:pt>
                <c:pt idx="386">
                  <c:v>44975</c:v>
                </c:pt>
                <c:pt idx="387">
                  <c:v>44974</c:v>
                </c:pt>
                <c:pt idx="388">
                  <c:v>44973</c:v>
                </c:pt>
                <c:pt idx="389">
                  <c:v>44972</c:v>
                </c:pt>
                <c:pt idx="390">
                  <c:v>44971</c:v>
                </c:pt>
                <c:pt idx="391">
                  <c:v>44970</c:v>
                </c:pt>
                <c:pt idx="392">
                  <c:v>44969</c:v>
                </c:pt>
                <c:pt idx="393">
                  <c:v>44968</c:v>
                </c:pt>
                <c:pt idx="394">
                  <c:v>44967</c:v>
                </c:pt>
                <c:pt idx="395">
                  <c:v>44966</c:v>
                </c:pt>
                <c:pt idx="396">
                  <c:v>44965</c:v>
                </c:pt>
                <c:pt idx="397">
                  <c:v>44964</c:v>
                </c:pt>
                <c:pt idx="398">
                  <c:v>44963</c:v>
                </c:pt>
                <c:pt idx="399">
                  <c:v>44962</c:v>
                </c:pt>
                <c:pt idx="400">
                  <c:v>44961</c:v>
                </c:pt>
                <c:pt idx="401">
                  <c:v>44960</c:v>
                </c:pt>
                <c:pt idx="402">
                  <c:v>44959</c:v>
                </c:pt>
                <c:pt idx="403">
                  <c:v>44958</c:v>
                </c:pt>
                <c:pt idx="404">
                  <c:v>44957</c:v>
                </c:pt>
                <c:pt idx="405">
                  <c:v>44956</c:v>
                </c:pt>
                <c:pt idx="406">
                  <c:v>44955</c:v>
                </c:pt>
                <c:pt idx="407">
                  <c:v>44954</c:v>
                </c:pt>
                <c:pt idx="408">
                  <c:v>44953</c:v>
                </c:pt>
                <c:pt idx="409">
                  <c:v>44952</c:v>
                </c:pt>
                <c:pt idx="410">
                  <c:v>44951</c:v>
                </c:pt>
                <c:pt idx="411">
                  <c:v>44950</c:v>
                </c:pt>
                <c:pt idx="412">
                  <c:v>44949</c:v>
                </c:pt>
                <c:pt idx="413">
                  <c:v>44948</c:v>
                </c:pt>
                <c:pt idx="414">
                  <c:v>44947</c:v>
                </c:pt>
                <c:pt idx="415">
                  <c:v>44946</c:v>
                </c:pt>
                <c:pt idx="416">
                  <c:v>44945</c:v>
                </c:pt>
                <c:pt idx="417">
                  <c:v>44944</c:v>
                </c:pt>
                <c:pt idx="418">
                  <c:v>44943</c:v>
                </c:pt>
                <c:pt idx="419">
                  <c:v>44942</c:v>
                </c:pt>
                <c:pt idx="420">
                  <c:v>44941</c:v>
                </c:pt>
                <c:pt idx="421">
                  <c:v>44940</c:v>
                </c:pt>
                <c:pt idx="422">
                  <c:v>44939</c:v>
                </c:pt>
                <c:pt idx="423">
                  <c:v>44938</c:v>
                </c:pt>
                <c:pt idx="424">
                  <c:v>44937</c:v>
                </c:pt>
                <c:pt idx="425">
                  <c:v>44936</c:v>
                </c:pt>
                <c:pt idx="426">
                  <c:v>44935</c:v>
                </c:pt>
                <c:pt idx="427">
                  <c:v>44934</c:v>
                </c:pt>
                <c:pt idx="428">
                  <c:v>44933</c:v>
                </c:pt>
                <c:pt idx="429">
                  <c:v>44932</c:v>
                </c:pt>
                <c:pt idx="430">
                  <c:v>44931</c:v>
                </c:pt>
                <c:pt idx="431">
                  <c:v>44930</c:v>
                </c:pt>
                <c:pt idx="432">
                  <c:v>44929</c:v>
                </c:pt>
                <c:pt idx="433">
                  <c:v>44928</c:v>
                </c:pt>
                <c:pt idx="434">
                  <c:v>44927</c:v>
                </c:pt>
                <c:pt idx="435">
                  <c:v>44926</c:v>
                </c:pt>
                <c:pt idx="436">
                  <c:v>44925</c:v>
                </c:pt>
                <c:pt idx="437">
                  <c:v>44924</c:v>
                </c:pt>
                <c:pt idx="438">
                  <c:v>44923</c:v>
                </c:pt>
                <c:pt idx="439">
                  <c:v>44922</c:v>
                </c:pt>
                <c:pt idx="440">
                  <c:v>44921</c:v>
                </c:pt>
                <c:pt idx="441">
                  <c:v>44920</c:v>
                </c:pt>
                <c:pt idx="442">
                  <c:v>44919</c:v>
                </c:pt>
                <c:pt idx="443">
                  <c:v>44918</c:v>
                </c:pt>
                <c:pt idx="444">
                  <c:v>44917</c:v>
                </c:pt>
                <c:pt idx="445">
                  <c:v>44916</c:v>
                </c:pt>
                <c:pt idx="446">
                  <c:v>44915</c:v>
                </c:pt>
                <c:pt idx="447">
                  <c:v>44914</c:v>
                </c:pt>
                <c:pt idx="448">
                  <c:v>44913</c:v>
                </c:pt>
                <c:pt idx="449">
                  <c:v>44912</c:v>
                </c:pt>
                <c:pt idx="450">
                  <c:v>44911</c:v>
                </c:pt>
                <c:pt idx="451">
                  <c:v>44910</c:v>
                </c:pt>
                <c:pt idx="452">
                  <c:v>44909</c:v>
                </c:pt>
                <c:pt idx="453">
                  <c:v>44908</c:v>
                </c:pt>
                <c:pt idx="454">
                  <c:v>44907</c:v>
                </c:pt>
                <c:pt idx="455">
                  <c:v>44906</c:v>
                </c:pt>
                <c:pt idx="456">
                  <c:v>44905</c:v>
                </c:pt>
                <c:pt idx="457">
                  <c:v>44904</c:v>
                </c:pt>
                <c:pt idx="458">
                  <c:v>44903</c:v>
                </c:pt>
                <c:pt idx="459">
                  <c:v>44902</c:v>
                </c:pt>
                <c:pt idx="460">
                  <c:v>44901</c:v>
                </c:pt>
                <c:pt idx="461">
                  <c:v>44900</c:v>
                </c:pt>
                <c:pt idx="462">
                  <c:v>44899</c:v>
                </c:pt>
                <c:pt idx="463">
                  <c:v>44898</c:v>
                </c:pt>
                <c:pt idx="464">
                  <c:v>44897</c:v>
                </c:pt>
                <c:pt idx="465">
                  <c:v>44896</c:v>
                </c:pt>
                <c:pt idx="466">
                  <c:v>44895</c:v>
                </c:pt>
                <c:pt idx="467">
                  <c:v>44894</c:v>
                </c:pt>
                <c:pt idx="468">
                  <c:v>44893</c:v>
                </c:pt>
                <c:pt idx="469">
                  <c:v>44892</c:v>
                </c:pt>
                <c:pt idx="470">
                  <c:v>44891</c:v>
                </c:pt>
                <c:pt idx="471">
                  <c:v>44890</c:v>
                </c:pt>
                <c:pt idx="472">
                  <c:v>44889</c:v>
                </c:pt>
                <c:pt idx="473">
                  <c:v>44888</c:v>
                </c:pt>
                <c:pt idx="474">
                  <c:v>44887</c:v>
                </c:pt>
                <c:pt idx="475">
                  <c:v>44886</c:v>
                </c:pt>
                <c:pt idx="476">
                  <c:v>44885</c:v>
                </c:pt>
                <c:pt idx="477">
                  <c:v>44884</c:v>
                </c:pt>
                <c:pt idx="478">
                  <c:v>44883</c:v>
                </c:pt>
                <c:pt idx="479">
                  <c:v>44882</c:v>
                </c:pt>
                <c:pt idx="480">
                  <c:v>44881</c:v>
                </c:pt>
                <c:pt idx="481">
                  <c:v>44880</c:v>
                </c:pt>
                <c:pt idx="482">
                  <c:v>44879</c:v>
                </c:pt>
                <c:pt idx="483">
                  <c:v>44878</c:v>
                </c:pt>
                <c:pt idx="484">
                  <c:v>44877</c:v>
                </c:pt>
                <c:pt idx="485">
                  <c:v>44876</c:v>
                </c:pt>
                <c:pt idx="486">
                  <c:v>44875</c:v>
                </c:pt>
                <c:pt idx="487">
                  <c:v>44874</c:v>
                </c:pt>
                <c:pt idx="488">
                  <c:v>44873</c:v>
                </c:pt>
                <c:pt idx="489">
                  <c:v>44872</c:v>
                </c:pt>
                <c:pt idx="490">
                  <c:v>44871</c:v>
                </c:pt>
                <c:pt idx="491">
                  <c:v>44870</c:v>
                </c:pt>
                <c:pt idx="492">
                  <c:v>44869</c:v>
                </c:pt>
                <c:pt idx="493">
                  <c:v>44868</c:v>
                </c:pt>
                <c:pt idx="494">
                  <c:v>44867</c:v>
                </c:pt>
                <c:pt idx="495">
                  <c:v>44866</c:v>
                </c:pt>
                <c:pt idx="496">
                  <c:v>44865</c:v>
                </c:pt>
                <c:pt idx="497">
                  <c:v>44864</c:v>
                </c:pt>
                <c:pt idx="498">
                  <c:v>44863</c:v>
                </c:pt>
                <c:pt idx="499">
                  <c:v>44862</c:v>
                </c:pt>
                <c:pt idx="500">
                  <c:v>44861</c:v>
                </c:pt>
                <c:pt idx="501">
                  <c:v>44860</c:v>
                </c:pt>
                <c:pt idx="502">
                  <c:v>44859</c:v>
                </c:pt>
                <c:pt idx="503">
                  <c:v>44858</c:v>
                </c:pt>
                <c:pt idx="504">
                  <c:v>44857</c:v>
                </c:pt>
                <c:pt idx="505">
                  <c:v>44856</c:v>
                </c:pt>
                <c:pt idx="506">
                  <c:v>44855</c:v>
                </c:pt>
                <c:pt idx="507">
                  <c:v>44854</c:v>
                </c:pt>
                <c:pt idx="508">
                  <c:v>44853</c:v>
                </c:pt>
                <c:pt idx="509">
                  <c:v>44852</c:v>
                </c:pt>
                <c:pt idx="510">
                  <c:v>44851</c:v>
                </c:pt>
                <c:pt idx="511">
                  <c:v>44850</c:v>
                </c:pt>
                <c:pt idx="512">
                  <c:v>44849</c:v>
                </c:pt>
                <c:pt idx="513">
                  <c:v>44848</c:v>
                </c:pt>
                <c:pt idx="514">
                  <c:v>44847</c:v>
                </c:pt>
                <c:pt idx="515">
                  <c:v>44846</c:v>
                </c:pt>
                <c:pt idx="516">
                  <c:v>44845</c:v>
                </c:pt>
                <c:pt idx="517">
                  <c:v>44844</c:v>
                </c:pt>
                <c:pt idx="518">
                  <c:v>44843</c:v>
                </c:pt>
                <c:pt idx="519">
                  <c:v>44842</c:v>
                </c:pt>
                <c:pt idx="520">
                  <c:v>44841</c:v>
                </c:pt>
                <c:pt idx="521">
                  <c:v>44840</c:v>
                </c:pt>
                <c:pt idx="522">
                  <c:v>44839</c:v>
                </c:pt>
                <c:pt idx="523">
                  <c:v>44838</c:v>
                </c:pt>
                <c:pt idx="524">
                  <c:v>44837</c:v>
                </c:pt>
                <c:pt idx="525">
                  <c:v>44836</c:v>
                </c:pt>
                <c:pt idx="526">
                  <c:v>44835</c:v>
                </c:pt>
                <c:pt idx="527">
                  <c:v>44834</c:v>
                </c:pt>
                <c:pt idx="528">
                  <c:v>44833</c:v>
                </c:pt>
                <c:pt idx="529">
                  <c:v>44832</c:v>
                </c:pt>
                <c:pt idx="530">
                  <c:v>44831</c:v>
                </c:pt>
                <c:pt idx="531">
                  <c:v>44830</c:v>
                </c:pt>
                <c:pt idx="532">
                  <c:v>44829</c:v>
                </c:pt>
                <c:pt idx="533">
                  <c:v>44828</c:v>
                </c:pt>
                <c:pt idx="534">
                  <c:v>44827</c:v>
                </c:pt>
                <c:pt idx="535">
                  <c:v>44826</c:v>
                </c:pt>
                <c:pt idx="536">
                  <c:v>44825</c:v>
                </c:pt>
                <c:pt idx="537">
                  <c:v>44824</c:v>
                </c:pt>
                <c:pt idx="538">
                  <c:v>44823</c:v>
                </c:pt>
                <c:pt idx="539">
                  <c:v>44822</c:v>
                </c:pt>
                <c:pt idx="540">
                  <c:v>44821</c:v>
                </c:pt>
                <c:pt idx="541">
                  <c:v>44820</c:v>
                </c:pt>
                <c:pt idx="542">
                  <c:v>44819</c:v>
                </c:pt>
                <c:pt idx="543">
                  <c:v>44818</c:v>
                </c:pt>
                <c:pt idx="544">
                  <c:v>44817</c:v>
                </c:pt>
                <c:pt idx="545">
                  <c:v>44816</c:v>
                </c:pt>
                <c:pt idx="546">
                  <c:v>44815</c:v>
                </c:pt>
                <c:pt idx="547">
                  <c:v>44814</c:v>
                </c:pt>
                <c:pt idx="548">
                  <c:v>44813</c:v>
                </c:pt>
                <c:pt idx="549">
                  <c:v>44812</c:v>
                </c:pt>
                <c:pt idx="550">
                  <c:v>44811</c:v>
                </c:pt>
                <c:pt idx="551">
                  <c:v>44810</c:v>
                </c:pt>
                <c:pt idx="552">
                  <c:v>44809</c:v>
                </c:pt>
                <c:pt idx="553">
                  <c:v>44808</c:v>
                </c:pt>
                <c:pt idx="554">
                  <c:v>44807</c:v>
                </c:pt>
                <c:pt idx="555">
                  <c:v>44806</c:v>
                </c:pt>
                <c:pt idx="556">
                  <c:v>44805</c:v>
                </c:pt>
                <c:pt idx="557">
                  <c:v>44804</c:v>
                </c:pt>
                <c:pt idx="558">
                  <c:v>44803</c:v>
                </c:pt>
                <c:pt idx="559">
                  <c:v>44802</c:v>
                </c:pt>
                <c:pt idx="560">
                  <c:v>44801</c:v>
                </c:pt>
                <c:pt idx="561">
                  <c:v>44800</c:v>
                </c:pt>
                <c:pt idx="562">
                  <c:v>44799</c:v>
                </c:pt>
                <c:pt idx="563">
                  <c:v>44798</c:v>
                </c:pt>
                <c:pt idx="564">
                  <c:v>44797</c:v>
                </c:pt>
                <c:pt idx="565">
                  <c:v>44796</c:v>
                </c:pt>
                <c:pt idx="566">
                  <c:v>44795</c:v>
                </c:pt>
                <c:pt idx="567">
                  <c:v>44794</c:v>
                </c:pt>
                <c:pt idx="568">
                  <c:v>44793</c:v>
                </c:pt>
                <c:pt idx="569">
                  <c:v>44792</c:v>
                </c:pt>
                <c:pt idx="570">
                  <c:v>44791</c:v>
                </c:pt>
                <c:pt idx="571">
                  <c:v>44790</c:v>
                </c:pt>
                <c:pt idx="572">
                  <c:v>44789</c:v>
                </c:pt>
                <c:pt idx="573">
                  <c:v>44788</c:v>
                </c:pt>
                <c:pt idx="574">
                  <c:v>44787</c:v>
                </c:pt>
                <c:pt idx="575">
                  <c:v>44786</c:v>
                </c:pt>
                <c:pt idx="576">
                  <c:v>44785</c:v>
                </c:pt>
                <c:pt idx="577">
                  <c:v>44784</c:v>
                </c:pt>
                <c:pt idx="578">
                  <c:v>44783</c:v>
                </c:pt>
                <c:pt idx="579">
                  <c:v>44782</c:v>
                </c:pt>
                <c:pt idx="580">
                  <c:v>44781</c:v>
                </c:pt>
                <c:pt idx="581">
                  <c:v>44780</c:v>
                </c:pt>
                <c:pt idx="582">
                  <c:v>44779</c:v>
                </c:pt>
                <c:pt idx="583">
                  <c:v>44778</c:v>
                </c:pt>
                <c:pt idx="584">
                  <c:v>44777</c:v>
                </c:pt>
                <c:pt idx="585">
                  <c:v>44776</c:v>
                </c:pt>
                <c:pt idx="586">
                  <c:v>44775</c:v>
                </c:pt>
                <c:pt idx="587">
                  <c:v>44774</c:v>
                </c:pt>
                <c:pt idx="588">
                  <c:v>44773</c:v>
                </c:pt>
                <c:pt idx="589">
                  <c:v>44772</c:v>
                </c:pt>
                <c:pt idx="590">
                  <c:v>44771</c:v>
                </c:pt>
                <c:pt idx="591">
                  <c:v>44770</c:v>
                </c:pt>
                <c:pt idx="592">
                  <c:v>44769</c:v>
                </c:pt>
                <c:pt idx="593">
                  <c:v>44768</c:v>
                </c:pt>
                <c:pt idx="594">
                  <c:v>44767</c:v>
                </c:pt>
                <c:pt idx="595">
                  <c:v>44766</c:v>
                </c:pt>
                <c:pt idx="596">
                  <c:v>44765</c:v>
                </c:pt>
                <c:pt idx="597">
                  <c:v>44764</c:v>
                </c:pt>
                <c:pt idx="598">
                  <c:v>44763</c:v>
                </c:pt>
                <c:pt idx="599">
                  <c:v>44762</c:v>
                </c:pt>
                <c:pt idx="600">
                  <c:v>44761</c:v>
                </c:pt>
                <c:pt idx="601">
                  <c:v>44760</c:v>
                </c:pt>
                <c:pt idx="602">
                  <c:v>44759</c:v>
                </c:pt>
                <c:pt idx="603">
                  <c:v>44758</c:v>
                </c:pt>
                <c:pt idx="604">
                  <c:v>44757</c:v>
                </c:pt>
                <c:pt idx="605">
                  <c:v>44756</c:v>
                </c:pt>
                <c:pt idx="606">
                  <c:v>44755</c:v>
                </c:pt>
                <c:pt idx="607">
                  <c:v>44754</c:v>
                </c:pt>
                <c:pt idx="608">
                  <c:v>44753</c:v>
                </c:pt>
                <c:pt idx="609">
                  <c:v>44752</c:v>
                </c:pt>
                <c:pt idx="610">
                  <c:v>44751</c:v>
                </c:pt>
                <c:pt idx="611">
                  <c:v>44750</c:v>
                </c:pt>
                <c:pt idx="612">
                  <c:v>44749</c:v>
                </c:pt>
                <c:pt idx="613">
                  <c:v>44748</c:v>
                </c:pt>
                <c:pt idx="614">
                  <c:v>44747</c:v>
                </c:pt>
                <c:pt idx="615">
                  <c:v>44746</c:v>
                </c:pt>
                <c:pt idx="616">
                  <c:v>44745</c:v>
                </c:pt>
                <c:pt idx="617">
                  <c:v>44744</c:v>
                </c:pt>
                <c:pt idx="618">
                  <c:v>44743</c:v>
                </c:pt>
                <c:pt idx="619">
                  <c:v>44742</c:v>
                </c:pt>
                <c:pt idx="620">
                  <c:v>44741</c:v>
                </c:pt>
                <c:pt idx="621">
                  <c:v>44740</c:v>
                </c:pt>
                <c:pt idx="622">
                  <c:v>44739</c:v>
                </c:pt>
                <c:pt idx="623">
                  <c:v>44738</c:v>
                </c:pt>
                <c:pt idx="624">
                  <c:v>44737</c:v>
                </c:pt>
                <c:pt idx="625">
                  <c:v>44736</c:v>
                </c:pt>
                <c:pt idx="626">
                  <c:v>44735</c:v>
                </c:pt>
                <c:pt idx="627">
                  <c:v>44734</c:v>
                </c:pt>
                <c:pt idx="628">
                  <c:v>44733</c:v>
                </c:pt>
                <c:pt idx="629">
                  <c:v>44732</c:v>
                </c:pt>
                <c:pt idx="630">
                  <c:v>44731</c:v>
                </c:pt>
                <c:pt idx="631">
                  <c:v>44730</c:v>
                </c:pt>
                <c:pt idx="632">
                  <c:v>44729</c:v>
                </c:pt>
                <c:pt idx="633">
                  <c:v>44728</c:v>
                </c:pt>
                <c:pt idx="634">
                  <c:v>44727</c:v>
                </c:pt>
                <c:pt idx="635">
                  <c:v>44726</c:v>
                </c:pt>
                <c:pt idx="636">
                  <c:v>44725</c:v>
                </c:pt>
                <c:pt idx="637">
                  <c:v>44724</c:v>
                </c:pt>
                <c:pt idx="638">
                  <c:v>44723</c:v>
                </c:pt>
                <c:pt idx="639">
                  <c:v>44722</c:v>
                </c:pt>
                <c:pt idx="640">
                  <c:v>44721</c:v>
                </c:pt>
                <c:pt idx="641">
                  <c:v>44720</c:v>
                </c:pt>
                <c:pt idx="642">
                  <c:v>44719</c:v>
                </c:pt>
                <c:pt idx="643">
                  <c:v>44718</c:v>
                </c:pt>
                <c:pt idx="644">
                  <c:v>44717</c:v>
                </c:pt>
                <c:pt idx="645">
                  <c:v>44716</c:v>
                </c:pt>
                <c:pt idx="646">
                  <c:v>44715</c:v>
                </c:pt>
                <c:pt idx="647">
                  <c:v>44714</c:v>
                </c:pt>
                <c:pt idx="648">
                  <c:v>44713</c:v>
                </c:pt>
                <c:pt idx="649">
                  <c:v>44712</c:v>
                </c:pt>
                <c:pt idx="650">
                  <c:v>44711</c:v>
                </c:pt>
                <c:pt idx="651">
                  <c:v>44710</c:v>
                </c:pt>
                <c:pt idx="652">
                  <c:v>44709</c:v>
                </c:pt>
                <c:pt idx="653">
                  <c:v>44708</c:v>
                </c:pt>
                <c:pt idx="654">
                  <c:v>44707</c:v>
                </c:pt>
                <c:pt idx="655">
                  <c:v>44706</c:v>
                </c:pt>
                <c:pt idx="656">
                  <c:v>44705</c:v>
                </c:pt>
                <c:pt idx="657">
                  <c:v>44704</c:v>
                </c:pt>
                <c:pt idx="658">
                  <c:v>44703</c:v>
                </c:pt>
                <c:pt idx="659">
                  <c:v>44702</c:v>
                </c:pt>
                <c:pt idx="660">
                  <c:v>44701</c:v>
                </c:pt>
                <c:pt idx="661">
                  <c:v>44700</c:v>
                </c:pt>
                <c:pt idx="662">
                  <c:v>44699</c:v>
                </c:pt>
                <c:pt idx="663">
                  <c:v>44698</c:v>
                </c:pt>
                <c:pt idx="664">
                  <c:v>44697</c:v>
                </c:pt>
                <c:pt idx="665">
                  <c:v>44696</c:v>
                </c:pt>
                <c:pt idx="666">
                  <c:v>44695</c:v>
                </c:pt>
                <c:pt idx="667">
                  <c:v>44694</c:v>
                </c:pt>
                <c:pt idx="668">
                  <c:v>44693</c:v>
                </c:pt>
                <c:pt idx="669">
                  <c:v>44692</c:v>
                </c:pt>
                <c:pt idx="670">
                  <c:v>44691</c:v>
                </c:pt>
                <c:pt idx="671">
                  <c:v>44690</c:v>
                </c:pt>
                <c:pt idx="672">
                  <c:v>44689</c:v>
                </c:pt>
                <c:pt idx="673">
                  <c:v>44688</c:v>
                </c:pt>
                <c:pt idx="674">
                  <c:v>44687</c:v>
                </c:pt>
                <c:pt idx="675">
                  <c:v>44686</c:v>
                </c:pt>
                <c:pt idx="676">
                  <c:v>44685</c:v>
                </c:pt>
                <c:pt idx="677">
                  <c:v>44684</c:v>
                </c:pt>
                <c:pt idx="678">
                  <c:v>44683</c:v>
                </c:pt>
                <c:pt idx="679">
                  <c:v>44682</c:v>
                </c:pt>
                <c:pt idx="680">
                  <c:v>44681</c:v>
                </c:pt>
                <c:pt idx="681">
                  <c:v>44680</c:v>
                </c:pt>
                <c:pt idx="682">
                  <c:v>44679</c:v>
                </c:pt>
                <c:pt idx="683">
                  <c:v>44678</c:v>
                </c:pt>
                <c:pt idx="684">
                  <c:v>44677</c:v>
                </c:pt>
                <c:pt idx="685">
                  <c:v>44676</c:v>
                </c:pt>
                <c:pt idx="686">
                  <c:v>44675</c:v>
                </c:pt>
                <c:pt idx="687">
                  <c:v>44674</c:v>
                </c:pt>
                <c:pt idx="688">
                  <c:v>44673</c:v>
                </c:pt>
                <c:pt idx="689">
                  <c:v>44672</c:v>
                </c:pt>
                <c:pt idx="690">
                  <c:v>44671</c:v>
                </c:pt>
                <c:pt idx="691">
                  <c:v>44670</c:v>
                </c:pt>
                <c:pt idx="692">
                  <c:v>44669</c:v>
                </c:pt>
                <c:pt idx="693">
                  <c:v>44668</c:v>
                </c:pt>
                <c:pt idx="694">
                  <c:v>44667</c:v>
                </c:pt>
                <c:pt idx="695">
                  <c:v>44666</c:v>
                </c:pt>
                <c:pt idx="696">
                  <c:v>44665</c:v>
                </c:pt>
                <c:pt idx="697">
                  <c:v>44664</c:v>
                </c:pt>
                <c:pt idx="698">
                  <c:v>44663</c:v>
                </c:pt>
                <c:pt idx="699">
                  <c:v>44662</c:v>
                </c:pt>
                <c:pt idx="700">
                  <c:v>44661</c:v>
                </c:pt>
                <c:pt idx="701">
                  <c:v>44660</c:v>
                </c:pt>
                <c:pt idx="702">
                  <c:v>44659</c:v>
                </c:pt>
                <c:pt idx="703">
                  <c:v>44658</c:v>
                </c:pt>
                <c:pt idx="704">
                  <c:v>44657</c:v>
                </c:pt>
                <c:pt idx="705">
                  <c:v>44656</c:v>
                </c:pt>
                <c:pt idx="706">
                  <c:v>44655</c:v>
                </c:pt>
                <c:pt idx="707">
                  <c:v>44654</c:v>
                </c:pt>
                <c:pt idx="708">
                  <c:v>44653</c:v>
                </c:pt>
                <c:pt idx="709">
                  <c:v>44652</c:v>
                </c:pt>
                <c:pt idx="710">
                  <c:v>44651</c:v>
                </c:pt>
                <c:pt idx="711">
                  <c:v>44650</c:v>
                </c:pt>
                <c:pt idx="712">
                  <c:v>44649</c:v>
                </c:pt>
                <c:pt idx="713">
                  <c:v>44648</c:v>
                </c:pt>
                <c:pt idx="714">
                  <c:v>44647</c:v>
                </c:pt>
                <c:pt idx="715">
                  <c:v>44646</c:v>
                </c:pt>
                <c:pt idx="716">
                  <c:v>44645</c:v>
                </c:pt>
                <c:pt idx="717">
                  <c:v>44644</c:v>
                </c:pt>
                <c:pt idx="718">
                  <c:v>44643</c:v>
                </c:pt>
                <c:pt idx="719">
                  <c:v>44642</c:v>
                </c:pt>
                <c:pt idx="720">
                  <c:v>44641</c:v>
                </c:pt>
                <c:pt idx="721">
                  <c:v>44640</c:v>
                </c:pt>
                <c:pt idx="722">
                  <c:v>44639</c:v>
                </c:pt>
                <c:pt idx="723">
                  <c:v>44638</c:v>
                </c:pt>
                <c:pt idx="724">
                  <c:v>44637</c:v>
                </c:pt>
                <c:pt idx="725">
                  <c:v>44636</c:v>
                </c:pt>
                <c:pt idx="726">
                  <c:v>44635</c:v>
                </c:pt>
                <c:pt idx="727">
                  <c:v>44634</c:v>
                </c:pt>
                <c:pt idx="728">
                  <c:v>44633</c:v>
                </c:pt>
                <c:pt idx="729">
                  <c:v>44632</c:v>
                </c:pt>
                <c:pt idx="730">
                  <c:v>44631</c:v>
                </c:pt>
                <c:pt idx="731">
                  <c:v>44630</c:v>
                </c:pt>
                <c:pt idx="732">
                  <c:v>44629</c:v>
                </c:pt>
                <c:pt idx="733">
                  <c:v>44628</c:v>
                </c:pt>
                <c:pt idx="734">
                  <c:v>44627</c:v>
                </c:pt>
                <c:pt idx="735">
                  <c:v>44626</c:v>
                </c:pt>
                <c:pt idx="736">
                  <c:v>44625</c:v>
                </c:pt>
                <c:pt idx="737">
                  <c:v>44624</c:v>
                </c:pt>
                <c:pt idx="738">
                  <c:v>44623</c:v>
                </c:pt>
                <c:pt idx="739">
                  <c:v>44622</c:v>
                </c:pt>
                <c:pt idx="740">
                  <c:v>44621</c:v>
                </c:pt>
                <c:pt idx="741">
                  <c:v>44620</c:v>
                </c:pt>
                <c:pt idx="742">
                  <c:v>44619</c:v>
                </c:pt>
                <c:pt idx="743">
                  <c:v>44618</c:v>
                </c:pt>
                <c:pt idx="744">
                  <c:v>44617</c:v>
                </c:pt>
                <c:pt idx="745">
                  <c:v>44616</c:v>
                </c:pt>
                <c:pt idx="746">
                  <c:v>44615</c:v>
                </c:pt>
                <c:pt idx="747">
                  <c:v>44614</c:v>
                </c:pt>
                <c:pt idx="748">
                  <c:v>44613</c:v>
                </c:pt>
                <c:pt idx="749">
                  <c:v>44612</c:v>
                </c:pt>
                <c:pt idx="750">
                  <c:v>44611</c:v>
                </c:pt>
                <c:pt idx="751">
                  <c:v>44610</c:v>
                </c:pt>
                <c:pt idx="752">
                  <c:v>44609</c:v>
                </c:pt>
                <c:pt idx="753">
                  <c:v>44608</c:v>
                </c:pt>
                <c:pt idx="754">
                  <c:v>44607</c:v>
                </c:pt>
                <c:pt idx="755">
                  <c:v>44606</c:v>
                </c:pt>
                <c:pt idx="756">
                  <c:v>44605</c:v>
                </c:pt>
                <c:pt idx="757">
                  <c:v>44604</c:v>
                </c:pt>
                <c:pt idx="758">
                  <c:v>44603</c:v>
                </c:pt>
                <c:pt idx="759">
                  <c:v>44602</c:v>
                </c:pt>
                <c:pt idx="760">
                  <c:v>44601</c:v>
                </c:pt>
                <c:pt idx="761">
                  <c:v>44600</c:v>
                </c:pt>
                <c:pt idx="762">
                  <c:v>44599</c:v>
                </c:pt>
                <c:pt idx="763">
                  <c:v>44598</c:v>
                </c:pt>
                <c:pt idx="764">
                  <c:v>44597</c:v>
                </c:pt>
                <c:pt idx="765">
                  <c:v>44596</c:v>
                </c:pt>
                <c:pt idx="766">
                  <c:v>44595</c:v>
                </c:pt>
                <c:pt idx="767">
                  <c:v>44594</c:v>
                </c:pt>
                <c:pt idx="768">
                  <c:v>44593</c:v>
                </c:pt>
                <c:pt idx="769">
                  <c:v>44592</c:v>
                </c:pt>
                <c:pt idx="770">
                  <c:v>44591</c:v>
                </c:pt>
                <c:pt idx="771">
                  <c:v>44590</c:v>
                </c:pt>
                <c:pt idx="772">
                  <c:v>44589</c:v>
                </c:pt>
                <c:pt idx="773">
                  <c:v>44588</c:v>
                </c:pt>
                <c:pt idx="774">
                  <c:v>44587</c:v>
                </c:pt>
                <c:pt idx="775">
                  <c:v>44586</c:v>
                </c:pt>
                <c:pt idx="776">
                  <c:v>44585</c:v>
                </c:pt>
                <c:pt idx="777">
                  <c:v>44584</c:v>
                </c:pt>
                <c:pt idx="778">
                  <c:v>44583</c:v>
                </c:pt>
                <c:pt idx="779">
                  <c:v>44582</c:v>
                </c:pt>
                <c:pt idx="780">
                  <c:v>44581</c:v>
                </c:pt>
                <c:pt idx="781">
                  <c:v>44580</c:v>
                </c:pt>
                <c:pt idx="782">
                  <c:v>44579</c:v>
                </c:pt>
                <c:pt idx="783">
                  <c:v>44578</c:v>
                </c:pt>
                <c:pt idx="784">
                  <c:v>44577</c:v>
                </c:pt>
                <c:pt idx="785">
                  <c:v>44576</c:v>
                </c:pt>
                <c:pt idx="786">
                  <c:v>44575</c:v>
                </c:pt>
                <c:pt idx="787">
                  <c:v>44574</c:v>
                </c:pt>
                <c:pt idx="788">
                  <c:v>44573</c:v>
                </c:pt>
                <c:pt idx="789">
                  <c:v>44572</c:v>
                </c:pt>
                <c:pt idx="790">
                  <c:v>44571</c:v>
                </c:pt>
                <c:pt idx="791">
                  <c:v>44570</c:v>
                </c:pt>
                <c:pt idx="792">
                  <c:v>44569</c:v>
                </c:pt>
                <c:pt idx="793">
                  <c:v>44568</c:v>
                </c:pt>
                <c:pt idx="794">
                  <c:v>44567</c:v>
                </c:pt>
                <c:pt idx="795">
                  <c:v>44566</c:v>
                </c:pt>
                <c:pt idx="796">
                  <c:v>44565</c:v>
                </c:pt>
                <c:pt idx="797">
                  <c:v>44564</c:v>
                </c:pt>
                <c:pt idx="798">
                  <c:v>44563</c:v>
                </c:pt>
                <c:pt idx="799">
                  <c:v>44562</c:v>
                </c:pt>
                <c:pt idx="800">
                  <c:v>44561</c:v>
                </c:pt>
                <c:pt idx="801">
                  <c:v>44560</c:v>
                </c:pt>
                <c:pt idx="802">
                  <c:v>44559</c:v>
                </c:pt>
                <c:pt idx="803">
                  <c:v>44558</c:v>
                </c:pt>
                <c:pt idx="804">
                  <c:v>44557</c:v>
                </c:pt>
                <c:pt idx="805">
                  <c:v>44556</c:v>
                </c:pt>
                <c:pt idx="806">
                  <c:v>44555</c:v>
                </c:pt>
                <c:pt idx="807">
                  <c:v>44554</c:v>
                </c:pt>
                <c:pt idx="808">
                  <c:v>44553</c:v>
                </c:pt>
                <c:pt idx="809">
                  <c:v>44552</c:v>
                </c:pt>
                <c:pt idx="810">
                  <c:v>44551</c:v>
                </c:pt>
                <c:pt idx="811">
                  <c:v>44550</c:v>
                </c:pt>
                <c:pt idx="812">
                  <c:v>44549</c:v>
                </c:pt>
                <c:pt idx="813">
                  <c:v>44548</c:v>
                </c:pt>
                <c:pt idx="814">
                  <c:v>44547</c:v>
                </c:pt>
                <c:pt idx="815">
                  <c:v>44546</c:v>
                </c:pt>
                <c:pt idx="816">
                  <c:v>44545</c:v>
                </c:pt>
                <c:pt idx="817">
                  <c:v>44544</c:v>
                </c:pt>
                <c:pt idx="818">
                  <c:v>44543</c:v>
                </c:pt>
                <c:pt idx="819">
                  <c:v>44542</c:v>
                </c:pt>
                <c:pt idx="820">
                  <c:v>44541</c:v>
                </c:pt>
                <c:pt idx="821">
                  <c:v>44540</c:v>
                </c:pt>
                <c:pt idx="822">
                  <c:v>44539</c:v>
                </c:pt>
                <c:pt idx="823">
                  <c:v>44538</c:v>
                </c:pt>
                <c:pt idx="824">
                  <c:v>44537</c:v>
                </c:pt>
                <c:pt idx="825">
                  <c:v>44536</c:v>
                </c:pt>
                <c:pt idx="826">
                  <c:v>44535</c:v>
                </c:pt>
                <c:pt idx="827">
                  <c:v>44534</c:v>
                </c:pt>
                <c:pt idx="828">
                  <c:v>44533</c:v>
                </c:pt>
                <c:pt idx="829">
                  <c:v>44532</c:v>
                </c:pt>
                <c:pt idx="830">
                  <c:v>44531</c:v>
                </c:pt>
                <c:pt idx="831">
                  <c:v>44530</c:v>
                </c:pt>
                <c:pt idx="832">
                  <c:v>44529</c:v>
                </c:pt>
                <c:pt idx="833">
                  <c:v>44528</c:v>
                </c:pt>
                <c:pt idx="834">
                  <c:v>44527</c:v>
                </c:pt>
                <c:pt idx="835">
                  <c:v>44526</c:v>
                </c:pt>
                <c:pt idx="836">
                  <c:v>44525</c:v>
                </c:pt>
                <c:pt idx="837">
                  <c:v>44524</c:v>
                </c:pt>
                <c:pt idx="838">
                  <c:v>44523</c:v>
                </c:pt>
                <c:pt idx="839">
                  <c:v>44522</c:v>
                </c:pt>
                <c:pt idx="840">
                  <c:v>44521</c:v>
                </c:pt>
                <c:pt idx="841">
                  <c:v>44520</c:v>
                </c:pt>
                <c:pt idx="842">
                  <c:v>44519</c:v>
                </c:pt>
                <c:pt idx="843">
                  <c:v>44518</c:v>
                </c:pt>
                <c:pt idx="844">
                  <c:v>44517</c:v>
                </c:pt>
                <c:pt idx="845">
                  <c:v>44516</c:v>
                </c:pt>
                <c:pt idx="846">
                  <c:v>44515</c:v>
                </c:pt>
                <c:pt idx="847">
                  <c:v>44514</c:v>
                </c:pt>
                <c:pt idx="848">
                  <c:v>44513</c:v>
                </c:pt>
                <c:pt idx="849">
                  <c:v>44512</c:v>
                </c:pt>
                <c:pt idx="850">
                  <c:v>44511</c:v>
                </c:pt>
                <c:pt idx="851">
                  <c:v>44510</c:v>
                </c:pt>
                <c:pt idx="852">
                  <c:v>44509</c:v>
                </c:pt>
                <c:pt idx="853">
                  <c:v>44508</c:v>
                </c:pt>
                <c:pt idx="854">
                  <c:v>44507</c:v>
                </c:pt>
                <c:pt idx="855">
                  <c:v>44506</c:v>
                </c:pt>
                <c:pt idx="856">
                  <c:v>44505</c:v>
                </c:pt>
                <c:pt idx="857">
                  <c:v>44504</c:v>
                </c:pt>
                <c:pt idx="858">
                  <c:v>44503</c:v>
                </c:pt>
                <c:pt idx="859">
                  <c:v>44502</c:v>
                </c:pt>
                <c:pt idx="860">
                  <c:v>44501</c:v>
                </c:pt>
                <c:pt idx="861">
                  <c:v>44500</c:v>
                </c:pt>
                <c:pt idx="862">
                  <c:v>44499</c:v>
                </c:pt>
                <c:pt idx="863">
                  <c:v>44498</c:v>
                </c:pt>
                <c:pt idx="864">
                  <c:v>44497</c:v>
                </c:pt>
                <c:pt idx="865">
                  <c:v>44496</c:v>
                </c:pt>
                <c:pt idx="866">
                  <c:v>44495</c:v>
                </c:pt>
                <c:pt idx="867">
                  <c:v>44494</c:v>
                </c:pt>
                <c:pt idx="868">
                  <c:v>44493</c:v>
                </c:pt>
                <c:pt idx="869">
                  <c:v>44492</c:v>
                </c:pt>
                <c:pt idx="870">
                  <c:v>44491</c:v>
                </c:pt>
                <c:pt idx="871">
                  <c:v>44490</c:v>
                </c:pt>
                <c:pt idx="872">
                  <c:v>44489</c:v>
                </c:pt>
                <c:pt idx="873">
                  <c:v>44488</c:v>
                </c:pt>
                <c:pt idx="874">
                  <c:v>44487</c:v>
                </c:pt>
                <c:pt idx="875">
                  <c:v>44486</c:v>
                </c:pt>
                <c:pt idx="876">
                  <c:v>44485</c:v>
                </c:pt>
                <c:pt idx="877">
                  <c:v>44484</c:v>
                </c:pt>
                <c:pt idx="878">
                  <c:v>44483</c:v>
                </c:pt>
                <c:pt idx="879">
                  <c:v>44482</c:v>
                </c:pt>
                <c:pt idx="880">
                  <c:v>44481</c:v>
                </c:pt>
                <c:pt idx="881">
                  <c:v>44480</c:v>
                </c:pt>
                <c:pt idx="882">
                  <c:v>44479</c:v>
                </c:pt>
                <c:pt idx="883">
                  <c:v>44478</c:v>
                </c:pt>
                <c:pt idx="884">
                  <c:v>44477</c:v>
                </c:pt>
                <c:pt idx="885">
                  <c:v>44476</c:v>
                </c:pt>
                <c:pt idx="886">
                  <c:v>44475</c:v>
                </c:pt>
                <c:pt idx="887">
                  <c:v>44474</c:v>
                </c:pt>
                <c:pt idx="888">
                  <c:v>44473</c:v>
                </c:pt>
                <c:pt idx="889">
                  <c:v>44472</c:v>
                </c:pt>
                <c:pt idx="890">
                  <c:v>44471</c:v>
                </c:pt>
                <c:pt idx="891">
                  <c:v>44470</c:v>
                </c:pt>
                <c:pt idx="892">
                  <c:v>44469</c:v>
                </c:pt>
                <c:pt idx="893">
                  <c:v>44468</c:v>
                </c:pt>
                <c:pt idx="894">
                  <c:v>44467</c:v>
                </c:pt>
                <c:pt idx="895">
                  <c:v>44466</c:v>
                </c:pt>
                <c:pt idx="896">
                  <c:v>44465</c:v>
                </c:pt>
                <c:pt idx="897">
                  <c:v>44464</c:v>
                </c:pt>
                <c:pt idx="898">
                  <c:v>44463</c:v>
                </c:pt>
                <c:pt idx="899">
                  <c:v>44462</c:v>
                </c:pt>
                <c:pt idx="900">
                  <c:v>44461</c:v>
                </c:pt>
                <c:pt idx="901">
                  <c:v>44460</c:v>
                </c:pt>
                <c:pt idx="902">
                  <c:v>44459</c:v>
                </c:pt>
                <c:pt idx="903">
                  <c:v>44458</c:v>
                </c:pt>
                <c:pt idx="904">
                  <c:v>44457</c:v>
                </c:pt>
                <c:pt idx="905">
                  <c:v>44456</c:v>
                </c:pt>
                <c:pt idx="906">
                  <c:v>44455</c:v>
                </c:pt>
                <c:pt idx="907">
                  <c:v>44454</c:v>
                </c:pt>
                <c:pt idx="908">
                  <c:v>44453</c:v>
                </c:pt>
                <c:pt idx="909">
                  <c:v>44452</c:v>
                </c:pt>
                <c:pt idx="910">
                  <c:v>44451</c:v>
                </c:pt>
                <c:pt idx="911">
                  <c:v>44450</c:v>
                </c:pt>
                <c:pt idx="912">
                  <c:v>44449</c:v>
                </c:pt>
                <c:pt idx="913">
                  <c:v>44448</c:v>
                </c:pt>
                <c:pt idx="914">
                  <c:v>44447</c:v>
                </c:pt>
                <c:pt idx="915">
                  <c:v>44446</c:v>
                </c:pt>
                <c:pt idx="916">
                  <c:v>44445</c:v>
                </c:pt>
                <c:pt idx="917">
                  <c:v>44444</c:v>
                </c:pt>
                <c:pt idx="918">
                  <c:v>44443</c:v>
                </c:pt>
                <c:pt idx="919">
                  <c:v>44442</c:v>
                </c:pt>
                <c:pt idx="920">
                  <c:v>44441</c:v>
                </c:pt>
                <c:pt idx="921">
                  <c:v>44440</c:v>
                </c:pt>
                <c:pt idx="922">
                  <c:v>44439</c:v>
                </c:pt>
                <c:pt idx="923">
                  <c:v>44438</c:v>
                </c:pt>
                <c:pt idx="924">
                  <c:v>44437</c:v>
                </c:pt>
                <c:pt idx="925">
                  <c:v>44436</c:v>
                </c:pt>
                <c:pt idx="926">
                  <c:v>44435</c:v>
                </c:pt>
                <c:pt idx="927">
                  <c:v>44434</c:v>
                </c:pt>
                <c:pt idx="928">
                  <c:v>44433</c:v>
                </c:pt>
                <c:pt idx="929">
                  <c:v>44432</c:v>
                </c:pt>
                <c:pt idx="930">
                  <c:v>44431</c:v>
                </c:pt>
                <c:pt idx="931">
                  <c:v>44430</c:v>
                </c:pt>
                <c:pt idx="932">
                  <c:v>44429</c:v>
                </c:pt>
                <c:pt idx="933">
                  <c:v>44428</c:v>
                </c:pt>
                <c:pt idx="934">
                  <c:v>44427</c:v>
                </c:pt>
                <c:pt idx="935">
                  <c:v>44426</c:v>
                </c:pt>
                <c:pt idx="936">
                  <c:v>44425</c:v>
                </c:pt>
                <c:pt idx="937">
                  <c:v>44424</c:v>
                </c:pt>
                <c:pt idx="938">
                  <c:v>44423</c:v>
                </c:pt>
                <c:pt idx="939">
                  <c:v>44422</c:v>
                </c:pt>
                <c:pt idx="940">
                  <c:v>44421</c:v>
                </c:pt>
                <c:pt idx="941">
                  <c:v>44420</c:v>
                </c:pt>
                <c:pt idx="942">
                  <c:v>44419</c:v>
                </c:pt>
                <c:pt idx="943">
                  <c:v>44418</c:v>
                </c:pt>
                <c:pt idx="944">
                  <c:v>44417</c:v>
                </c:pt>
                <c:pt idx="945">
                  <c:v>44416</c:v>
                </c:pt>
                <c:pt idx="946">
                  <c:v>44415</c:v>
                </c:pt>
                <c:pt idx="947">
                  <c:v>44414</c:v>
                </c:pt>
                <c:pt idx="948">
                  <c:v>44413</c:v>
                </c:pt>
                <c:pt idx="949">
                  <c:v>44412</c:v>
                </c:pt>
                <c:pt idx="950">
                  <c:v>44411</c:v>
                </c:pt>
                <c:pt idx="951">
                  <c:v>44410</c:v>
                </c:pt>
                <c:pt idx="952">
                  <c:v>44409</c:v>
                </c:pt>
                <c:pt idx="953">
                  <c:v>44408</c:v>
                </c:pt>
                <c:pt idx="954">
                  <c:v>44407</c:v>
                </c:pt>
                <c:pt idx="955">
                  <c:v>44406</c:v>
                </c:pt>
                <c:pt idx="956">
                  <c:v>44405</c:v>
                </c:pt>
                <c:pt idx="957">
                  <c:v>44404</c:v>
                </c:pt>
                <c:pt idx="958">
                  <c:v>44403</c:v>
                </c:pt>
                <c:pt idx="959">
                  <c:v>44402</c:v>
                </c:pt>
                <c:pt idx="960">
                  <c:v>44401</c:v>
                </c:pt>
                <c:pt idx="961">
                  <c:v>44400</c:v>
                </c:pt>
                <c:pt idx="962">
                  <c:v>44399</c:v>
                </c:pt>
                <c:pt idx="963">
                  <c:v>44398</c:v>
                </c:pt>
                <c:pt idx="964">
                  <c:v>44397</c:v>
                </c:pt>
                <c:pt idx="965">
                  <c:v>44396</c:v>
                </c:pt>
                <c:pt idx="966">
                  <c:v>44395</c:v>
                </c:pt>
                <c:pt idx="967">
                  <c:v>44394</c:v>
                </c:pt>
                <c:pt idx="968">
                  <c:v>44393</c:v>
                </c:pt>
                <c:pt idx="969">
                  <c:v>44392</c:v>
                </c:pt>
                <c:pt idx="970">
                  <c:v>44391</c:v>
                </c:pt>
                <c:pt idx="971">
                  <c:v>44390</c:v>
                </c:pt>
                <c:pt idx="972">
                  <c:v>44389</c:v>
                </c:pt>
                <c:pt idx="973">
                  <c:v>44388</c:v>
                </c:pt>
                <c:pt idx="974">
                  <c:v>44387</c:v>
                </c:pt>
                <c:pt idx="975">
                  <c:v>44386</c:v>
                </c:pt>
                <c:pt idx="976">
                  <c:v>44385</c:v>
                </c:pt>
                <c:pt idx="977">
                  <c:v>44384</c:v>
                </c:pt>
                <c:pt idx="978">
                  <c:v>44383</c:v>
                </c:pt>
                <c:pt idx="979">
                  <c:v>44382</c:v>
                </c:pt>
                <c:pt idx="980">
                  <c:v>44381</c:v>
                </c:pt>
                <c:pt idx="981">
                  <c:v>44380</c:v>
                </c:pt>
                <c:pt idx="982">
                  <c:v>44379</c:v>
                </c:pt>
                <c:pt idx="983">
                  <c:v>44378</c:v>
                </c:pt>
                <c:pt idx="984">
                  <c:v>44377</c:v>
                </c:pt>
                <c:pt idx="985">
                  <c:v>44376</c:v>
                </c:pt>
                <c:pt idx="986">
                  <c:v>44375</c:v>
                </c:pt>
                <c:pt idx="987">
                  <c:v>44374</c:v>
                </c:pt>
                <c:pt idx="988">
                  <c:v>44373</c:v>
                </c:pt>
                <c:pt idx="989">
                  <c:v>44372</c:v>
                </c:pt>
                <c:pt idx="990">
                  <c:v>44371</c:v>
                </c:pt>
                <c:pt idx="991">
                  <c:v>44370</c:v>
                </c:pt>
                <c:pt idx="992">
                  <c:v>44369</c:v>
                </c:pt>
                <c:pt idx="993">
                  <c:v>44368</c:v>
                </c:pt>
                <c:pt idx="994">
                  <c:v>44367</c:v>
                </c:pt>
                <c:pt idx="995">
                  <c:v>44366</c:v>
                </c:pt>
                <c:pt idx="996">
                  <c:v>44365</c:v>
                </c:pt>
                <c:pt idx="997">
                  <c:v>44364</c:v>
                </c:pt>
                <c:pt idx="998">
                  <c:v>44363</c:v>
                </c:pt>
                <c:pt idx="999">
                  <c:v>44362</c:v>
                </c:pt>
                <c:pt idx="1000">
                  <c:v>44361</c:v>
                </c:pt>
                <c:pt idx="1001">
                  <c:v>44360</c:v>
                </c:pt>
                <c:pt idx="1002">
                  <c:v>44359</c:v>
                </c:pt>
                <c:pt idx="1003">
                  <c:v>44358</c:v>
                </c:pt>
                <c:pt idx="1004">
                  <c:v>44357</c:v>
                </c:pt>
                <c:pt idx="1005">
                  <c:v>44356</c:v>
                </c:pt>
                <c:pt idx="1006">
                  <c:v>44355</c:v>
                </c:pt>
                <c:pt idx="1007">
                  <c:v>44354</c:v>
                </c:pt>
                <c:pt idx="1008">
                  <c:v>44353</c:v>
                </c:pt>
                <c:pt idx="1009">
                  <c:v>44352</c:v>
                </c:pt>
                <c:pt idx="1010">
                  <c:v>44351</c:v>
                </c:pt>
                <c:pt idx="1011">
                  <c:v>44350</c:v>
                </c:pt>
                <c:pt idx="1012">
                  <c:v>44349</c:v>
                </c:pt>
                <c:pt idx="1013">
                  <c:v>44348</c:v>
                </c:pt>
                <c:pt idx="1014">
                  <c:v>44347</c:v>
                </c:pt>
                <c:pt idx="1015">
                  <c:v>44346</c:v>
                </c:pt>
                <c:pt idx="1016">
                  <c:v>44345</c:v>
                </c:pt>
                <c:pt idx="1017">
                  <c:v>44344</c:v>
                </c:pt>
                <c:pt idx="1018">
                  <c:v>44343</c:v>
                </c:pt>
                <c:pt idx="1019">
                  <c:v>44342</c:v>
                </c:pt>
                <c:pt idx="1020">
                  <c:v>44341</c:v>
                </c:pt>
                <c:pt idx="1021">
                  <c:v>44340</c:v>
                </c:pt>
                <c:pt idx="1022">
                  <c:v>44339</c:v>
                </c:pt>
                <c:pt idx="1023">
                  <c:v>44338</c:v>
                </c:pt>
                <c:pt idx="1024">
                  <c:v>44337</c:v>
                </c:pt>
                <c:pt idx="1025">
                  <c:v>44336</c:v>
                </c:pt>
                <c:pt idx="1026">
                  <c:v>44335</c:v>
                </c:pt>
                <c:pt idx="1027">
                  <c:v>44334</c:v>
                </c:pt>
                <c:pt idx="1028">
                  <c:v>44333</c:v>
                </c:pt>
                <c:pt idx="1029">
                  <c:v>44332</c:v>
                </c:pt>
                <c:pt idx="1030">
                  <c:v>44331</c:v>
                </c:pt>
                <c:pt idx="1031">
                  <c:v>44330</c:v>
                </c:pt>
                <c:pt idx="1032">
                  <c:v>44329</c:v>
                </c:pt>
                <c:pt idx="1033">
                  <c:v>44328</c:v>
                </c:pt>
                <c:pt idx="1034">
                  <c:v>44327</c:v>
                </c:pt>
                <c:pt idx="1035">
                  <c:v>44326</c:v>
                </c:pt>
                <c:pt idx="1036">
                  <c:v>44325</c:v>
                </c:pt>
                <c:pt idx="1037">
                  <c:v>44324</c:v>
                </c:pt>
                <c:pt idx="1038">
                  <c:v>44323</c:v>
                </c:pt>
                <c:pt idx="1039">
                  <c:v>44322</c:v>
                </c:pt>
                <c:pt idx="1040">
                  <c:v>44321</c:v>
                </c:pt>
                <c:pt idx="1041">
                  <c:v>44320</c:v>
                </c:pt>
                <c:pt idx="1042">
                  <c:v>44319</c:v>
                </c:pt>
                <c:pt idx="1043">
                  <c:v>44318</c:v>
                </c:pt>
                <c:pt idx="1044">
                  <c:v>44317</c:v>
                </c:pt>
                <c:pt idx="1045">
                  <c:v>44316</c:v>
                </c:pt>
                <c:pt idx="1046">
                  <c:v>44315</c:v>
                </c:pt>
                <c:pt idx="1047">
                  <c:v>44314</c:v>
                </c:pt>
                <c:pt idx="1048">
                  <c:v>44313</c:v>
                </c:pt>
                <c:pt idx="1049">
                  <c:v>44312</c:v>
                </c:pt>
                <c:pt idx="1050">
                  <c:v>44311</c:v>
                </c:pt>
                <c:pt idx="1051">
                  <c:v>44310</c:v>
                </c:pt>
                <c:pt idx="1052">
                  <c:v>44309</c:v>
                </c:pt>
                <c:pt idx="1053">
                  <c:v>44308</c:v>
                </c:pt>
                <c:pt idx="1054">
                  <c:v>44307</c:v>
                </c:pt>
                <c:pt idx="1055">
                  <c:v>44306</c:v>
                </c:pt>
                <c:pt idx="1056">
                  <c:v>44305</c:v>
                </c:pt>
                <c:pt idx="1057">
                  <c:v>44304</c:v>
                </c:pt>
                <c:pt idx="1058">
                  <c:v>44303</c:v>
                </c:pt>
                <c:pt idx="1059">
                  <c:v>44302</c:v>
                </c:pt>
                <c:pt idx="1060">
                  <c:v>44301</c:v>
                </c:pt>
                <c:pt idx="1061">
                  <c:v>44300</c:v>
                </c:pt>
                <c:pt idx="1062">
                  <c:v>44299</c:v>
                </c:pt>
                <c:pt idx="1063">
                  <c:v>44298</c:v>
                </c:pt>
                <c:pt idx="1064">
                  <c:v>44297</c:v>
                </c:pt>
                <c:pt idx="1065">
                  <c:v>44296</c:v>
                </c:pt>
                <c:pt idx="1066">
                  <c:v>44295</c:v>
                </c:pt>
                <c:pt idx="1067">
                  <c:v>44294</c:v>
                </c:pt>
                <c:pt idx="1068">
                  <c:v>44293</c:v>
                </c:pt>
                <c:pt idx="1069">
                  <c:v>44292</c:v>
                </c:pt>
                <c:pt idx="1070">
                  <c:v>44291</c:v>
                </c:pt>
                <c:pt idx="1071">
                  <c:v>44290</c:v>
                </c:pt>
                <c:pt idx="1072">
                  <c:v>44289</c:v>
                </c:pt>
                <c:pt idx="1073">
                  <c:v>44288</c:v>
                </c:pt>
                <c:pt idx="1074">
                  <c:v>44287</c:v>
                </c:pt>
                <c:pt idx="1075">
                  <c:v>44286</c:v>
                </c:pt>
                <c:pt idx="1076">
                  <c:v>44285</c:v>
                </c:pt>
                <c:pt idx="1077">
                  <c:v>44284</c:v>
                </c:pt>
                <c:pt idx="1078">
                  <c:v>44283</c:v>
                </c:pt>
                <c:pt idx="1079">
                  <c:v>44282</c:v>
                </c:pt>
                <c:pt idx="1080">
                  <c:v>44281</c:v>
                </c:pt>
                <c:pt idx="1081">
                  <c:v>44280</c:v>
                </c:pt>
                <c:pt idx="1082">
                  <c:v>44279</c:v>
                </c:pt>
                <c:pt idx="1083">
                  <c:v>44278</c:v>
                </c:pt>
                <c:pt idx="1084">
                  <c:v>44277</c:v>
                </c:pt>
                <c:pt idx="1085">
                  <c:v>44276</c:v>
                </c:pt>
                <c:pt idx="1086">
                  <c:v>44275</c:v>
                </c:pt>
                <c:pt idx="1087">
                  <c:v>44274</c:v>
                </c:pt>
                <c:pt idx="1088">
                  <c:v>44273</c:v>
                </c:pt>
                <c:pt idx="1089">
                  <c:v>44272</c:v>
                </c:pt>
                <c:pt idx="1090">
                  <c:v>44271</c:v>
                </c:pt>
                <c:pt idx="1091">
                  <c:v>44270</c:v>
                </c:pt>
                <c:pt idx="1092">
                  <c:v>44269</c:v>
                </c:pt>
                <c:pt idx="1093">
                  <c:v>44268</c:v>
                </c:pt>
                <c:pt idx="1094">
                  <c:v>44267</c:v>
                </c:pt>
                <c:pt idx="1095">
                  <c:v>44266</c:v>
                </c:pt>
                <c:pt idx="1096">
                  <c:v>44265</c:v>
                </c:pt>
                <c:pt idx="1097">
                  <c:v>44264</c:v>
                </c:pt>
                <c:pt idx="1098">
                  <c:v>44263</c:v>
                </c:pt>
                <c:pt idx="1099">
                  <c:v>44262</c:v>
                </c:pt>
                <c:pt idx="1100">
                  <c:v>44261</c:v>
                </c:pt>
                <c:pt idx="1101">
                  <c:v>44260</c:v>
                </c:pt>
                <c:pt idx="1102">
                  <c:v>44259</c:v>
                </c:pt>
                <c:pt idx="1103">
                  <c:v>44258</c:v>
                </c:pt>
                <c:pt idx="1104">
                  <c:v>44257</c:v>
                </c:pt>
                <c:pt idx="1105">
                  <c:v>44256</c:v>
                </c:pt>
                <c:pt idx="1106">
                  <c:v>44255</c:v>
                </c:pt>
                <c:pt idx="1107">
                  <c:v>44254</c:v>
                </c:pt>
                <c:pt idx="1108">
                  <c:v>44253</c:v>
                </c:pt>
                <c:pt idx="1109">
                  <c:v>44252</c:v>
                </c:pt>
                <c:pt idx="1110">
                  <c:v>44251</c:v>
                </c:pt>
                <c:pt idx="1111">
                  <c:v>44250</c:v>
                </c:pt>
                <c:pt idx="1112">
                  <c:v>44249</c:v>
                </c:pt>
                <c:pt idx="1113">
                  <c:v>44248</c:v>
                </c:pt>
                <c:pt idx="1114">
                  <c:v>44247</c:v>
                </c:pt>
                <c:pt idx="1115">
                  <c:v>44246</c:v>
                </c:pt>
                <c:pt idx="1116">
                  <c:v>44245</c:v>
                </c:pt>
                <c:pt idx="1117">
                  <c:v>44244</c:v>
                </c:pt>
                <c:pt idx="1118">
                  <c:v>44243</c:v>
                </c:pt>
                <c:pt idx="1119">
                  <c:v>44242</c:v>
                </c:pt>
                <c:pt idx="1120">
                  <c:v>44241</c:v>
                </c:pt>
                <c:pt idx="1121">
                  <c:v>44240</c:v>
                </c:pt>
                <c:pt idx="1122">
                  <c:v>44239</c:v>
                </c:pt>
                <c:pt idx="1123">
                  <c:v>44238</c:v>
                </c:pt>
                <c:pt idx="1124">
                  <c:v>44237</c:v>
                </c:pt>
                <c:pt idx="1125">
                  <c:v>44236</c:v>
                </c:pt>
                <c:pt idx="1126">
                  <c:v>44235</c:v>
                </c:pt>
                <c:pt idx="1127">
                  <c:v>44234</c:v>
                </c:pt>
                <c:pt idx="1128">
                  <c:v>44233</c:v>
                </c:pt>
                <c:pt idx="1129">
                  <c:v>44232</c:v>
                </c:pt>
                <c:pt idx="1130">
                  <c:v>44231</c:v>
                </c:pt>
                <c:pt idx="1131">
                  <c:v>44230</c:v>
                </c:pt>
                <c:pt idx="1132">
                  <c:v>44229</c:v>
                </c:pt>
                <c:pt idx="1133">
                  <c:v>44228</c:v>
                </c:pt>
                <c:pt idx="1134">
                  <c:v>44227</c:v>
                </c:pt>
                <c:pt idx="1135">
                  <c:v>44226</c:v>
                </c:pt>
                <c:pt idx="1136">
                  <c:v>44225</c:v>
                </c:pt>
                <c:pt idx="1137">
                  <c:v>44224</c:v>
                </c:pt>
                <c:pt idx="1138">
                  <c:v>44223</c:v>
                </c:pt>
                <c:pt idx="1139">
                  <c:v>44222</c:v>
                </c:pt>
                <c:pt idx="1140">
                  <c:v>44221</c:v>
                </c:pt>
                <c:pt idx="1141">
                  <c:v>44220</c:v>
                </c:pt>
                <c:pt idx="1142">
                  <c:v>44219</c:v>
                </c:pt>
                <c:pt idx="1143">
                  <c:v>44218</c:v>
                </c:pt>
                <c:pt idx="1144">
                  <c:v>44217</c:v>
                </c:pt>
                <c:pt idx="1145">
                  <c:v>44216</c:v>
                </c:pt>
                <c:pt idx="1146">
                  <c:v>44215</c:v>
                </c:pt>
                <c:pt idx="1147">
                  <c:v>44214</c:v>
                </c:pt>
                <c:pt idx="1148">
                  <c:v>44213</c:v>
                </c:pt>
                <c:pt idx="1149">
                  <c:v>44212</c:v>
                </c:pt>
                <c:pt idx="1150">
                  <c:v>44211</c:v>
                </c:pt>
                <c:pt idx="1151">
                  <c:v>44210</c:v>
                </c:pt>
                <c:pt idx="1152">
                  <c:v>44209</c:v>
                </c:pt>
                <c:pt idx="1153">
                  <c:v>44208</c:v>
                </c:pt>
                <c:pt idx="1154">
                  <c:v>44207</c:v>
                </c:pt>
                <c:pt idx="1155">
                  <c:v>44206</c:v>
                </c:pt>
                <c:pt idx="1156">
                  <c:v>44205</c:v>
                </c:pt>
                <c:pt idx="1157">
                  <c:v>44204</c:v>
                </c:pt>
                <c:pt idx="1158">
                  <c:v>44203</c:v>
                </c:pt>
                <c:pt idx="1159">
                  <c:v>44202</c:v>
                </c:pt>
                <c:pt idx="1160">
                  <c:v>44201</c:v>
                </c:pt>
                <c:pt idx="1161">
                  <c:v>44200</c:v>
                </c:pt>
                <c:pt idx="1162">
                  <c:v>44199</c:v>
                </c:pt>
                <c:pt idx="1163">
                  <c:v>44198</c:v>
                </c:pt>
                <c:pt idx="1164">
                  <c:v>44197</c:v>
                </c:pt>
                <c:pt idx="1165">
                  <c:v>44196</c:v>
                </c:pt>
                <c:pt idx="1166">
                  <c:v>44195</c:v>
                </c:pt>
                <c:pt idx="1167">
                  <c:v>44194</c:v>
                </c:pt>
                <c:pt idx="1168">
                  <c:v>44193</c:v>
                </c:pt>
                <c:pt idx="1169">
                  <c:v>44192</c:v>
                </c:pt>
                <c:pt idx="1170">
                  <c:v>44191</c:v>
                </c:pt>
                <c:pt idx="1171">
                  <c:v>44190</c:v>
                </c:pt>
                <c:pt idx="1172">
                  <c:v>44189</c:v>
                </c:pt>
                <c:pt idx="1173">
                  <c:v>44188</c:v>
                </c:pt>
                <c:pt idx="1174">
                  <c:v>44187</c:v>
                </c:pt>
                <c:pt idx="1175">
                  <c:v>44186</c:v>
                </c:pt>
                <c:pt idx="1176">
                  <c:v>44185</c:v>
                </c:pt>
                <c:pt idx="1177">
                  <c:v>44184</c:v>
                </c:pt>
                <c:pt idx="1178">
                  <c:v>44183</c:v>
                </c:pt>
                <c:pt idx="1179">
                  <c:v>44182</c:v>
                </c:pt>
                <c:pt idx="1180">
                  <c:v>44181</c:v>
                </c:pt>
                <c:pt idx="1181">
                  <c:v>44180</c:v>
                </c:pt>
                <c:pt idx="1182">
                  <c:v>44179</c:v>
                </c:pt>
                <c:pt idx="1183">
                  <c:v>44178</c:v>
                </c:pt>
                <c:pt idx="1184">
                  <c:v>44177</c:v>
                </c:pt>
                <c:pt idx="1185">
                  <c:v>44176</c:v>
                </c:pt>
                <c:pt idx="1186">
                  <c:v>44175</c:v>
                </c:pt>
                <c:pt idx="1187">
                  <c:v>44174</c:v>
                </c:pt>
                <c:pt idx="1188">
                  <c:v>44173</c:v>
                </c:pt>
                <c:pt idx="1189">
                  <c:v>44172</c:v>
                </c:pt>
                <c:pt idx="1190">
                  <c:v>44171</c:v>
                </c:pt>
                <c:pt idx="1191">
                  <c:v>44170</c:v>
                </c:pt>
                <c:pt idx="1192">
                  <c:v>44169</c:v>
                </c:pt>
                <c:pt idx="1193">
                  <c:v>44168</c:v>
                </c:pt>
                <c:pt idx="1194">
                  <c:v>44167</c:v>
                </c:pt>
                <c:pt idx="1195">
                  <c:v>44166</c:v>
                </c:pt>
                <c:pt idx="1196">
                  <c:v>44165</c:v>
                </c:pt>
                <c:pt idx="1197">
                  <c:v>44164</c:v>
                </c:pt>
                <c:pt idx="1198">
                  <c:v>44163</c:v>
                </c:pt>
                <c:pt idx="1199">
                  <c:v>44162</c:v>
                </c:pt>
                <c:pt idx="1200">
                  <c:v>44161</c:v>
                </c:pt>
                <c:pt idx="1201">
                  <c:v>44160</c:v>
                </c:pt>
                <c:pt idx="1202">
                  <c:v>44159</c:v>
                </c:pt>
                <c:pt idx="1203">
                  <c:v>44158</c:v>
                </c:pt>
                <c:pt idx="1204">
                  <c:v>44157</c:v>
                </c:pt>
                <c:pt idx="1205">
                  <c:v>44156</c:v>
                </c:pt>
                <c:pt idx="1206">
                  <c:v>44155</c:v>
                </c:pt>
                <c:pt idx="1207">
                  <c:v>44154</c:v>
                </c:pt>
                <c:pt idx="1208">
                  <c:v>44153</c:v>
                </c:pt>
                <c:pt idx="1209">
                  <c:v>44152</c:v>
                </c:pt>
                <c:pt idx="1210">
                  <c:v>44151</c:v>
                </c:pt>
                <c:pt idx="1211">
                  <c:v>44150</c:v>
                </c:pt>
                <c:pt idx="1212">
                  <c:v>44149</c:v>
                </c:pt>
                <c:pt idx="1213">
                  <c:v>44148</c:v>
                </c:pt>
                <c:pt idx="1214">
                  <c:v>44147</c:v>
                </c:pt>
                <c:pt idx="1215">
                  <c:v>44146</c:v>
                </c:pt>
                <c:pt idx="1216">
                  <c:v>44145</c:v>
                </c:pt>
                <c:pt idx="1217">
                  <c:v>44144</c:v>
                </c:pt>
                <c:pt idx="1218">
                  <c:v>44143</c:v>
                </c:pt>
                <c:pt idx="1219">
                  <c:v>44142</c:v>
                </c:pt>
                <c:pt idx="1220">
                  <c:v>44141</c:v>
                </c:pt>
                <c:pt idx="1221">
                  <c:v>44140</c:v>
                </c:pt>
                <c:pt idx="1222">
                  <c:v>44139</c:v>
                </c:pt>
                <c:pt idx="1223">
                  <c:v>44138</c:v>
                </c:pt>
                <c:pt idx="1224">
                  <c:v>44137</c:v>
                </c:pt>
                <c:pt idx="1225">
                  <c:v>44136</c:v>
                </c:pt>
                <c:pt idx="1226">
                  <c:v>44135</c:v>
                </c:pt>
                <c:pt idx="1227">
                  <c:v>44134</c:v>
                </c:pt>
                <c:pt idx="1228">
                  <c:v>44133</c:v>
                </c:pt>
                <c:pt idx="1229">
                  <c:v>44132</c:v>
                </c:pt>
                <c:pt idx="1230">
                  <c:v>44131</c:v>
                </c:pt>
                <c:pt idx="1231">
                  <c:v>44130</c:v>
                </c:pt>
                <c:pt idx="1232">
                  <c:v>44129</c:v>
                </c:pt>
                <c:pt idx="1233">
                  <c:v>44128</c:v>
                </c:pt>
                <c:pt idx="1234">
                  <c:v>44127</c:v>
                </c:pt>
                <c:pt idx="1235">
                  <c:v>44126</c:v>
                </c:pt>
                <c:pt idx="1236">
                  <c:v>44125</c:v>
                </c:pt>
                <c:pt idx="1237">
                  <c:v>44124</c:v>
                </c:pt>
                <c:pt idx="1238">
                  <c:v>44123</c:v>
                </c:pt>
                <c:pt idx="1239">
                  <c:v>44122</c:v>
                </c:pt>
                <c:pt idx="1240">
                  <c:v>44121</c:v>
                </c:pt>
                <c:pt idx="1241">
                  <c:v>44120</c:v>
                </c:pt>
                <c:pt idx="1242">
                  <c:v>44119</c:v>
                </c:pt>
                <c:pt idx="1243">
                  <c:v>44118</c:v>
                </c:pt>
                <c:pt idx="1244">
                  <c:v>44117</c:v>
                </c:pt>
                <c:pt idx="1245">
                  <c:v>44116</c:v>
                </c:pt>
                <c:pt idx="1246">
                  <c:v>44115</c:v>
                </c:pt>
                <c:pt idx="1247">
                  <c:v>44114</c:v>
                </c:pt>
                <c:pt idx="1248">
                  <c:v>44113</c:v>
                </c:pt>
                <c:pt idx="1249">
                  <c:v>44112</c:v>
                </c:pt>
                <c:pt idx="1250">
                  <c:v>44111</c:v>
                </c:pt>
                <c:pt idx="1251">
                  <c:v>44110</c:v>
                </c:pt>
                <c:pt idx="1252">
                  <c:v>44109</c:v>
                </c:pt>
                <c:pt idx="1253">
                  <c:v>44108</c:v>
                </c:pt>
                <c:pt idx="1254">
                  <c:v>44107</c:v>
                </c:pt>
                <c:pt idx="1255">
                  <c:v>44106</c:v>
                </c:pt>
                <c:pt idx="1256">
                  <c:v>44105</c:v>
                </c:pt>
                <c:pt idx="1257">
                  <c:v>44104</c:v>
                </c:pt>
                <c:pt idx="1258">
                  <c:v>44103</c:v>
                </c:pt>
                <c:pt idx="1259">
                  <c:v>44102</c:v>
                </c:pt>
                <c:pt idx="1260">
                  <c:v>44101</c:v>
                </c:pt>
                <c:pt idx="1261">
                  <c:v>44100</c:v>
                </c:pt>
                <c:pt idx="1262">
                  <c:v>44099</c:v>
                </c:pt>
                <c:pt idx="1263">
                  <c:v>44098</c:v>
                </c:pt>
                <c:pt idx="1264">
                  <c:v>44097</c:v>
                </c:pt>
                <c:pt idx="1265">
                  <c:v>44096</c:v>
                </c:pt>
                <c:pt idx="1266">
                  <c:v>44095</c:v>
                </c:pt>
                <c:pt idx="1267">
                  <c:v>44094</c:v>
                </c:pt>
                <c:pt idx="1268">
                  <c:v>44093</c:v>
                </c:pt>
                <c:pt idx="1269">
                  <c:v>44092</c:v>
                </c:pt>
                <c:pt idx="1270">
                  <c:v>44091</c:v>
                </c:pt>
                <c:pt idx="1271">
                  <c:v>44090</c:v>
                </c:pt>
                <c:pt idx="1272">
                  <c:v>44089</c:v>
                </c:pt>
                <c:pt idx="1273">
                  <c:v>44088</c:v>
                </c:pt>
                <c:pt idx="1274">
                  <c:v>44087</c:v>
                </c:pt>
                <c:pt idx="1275">
                  <c:v>44086</c:v>
                </c:pt>
                <c:pt idx="1276">
                  <c:v>44085</c:v>
                </c:pt>
                <c:pt idx="1277">
                  <c:v>44084</c:v>
                </c:pt>
                <c:pt idx="1278">
                  <c:v>44083</c:v>
                </c:pt>
                <c:pt idx="1279">
                  <c:v>44082</c:v>
                </c:pt>
                <c:pt idx="1280">
                  <c:v>44081</c:v>
                </c:pt>
                <c:pt idx="1281">
                  <c:v>44080</c:v>
                </c:pt>
                <c:pt idx="1282">
                  <c:v>44079</c:v>
                </c:pt>
                <c:pt idx="1283">
                  <c:v>44078</c:v>
                </c:pt>
                <c:pt idx="1284">
                  <c:v>44077</c:v>
                </c:pt>
                <c:pt idx="1285">
                  <c:v>44076</c:v>
                </c:pt>
                <c:pt idx="1286">
                  <c:v>44075</c:v>
                </c:pt>
                <c:pt idx="1287">
                  <c:v>44074</c:v>
                </c:pt>
                <c:pt idx="1288">
                  <c:v>44073</c:v>
                </c:pt>
                <c:pt idx="1289">
                  <c:v>44072</c:v>
                </c:pt>
                <c:pt idx="1290">
                  <c:v>44071</c:v>
                </c:pt>
                <c:pt idx="1291">
                  <c:v>44070</c:v>
                </c:pt>
                <c:pt idx="1292">
                  <c:v>44069</c:v>
                </c:pt>
                <c:pt idx="1293">
                  <c:v>44068</c:v>
                </c:pt>
                <c:pt idx="1294">
                  <c:v>44067</c:v>
                </c:pt>
                <c:pt idx="1295">
                  <c:v>44066</c:v>
                </c:pt>
                <c:pt idx="1296">
                  <c:v>44065</c:v>
                </c:pt>
                <c:pt idx="1297">
                  <c:v>44064</c:v>
                </c:pt>
                <c:pt idx="1298">
                  <c:v>44063</c:v>
                </c:pt>
                <c:pt idx="1299">
                  <c:v>44062</c:v>
                </c:pt>
                <c:pt idx="1300">
                  <c:v>44061</c:v>
                </c:pt>
                <c:pt idx="1301">
                  <c:v>44060</c:v>
                </c:pt>
                <c:pt idx="1302">
                  <c:v>44059</c:v>
                </c:pt>
                <c:pt idx="1303">
                  <c:v>44058</c:v>
                </c:pt>
                <c:pt idx="1304">
                  <c:v>44057</c:v>
                </c:pt>
                <c:pt idx="1305">
                  <c:v>44056</c:v>
                </c:pt>
                <c:pt idx="1306">
                  <c:v>44055</c:v>
                </c:pt>
                <c:pt idx="1307">
                  <c:v>44054</c:v>
                </c:pt>
                <c:pt idx="1308">
                  <c:v>44053</c:v>
                </c:pt>
                <c:pt idx="1309">
                  <c:v>44052</c:v>
                </c:pt>
                <c:pt idx="1310">
                  <c:v>44051</c:v>
                </c:pt>
                <c:pt idx="1311">
                  <c:v>44050</c:v>
                </c:pt>
                <c:pt idx="1312">
                  <c:v>44049</c:v>
                </c:pt>
                <c:pt idx="1313">
                  <c:v>44048</c:v>
                </c:pt>
                <c:pt idx="1314">
                  <c:v>44047</c:v>
                </c:pt>
                <c:pt idx="1315">
                  <c:v>44046</c:v>
                </c:pt>
                <c:pt idx="1316">
                  <c:v>44045</c:v>
                </c:pt>
                <c:pt idx="1317">
                  <c:v>44044</c:v>
                </c:pt>
                <c:pt idx="1318">
                  <c:v>44043</c:v>
                </c:pt>
                <c:pt idx="1319">
                  <c:v>44042</c:v>
                </c:pt>
                <c:pt idx="1320">
                  <c:v>44041</c:v>
                </c:pt>
                <c:pt idx="1321">
                  <c:v>44040</c:v>
                </c:pt>
                <c:pt idx="1322">
                  <c:v>44039</c:v>
                </c:pt>
                <c:pt idx="1323">
                  <c:v>44038</c:v>
                </c:pt>
                <c:pt idx="1324">
                  <c:v>44037</c:v>
                </c:pt>
                <c:pt idx="1325">
                  <c:v>44036</c:v>
                </c:pt>
                <c:pt idx="1326">
                  <c:v>44035</c:v>
                </c:pt>
                <c:pt idx="1327">
                  <c:v>44034</c:v>
                </c:pt>
                <c:pt idx="1328">
                  <c:v>44033</c:v>
                </c:pt>
                <c:pt idx="1329">
                  <c:v>44032</c:v>
                </c:pt>
                <c:pt idx="1330">
                  <c:v>44031</c:v>
                </c:pt>
                <c:pt idx="1331">
                  <c:v>44030</c:v>
                </c:pt>
                <c:pt idx="1332">
                  <c:v>44029</c:v>
                </c:pt>
                <c:pt idx="1333">
                  <c:v>44028</c:v>
                </c:pt>
                <c:pt idx="1334">
                  <c:v>44027</c:v>
                </c:pt>
                <c:pt idx="1335">
                  <c:v>44026</c:v>
                </c:pt>
                <c:pt idx="1336">
                  <c:v>44025</c:v>
                </c:pt>
                <c:pt idx="1337">
                  <c:v>44024</c:v>
                </c:pt>
                <c:pt idx="1338">
                  <c:v>44023</c:v>
                </c:pt>
                <c:pt idx="1339">
                  <c:v>44022</c:v>
                </c:pt>
                <c:pt idx="1340">
                  <c:v>44021</c:v>
                </c:pt>
                <c:pt idx="1341">
                  <c:v>44020</c:v>
                </c:pt>
                <c:pt idx="1342">
                  <c:v>44019</c:v>
                </c:pt>
                <c:pt idx="1343">
                  <c:v>44018</c:v>
                </c:pt>
                <c:pt idx="1344">
                  <c:v>44017</c:v>
                </c:pt>
                <c:pt idx="1345">
                  <c:v>44016</c:v>
                </c:pt>
                <c:pt idx="1346">
                  <c:v>44015</c:v>
                </c:pt>
                <c:pt idx="1347">
                  <c:v>44014</c:v>
                </c:pt>
                <c:pt idx="1348">
                  <c:v>44013</c:v>
                </c:pt>
                <c:pt idx="1349">
                  <c:v>44012</c:v>
                </c:pt>
                <c:pt idx="1350">
                  <c:v>44011</c:v>
                </c:pt>
                <c:pt idx="1351">
                  <c:v>44010</c:v>
                </c:pt>
                <c:pt idx="1352">
                  <c:v>44009</c:v>
                </c:pt>
                <c:pt idx="1353">
                  <c:v>44008</c:v>
                </c:pt>
                <c:pt idx="1354">
                  <c:v>44007</c:v>
                </c:pt>
                <c:pt idx="1355">
                  <c:v>44006</c:v>
                </c:pt>
                <c:pt idx="1356">
                  <c:v>44005</c:v>
                </c:pt>
                <c:pt idx="1357">
                  <c:v>44004</c:v>
                </c:pt>
                <c:pt idx="1358">
                  <c:v>44003</c:v>
                </c:pt>
                <c:pt idx="1359">
                  <c:v>44002</c:v>
                </c:pt>
                <c:pt idx="1360">
                  <c:v>44001</c:v>
                </c:pt>
                <c:pt idx="1361">
                  <c:v>44000</c:v>
                </c:pt>
                <c:pt idx="1362">
                  <c:v>43999</c:v>
                </c:pt>
                <c:pt idx="1363">
                  <c:v>43998</c:v>
                </c:pt>
                <c:pt idx="1364">
                  <c:v>43997</c:v>
                </c:pt>
                <c:pt idx="1365">
                  <c:v>43996</c:v>
                </c:pt>
                <c:pt idx="1366">
                  <c:v>43995</c:v>
                </c:pt>
                <c:pt idx="1367">
                  <c:v>43994</c:v>
                </c:pt>
                <c:pt idx="1368">
                  <c:v>43993</c:v>
                </c:pt>
                <c:pt idx="1369">
                  <c:v>43992</c:v>
                </c:pt>
                <c:pt idx="1370">
                  <c:v>43991</c:v>
                </c:pt>
                <c:pt idx="1371">
                  <c:v>43990</c:v>
                </c:pt>
                <c:pt idx="1372">
                  <c:v>43989</c:v>
                </c:pt>
                <c:pt idx="1373">
                  <c:v>43988</c:v>
                </c:pt>
                <c:pt idx="1374">
                  <c:v>43987</c:v>
                </c:pt>
                <c:pt idx="1375">
                  <c:v>43986</c:v>
                </c:pt>
                <c:pt idx="1376">
                  <c:v>43985</c:v>
                </c:pt>
                <c:pt idx="1377">
                  <c:v>43984</c:v>
                </c:pt>
                <c:pt idx="1378">
                  <c:v>43983</c:v>
                </c:pt>
                <c:pt idx="1379">
                  <c:v>43982</c:v>
                </c:pt>
                <c:pt idx="1380">
                  <c:v>43981</c:v>
                </c:pt>
                <c:pt idx="1381">
                  <c:v>43980</c:v>
                </c:pt>
                <c:pt idx="1382">
                  <c:v>43979</c:v>
                </c:pt>
                <c:pt idx="1383">
                  <c:v>43978</c:v>
                </c:pt>
                <c:pt idx="1384">
                  <c:v>43977</c:v>
                </c:pt>
                <c:pt idx="1385">
                  <c:v>43976</c:v>
                </c:pt>
                <c:pt idx="1386">
                  <c:v>43975</c:v>
                </c:pt>
                <c:pt idx="1387">
                  <c:v>43974</c:v>
                </c:pt>
                <c:pt idx="1388">
                  <c:v>43973</c:v>
                </c:pt>
                <c:pt idx="1389">
                  <c:v>43972</c:v>
                </c:pt>
                <c:pt idx="1390">
                  <c:v>43971</c:v>
                </c:pt>
                <c:pt idx="1391">
                  <c:v>43970</c:v>
                </c:pt>
                <c:pt idx="1392">
                  <c:v>43969</c:v>
                </c:pt>
                <c:pt idx="1393">
                  <c:v>43968</c:v>
                </c:pt>
                <c:pt idx="1394">
                  <c:v>43967</c:v>
                </c:pt>
                <c:pt idx="1395">
                  <c:v>43966</c:v>
                </c:pt>
                <c:pt idx="1396">
                  <c:v>43965</c:v>
                </c:pt>
                <c:pt idx="1397">
                  <c:v>43964</c:v>
                </c:pt>
                <c:pt idx="1398">
                  <c:v>43963</c:v>
                </c:pt>
                <c:pt idx="1399">
                  <c:v>43962</c:v>
                </c:pt>
                <c:pt idx="1400">
                  <c:v>43961</c:v>
                </c:pt>
                <c:pt idx="1401">
                  <c:v>43960</c:v>
                </c:pt>
                <c:pt idx="1402">
                  <c:v>43959</c:v>
                </c:pt>
                <c:pt idx="1403">
                  <c:v>43958</c:v>
                </c:pt>
                <c:pt idx="1404">
                  <c:v>43957</c:v>
                </c:pt>
                <c:pt idx="1405">
                  <c:v>43956</c:v>
                </c:pt>
                <c:pt idx="1406">
                  <c:v>43955</c:v>
                </c:pt>
                <c:pt idx="1407">
                  <c:v>43954</c:v>
                </c:pt>
                <c:pt idx="1408">
                  <c:v>43953</c:v>
                </c:pt>
                <c:pt idx="1409">
                  <c:v>43952</c:v>
                </c:pt>
                <c:pt idx="1410">
                  <c:v>43951</c:v>
                </c:pt>
                <c:pt idx="1411">
                  <c:v>43950</c:v>
                </c:pt>
                <c:pt idx="1412">
                  <c:v>43949</c:v>
                </c:pt>
                <c:pt idx="1413">
                  <c:v>43948</c:v>
                </c:pt>
                <c:pt idx="1414">
                  <c:v>43947</c:v>
                </c:pt>
                <c:pt idx="1415">
                  <c:v>43946</c:v>
                </c:pt>
                <c:pt idx="1416">
                  <c:v>43945</c:v>
                </c:pt>
                <c:pt idx="1417">
                  <c:v>43944</c:v>
                </c:pt>
                <c:pt idx="1418">
                  <c:v>43943</c:v>
                </c:pt>
                <c:pt idx="1419">
                  <c:v>43942</c:v>
                </c:pt>
                <c:pt idx="1420">
                  <c:v>43941</c:v>
                </c:pt>
                <c:pt idx="1421">
                  <c:v>43940</c:v>
                </c:pt>
                <c:pt idx="1422">
                  <c:v>43939</c:v>
                </c:pt>
                <c:pt idx="1423">
                  <c:v>43938</c:v>
                </c:pt>
                <c:pt idx="1424">
                  <c:v>43937</c:v>
                </c:pt>
                <c:pt idx="1425">
                  <c:v>43936</c:v>
                </c:pt>
                <c:pt idx="1426">
                  <c:v>43935</c:v>
                </c:pt>
                <c:pt idx="1427">
                  <c:v>43934</c:v>
                </c:pt>
                <c:pt idx="1428">
                  <c:v>43933</c:v>
                </c:pt>
                <c:pt idx="1429">
                  <c:v>43932</c:v>
                </c:pt>
                <c:pt idx="1430">
                  <c:v>43931</c:v>
                </c:pt>
                <c:pt idx="1431">
                  <c:v>43930</c:v>
                </c:pt>
                <c:pt idx="1432">
                  <c:v>43929</c:v>
                </c:pt>
                <c:pt idx="1433">
                  <c:v>43928</c:v>
                </c:pt>
                <c:pt idx="1434">
                  <c:v>43927</c:v>
                </c:pt>
                <c:pt idx="1435">
                  <c:v>43926</c:v>
                </c:pt>
                <c:pt idx="1436">
                  <c:v>43925</c:v>
                </c:pt>
                <c:pt idx="1437">
                  <c:v>43924</c:v>
                </c:pt>
                <c:pt idx="1438">
                  <c:v>43923</c:v>
                </c:pt>
                <c:pt idx="1439">
                  <c:v>43922</c:v>
                </c:pt>
                <c:pt idx="1440">
                  <c:v>43921</c:v>
                </c:pt>
                <c:pt idx="1441">
                  <c:v>43920</c:v>
                </c:pt>
                <c:pt idx="1442">
                  <c:v>43919</c:v>
                </c:pt>
                <c:pt idx="1443">
                  <c:v>43918</c:v>
                </c:pt>
                <c:pt idx="1444">
                  <c:v>43917</c:v>
                </c:pt>
                <c:pt idx="1445">
                  <c:v>43916</c:v>
                </c:pt>
                <c:pt idx="1446">
                  <c:v>43915</c:v>
                </c:pt>
                <c:pt idx="1447">
                  <c:v>43914</c:v>
                </c:pt>
                <c:pt idx="1448">
                  <c:v>43913</c:v>
                </c:pt>
                <c:pt idx="1449">
                  <c:v>43912</c:v>
                </c:pt>
                <c:pt idx="1450">
                  <c:v>43911</c:v>
                </c:pt>
                <c:pt idx="1451">
                  <c:v>43910</c:v>
                </c:pt>
                <c:pt idx="1452">
                  <c:v>43909</c:v>
                </c:pt>
                <c:pt idx="1453">
                  <c:v>43908</c:v>
                </c:pt>
                <c:pt idx="1454">
                  <c:v>43907</c:v>
                </c:pt>
                <c:pt idx="1455">
                  <c:v>43906</c:v>
                </c:pt>
                <c:pt idx="1456">
                  <c:v>43905</c:v>
                </c:pt>
                <c:pt idx="1457">
                  <c:v>43904</c:v>
                </c:pt>
                <c:pt idx="1458">
                  <c:v>43903</c:v>
                </c:pt>
                <c:pt idx="1459">
                  <c:v>43902</c:v>
                </c:pt>
                <c:pt idx="1460">
                  <c:v>43901</c:v>
                </c:pt>
                <c:pt idx="1461">
                  <c:v>43900</c:v>
                </c:pt>
                <c:pt idx="1462">
                  <c:v>43899</c:v>
                </c:pt>
                <c:pt idx="1463">
                  <c:v>43898</c:v>
                </c:pt>
                <c:pt idx="1464">
                  <c:v>43897</c:v>
                </c:pt>
                <c:pt idx="1465">
                  <c:v>43896</c:v>
                </c:pt>
                <c:pt idx="1466">
                  <c:v>43895</c:v>
                </c:pt>
                <c:pt idx="1467">
                  <c:v>43894</c:v>
                </c:pt>
                <c:pt idx="1468">
                  <c:v>43893</c:v>
                </c:pt>
                <c:pt idx="1469">
                  <c:v>43892</c:v>
                </c:pt>
                <c:pt idx="1470">
                  <c:v>43891</c:v>
                </c:pt>
                <c:pt idx="1471">
                  <c:v>43890</c:v>
                </c:pt>
                <c:pt idx="1472">
                  <c:v>43889</c:v>
                </c:pt>
                <c:pt idx="1473">
                  <c:v>43888</c:v>
                </c:pt>
                <c:pt idx="1474">
                  <c:v>43887</c:v>
                </c:pt>
                <c:pt idx="1475">
                  <c:v>43886</c:v>
                </c:pt>
                <c:pt idx="1476">
                  <c:v>43885</c:v>
                </c:pt>
                <c:pt idx="1477">
                  <c:v>43884</c:v>
                </c:pt>
                <c:pt idx="1478">
                  <c:v>43883</c:v>
                </c:pt>
                <c:pt idx="1479">
                  <c:v>43882</c:v>
                </c:pt>
                <c:pt idx="1480">
                  <c:v>43881</c:v>
                </c:pt>
                <c:pt idx="1481">
                  <c:v>43880</c:v>
                </c:pt>
                <c:pt idx="1482">
                  <c:v>43879</c:v>
                </c:pt>
                <c:pt idx="1483">
                  <c:v>43878</c:v>
                </c:pt>
                <c:pt idx="1484">
                  <c:v>43877</c:v>
                </c:pt>
                <c:pt idx="1485">
                  <c:v>43876</c:v>
                </c:pt>
                <c:pt idx="1486">
                  <c:v>43875</c:v>
                </c:pt>
                <c:pt idx="1487">
                  <c:v>43874</c:v>
                </c:pt>
                <c:pt idx="1488">
                  <c:v>43873</c:v>
                </c:pt>
                <c:pt idx="1489">
                  <c:v>43872</c:v>
                </c:pt>
                <c:pt idx="1490">
                  <c:v>43871</c:v>
                </c:pt>
                <c:pt idx="1491">
                  <c:v>43870</c:v>
                </c:pt>
                <c:pt idx="1492">
                  <c:v>43869</c:v>
                </c:pt>
                <c:pt idx="1493">
                  <c:v>43868</c:v>
                </c:pt>
                <c:pt idx="1494">
                  <c:v>43867</c:v>
                </c:pt>
                <c:pt idx="1495">
                  <c:v>43866</c:v>
                </c:pt>
                <c:pt idx="1496">
                  <c:v>43865</c:v>
                </c:pt>
                <c:pt idx="1497">
                  <c:v>43864</c:v>
                </c:pt>
                <c:pt idx="1498">
                  <c:v>43863</c:v>
                </c:pt>
                <c:pt idx="1499">
                  <c:v>43862</c:v>
                </c:pt>
                <c:pt idx="1500">
                  <c:v>43861</c:v>
                </c:pt>
                <c:pt idx="1501">
                  <c:v>43860</c:v>
                </c:pt>
                <c:pt idx="1502">
                  <c:v>43859</c:v>
                </c:pt>
                <c:pt idx="1503">
                  <c:v>43858</c:v>
                </c:pt>
                <c:pt idx="1504">
                  <c:v>43857</c:v>
                </c:pt>
                <c:pt idx="1505">
                  <c:v>43856</c:v>
                </c:pt>
                <c:pt idx="1506">
                  <c:v>43855</c:v>
                </c:pt>
                <c:pt idx="1507">
                  <c:v>43854</c:v>
                </c:pt>
                <c:pt idx="1508">
                  <c:v>43853</c:v>
                </c:pt>
                <c:pt idx="1509">
                  <c:v>43852</c:v>
                </c:pt>
                <c:pt idx="1510">
                  <c:v>43851</c:v>
                </c:pt>
                <c:pt idx="1511">
                  <c:v>43850</c:v>
                </c:pt>
                <c:pt idx="1512">
                  <c:v>43849</c:v>
                </c:pt>
                <c:pt idx="1513">
                  <c:v>43848</c:v>
                </c:pt>
                <c:pt idx="1514">
                  <c:v>43847</c:v>
                </c:pt>
                <c:pt idx="1515">
                  <c:v>43846</c:v>
                </c:pt>
                <c:pt idx="1516">
                  <c:v>43845</c:v>
                </c:pt>
                <c:pt idx="1517">
                  <c:v>43844</c:v>
                </c:pt>
                <c:pt idx="1518">
                  <c:v>43843</c:v>
                </c:pt>
                <c:pt idx="1519">
                  <c:v>43842</c:v>
                </c:pt>
                <c:pt idx="1520">
                  <c:v>43841</c:v>
                </c:pt>
                <c:pt idx="1521">
                  <c:v>43840</c:v>
                </c:pt>
                <c:pt idx="1522">
                  <c:v>43839</c:v>
                </c:pt>
                <c:pt idx="1523">
                  <c:v>43838</c:v>
                </c:pt>
                <c:pt idx="1524">
                  <c:v>43837</c:v>
                </c:pt>
                <c:pt idx="1525">
                  <c:v>43836</c:v>
                </c:pt>
                <c:pt idx="1526">
                  <c:v>43835</c:v>
                </c:pt>
                <c:pt idx="1527">
                  <c:v>43834</c:v>
                </c:pt>
                <c:pt idx="1528">
                  <c:v>43833</c:v>
                </c:pt>
                <c:pt idx="1529">
                  <c:v>43832</c:v>
                </c:pt>
                <c:pt idx="1530">
                  <c:v>43831</c:v>
                </c:pt>
                <c:pt idx="1531">
                  <c:v>43830</c:v>
                </c:pt>
                <c:pt idx="1532">
                  <c:v>43829</c:v>
                </c:pt>
                <c:pt idx="1533">
                  <c:v>43828</c:v>
                </c:pt>
                <c:pt idx="1534">
                  <c:v>43827</c:v>
                </c:pt>
                <c:pt idx="1535">
                  <c:v>43826</c:v>
                </c:pt>
                <c:pt idx="1536">
                  <c:v>43825</c:v>
                </c:pt>
                <c:pt idx="1537">
                  <c:v>43824</c:v>
                </c:pt>
                <c:pt idx="1538">
                  <c:v>43823</c:v>
                </c:pt>
                <c:pt idx="1539">
                  <c:v>43822</c:v>
                </c:pt>
                <c:pt idx="1540">
                  <c:v>43821</c:v>
                </c:pt>
                <c:pt idx="1541">
                  <c:v>43820</c:v>
                </c:pt>
                <c:pt idx="1542">
                  <c:v>43819</c:v>
                </c:pt>
                <c:pt idx="1543">
                  <c:v>43818</c:v>
                </c:pt>
                <c:pt idx="1544">
                  <c:v>43817</c:v>
                </c:pt>
                <c:pt idx="1545">
                  <c:v>43816</c:v>
                </c:pt>
                <c:pt idx="1546">
                  <c:v>43815</c:v>
                </c:pt>
                <c:pt idx="1547">
                  <c:v>43814</c:v>
                </c:pt>
                <c:pt idx="1548">
                  <c:v>43813</c:v>
                </c:pt>
                <c:pt idx="1549">
                  <c:v>43812</c:v>
                </c:pt>
                <c:pt idx="1550">
                  <c:v>43811</c:v>
                </c:pt>
                <c:pt idx="1551">
                  <c:v>43810</c:v>
                </c:pt>
                <c:pt idx="1552">
                  <c:v>43809</c:v>
                </c:pt>
                <c:pt idx="1553">
                  <c:v>43808</c:v>
                </c:pt>
                <c:pt idx="1554">
                  <c:v>43807</c:v>
                </c:pt>
                <c:pt idx="1555">
                  <c:v>43806</c:v>
                </c:pt>
                <c:pt idx="1556">
                  <c:v>43805</c:v>
                </c:pt>
                <c:pt idx="1557">
                  <c:v>43804</c:v>
                </c:pt>
                <c:pt idx="1558">
                  <c:v>43803</c:v>
                </c:pt>
                <c:pt idx="1559">
                  <c:v>43802</c:v>
                </c:pt>
                <c:pt idx="1560">
                  <c:v>43801</c:v>
                </c:pt>
                <c:pt idx="1561">
                  <c:v>43800</c:v>
                </c:pt>
                <c:pt idx="1562">
                  <c:v>43799</c:v>
                </c:pt>
                <c:pt idx="1563">
                  <c:v>43798</c:v>
                </c:pt>
                <c:pt idx="1564">
                  <c:v>43797</c:v>
                </c:pt>
                <c:pt idx="1565">
                  <c:v>43796</c:v>
                </c:pt>
                <c:pt idx="1566">
                  <c:v>43795</c:v>
                </c:pt>
                <c:pt idx="1567">
                  <c:v>43794</c:v>
                </c:pt>
                <c:pt idx="1568">
                  <c:v>43793</c:v>
                </c:pt>
                <c:pt idx="1569">
                  <c:v>43792</c:v>
                </c:pt>
                <c:pt idx="1570">
                  <c:v>43791</c:v>
                </c:pt>
                <c:pt idx="1571">
                  <c:v>43790</c:v>
                </c:pt>
                <c:pt idx="1572">
                  <c:v>43789</c:v>
                </c:pt>
                <c:pt idx="1573">
                  <c:v>43788</c:v>
                </c:pt>
                <c:pt idx="1574">
                  <c:v>43787</c:v>
                </c:pt>
                <c:pt idx="1575">
                  <c:v>43786</c:v>
                </c:pt>
                <c:pt idx="1576">
                  <c:v>43785</c:v>
                </c:pt>
                <c:pt idx="1577">
                  <c:v>43784</c:v>
                </c:pt>
                <c:pt idx="1578">
                  <c:v>43783</c:v>
                </c:pt>
                <c:pt idx="1579">
                  <c:v>43782</c:v>
                </c:pt>
                <c:pt idx="1580">
                  <c:v>43781</c:v>
                </c:pt>
                <c:pt idx="1581">
                  <c:v>43780</c:v>
                </c:pt>
                <c:pt idx="1582">
                  <c:v>43779</c:v>
                </c:pt>
                <c:pt idx="1583">
                  <c:v>43778</c:v>
                </c:pt>
                <c:pt idx="1584">
                  <c:v>43777</c:v>
                </c:pt>
                <c:pt idx="1585">
                  <c:v>43776</c:v>
                </c:pt>
                <c:pt idx="1586">
                  <c:v>43775</c:v>
                </c:pt>
                <c:pt idx="1587">
                  <c:v>43774</c:v>
                </c:pt>
                <c:pt idx="1588">
                  <c:v>43773</c:v>
                </c:pt>
                <c:pt idx="1589">
                  <c:v>43772</c:v>
                </c:pt>
                <c:pt idx="1590">
                  <c:v>43771</c:v>
                </c:pt>
                <c:pt idx="1591">
                  <c:v>43770</c:v>
                </c:pt>
                <c:pt idx="1592">
                  <c:v>43769</c:v>
                </c:pt>
                <c:pt idx="1593">
                  <c:v>43768</c:v>
                </c:pt>
                <c:pt idx="1594">
                  <c:v>43767</c:v>
                </c:pt>
                <c:pt idx="1595">
                  <c:v>43766</c:v>
                </c:pt>
                <c:pt idx="1596">
                  <c:v>43765</c:v>
                </c:pt>
                <c:pt idx="1597">
                  <c:v>43764</c:v>
                </c:pt>
                <c:pt idx="1598">
                  <c:v>43763</c:v>
                </c:pt>
                <c:pt idx="1599">
                  <c:v>43762</c:v>
                </c:pt>
                <c:pt idx="1600">
                  <c:v>43761</c:v>
                </c:pt>
                <c:pt idx="1601">
                  <c:v>43760</c:v>
                </c:pt>
                <c:pt idx="1602">
                  <c:v>43759</c:v>
                </c:pt>
                <c:pt idx="1603">
                  <c:v>43758</c:v>
                </c:pt>
                <c:pt idx="1604">
                  <c:v>43757</c:v>
                </c:pt>
                <c:pt idx="1605">
                  <c:v>43756</c:v>
                </c:pt>
                <c:pt idx="1606">
                  <c:v>43755</c:v>
                </c:pt>
                <c:pt idx="1607">
                  <c:v>43754</c:v>
                </c:pt>
                <c:pt idx="1608">
                  <c:v>43753</c:v>
                </c:pt>
                <c:pt idx="1609">
                  <c:v>43752</c:v>
                </c:pt>
                <c:pt idx="1610">
                  <c:v>43751</c:v>
                </c:pt>
                <c:pt idx="1611">
                  <c:v>43750</c:v>
                </c:pt>
                <c:pt idx="1612">
                  <c:v>43749</c:v>
                </c:pt>
                <c:pt idx="1613">
                  <c:v>43748</c:v>
                </c:pt>
                <c:pt idx="1614">
                  <c:v>43747</c:v>
                </c:pt>
                <c:pt idx="1615">
                  <c:v>43746</c:v>
                </c:pt>
                <c:pt idx="1616">
                  <c:v>43745</c:v>
                </c:pt>
                <c:pt idx="1617">
                  <c:v>43744</c:v>
                </c:pt>
                <c:pt idx="1618">
                  <c:v>43743</c:v>
                </c:pt>
                <c:pt idx="1619">
                  <c:v>43742</c:v>
                </c:pt>
                <c:pt idx="1620">
                  <c:v>43741</c:v>
                </c:pt>
                <c:pt idx="1621">
                  <c:v>43740</c:v>
                </c:pt>
                <c:pt idx="1622">
                  <c:v>43739</c:v>
                </c:pt>
                <c:pt idx="1623">
                  <c:v>43738</c:v>
                </c:pt>
                <c:pt idx="1624">
                  <c:v>43737</c:v>
                </c:pt>
                <c:pt idx="1625">
                  <c:v>43736</c:v>
                </c:pt>
                <c:pt idx="1626">
                  <c:v>43735</c:v>
                </c:pt>
                <c:pt idx="1627">
                  <c:v>43734</c:v>
                </c:pt>
                <c:pt idx="1628">
                  <c:v>43733</c:v>
                </c:pt>
                <c:pt idx="1629">
                  <c:v>43732</c:v>
                </c:pt>
                <c:pt idx="1630">
                  <c:v>43731</c:v>
                </c:pt>
                <c:pt idx="1631">
                  <c:v>43730</c:v>
                </c:pt>
                <c:pt idx="1632">
                  <c:v>43729</c:v>
                </c:pt>
                <c:pt idx="1633">
                  <c:v>43728</c:v>
                </c:pt>
                <c:pt idx="1634">
                  <c:v>43727</c:v>
                </c:pt>
                <c:pt idx="1635">
                  <c:v>43726</c:v>
                </c:pt>
                <c:pt idx="1636">
                  <c:v>43725</c:v>
                </c:pt>
                <c:pt idx="1637">
                  <c:v>43724</c:v>
                </c:pt>
                <c:pt idx="1638">
                  <c:v>43723</c:v>
                </c:pt>
                <c:pt idx="1639">
                  <c:v>43722</c:v>
                </c:pt>
                <c:pt idx="1640">
                  <c:v>43721</c:v>
                </c:pt>
                <c:pt idx="1641">
                  <c:v>43720</c:v>
                </c:pt>
                <c:pt idx="1642">
                  <c:v>43719</c:v>
                </c:pt>
                <c:pt idx="1643">
                  <c:v>43718</c:v>
                </c:pt>
                <c:pt idx="1644">
                  <c:v>43717</c:v>
                </c:pt>
                <c:pt idx="1645">
                  <c:v>43716</c:v>
                </c:pt>
                <c:pt idx="1646">
                  <c:v>43715</c:v>
                </c:pt>
                <c:pt idx="1647">
                  <c:v>43714</c:v>
                </c:pt>
                <c:pt idx="1648">
                  <c:v>43713</c:v>
                </c:pt>
                <c:pt idx="1649">
                  <c:v>43712</c:v>
                </c:pt>
                <c:pt idx="1650">
                  <c:v>43711</c:v>
                </c:pt>
                <c:pt idx="1651">
                  <c:v>43710</c:v>
                </c:pt>
                <c:pt idx="1652">
                  <c:v>43709</c:v>
                </c:pt>
                <c:pt idx="1653">
                  <c:v>43708</c:v>
                </c:pt>
                <c:pt idx="1654">
                  <c:v>43707</c:v>
                </c:pt>
                <c:pt idx="1655">
                  <c:v>43706</c:v>
                </c:pt>
                <c:pt idx="1656">
                  <c:v>43705</c:v>
                </c:pt>
                <c:pt idx="1657">
                  <c:v>43704</c:v>
                </c:pt>
                <c:pt idx="1658">
                  <c:v>43703</c:v>
                </c:pt>
                <c:pt idx="1659">
                  <c:v>43702</c:v>
                </c:pt>
                <c:pt idx="1660">
                  <c:v>43701</c:v>
                </c:pt>
                <c:pt idx="1661">
                  <c:v>43700</c:v>
                </c:pt>
                <c:pt idx="1662">
                  <c:v>43699</c:v>
                </c:pt>
                <c:pt idx="1663">
                  <c:v>43698</c:v>
                </c:pt>
                <c:pt idx="1664">
                  <c:v>43697</c:v>
                </c:pt>
                <c:pt idx="1665">
                  <c:v>43696</c:v>
                </c:pt>
                <c:pt idx="1666">
                  <c:v>43695</c:v>
                </c:pt>
                <c:pt idx="1667">
                  <c:v>43694</c:v>
                </c:pt>
                <c:pt idx="1668">
                  <c:v>43693</c:v>
                </c:pt>
                <c:pt idx="1669">
                  <c:v>43692</c:v>
                </c:pt>
                <c:pt idx="1670">
                  <c:v>43691</c:v>
                </c:pt>
                <c:pt idx="1671">
                  <c:v>43690</c:v>
                </c:pt>
                <c:pt idx="1672">
                  <c:v>43689</c:v>
                </c:pt>
                <c:pt idx="1673">
                  <c:v>43688</c:v>
                </c:pt>
                <c:pt idx="1674">
                  <c:v>43687</c:v>
                </c:pt>
                <c:pt idx="1675">
                  <c:v>43686</c:v>
                </c:pt>
                <c:pt idx="1676">
                  <c:v>43685</c:v>
                </c:pt>
                <c:pt idx="1677">
                  <c:v>43684</c:v>
                </c:pt>
                <c:pt idx="1678">
                  <c:v>43683</c:v>
                </c:pt>
                <c:pt idx="1679">
                  <c:v>43682</c:v>
                </c:pt>
                <c:pt idx="1680">
                  <c:v>43681</c:v>
                </c:pt>
                <c:pt idx="1681">
                  <c:v>43680</c:v>
                </c:pt>
                <c:pt idx="1682">
                  <c:v>43679</c:v>
                </c:pt>
                <c:pt idx="1683">
                  <c:v>43678</c:v>
                </c:pt>
                <c:pt idx="1684">
                  <c:v>43677</c:v>
                </c:pt>
                <c:pt idx="1685">
                  <c:v>43676</c:v>
                </c:pt>
                <c:pt idx="1686">
                  <c:v>43675</c:v>
                </c:pt>
                <c:pt idx="1687">
                  <c:v>43674</c:v>
                </c:pt>
                <c:pt idx="1688">
                  <c:v>43673</c:v>
                </c:pt>
                <c:pt idx="1689">
                  <c:v>43672</c:v>
                </c:pt>
                <c:pt idx="1690">
                  <c:v>43671</c:v>
                </c:pt>
                <c:pt idx="1691">
                  <c:v>43670</c:v>
                </c:pt>
                <c:pt idx="1692">
                  <c:v>43669</c:v>
                </c:pt>
                <c:pt idx="1693">
                  <c:v>43668</c:v>
                </c:pt>
                <c:pt idx="1694">
                  <c:v>43667</c:v>
                </c:pt>
                <c:pt idx="1695">
                  <c:v>43666</c:v>
                </c:pt>
                <c:pt idx="1696">
                  <c:v>43665</c:v>
                </c:pt>
                <c:pt idx="1697">
                  <c:v>43664</c:v>
                </c:pt>
                <c:pt idx="1698">
                  <c:v>43663</c:v>
                </c:pt>
                <c:pt idx="1699">
                  <c:v>43662</c:v>
                </c:pt>
                <c:pt idx="1700">
                  <c:v>43661</c:v>
                </c:pt>
                <c:pt idx="1701">
                  <c:v>43660</c:v>
                </c:pt>
                <c:pt idx="1702">
                  <c:v>43659</c:v>
                </c:pt>
                <c:pt idx="1703">
                  <c:v>43658</c:v>
                </c:pt>
                <c:pt idx="1704">
                  <c:v>43657</c:v>
                </c:pt>
                <c:pt idx="1705">
                  <c:v>43656</c:v>
                </c:pt>
                <c:pt idx="1706">
                  <c:v>43655</c:v>
                </c:pt>
                <c:pt idx="1707">
                  <c:v>43654</c:v>
                </c:pt>
                <c:pt idx="1708">
                  <c:v>43653</c:v>
                </c:pt>
                <c:pt idx="1709">
                  <c:v>43652</c:v>
                </c:pt>
                <c:pt idx="1710">
                  <c:v>43651</c:v>
                </c:pt>
                <c:pt idx="1711">
                  <c:v>43650</c:v>
                </c:pt>
                <c:pt idx="1712">
                  <c:v>43649</c:v>
                </c:pt>
                <c:pt idx="1713">
                  <c:v>43648</c:v>
                </c:pt>
                <c:pt idx="1714">
                  <c:v>43647</c:v>
                </c:pt>
                <c:pt idx="1715">
                  <c:v>43646</c:v>
                </c:pt>
                <c:pt idx="1716">
                  <c:v>43645</c:v>
                </c:pt>
                <c:pt idx="1717">
                  <c:v>43644</c:v>
                </c:pt>
                <c:pt idx="1718">
                  <c:v>43643</c:v>
                </c:pt>
                <c:pt idx="1719">
                  <c:v>43642</c:v>
                </c:pt>
                <c:pt idx="1720">
                  <c:v>43641</c:v>
                </c:pt>
                <c:pt idx="1721">
                  <c:v>43640</c:v>
                </c:pt>
                <c:pt idx="1722">
                  <c:v>43639</c:v>
                </c:pt>
                <c:pt idx="1723">
                  <c:v>43638</c:v>
                </c:pt>
                <c:pt idx="1724">
                  <c:v>43637</c:v>
                </c:pt>
                <c:pt idx="1725">
                  <c:v>43636</c:v>
                </c:pt>
                <c:pt idx="1726">
                  <c:v>43635</c:v>
                </c:pt>
                <c:pt idx="1727">
                  <c:v>43634</c:v>
                </c:pt>
                <c:pt idx="1728">
                  <c:v>43633</c:v>
                </c:pt>
                <c:pt idx="1729">
                  <c:v>43632</c:v>
                </c:pt>
                <c:pt idx="1730">
                  <c:v>43631</c:v>
                </c:pt>
                <c:pt idx="1731">
                  <c:v>43630</c:v>
                </c:pt>
                <c:pt idx="1732">
                  <c:v>43629</c:v>
                </c:pt>
                <c:pt idx="1733">
                  <c:v>43628</c:v>
                </c:pt>
                <c:pt idx="1734">
                  <c:v>43627</c:v>
                </c:pt>
                <c:pt idx="1735">
                  <c:v>43626</c:v>
                </c:pt>
                <c:pt idx="1736">
                  <c:v>43625</c:v>
                </c:pt>
                <c:pt idx="1737">
                  <c:v>43624</c:v>
                </c:pt>
                <c:pt idx="1738">
                  <c:v>43623</c:v>
                </c:pt>
                <c:pt idx="1739">
                  <c:v>43622</c:v>
                </c:pt>
                <c:pt idx="1740">
                  <c:v>43621</c:v>
                </c:pt>
                <c:pt idx="1741">
                  <c:v>43620</c:v>
                </c:pt>
                <c:pt idx="1742">
                  <c:v>43619</c:v>
                </c:pt>
                <c:pt idx="1743">
                  <c:v>43618</c:v>
                </c:pt>
                <c:pt idx="1744">
                  <c:v>43617</c:v>
                </c:pt>
                <c:pt idx="1745">
                  <c:v>43616</c:v>
                </c:pt>
                <c:pt idx="1746">
                  <c:v>43615</c:v>
                </c:pt>
                <c:pt idx="1747">
                  <c:v>43614</c:v>
                </c:pt>
                <c:pt idx="1748">
                  <c:v>43613</c:v>
                </c:pt>
                <c:pt idx="1749">
                  <c:v>43612</c:v>
                </c:pt>
                <c:pt idx="1750">
                  <c:v>43611</c:v>
                </c:pt>
                <c:pt idx="1751">
                  <c:v>43610</c:v>
                </c:pt>
                <c:pt idx="1752">
                  <c:v>43609</c:v>
                </c:pt>
                <c:pt idx="1753">
                  <c:v>43608</c:v>
                </c:pt>
                <c:pt idx="1754">
                  <c:v>43607</c:v>
                </c:pt>
                <c:pt idx="1755">
                  <c:v>43606</c:v>
                </c:pt>
                <c:pt idx="1756">
                  <c:v>43605</c:v>
                </c:pt>
                <c:pt idx="1757">
                  <c:v>43604</c:v>
                </c:pt>
                <c:pt idx="1758">
                  <c:v>43603</c:v>
                </c:pt>
                <c:pt idx="1759">
                  <c:v>43602</c:v>
                </c:pt>
                <c:pt idx="1760">
                  <c:v>43601</c:v>
                </c:pt>
                <c:pt idx="1761">
                  <c:v>43600</c:v>
                </c:pt>
                <c:pt idx="1762">
                  <c:v>43599</c:v>
                </c:pt>
                <c:pt idx="1763">
                  <c:v>43598</c:v>
                </c:pt>
                <c:pt idx="1764">
                  <c:v>43597</c:v>
                </c:pt>
                <c:pt idx="1765">
                  <c:v>43596</c:v>
                </c:pt>
                <c:pt idx="1766">
                  <c:v>43595</c:v>
                </c:pt>
                <c:pt idx="1767">
                  <c:v>43594</c:v>
                </c:pt>
                <c:pt idx="1768">
                  <c:v>43593</c:v>
                </c:pt>
                <c:pt idx="1769">
                  <c:v>43592</c:v>
                </c:pt>
                <c:pt idx="1770">
                  <c:v>43591</c:v>
                </c:pt>
                <c:pt idx="1771">
                  <c:v>43590</c:v>
                </c:pt>
                <c:pt idx="1772">
                  <c:v>43589</c:v>
                </c:pt>
                <c:pt idx="1773">
                  <c:v>43588</c:v>
                </c:pt>
                <c:pt idx="1774">
                  <c:v>43587</c:v>
                </c:pt>
                <c:pt idx="1775">
                  <c:v>43586</c:v>
                </c:pt>
                <c:pt idx="1776">
                  <c:v>43585</c:v>
                </c:pt>
                <c:pt idx="1777">
                  <c:v>43584</c:v>
                </c:pt>
                <c:pt idx="1778">
                  <c:v>43583</c:v>
                </c:pt>
                <c:pt idx="1779">
                  <c:v>43582</c:v>
                </c:pt>
                <c:pt idx="1780">
                  <c:v>43581</c:v>
                </c:pt>
                <c:pt idx="1781">
                  <c:v>43580</c:v>
                </c:pt>
                <c:pt idx="1782">
                  <c:v>43579</c:v>
                </c:pt>
                <c:pt idx="1783">
                  <c:v>43578</c:v>
                </c:pt>
                <c:pt idx="1784">
                  <c:v>43577</c:v>
                </c:pt>
                <c:pt idx="1785">
                  <c:v>43576</c:v>
                </c:pt>
                <c:pt idx="1786">
                  <c:v>43575</c:v>
                </c:pt>
                <c:pt idx="1787">
                  <c:v>43574</c:v>
                </c:pt>
                <c:pt idx="1788">
                  <c:v>43573</c:v>
                </c:pt>
                <c:pt idx="1789">
                  <c:v>43572</c:v>
                </c:pt>
                <c:pt idx="1790">
                  <c:v>43571</c:v>
                </c:pt>
                <c:pt idx="1791">
                  <c:v>43570</c:v>
                </c:pt>
                <c:pt idx="1792">
                  <c:v>43569</c:v>
                </c:pt>
                <c:pt idx="1793">
                  <c:v>43568</c:v>
                </c:pt>
                <c:pt idx="1794">
                  <c:v>43567</c:v>
                </c:pt>
                <c:pt idx="1795">
                  <c:v>43566</c:v>
                </c:pt>
                <c:pt idx="1796">
                  <c:v>43565</c:v>
                </c:pt>
                <c:pt idx="1797">
                  <c:v>43564</c:v>
                </c:pt>
                <c:pt idx="1798">
                  <c:v>43563</c:v>
                </c:pt>
                <c:pt idx="1799">
                  <c:v>43562</c:v>
                </c:pt>
                <c:pt idx="1800">
                  <c:v>43561</c:v>
                </c:pt>
                <c:pt idx="1801">
                  <c:v>43560</c:v>
                </c:pt>
                <c:pt idx="1802">
                  <c:v>43559</c:v>
                </c:pt>
                <c:pt idx="1803">
                  <c:v>43558</c:v>
                </c:pt>
                <c:pt idx="1804">
                  <c:v>43557</c:v>
                </c:pt>
                <c:pt idx="1805">
                  <c:v>43556</c:v>
                </c:pt>
                <c:pt idx="1806">
                  <c:v>43555</c:v>
                </c:pt>
                <c:pt idx="1807">
                  <c:v>43554</c:v>
                </c:pt>
                <c:pt idx="1808">
                  <c:v>43553</c:v>
                </c:pt>
                <c:pt idx="1809">
                  <c:v>43552</c:v>
                </c:pt>
                <c:pt idx="1810">
                  <c:v>43551</c:v>
                </c:pt>
                <c:pt idx="1811">
                  <c:v>43550</c:v>
                </c:pt>
                <c:pt idx="1812">
                  <c:v>43549</c:v>
                </c:pt>
                <c:pt idx="1813">
                  <c:v>43548</c:v>
                </c:pt>
                <c:pt idx="1814">
                  <c:v>43547</c:v>
                </c:pt>
                <c:pt idx="1815">
                  <c:v>43546</c:v>
                </c:pt>
                <c:pt idx="1816">
                  <c:v>43545</c:v>
                </c:pt>
                <c:pt idx="1817">
                  <c:v>43544</c:v>
                </c:pt>
                <c:pt idx="1818">
                  <c:v>43543</c:v>
                </c:pt>
                <c:pt idx="1819">
                  <c:v>43542</c:v>
                </c:pt>
                <c:pt idx="1820">
                  <c:v>43541</c:v>
                </c:pt>
                <c:pt idx="1821">
                  <c:v>43540</c:v>
                </c:pt>
                <c:pt idx="1822">
                  <c:v>43539</c:v>
                </c:pt>
                <c:pt idx="1823">
                  <c:v>43538</c:v>
                </c:pt>
                <c:pt idx="1824">
                  <c:v>43537</c:v>
                </c:pt>
                <c:pt idx="1825">
                  <c:v>43536</c:v>
                </c:pt>
                <c:pt idx="1826">
                  <c:v>43535</c:v>
                </c:pt>
                <c:pt idx="1827">
                  <c:v>43534</c:v>
                </c:pt>
                <c:pt idx="1828">
                  <c:v>43533</c:v>
                </c:pt>
                <c:pt idx="1829">
                  <c:v>43532</c:v>
                </c:pt>
                <c:pt idx="1830">
                  <c:v>43531</c:v>
                </c:pt>
                <c:pt idx="1831">
                  <c:v>43530</c:v>
                </c:pt>
                <c:pt idx="1832">
                  <c:v>43529</c:v>
                </c:pt>
                <c:pt idx="1833">
                  <c:v>43528</c:v>
                </c:pt>
                <c:pt idx="1834">
                  <c:v>43527</c:v>
                </c:pt>
                <c:pt idx="1835">
                  <c:v>43526</c:v>
                </c:pt>
                <c:pt idx="1836">
                  <c:v>43525</c:v>
                </c:pt>
                <c:pt idx="1837">
                  <c:v>43524</c:v>
                </c:pt>
                <c:pt idx="1838">
                  <c:v>43523</c:v>
                </c:pt>
                <c:pt idx="1839">
                  <c:v>43522</c:v>
                </c:pt>
                <c:pt idx="1840">
                  <c:v>43521</c:v>
                </c:pt>
                <c:pt idx="1841">
                  <c:v>43520</c:v>
                </c:pt>
                <c:pt idx="1842">
                  <c:v>43519</c:v>
                </c:pt>
                <c:pt idx="1843">
                  <c:v>43518</c:v>
                </c:pt>
                <c:pt idx="1844">
                  <c:v>43517</c:v>
                </c:pt>
                <c:pt idx="1845">
                  <c:v>43516</c:v>
                </c:pt>
                <c:pt idx="1846">
                  <c:v>43515</c:v>
                </c:pt>
                <c:pt idx="1847">
                  <c:v>43514</c:v>
                </c:pt>
                <c:pt idx="1848">
                  <c:v>43513</c:v>
                </c:pt>
                <c:pt idx="1849">
                  <c:v>43512</c:v>
                </c:pt>
                <c:pt idx="1850">
                  <c:v>43511</c:v>
                </c:pt>
                <c:pt idx="1851">
                  <c:v>43510</c:v>
                </c:pt>
                <c:pt idx="1852">
                  <c:v>43509</c:v>
                </c:pt>
                <c:pt idx="1853">
                  <c:v>43508</c:v>
                </c:pt>
                <c:pt idx="1854">
                  <c:v>43507</c:v>
                </c:pt>
                <c:pt idx="1855">
                  <c:v>43506</c:v>
                </c:pt>
                <c:pt idx="1856">
                  <c:v>43505</c:v>
                </c:pt>
                <c:pt idx="1857">
                  <c:v>43504</c:v>
                </c:pt>
                <c:pt idx="1858">
                  <c:v>43503</c:v>
                </c:pt>
                <c:pt idx="1859">
                  <c:v>43502</c:v>
                </c:pt>
                <c:pt idx="1860">
                  <c:v>43501</c:v>
                </c:pt>
                <c:pt idx="1861">
                  <c:v>43500</c:v>
                </c:pt>
                <c:pt idx="1862">
                  <c:v>43499</c:v>
                </c:pt>
                <c:pt idx="1863">
                  <c:v>43498</c:v>
                </c:pt>
                <c:pt idx="1864">
                  <c:v>43497</c:v>
                </c:pt>
                <c:pt idx="1865">
                  <c:v>43496</c:v>
                </c:pt>
                <c:pt idx="1866">
                  <c:v>43495</c:v>
                </c:pt>
                <c:pt idx="1867">
                  <c:v>43494</c:v>
                </c:pt>
                <c:pt idx="1868">
                  <c:v>43493</c:v>
                </c:pt>
                <c:pt idx="1869">
                  <c:v>43492</c:v>
                </c:pt>
                <c:pt idx="1870">
                  <c:v>43491</c:v>
                </c:pt>
                <c:pt idx="1871">
                  <c:v>43490</c:v>
                </c:pt>
                <c:pt idx="1872">
                  <c:v>43489</c:v>
                </c:pt>
                <c:pt idx="1873">
                  <c:v>43488</c:v>
                </c:pt>
                <c:pt idx="1874">
                  <c:v>43487</c:v>
                </c:pt>
                <c:pt idx="1875">
                  <c:v>43486</c:v>
                </c:pt>
                <c:pt idx="1876">
                  <c:v>43485</c:v>
                </c:pt>
                <c:pt idx="1877">
                  <c:v>43484</c:v>
                </c:pt>
                <c:pt idx="1878">
                  <c:v>43483</c:v>
                </c:pt>
                <c:pt idx="1879">
                  <c:v>43482</c:v>
                </c:pt>
                <c:pt idx="1880">
                  <c:v>43481</c:v>
                </c:pt>
                <c:pt idx="1881">
                  <c:v>43480</c:v>
                </c:pt>
                <c:pt idx="1882">
                  <c:v>43479</c:v>
                </c:pt>
                <c:pt idx="1883">
                  <c:v>43478</c:v>
                </c:pt>
                <c:pt idx="1884">
                  <c:v>43477</c:v>
                </c:pt>
                <c:pt idx="1885">
                  <c:v>43476</c:v>
                </c:pt>
                <c:pt idx="1886">
                  <c:v>43475</c:v>
                </c:pt>
                <c:pt idx="1887">
                  <c:v>43474</c:v>
                </c:pt>
                <c:pt idx="1888">
                  <c:v>43473</c:v>
                </c:pt>
                <c:pt idx="1889">
                  <c:v>43472</c:v>
                </c:pt>
                <c:pt idx="1890">
                  <c:v>43471</c:v>
                </c:pt>
                <c:pt idx="1891">
                  <c:v>43470</c:v>
                </c:pt>
                <c:pt idx="1892">
                  <c:v>43469</c:v>
                </c:pt>
                <c:pt idx="1893">
                  <c:v>43468</c:v>
                </c:pt>
                <c:pt idx="1894">
                  <c:v>43467</c:v>
                </c:pt>
                <c:pt idx="1895">
                  <c:v>43466</c:v>
                </c:pt>
                <c:pt idx="1896">
                  <c:v>43465</c:v>
                </c:pt>
                <c:pt idx="1897">
                  <c:v>43464</c:v>
                </c:pt>
                <c:pt idx="1898">
                  <c:v>43463</c:v>
                </c:pt>
                <c:pt idx="1899">
                  <c:v>43462</c:v>
                </c:pt>
                <c:pt idx="1900">
                  <c:v>43461</c:v>
                </c:pt>
                <c:pt idx="1901">
                  <c:v>43460</c:v>
                </c:pt>
                <c:pt idx="1902">
                  <c:v>43459</c:v>
                </c:pt>
                <c:pt idx="1903">
                  <c:v>43458</c:v>
                </c:pt>
                <c:pt idx="1904">
                  <c:v>43457</c:v>
                </c:pt>
                <c:pt idx="1905">
                  <c:v>43456</c:v>
                </c:pt>
                <c:pt idx="1906">
                  <c:v>43455</c:v>
                </c:pt>
                <c:pt idx="1907">
                  <c:v>43454</c:v>
                </c:pt>
                <c:pt idx="1908">
                  <c:v>43453</c:v>
                </c:pt>
                <c:pt idx="1909">
                  <c:v>43452</c:v>
                </c:pt>
                <c:pt idx="1910">
                  <c:v>43451</c:v>
                </c:pt>
                <c:pt idx="1911">
                  <c:v>43450</c:v>
                </c:pt>
                <c:pt idx="1912">
                  <c:v>43449</c:v>
                </c:pt>
                <c:pt idx="1913">
                  <c:v>43448</c:v>
                </c:pt>
                <c:pt idx="1914">
                  <c:v>43447</c:v>
                </c:pt>
                <c:pt idx="1915">
                  <c:v>43446</c:v>
                </c:pt>
                <c:pt idx="1916">
                  <c:v>43445</c:v>
                </c:pt>
                <c:pt idx="1917">
                  <c:v>43444</c:v>
                </c:pt>
                <c:pt idx="1918">
                  <c:v>43443</c:v>
                </c:pt>
                <c:pt idx="1919">
                  <c:v>43442</c:v>
                </c:pt>
                <c:pt idx="1920">
                  <c:v>43441</c:v>
                </c:pt>
                <c:pt idx="1921">
                  <c:v>43440</c:v>
                </c:pt>
                <c:pt idx="1922">
                  <c:v>43439</c:v>
                </c:pt>
                <c:pt idx="1923">
                  <c:v>43438</c:v>
                </c:pt>
                <c:pt idx="1924">
                  <c:v>43437</c:v>
                </c:pt>
                <c:pt idx="1925">
                  <c:v>43436</c:v>
                </c:pt>
                <c:pt idx="1926">
                  <c:v>43435</c:v>
                </c:pt>
                <c:pt idx="1927">
                  <c:v>43434</c:v>
                </c:pt>
                <c:pt idx="1928">
                  <c:v>43433</c:v>
                </c:pt>
                <c:pt idx="1929">
                  <c:v>43432</c:v>
                </c:pt>
                <c:pt idx="1930">
                  <c:v>43431</c:v>
                </c:pt>
                <c:pt idx="1931">
                  <c:v>43430</c:v>
                </c:pt>
                <c:pt idx="1932">
                  <c:v>43429</c:v>
                </c:pt>
                <c:pt idx="1933">
                  <c:v>43428</c:v>
                </c:pt>
                <c:pt idx="1934">
                  <c:v>43427</c:v>
                </c:pt>
                <c:pt idx="1935">
                  <c:v>43426</c:v>
                </c:pt>
                <c:pt idx="1936">
                  <c:v>43425</c:v>
                </c:pt>
                <c:pt idx="1937">
                  <c:v>43424</c:v>
                </c:pt>
                <c:pt idx="1938">
                  <c:v>43423</c:v>
                </c:pt>
                <c:pt idx="1939">
                  <c:v>43422</c:v>
                </c:pt>
                <c:pt idx="1940">
                  <c:v>43421</c:v>
                </c:pt>
                <c:pt idx="1941">
                  <c:v>43420</c:v>
                </c:pt>
                <c:pt idx="1942">
                  <c:v>43419</c:v>
                </c:pt>
                <c:pt idx="1943">
                  <c:v>43418</c:v>
                </c:pt>
                <c:pt idx="1944">
                  <c:v>43417</c:v>
                </c:pt>
                <c:pt idx="1945">
                  <c:v>43416</c:v>
                </c:pt>
                <c:pt idx="1946">
                  <c:v>43415</c:v>
                </c:pt>
                <c:pt idx="1947">
                  <c:v>43414</c:v>
                </c:pt>
                <c:pt idx="1948">
                  <c:v>43413</c:v>
                </c:pt>
                <c:pt idx="1949">
                  <c:v>43412</c:v>
                </c:pt>
                <c:pt idx="1950">
                  <c:v>43411</c:v>
                </c:pt>
                <c:pt idx="1951">
                  <c:v>43410</c:v>
                </c:pt>
                <c:pt idx="1952">
                  <c:v>43409</c:v>
                </c:pt>
                <c:pt idx="1953">
                  <c:v>43408</c:v>
                </c:pt>
                <c:pt idx="1954">
                  <c:v>43407</c:v>
                </c:pt>
                <c:pt idx="1955">
                  <c:v>43406</c:v>
                </c:pt>
                <c:pt idx="1956">
                  <c:v>43405</c:v>
                </c:pt>
                <c:pt idx="1957">
                  <c:v>43404</c:v>
                </c:pt>
                <c:pt idx="1958">
                  <c:v>43403</c:v>
                </c:pt>
                <c:pt idx="1959">
                  <c:v>43402</c:v>
                </c:pt>
                <c:pt idx="1960">
                  <c:v>43401</c:v>
                </c:pt>
                <c:pt idx="1961">
                  <c:v>43400</c:v>
                </c:pt>
                <c:pt idx="1962">
                  <c:v>43399</c:v>
                </c:pt>
                <c:pt idx="1963">
                  <c:v>43398</c:v>
                </c:pt>
                <c:pt idx="1964">
                  <c:v>43397</c:v>
                </c:pt>
                <c:pt idx="1965">
                  <c:v>43396</c:v>
                </c:pt>
                <c:pt idx="1966">
                  <c:v>43395</c:v>
                </c:pt>
                <c:pt idx="1967">
                  <c:v>43394</c:v>
                </c:pt>
                <c:pt idx="1968">
                  <c:v>43393</c:v>
                </c:pt>
                <c:pt idx="1969">
                  <c:v>43392</c:v>
                </c:pt>
                <c:pt idx="1970">
                  <c:v>43391</c:v>
                </c:pt>
                <c:pt idx="1971">
                  <c:v>43390</c:v>
                </c:pt>
                <c:pt idx="1972">
                  <c:v>43389</c:v>
                </c:pt>
                <c:pt idx="1973">
                  <c:v>43388</c:v>
                </c:pt>
                <c:pt idx="1974">
                  <c:v>43387</c:v>
                </c:pt>
                <c:pt idx="1975">
                  <c:v>43386</c:v>
                </c:pt>
                <c:pt idx="1976">
                  <c:v>43385</c:v>
                </c:pt>
                <c:pt idx="1977">
                  <c:v>43384</c:v>
                </c:pt>
                <c:pt idx="1978">
                  <c:v>43383</c:v>
                </c:pt>
                <c:pt idx="1979">
                  <c:v>43382</c:v>
                </c:pt>
                <c:pt idx="1980">
                  <c:v>43381</c:v>
                </c:pt>
                <c:pt idx="1981">
                  <c:v>43380</c:v>
                </c:pt>
                <c:pt idx="1982">
                  <c:v>43379</c:v>
                </c:pt>
                <c:pt idx="1983">
                  <c:v>43378</c:v>
                </c:pt>
                <c:pt idx="1984">
                  <c:v>43377</c:v>
                </c:pt>
                <c:pt idx="1985">
                  <c:v>43376</c:v>
                </c:pt>
                <c:pt idx="1986">
                  <c:v>43375</c:v>
                </c:pt>
                <c:pt idx="1987">
                  <c:v>43374</c:v>
                </c:pt>
                <c:pt idx="1988">
                  <c:v>43373</c:v>
                </c:pt>
                <c:pt idx="1989">
                  <c:v>43372</c:v>
                </c:pt>
                <c:pt idx="1990">
                  <c:v>43371</c:v>
                </c:pt>
                <c:pt idx="1991">
                  <c:v>43370</c:v>
                </c:pt>
                <c:pt idx="1992">
                  <c:v>43369</c:v>
                </c:pt>
                <c:pt idx="1993">
                  <c:v>43368</c:v>
                </c:pt>
                <c:pt idx="1994">
                  <c:v>43367</c:v>
                </c:pt>
                <c:pt idx="1995">
                  <c:v>43366</c:v>
                </c:pt>
                <c:pt idx="1996">
                  <c:v>43365</c:v>
                </c:pt>
                <c:pt idx="1997">
                  <c:v>43364</c:v>
                </c:pt>
                <c:pt idx="1998">
                  <c:v>43363</c:v>
                </c:pt>
                <c:pt idx="1999">
                  <c:v>43362</c:v>
                </c:pt>
                <c:pt idx="2000">
                  <c:v>43361</c:v>
                </c:pt>
                <c:pt idx="2001">
                  <c:v>43360</c:v>
                </c:pt>
                <c:pt idx="2002">
                  <c:v>43359</c:v>
                </c:pt>
                <c:pt idx="2003">
                  <c:v>43358</c:v>
                </c:pt>
                <c:pt idx="2004">
                  <c:v>43357</c:v>
                </c:pt>
                <c:pt idx="2005">
                  <c:v>43356</c:v>
                </c:pt>
                <c:pt idx="2006">
                  <c:v>43355</c:v>
                </c:pt>
                <c:pt idx="2007">
                  <c:v>43354</c:v>
                </c:pt>
                <c:pt idx="2008">
                  <c:v>43353</c:v>
                </c:pt>
                <c:pt idx="2009">
                  <c:v>43352</c:v>
                </c:pt>
                <c:pt idx="2010">
                  <c:v>43351</c:v>
                </c:pt>
                <c:pt idx="2011">
                  <c:v>43350</c:v>
                </c:pt>
                <c:pt idx="2012">
                  <c:v>43349</c:v>
                </c:pt>
                <c:pt idx="2013">
                  <c:v>43348</c:v>
                </c:pt>
                <c:pt idx="2014">
                  <c:v>43347</c:v>
                </c:pt>
                <c:pt idx="2015">
                  <c:v>43346</c:v>
                </c:pt>
                <c:pt idx="2016">
                  <c:v>43345</c:v>
                </c:pt>
                <c:pt idx="2017">
                  <c:v>43344</c:v>
                </c:pt>
                <c:pt idx="2018">
                  <c:v>43343</c:v>
                </c:pt>
                <c:pt idx="2019">
                  <c:v>43342</c:v>
                </c:pt>
                <c:pt idx="2020">
                  <c:v>43341</c:v>
                </c:pt>
                <c:pt idx="2021">
                  <c:v>43340</c:v>
                </c:pt>
                <c:pt idx="2022">
                  <c:v>43339</c:v>
                </c:pt>
                <c:pt idx="2023">
                  <c:v>43338</c:v>
                </c:pt>
                <c:pt idx="2024">
                  <c:v>43337</c:v>
                </c:pt>
                <c:pt idx="2025">
                  <c:v>43336</c:v>
                </c:pt>
                <c:pt idx="2026">
                  <c:v>43335</c:v>
                </c:pt>
                <c:pt idx="2027">
                  <c:v>43334</c:v>
                </c:pt>
                <c:pt idx="2028">
                  <c:v>43333</c:v>
                </c:pt>
                <c:pt idx="2029">
                  <c:v>43332</c:v>
                </c:pt>
                <c:pt idx="2030">
                  <c:v>43331</c:v>
                </c:pt>
                <c:pt idx="2031">
                  <c:v>43330</c:v>
                </c:pt>
                <c:pt idx="2032">
                  <c:v>43329</c:v>
                </c:pt>
                <c:pt idx="2033">
                  <c:v>43328</c:v>
                </c:pt>
                <c:pt idx="2034">
                  <c:v>43327</c:v>
                </c:pt>
                <c:pt idx="2035">
                  <c:v>43326</c:v>
                </c:pt>
                <c:pt idx="2036">
                  <c:v>43325</c:v>
                </c:pt>
                <c:pt idx="2037">
                  <c:v>43324</c:v>
                </c:pt>
                <c:pt idx="2038">
                  <c:v>43323</c:v>
                </c:pt>
                <c:pt idx="2039">
                  <c:v>43322</c:v>
                </c:pt>
                <c:pt idx="2040">
                  <c:v>43321</c:v>
                </c:pt>
                <c:pt idx="2041">
                  <c:v>43320</c:v>
                </c:pt>
                <c:pt idx="2042">
                  <c:v>43319</c:v>
                </c:pt>
                <c:pt idx="2043">
                  <c:v>43318</c:v>
                </c:pt>
                <c:pt idx="2044">
                  <c:v>43317</c:v>
                </c:pt>
                <c:pt idx="2045">
                  <c:v>43316</c:v>
                </c:pt>
                <c:pt idx="2046">
                  <c:v>43315</c:v>
                </c:pt>
                <c:pt idx="2047">
                  <c:v>43314</c:v>
                </c:pt>
                <c:pt idx="2048">
                  <c:v>43313</c:v>
                </c:pt>
                <c:pt idx="2049">
                  <c:v>43312</c:v>
                </c:pt>
                <c:pt idx="2050">
                  <c:v>43311</c:v>
                </c:pt>
                <c:pt idx="2051">
                  <c:v>43310</c:v>
                </c:pt>
                <c:pt idx="2052">
                  <c:v>43309</c:v>
                </c:pt>
                <c:pt idx="2053">
                  <c:v>43308</c:v>
                </c:pt>
                <c:pt idx="2054">
                  <c:v>43307</c:v>
                </c:pt>
                <c:pt idx="2055">
                  <c:v>43306</c:v>
                </c:pt>
                <c:pt idx="2056">
                  <c:v>43305</c:v>
                </c:pt>
                <c:pt idx="2057">
                  <c:v>43304</c:v>
                </c:pt>
                <c:pt idx="2058">
                  <c:v>43303</c:v>
                </c:pt>
                <c:pt idx="2059">
                  <c:v>43302</c:v>
                </c:pt>
                <c:pt idx="2060">
                  <c:v>43301</c:v>
                </c:pt>
                <c:pt idx="2061">
                  <c:v>43300</c:v>
                </c:pt>
                <c:pt idx="2062">
                  <c:v>43299</c:v>
                </c:pt>
                <c:pt idx="2063">
                  <c:v>43298</c:v>
                </c:pt>
                <c:pt idx="2064">
                  <c:v>43297</c:v>
                </c:pt>
                <c:pt idx="2065">
                  <c:v>43296</c:v>
                </c:pt>
                <c:pt idx="2066">
                  <c:v>43295</c:v>
                </c:pt>
                <c:pt idx="2067">
                  <c:v>43294</c:v>
                </c:pt>
                <c:pt idx="2068">
                  <c:v>43293</c:v>
                </c:pt>
                <c:pt idx="2069">
                  <c:v>43292</c:v>
                </c:pt>
                <c:pt idx="2070">
                  <c:v>43291</c:v>
                </c:pt>
                <c:pt idx="2071">
                  <c:v>43290</c:v>
                </c:pt>
                <c:pt idx="2072">
                  <c:v>43289</c:v>
                </c:pt>
                <c:pt idx="2073">
                  <c:v>43288</c:v>
                </c:pt>
                <c:pt idx="2074">
                  <c:v>43287</c:v>
                </c:pt>
                <c:pt idx="2075">
                  <c:v>43286</c:v>
                </c:pt>
                <c:pt idx="2076">
                  <c:v>43285</c:v>
                </c:pt>
                <c:pt idx="2077">
                  <c:v>43284</c:v>
                </c:pt>
                <c:pt idx="2078">
                  <c:v>43283</c:v>
                </c:pt>
                <c:pt idx="2079">
                  <c:v>43282</c:v>
                </c:pt>
                <c:pt idx="2080">
                  <c:v>43281</c:v>
                </c:pt>
                <c:pt idx="2081">
                  <c:v>43280</c:v>
                </c:pt>
                <c:pt idx="2082">
                  <c:v>43279</c:v>
                </c:pt>
                <c:pt idx="2083">
                  <c:v>43278</c:v>
                </c:pt>
                <c:pt idx="2084">
                  <c:v>43277</c:v>
                </c:pt>
                <c:pt idx="2085">
                  <c:v>43276</c:v>
                </c:pt>
                <c:pt idx="2086">
                  <c:v>43275</c:v>
                </c:pt>
                <c:pt idx="2087">
                  <c:v>43274</c:v>
                </c:pt>
                <c:pt idx="2088">
                  <c:v>43273</c:v>
                </c:pt>
                <c:pt idx="2089">
                  <c:v>43272</c:v>
                </c:pt>
                <c:pt idx="2090">
                  <c:v>43271</c:v>
                </c:pt>
                <c:pt idx="2091">
                  <c:v>43270</c:v>
                </c:pt>
                <c:pt idx="2092">
                  <c:v>43269</c:v>
                </c:pt>
                <c:pt idx="2093">
                  <c:v>43268</c:v>
                </c:pt>
                <c:pt idx="2094">
                  <c:v>43267</c:v>
                </c:pt>
                <c:pt idx="2095">
                  <c:v>43266</c:v>
                </c:pt>
                <c:pt idx="2096">
                  <c:v>43265</c:v>
                </c:pt>
                <c:pt idx="2097">
                  <c:v>43264</c:v>
                </c:pt>
                <c:pt idx="2098">
                  <c:v>43263</c:v>
                </c:pt>
                <c:pt idx="2099">
                  <c:v>43262</c:v>
                </c:pt>
                <c:pt idx="2100">
                  <c:v>43261</c:v>
                </c:pt>
                <c:pt idx="2101">
                  <c:v>43260</c:v>
                </c:pt>
                <c:pt idx="2102">
                  <c:v>43259</c:v>
                </c:pt>
                <c:pt idx="2103">
                  <c:v>43258</c:v>
                </c:pt>
                <c:pt idx="2104">
                  <c:v>43257</c:v>
                </c:pt>
                <c:pt idx="2105">
                  <c:v>43256</c:v>
                </c:pt>
                <c:pt idx="2106">
                  <c:v>43255</c:v>
                </c:pt>
                <c:pt idx="2107">
                  <c:v>43254</c:v>
                </c:pt>
                <c:pt idx="2108">
                  <c:v>43253</c:v>
                </c:pt>
                <c:pt idx="2109">
                  <c:v>43252</c:v>
                </c:pt>
                <c:pt idx="2110">
                  <c:v>43251</c:v>
                </c:pt>
                <c:pt idx="2111">
                  <c:v>43250</c:v>
                </c:pt>
                <c:pt idx="2112">
                  <c:v>43249</c:v>
                </c:pt>
                <c:pt idx="2113">
                  <c:v>43248</c:v>
                </c:pt>
                <c:pt idx="2114">
                  <c:v>43247</c:v>
                </c:pt>
                <c:pt idx="2115">
                  <c:v>43246</c:v>
                </c:pt>
                <c:pt idx="2116">
                  <c:v>43245</c:v>
                </c:pt>
                <c:pt idx="2117">
                  <c:v>43244</c:v>
                </c:pt>
                <c:pt idx="2118">
                  <c:v>43243</c:v>
                </c:pt>
                <c:pt idx="2119">
                  <c:v>43242</c:v>
                </c:pt>
                <c:pt idx="2120">
                  <c:v>43241</c:v>
                </c:pt>
                <c:pt idx="2121">
                  <c:v>43240</c:v>
                </c:pt>
                <c:pt idx="2122">
                  <c:v>43239</c:v>
                </c:pt>
                <c:pt idx="2123">
                  <c:v>43238</c:v>
                </c:pt>
                <c:pt idx="2124">
                  <c:v>43237</c:v>
                </c:pt>
                <c:pt idx="2125">
                  <c:v>43236</c:v>
                </c:pt>
                <c:pt idx="2126">
                  <c:v>43235</c:v>
                </c:pt>
                <c:pt idx="2127">
                  <c:v>43234</c:v>
                </c:pt>
                <c:pt idx="2128">
                  <c:v>43233</c:v>
                </c:pt>
                <c:pt idx="2129">
                  <c:v>43232</c:v>
                </c:pt>
                <c:pt idx="2130">
                  <c:v>43231</c:v>
                </c:pt>
                <c:pt idx="2131">
                  <c:v>43230</c:v>
                </c:pt>
                <c:pt idx="2132">
                  <c:v>43229</c:v>
                </c:pt>
                <c:pt idx="2133">
                  <c:v>43228</c:v>
                </c:pt>
                <c:pt idx="2134">
                  <c:v>43227</c:v>
                </c:pt>
                <c:pt idx="2135">
                  <c:v>43226</c:v>
                </c:pt>
                <c:pt idx="2136">
                  <c:v>43225</c:v>
                </c:pt>
                <c:pt idx="2137">
                  <c:v>43224</c:v>
                </c:pt>
                <c:pt idx="2138">
                  <c:v>43223</c:v>
                </c:pt>
                <c:pt idx="2139">
                  <c:v>43222</c:v>
                </c:pt>
                <c:pt idx="2140">
                  <c:v>43221</c:v>
                </c:pt>
                <c:pt idx="2141">
                  <c:v>43220</c:v>
                </c:pt>
                <c:pt idx="2142">
                  <c:v>43219</c:v>
                </c:pt>
                <c:pt idx="2143">
                  <c:v>43218</c:v>
                </c:pt>
                <c:pt idx="2144">
                  <c:v>43217</c:v>
                </c:pt>
                <c:pt idx="2145">
                  <c:v>43216</c:v>
                </c:pt>
                <c:pt idx="2146">
                  <c:v>43215</c:v>
                </c:pt>
                <c:pt idx="2147">
                  <c:v>43214</c:v>
                </c:pt>
                <c:pt idx="2148">
                  <c:v>43213</c:v>
                </c:pt>
                <c:pt idx="2149">
                  <c:v>43212</c:v>
                </c:pt>
                <c:pt idx="2150">
                  <c:v>43211</c:v>
                </c:pt>
                <c:pt idx="2151">
                  <c:v>43210</c:v>
                </c:pt>
                <c:pt idx="2152">
                  <c:v>43209</c:v>
                </c:pt>
                <c:pt idx="2153">
                  <c:v>43208</c:v>
                </c:pt>
                <c:pt idx="2154">
                  <c:v>43207</c:v>
                </c:pt>
                <c:pt idx="2155">
                  <c:v>43206</c:v>
                </c:pt>
                <c:pt idx="2156">
                  <c:v>43205</c:v>
                </c:pt>
                <c:pt idx="2157">
                  <c:v>43204</c:v>
                </c:pt>
                <c:pt idx="2158">
                  <c:v>43203</c:v>
                </c:pt>
                <c:pt idx="2159">
                  <c:v>43202</c:v>
                </c:pt>
                <c:pt idx="2160">
                  <c:v>43201</c:v>
                </c:pt>
                <c:pt idx="2161">
                  <c:v>43200</c:v>
                </c:pt>
                <c:pt idx="2162">
                  <c:v>43199</c:v>
                </c:pt>
                <c:pt idx="2163">
                  <c:v>43198</c:v>
                </c:pt>
                <c:pt idx="2164">
                  <c:v>43197</c:v>
                </c:pt>
                <c:pt idx="2165">
                  <c:v>43196</c:v>
                </c:pt>
                <c:pt idx="2166">
                  <c:v>43195</c:v>
                </c:pt>
                <c:pt idx="2167">
                  <c:v>43194</c:v>
                </c:pt>
                <c:pt idx="2168">
                  <c:v>43193</c:v>
                </c:pt>
                <c:pt idx="2169">
                  <c:v>43192</c:v>
                </c:pt>
                <c:pt idx="2170">
                  <c:v>43191</c:v>
                </c:pt>
                <c:pt idx="2171">
                  <c:v>43190</c:v>
                </c:pt>
                <c:pt idx="2172">
                  <c:v>43189</c:v>
                </c:pt>
                <c:pt idx="2173">
                  <c:v>43188</c:v>
                </c:pt>
                <c:pt idx="2174">
                  <c:v>43187</c:v>
                </c:pt>
                <c:pt idx="2175">
                  <c:v>43186</c:v>
                </c:pt>
                <c:pt idx="2176">
                  <c:v>43185</c:v>
                </c:pt>
                <c:pt idx="2177">
                  <c:v>43184</c:v>
                </c:pt>
                <c:pt idx="2178">
                  <c:v>43183</c:v>
                </c:pt>
                <c:pt idx="2179">
                  <c:v>43182</c:v>
                </c:pt>
                <c:pt idx="2180">
                  <c:v>43181</c:v>
                </c:pt>
                <c:pt idx="2181">
                  <c:v>43180</c:v>
                </c:pt>
                <c:pt idx="2182">
                  <c:v>43179</c:v>
                </c:pt>
                <c:pt idx="2183">
                  <c:v>43178</c:v>
                </c:pt>
                <c:pt idx="2184">
                  <c:v>43177</c:v>
                </c:pt>
                <c:pt idx="2185">
                  <c:v>43176</c:v>
                </c:pt>
                <c:pt idx="2186">
                  <c:v>43175</c:v>
                </c:pt>
                <c:pt idx="2187">
                  <c:v>43174</c:v>
                </c:pt>
                <c:pt idx="2188">
                  <c:v>43173</c:v>
                </c:pt>
                <c:pt idx="2189">
                  <c:v>43172</c:v>
                </c:pt>
                <c:pt idx="2190">
                  <c:v>43171</c:v>
                </c:pt>
                <c:pt idx="2191">
                  <c:v>43170</c:v>
                </c:pt>
                <c:pt idx="2192">
                  <c:v>43169</c:v>
                </c:pt>
                <c:pt idx="2193">
                  <c:v>43168</c:v>
                </c:pt>
                <c:pt idx="2194">
                  <c:v>43167</c:v>
                </c:pt>
                <c:pt idx="2195">
                  <c:v>43166</c:v>
                </c:pt>
                <c:pt idx="2196">
                  <c:v>43165</c:v>
                </c:pt>
                <c:pt idx="2197">
                  <c:v>43164</c:v>
                </c:pt>
                <c:pt idx="2198">
                  <c:v>43163</c:v>
                </c:pt>
                <c:pt idx="2199">
                  <c:v>43162</c:v>
                </c:pt>
                <c:pt idx="2200">
                  <c:v>43161</c:v>
                </c:pt>
                <c:pt idx="2201">
                  <c:v>43160</c:v>
                </c:pt>
                <c:pt idx="2202">
                  <c:v>43159</c:v>
                </c:pt>
                <c:pt idx="2203">
                  <c:v>43158</c:v>
                </c:pt>
                <c:pt idx="2204">
                  <c:v>43157</c:v>
                </c:pt>
                <c:pt idx="2205">
                  <c:v>43156</c:v>
                </c:pt>
                <c:pt idx="2206">
                  <c:v>43155</c:v>
                </c:pt>
                <c:pt idx="2207">
                  <c:v>43154</c:v>
                </c:pt>
                <c:pt idx="2208">
                  <c:v>43153</c:v>
                </c:pt>
                <c:pt idx="2209">
                  <c:v>43152</c:v>
                </c:pt>
                <c:pt idx="2210">
                  <c:v>43151</c:v>
                </c:pt>
                <c:pt idx="2211">
                  <c:v>43150</c:v>
                </c:pt>
                <c:pt idx="2212">
                  <c:v>43149</c:v>
                </c:pt>
                <c:pt idx="2213">
                  <c:v>43148</c:v>
                </c:pt>
                <c:pt idx="2214">
                  <c:v>43147</c:v>
                </c:pt>
                <c:pt idx="2215">
                  <c:v>43146</c:v>
                </c:pt>
                <c:pt idx="2216">
                  <c:v>43145</c:v>
                </c:pt>
                <c:pt idx="2217">
                  <c:v>43144</c:v>
                </c:pt>
                <c:pt idx="2218">
                  <c:v>43143</c:v>
                </c:pt>
                <c:pt idx="2219">
                  <c:v>43142</c:v>
                </c:pt>
                <c:pt idx="2220">
                  <c:v>43141</c:v>
                </c:pt>
                <c:pt idx="2221">
                  <c:v>43140</c:v>
                </c:pt>
                <c:pt idx="2222">
                  <c:v>43139</c:v>
                </c:pt>
                <c:pt idx="2223">
                  <c:v>43138</c:v>
                </c:pt>
                <c:pt idx="2224">
                  <c:v>43137</c:v>
                </c:pt>
                <c:pt idx="2225">
                  <c:v>43136</c:v>
                </c:pt>
                <c:pt idx="2226">
                  <c:v>43135</c:v>
                </c:pt>
                <c:pt idx="2227">
                  <c:v>43134</c:v>
                </c:pt>
                <c:pt idx="2228">
                  <c:v>43133</c:v>
                </c:pt>
                <c:pt idx="2229">
                  <c:v>43132</c:v>
                </c:pt>
                <c:pt idx="2230">
                  <c:v>43131</c:v>
                </c:pt>
                <c:pt idx="2231">
                  <c:v>43130</c:v>
                </c:pt>
                <c:pt idx="2232">
                  <c:v>43129</c:v>
                </c:pt>
                <c:pt idx="2233">
                  <c:v>43128</c:v>
                </c:pt>
                <c:pt idx="2234">
                  <c:v>43127</c:v>
                </c:pt>
                <c:pt idx="2235">
                  <c:v>43126</c:v>
                </c:pt>
                <c:pt idx="2236">
                  <c:v>43125</c:v>
                </c:pt>
                <c:pt idx="2237">
                  <c:v>43124</c:v>
                </c:pt>
                <c:pt idx="2238">
                  <c:v>43123</c:v>
                </c:pt>
                <c:pt idx="2239">
                  <c:v>43122</c:v>
                </c:pt>
                <c:pt idx="2240">
                  <c:v>43121</c:v>
                </c:pt>
                <c:pt idx="2241">
                  <c:v>43120</c:v>
                </c:pt>
                <c:pt idx="2242">
                  <c:v>43119</c:v>
                </c:pt>
                <c:pt idx="2243">
                  <c:v>43118</c:v>
                </c:pt>
                <c:pt idx="2244">
                  <c:v>43117</c:v>
                </c:pt>
                <c:pt idx="2245">
                  <c:v>43116</c:v>
                </c:pt>
                <c:pt idx="2246">
                  <c:v>43115</c:v>
                </c:pt>
                <c:pt idx="2247">
                  <c:v>43114</c:v>
                </c:pt>
                <c:pt idx="2248">
                  <c:v>43113</c:v>
                </c:pt>
                <c:pt idx="2249">
                  <c:v>43112</c:v>
                </c:pt>
                <c:pt idx="2250">
                  <c:v>43111</c:v>
                </c:pt>
                <c:pt idx="2251">
                  <c:v>43110</c:v>
                </c:pt>
                <c:pt idx="2252">
                  <c:v>43109</c:v>
                </c:pt>
                <c:pt idx="2253">
                  <c:v>43108</c:v>
                </c:pt>
                <c:pt idx="2254">
                  <c:v>43107</c:v>
                </c:pt>
                <c:pt idx="2255">
                  <c:v>43106</c:v>
                </c:pt>
                <c:pt idx="2256">
                  <c:v>43105</c:v>
                </c:pt>
                <c:pt idx="2257">
                  <c:v>43104</c:v>
                </c:pt>
                <c:pt idx="2258">
                  <c:v>43103</c:v>
                </c:pt>
                <c:pt idx="2259">
                  <c:v>43102</c:v>
                </c:pt>
                <c:pt idx="2260">
                  <c:v>43101</c:v>
                </c:pt>
                <c:pt idx="2261">
                  <c:v>43100</c:v>
                </c:pt>
                <c:pt idx="2262">
                  <c:v>43099</c:v>
                </c:pt>
                <c:pt idx="2263">
                  <c:v>43098</c:v>
                </c:pt>
                <c:pt idx="2264">
                  <c:v>43097</c:v>
                </c:pt>
                <c:pt idx="2265">
                  <c:v>43096</c:v>
                </c:pt>
                <c:pt idx="2266">
                  <c:v>43095</c:v>
                </c:pt>
                <c:pt idx="2267">
                  <c:v>43094</c:v>
                </c:pt>
                <c:pt idx="2268">
                  <c:v>43093</c:v>
                </c:pt>
                <c:pt idx="2269">
                  <c:v>43092</c:v>
                </c:pt>
                <c:pt idx="2270">
                  <c:v>43091</c:v>
                </c:pt>
                <c:pt idx="2271">
                  <c:v>43090</c:v>
                </c:pt>
                <c:pt idx="2272">
                  <c:v>43089</c:v>
                </c:pt>
                <c:pt idx="2273">
                  <c:v>43088</c:v>
                </c:pt>
                <c:pt idx="2274">
                  <c:v>43087</c:v>
                </c:pt>
                <c:pt idx="2275">
                  <c:v>43086</c:v>
                </c:pt>
                <c:pt idx="2276">
                  <c:v>43085</c:v>
                </c:pt>
                <c:pt idx="2277">
                  <c:v>43084</c:v>
                </c:pt>
                <c:pt idx="2278">
                  <c:v>43083</c:v>
                </c:pt>
                <c:pt idx="2279">
                  <c:v>43082</c:v>
                </c:pt>
                <c:pt idx="2280">
                  <c:v>43081</c:v>
                </c:pt>
                <c:pt idx="2281">
                  <c:v>43080</c:v>
                </c:pt>
                <c:pt idx="2282">
                  <c:v>43079</c:v>
                </c:pt>
                <c:pt idx="2283">
                  <c:v>43078</c:v>
                </c:pt>
                <c:pt idx="2284">
                  <c:v>43077</c:v>
                </c:pt>
                <c:pt idx="2285">
                  <c:v>43076</c:v>
                </c:pt>
                <c:pt idx="2286">
                  <c:v>43075</c:v>
                </c:pt>
                <c:pt idx="2287">
                  <c:v>43074</c:v>
                </c:pt>
                <c:pt idx="2288">
                  <c:v>43073</c:v>
                </c:pt>
                <c:pt idx="2289">
                  <c:v>43072</c:v>
                </c:pt>
                <c:pt idx="2290">
                  <c:v>43071</c:v>
                </c:pt>
                <c:pt idx="2291">
                  <c:v>43070</c:v>
                </c:pt>
                <c:pt idx="2292">
                  <c:v>43069</c:v>
                </c:pt>
                <c:pt idx="2293">
                  <c:v>43068</c:v>
                </c:pt>
                <c:pt idx="2294">
                  <c:v>43067</c:v>
                </c:pt>
                <c:pt idx="2295">
                  <c:v>43066</c:v>
                </c:pt>
                <c:pt idx="2296">
                  <c:v>43065</c:v>
                </c:pt>
                <c:pt idx="2297">
                  <c:v>43064</c:v>
                </c:pt>
                <c:pt idx="2298">
                  <c:v>43063</c:v>
                </c:pt>
                <c:pt idx="2299">
                  <c:v>43062</c:v>
                </c:pt>
                <c:pt idx="2300">
                  <c:v>43061</c:v>
                </c:pt>
                <c:pt idx="2301">
                  <c:v>43060</c:v>
                </c:pt>
                <c:pt idx="2302">
                  <c:v>43059</c:v>
                </c:pt>
                <c:pt idx="2303">
                  <c:v>43058</c:v>
                </c:pt>
                <c:pt idx="2304">
                  <c:v>43057</c:v>
                </c:pt>
                <c:pt idx="2305">
                  <c:v>43056</c:v>
                </c:pt>
                <c:pt idx="2306">
                  <c:v>43055</c:v>
                </c:pt>
                <c:pt idx="2307">
                  <c:v>43054</c:v>
                </c:pt>
                <c:pt idx="2308">
                  <c:v>43053</c:v>
                </c:pt>
                <c:pt idx="2309">
                  <c:v>43052</c:v>
                </c:pt>
                <c:pt idx="2310">
                  <c:v>43051</c:v>
                </c:pt>
                <c:pt idx="2311">
                  <c:v>43050</c:v>
                </c:pt>
                <c:pt idx="2312">
                  <c:v>43049</c:v>
                </c:pt>
                <c:pt idx="2313">
                  <c:v>43048</c:v>
                </c:pt>
                <c:pt idx="2314">
                  <c:v>43047</c:v>
                </c:pt>
                <c:pt idx="2315">
                  <c:v>43046</c:v>
                </c:pt>
                <c:pt idx="2316">
                  <c:v>43045</c:v>
                </c:pt>
                <c:pt idx="2317">
                  <c:v>43044</c:v>
                </c:pt>
                <c:pt idx="2318">
                  <c:v>43043</c:v>
                </c:pt>
                <c:pt idx="2319">
                  <c:v>43042</c:v>
                </c:pt>
                <c:pt idx="2320">
                  <c:v>43041</c:v>
                </c:pt>
                <c:pt idx="2321">
                  <c:v>43040</c:v>
                </c:pt>
                <c:pt idx="2322">
                  <c:v>43039</c:v>
                </c:pt>
                <c:pt idx="2323">
                  <c:v>43038</c:v>
                </c:pt>
                <c:pt idx="2324">
                  <c:v>43037</c:v>
                </c:pt>
                <c:pt idx="2325">
                  <c:v>43036</c:v>
                </c:pt>
                <c:pt idx="2326">
                  <c:v>43035</c:v>
                </c:pt>
                <c:pt idx="2327">
                  <c:v>43034</c:v>
                </c:pt>
                <c:pt idx="2328">
                  <c:v>43033</c:v>
                </c:pt>
                <c:pt idx="2329">
                  <c:v>43032</c:v>
                </c:pt>
                <c:pt idx="2330">
                  <c:v>43031</c:v>
                </c:pt>
                <c:pt idx="2331">
                  <c:v>43030</c:v>
                </c:pt>
                <c:pt idx="2332">
                  <c:v>43029</c:v>
                </c:pt>
                <c:pt idx="2333">
                  <c:v>43028</c:v>
                </c:pt>
                <c:pt idx="2334">
                  <c:v>43027</c:v>
                </c:pt>
                <c:pt idx="2335">
                  <c:v>43026</c:v>
                </c:pt>
                <c:pt idx="2336">
                  <c:v>43025</c:v>
                </c:pt>
                <c:pt idx="2337">
                  <c:v>43024</c:v>
                </c:pt>
                <c:pt idx="2338">
                  <c:v>43023</c:v>
                </c:pt>
                <c:pt idx="2339">
                  <c:v>43022</c:v>
                </c:pt>
                <c:pt idx="2340">
                  <c:v>43021</c:v>
                </c:pt>
                <c:pt idx="2341">
                  <c:v>43020</c:v>
                </c:pt>
                <c:pt idx="2342">
                  <c:v>43019</c:v>
                </c:pt>
                <c:pt idx="2343">
                  <c:v>43018</c:v>
                </c:pt>
                <c:pt idx="2344">
                  <c:v>43017</c:v>
                </c:pt>
                <c:pt idx="2345">
                  <c:v>43016</c:v>
                </c:pt>
                <c:pt idx="2346">
                  <c:v>43015</c:v>
                </c:pt>
                <c:pt idx="2347">
                  <c:v>43014</c:v>
                </c:pt>
                <c:pt idx="2348">
                  <c:v>43013</c:v>
                </c:pt>
                <c:pt idx="2349">
                  <c:v>43012</c:v>
                </c:pt>
                <c:pt idx="2350">
                  <c:v>43011</c:v>
                </c:pt>
                <c:pt idx="2351">
                  <c:v>43010</c:v>
                </c:pt>
                <c:pt idx="2352">
                  <c:v>43009</c:v>
                </c:pt>
                <c:pt idx="2353">
                  <c:v>43008</c:v>
                </c:pt>
                <c:pt idx="2354">
                  <c:v>43007</c:v>
                </c:pt>
                <c:pt idx="2355">
                  <c:v>43006</c:v>
                </c:pt>
                <c:pt idx="2356">
                  <c:v>43005</c:v>
                </c:pt>
                <c:pt idx="2357">
                  <c:v>43004</c:v>
                </c:pt>
                <c:pt idx="2358">
                  <c:v>43003</c:v>
                </c:pt>
                <c:pt idx="2359">
                  <c:v>43002</c:v>
                </c:pt>
                <c:pt idx="2360">
                  <c:v>43001</c:v>
                </c:pt>
                <c:pt idx="2361">
                  <c:v>43000</c:v>
                </c:pt>
                <c:pt idx="2362">
                  <c:v>42999</c:v>
                </c:pt>
                <c:pt idx="2363">
                  <c:v>42998</c:v>
                </c:pt>
                <c:pt idx="2364">
                  <c:v>42997</c:v>
                </c:pt>
                <c:pt idx="2365">
                  <c:v>42996</c:v>
                </c:pt>
                <c:pt idx="2366">
                  <c:v>42995</c:v>
                </c:pt>
                <c:pt idx="2367">
                  <c:v>42994</c:v>
                </c:pt>
                <c:pt idx="2368">
                  <c:v>42993</c:v>
                </c:pt>
                <c:pt idx="2369">
                  <c:v>42992</c:v>
                </c:pt>
                <c:pt idx="2370">
                  <c:v>42991</c:v>
                </c:pt>
                <c:pt idx="2371">
                  <c:v>42990</c:v>
                </c:pt>
                <c:pt idx="2372">
                  <c:v>42989</c:v>
                </c:pt>
                <c:pt idx="2373">
                  <c:v>42988</c:v>
                </c:pt>
                <c:pt idx="2374">
                  <c:v>42987</c:v>
                </c:pt>
                <c:pt idx="2375">
                  <c:v>42986</c:v>
                </c:pt>
                <c:pt idx="2376">
                  <c:v>42985</c:v>
                </c:pt>
                <c:pt idx="2377">
                  <c:v>42984</c:v>
                </c:pt>
                <c:pt idx="2378">
                  <c:v>42983</c:v>
                </c:pt>
                <c:pt idx="2379">
                  <c:v>42982</c:v>
                </c:pt>
                <c:pt idx="2380">
                  <c:v>42981</c:v>
                </c:pt>
                <c:pt idx="2381">
                  <c:v>42980</c:v>
                </c:pt>
                <c:pt idx="2382">
                  <c:v>42979</c:v>
                </c:pt>
                <c:pt idx="2383">
                  <c:v>42978</c:v>
                </c:pt>
                <c:pt idx="2384">
                  <c:v>42977</c:v>
                </c:pt>
                <c:pt idx="2385">
                  <c:v>42976</c:v>
                </c:pt>
                <c:pt idx="2386">
                  <c:v>42975</c:v>
                </c:pt>
                <c:pt idx="2387">
                  <c:v>42974</c:v>
                </c:pt>
                <c:pt idx="2388">
                  <c:v>42973</c:v>
                </c:pt>
                <c:pt idx="2389">
                  <c:v>42972</c:v>
                </c:pt>
                <c:pt idx="2390">
                  <c:v>42971</c:v>
                </c:pt>
                <c:pt idx="2391">
                  <c:v>42970</c:v>
                </c:pt>
                <c:pt idx="2392">
                  <c:v>42969</c:v>
                </c:pt>
                <c:pt idx="2393">
                  <c:v>42968</c:v>
                </c:pt>
                <c:pt idx="2394">
                  <c:v>42967</c:v>
                </c:pt>
                <c:pt idx="2395">
                  <c:v>42966</c:v>
                </c:pt>
                <c:pt idx="2396">
                  <c:v>42965</c:v>
                </c:pt>
                <c:pt idx="2397">
                  <c:v>42964</c:v>
                </c:pt>
                <c:pt idx="2398">
                  <c:v>42963</c:v>
                </c:pt>
                <c:pt idx="2399">
                  <c:v>42962</c:v>
                </c:pt>
                <c:pt idx="2400">
                  <c:v>42961</c:v>
                </c:pt>
                <c:pt idx="2401">
                  <c:v>42960</c:v>
                </c:pt>
                <c:pt idx="2402">
                  <c:v>42959</c:v>
                </c:pt>
                <c:pt idx="2403">
                  <c:v>42958</c:v>
                </c:pt>
                <c:pt idx="2404">
                  <c:v>42957</c:v>
                </c:pt>
                <c:pt idx="2405">
                  <c:v>42956</c:v>
                </c:pt>
                <c:pt idx="2406">
                  <c:v>42955</c:v>
                </c:pt>
                <c:pt idx="2407">
                  <c:v>42954</c:v>
                </c:pt>
                <c:pt idx="2408">
                  <c:v>42953</c:v>
                </c:pt>
                <c:pt idx="2409">
                  <c:v>42952</c:v>
                </c:pt>
                <c:pt idx="2410">
                  <c:v>42951</c:v>
                </c:pt>
                <c:pt idx="2411">
                  <c:v>42950</c:v>
                </c:pt>
                <c:pt idx="2412">
                  <c:v>42949</c:v>
                </c:pt>
                <c:pt idx="2413">
                  <c:v>42948</c:v>
                </c:pt>
                <c:pt idx="2414">
                  <c:v>42947</c:v>
                </c:pt>
                <c:pt idx="2415">
                  <c:v>42946</c:v>
                </c:pt>
                <c:pt idx="2416">
                  <c:v>42945</c:v>
                </c:pt>
                <c:pt idx="2417">
                  <c:v>42944</c:v>
                </c:pt>
                <c:pt idx="2418">
                  <c:v>42943</c:v>
                </c:pt>
                <c:pt idx="2419">
                  <c:v>42942</c:v>
                </c:pt>
                <c:pt idx="2420">
                  <c:v>42941</c:v>
                </c:pt>
                <c:pt idx="2421">
                  <c:v>42940</c:v>
                </c:pt>
                <c:pt idx="2422">
                  <c:v>42939</c:v>
                </c:pt>
                <c:pt idx="2423">
                  <c:v>42938</c:v>
                </c:pt>
                <c:pt idx="2424">
                  <c:v>42937</c:v>
                </c:pt>
                <c:pt idx="2425">
                  <c:v>42936</c:v>
                </c:pt>
                <c:pt idx="2426">
                  <c:v>42935</c:v>
                </c:pt>
                <c:pt idx="2427">
                  <c:v>42934</c:v>
                </c:pt>
                <c:pt idx="2428">
                  <c:v>42933</c:v>
                </c:pt>
                <c:pt idx="2429">
                  <c:v>42932</c:v>
                </c:pt>
                <c:pt idx="2430">
                  <c:v>42931</c:v>
                </c:pt>
                <c:pt idx="2431">
                  <c:v>42930</c:v>
                </c:pt>
                <c:pt idx="2432">
                  <c:v>42929</c:v>
                </c:pt>
                <c:pt idx="2433">
                  <c:v>42928</c:v>
                </c:pt>
                <c:pt idx="2434">
                  <c:v>42927</c:v>
                </c:pt>
                <c:pt idx="2435">
                  <c:v>42926</c:v>
                </c:pt>
                <c:pt idx="2436">
                  <c:v>42925</c:v>
                </c:pt>
                <c:pt idx="2437">
                  <c:v>42924</c:v>
                </c:pt>
                <c:pt idx="2438">
                  <c:v>42923</c:v>
                </c:pt>
                <c:pt idx="2439">
                  <c:v>42922</c:v>
                </c:pt>
                <c:pt idx="2440">
                  <c:v>42921</c:v>
                </c:pt>
                <c:pt idx="2441">
                  <c:v>42920</c:v>
                </c:pt>
                <c:pt idx="2442">
                  <c:v>42919</c:v>
                </c:pt>
                <c:pt idx="2443">
                  <c:v>42918</c:v>
                </c:pt>
                <c:pt idx="2444">
                  <c:v>42917</c:v>
                </c:pt>
                <c:pt idx="2445">
                  <c:v>42916</c:v>
                </c:pt>
                <c:pt idx="2446">
                  <c:v>42915</c:v>
                </c:pt>
                <c:pt idx="2447">
                  <c:v>42914</c:v>
                </c:pt>
                <c:pt idx="2448">
                  <c:v>42913</c:v>
                </c:pt>
                <c:pt idx="2449">
                  <c:v>42912</c:v>
                </c:pt>
                <c:pt idx="2450">
                  <c:v>42911</c:v>
                </c:pt>
                <c:pt idx="2451">
                  <c:v>42910</c:v>
                </c:pt>
                <c:pt idx="2452">
                  <c:v>42909</c:v>
                </c:pt>
                <c:pt idx="2453">
                  <c:v>42908</c:v>
                </c:pt>
                <c:pt idx="2454">
                  <c:v>42907</c:v>
                </c:pt>
                <c:pt idx="2455">
                  <c:v>42906</c:v>
                </c:pt>
                <c:pt idx="2456">
                  <c:v>42905</c:v>
                </c:pt>
                <c:pt idx="2457">
                  <c:v>42904</c:v>
                </c:pt>
                <c:pt idx="2458">
                  <c:v>42903</c:v>
                </c:pt>
                <c:pt idx="2459">
                  <c:v>42902</c:v>
                </c:pt>
                <c:pt idx="2460">
                  <c:v>42901</c:v>
                </c:pt>
                <c:pt idx="2461">
                  <c:v>42900</c:v>
                </c:pt>
                <c:pt idx="2462">
                  <c:v>42899</c:v>
                </c:pt>
                <c:pt idx="2463">
                  <c:v>42898</c:v>
                </c:pt>
                <c:pt idx="2464">
                  <c:v>42897</c:v>
                </c:pt>
                <c:pt idx="2465">
                  <c:v>42896</c:v>
                </c:pt>
                <c:pt idx="2466">
                  <c:v>42895</c:v>
                </c:pt>
                <c:pt idx="2467">
                  <c:v>42894</c:v>
                </c:pt>
                <c:pt idx="2468">
                  <c:v>42893</c:v>
                </c:pt>
                <c:pt idx="2469">
                  <c:v>42892</c:v>
                </c:pt>
                <c:pt idx="2470">
                  <c:v>42891</c:v>
                </c:pt>
                <c:pt idx="2471">
                  <c:v>42890</c:v>
                </c:pt>
                <c:pt idx="2472">
                  <c:v>42889</c:v>
                </c:pt>
                <c:pt idx="2473">
                  <c:v>42888</c:v>
                </c:pt>
                <c:pt idx="2474">
                  <c:v>42887</c:v>
                </c:pt>
                <c:pt idx="2475">
                  <c:v>42886</c:v>
                </c:pt>
                <c:pt idx="2476">
                  <c:v>42885</c:v>
                </c:pt>
                <c:pt idx="2477">
                  <c:v>42884</c:v>
                </c:pt>
                <c:pt idx="2478">
                  <c:v>42883</c:v>
                </c:pt>
                <c:pt idx="2479">
                  <c:v>42882</c:v>
                </c:pt>
                <c:pt idx="2480">
                  <c:v>42881</c:v>
                </c:pt>
                <c:pt idx="2481">
                  <c:v>42880</c:v>
                </c:pt>
                <c:pt idx="2482">
                  <c:v>42879</c:v>
                </c:pt>
                <c:pt idx="2483">
                  <c:v>42878</c:v>
                </c:pt>
                <c:pt idx="2484">
                  <c:v>42877</c:v>
                </c:pt>
                <c:pt idx="2485">
                  <c:v>42876</c:v>
                </c:pt>
                <c:pt idx="2486">
                  <c:v>42875</c:v>
                </c:pt>
                <c:pt idx="2487">
                  <c:v>42874</c:v>
                </c:pt>
                <c:pt idx="2488">
                  <c:v>42873</c:v>
                </c:pt>
                <c:pt idx="2489">
                  <c:v>42872</c:v>
                </c:pt>
                <c:pt idx="2490">
                  <c:v>42871</c:v>
                </c:pt>
                <c:pt idx="2491">
                  <c:v>42870</c:v>
                </c:pt>
                <c:pt idx="2492">
                  <c:v>42869</c:v>
                </c:pt>
                <c:pt idx="2493">
                  <c:v>42868</c:v>
                </c:pt>
                <c:pt idx="2494">
                  <c:v>42867</c:v>
                </c:pt>
                <c:pt idx="2495">
                  <c:v>42866</c:v>
                </c:pt>
                <c:pt idx="2496">
                  <c:v>42865</c:v>
                </c:pt>
                <c:pt idx="2497">
                  <c:v>42864</c:v>
                </c:pt>
                <c:pt idx="2498">
                  <c:v>42863</c:v>
                </c:pt>
                <c:pt idx="2499">
                  <c:v>42862</c:v>
                </c:pt>
                <c:pt idx="2500">
                  <c:v>42861</c:v>
                </c:pt>
                <c:pt idx="2501">
                  <c:v>42860</c:v>
                </c:pt>
                <c:pt idx="2502">
                  <c:v>42859</c:v>
                </c:pt>
                <c:pt idx="2503">
                  <c:v>42858</c:v>
                </c:pt>
                <c:pt idx="2504">
                  <c:v>42857</c:v>
                </c:pt>
                <c:pt idx="2505">
                  <c:v>42856</c:v>
                </c:pt>
                <c:pt idx="2506">
                  <c:v>42855</c:v>
                </c:pt>
                <c:pt idx="2507">
                  <c:v>42854</c:v>
                </c:pt>
                <c:pt idx="2508">
                  <c:v>42853</c:v>
                </c:pt>
                <c:pt idx="2509">
                  <c:v>42852</c:v>
                </c:pt>
                <c:pt idx="2510">
                  <c:v>42851</c:v>
                </c:pt>
                <c:pt idx="2511">
                  <c:v>42850</c:v>
                </c:pt>
                <c:pt idx="2512">
                  <c:v>42849</c:v>
                </c:pt>
                <c:pt idx="2513">
                  <c:v>42848</c:v>
                </c:pt>
                <c:pt idx="2514">
                  <c:v>42847</c:v>
                </c:pt>
                <c:pt idx="2515">
                  <c:v>42846</c:v>
                </c:pt>
                <c:pt idx="2516">
                  <c:v>42845</c:v>
                </c:pt>
                <c:pt idx="2517">
                  <c:v>42844</c:v>
                </c:pt>
                <c:pt idx="2518">
                  <c:v>42843</c:v>
                </c:pt>
                <c:pt idx="2519">
                  <c:v>42842</c:v>
                </c:pt>
                <c:pt idx="2520">
                  <c:v>42841</c:v>
                </c:pt>
                <c:pt idx="2521">
                  <c:v>42840</c:v>
                </c:pt>
                <c:pt idx="2522">
                  <c:v>42839</c:v>
                </c:pt>
                <c:pt idx="2523">
                  <c:v>42838</c:v>
                </c:pt>
                <c:pt idx="2524">
                  <c:v>42837</c:v>
                </c:pt>
                <c:pt idx="2525">
                  <c:v>42836</c:v>
                </c:pt>
                <c:pt idx="2526">
                  <c:v>42835</c:v>
                </c:pt>
                <c:pt idx="2527">
                  <c:v>42834</c:v>
                </c:pt>
                <c:pt idx="2528">
                  <c:v>42833</c:v>
                </c:pt>
                <c:pt idx="2529">
                  <c:v>42832</c:v>
                </c:pt>
                <c:pt idx="2530">
                  <c:v>42831</c:v>
                </c:pt>
                <c:pt idx="2531">
                  <c:v>42830</c:v>
                </c:pt>
                <c:pt idx="2532">
                  <c:v>42829</c:v>
                </c:pt>
                <c:pt idx="2533">
                  <c:v>42828</c:v>
                </c:pt>
                <c:pt idx="2534">
                  <c:v>42827</c:v>
                </c:pt>
                <c:pt idx="2535">
                  <c:v>42826</c:v>
                </c:pt>
                <c:pt idx="2536">
                  <c:v>42825</c:v>
                </c:pt>
                <c:pt idx="2537">
                  <c:v>42824</c:v>
                </c:pt>
                <c:pt idx="2538">
                  <c:v>42823</c:v>
                </c:pt>
                <c:pt idx="2539">
                  <c:v>42822</c:v>
                </c:pt>
                <c:pt idx="2540">
                  <c:v>42821</c:v>
                </c:pt>
                <c:pt idx="2541">
                  <c:v>42820</c:v>
                </c:pt>
                <c:pt idx="2542">
                  <c:v>42819</c:v>
                </c:pt>
                <c:pt idx="2543">
                  <c:v>42818</c:v>
                </c:pt>
                <c:pt idx="2544">
                  <c:v>42817</c:v>
                </c:pt>
                <c:pt idx="2545">
                  <c:v>42816</c:v>
                </c:pt>
                <c:pt idx="2546">
                  <c:v>42815</c:v>
                </c:pt>
                <c:pt idx="2547">
                  <c:v>42814</c:v>
                </c:pt>
                <c:pt idx="2548">
                  <c:v>42813</c:v>
                </c:pt>
                <c:pt idx="2549">
                  <c:v>42812</c:v>
                </c:pt>
                <c:pt idx="2550">
                  <c:v>42811</c:v>
                </c:pt>
                <c:pt idx="2551">
                  <c:v>42810</c:v>
                </c:pt>
                <c:pt idx="2552">
                  <c:v>42809</c:v>
                </c:pt>
                <c:pt idx="2553">
                  <c:v>42808</c:v>
                </c:pt>
                <c:pt idx="2554">
                  <c:v>42807</c:v>
                </c:pt>
                <c:pt idx="2555">
                  <c:v>42806</c:v>
                </c:pt>
                <c:pt idx="2556">
                  <c:v>42805</c:v>
                </c:pt>
                <c:pt idx="2557">
                  <c:v>42804</c:v>
                </c:pt>
                <c:pt idx="2558">
                  <c:v>42803</c:v>
                </c:pt>
                <c:pt idx="2559">
                  <c:v>42802</c:v>
                </c:pt>
                <c:pt idx="2560">
                  <c:v>42801</c:v>
                </c:pt>
                <c:pt idx="2561">
                  <c:v>42800</c:v>
                </c:pt>
                <c:pt idx="2562">
                  <c:v>42799</c:v>
                </c:pt>
                <c:pt idx="2563">
                  <c:v>42798</c:v>
                </c:pt>
                <c:pt idx="2564">
                  <c:v>42797</c:v>
                </c:pt>
                <c:pt idx="2565">
                  <c:v>42796</c:v>
                </c:pt>
                <c:pt idx="2566">
                  <c:v>42795</c:v>
                </c:pt>
                <c:pt idx="2567">
                  <c:v>42794</c:v>
                </c:pt>
                <c:pt idx="2568">
                  <c:v>42793</c:v>
                </c:pt>
                <c:pt idx="2569">
                  <c:v>42792</c:v>
                </c:pt>
                <c:pt idx="2570">
                  <c:v>42791</c:v>
                </c:pt>
                <c:pt idx="2571">
                  <c:v>42790</c:v>
                </c:pt>
                <c:pt idx="2572">
                  <c:v>42789</c:v>
                </c:pt>
                <c:pt idx="2573">
                  <c:v>42788</c:v>
                </c:pt>
                <c:pt idx="2574">
                  <c:v>42787</c:v>
                </c:pt>
                <c:pt idx="2575">
                  <c:v>42786</c:v>
                </c:pt>
                <c:pt idx="2576">
                  <c:v>42785</c:v>
                </c:pt>
                <c:pt idx="2577">
                  <c:v>42784</c:v>
                </c:pt>
                <c:pt idx="2578">
                  <c:v>42783</c:v>
                </c:pt>
                <c:pt idx="2579">
                  <c:v>42782</c:v>
                </c:pt>
                <c:pt idx="2580">
                  <c:v>42781</c:v>
                </c:pt>
                <c:pt idx="2581">
                  <c:v>42780</c:v>
                </c:pt>
                <c:pt idx="2582">
                  <c:v>42779</c:v>
                </c:pt>
                <c:pt idx="2583">
                  <c:v>42778</c:v>
                </c:pt>
                <c:pt idx="2584">
                  <c:v>42777</c:v>
                </c:pt>
                <c:pt idx="2585">
                  <c:v>42776</c:v>
                </c:pt>
                <c:pt idx="2586">
                  <c:v>42775</c:v>
                </c:pt>
                <c:pt idx="2587">
                  <c:v>42774</c:v>
                </c:pt>
                <c:pt idx="2588">
                  <c:v>42773</c:v>
                </c:pt>
                <c:pt idx="2589">
                  <c:v>42772</c:v>
                </c:pt>
                <c:pt idx="2590">
                  <c:v>42771</c:v>
                </c:pt>
                <c:pt idx="2591">
                  <c:v>42770</c:v>
                </c:pt>
                <c:pt idx="2592">
                  <c:v>42769</c:v>
                </c:pt>
                <c:pt idx="2593">
                  <c:v>42768</c:v>
                </c:pt>
                <c:pt idx="2594">
                  <c:v>42767</c:v>
                </c:pt>
                <c:pt idx="2595">
                  <c:v>42766</c:v>
                </c:pt>
                <c:pt idx="2596">
                  <c:v>42765</c:v>
                </c:pt>
                <c:pt idx="2597">
                  <c:v>42764</c:v>
                </c:pt>
                <c:pt idx="2598">
                  <c:v>42763</c:v>
                </c:pt>
                <c:pt idx="2599">
                  <c:v>42762</c:v>
                </c:pt>
                <c:pt idx="2600">
                  <c:v>42761</c:v>
                </c:pt>
                <c:pt idx="2601">
                  <c:v>42760</c:v>
                </c:pt>
                <c:pt idx="2602">
                  <c:v>42759</c:v>
                </c:pt>
                <c:pt idx="2603">
                  <c:v>42758</c:v>
                </c:pt>
                <c:pt idx="2604">
                  <c:v>42757</c:v>
                </c:pt>
                <c:pt idx="2605">
                  <c:v>42756</c:v>
                </c:pt>
                <c:pt idx="2606">
                  <c:v>42755</c:v>
                </c:pt>
                <c:pt idx="2607">
                  <c:v>42754</c:v>
                </c:pt>
                <c:pt idx="2608">
                  <c:v>42753</c:v>
                </c:pt>
                <c:pt idx="2609">
                  <c:v>42752</c:v>
                </c:pt>
                <c:pt idx="2610">
                  <c:v>42751</c:v>
                </c:pt>
                <c:pt idx="2611">
                  <c:v>42750</c:v>
                </c:pt>
                <c:pt idx="2612">
                  <c:v>42749</c:v>
                </c:pt>
                <c:pt idx="2613">
                  <c:v>42748</c:v>
                </c:pt>
                <c:pt idx="2614">
                  <c:v>42747</c:v>
                </c:pt>
                <c:pt idx="2615">
                  <c:v>42746</c:v>
                </c:pt>
                <c:pt idx="2616">
                  <c:v>42745</c:v>
                </c:pt>
                <c:pt idx="2617">
                  <c:v>42744</c:v>
                </c:pt>
                <c:pt idx="2618">
                  <c:v>42743</c:v>
                </c:pt>
                <c:pt idx="2619">
                  <c:v>42742</c:v>
                </c:pt>
                <c:pt idx="2620">
                  <c:v>42741</c:v>
                </c:pt>
                <c:pt idx="2621">
                  <c:v>42740</c:v>
                </c:pt>
                <c:pt idx="2622">
                  <c:v>42739</c:v>
                </c:pt>
                <c:pt idx="2623">
                  <c:v>42738</c:v>
                </c:pt>
                <c:pt idx="2624">
                  <c:v>42737</c:v>
                </c:pt>
                <c:pt idx="2625">
                  <c:v>42736</c:v>
                </c:pt>
                <c:pt idx="2626">
                  <c:v>42735</c:v>
                </c:pt>
                <c:pt idx="2627">
                  <c:v>42734</c:v>
                </c:pt>
                <c:pt idx="2628">
                  <c:v>42733</c:v>
                </c:pt>
                <c:pt idx="2629">
                  <c:v>42732</c:v>
                </c:pt>
                <c:pt idx="2630">
                  <c:v>42731</c:v>
                </c:pt>
                <c:pt idx="2631">
                  <c:v>42730</c:v>
                </c:pt>
                <c:pt idx="2632">
                  <c:v>42729</c:v>
                </c:pt>
                <c:pt idx="2633">
                  <c:v>42728</c:v>
                </c:pt>
                <c:pt idx="2634">
                  <c:v>42727</c:v>
                </c:pt>
                <c:pt idx="2635">
                  <c:v>42726</c:v>
                </c:pt>
                <c:pt idx="2636">
                  <c:v>42725</c:v>
                </c:pt>
                <c:pt idx="2637">
                  <c:v>42724</c:v>
                </c:pt>
                <c:pt idx="2638">
                  <c:v>42723</c:v>
                </c:pt>
                <c:pt idx="2639">
                  <c:v>42722</c:v>
                </c:pt>
                <c:pt idx="2640">
                  <c:v>42721</c:v>
                </c:pt>
                <c:pt idx="2641">
                  <c:v>42720</c:v>
                </c:pt>
                <c:pt idx="2642">
                  <c:v>42719</c:v>
                </c:pt>
                <c:pt idx="2643">
                  <c:v>42718</c:v>
                </c:pt>
                <c:pt idx="2644">
                  <c:v>42717</c:v>
                </c:pt>
                <c:pt idx="2645">
                  <c:v>42716</c:v>
                </c:pt>
                <c:pt idx="2646">
                  <c:v>42715</c:v>
                </c:pt>
                <c:pt idx="2647">
                  <c:v>42714</c:v>
                </c:pt>
                <c:pt idx="2648">
                  <c:v>42713</c:v>
                </c:pt>
                <c:pt idx="2649">
                  <c:v>42712</c:v>
                </c:pt>
                <c:pt idx="2650">
                  <c:v>42711</c:v>
                </c:pt>
                <c:pt idx="2651">
                  <c:v>42710</c:v>
                </c:pt>
                <c:pt idx="2652">
                  <c:v>42709</c:v>
                </c:pt>
                <c:pt idx="2653">
                  <c:v>42708</c:v>
                </c:pt>
                <c:pt idx="2654">
                  <c:v>42707</c:v>
                </c:pt>
                <c:pt idx="2655">
                  <c:v>42706</c:v>
                </c:pt>
                <c:pt idx="2656">
                  <c:v>42705</c:v>
                </c:pt>
                <c:pt idx="2657">
                  <c:v>42704</c:v>
                </c:pt>
                <c:pt idx="2658">
                  <c:v>42703</c:v>
                </c:pt>
                <c:pt idx="2659">
                  <c:v>42702</c:v>
                </c:pt>
                <c:pt idx="2660">
                  <c:v>42701</c:v>
                </c:pt>
                <c:pt idx="2661">
                  <c:v>42700</c:v>
                </c:pt>
                <c:pt idx="2662">
                  <c:v>42699</c:v>
                </c:pt>
                <c:pt idx="2663">
                  <c:v>42698</c:v>
                </c:pt>
                <c:pt idx="2664">
                  <c:v>42697</c:v>
                </c:pt>
                <c:pt idx="2665">
                  <c:v>42696</c:v>
                </c:pt>
                <c:pt idx="2666">
                  <c:v>42695</c:v>
                </c:pt>
                <c:pt idx="2667">
                  <c:v>42694</c:v>
                </c:pt>
                <c:pt idx="2668">
                  <c:v>42693</c:v>
                </c:pt>
                <c:pt idx="2669">
                  <c:v>42692</c:v>
                </c:pt>
                <c:pt idx="2670">
                  <c:v>42691</c:v>
                </c:pt>
                <c:pt idx="2671">
                  <c:v>42690</c:v>
                </c:pt>
                <c:pt idx="2672">
                  <c:v>42689</c:v>
                </c:pt>
                <c:pt idx="2673">
                  <c:v>42688</c:v>
                </c:pt>
                <c:pt idx="2674">
                  <c:v>42687</c:v>
                </c:pt>
                <c:pt idx="2675">
                  <c:v>42686</c:v>
                </c:pt>
                <c:pt idx="2676">
                  <c:v>42685</c:v>
                </c:pt>
                <c:pt idx="2677">
                  <c:v>42684</c:v>
                </c:pt>
                <c:pt idx="2678">
                  <c:v>42683</c:v>
                </c:pt>
                <c:pt idx="2679">
                  <c:v>42682</c:v>
                </c:pt>
                <c:pt idx="2680">
                  <c:v>42681</c:v>
                </c:pt>
                <c:pt idx="2681">
                  <c:v>42680</c:v>
                </c:pt>
                <c:pt idx="2682">
                  <c:v>42679</c:v>
                </c:pt>
                <c:pt idx="2683">
                  <c:v>42678</c:v>
                </c:pt>
                <c:pt idx="2684">
                  <c:v>42677</c:v>
                </c:pt>
                <c:pt idx="2685">
                  <c:v>42676</c:v>
                </c:pt>
                <c:pt idx="2686">
                  <c:v>42675</c:v>
                </c:pt>
                <c:pt idx="2687">
                  <c:v>42674</c:v>
                </c:pt>
                <c:pt idx="2688">
                  <c:v>42673</c:v>
                </c:pt>
                <c:pt idx="2689">
                  <c:v>42672</c:v>
                </c:pt>
                <c:pt idx="2690">
                  <c:v>42671</c:v>
                </c:pt>
                <c:pt idx="2691">
                  <c:v>42670</c:v>
                </c:pt>
                <c:pt idx="2692">
                  <c:v>42669</c:v>
                </c:pt>
                <c:pt idx="2693">
                  <c:v>42668</c:v>
                </c:pt>
                <c:pt idx="2694">
                  <c:v>42667</c:v>
                </c:pt>
                <c:pt idx="2695">
                  <c:v>42666</c:v>
                </c:pt>
                <c:pt idx="2696">
                  <c:v>42665</c:v>
                </c:pt>
                <c:pt idx="2697">
                  <c:v>42664</c:v>
                </c:pt>
                <c:pt idx="2698">
                  <c:v>42663</c:v>
                </c:pt>
                <c:pt idx="2699">
                  <c:v>42662</c:v>
                </c:pt>
                <c:pt idx="2700">
                  <c:v>42661</c:v>
                </c:pt>
                <c:pt idx="2701">
                  <c:v>42660</c:v>
                </c:pt>
                <c:pt idx="2702">
                  <c:v>42659</c:v>
                </c:pt>
                <c:pt idx="2703">
                  <c:v>42658</c:v>
                </c:pt>
                <c:pt idx="2704">
                  <c:v>42657</c:v>
                </c:pt>
                <c:pt idx="2705">
                  <c:v>42656</c:v>
                </c:pt>
                <c:pt idx="2706">
                  <c:v>42655</c:v>
                </c:pt>
                <c:pt idx="2707">
                  <c:v>42654</c:v>
                </c:pt>
                <c:pt idx="2708">
                  <c:v>42653</c:v>
                </c:pt>
                <c:pt idx="2709">
                  <c:v>42652</c:v>
                </c:pt>
                <c:pt idx="2710">
                  <c:v>42651</c:v>
                </c:pt>
                <c:pt idx="2711">
                  <c:v>42650</c:v>
                </c:pt>
                <c:pt idx="2712">
                  <c:v>42649</c:v>
                </c:pt>
                <c:pt idx="2713">
                  <c:v>42648</c:v>
                </c:pt>
                <c:pt idx="2714">
                  <c:v>42647</c:v>
                </c:pt>
                <c:pt idx="2715">
                  <c:v>42646</c:v>
                </c:pt>
                <c:pt idx="2716">
                  <c:v>42645</c:v>
                </c:pt>
                <c:pt idx="2717">
                  <c:v>42644</c:v>
                </c:pt>
                <c:pt idx="2718">
                  <c:v>42643</c:v>
                </c:pt>
                <c:pt idx="2719">
                  <c:v>42642</c:v>
                </c:pt>
                <c:pt idx="2720">
                  <c:v>42641</c:v>
                </c:pt>
                <c:pt idx="2721">
                  <c:v>42640</c:v>
                </c:pt>
                <c:pt idx="2722">
                  <c:v>42639</c:v>
                </c:pt>
                <c:pt idx="2723">
                  <c:v>42638</c:v>
                </c:pt>
                <c:pt idx="2724">
                  <c:v>42637</c:v>
                </c:pt>
                <c:pt idx="2725">
                  <c:v>42636</c:v>
                </c:pt>
                <c:pt idx="2726">
                  <c:v>42635</c:v>
                </c:pt>
                <c:pt idx="2727">
                  <c:v>42634</c:v>
                </c:pt>
                <c:pt idx="2728">
                  <c:v>42633</c:v>
                </c:pt>
                <c:pt idx="2729">
                  <c:v>42632</c:v>
                </c:pt>
                <c:pt idx="2730">
                  <c:v>42631</c:v>
                </c:pt>
                <c:pt idx="2731">
                  <c:v>42630</c:v>
                </c:pt>
                <c:pt idx="2732">
                  <c:v>42629</c:v>
                </c:pt>
                <c:pt idx="2733">
                  <c:v>42628</c:v>
                </c:pt>
                <c:pt idx="2734">
                  <c:v>42627</c:v>
                </c:pt>
                <c:pt idx="2735">
                  <c:v>42626</c:v>
                </c:pt>
                <c:pt idx="2736">
                  <c:v>42625</c:v>
                </c:pt>
                <c:pt idx="2737">
                  <c:v>42624</c:v>
                </c:pt>
                <c:pt idx="2738">
                  <c:v>42623</c:v>
                </c:pt>
                <c:pt idx="2739">
                  <c:v>42622</c:v>
                </c:pt>
                <c:pt idx="2740">
                  <c:v>42621</c:v>
                </c:pt>
                <c:pt idx="2741">
                  <c:v>42620</c:v>
                </c:pt>
                <c:pt idx="2742">
                  <c:v>42619</c:v>
                </c:pt>
                <c:pt idx="2743">
                  <c:v>42618</c:v>
                </c:pt>
                <c:pt idx="2744">
                  <c:v>42617</c:v>
                </c:pt>
                <c:pt idx="2745">
                  <c:v>42616</c:v>
                </c:pt>
                <c:pt idx="2746">
                  <c:v>42615</c:v>
                </c:pt>
                <c:pt idx="2747">
                  <c:v>42614</c:v>
                </c:pt>
                <c:pt idx="2748">
                  <c:v>42613</c:v>
                </c:pt>
                <c:pt idx="2749">
                  <c:v>42612</c:v>
                </c:pt>
                <c:pt idx="2750">
                  <c:v>42611</c:v>
                </c:pt>
                <c:pt idx="2751">
                  <c:v>42610</c:v>
                </c:pt>
                <c:pt idx="2752">
                  <c:v>42609</c:v>
                </c:pt>
                <c:pt idx="2753">
                  <c:v>42608</c:v>
                </c:pt>
                <c:pt idx="2754">
                  <c:v>42607</c:v>
                </c:pt>
                <c:pt idx="2755">
                  <c:v>42606</c:v>
                </c:pt>
                <c:pt idx="2756">
                  <c:v>42605</c:v>
                </c:pt>
                <c:pt idx="2757">
                  <c:v>42604</c:v>
                </c:pt>
                <c:pt idx="2758">
                  <c:v>42603</c:v>
                </c:pt>
                <c:pt idx="2759">
                  <c:v>42602</c:v>
                </c:pt>
                <c:pt idx="2760">
                  <c:v>42601</c:v>
                </c:pt>
                <c:pt idx="2761">
                  <c:v>42600</c:v>
                </c:pt>
                <c:pt idx="2762">
                  <c:v>42599</c:v>
                </c:pt>
                <c:pt idx="2763">
                  <c:v>42598</c:v>
                </c:pt>
                <c:pt idx="2764">
                  <c:v>42597</c:v>
                </c:pt>
                <c:pt idx="2765">
                  <c:v>42596</c:v>
                </c:pt>
                <c:pt idx="2766">
                  <c:v>42595</c:v>
                </c:pt>
                <c:pt idx="2767">
                  <c:v>42594</c:v>
                </c:pt>
                <c:pt idx="2768">
                  <c:v>42593</c:v>
                </c:pt>
                <c:pt idx="2769">
                  <c:v>42592</c:v>
                </c:pt>
                <c:pt idx="2770">
                  <c:v>42591</c:v>
                </c:pt>
                <c:pt idx="2771">
                  <c:v>42590</c:v>
                </c:pt>
                <c:pt idx="2772">
                  <c:v>42589</c:v>
                </c:pt>
                <c:pt idx="2773">
                  <c:v>42588</c:v>
                </c:pt>
                <c:pt idx="2774">
                  <c:v>42587</c:v>
                </c:pt>
                <c:pt idx="2775">
                  <c:v>42586</c:v>
                </c:pt>
                <c:pt idx="2776">
                  <c:v>42585</c:v>
                </c:pt>
                <c:pt idx="2777">
                  <c:v>42584</c:v>
                </c:pt>
                <c:pt idx="2778">
                  <c:v>42583</c:v>
                </c:pt>
                <c:pt idx="2779">
                  <c:v>42582</c:v>
                </c:pt>
                <c:pt idx="2780">
                  <c:v>42581</c:v>
                </c:pt>
                <c:pt idx="2781">
                  <c:v>42580</c:v>
                </c:pt>
                <c:pt idx="2782">
                  <c:v>42579</c:v>
                </c:pt>
                <c:pt idx="2783">
                  <c:v>42578</c:v>
                </c:pt>
                <c:pt idx="2784">
                  <c:v>42577</c:v>
                </c:pt>
                <c:pt idx="2785">
                  <c:v>42576</c:v>
                </c:pt>
                <c:pt idx="2786">
                  <c:v>42575</c:v>
                </c:pt>
                <c:pt idx="2787">
                  <c:v>42574</c:v>
                </c:pt>
                <c:pt idx="2788">
                  <c:v>42573</c:v>
                </c:pt>
                <c:pt idx="2789">
                  <c:v>42572</c:v>
                </c:pt>
                <c:pt idx="2790">
                  <c:v>42571</c:v>
                </c:pt>
                <c:pt idx="2791">
                  <c:v>42570</c:v>
                </c:pt>
                <c:pt idx="2792">
                  <c:v>42569</c:v>
                </c:pt>
                <c:pt idx="2793">
                  <c:v>42568</c:v>
                </c:pt>
                <c:pt idx="2794">
                  <c:v>42567</c:v>
                </c:pt>
                <c:pt idx="2795">
                  <c:v>42566</c:v>
                </c:pt>
                <c:pt idx="2796">
                  <c:v>42565</c:v>
                </c:pt>
                <c:pt idx="2797">
                  <c:v>42564</c:v>
                </c:pt>
                <c:pt idx="2798">
                  <c:v>42563</c:v>
                </c:pt>
                <c:pt idx="2799">
                  <c:v>42562</c:v>
                </c:pt>
                <c:pt idx="2800">
                  <c:v>42561</c:v>
                </c:pt>
                <c:pt idx="2801">
                  <c:v>42560</c:v>
                </c:pt>
                <c:pt idx="2802">
                  <c:v>42559</c:v>
                </c:pt>
                <c:pt idx="2803">
                  <c:v>42558</c:v>
                </c:pt>
                <c:pt idx="2804">
                  <c:v>42557</c:v>
                </c:pt>
                <c:pt idx="2805">
                  <c:v>42556</c:v>
                </c:pt>
                <c:pt idx="2806">
                  <c:v>42555</c:v>
                </c:pt>
                <c:pt idx="2807">
                  <c:v>42554</c:v>
                </c:pt>
                <c:pt idx="2808">
                  <c:v>42553</c:v>
                </c:pt>
                <c:pt idx="2809">
                  <c:v>42552</c:v>
                </c:pt>
                <c:pt idx="2810">
                  <c:v>42551</c:v>
                </c:pt>
                <c:pt idx="2811">
                  <c:v>42550</c:v>
                </c:pt>
                <c:pt idx="2812">
                  <c:v>42549</c:v>
                </c:pt>
                <c:pt idx="2813">
                  <c:v>42548</c:v>
                </c:pt>
                <c:pt idx="2814">
                  <c:v>42547</c:v>
                </c:pt>
                <c:pt idx="2815">
                  <c:v>42546</c:v>
                </c:pt>
                <c:pt idx="2816">
                  <c:v>42545</c:v>
                </c:pt>
                <c:pt idx="2817">
                  <c:v>42544</c:v>
                </c:pt>
                <c:pt idx="2818">
                  <c:v>42543</c:v>
                </c:pt>
                <c:pt idx="2819">
                  <c:v>42542</c:v>
                </c:pt>
                <c:pt idx="2820">
                  <c:v>42541</c:v>
                </c:pt>
                <c:pt idx="2821">
                  <c:v>42540</c:v>
                </c:pt>
                <c:pt idx="2822">
                  <c:v>42539</c:v>
                </c:pt>
                <c:pt idx="2823">
                  <c:v>42538</c:v>
                </c:pt>
                <c:pt idx="2824">
                  <c:v>42537</c:v>
                </c:pt>
                <c:pt idx="2825">
                  <c:v>42536</c:v>
                </c:pt>
                <c:pt idx="2826">
                  <c:v>42535</c:v>
                </c:pt>
                <c:pt idx="2827">
                  <c:v>42534</c:v>
                </c:pt>
                <c:pt idx="2828">
                  <c:v>42533</c:v>
                </c:pt>
                <c:pt idx="2829">
                  <c:v>42532</c:v>
                </c:pt>
                <c:pt idx="2830">
                  <c:v>42531</c:v>
                </c:pt>
                <c:pt idx="2831">
                  <c:v>42530</c:v>
                </c:pt>
                <c:pt idx="2832">
                  <c:v>42529</c:v>
                </c:pt>
                <c:pt idx="2833">
                  <c:v>42528</c:v>
                </c:pt>
                <c:pt idx="2834">
                  <c:v>42527</c:v>
                </c:pt>
                <c:pt idx="2835">
                  <c:v>42526</c:v>
                </c:pt>
                <c:pt idx="2836">
                  <c:v>42525</c:v>
                </c:pt>
                <c:pt idx="2837">
                  <c:v>42524</c:v>
                </c:pt>
                <c:pt idx="2838">
                  <c:v>42523</c:v>
                </c:pt>
                <c:pt idx="2839">
                  <c:v>42522</c:v>
                </c:pt>
                <c:pt idx="2840">
                  <c:v>42521</c:v>
                </c:pt>
                <c:pt idx="2841">
                  <c:v>42520</c:v>
                </c:pt>
                <c:pt idx="2842">
                  <c:v>42519</c:v>
                </c:pt>
                <c:pt idx="2843">
                  <c:v>42518</c:v>
                </c:pt>
                <c:pt idx="2844">
                  <c:v>42517</c:v>
                </c:pt>
                <c:pt idx="2845">
                  <c:v>42516</c:v>
                </c:pt>
                <c:pt idx="2846">
                  <c:v>42515</c:v>
                </c:pt>
                <c:pt idx="2847">
                  <c:v>42514</c:v>
                </c:pt>
                <c:pt idx="2848">
                  <c:v>42513</c:v>
                </c:pt>
                <c:pt idx="2849">
                  <c:v>42512</c:v>
                </c:pt>
                <c:pt idx="2850">
                  <c:v>42511</c:v>
                </c:pt>
                <c:pt idx="2851">
                  <c:v>42510</c:v>
                </c:pt>
                <c:pt idx="2852">
                  <c:v>42509</c:v>
                </c:pt>
                <c:pt idx="2853">
                  <c:v>42508</c:v>
                </c:pt>
                <c:pt idx="2854">
                  <c:v>42507</c:v>
                </c:pt>
                <c:pt idx="2855">
                  <c:v>42506</c:v>
                </c:pt>
                <c:pt idx="2856">
                  <c:v>42505</c:v>
                </c:pt>
                <c:pt idx="2857">
                  <c:v>42504</c:v>
                </c:pt>
                <c:pt idx="2858">
                  <c:v>42503</c:v>
                </c:pt>
                <c:pt idx="2859">
                  <c:v>42502</c:v>
                </c:pt>
                <c:pt idx="2860">
                  <c:v>42501</c:v>
                </c:pt>
                <c:pt idx="2861">
                  <c:v>42500</c:v>
                </c:pt>
                <c:pt idx="2862">
                  <c:v>42499</c:v>
                </c:pt>
                <c:pt idx="2863">
                  <c:v>42498</c:v>
                </c:pt>
                <c:pt idx="2864">
                  <c:v>42497</c:v>
                </c:pt>
                <c:pt idx="2865">
                  <c:v>42496</c:v>
                </c:pt>
                <c:pt idx="2866">
                  <c:v>42495</c:v>
                </c:pt>
                <c:pt idx="2867">
                  <c:v>42494</c:v>
                </c:pt>
                <c:pt idx="2868">
                  <c:v>42493</c:v>
                </c:pt>
                <c:pt idx="2869">
                  <c:v>42492</c:v>
                </c:pt>
                <c:pt idx="2870">
                  <c:v>42491</c:v>
                </c:pt>
                <c:pt idx="2871">
                  <c:v>42490</c:v>
                </c:pt>
                <c:pt idx="2872">
                  <c:v>42489</c:v>
                </c:pt>
                <c:pt idx="2873">
                  <c:v>42488</c:v>
                </c:pt>
                <c:pt idx="2874">
                  <c:v>42487</c:v>
                </c:pt>
                <c:pt idx="2875">
                  <c:v>42486</c:v>
                </c:pt>
                <c:pt idx="2876">
                  <c:v>42485</c:v>
                </c:pt>
                <c:pt idx="2877">
                  <c:v>42484</c:v>
                </c:pt>
                <c:pt idx="2878">
                  <c:v>42483</c:v>
                </c:pt>
                <c:pt idx="2879">
                  <c:v>42482</c:v>
                </c:pt>
                <c:pt idx="2880">
                  <c:v>42481</c:v>
                </c:pt>
                <c:pt idx="2881">
                  <c:v>42480</c:v>
                </c:pt>
                <c:pt idx="2882">
                  <c:v>42479</c:v>
                </c:pt>
                <c:pt idx="2883">
                  <c:v>42478</c:v>
                </c:pt>
                <c:pt idx="2884">
                  <c:v>42477</c:v>
                </c:pt>
                <c:pt idx="2885">
                  <c:v>42476</c:v>
                </c:pt>
                <c:pt idx="2886">
                  <c:v>42475</c:v>
                </c:pt>
                <c:pt idx="2887">
                  <c:v>42474</c:v>
                </c:pt>
                <c:pt idx="2888">
                  <c:v>42473</c:v>
                </c:pt>
                <c:pt idx="2889">
                  <c:v>42472</c:v>
                </c:pt>
                <c:pt idx="2890">
                  <c:v>42471</c:v>
                </c:pt>
                <c:pt idx="2891">
                  <c:v>42470</c:v>
                </c:pt>
                <c:pt idx="2892">
                  <c:v>42469</c:v>
                </c:pt>
                <c:pt idx="2893">
                  <c:v>42468</c:v>
                </c:pt>
                <c:pt idx="2894">
                  <c:v>42467</c:v>
                </c:pt>
                <c:pt idx="2895">
                  <c:v>42466</c:v>
                </c:pt>
                <c:pt idx="2896">
                  <c:v>42465</c:v>
                </c:pt>
                <c:pt idx="2897">
                  <c:v>42464</c:v>
                </c:pt>
                <c:pt idx="2898">
                  <c:v>42463</c:v>
                </c:pt>
                <c:pt idx="2899">
                  <c:v>42462</c:v>
                </c:pt>
                <c:pt idx="2900">
                  <c:v>42461</c:v>
                </c:pt>
                <c:pt idx="2901">
                  <c:v>42460</c:v>
                </c:pt>
                <c:pt idx="2902">
                  <c:v>42459</c:v>
                </c:pt>
                <c:pt idx="2903">
                  <c:v>42458</c:v>
                </c:pt>
                <c:pt idx="2904">
                  <c:v>42457</c:v>
                </c:pt>
                <c:pt idx="2905">
                  <c:v>42456</c:v>
                </c:pt>
                <c:pt idx="2906">
                  <c:v>42455</c:v>
                </c:pt>
                <c:pt idx="2907">
                  <c:v>42454</c:v>
                </c:pt>
                <c:pt idx="2908">
                  <c:v>42453</c:v>
                </c:pt>
                <c:pt idx="2909">
                  <c:v>42452</c:v>
                </c:pt>
                <c:pt idx="2910">
                  <c:v>42451</c:v>
                </c:pt>
                <c:pt idx="2911">
                  <c:v>42450</c:v>
                </c:pt>
                <c:pt idx="2912">
                  <c:v>42449</c:v>
                </c:pt>
                <c:pt idx="2913">
                  <c:v>42448</c:v>
                </c:pt>
                <c:pt idx="2914">
                  <c:v>42447</c:v>
                </c:pt>
                <c:pt idx="2915">
                  <c:v>42446</c:v>
                </c:pt>
                <c:pt idx="2916">
                  <c:v>42445</c:v>
                </c:pt>
                <c:pt idx="2917">
                  <c:v>42444</c:v>
                </c:pt>
                <c:pt idx="2918">
                  <c:v>42443</c:v>
                </c:pt>
                <c:pt idx="2919">
                  <c:v>42442</c:v>
                </c:pt>
                <c:pt idx="2920">
                  <c:v>42441</c:v>
                </c:pt>
                <c:pt idx="2921">
                  <c:v>42440</c:v>
                </c:pt>
                <c:pt idx="2922">
                  <c:v>42439</c:v>
                </c:pt>
                <c:pt idx="2923">
                  <c:v>42438</c:v>
                </c:pt>
                <c:pt idx="2924">
                  <c:v>42437</c:v>
                </c:pt>
                <c:pt idx="2925">
                  <c:v>42436</c:v>
                </c:pt>
                <c:pt idx="2926">
                  <c:v>42435</c:v>
                </c:pt>
                <c:pt idx="2927">
                  <c:v>42434</c:v>
                </c:pt>
                <c:pt idx="2928">
                  <c:v>42433</c:v>
                </c:pt>
                <c:pt idx="2929">
                  <c:v>42432</c:v>
                </c:pt>
                <c:pt idx="2930">
                  <c:v>42431</c:v>
                </c:pt>
                <c:pt idx="2931">
                  <c:v>42430</c:v>
                </c:pt>
                <c:pt idx="2932">
                  <c:v>42429</c:v>
                </c:pt>
                <c:pt idx="2933">
                  <c:v>42428</c:v>
                </c:pt>
                <c:pt idx="2934">
                  <c:v>42427</c:v>
                </c:pt>
                <c:pt idx="2935">
                  <c:v>42426</c:v>
                </c:pt>
                <c:pt idx="2936">
                  <c:v>42425</c:v>
                </c:pt>
                <c:pt idx="2937">
                  <c:v>42424</c:v>
                </c:pt>
                <c:pt idx="2938">
                  <c:v>42423</c:v>
                </c:pt>
                <c:pt idx="2939">
                  <c:v>42422</c:v>
                </c:pt>
                <c:pt idx="2940">
                  <c:v>42421</c:v>
                </c:pt>
                <c:pt idx="2941">
                  <c:v>42420</c:v>
                </c:pt>
                <c:pt idx="2942">
                  <c:v>42419</c:v>
                </c:pt>
                <c:pt idx="2943">
                  <c:v>42418</c:v>
                </c:pt>
                <c:pt idx="2944">
                  <c:v>42417</c:v>
                </c:pt>
                <c:pt idx="2945">
                  <c:v>42416</c:v>
                </c:pt>
                <c:pt idx="2946">
                  <c:v>42415</c:v>
                </c:pt>
                <c:pt idx="2947">
                  <c:v>42414</c:v>
                </c:pt>
                <c:pt idx="2948">
                  <c:v>42413</c:v>
                </c:pt>
                <c:pt idx="2949">
                  <c:v>42412</c:v>
                </c:pt>
                <c:pt idx="2950">
                  <c:v>42411</c:v>
                </c:pt>
                <c:pt idx="2951">
                  <c:v>42410</c:v>
                </c:pt>
                <c:pt idx="2952">
                  <c:v>42409</c:v>
                </c:pt>
                <c:pt idx="2953">
                  <c:v>42408</c:v>
                </c:pt>
                <c:pt idx="2954">
                  <c:v>42407</c:v>
                </c:pt>
                <c:pt idx="2955">
                  <c:v>42406</c:v>
                </c:pt>
                <c:pt idx="2956">
                  <c:v>42405</c:v>
                </c:pt>
                <c:pt idx="2957">
                  <c:v>42404</c:v>
                </c:pt>
                <c:pt idx="2958">
                  <c:v>42403</c:v>
                </c:pt>
                <c:pt idx="2959">
                  <c:v>42402</c:v>
                </c:pt>
                <c:pt idx="2960">
                  <c:v>42401</c:v>
                </c:pt>
                <c:pt idx="2961">
                  <c:v>42400</c:v>
                </c:pt>
                <c:pt idx="2962">
                  <c:v>42399</c:v>
                </c:pt>
                <c:pt idx="2963">
                  <c:v>42398</c:v>
                </c:pt>
                <c:pt idx="2964">
                  <c:v>42397</c:v>
                </c:pt>
                <c:pt idx="2965">
                  <c:v>42396</c:v>
                </c:pt>
                <c:pt idx="2966">
                  <c:v>42395</c:v>
                </c:pt>
                <c:pt idx="2967">
                  <c:v>42394</c:v>
                </c:pt>
                <c:pt idx="2968">
                  <c:v>42393</c:v>
                </c:pt>
                <c:pt idx="2969">
                  <c:v>42392</c:v>
                </c:pt>
                <c:pt idx="2970">
                  <c:v>42391</c:v>
                </c:pt>
                <c:pt idx="2971">
                  <c:v>42390</c:v>
                </c:pt>
                <c:pt idx="2972">
                  <c:v>42389</c:v>
                </c:pt>
                <c:pt idx="2973">
                  <c:v>42388</c:v>
                </c:pt>
                <c:pt idx="2974">
                  <c:v>42387</c:v>
                </c:pt>
                <c:pt idx="2975">
                  <c:v>42386</c:v>
                </c:pt>
                <c:pt idx="2976">
                  <c:v>42385</c:v>
                </c:pt>
                <c:pt idx="2977">
                  <c:v>42384</c:v>
                </c:pt>
                <c:pt idx="2978">
                  <c:v>42383</c:v>
                </c:pt>
                <c:pt idx="2979">
                  <c:v>42382</c:v>
                </c:pt>
                <c:pt idx="2980">
                  <c:v>42381</c:v>
                </c:pt>
                <c:pt idx="2981">
                  <c:v>42380</c:v>
                </c:pt>
                <c:pt idx="2982">
                  <c:v>42379</c:v>
                </c:pt>
                <c:pt idx="2983">
                  <c:v>42378</c:v>
                </c:pt>
                <c:pt idx="2984">
                  <c:v>42377</c:v>
                </c:pt>
                <c:pt idx="2985">
                  <c:v>42376</c:v>
                </c:pt>
                <c:pt idx="2986">
                  <c:v>42375</c:v>
                </c:pt>
                <c:pt idx="2987">
                  <c:v>42374</c:v>
                </c:pt>
                <c:pt idx="2988">
                  <c:v>42373</c:v>
                </c:pt>
                <c:pt idx="2989">
                  <c:v>42372</c:v>
                </c:pt>
                <c:pt idx="2990">
                  <c:v>42371</c:v>
                </c:pt>
                <c:pt idx="2991">
                  <c:v>42370</c:v>
                </c:pt>
                <c:pt idx="2992">
                  <c:v>42369</c:v>
                </c:pt>
                <c:pt idx="2993">
                  <c:v>42368</c:v>
                </c:pt>
                <c:pt idx="2994">
                  <c:v>42367</c:v>
                </c:pt>
                <c:pt idx="2995">
                  <c:v>42366</c:v>
                </c:pt>
                <c:pt idx="2996">
                  <c:v>42365</c:v>
                </c:pt>
                <c:pt idx="2997">
                  <c:v>42364</c:v>
                </c:pt>
                <c:pt idx="2998">
                  <c:v>42363</c:v>
                </c:pt>
                <c:pt idx="2999">
                  <c:v>42362</c:v>
                </c:pt>
                <c:pt idx="3000">
                  <c:v>42361</c:v>
                </c:pt>
                <c:pt idx="3001">
                  <c:v>42360</c:v>
                </c:pt>
                <c:pt idx="3002">
                  <c:v>42359</c:v>
                </c:pt>
                <c:pt idx="3003">
                  <c:v>42358</c:v>
                </c:pt>
                <c:pt idx="3004">
                  <c:v>42357</c:v>
                </c:pt>
                <c:pt idx="3005">
                  <c:v>42356</c:v>
                </c:pt>
                <c:pt idx="3006">
                  <c:v>42355</c:v>
                </c:pt>
                <c:pt idx="3007">
                  <c:v>42354</c:v>
                </c:pt>
                <c:pt idx="3008">
                  <c:v>42353</c:v>
                </c:pt>
                <c:pt idx="3009">
                  <c:v>42352</c:v>
                </c:pt>
                <c:pt idx="3010">
                  <c:v>42351</c:v>
                </c:pt>
                <c:pt idx="3011">
                  <c:v>42350</c:v>
                </c:pt>
                <c:pt idx="3012">
                  <c:v>42349</c:v>
                </c:pt>
                <c:pt idx="3013">
                  <c:v>42348</c:v>
                </c:pt>
                <c:pt idx="3014">
                  <c:v>42347</c:v>
                </c:pt>
                <c:pt idx="3015">
                  <c:v>42346</c:v>
                </c:pt>
                <c:pt idx="3016">
                  <c:v>42345</c:v>
                </c:pt>
                <c:pt idx="3017">
                  <c:v>42344</c:v>
                </c:pt>
                <c:pt idx="3018">
                  <c:v>42343</c:v>
                </c:pt>
                <c:pt idx="3019">
                  <c:v>42342</c:v>
                </c:pt>
                <c:pt idx="3020">
                  <c:v>42341</c:v>
                </c:pt>
                <c:pt idx="3021">
                  <c:v>42340</c:v>
                </c:pt>
                <c:pt idx="3022">
                  <c:v>42339</c:v>
                </c:pt>
                <c:pt idx="3023">
                  <c:v>42338</c:v>
                </c:pt>
                <c:pt idx="3024">
                  <c:v>42337</c:v>
                </c:pt>
                <c:pt idx="3025">
                  <c:v>42336</c:v>
                </c:pt>
                <c:pt idx="3026">
                  <c:v>42335</c:v>
                </c:pt>
                <c:pt idx="3027">
                  <c:v>42334</c:v>
                </c:pt>
                <c:pt idx="3028">
                  <c:v>42333</c:v>
                </c:pt>
                <c:pt idx="3029">
                  <c:v>42332</c:v>
                </c:pt>
                <c:pt idx="3030">
                  <c:v>42331</c:v>
                </c:pt>
                <c:pt idx="3031">
                  <c:v>42330</c:v>
                </c:pt>
                <c:pt idx="3032">
                  <c:v>42329</c:v>
                </c:pt>
                <c:pt idx="3033">
                  <c:v>42328</c:v>
                </c:pt>
                <c:pt idx="3034">
                  <c:v>42327</c:v>
                </c:pt>
                <c:pt idx="3035">
                  <c:v>42326</c:v>
                </c:pt>
                <c:pt idx="3036">
                  <c:v>42325</c:v>
                </c:pt>
                <c:pt idx="3037">
                  <c:v>42324</c:v>
                </c:pt>
                <c:pt idx="3038">
                  <c:v>42323</c:v>
                </c:pt>
                <c:pt idx="3039">
                  <c:v>42322</c:v>
                </c:pt>
                <c:pt idx="3040">
                  <c:v>42321</c:v>
                </c:pt>
                <c:pt idx="3041">
                  <c:v>42320</c:v>
                </c:pt>
                <c:pt idx="3042">
                  <c:v>42319</c:v>
                </c:pt>
                <c:pt idx="3043">
                  <c:v>42318</c:v>
                </c:pt>
                <c:pt idx="3044">
                  <c:v>42317</c:v>
                </c:pt>
                <c:pt idx="3045">
                  <c:v>42316</c:v>
                </c:pt>
                <c:pt idx="3046">
                  <c:v>42315</c:v>
                </c:pt>
                <c:pt idx="3047">
                  <c:v>42314</c:v>
                </c:pt>
                <c:pt idx="3048">
                  <c:v>42313</c:v>
                </c:pt>
                <c:pt idx="3049">
                  <c:v>42312</c:v>
                </c:pt>
                <c:pt idx="3050">
                  <c:v>42311</c:v>
                </c:pt>
                <c:pt idx="3051">
                  <c:v>42310</c:v>
                </c:pt>
                <c:pt idx="3052">
                  <c:v>42309</c:v>
                </c:pt>
                <c:pt idx="3053">
                  <c:v>42308</c:v>
                </c:pt>
                <c:pt idx="3054">
                  <c:v>42307</c:v>
                </c:pt>
                <c:pt idx="3055">
                  <c:v>42306</c:v>
                </c:pt>
                <c:pt idx="3056">
                  <c:v>42305</c:v>
                </c:pt>
                <c:pt idx="3057">
                  <c:v>42304</c:v>
                </c:pt>
                <c:pt idx="3058">
                  <c:v>42303</c:v>
                </c:pt>
                <c:pt idx="3059">
                  <c:v>42302</c:v>
                </c:pt>
                <c:pt idx="3060">
                  <c:v>42301</c:v>
                </c:pt>
                <c:pt idx="3061">
                  <c:v>42300</c:v>
                </c:pt>
                <c:pt idx="3062">
                  <c:v>42299</c:v>
                </c:pt>
                <c:pt idx="3063">
                  <c:v>42298</c:v>
                </c:pt>
                <c:pt idx="3064">
                  <c:v>42297</c:v>
                </c:pt>
                <c:pt idx="3065">
                  <c:v>42296</c:v>
                </c:pt>
                <c:pt idx="3066">
                  <c:v>42295</c:v>
                </c:pt>
                <c:pt idx="3067">
                  <c:v>42294</c:v>
                </c:pt>
                <c:pt idx="3068">
                  <c:v>42293</c:v>
                </c:pt>
                <c:pt idx="3069">
                  <c:v>42292</c:v>
                </c:pt>
                <c:pt idx="3070">
                  <c:v>42291</c:v>
                </c:pt>
                <c:pt idx="3071">
                  <c:v>42290</c:v>
                </c:pt>
                <c:pt idx="3072">
                  <c:v>42289</c:v>
                </c:pt>
                <c:pt idx="3073">
                  <c:v>42288</c:v>
                </c:pt>
                <c:pt idx="3074">
                  <c:v>42287</c:v>
                </c:pt>
                <c:pt idx="3075">
                  <c:v>42286</c:v>
                </c:pt>
                <c:pt idx="3076">
                  <c:v>42285</c:v>
                </c:pt>
                <c:pt idx="3077">
                  <c:v>42284</c:v>
                </c:pt>
                <c:pt idx="3078">
                  <c:v>42283</c:v>
                </c:pt>
                <c:pt idx="3079">
                  <c:v>42282</c:v>
                </c:pt>
                <c:pt idx="3080">
                  <c:v>42281</c:v>
                </c:pt>
                <c:pt idx="3081">
                  <c:v>42280</c:v>
                </c:pt>
                <c:pt idx="3082">
                  <c:v>42279</c:v>
                </c:pt>
                <c:pt idx="3083">
                  <c:v>42278</c:v>
                </c:pt>
                <c:pt idx="3084">
                  <c:v>42277</c:v>
                </c:pt>
                <c:pt idx="3085">
                  <c:v>42276</c:v>
                </c:pt>
                <c:pt idx="3086">
                  <c:v>42275</c:v>
                </c:pt>
                <c:pt idx="3087">
                  <c:v>42274</c:v>
                </c:pt>
                <c:pt idx="3088">
                  <c:v>42273</c:v>
                </c:pt>
                <c:pt idx="3089">
                  <c:v>42272</c:v>
                </c:pt>
                <c:pt idx="3090">
                  <c:v>42271</c:v>
                </c:pt>
                <c:pt idx="3091">
                  <c:v>42270</c:v>
                </c:pt>
                <c:pt idx="3092">
                  <c:v>42269</c:v>
                </c:pt>
                <c:pt idx="3093">
                  <c:v>42268</c:v>
                </c:pt>
                <c:pt idx="3094">
                  <c:v>42267</c:v>
                </c:pt>
                <c:pt idx="3095">
                  <c:v>42266</c:v>
                </c:pt>
                <c:pt idx="3096">
                  <c:v>42265</c:v>
                </c:pt>
                <c:pt idx="3097">
                  <c:v>42264</c:v>
                </c:pt>
                <c:pt idx="3098">
                  <c:v>42263</c:v>
                </c:pt>
                <c:pt idx="3099">
                  <c:v>42262</c:v>
                </c:pt>
                <c:pt idx="3100">
                  <c:v>42261</c:v>
                </c:pt>
                <c:pt idx="3101">
                  <c:v>42260</c:v>
                </c:pt>
                <c:pt idx="3102">
                  <c:v>42259</c:v>
                </c:pt>
                <c:pt idx="3103">
                  <c:v>42258</c:v>
                </c:pt>
                <c:pt idx="3104">
                  <c:v>42257</c:v>
                </c:pt>
                <c:pt idx="3105">
                  <c:v>42256</c:v>
                </c:pt>
                <c:pt idx="3106">
                  <c:v>42255</c:v>
                </c:pt>
                <c:pt idx="3107">
                  <c:v>42254</c:v>
                </c:pt>
                <c:pt idx="3108">
                  <c:v>42253</c:v>
                </c:pt>
                <c:pt idx="3109">
                  <c:v>42252</c:v>
                </c:pt>
                <c:pt idx="3110">
                  <c:v>42251</c:v>
                </c:pt>
                <c:pt idx="3111">
                  <c:v>42250</c:v>
                </c:pt>
                <c:pt idx="3112">
                  <c:v>42249</c:v>
                </c:pt>
                <c:pt idx="3113">
                  <c:v>42248</c:v>
                </c:pt>
                <c:pt idx="3114">
                  <c:v>42247</c:v>
                </c:pt>
                <c:pt idx="3115">
                  <c:v>42246</c:v>
                </c:pt>
                <c:pt idx="3116">
                  <c:v>42245</c:v>
                </c:pt>
                <c:pt idx="3117">
                  <c:v>42244</c:v>
                </c:pt>
                <c:pt idx="3118">
                  <c:v>42243</c:v>
                </c:pt>
                <c:pt idx="3119">
                  <c:v>42242</c:v>
                </c:pt>
                <c:pt idx="3120">
                  <c:v>42241</c:v>
                </c:pt>
                <c:pt idx="3121">
                  <c:v>42240</c:v>
                </c:pt>
                <c:pt idx="3122">
                  <c:v>42239</c:v>
                </c:pt>
                <c:pt idx="3123">
                  <c:v>42238</c:v>
                </c:pt>
                <c:pt idx="3124">
                  <c:v>42237</c:v>
                </c:pt>
                <c:pt idx="3125">
                  <c:v>42236</c:v>
                </c:pt>
                <c:pt idx="3126">
                  <c:v>42235</c:v>
                </c:pt>
                <c:pt idx="3127">
                  <c:v>42234</c:v>
                </c:pt>
                <c:pt idx="3128">
                  <c:v>42233</c:v>
                </c:pt>
                <c:pt idx="3129">
                  <c:v>42232</c:v>
                </c:pt>
                <c:pt idx="3130">
                  <c:v>42231</c:v>
                </c:pt>
                <c:pt idx="3131">
                  <c:v>42230</c:v>
                </c:pt>
                <c:pt idx="3132">
                  <c:v>42229</c:v>
                </c:pt>
                <c:pt idx="3133">
                  <c:v>42228</c:v>
                </c:pt>
                <c:pt idx="3134">
                  <c:v>42227</c:v>
                </c:pt>
                <c:pt idx="3135">
                  <c:v>42226</c:v>
                </c:pt>
                <c:pt idx="3136">
                  <c:v>42225</c:v>
                </c:pt>
                <c:pt idx="3137">
                  <c:v>42224</c:v>
                </c:pt>
                <c:pt idx="3138">
                  <c:v>42223</c:v>
                </c:pt>
                <c:pt idx="3139">
                  <c:v>42222</c:v>
                </c:pt>
                <c:pt idx="3140">
                  <c:v>42221</c:v>
                </c:pt>
                <c:pt idx="3141">
                  <c:v>42220</c:v>
                </c:pt>
                <c:pt idx="3142">
                  <c:v>42219</c:v>
                </c:pt>
                <c:pt idx="3143">
                  <c:v>42218</c:v>
                </c:pt>
                <c:pt idx="3144">
                  <c:v>42217</c:v>
                </c:pt>
                <c:pt idx="3145">
                  <c:v>42216</c:v>
                </c:pt>
                <c:pt idx="3146">
                  <c:v>42215</c:v>
                </c:pt>
                <c:pt idx="3147">
                  <c:v>42214</c:v>
                </c:pt>
                <c:pt idx="3148">
                  <c:v>42213</c:v>
                </c:pt>
                <c:pt idx="3149">
                  <c:v>42212</c:v>
                </c:pt>
                <c:pt idx="3150">
                  <c:v>42211</c:v>
                </c:pt>
                <c:pt idx="3151">
                  <c:v>42210</c:v>
                </c:pt>
                <c:pt idx="3152">
                  <c:v>42209</c:v>
                </c:pt>
                <c:pt idx="3153">
                  <c:v>42208</c:v>
                </c:pt>
                <c:pt idx="3154">
                  <c:v>42207</c:v>
                </c:pt>
                <c:pt idx="3155">
                  <c:v>42206</c:v>
                </c:pt>
                <c:pt idx="3156">
                  <c:v>42205</c:v>
                </c:pt>
                <c:pt idx="3157">
                  <c:v>42204</c:v>
                </c:pt>
                <c:pt idx="3158">
                  <c:v>42203</c:v>
                </c:pt>
                <c:pt idx="3159">
                  <c:v>42202</c:v>
                </c:pt>
                <c:pt idx="3160">
                  <c:v>42201</c:v>
                </c:pt>
                <c:pt idx="3161">
                  <c:v>42200</c:v>
                </c:pt>
                <c:pt idx="3162">
                  <c:v>42199</c:v>
                </c:pt>
                <c:pt idx="3163">
                  <c:v>42198</c:v>
                </c:pt>
                <c:pt idx="3164">
                  <c:v>42197</c:v>
                </c:pt>
                <c:pt idx="3165">
                  <c:v>42196</c:v>
                </c:pt>
                <c:pt idx="3166">
                  <c:v>42195</c:v>
                </c:pt>
                <c:pt idx="3167">
                  <c:v>42194</c:v>
                </c:pt>
                <c:pt idx="3168">
                  <c:v>42193</c:v>
                </c:pt>
                <c:pt idx="3169">
                  <c:v>42192</c:v>
                </c:pt>
                <c:pt idx="3170">
                  <c:v>42191</c:v>
                </c:pt>
                <c:pt idx="3171">
                  <c:v>42190</c:v>
                </c:pt>
                <c:pt idx="3172">
                  <c:v>42189</c:v>
                </c:pt>
                <c:pt idx="3173">
                  <c:v>42188</c:v>
                </c:pt>
                <c:pt idx="3174">
                  <c:v>42187</c:v>
                </c:pt>
                <c:pt idx="3175">
                  <c:v>42186</c:v>
                </c:pt>
                <c:pt idx="3176">
                  <c:v>42185</c:v>
                </c:pt>
                <c:pt idx="3177">
                  <c:v>42184</c:v>
                </c:pt>
                <c:pt idx="3178">
                  <c:v>42183</c:v>
                </c:pt>
                <c:pt idx="3179">
                  <c:v>42182</c:v>
                </c:pt>
                <c:pt idx="3180">
                  <c:v>42181</c:v>
                </c:pt>
                <c:pt idx="3181">
                  <c:v>42180</c:v>
                </c:pt>
                <c:pt idx="3182">
                  <c:v>42179</c:v>
                </c:pt>
                <c:pt idx="3183">
                  <c:v>42178</c:v>
                </c:pt>
                <c:pt idx="3184">
                  <c:v>42177</c:v>
                </c:pt>
                <c:pt idx="3185">
                  <c:v>42176</c:v>
                </c:pt>
                <c:pt idx="3186">
                  <c:v>42175</c:v>
                </c:pt>
                <c:pt idx="3187">
                  <c:v>42174</c:v>
                </c:pt>
                <c:pt idx="3188">
                  <c:v>42173</c:v>
                </c:pt>
                <c:pt idx="3189">
                  <c:v>42172</c:v>
                </c:pt>
                <c:pt idx="3190">
                  <c:v>42171</c:v>
                </c:pt>
                <c:pt idx="3191">
                  <c:v>42170</c:v>
                </c:pt>
                <c:pt idx="3192">
                  <c:v>42169</c:v>
                </c:pt>
                <c:pt idx="3193">
                  <c:v>42168</c:v>
                </c:pt>
                <c:pt idx="3194">
                  <c:v>42167</c:v>
                </c:pt>
                <c:pt idx="3195">
                  <c:v>42166</c:v>
                </c:pt>
                <c:pt idx="3196">
                  <c:v>42165</c:v>
                </c:pt>
                <c:pt idx="3197">
                  <c:v>42164</c:v>
                </c:pt>
                <c:pt idx="3198">
                  <c:v>42163</c:v>
                </c:pt>
                <c:pt idx="3199">
                  <c:v>42162</c:v>
                </c:pt>
                <c:pt idx="3200">
                  <c:v>42161</c:v>
                </c:pt>
                <c:pt idx="3201">
                  <c:v>42160</c:v>
                </c:pt>
                <c:pt idx="3202">
                  <c:v>42159</c:v>
                </c:pt>
                <c:pt idx="3203">
                  <c:v>42158</c:v>
                </c:pt>
                <c:pt idx="3204">
                  <c:v>42157</c:v>
                </c:pt>
                <c:pt idx="3205">
                  <c:v>42156</c:v>
                </c:pt>
                <c:pt idx="3206">
                  <c:v>42155</c:v>
                </c:pt>
                <c:pt idx="3207">
                  <c:v>42154</c:v>
                </c:pt>
                <c:pt idx="3208">
                  <c:v>42153</c:v>
                </c:pt>
                <c:pt idx="3209">
                  <c:v>42152</c:v>
                </c:pt>
                <c:pt idx="3210">
                  <c:v>42151</c:v>
                </c:pt>
                <c:pt idx="3211">
                  <c:v>42150</c:v>
                </c:pt>
                <c:pt idx="3212">
                  <c:v>42149</c:v>
                </c:pt>
                <c:pt idx="3213">
                  <c:v>42148</c:v>
                </c:pt>
                <c:pt idx="3214">
                  <c:v>42147</c:v>
                </c:pt>
                <c:pt idx="3215">
                  <c:v>42146</c:v>
                </c:pt>
                <c:pt idx="3216">
                  <c:v>42145</c:v>
                </c:pt>
                <c:pt idx="3217">
                  <c:v>42144</c:v>
                </c:pt>
                <c:pt idx="3218">
                  <c:v>42143</c:v>
                </c:pt>
                <c:pt idx="3219">
                  <c:v>42142</c:v>
                </c:pt>
                <c:pt idx="3220">
                  <c:v>42141</c:v>
                </c:pt>
                <c:pt idx="3221">
                  <c:v>42140</c:v>
                </c:pt>
                <c:pt idx="3222">
                  <c:v>42139</c:v>
                </c:pt>
                <c:pt idx="3223">
                  <c:v>42138</c:v>
                </c:pt>
                <c:pt idx="3224">
                  <c:v>42137</c:v>
                </c:pt>
                <c:pt idx="3225">
                  <c:v>42136</c:v>
                </c:pt>
                <c:pt idx="3226">
                  <c:v>42135</c:v>
                </c:pt>
                <c:pt idx="3227">
                  <c:v>42134</c:v>
                </c:pt>
                <c:pt idx="3228">
                  <c:v>42133</c:v>
                </c:pt>
                <c:pt idx="3229">
                  <c:v>42132</c:v>
                </c:pt>
                <c:pt idx="3230">
                  <c:v>42131</c:v>
                </c:pt>
                <c:pt idx="3231">
                  <c:v>42130</c:v>
                </c:pt>
                <c:pt idx="3232">
                  <c:v>42129</c:v>
                </c:pt>
                <c:pt idx="3233">
                  <c:v>42128</c:v>
                </c:pt>
                <c:pt idx="3234">
                  <c:v>42127</c:v>
                </c:pt>
                <c:pt idx="3235">
                  <c:v>42126</c:v>
                </c:pt>
                <c:pt idx="3236">
                  <c:v>42125</c:v>
                </c:pt>
                <c:pt idx="3237">
                  <c:v>42124</c:v>
                </c:pt>
                <c:pt idx="3238">
                  <c:v>42123</c:v>
                </c:pt>
                <c:pt idx="3239">
                  <c:v>42122</c:v>
                </c:pt>
                <c:pt idx="3240">
                  <c:v>42121</c:v>
                </c:pt>
                <c:pt idx="3241">
                  <c:v>42120</c:v>
                </c:pt>
                <c:pt idx="3242">
                  <c:v>42119</c:v>
                </c:pt>
                <c:pt idx="3243">
                  <c:v>42118</c:v>
                </c:pt>
                <c:pt idx="3244">
                  <c:v>42117</c:v>
                </c:pt>
                <c:pt idx="3245">
                  <c:v>42116</c:v>
                </c:pt>
                <c:pt idx="3246">
                  <c:v>42115</c:v>
                </c:pt>
                <c:pt idx="3247">
                  <c:v>42114</c:v>
                </c:pt>
                <c:pt idx="3248">
                  <c:v>42113</c:v>
                </c:pt>
                <c:pt idx="3249">
                  <c:v>42112</c:v>
                </c:pt>
                <c:pt idx="3250">
                  <c:v>42111</c:v>
                </c:pt>
                <c:pt idx="3251">
                  <c:v>42110</c:v>
                </c:pt>
                <c:pt idx="3252">
                  <c:v>42109</c:v>
                </c:pt>
                <c:pt idx="3253">
                  <c:v>42108</c:v>
                </c:pt>
                <c:pt idx="3254">
                  <c:v>42107</c:v>
                </c:pt>
                <c:pt idx="3255">
                  <c:v>42106</c:v>
                </c:pt>
                <c:pt idx="3256">
                  <c:v>42105</c:v>
                </c:pt>
                <c:pt idx="3257">
                  <c:v>42104</c:v>
                </c:pt>
                <c:pt idx="3258">
                  <c:v>42103</c:v>
                </c:pt>
                <c:pt idx="3259">
                  <c:v>42102</c:v>
                </c:pt>
                <c:pt idx="3260">
                  <c:v>42101</c:v>
                </c:pt>
                <c:pt idx="3261">
                  <c:v>42100</c:v>
                </c:pt>
                <c:pt idx="3262">
                  <c:v>42099</c:v>
                </c:pt>
                <c:pt idx="3263">
                  <c:v>42098</c:v>
                </c:pt>
                <c:pt idx="3264">
                  <c:v>42097</c:v>
                </c:pt>
                <c:pt idx="3265">
                  <c:v>42096</c:v>
                </c:pt>
                <c:pt idx="3266">
                  <c:v>42095</c:v>
                </c:pt>
                <c:pt idx="3267">
                  <c:v>42094</c:v>
                </c:pt>
                <c:pt idx="3268">
                  <c:v>42093</c:v>
                </c:pt>
                <c:pt idx="3269">
                  <c:v>42092</c:v>
                </c:pt>
                <c:pt idx="3270">
                  <c:v>42091</c:v>
                </c:pt>
                <c:pt idx="3271">
                  <c:v>42090</c:v>
                </c:pt>
                <c:pt idx="3272">
                  <c:v>42089</c:v>
                </c:pt>
                <c:pt idx="3273">
                  <c:v>42088</c:v>
                </c:pt>
                <c:pt idx="3274">
                  <c:v>42087</c:v>
                </c:pt>
                <c:pt idx="3275">
                  <c:v>42086</c:v>
                </c:pt>
                <c:pt idx="3276">
                  <c:v>42085</c:v>
                </c:pt>
                <c:pt idx="3277">
                  <c:v>42084</c:v>
                </c:pt>
                <c:pt idx="3278">
                  <c:v>42083</c:v>
                </c:pt>
                <c:pt idx="3279">
                  <c:v>42082</c:v>
                </c:pt>
                <c:pt idx="3280">
                  <c:v>42081</c:v>
                </c:pt>
                <c:pt idx="3281">
                  <c:v>42080</c:v>
                </c:pt>
                <c:pt idx="3282">
                  <c:v>42079</c:v>
                </c:pt>
                <c:pt idx="3283">
                  <c:v>42078</c:v>
                </c:pt>
                <c:pt idx="3284">
                  <c:v>42077</c:v>
                </c:pt>
                <c:pt idx="3285">
                  <c:v>42076</c:v>
                </c:pt>
                <c:pt idx="3286">
                  <c:v>42075</c:v>
                </c:pt>
                <c:pt idx="3287">
                  <c:v>42074</c:v>
                </c:pt>
                <c:pt idx="3288">
                  <c:v>42073</c:v>
                </c:pt>
                <c:pt idx="3289">
                  <c:v>42072</c:v>
                </c:pt>
                <c:pt idx="3290">
                  <c:v>42071</c:v>
                </c:pt>
                <c:pt idx="3291">
                  <c:v>42070</c:v>
                </c:pt>
                <c:pt idx="3292">
                  <c:v>42069</c:v>
                </c:pt>
                <c:pt idx="3293">
                  <c:v>42068</c:v>
                </c:pt>
                <c:pt idx="3294">
                  <c:v>42067</c:v>
                </c:pt>
                <c:pt idx="3295">
                  <c:v>42066</c:v>
                </c:pt>
                <c:pt idx="3296">
                  <c:v>42065</c:v>
                </c:pt>
                <c:pt idx="3297">
                  <c:v>42064</c:v>
                </c:pt>
                <c:pt idx="3298">
                  <c:v>42063</c:v>
                </c:pt>
                <c:pt idx="3299">
                  <c:v>42062</c:v>
                </c:pt>
                <c:pt idx="3300">
                  <c:v>42061</c:v>
                </c:pt>
                <c:pt idx="3301">
                  <c:v>42060</c:v>
                </c:pt>
                <c:pt idx="3302">
                  <c:v>42059</c:v>
                </c:pt>
                <c:pt idx="3303">
                  <c:v>42058</c:v>
                </c:pt>
                <c:pt idx="3304">
                  <c:v>42057</c:v>
                </c:pt>
                <c:pt idx="3305">
                  <c:v>42056</c:v>
                </c:pt>
                <c:pt idx="3306">
                  <c:v>42055</c:v>
                </c:pt>
                <c:pt idx="3307">
                  <c:v>42054</c:v>
                </c:pt>
                <c:pt idx="3308">
                  <c:v>42053</c:v>
                </c:pt>
                <c:pt idx="3309">
                  <c:v>42052</c:v>
                </c:pt>
                <c:pt idx="3310">
                  <c:v>42051</c:v>
                </c:pt>
                <c:pt idx="3311">
                  <c:v>42050</c:v>
                </c:pt>
                <c:pt idx="3312">
                  <c:v>42049</c:v>
                </c:pt>
                <c:pt idx="3313">
                  <c:v>42048</c:v>
                </c:pt>
                <c:pt idx="3314">
                  <c:v>42047</c:v>
                </c:pt>
                <c:pt idx="3315">
                  <c:v>42046</c:v>
                </c:pt>
                <c:pt idx="3316">
                  <c:v>42045</c:v>
                </c:pt>
                <c:pt idx="3317">
                  <c:v>42044</c:v>
                </c:pt>
                <c:pt idx="3318">
                  <c:v>42043</c:v>
                </c:pt>
                <c:pt idx="3319">
                  <c:v>42042</c:v>
                </c:pt>
                <c:pt idx="3320">
                  <c:v>42041</c:v>
                </c:pt>
                <c:pt idx="3321">
                  <c:v>42040</c:v>
                </c:pt>
                <c:pt idx="3322">
                  <c:v>42039</c:v>
                </c:pt>
                <c:pt idx="3323">
                  <c:v>42038</c:v>
                </c:pt>
                <c:pt idx="3324">
                  <c:v>42037</c:v>
                </c:pt>
                <c:pt idx="3325">
                  <c:v>42036</c:v>
                </c:pt>
                <c:pt idx="3326">
                  <c:v>42035</c:v>
                </c:pt>
                <c:pt idx="3327">
                  <c:v>42034</c:v>
                </c:pt>
                <c:pt idx="3328">
                  <c:v>42033</c:v>
                </c:pt>
                <c:pt idx="3329">
                  <c:v>42032</c:v>
                </c:pt>
                <c:pt idx="3330">
                  <c:v>42031</c:v>
                </c:pt>
                <c:pt idx="3331">
                  <c:v>42030</c:v>
                </c:pt>
                <c:pt idx="3332">
                  <c:v>42029</c:v>
                </c:pt>
                <c:pt idx="3333">
                  <c:v>42028</c:v>
                </c:pt>
                <c:pt idx="3334">
                  <c:v>42027</c:v>
                </c:pt>
                <c:pt idx="3335">
                  <c:v>42026</c:v>
                </c:pt>
                <c:pt idx="3336">
                  <c:v>42025</c:v>
                </c:pt>
                <c:pt idx="3337">
                  <c:v>42024</c:v>
                </c:pt>
                <c:pt idx="3338">
                  <c:v>42023</c:v>
                </c:pt>
                <c:pt idx="3339">
                  <c:v>42022</c:v>
                </c:pt>
                <c:pt idx="3340">
                  <c:v>42021</c:v>
                </c:pt>
                <c:pt idx="3341">
                  <c:v>42020</c:v>
                </c:pt>
                <c:pt idx="3342">
                  <c:v>42019</c:v>
                </c:pt>
                <c:pt idx="3343">
                  <c:v>42018</c:v>
                </c:pt>
                <c:pt idx="3344">
                  <c:v>42017</c:v>
                </c:pt>
                <c:pt idx="3345">
                  <c:v>42016</c:v>
                </c:pt>
                <c:pt idx="3346">
                  <c:v>42015</c:v>
                </c:pt>
                <c:pt idx="3347">
                  <c:v>42014</c:v>
                </c:pt>
                <c:pt idx="3348">
                  <c:v>42013</c:v>
                </c:pt>
                <c:pt idx="3349">
                  <c:v>42012</c:v>
                </c:pt>
                <c:pt idx="3350">
                  <c:v>42011</c:v>
                </c:pt>
                <c:pt idx="3351">
                  <c:v>42010</c:v>
                </c:pt>
                <c:pt idx="3352">
                  <c:v>42009</c:v>
                </c:pt>
                <c:pt idx="3353">
                  <c:v>42008</c:v>
                </c:pt>
                <c:pt idx="3354">
                  <c:v>42007</c:v>
                </c:pt>
                <c:pt idx="3355">
                  <c:v>42006</c:v>
                </c:pt>
                <c:pt idx="3356">
                  <c:v>42005</c:v>
                </c:pt>
                <c:pt idx="3357">
                  <c:v>42004</c:v>
                </c:pt>
                <c:pt idx="3358">
                  <c:v>42003</c:v>
                </c:pt>
                <c:pt idx="3359">
                  <c:v>42002</c:v>
                </c:pt>
                <c:pt idx="3360">
                  <c:v>42001</c:v>
                </c:pt>
                <c:pt idx="3361">
                  <c:v>42000</c:v>
                </c:pt>
                <c:pt idx="3362">
                  <c:v>41999</c:v>
                </c:pt>
                <c:pt idx="3363">
                  <c:v>41998</c:v>
                </c:pt>
                <c:pt idx="3364">
                  <c:v>41997</c:v>
                </c:pt>
                <c:pt idx="3365">
                  <c:v>41996</c:v>
                </c:pt>
                <c:pt idx="3366">
                  <c:v>41995</c:v>
                </c:pt>
                <c:pt idx="3367">
                  <c:v>41994</c:v>
                </c:pt>
                <c:pt idx="3368">
                  <c:v>41993</c:v>
                </c:pt>
                <c:pt idx="3369">
                  <c:v>41992</c:v>
                </c:pt>
                <c:pt idx="3370">
                  <c:v>41991</c:v>
                </c:pt>
                <c:pt idx="3371">
                  <c:v>41990</c:v>
                </c:pt>
                <c:pt idx="3372">
                  <c:v>41989</c:v>
                </c:pt>
                <c:pt idx="3373">
                  <c:v>41988</c:v>
                </c:pt>
                <c:pt idx="3374">
                  <c:v>41987</c:v>
                </c:pt>
                <c:pt idx="3375">
                  <c:v>41986</c:v>
                </c:pt>
                <c:pt idx="3376">
                  <c:v>41985</c:v>
                </c:pt>
                <c:pt idx="3377">
                  <c:v>41984</c:v>
                </c:pt>
                <c:pt idx="3378">
                  <c:v>41983</c:v>
                </c:pt>
                <c:pt idx="3379">
                  <c:v>41982</c:v>
                </c:pt>
                <c:pt idx="3380">
                  <c:v>41981</c:v>
                </c:pt>
                <c:pt idx="3381">
                  <c:v>41980</c:v>
                </c:pt>
                <c:pt idx="3382">
                  <c:v>41979</c:v>
                </c:pt>
                <c:pt idx="3383">
                  <c:v>41978</c:v>
                </c:pt>
                <c:pt idx="3384">
                  <c:v>41977</c:v>
                </c:pt>
                <c:pt idx="3385">
                  <c:v>41976</c:v>
                </c:pt>
                <c:pt idx="3386">
                  <c:v>41975</c:v>
                </c:pt>
                <c:pt idx="3387">
                  <c:v>41974</c:v>
                </c:pt>
                <c:pt idx="3388">
                  <c:v>41973</c:v>
                </c:pt>
                <c:pt idx="3389">
                  <c:v>41972</c:v>
                </c:pt>
                <c:pt idx="3390">
                  <c:v>41971</c:v>
                </c:pt>
                <c:pt idx="3391">
                  <c:v>41970</c:v>
                </c:pt>
                <c:pt idx="3392">
                  <c:v>41969</c:v>
                </c:pt>
                <c:pt idx="3393">
                  <c:v>41968</c:v>
                </c:pt>
                <c:pt idx="3394">
                  <c:v>41967</c:v>
                </c:pt>
                <c:pt idx="3395">
                  <c:v>41966</c:v>
                </c:pt>
                <c:pt idx="3396">
                  <c:v>41965</c:v>
                </c:pt>
                <c:pt idx="3397">
                  <c:v>41964</c:v>
                </c:pt>
                <c:pt idx="3398">
                  <c:v>41963</c:v>
                </c:pt>
                <c:pt idx="3399">
                  <c:v>41962</c:v>
                </c:pt>
                <c:pt idx="3400">
                  <c:v>41961</c:v>
                </c:pt>
                <c:pt idx="3401">
                  <c:v>41960</c:v>
                </c:pt>
                <c:pt idx="3402">
                  <c:v>41959</c:v>
                </c:pt>
                <c:pt idx="3403">
                  <c:v>41958</c:v>
                </c:pt>
                <c:pt idx="3404">
                  <c:v>41957</c:v>
                </c:pt>
                <c:pt idx="3405">
                  <c:v>41956</c:v>
                </c:pt>
                <c:pt idx="3406">
                  <c:v>41955</c:v>
                </c:pt>
                <c:pt idx="3407">
                  <c:v>41954</c:v>
                </c:pt>
                <c:pt idx="3408">
                  <c:v>41953</c:v>
                </c:pt>
                <c:pt idx="3409">
                  <c:v>41952</c:v>
                </c:pt>
                <c:pt idx="3410">
                  <c:v>41951</c:v>
                </c:pt>
                <c:pt idx="3411">
                  <c:v>41950</c:v>
                </c:pt>
                <c:pt idx="3412">
                  <c:v>41949</c:v>
                </c:pt>
                <c:pt idx="3413">
                  <c:v>41948</c:v>
                </c:pt>
                <c:pt idx="3414">
                  <c:v>41947</c:v>
                </c:pt>
                <c:pt idx="3415">
                  <c:v>41946</c:v>
                </c:pt>
                <c:pt idx="3416">
                  <c:v>41945</c:v>
                </c:pt>
                <c:pt idx="3417">
                  <c:v>41944</c:v>
                </c:pt>
                <c:pt idx="3418">
                  <c:v>41943</c:v>
                </c:pt>
                <c:pt idx="3419">
                  <c:v>41942</c:v>
                </c:pt>
                <c:pt idx="3420">
                  <c:v>41941</c:v>
                </c:pt>
                <c:pt idx="3421">
                  <c:v>41940</c:v>
                </c:pt>
                <c:pt idx="3422">
                  <c:v>41939</c:v>
                </c:pt>
                <c:pt idx="3423">
                  <c:v>41938</c:v>
                </c:pt>
                <c:pt idx="3424">
                  <c:v>41937</c:v>
                </c:pt>
                <c:pt idx="3425">
                  <c:v>41936</c:v>
                </c:pt>
                <c:pt idx="3426">
                  <c:v>41935</c:v>
                </c:pt>
                <c:pt idx="3427">
                  <c:v>41934</c:v>
                </c:pt>
                <c:pt idx="3428">
                  <c:v>41933</c:v>
                </c:pt>
                <c:pt idx="3429">
                  <c:v>41932</c:v>
                </c:pt>
                <c:pt idx="3430">
                  <c:v>41931</c:v>
                </c:pt>
                <c:pt idx="3431">
                  <c:v>41930</c:v>
                </c:pt>
                <c:pt idx="3432">
                  <c:v>41929</c:v>
                </c:pt>
                <c:pt idx="3433">
                  <c:v>41928</c:v>
                </c:pt>
                <c:pt idx="3434">
                  <c:v>41927</c:v>
                </c:pt>
                <c:pt idx="3435">
                  <c:v>41926</c:v>
                </c:pt>
                <c:pt idx="3436">
                  <c:v>41925</c:v>
                </c:pt>
                <c:pt idx="3437">
                  <c:v>41924</c:v>
                </c:pt>
                <c:pt idx="3438">
                  <c:v>41923</c:v>
                </c:pt>
                <c:pt idx="3439">
                  <c:v>41922</c:v>
                </c:pt>
                <c:pt idx="3440">
                  <c:v>41921</c:v>
                </c:pt>
                <c:pt idx="3441">
                  <c:v>41920</c:v>
                </c:pt>
                <c:pt idx="3442">
                  <c:v>41919</c:v>
                </c:pt>
                <c:pt idx="3443">
                  <c:v>41918</c:v>
                </c:pt>
                <c:pt idx="3444">
                  <c:v>41917</c:v>
                </c:pt>
                <c:pt idx="3445">
                  <c:v>41916</c:v>
                </c:pt>
                <c:pt idx="3446">
                  <c:v>41915</c:v>
                </c:pt>
                <c:pt idx="3447">
                  <c:v>41914</c:v>
                </c:pt>
                <c:pt idx="3448">
                  <c:v>41913</c:v>
                </c:pt>
                <c:pt idx="3449">
                  <c:v>41912</c:v>
                </c:pt>
                <c:pt idx="3450">
                  <c:v>41911</c:v>
                </c:pt>
                <c:pt idx="3451">
                  <c:v>41910</c:v>
                </c:pt>
                <c:pt idx="3452">
                  <c:v>41909</c:v>
                </c:pt>
                <c:pt idx="3453">
                  <c:v>41908</c:v>
                </c:pt>
                <c:pt idx="3454">
                  <c:v>41907</c:v>
                </c:pt>
                <c:pt idx="3455">
                  <c:v>41906</c:v>
                </c:pt>
                <c:pt idx="3456">
                  <c:v>41905</c:v>
                </c:pt>
                <c:pt idx="3457">
                  <c:v>41904</c:v>
                </c:pt>
                <c:pt idx="3458">
                  <c:v>41903</c:v>
                </c:pt>
                <c:pt idx="3459">
                  <c:v>41902</c:v>
                </c:pt>
                <c:pt idx="3460">
                  <c:v>41901</c:v>
                </c:pt>
                <c:pt idx="3461">
                  <c:v>41900</c:v>
                </c:pt>
                <c:pt idx="3462">
                  <c:v>41899</c:v>
                </c:pt>
                <c:pt idx="3463">
                  <c:v>41898</c:v>
                </c:pt>
                <c:pt idx="3464">
                  <c:v>41897</c:v>
                </c:pt>
                <c:pt idx="3465">
                  <c:v>41896</c:v>
                </c:pt>
                <c:pt idx="3466">
                  <c:v>41895</c:v>
                </c:pt>
                <c:pt idx="3467">
                  <c:v>41894</c:v>
                </c:pt>
                <c:pt idx="3468">
                  <c:v>41893</c:v>
                </c:pt>
                <c:pt idx="3469">
                  <c:v>41892</c:v>
                </c:pt>
                <c:pt idx="3470">
                  <c:v>41891</c:v>
                </c:pt>
                <c:pt idx="3471">
                  <c:v>41890</c:v>
                </c:pt>
                <c:pt idx="3472">
                  <c:v>41889</c:v>
                </c:pt>
                <c:pt idx="3473">
                  <c:v>41888</c:v>
                </c:pt>
                <c:pt idx="3474">
                  <c:v>41887</c:v>
                </c:pt>
                <c:pt idx="3475">
                  <c:v>41886</c:v>
                </c:pt>
                <c:pt idx="3476">
                  <c:v>41885</c:v>
                </c:pt>
                <c:pt idx="3477">
                  <c:v>41884</c:v>
                </c:pt>
                <c:pt idx="3478">
                  <c:v>41883</c:v>
                </c:pt>
                <c:pt idx="3479">
                  <c:v>41882</c:v>
                </c:pt>
                <c:pt idx="3480">
                  <c:v>41881</c:v>
                </c:pt>
                <c:pt idx="3481">
                  <c:v>41880</c:v>
                </c:pt>
                <c:pt idx="3482">
                  <c:v>41879</c:v>
                </c:pt>
                <c:pt idx="3483">
                  <c:v>41878</c:v>
                </c:pt>
                <c:pt idx="3484">
                  <c:v>41877</c:v>
                </c:pt>
                <c:pt idx="3485">
                  <c:v>41876</c:v>
                </c:pt>
                <c:pt idx="3486">
                  <c:v>41875</c:v>
                </c:pt>
                <c:pt idx="3487">
                  <c:v>41874</c:v>
                </c:pt>
                <c:pt idx="3488">
                  <c:v>41873</c:v>
                </c:pt>
                <c:pt idx="3489">
                  <c:v>41872</c:v>
                </c:pt>
                <c:pt idx="3490">
                  <c:v>41871</c:v>
                </c:pt>
                <c:pt idx="3491">
                  <c:v>41870</c:v>
                </c:pt>
                <c:pt idx="3492">
                  <c:v>41869</c:v>
                </c:pt>
                <c:pt idx="3493">
                  <c:v>41868</c:v>
                </c:pt>
                <c:pt idx="3494">
                  <c:v>41867</c:v>
                </c:pt>
                <c:pt idx="3495">
                  <c:v>41866</c:v>
                </c:pt>
                <c:pt idx="3496">
                  <c:v>41865</c:v>
                </c:pt>
                <c:pt idx="3497">
                  <c:v>41864</c:v>
                </c:pt>
                <c:pt idx="3498">
                  <c:v>41863</c:v>
                </c:pt>
                <c:pt idx="3499">
                  <c:v>41862</c:v>
                </c:pt>
                <c:pt idx="3500">
                  <c:v>41861</c:v>
                </c:pt>
                <c:pt idx="3501">
                  <c:v>41860</c:v>
                </c:pt>
                <c:pt idx="3502">
                  <c:v>41859</c:v>
                </c:pt>
                <c:pt idx="3503">
                  <c:v>41858</c:v>
                </c:pt>
                <c:pt idx="3504">
                  <c:v>41857</c:v>
                </c:pt>
                <c:pt idx="3505">
                  <c:v>41856</c:v>
                </c:pt>
                <c:pt idx="3506">
                  <c:v>41855</c:v>
                </c:pt>
                <c:pt idx="3507">
                  <c:v>41854</c:v>
                </c:pt>
                <c:pt idx="3508">
                  <c:v>41853</c:v>
                </c:pt>
                <c:pt idx="3509">
                  <c:v>41852</c:v>
                </c:pt>
                <c:pt idx="3510">
                  <c:v>41851</c:v>
                </c:pt>
                <c:pt idx="3511">
                  <c:v>41850</c:v>
                </c:pt>
                <c:pt idx="3512">
                  <c:v>41849</c:v>
                </c:pt>
                <c:pt idx="3513">
                  <c:v>41848</c:v>
                </c:pt>
                <c:pt idx="3514">
                  <c:v>41847</c:v>
                </c:pt>
                <c:pt idx="3515">
                  <c:v>41846</c:v>
                </c:pt>
                <c:pt idx="3516">
                  <c:v>41845</c:v>
                </c:pt>
                <c:pt idx="3517">
                  <c:v>41844</c:v>
                </c:pt>
                <c:pt idx="3518">
                  <c:v>41843</c:v>
                </c:pt>
                <c:pt idx="3519">
                  <c:v>41842</c:v>
                </c:pt>
                <c:pt idx="3520">
                  <c:v>41841</c:v>
                </c:pt>
                <c:pt idx="3521">
                  <c:v>41840</c:v>
                </c:pt>
                <c:pt idx="3522">
                  <c:v>41839</c:v>
                </c:pt>
                <c:pt idx="3523">
                  <c:v>41838</c:v>
                </c:pt>
                <c:pt idx="3524">
                  <c:v>41837</c:v>
                </c:pt>
                <c:pt idx="3525">
                  <c:v>41836</c:v>
                </c:pt>
                <c:pt idx="3526">
                  <c:v>41835</c:v>
                </c:pt>
                <c:pt idx="3527">
                  <c:v>41834</c:v>
                </c:pt>
                <c:pt idx="3528">
                  <c:v>41833</c:v>
                </c:pt>
                <c:pt idx="3529">
                  <c:v>41832</c:v>
                </c:pt>
                <c:pt idx="3530">
                  <c:v>41831</c:v>
                </c:pt>
                <c:pt idx="3531">
                  <c:v>41830</c:v>
                </c:pt>
                <c:pt idx="3532">
                  <c:v>41829</c:v>
                </c:pt>
                <c:pt idx="3533">
                  <c:v>41828</c:v>
                </c:pt>
                <c:pt idx="3534">
                  <c:v>41827</c:v>
                </c:pt>
                <c:pt idx="3535">
                  <c:v>41826</c:v>
                </c:pt>
                <c:pt idx="3536">
                  <c:v>41825</c:v>
                </c:pt>
                <c:pt idx="3537">
                  <c:v>41824</c:v>
                </c:pt>
                <c:pt idx="3538">
                  <c:v>41823</c:v>
                </c:pt>
                <c:pt idx="3539">
                  <c:v>41822</c:v>
                </c:pt>
                <c:pt idx="3540">
                  <c:v>41821</c:v>
                </c:pt>
                <c:pt idx="3541">
                  <c:v>41820</c:v>
                </c:pt>
                <c:pt idx="3542">
                  <c:v>41819</c:v>
                </c:pt>
                <c:pt idx="3543">
                  <c:v>41818</c:v>
                </c:pt>
                <c:pt idx="3544">
                  <c:v>41817</c:v>
                </c:pt>
                <c:pt idx="3545">
                  <c:v>41816</c:v>
                </c:pt>
                <c:pt idx="3546">
                  <c:v>41815</c:v>
                </c:pt>
                <c:pt idx="3547">
                  <c:v>41814</c:v>
                </c:pt>
                <c:pt idx="3548">
                  <c:v>41813</c:v>
                </c:pt>
                <c:pt idx="3549">
                  <c:v>41812</c:v>
                </c:pt>
                <c:pt idx="3550">
                  <c:v>41811</c:v>
                </c:pt>
                <c:pt idx="3551">
                  <c:v>41810</c:v>
                </c:pt>
                <c:pt idx="3552">
                  <c:v>41809</c:v>
                </c:pt>
                <c:pt idx="3553">
                  <c:v>41808</c:v>
                </c:pt>
                <c:pt idx="3554">
                  <c:v>41807</c:v>
                </c:pt>
                <c:pt idx="3555">
                  <c:v>41806</c:v>
                </c:pt>
                <c:pt idx="3556">
                  <c:v>41805</c:v>
                </c:pt>
                <c:pt idx="3557">
                  <c:v>41804</c:v>
                </c:pt>
                <c:pt idx="3558">
                  <c:v>41803</c:v>
                </c:pt>
                <c:pt idx="3559">
                  <c:v>41802</c:v>
                </c:pt>
                <c:pt idx="3560">
                  <c:v>41801</c:v>
                </c:pt>
                <c:pt idx="3561">
                  <c:v>41800</c:v>
                </c:pt>
                <c:pt idx="3562">
                  <c:v>41799</c:v>
                </c:pt>
                <c:pt idx="3563">
                  <c:v>41798</c:v>
                </c:pt>
                <c:pt idx="3564">
                  <c:v>41797</c:v>
                </c:pt>
                <c:pt idx="3565">
                  <c:v>41796</c:v>
                </c:pt>
                <c:pt idx="3566">
                  <c:v>41795</c:v>
                </c:pt>
                <c:pt idx="3567">
                  <c:v>41794</c:v>
                </c:pt>
                <c:pt idx="3568">
                  <c:v>41793</c:v>
                </c:pt>
                <c:pt idx="3569">
                  <c:v>41792</c:v>
                </c:pt>
                <c:pt idx="3570">
                  <c:v>41791</c:v>
                </c:pt>
                <c:pt idx="3571">
                  <c:v>41790</c:v>
                </c:pt>
                <c:pt idx="3572">
                  <c:v>41789</c:v>
                </c:pt>
                <c:pt idx="3573">
                  <c:v>41788</c:v>
                </c:pt>
                <c:pt idx="3574">
                  <c:v>41787</c:v>
                </c:pt>
                <c:pt idx="3575">
                  <c:v>41786</c:v>
                </c:pt>
                <c:pt idx="3576">
                  <c:v>41785</c:v>
                </c:pt>
                <c:pt idx="3577">
                  <c:v>41784</c:v>
                </c:pt>
                <c:pt idx="3578">
                  <c:v>41783</c:v>
                </c:pt>
                <c:pt idx="3579">
                  <c:v>41782</c:v>
                </c:pt>
                <c:pt idx="3580">
                  <c:v>41781</c:v>
                </c:pt>
                <c:pt idx="3581">
                  <c:v>41780</c:v>
                </c:pt>
                <c:pt idx="3582">
                  <c:v>41779</c:v>
                </c:pt>
                <c:pt idx="3583">
                  <c:v>41778</c:v>
                </c:pt>
                <c:pt idx="3584">
                  <c:v>41777</c:v>
                </c:pt>
                <c:pt idx="3585">
                  <c:v>41776</c:v>
                </c:pt>
                <c:pt idx="3586">
                  <c:v>41775</c:v>
                </c:pt>
                <c:pt idx="3587">
                  <c:v>41774</c:v>
                </c:pt>
                <c:pt idx="3588">
                  <c:v>41773</c:v>
                </c:pt>
                <c:pt idx="3589">
                  <c:v>41772</c:v>
                </c:pt>
                <c:pt idx="3590">
                  <c:v>41771</c:v>
                </c:pt>
                <c:pt idx="3591">
                  <c:v>41770</c:v>
                </c:pt>
                <c:pt idx="3592">
                  <c:v>41769</c:v>
                </c:pt>
                <c:pt idx="3593">
                  <c:v>41768</c:v>
                </c:pt>
                <c:pt idx="3594">
                  <c:v>41767</c:v>
                </c:pt>
                <c:pt idx="3595">
                  <c:v>41766</c:v>
                </c:pt>
                <c:pt idx="3596">
                  <c:v>41765</c:v>
                </c:pt>
                <c:pt idx="3597">
                  <c:v>41764</c:v>
                </c:pt>
                <c:pt idx="3598">
                  <c:v>41763</c:v>
                </c:pt>
                <c:pt idx="3599">
                  <c:v>41762</c:v>
                </c:pt>
                <c:pt idx="3600">
                  <c:v>41761</c:v>
                </c:pt>
                <c:pt idx="3601">
                  <c:v>41760</c:v>
                </c:pt>
                <c:pt idx="3602">
                  <c:v>41759</c:v>
                </c:pt>
                <c:pt idx="3603">
                  <c:v>41758</c:v>
                </c:pt>
                <c:pt idx="3604">
                  <c:v>41757</c:v>
                </c:pt>
                <c:pt idx="3605">
                  <c:v>41756</c:v>
                </c:pt>
                <c:pt idx="3606">
                  <c:v>41755</c:v>
                </c:pt>
                <c:pt idx="3607">
                  <c:v>41754</c:v>
                </c:pt>
                <c:pt idx="3608">
                  <c:v>41753</c:v>
                </c:pt>
                <c:pt idx="3609">
                  <c:v>41752</c:v>
                </c:pt>
                <c:pt idx="3610">
                  <c:v>41751</c:v>
                </c:pt>
                <c:pt idx="3611">
                  <c:v>41750</c:v>
                </c:pt>
                <c:pt idx="3612">
                  <c:v>41749</c:v>
                </c:pt>
                <c:pt idx="3613">
                  <c:v>41748</c:v>
                </c:pt>
                <c:pt idx="3614">
                  <c:v>41747</c:v>
                </c:pt>
                <c:pt idx="3615">
                  <c:v>41746</c:v>
                </c:pt>
                <c:pt idx="3616">
                  <c:v>41745</c:v>
                </c:pt>
                <c:pt idx="3617">
                  <c:v>41744</c:v>
                </c:pt>
                <c:pt idx="3618">
                  <c:v>41743</c:v>
                </c:pt>
                <c:pt idx="3619">
                  <c:v>41742</c:v>
                </c:pt>
                <c:pt idx="3620">
                  <c:v>41741</c:v>
                </c:pt>
                <c:pt idx="3621">
                  <c:v>41740</c:v>
                </c:pt>
                <c:pt idx="3622">
                  <c:v>41739</c:v>
                </c:pt>
                <c:pt idx="3623">
                  <c:v>41738</c:v>
                </c:pt>
                <c:pt idx="3624">
                  <c:v>41737</c:v>
                </c:pt>
                <c:pt idx="3625">
                  <c:v>41736</c:v>
                </c:pt>
                <c:pt idx="3626">
                  <c:v>41735</c:v>
                </c:pt>
                <c:pt idx="3627">
                  <c:v>41734</c:v>
                </c:pt>
                <c:pt idx="3628">
                  <c:v>41733</c:v>
                </c:pt>
                <c:pt idx="3629">
                  <c:v>41732</c:v>
                </c:pt>
                <c:pt idx="3630">
                  <c:v>41731</c:v>
                </c:pt>
                <c:pt idx="3631">
                  <c:v>41730</c:v>
                </c:pt>
                <c:pt idx="3632">
                  <c:v>41729</c:v>
                </c:pt>
                <c:pt idx="3633">
                  <c:v>41728</c:v>
                </c:pt>
                <c:pt idx="3634">
                  <c:v>41727</c:v>
                </c:pt>
                <c:pt idx="3635">
                  <c:v>41726</c:v>
                </c:pt>
                <c:pt idx="3636">
                  <c:v>41725</c:v>
                </c:pt>
                <c:pt idx="3637">
                  <c:v>41724</c:v>
                </c:pt>
                <c:pt idx="3638">
                  <c:v>41723</c:v>
                </c:pt>
                <c:pt idx="3639">
                  <c:v>41722</c:v>
                </c:pt>
                <c:pt idx="3640">
                  <c:v>41721</c:v>
                </c:pt>
                <c:pt idx="3641">
                  <c:v>41720</c:v>
                </c:pt>
                <c:pt idx="3642">
                  <c:v>41719</c:v>
                </c:pt>
                <c:pt idx="3643">
                  <c:v>41718</c:v>
                </c:pt>
                <c:pt idx="3644">
                  <c:v>41717</c:v>
                </c:pt>
                <c:pt idx="3645">
                  <c:v>41716</c:v>
                </c:pt>
                <c:pt idx="3646">
                  <c:v>41715</c:v>
                </c:pt>
                <c:pt idx="3647">
                  <c:v>41714</c:v>
                </c:pt>
                <c:pt idx="3648">
                  <c:v>41713</c:v>
                </c:pt>
                <c:pt idx="3649">
                  <c:v>41712</c:v>
                </c:pt>
                <c:pt idx="3650">
                  <c:v>41711</c:v>
                </c:pt>
                <c:pt idx="3651">
                  <c:v>41710</c:v>
                </c:pt>
                <c:pt idx="3652">
                  <c:v>41709</c:v>
                </c:pt>
                <c:pt idx="3653">
                  <c:v>41708</c:v>
                </c:pt>
                <c:pt idx="3654">
                  <c:v>41707</c:v>
                </c:pt>
                <c:pt idx="3655">
                  <c:v>41706</c:v>
                </c:pt>
                <c:pt idx="3656">
                  <c:v>41705</c:v>
                </c:pt>
                <c:pt idx="3657">
                  <c:v>41704</c:v>
                </c:pt>
                <c:pt idx="3658">
                  <c:v>41703</c:v>
                </c:pt>
                <c:pt idx="3659">
                  <c:v>41702</c:v>
                </c:pt>
                <c:pt idx="3660">
                  <c:v>41701</c:v>
                </c:pt>
                <c:pt idx="3661">
                  <c:v>41700</c:v>
                </c:pt>
                <c:pt idx="3662">
                  <c:v>41699</c:v>
                </c:pt>
                <c:pt idx="3663">
                  <c:v>41698</c:v>
                </c:pt>
                <c:pt idx="3664">
                  <c:v>41697</c:v>
                </c:pt>
                <c:pt idx="3665">
                  <c:v>41696</c:v>
                </c:pt>
                <c:pt idx="3666">
                  <c:v>41695</c:v>
                </c:pt>
                <c:pt idx="3667">
                  <c:v>41694</c:v>
                </c:pt>
                <c:pt idx="3668">
                  <c:v>41693</c:v>
                </c:pt>
                <c:pt idx="3669">
                  <c:v>41692</c:v>
                </c:pt>
                <c:pt idx="3670">
                  <c:v>41691</c:v>
                </c:pt>
                <c:pt idx="3671">
                  <c:v>41690</c:v>
                </c:pt>
                <c:pt idx="3672">
                  <c:v>41689</c:v>
                </c:pt>
                <c:pt idx="3673">
                  <c:v>41688</c:v>
                </c:pt>
                <c:pt idx="3674">
                  <c:v>41687</c:v>
                </c:pt>
                <c:pt idx="3675">
                  <c:v>41686</c:v>
                </c:pt>
                <c:pt idx="3676">
                  <c:v>41685</c:v>
                </c:pt>
                <c:pt idx="3677">
                  <c:v>41684</c:v>
                </c:pt>
                <c:pt idx="3678">
                  <c:v>41683</c:v>
                </c:pt>
                <c:pt idx="3679">
                  <c:v>41682</c:v>
                </c:pt>
                <c:pt idx="3680">
                  <c:v>41681</c:v>
                </c:pt>
                <c:pt idx="3681">
                  <c:v>41680</c:v>
                </c:pt>
                <c:pt idx="3682">
                  <c:v>41679</c:v>
                </c:pt>
                <c:pt idx="3683">
                  <c:v>41678</c:v>
                </c:pt>
                <c:pt idx="3684">
                  <c:v>41677</c:v>
                </c:pt>
                <c:pt idx="3685">
                  <c:v>41676</c:v>
                </c:pt>
                <c:pt idx="3686">
                  <c:v>41675</c:v>
                </c:pt>
                <c:pt idx="3687">
                  <c:v>41674</c:v>
                </c:pt>
                <c:pt idx="3688">
                  <c:v>41673</c:v>
                </c:pt>
                <c:pt idx="3689">
                  <c:v>41672</c:v>
                </c:pt>
                <c:pt idx="3690">
                  <c:v>41671</c:v>
                </c:pt>
                <c:pt idx="3691">
                  <c:v>41670</c:v>
                </c:pt>
                <c:pt idx="3692">
                  <c:v>41669</c:v>
                </c:pt>
                <c:pt idx="3693">
                  <c:v>41668</c:v>
                </c:pt>
                <c:pt idx="3694">
                  <c:v>41667</c:v>
                </c:pt>
                <c:pt idx="3695">
                  <c:v>41666</c:v>
                </c:pt>
                <c:pt idx="3696">
                  <c:v>41665</c:v>
                </c:pt>
                <c:pt idx="3697">
                  <c:v>41664</c:v>
                </c:pt>
                <c:pt idx="3698">
                  <c:v>41663</c:v>
                </c:pt>
                <c:pt idx="3699">
                  <c:v>41662</c:v>
                </c:pt>
                <c:pt idx="3700">
                  <c:v>41661</c:v>
                </c:pt>
                <c:pt idx="3701">
                  <c:v>41660</c:v>
                </c:pt>
                <c:pt idx="3702">
                  <c:v>41659</c:v>
                </c:pt>
                <c:pt idx="3703">
                  <c:v>41658</c:v>
                </c:pt>
                <c:pt idx="3704">
                  <c:v>41657</c:v>
                </c:pt>
                <c:pt idx="3705">
                  <c:v>41656</c:v>
                </c:pt>
                <c:pt idx="3706">
                  <c:v>41655</c:v>
                </c:pt>
                <c:pt idx="3707">
                  <c:v>41654</c:v>
                </c:pt>
                <c:pt idx="3708">
                  <c:v>41653</c:v>
                </c:pt>
                <c:pt idx="3709">
                  <c:v>41652</c:v>
                </c:pt>
                <c:pt idx="3710">
                  <c:v>41651</c:v>
                </c:pt>
                <c:pt idx="3711">
                  <c:v>41650</c:v>
                </c:pt>
                <c:pt idx="3712">
                  <c:v>41649</c:v>
                </c:pt>
                <c:pt idx="3713">
                  <c:v>41648</c:v>
                </c:pt>
                <c:pt idx="3714">
                  <c:v>41647</c:v>
                </c:pt>
                <c:pt idx="3715">
                  <c:v>41646</c:v>
                </c:pt>
                <c:pt idx="3716">
                  <c:v>41645</c:v>
                </c:pt>
                <c:pt idx="3717">
                  <c:v>41644</c:v>
                </c:pt>
                <c:pt idx="3718">
                  <c:v>41643</c:v>
                </c:pt>
                <c:pt idx="3719">
                  <c:v>41642</c:v>
                </c:pt>
                <c:pt idx="3720">
                  <c:v>41641</c:v>
                </c:pt>
                <c:pt idx="3721">
                  <c:v>41640</c:v>
                </c:pt>
                <c:pt idx="3722">
                  <c:v>41639</c:v>
                </c:pt>
                <c:pt idx="3723">
                  <c:v>41638</c:v>
                </c:pt>
                <c:pt idx="3724">
                  <c:v>41637</c:v>
                </c:pt>
                <c:pt idx="3725">
                  <c:v>41636</c:v>
                </c:pt>
                <c:pt idx="3726">
                  <c:v>41635</c:v>
                </c:pt>
                <c:pt idx="3727">
                  <c:v>41634</c:v>
                </c:pt>
                <c:pt idx="3728">
                  <c:v>41633</c:v>
                </c:pt>
                <c:pt idx="3729">
                  <c:v>41632</c:v>
                </c:pt>
                <c:pt idx="3730">
                  <c:v>41631</c:v>
                </c:pt>
                <c:pt idx="3731">
                  <c:v>41630</c:v>
                </c:pt>
                <c:pt idx="3732">
                  <c:v>41629</c:v>
                </c:pt>
                <c:pt idx="3733">
                  <c:v>41628</c:v>
                </c:pt>
                <c:pt idx="3734">
                  <c:v>41627</c:v>
                </c:pt>
                <c:pt idx="3735">
                  <c:v>41626</c:v>
                </c:pt>
                <c:pt idx="3736">
                  <c:v>41625</c:v>
                </c:pt>
                <c:pt idx="3737">
                  <c:v>41624</c:v>
                </c:pt>
                <c:pt idx="3738">
                  <c:v>41623</c:v>
                </c:pt>
                <c:pt idx="3739">
                  <c:v>41622</c:v>
                </c:pt>
                <c:pt idx="3740">
                  <c:v>41621</c:v>
                </c:pt>
                <c:pt idx="3741">
                  <c:v>41620</c:v>
                </c:pt>
                <c:pt idx="3742">
                  <c:v>41619</c:v>
                </c:pt>
                <c:pt idx="3743">
                  <c:v>41618</c:v>
                </c:pt>
                <c:pt idx="3744">
                  <c:v>41617</c:v>
                </c:pt>
                <c:pt idx="3745">
                  <c:v>41616</c:v>
                </c:pt>
                <c:pt idx="3746">
                  <c:v>41615</c:v>
                </c:pt>
                <c:pt idx="3747">
                  <c:v>41614</c:v>
                </c:pt>
                <c:pt idx="3748">
                  <c:v>41613</c:v>
                </c:pt>
                <c:pt idx="3749">
                  <c:v>41612</c:v>
                </c:pt>
                <c:pt idx="3750">
                  <c:v>41611</c:v>
                </c:pt>
                <c:pt idx="3751">
                  <c:v>41610</c:v>
                </c:pt>
                <c:pt idx="3752">
                  <c:v>41609</c:v>
                </c:pt>
                <c:pt idx="3753">
                  <c:v>41608</c:v>
                </c:pt>
                <c:pt idx="3754">
                  <c:v>41607</c:v>
                </c:pt>
                <c:pt idx="3755">
                  <c:v>41606</c:v>
                </c:pt>
                <c:pt idx="3756">
                  <c:v>41605</c:v>
                </c:pt>
                <c:pt idx="3757">
                  <c:v>41604</c:v>
                </c:pt>
                <c:pt idx="3758">
                  <c:v>41603</c:v>
                </c:pt>
                <c:pt idx="3759">
                  <c:v>41602</c:v>
                </c:pt>
                <c:pt idx="3760">
                  <c:v>41601</c:v>
                </c:pt>
                <c:pt idx="3761">
                  <c:v>41600</c:v>
                </c:pt>
                <c:pt idx="3762">
                  <c:v>41599</c:v>
                </c:pt>
                <c:pt idx="3763">
                  <c:v>41598</c:v>
                </c:pt>
                <c:pt idx="3764">
                  <c:v>41597</c:v>
                </c:pt>
                <c:pt idx="3765">
                  <c:v>41596</c:v>
                </c:pt>
                <c:pt idx="3766">
                  <c:v>41595</c:v>
                </c:pt>
                <c:pt idx="3767">
                  <c:v>41594</c:v>
                </c:pt>
                <c:pt idx="3768">
                  <c:v>41593</c:v>
                </c:pt>
                <c:pt idx="3769">
                  <c:v>41592</c:v>
                </c:pt>
                <c:pt idx="3770">
                  <c:v>41591</c:v>
                </c:pt>
                <c:pt idx="3771">
                  <c:v>41590</c:v>
                </c:pt>
                <c:pt idx="3772">
                  <c:v>41589</c:v>
                </c:pt>
                <c:pt idx="3773">
                  <c:v>41588</c:v>
                </c:pt>
                <c:pt idx="3774">
                  <c:v>41587</c:v>
                </c:pt>
                <c:pt idx="3775">
                  <c:v>41586</c:v>
                </c:pt>
                <c:pt idx="3776">
                  <c:v>41585</c:v>
                </c:pt>
                <c:pt idx="3777">
                  <c:v>41584</c:v>
                </c:pt>
                <c:pt idx="3778">
                  <c:v>41583</c:v>
                </c:pt>
                <c:pt idx="3779">
                  <c:v>41582</c:v>
                </c:pt>
                <c:pt idx="3780">
                  <c:v>41581</c:v>
                </c:pt>
                <c:pt idx="3781">
                  <c:v>41580</c:v>
                </c:pt>
                <c:pt idx="3782">
                  <c:v>41579</c:v>
                </c:pt>
                <c:pt idx="3783">
                  <c:v>41578</c:v>
                </c:pt>
                <c:pt idx="3784">
                  <c:v>41577</c:v>
                </c:pt>
                <c:pt idx="3785">
                  <c:v>41576</c:v>
                </c:pt>
                <c:pt idx="3786">
                  <c:v>41575</c:v>
                </c:pt>
                <c:pt idx="3787">
                  <c:v>41574</c:v>
                </c:pt>
                <c:pt idx="3788">
                  <c:v>41573</c:v>
                </c:pt>
                <c:pt idx="3789">
                  <c:v>41572</c:v>
                </c:pt>
                <c:pt idx="3790">
                  <c:v>41571</c:v>
                </c:pt>
                <c:pt idx="3791">
                  <c:v>41570</c:v>
                </c:pt>
                <c:pt idx="3792">
                  <c:v>41569</c:v>
                </c:pt>
                <c:pt idx="3793">
                  <c:v>41568</c:v>
                </c:pt>
                <c:pt idx="3794">
                  <c:v>41567</c:v>
                </c:pt>
                <c:pt idx="3795">
                  <c:v>41566</c:v>
                </c:pt>
                <c:pt idx="3796">
                  <c:v>41565</c:v>
                </c:pt>
                <c:pt idx="3797">
                  <c:v>41564</c:v>
                </c:pt>
                <c:pt idx="3798">
                  <c:v>41563</c:v>
                </c:pt>
                <c:pt idx="3799">
                  <c:v>41562</c:v>
                </c:pt>
                <c:pt idx="3800">
                  <c:v>41561</c:v>
                </c:pt>
                <c:pt idx="3801">
                  <c:v>41560</c:v>
                </c:pt>
                <c:pt idx="3802">
                  <c:v>41559</c:v>
                </c:pt>
                <c:pt idx="3803">
                  <c:v>41558</c:v>
                </c:pt>
                <c:pt idx="3804">
                  <c:v>41557</c:v>
                </c:pt>
                <c:pt idx="3805">
                  <c:v>41556</c:v>
                </c:pt>
                <c:pt idx="3806">
                  <c:v>41555</c:v>
                </c:pt>
                <c:pt idx="3807">
                  <c:v>41554</c:v>
                </c:pt>
                <c:pt idx="3808">
                  <c:v>41553</c:v>
                </c:pt>
                <c:pt idx="3809">
                  <c:v>41552</c:v>
                </c:pt>
                <c:pt idx="3810">
                  <c:v>41551</c:v>
                </c:pt>
                <c:pt idx="3811">
                  <c:v>41550</c:v>
                </c:pt>
                <c:pt idx="3812">
                  <c:v>41549</c:v>
                </c:pt>
                <c:pt idx="3813">
                  <c:v>41548</c:v>
                </c:pt>
                <c:pt idx="3814">
                  <c:v>41547</c:v>
                </c:pt>
                <c:pt idx="3815">
                  <c:v>41546</c:v>
                </c:pt>
                <c:pt idx="3816">
                  <c:v>41545</c:v>
                </c:pt>
                <c:pt idx="3817">
                  <c:v>41544</c:v>
                </c:pt>
                <c:pt idx="3818">
                  <c:v>41543</c:v>
                </c:pt>
                <c:pt idx="3819">
                  <c:v>41542</c:v>
                </c:pt>
                <c:pt idx="3820">
                  <c:v>41541</c:v>
                </c:pt>
                <c:pt idx="3821">
                  <c:v>41540</c:v>
                </c:pt>
                <c:pt idx="3822">
                  <c:v>41539</c:v>
                </c:pt>
                <c:pt idx="3823">
                  <c:v>41538</c:v>
                </c:pt>
                <c:pt idx="3824">
                  <c:v>41537</c:v>
                </c:pt>
                <c:pt idx="3825">
                  <c:v>41536</c:v>
                </c:pt>
                <c:pt idx="3826">
                  <c:v>41535</c:v>
                </c:pt>
                <c:pt idx="3827">
                  <c:v>41534</c:v>
                </c:pt>
                <c:pt idx="3828">
                  <c:v>41533</c:v>
                </c:pt>
                <c:pt idx="3829">
                  <c:v>41532</c:v>
                </c:pt>
                <c:pt idx="3830">
                  <c:v>41531</c:v>
                </c:pt>
                <c:pt idx="3831">
                  <c:v>41530</c:v>
                </c:pt>
                <c:pt idx="3832">
                  <c:v>41529</c:v>
                </c:pt>
                <c:pt idx="3833">
                  <c:v>41528</c:v>
                </c:pt>
                <c:pt idx="3834">
                  <c:v>41527</c:v>
                </c:pt>
                <c:pt idx="3835">
                  <c:v>41526</c:v>
                </c:pt>
                <c:pt idx="3836">
                  <c:v>41525</c:v>
                </c:pt>
                <c:pt idx="3837">
                  <c:v>41524</c:v>
                </c:pt>
                <c:pt idx="3838">
                  <c:v>41523</c:v>
                </c:pt>
                <c:pt idx="3839">
                  <c:v>41522</c:v>
                </c:pt>
                <c:pt idx="3840">
                  <c:v>41521</c:v>
                </c:pt>
                <c:pt idx="3841">
                  <c:v>41520</c:v>
                </c:pt>
                <c:pt idx="3842">
                  <c:v>41519</c:v>
                </c:pt>
                <c:pt idx="3843">
                  <c:v>41518</c:v>
                </c:pt>
                <c:pt idx="3844">
                  <c:v>41517</c:v>
                </c:pt>
                <c:pt idx="3845">
                  <c:v>41516</c:v>
                </c:pt>
                <c:pt idx="3846">
                  <c:v>41515</c:v>
                </c:pt>
                <c:pt idx="3847">
                  <c:v>41514</c:v>
                </c:pt>
                <c:pt idx="3848">
                  <c:v>41513</c:v>
                </c:pt>
                <c:pt idx="3849">
                  <c:v>41512</c:v>
                </c:pt>
                <c:pt idx="3850">
                  <c:v>41511</c:v>
                </c:pt>
                <c:pt idx="3851">
                  <c:v>41510</c:v>
                </c:pt>
                <c:pt idx="3852">
                  <c:v>41509</c:v>
                </c:pt>
                <c:pt idx="3853">
                  <c:v>41508</c:v>
                </c:pt>
                <c:pt idx="3854">
                  <c:v>41507</c:v>
                </c:pt>
                <c:pt idx="3855">
                  <c:v>41506</c:v>
                </c:pt>
                <c:pt idx="3856">
                  <c:v>41505</c:v>
                </c:pt>
                <c:pt idx="3857">
                  <c:v>41504</c:v>
                </c:pt>
                <c:pt idx="3858">
                  <c:v>41503</c:v>
                </c:pt>
                <c:pt idx="3859">
                  <c:v>41502</c:v>
                </c:pt>
                <c:pt idx="3860">
                  <c:v>41501</c:v>
                </c:pt>
                <c:pt idx="3861">
                  <c:v>41500</c:v>
                </c:pt>
                <c:pt idx="3862">
                  <c:v>41499</c:v>
                </c:pt>
                <c:pt idx="3863">
                  <c:v>41498</c:v>
                </c:pt>
                <c:pt idx="3864">
                  <c:v>41497</c:v>
                </c:pt>
                <c:pt idx="3865">
                  <c:v>41496</c:v>
                </c:pt>
                <c:pt idx="3866">
                  <c:v>41495</c:v>
                </c:pt>
                <c:pt idx="3867">
                  <c:v>41494</c:v>
                </c:pt>
                <c:pt idx="3868">
                  <c:v>41493</c:v>
                </c:pt>
                <c:pt idx="3869">
                  <c:v>41492</c:v>
                </c:pt>
                <c:pt idx="3870">
                  <c:v>41491</c:v>
                </c:pt>
                <c:pt idx="3871">
                  <c:v>41490</c:v>
                </c:pt>
                <c:pt idx="3872">
                  <c:v>41489</c:v>
                </c:pt>
                <c:pt idx="3873">
                  <c:v>41488</c:v>
                </c:pt>
                <c:pt idx="3874">
                  <c:v>41487</c:v>
                </c:pt>
                <c:pt idx="3875">
                  <c:v>41486</c:v>
                </c:pt>
                <c:pt idx="3876">
                  <c:v>41485</c:v>
                </c:pt>
                <c:pt idx="3877">
                  <c:v>41484</c:v>
                </c:pt>
                <c:pt idx="3878">
                  <c:v>41483</c:v>
                </c:pt>
                <c:pt idx="3879">
                  <c:v>41482</c:v>
                </c:pt>
                <c:pt idx="3880">
                  <c:v>41481</c:v>
                </c:pt>
                <c:pt idx="3881">
                  <c:v>41480</c:v>
                </c:pt>
                <c:pt idx="3882">
                  <c:v>41479</c:v>
                </c:pt>
                <c:pt idx="3883">
                  <c:v>41478</c:v>
                </c:pt>
                <c:pt idx="3884">
                  <c:v>41477</c:v>
                </c:pt>
                <c:pt idx="3885">
                  <c:v>41476</c:v>
                </c:pt>
                <c:pt idx="3886">
                  <c:v>41475</c:v>
                </c:pt>
                <c:pt idx="3887">
                  <c:v>41474</c:v>
                </c:pt>
                <c:pt idx="3888">
                  <c:v>41473</c:v>
                </c:pt>
                <c:pt idx="3889">
                  <c:v>41472</c:v>
                </c:pt>
                <c:pt idx="3890">
                  <c:v>41471</c:v>
                </c:pt>
                <c:pt idx="3891">
                  <c:v>41470</c:v>
                </c:pt>
                <c:pt idx="3892">
                  <c:v>41469</c:v>
                </c:pt>
                <c:pt idx="3893">
                  <c:v>41468</c:v>
                </c:pt>
                <c:pt idx="3894">
                  <c:v>41467</c:v>
                </c:pt>
                <c:pt idx="3895">
                  <c:v>41466</c:v>
                </c:pt>
                <c:pt idx="3896">
                  <c:v>41465</c:v>
                </c:pt>
                <c:pt idx="3897">
                  <c:v>41464</c:v>
                </c:pt>
                <c:pt idx="3898">
                  <c:v>41463</c:v>
                </c:pt>
                <c:pt idx="3899">
                  <c:v>41462</c:v>
                </c:pt>
                <c:pt idx="3900">
                  <c:v>41461</c:v>
                </c:pt>
                <c:pt idx="3901">
                  <c:v>41460</c:v>
                </c:pt>
                <c:pt idx="3902">
                  <c:v>41459</c:v>
                </c:pt>
                <c:pt idx="3903">
                  <c:v>41458</c:v>
                </c:pt>
                <c:pt idx="3904">
                  <c:v>41457</c:v>
                </c:pt>
                <c:pt idx="3905">
                  <c:v>41456</c:v>
                </c:pt>
                <c:pt idx="3906">
                  <c:v>41455</c:v>
                </c:pt>
                <c:pt idx="3907">
                  <c:v>41454</c:v>
                </c:pt>
                <c:pt idx="3908">
                  <c:v>41453</c:v>
                </c:pt>
                <c:pt idx="3909">
                  <c:v>41452</c:v>
                </c:pt>
                <c:pt idx="3910">
                  <c:v>41451</c:v>
                </c:pt>
                <c:pt idx="3911">
                  <c:v>41450</c:v>
                </c:pt>
                <c:pt idx="3912">
                  <c:v>41449</c:v>
                </c:pt>
                <c:pt idx="3913">
                  <c:v>41448</c:v>
                </c:pt>
                <c:pt idx="3914">
                  <c:v>41447</c:v>
                </c:pt>
                <c:pt idx="3915">
                  <c:v>41446</c:v>
                </c:pt>
                <c:pt idx="3916">
                  <c:v>41445</c:v>
                </c:pt>
                <c:pt idx="3917">
                  <c:v>41444</c:v>
                </c:pt>
                <c:pt idx="3918">
                  <c:v>41443</c:v>
                </c:pt>
                <c:pt idx="3919">
                  <c:v>41442</c:v>
                </c:pt>
                <c:pt idx="3920">
                  <c:v>41441</c:v>
                </c:pt>
                <c:pt idx="3921">
                  <c:v>41440</c:v>
                </c:pt>
                <c:pt idx="3922">
                  <c:v>41439</c:v>
                </c:pt>
                <c:pt idx="3923">
                  <c:v>41438</c:v>
                </c:pt>
                <c:pt idx="3924">
                  <c:v>41437</c:v>
                </c:pt>
                <c:pt idx="3925">
                  <c:v>41436</c:v>
                </c:pt>
                <c:pt idx="3926">
                  <c:v>41435</c:v>
                </c:pt>
                <c:pt idx="3927">
                  <c:v>41434</c:v>
                </c:pt>
                <c:pt idx="3928">
                  <c:v>41433</c:v>
                </c:pt>
                <c:pt idx="3929">
                  <c:v>41432</c:v>
                </c:pt>
                <c:pt idx="3930">
                  <c:v>41431</c:v>
                </c:pt>
                <c:pt idx="3931">
                  <c:v>41430</c:v>
                </c:pt>
                <c:pt idx="3932">
                  <c:v>41429</c:v>
                </c:pt>
                <c:pt idx="3933">
                  <c:v>41428</c:v>
                </c:pt>
                <c:pt idx="3934">
                  <c:v>41427</c:v>
                </c:pt>
                <c:pt idx="3935">
                  <c:v>41426</c:v>
                </c:pt>
                <c:pt idx="3936">
                  <c:v>41425</c:v>
                </c:pt>
                <c:pt idx="3937">
                  <c:v>41424</c:v>
                </c:pt>
                <c:pt idx="3938">
                  <c:v>41423</c:v>
                </c:pt>
                <c:pt idx="3939">
                  <c:v>41422</c:v>
                </c:pt>
                <c:pt idx="3940">
                  <c:v>41421</c:v>
                </c:pt>
                <c:pt idx="3941">
                  <c:v>41420</c:v>
                </c:pt>
                <c:pt idx="3942">
                  <c:v>41419</c:v>
                </c:pt>
                <c:pt idx="3943">
                  <c:v>41418</c:v>
                </c:pt>
                <c:pt idx="3944">
                  <c:v>41417</c:v>
                </c:pt>
                <c:pt idx="3945">
                  <c:v>41416</c:v>
                </c:pt>
                <c:pt idx="3946">
                  <c:v>41415</c:v>
                </c:pt>
                <c:pt idx="3947">
                  <c:v>41414</c:v>
                </c:pt>
                <c:pt idx="3948">
                  <c:v>41413</c:v>
                </c:pt>
                <c:pt idx="3949">
                  <c:v>41412</c:v>
                </c:pt>
                <c:pt idx="3950">
                  <c:v>41411</c:v>
                </c:pt>
                <c:pt idx="3951">
                  <c:v>41410</c:v>
                </c:pt>
                <c:pt idx="3952">
                  <c:v>41409</c:v>
                </c:pt>
                <c:pt idx="3953">
                  <c:v>41408</c:v>
                </c:pt>
                <c:pt idx="3954">
                  <c:v>41407</c:v>
                </c:pt>
                <c:pt idx="3955">
                  <c:v>41406</c:v>
                </c:pt>
                <c:pt idx="3956">
                  <c:v>41405</c:v>
                </c:pt>
                <c:pt idx="3957">
                  <c:v>41404</c:v>
                </c:pt>
                <c:pt idx="3958">
                  <c:v>41403</c:v>
                </c:pt>
                <c:pt idx="3959">
                  <c:v>41402</c:v>
                </c:pt>
                <c:pt idx="3960">
                  <c:v>41401</c:v>
                </c:pt>
                <c:pt idx="3961">
                  <c:v>41400</c:v>
                </c:pt>
                <c:pt idx="3962">
                  <c:v>41399</c:v>
                </c:pt>
                <c:pt idx="3963">
                  <c:v>41398</c:v>
                </c:pt>
                <c:pt idx="3964">
                  <c:v>41397</c:v>
                </c:pt>
                <c:pt idx="3965">
                  <c:v>41396</c:v>
                </c:pt>
                <c:pt idx="3966">
                  <c:v>41395</c:v>
                </c:pt>
                <c:pt idx="3967">
                  <c:v>41394</c:v>
                </c:pt>
                <c:pt idx="3968">
                  <c:v>41393</c:v>
                </c:pt>
                <c:pt idx="3969">
                  <c:v>41392</c:v>
                </c:pt>
                <c:pt idx="3970">
                  <c:v>41391</c:v>
                </c:pt>
                <c:pt idx="3971">
                  <c:v>41390</c:v>
                </c:pt>
                <c:pt idx="3972">
                  <c:v>41389</c:v>
                </c:pt>
                <c:pt idx="3973">
                  <c:v>41388</c:v>
                </c:pt>
                <c:pt idx="3974">
                  <c:v>41387</c:v>
                </c:pt>
                <c:pt idx="3975">
                  <c:v>41386</c:v>
                </c:pt>
                <c:pt idx="3976">
                  <c:v>41385</c:v>
                </c:pt>
                <c:pt idx="3977">
                  <c:v>41384</c:v>
                </c:pt>
                <c:pt idx="3978">
                  <c:v>41383</c:v>
                </c:pt>
                <c:pt idx="3979">
                  <c:v>41382</c:v>
                </c:pt>
                <c:pt idx="3980">
                  <c:v>41381</c:v>
                </c:pt>
                <c:pt idx="3981">
                  <c:v>41380</c:v>
                </c:pt>
                <c:pt idx="3982">
                  <c:v>41379</c:v>
                </c:pt>
                <c:pt idx="3983">
                  <c:v>41378</c:v>
                </c:pt>
                <c:pt idx="3984">
                  <c:v>41377</c:v>
                </c:pt>
                <c:pt idx="3985">
                  <c:v>41376</c:v>
                </c:pt>
                <c:pt idx="3986">
                  <c:v>41375</c:v>
                </c:pt>
                <c:pt idx="3987">
                  <c:v>41374</c:v>
                </c:pt>
                <c:pt idx="3988">
                  <c:v>41373</c:v>
                </c:pt>
                <c:pt idx="3989">
                  <c:v>41372</c:v>
                </c:pt>
                <c:pt idx="3990">
                  <c:v>41371</c:v>
                </c:pt>
                <c:pt idx="3991">
                  <c:v>41370</c:v>
                </c:pt>
                <c:pt idx="3992">
                  <c:v>41369</c:v>
                </c:pt>
                <c:pt idx="3993">
                  <c:v>41368</c:v>
                </c:pt>
                <c:pt idx="3994">
                  <c:v>41367</c:v>
                </c:pt>
                <c:pt idx="3995">
                  <c:v>41366</c:v>
                </c:pt>
                <c:pt idx="3996">
                  <c:v>41365</c:v>
                </c:pt>
                <c:pt idx="3997">
                  <c:v>41364</c:v>
                </c:pt>
                <c:pt idx="3998">
                  <c:v>41363</c:v>
                </c:pt>
                <c:pt idx="3999">
                  <c:v>41362</c:v>
                </c:pt>
                <c:pt idx="4000">
                  <c:v>41361</c:v>
                </c:pt>
                <c:pt idx="4001">
                  <c:v>41360</c:v>
                </c:pt>
                <c:pt idx="4002">
                  <c:v>41359</c:v>
                </c:pt>
                <c:pt idx="4003">
                  <c:v>41358</c:v>
                </c:pt>
                <c:pt idx="4004">
                  <c:v>41357</c:v>
                </c:pt>
                <c:pt idx="4005">
                  <c:v>41356</c:v>
                </c:pt>
                <c:pt idx="4006">
                  <c:v>41355</c:v>
                </c:pt>
                <c:pt idx="4007">
                  <c:v>41354</c:v>
                </c:pt>
                <c:pt idx="4008">
                  <c:v>41353</c:v>
                </c:pt>
                <c:pt idx="4009">
                  <c:v>41352</c:v>
                </c:pt>
                <c:pt idx="4010">
                  <c:v>41351</c:v>
                </c:pt>
                <c:pt idx="4011">
                  <c:v>41350</c:v>
                </c:pt>
                <c:pt idx="4012">
                  <c:v>41349</c:v>
                </c:pt>
                <c:pt idx="4013">
                  <c:v>41348</c:v>
                </c:pt>
                <c:pt idx="4014">
                  <c:v>41347</c:v>
                </c:pt>
                <c:pt idx="4015">
                  <c:v>41346</c:v>
                </c:pt>
                <c:pt idx="4016">
                  <c:v>41345</c:v>
                </c:pt>
                <c:pt idx="4017">
                  <c:v>41344</c:v>
                </c:pt>
                <c:pt idx="4018">
                  <c:v>41343</c:v>
                </c:pt>
                <c:pt idx="4019">
                  <c:v>41342</c:v>
                </c:pt>
                <c:pt idx="4020">
                  <c:v>41341</c:v>
                </c:pt>
                <c:pt idx="4021">
                  <c:v>41340</c:v>
                </c:pt>
                <c:pt idx="4022">
                  <c:v>41339</c:v>
                </c:pt>
                <c:pt idx="4023">
                  <c:v>41338</c:v>
                </c:pt>
                <c:pt idx="4024">
                  <c:v>41337</c:v>
                </c:pt>
                <c:pt idx="4025">
                  <c:v>41336</c:v>
                </c:pt>
                <c:pt idx="4026">
                  <c:v>41335</c:v>
                </c:pt>
                <c:pt idx="4027">
                  <c:v>41334</c:v>
                </c:pt>
                <c:pt idx="4028">
                  <c:v>41333</c:v>
                </c:pt>
                <c:pt idx="4029">
                  <c:v>41332</c:v>
                </c:pt>
                <c:pt idx="4030">
                  <c:v>41331</c:v>
                </c:pt>
                <c:pt idx="4031">
                  <c:v>41330</c:v>
                </c:pt>
                <c:pt idx="4032">
                  <c:v>41329</c:v>
                </c:pt>
                <c:pt idx="4033">
                  <c:v>41328</c:v>
                </c:pt>
                <c:pt idx="4034">
                  <c:v>41327</c:v>
                </c:pt>
                <c:pt idx="4035">
                  <c:v>41326</c:v>
                </c:pt>
                <c:pt idx="4036">
                  <c:v>41325</c:v>
                </c:pt>
                <c:pt idx="4037">
                  <c:v>41324</c:v>
                </c:pt>
                <c:pt idx="4038">
                  <c:v>41323</c:v>
                </c:pt>
                <c:pt idx="4039">
                  <c:v>41322</c:v>
                </c:pt>
                <c:pt idx="4040">
                  <c:v>41321</c:v>
                </c:pt>
                <c:pt idx="4041">
                  <c:v>41320</c:v>
                </c:pt>
                <c:pt idx="4042">
                  <c:v>41319</c:v>
                </c:pt>
                <c:pt idx="4043">
                  <c:v>41318</c:v>
                </c:pt>
                <c:pt idx="4044">
                  <c:v>41317</c:v>
                </c:pt>
                <c:pt idx="4045">
                  <c:v>41316</c:v>
                </c:pt>
                <c:pt idx="4046">
                  <c:v>41315</c:v>
                </c:pt>
                <c:pt idx="4047">
                  <c:v>41314</c:v>
                </c:pt>
                <c:pt idx="4048">
                  <c:v>41313</c:v>
                </c:pt>
                <c:pt idx="4049">
                  <c:v>41312</c:v>
                </c:pt>
                <c:pt idx="4050">
                  <c:v>41311</c:v>
                </c:pt>
                <c:pt idx="4051">
                  <c:v>41310</c:v>
                </c:pt>
                <c:pt idx="4052">
                  <c:v>41309</c:v>
                </c:pt>
                <c:pt idx="4053">
                  <c:v>41308</c:v>
                </c:pt>
                <c:pt idx="4054">
                  <c:v>41307</c:v>
                </c:pt>
                <c:pt idx="4055">
                  <c:v>41306</c:v>
                </c:pt>
                <c:pt idx="4056">
                  <c:v>41305</c:v>
                </c:pt>
                <c:pt idx="4057">
                  <c:v>41304</c:v>
                </c:pt>
                <c:pt idx="4058">
                  <c:v>41303</c:v>
                </c:pt>
                <c:pt idx="4059">
                  <c:v>41302</c:v>
                </c:pt>
                <c:pt idx="4060">
                  <c:v>41301</c:v>
                </c:pt>
                <c:pt idx="4061">
                  <c:v>41300</c:v>
                </c:pt>
                <c:pt idx="4062">
                  <c:v>41299</c:v>
                </c:pt>
                <c:pt idx="4063">
                  <c:v>41298</c:v>
                </c:pt>
                <c:pt idx="4064">
                  <c:v>41297</c:v>
                </c:pt>
                <c:pt idx="4065">
                  <c:v>41296</c:v>
                </c:pt>
                <c:pt idx="4066">
                  <c:v>41295</c:v>
                </c:pt>
                <c:pt idx="4067">
                  <c:v>41294</c:v>
                </c:pt>
                <c:pt idx="4068">
                  <c:v>41293</c:v>
                </c:pt>
                <c:pt idx="4069">
                  <c:v>41292</c:v>
                </c:pt>
                <c:pt idx="4070">
                  <c:v>41291</c:v>
                </c:pt>
                <c:pt idx="4071">
                  <c:v>41290</c:v>
                </c:pt>
                <c:pt idx="4072">
                  <c:v>41289</c:v>
                </c:pt>
                <c:pt idx="4073">
                  <c:v>41288</c:v>
                </c:pt>
                <c:pt idx="4074">
                  <c:v>41287</c:v>
                </c:pt>
                <c:pt idx="4075">
                  <c:v>41286</c:v>
                </c:pt>
                <c:pt idx="4076">
                  <c:v>41285</c:v>
                </c:pt>
                <c:pt idx="4077">
                  <c:v>41284</c:v>
                </c:pt>
                <c:pt idx="4078">
                  <c:v>41283</c:v>
                </c:pt>
                <c:pt idx="4079">
                  <c:v>41282</c:v>
                </c:pt>
                <c:pt idx="4080">
                  <c:v>41281</c:v>
                </c:pt>
                <c:pt idx="4081">
                  <c:v>41280</c:v>
                </c:pt>
                <c:pt idx="4082">
                  <c:v>41279</c:v>
                </c:pt>
                <c:pt idx="4083">
                  <c:v>41278</c:v>
                </c:pt>
                <c:pt idx="4084">
                  <c:v>41277</c:v>
                </c:pt>
                <c:pt idx="4085">
                  <c:v>41276</c:v>
                </c:pt>
                <c:pt idx="4086">
                  <c:v>41275</c:v>
                </c:pt>
                <c:pt idx="4087">
                  <c:v>41274</c:v>
                </c:pt>
                <c:pt idx="4088">
                  <c:v>41273</c:v>
                </c:pt>
                <c:pt idx="4089">
                  <c:v>41272</c:v>
                </c:pt>
                <c:pt idx="4090">
                  <c:v>41271</c:v>
                </c:pt>
                <c:pt idx="4091">
                  <c:v>41270</c:v>
                </c:pt>
                <c:pt idx="4092">
                  <c:v>41269</c:v>
                </c:pt>
                <c:pt idx="4093">
                  <c:v>41268</c:v>
                </c:pt>
                <c:pt idx="4094">
                  <c:v>41267</c:v>
                </c:pt>
                <c:pt idx="4095">
                  <c:v>41266</c:v>
                </c:pt>
                <c:pt idx="4096">
                  <c:v>41265</c:v>
                </c:pt>
                <c:pt idx="4097">
                  <c:v>41264</c:v>
                </c:pt>
                <c:pt idx="4098">
                  <c:v>41263</c:v>
                </c:pt>
                <c:pt idx="4099">
                  <c:v>41262</c:v>
                </c:pt>
                <c:pt idx="4100">
                  <c:v>41261</c:v>
                </c:pt>
                <c:pt idx="4101">
                  <c:v>41260</c:v>
                </c:pt>
                <c:pt idx="4102">
                  <c:v>41259</c:v>
                </c:pt>
                <c:pt idx="4103">
                  <c:v>41258</c:v>
                </c:pt>
                <c:pt idx="4104">
                  <c:v>41257</c:v>
                </c:pt>
                <c:pt idx="4105">
                  <c:v>41256</c:v>
                </c:pt>
                <c:pt idx="4106">
                  <c:v>41255</c:v>
                </c:pt>
                <c:pt idx="4107">
                  <c:v>41254</c:v>
                </c:pt>
                <c:pt idx="4108">
                  <c:v>41253</c:v>
                </c:pt>
                <c:pt idx="4109">
                  <c:v>41252</c:v>
                </c:pt>
                <c:pt idx="4110">
                  <c:v>41251</c:v>
                </c:pt>
                <c:pt idx="4111">
                  <c:v>41250</c:v>
                </c:pt>
                <c:pt idx="4112">
                  <c:v>41249</c:v>
                </c:pt>
                <c:pt idx="4113">
                  <c:v>41248</c:v>
                </c:pt>
                <c:pt idx="4114">
                  <c:v>41247</c:v>
                </c:pt>
                <c:pt idx="4115">
                  <c:v>41246</c:v>
                </c:pt>
                <c:pt idx="4116">
                  <c:v>41245</c:v>
                </c:pt>
                <c:pt idx="4117">
                  <c:v>41244</c:v>
                </c:pt>
                <c:pt idx="4118">
                  <c:v>41243</c:v>
                </c:pt>
                <c:pt idx="4119">
                  <c:v>41242</c:v>
                </c:pt>
                <c:pt idx="4120">
                  <c:v>41241</c:v>
                </c:pt>
                <c:pt idx="4121">
                  <c:v>41240</c:v>
                </c:pt>
                <c:pt idx="4122">
                  <c:v>41239</c:v>
                </c:pt>
                <c:pt idx="4123">
                  <c:v>41238</c:v>
                </c:pt>
                <c:pt idx="4124">
                  <c:v>41237</c:v>
                </c:pt>
                <c:pt idx="4125">
                  <c:v>41236</c:v>
                </c:pt>
                <c:pt idx="4126">
                  <c:v>41235</c:v>
                </c:pt>
                <c:pt idx="4127">
                  <c:v>41234</c:v>
                </c:pt>
                <c:pt idx="4128">
                  <c:v>41233</c:v>
                </c:pt>
                <c:pt idx="4129">
                  <c:v>41232</c:v>
                </c:pt>
                <c:pt idx="4130">
                  <c:v>41231</c:v>
                </c:pt>
                <c:pt idx="4131">
                  <c:v>41230</c:v>
                </c:pt>
                <c:pt idx="4132">
                  <c:v>41229</c:v>
                </c:pt>
                <c:pt idx="4133">
                  <c:v>41228</c:v>
                </c:pt>
                <c:pt idx="4134">
                  <c:v>41227</c:v>
                </c:pt>
                <c:pt idx="4135">
                  <c:v>41226</c:v>
                </c:pt>
                <c:pt idx="4136">
                  <c:v>41225</c:v>
                </c:pt>
                <c:pt idx="4137">
                  <c:v>41224</c:v>
                </c:pt>
                <c:pt idx="4138">
                  <c:v>41223</c:v>
                </c:pt>
                <c:pt idx="4139">
                  <c:v>41222</c:v>
                </c:pt>
                <c:pt idx="4140">
                  <c:v>41221</c:v>
                </c:pt>
                <c:pt idx="4141">
                  <c:v>41220</c:v>
                </c:pt>
                <c:pt idx="4142">
                  <c:v>41219</c:v>
                </c:pt>
                <c:pt idx="4143">
                  <c:v>41218</c:v>
                </c:pt>
                <c:pt idx="4144">
                  <c:v>41217</c:v>
                </c:pt>
                <c:pt idx="4145">
                  <c:v>41216</c:v>
                </c:pt>
                <c:pt idx="4146">
                  <c:v>41215</c:v>
                </c:pt>
                <c:pt idx="4147">
                  <c:v>41214</c:v>
                </c:pt>
                <c:pt idx="4148">
                  <c:v>41213</c:v>
                </c:pt>
                <c:pt idx="4149">
                  <c:v>41212</c:v>
                </c:pt>
                <c:pt idx="4150">
                  <c:v>41211</c:v>
                </c:pt>
                <c:pt idx="4151">
                  <c:v>41210</c:v>
                </c:pt>
                <c:pt idx="4152">
                  <c:v>41209</c:v>
                </c:pt>
                <c:pt idx="4153">
                  <c:v>41208</c:v>
                </c:pt>
                <c:pt idx="4154">
                  <c:v>41207</c:v>
                </c:pt>
                <c:pt idx="4155">
                  <c:v>41206</c:v>
                </c:pt>
                <c:pt idx="4156">
                  <c:v>41205</c:v>
                </c:pt>
                <c:pt idx="4157">
                  <c:v>41204</c:v>
                </c:pt>
                <c:pt idx="4158">
                  <c:v>41203</c:v>
                </c:pt>
                <c:pt idx="4159">
                  <c:v>41202</c:v>
                </c:pt>
                <c:pt idx="4160">
                  <c:v>41201</c:v>
                </c:pt>
                <c:pt idx="4161">
                  <c:v>41200</c:v>
                </c:pt>
                <c:pt idx="4162">
                  <c:v>41199</c:v>
                </c:pt>
                <c:pt idx="4163">
                  <c:v>41198</c:v>
                </c:pt>
                <c:pt idx="4164">
                  <c:v>41197</c:v>
                </c:pt>
                <c:pt idx="4165">
                  <c:v>41196</c:v>
                </c:pt>
                <c:pt idx="4166">
                  <c:v>41195</c:v>
                </c:pt>
                <c:pt idx="4167">
                  <c:v>41194</c:v>
                </c:pt>
                <c:pt idx="4168">
                  <c:v>41193</c:v>
                </c:pt>
                <c:pt idx="4169">
                  <c:v>41192</c:v>
                </c:pt>
                <c:pt idx="4170">
                  <c:v>41191</c:v>
                </c:pt>
                <c:pt idx="4171">
                  <c:v>41190</c:v>
                </c:pt>
                <c:pt idx="4172">
                  <c:v>41189</c:v>
                </c:pt>
                <c:pt idx="4173">
                  <c:v>41188</c:v>
                </c:pt>
                <c:pt idx="4174">
                  <c:v>41187</c:v>
                </c:pt>
                <c:pt idx="4175">
                  <c:v>41186</c:v>
                </c:pt>
                <c:pt idx="4176">
                  <c:v>41185</c:v>
                </c:pt>
                <c:pt idx="4177">
                  <c:v>41184</c:v>
                </c:pt>
                <c:pt idx="4178">
                  <c:v>41183</c:v>
                </c:pt>
                <c:pt idx="4179">
                  <c:v>41182</c:v>
                </c:pt>
                <c:pt idx="4180">
                  <c:v>41181</c:v>
                </c:pt>
                <c:pt idx="4181">
                  <c:v>41180</c:v>
                </c:pt>
                <c:pt idx="4182">
                  <c:v>41179</c:v>
                </c:pt>
                <c:pt idx="4183">
                  <c:v>41178</c:v>
                </c:pt>
                <c:pt idx="4184">
                  <c:v>41177</c:v>
                </c:pt>
                <c:pt idx="4185">
                  <c:v>41176</c:v>
                </c:pt>
                <c:pt idx="4186">
                  <c:v>41175</c:v>
                </c:pt>
                <c:pt idx="4187">
                  <c:v>41174</c:v>
                </c:pt>
                <c:pt idx="4188">
                  <c:v>41173</c:v>
                </c:pt>
                <c:pt idx="4189">
                  <c:v>41172</c:v>
                </c:pt>
                <c:pt idx="4190">
                  <c:v>41171</c:v>
                </c:pt>
                <c:pt idx="4191">
                  <c:v>41170</c:v>
                </c:pt>
                <c:pt idx="4192">
                  <c:v>41169</c:v>
                </c:pt>
                <c:pt idx="4193">
                  <c:v>41168</c:v>
                </c:pt>
                <c:pt idx="4194">
                  <c:v>41167</c:v>
                </c:pt>
                <c:pt idx="4195">
                  <c:v>41166</c:v>
                </c:pt>
                <c:pt idx="4196">
                  <c:v>41165</c:v>
                </c:pt>
                <c:pt idx="4197">
                  <c:v>41164</c:v>
                </c:pt>
                <c:pt idx="4198">
                  <c:v>41163</c:v>
                </c:pt>
                <c:pt idx="4199">
                  <c:v>41162</c:v>
                </c:pt>
                <c:pt idx="4200">
                  <c:v>41161</c:v>
                </c:pt>
                <c:pt idx="4201">
                  <c:v>41160</c:v>
                </c:pt>
                <c:pt idx="4202">
                  <c:v>41159</c:v>
                </c:pt>
                <c:pt idx="4203">
                  <c:v>41158</c:v>
                </c:pt>
                <c:pt idx="4204">
                  <c:v>41157</c:v>
                </c:pt>
                <c:pt idx="4205">
                  <c:v>41156</c:v>
                </c:pt>
                <c:pt idx="4206">
                  <c:v>41155</c:v>
                </c:pt>
                <c:pt idx="4207">
                  <c:v>41154</c:v>
                </c:pt>
                <c:pt idx="4208">
                  <c:v>41153</c:v>
                </c:pt>
                <c:pt idx="4209">
                  <c:v>41152</c:v>
                </c:pt>
                <c:pt idx="4210">
                  <c:v>41151</c:v>
                </c:pt>
                <c:pt idx="4211">
                  <c:v>41150</c:v>
                </c:pt>
                <c:pt idx="4212">
                  <c:v>41149</c:v>
                </c:pt>
                <c:pt idx="4213">
                  <c:v>41148</c:v>
                </c:pt>
                <c:pt idx="4214">
                  <c:v>41147</c:v>
                </c:pt>
                <c:pt idx="4215">
                  <c:v>41146</c:v>
                </c:pt>
                <c:pt idx="4216">
                  <c:v>41145</c:v>
                </c:pt>
                <c:pt idx="4217">
                  <c:v>41144</c:v>
                </c:pt>
                <c:pt idx="4218">
                  <c:v>41143</c:v>
                </c:pt>
                <c:pt idx="4219">
                  <c:v>41142</c:v>
                </c:pt>
                <c:pt idx="4220">
                  <c:v>41141</c:v>
                </c:pt>
                <c:pt idx="4221">
                  <c:v>41140</c:v>
                </c:pt>
                <c:pt idx="4222">
                  <c:v>41139</c:v>
                </c:pt>
                <c:pt idx="4223">
                  <c:v>41138</c:v>
                </c:pt>
                <c:pt idx="4224">
                  <c:v>41137</c:v>
                </c:pt>
                <c:pt idx="4225">
                  <c:v>41136</c:v>
                </c:pt>
                <c:pt idx="4226">
                  <c:v>41135</c:v>
                </c:pt>
                <c:pt idx="4227">
                  <c:v>41134</c:v>
                </c:pt>
                <c:pt idx="4228">
                  <c:v>41133</c:v>
                </c:pt>
                <c:pt idx="4229">
                  <c:v>41132</c:v>
                </c:pt>
                <c:pt idx="4230">
                  <c:v>41131</c:v>
                </c:pt>
                <c:pt idx="4231">
                  <c:v>41130</c:v>
                </c:pt>
                <c:pt idx="4232">
                  <c:v>41129</c:v>
                </c:pt>
                <c:pt idx="4233">
                  <c:v>41128</c:v>
                </c:pt>
                <c:pt idx="4234">
                  <c:v>41127</c:v>
                </c:pt>
                <c:pt idx="4235">
                  <c:v>41126</c:v>
                </c:pt>
                <c:pt idx="4236">
                  <c:v>41125</c:v>
                </c:pt>
                <c:pt idx="4237">
                  <c:v>41124</c:v>
                </c:pt>
                <c:pt idx="4238">
                  <c:v>41123</c:v>
                </c:pt>
                <c:pt idx="4239">
                  <c:v>41122</c:v>
                </c:pt>
                <c:pt idx="4240">
                  <c:v>41121</c:v>
                </c:pt>
                <c:pt idx="4241">
                  <c:v>41120</c:v>
                </c:pt>
                <c:pt idx="4242">
                  <c:v>41119</c:v>
                </c:pt>
                <c:pt idx="4243">
                  <c:v>41118</c:v>
                </c:pt>
                <c:pt idx="4244">
                  <c:v>41117</c:v>
                </c:pt>
                <c:pt idx="4245">
                  <c:v>41116</c:v>
                </c:pt>
                <c:pt idx="4246">
                  <c:v>41115</c:v>
                </c:pt>
                <c:pt idx="4247">
                  <c:v>41114</c:v>
                </c:pt>
                <c:pt idx="4248">
                  <c:v>41113</c:v>
                </c:pt>
                <c:pt idx="4249">
                  <c:v>41112</c:v>
                </c:pt>
                <c:pt idx="4250">
                  <c:v>41111</c:v>
                </c:pt>
                <c:pt idx="4251">
                  <c:v>41110</c:v>
                </c:pt>
                <c:pt idx="4252">
                  <c:v>41109</c:v>
                </c:pt>
                <c:pt idx="4253">
                  <c:v>41108</c:v>
                </c:pt>
                <c:pt idx="4254">
                  <c:v>41107</c:v>
                </c:pt>
                <c:pt idx="4255">
                  <c:v>41106</c:v>
                </c:pt>
                <c:pt idx="4256">
                  <c:v>41105</c:v>
                </c:pt>
                <c:pt idx="4257">
                  <c:v>41104</c:v>
                </c:pt>
                <c:pt idx="4258">
                  <c:v>41103</c:v>
                </c:pt>
                <c:pt idx="4259">
                  <c:v>41102</c:v>
                </c:pt>
                <c:pt idx="4260">
                  <c:v>41101</c:v>
                </c:pt>
                <c:pt idx="4261">
                  <c:v>41100</c:v>
                </c:pt>
                <c:pt idx="4262">
                  <c:v>41099</c:v>
                </c:pt>
                <c:pt idx="4263">
                  <c:v>41098</c:v>
                </c:pt>
                <c:pt idx="4264">
                  <c:v>41097</c:v>
                </c:pt>
                <c:pt idx="4265">
                  <c:v>41096</c:v>
                </c:pt>
                <c:pt idx="4266">
                  <c:v>41095</c:v>
                </c:pt>
                <c:pt idx="4267">
                  <c:v>41094</c:v>
                </c:pt>
                <c:pt idx="4268">
                  <c:v>41093</c:v>
                </c:pt>
                <c:pt idx="4269">
                  <c:v>41092</c:v>
                </c:pt>
                <c:pt idx="4270">
                  <c:v>41091</c:v>
                </c:pt>
                <c:pt idx="4271">
                  <c:v>41090</c:v>
                </c:pt>
                <c:pt idx="4272">
                  <c:v>41089</c:v>
                </c:pt>
                <c:pt idx="4273">
                  <c:v>41088</c:v>
                </c:pt>
                <c:pt idx="4274">
                  <c:v>41087</c:v>
                </c:pt>
                <c:pt idx="4275">
                  <c:v>41086</c:v>
                </c:pt>
                <c:pt idx="4276">
                  <c:v>41085</c:v>
                </c:pt>
                <c:pt idx="4277">
                  <c:v>41084</c:v>
                </c:pt>
                <c:pt idx="4278">
                  <c:v>41083</c:v>
                </c:pt>
                <c:pt idx="4279">
                  <c:v>41082</c:v>
                </c:pt>
                <c:pt idx="4280">
                  <c:v>41081</c:v>
                </c:pt>
                <c:pt idx="4281">
                  <c:v>41080</c:v>
                </c:pt>
                <c:pt idx="4282">
                  <c:v>41079</c:v>
                </c:pt>
                <c:pt idx="4283">
                  <c:v>41078</c:v>
                </c:pt>
                <c:pt idx="4284">
                  <c:v>41077</c:v>
                </c:pt>
                <c:pt idx="4285">
                  <c:v>41076</c:v>
                </c:pt>
                <c:pt idx="4286">
                  <c:v>41075</c:v>
                </c:pt>
                <c:pt idx="4287">
                  <c:v>41074</c:v>
                </c:pt>
                <c:pt idx="4288">
                  <c:v>41073</c:v>
                </c:pt>
                <c:pt idx="4289">
                  <c:v>41072</c:v>
                </c:pt>
                <c:pt idx="4290">
                  <c:v>41071</c:v>
                </c:pt>
                <c:pt idx="4291">
                  <c:v>41070</c:v>
                </c:pt>
                <c:pt idx="4292">
                  <c:v>41069</c:v>
                </c:pt>
                <c:pt idx="4293">
                  <c:v>41068</c:v>
                </c:pt>
                <c:pt idx="4294">
                  <c:v>41067</c:v>
                </c:pt>
                <c:pt idx="4295">
                  <c:v>41066</c:v>
                </c:pt>
                <c:pt idx="4296">
                  <c:v>41065</c:v>
                </c:pt>
                <c:pt idx="4297">
                  <c:v>41064</c:v>
                </c:pt>
                <c:pt idx="4298">
                  <c:v>41063</c:v>
                </c:pt>
                <c:pt idx="4299">
                  <c:v>41062</c:v>
                </c:pt>
                <c:pt idx="4300">
                  <c:v>41061</c:v>
                </c:pt>
                <c:pt idx="4301">
                  <c:v>41060</c:v>
                </c:pt>
                <c:pt idx="4302">
                  <c:v>41059</c:v>
                </c:pt>
                <c:pt idx="4303">
                  <c:v>41058</c:v>
                </c:pt>
                <c:pt idx="4304">
                  <c:v>41057</c:v>
                </c:pt>
                <c:pt idx="4305">
                  <c:v>41056</c:v>
                </c:pt>
                <c:pt idx="4306">
                  <c:v>41055</c:v>
                </c:pt>
                <c:pt idx="4307">
                  <c:v>41054</c:v>
                </c:pt>
                <c:pt idx="4308">
                  <c:v>41053</c:v>
                </c:pt>
                <c:pt idx="4309">
                  <c:v>41052</c:v>
                </c:pt>
                <c:pt idx="4310">
                  <c:v>41051</c:v>
                </c:pt>
                <c:pt idx="4311">
                  <c:v>41050</c:v>
                </c:pt>
                <c:pt idx="4312">
                  <c:v>41049</c:v>
                </c:pt>
                <c:pt idx="4313">
                  <c:v>41048</c:v>
                </c:pt>
                <c:pt idx="4314">
                  <c:v>41047</c:v>
                </c:pt>
                <c:pt idx="4315">
                  <c:v>41046</c:v>
                </c:pt>
                <c:pt idx="4316">
                  <c:v>41045</c:v>
                </c:pt>
                <c:pt idx="4317">
                  <c:v>41044</c:v>
                </c:pt>
                <c:pt idx="4318">
                  <c:v>41043</c:v>
                </c:pt>
                <c:pt idx="4319">
                  <c:v>41042</c:v>
                </c:pt>
                <c:pt idx="4320">
                  <c:v>41041</c:v>
                </c:pt>
                <c:pt idx="4321">
                  <c:v>41040</c:v>
                </c:pt>
                <c:pt idx="4322">
                  <c:v>41039</c:v>
                </c:pt>
                <c:pt idx="4323">
                  <c:v>41038</c:v>
                </c:pt>
                <c:pt idx="4324">
                  <c:v>41037</c:v>
                </c:pt>
                <c:pt idx="4325">
                  <c:v>41036</c:v>
                </c:pt>
                <c:pt idx="4326">
                  <c:v>41035</c:v>
                </c:pt>
                <c:pt idx="4327">
                  <c:v>41034</c:v>
                </c:pt>
                <c:pt idx="4328">
                  <c:v>41033</c:v>
                </c:pt>
                <c:pt idx="4329">
                  <c:v>41032</c:v>
                </c:pt>
                <c:pt idx="4330">
                  <c:v>41031</c:v>
                </c:pt>
                <c:pt idx="4331">
                  <c:v>41030</c:v>
                </c:pt>
                <c:pt idx="4332">
                  <c:v>41029</c:v>
                </c:pt>
                <c:pt idx="4333">
                  <c:v>41028</c:v>
                </c:pt>
                <c:pt idx="4334">
                  <c:v>41027</c:v>
                </c:pt>
                <c:pt idx="4335">
                  <c:v>41026</c:v>
                </c:pt>
                <c:pt idx="4336">
                  <c:v>41025</c:v>
                </c:pt>
                <c:pt idx="4337">
                  <c:v>41024</c:v>
                </c:pt>
                <c:pt idx="4338">
                  <c:v>41023</c:v>
                </c:pt>
                <c:pt idx="4339">
                  <c:v>41022</c:v>
                </c:pt>
                <c:pt idx="4340">
                  <c:v>41021</c:v>
                </c:pt>
                <c:pt idx="4341">
                  <c:v>41020</c:v>
                </c:pt>
                <c:pt idx="4342">
                  <c:v>41019</c:v>
                </c:pt>
                <c:pt idx="4343">
                  <c:v>41018</c:v>
                </c:pt>
                <c:pt idx="4344">
                  <c:v>41017</c:v>
                </c:pt>
                <c:pt idx="4345">
                  <c:v>41016</c:v>
                </c:pt>
                <c:pt idx="4346">
                  <c:v>41015</c:v>
                </c:pt>
                <c:pt idx="4347">
                  <c:v>41014</c:v>
                </c:pt>
                <c:pt idx="4348">
                  <c:v>41013</c:v>
                </c:pt>
                <c:pt idx="4349">
                  <c:v>41012</c:v>
                </c:pt>
                <c:pt idx="4350">
                  <c:v>41011</c:v>
                </c:pt>
                <c:pt idx="4351">
                  <c:v>41010</c:v>
                </c:pt>
                <c:pt idx="4352">
                  <c:v>41009</c:v>
                </c:pt>
                <c:pt idx="4353">
                  <c:v>41008</c:v>
                </c:pt>
                <c:pt idx="4354">
                  <c:v>41007</c:v>
                </c:pt>
                <c:pt idx="4355">
                  <c:v>41006</c:v>
                </c:pt>
                <c:pt idx="4356">
                  <c:v>41005</c:v>
                </c:pt>
                <c:pt idx="4357">
                  <c:v>41004</c:v>
                </c:pt>
                <c:pt idx="4358">
                  <c:v>41003</c:v>
                </c:pt>
                <c:pt idx="4359">
                  <c:v>41002</c:v>
                </c:pt>
                <c:pt idx="4360">
                  <c:v>41001</c:v>
                </c:pt>
                <c:pt idx="4361">
                  <c:v>41000</c:v>
                </c:pt>
                <c:pt idx="4362">
                  <c:v>40999</c:v>
                </c:pt>
                <c:pt idx="4363">
                  <c:v>40998</c:v>
                </c:pt>
                <c:pt idx="4364">
                  <c:v>40997</c:v>
                </c:pt>
                <c:pt idx="4365">
                  <c:v>40996</c:v>
                </c:pt>
                <c:pt idx="4366">
                  <c:v>40995</c:v>
                </c:pt>
                <c:pt idx="4367">
                  <c:v>40994</c:v>
                </c:pt>
                <c:pt idx="4368">
                  <c:v>40993</c:v>
                </c:pt>
                <c:pt idx="4369">
                  <c:v>40992</c:v>
                </c:pt>
                <c:pt idx="4370">
                  <c:v>40991</c:v>
                </c:pt>
                <c:pt idx="4371">
                  <c:v>40990</c:v>
                </c:pt>
                <c:pt idx="4372">
                  <c:v>40989</c:v>
                </c:pt>
                <c:pt idx="4373">
                  <c:v>40988</c:v>
                </c:pt>
                <c:pt idx="4374">
                  <c:v>40987</c:v>
                </c:pt>
                <c:pt idx="4375">
                  <c:v>40986</c:v>
                </c:pt>
                <c:pt idx="4376">
                  <c:v>40985</c:v>
                </c:pt>
                <c:pt idx="4377">
                  <c:v>40984</c:v>
                </c:pt>
                <c:pt idx="4378">
                  <c:v>40983</c:v>
                </c:pt>
                <c:pt idx="4379">
                  <c:v>40982</c:v>
                </c:pt>
                <c:pt idx="4380">
                  <c:v>40981</c:v>
                </c:pt>
                <c:pt idx="4381">
                  <c:v>40980</c:v>
                </c:pt>
                <c:pt idx="4382">
                  <c:v>40979</c:v>
                </c:pt>
                <c:pt idx="4383">
                  <c:v>40978</c:v>
                </c:pt>
                <c:pt idx="4384">
                  <c:v>40977</c:v>
                </c:pt>
                <c:pt idx="4385">
                  <c:v>40976</c:v>
                </c:pt>
                <c:pt idx="4386">
                  <c:v>40975</c:v>
                </c:pt>
                <c:pt idx="4387">
                  <c:v>40974</c:v>
                </c:pt>
                <c:pt idx="4388">
                  <c:v>40973</c:v>
                </c:pt>
                <c:pt idx="4389">
                  <c:v>40972</c:v>
                </c:pt>
                <c:pt idx="4390">
                  <c:v>40971</c:v>
                </c:pt>
                <c:pt idx="4391">
                  <c:v>40970</c:v>
                </c:pt>
                <c:pt idx="4392">
                  <c:v>40969</c:v>
                </c:pt>
                <c:pt idx="4393">
                  <c:v>40968</c:v>
                </c:pt>
                <c:pt idx="4394">
                  <c:v>40967</c:v>
                </c:pt>
                <c:pt idx="4395">
                  <c:v>40966</c:v>
                </c:pt>
                <c:pt idx="4396">
                  <c:v>40965</c:v>
                </c:pt>
                <c:pt idx="4397">
                  <c:v>40964</c:v>
                </c:pt>
                <c:pt idx="4398">
                  <c:v>40963</c:v>
                </c:pt>
                <c:pt idx="4399">
                  <c:v>40962</c:v>
                </c:pt>
                <c:pt idx="4400">
                  <c:v>40961</c:v>
                </c:pt>
                <c:pt idx="4401">
                  <c:v>40960</c:v>
                </c:pt>
                <c:pt idx="4402">
                  <c:v>40959</c:v>
                </c:pt>
                <c:pt idx="4403">
                  <c:v>40958</c:v>
                </c:pt>
                <c:pt idx="4404">
                  <c:v>40957</c:v>
                </c:pt>
                <c:pt idx="4405">
                  <c:v>40956</c:v>
                </c:pt>
                <c:pt idx="4406">
                  <c:v>40955</c:v>
                </c:pt>
                <c:pt idx="4407">
                  <c:v>40954</c:v>
                </c:pt>
                <c:pt idx="4408">
                  <c:v>40953</c:v>
                </c:pt>
                <c:pt idx="4409">
                  <c:v>40952</c:v>
                </c:pt>
                <c:pt idx="4410">
                  <c:v>40951</c:v>
                </c:pt>
                <c:pt idx="4411">
                  <c:v>40950</c:v>
                </c:pt>
                <c:pt idx="4412">
                  <c:v>40949</c:v>
                </c:pt>
                <c:pt idx="4413">
                  <c:v>40948</c:v>
                </c:pt>
                <c:pt idx="4414">
                  <c:v>40947</c:v>
                </c:pt>
                <c:pt idx="4415">
                  <c:v>40946</c:v>
                </c:pt>
                <c:pt idx="4416">
                  <c:v>40945</c:v>
                </c:pt>
                <c:pt idx="4417">
                  <c:v>40944</c:v>
                </c:pt>
                <c:pt idx="4418">
                  <c:v>40943</c:v>
                </c:pt>
                <c:pt idx="4419">
                  <c:v>40942</c:v>
                </c:pt>
                <c:pt idx="4420">
                  <c:v>40941</c:v>
                </c:pt>
                <c:pt idx="4421">
                  <c:v>40940</c:v>
                </c:pt>
                <c:pt idx="4422">
                  <c:v>40939</c:v>
                </c:pt>
                <c:pt idx="4423">
                  <c:v>40938</c:v>
                </c:pt>
                <c:pt idx="4424">
                  <c:v>40937</c:v>
                </c:pt>
                <c:pt idx="4425">
                  <c:v>40936</c:v>
                </c:pt>
                <c:pt idx="4426">
                  <c:v>40935</c:v>
                </c:pt>
                <c:pt idx="4427">
                  <c:v>40934</c:v>
                </c:pt>
                <c:pt idx="4428">
                  <c:v>40933</c:v>
                </c:pt>
                <c:pt idx="4429">
                  <c:v>40932</c:v>
                </c:pt>
                <c:pt idx="4430">
                  <c:v>40931</c:v>
                </c:pt>
                <c:pt idx="4431">
                  <c:v>40930</c:v>
                </c:pt>
                <c:pt idx="4432">
                  <c:v>40929</c:v>
                </c:pt>
                <c:pt idx="4433">
                  <c:v>40928</c:v>
                </c:pt>
                <c:pt idx="4434">
                  <c:v>40927</c:v>
                </c:pt>
                <c:pt idx="4435">
                  <c:v>40926</c:v>
                </c:pt>
                <c:pt idx="4436">
                  <c:v>40925</c:v>
                </c:pt>
                <c:pt idx="4437">
                  <c:v>40924</c:v>
                </c:pt>
                <c:pt idx="4438">
                  <c:v>40923</c:v>
                </c:pt>
                <c:pt idx="4439">
                  <c:v>40922</c:v>
                </c:pt>
                <c:pt idx="4440">
                  <c:v>40921</c:v>
                </c:pt>
                <c:pt idx="4441">
                  <c:v>40920</c:v>
                </c:pt>
                <c:pt idx="4442">
                  <c:v>40919</c:v>
                </c:pt>
                <c:pt idx="4443">
                  <c:v>40918</c:v>
                </c:pt>
                <c:pt idx="4444">
                  <c:v>40917</c:v>
                </c:pt>
                <c:pt idx="4445">
                  <c:v>40916</c:v>
                </c:pt>
                <c:pt idx="4446">
                  <c:v>40915</c:v>
                </c:pt>
                <c:pt idx="4447">
                  <c:v>40914</c:v>
                </c:pt>
                <c:pt idx="4448">
                  <c:v>40913</c:v>
                </c:pt>
                <c:pt idx="4449">
                  <c:v>40912</c:v>
                </c:pt>
                <c:pt idx="4450">
                  <c:v>40911</c:v>
                </c:pt>
                <c:pt idx="4451">
                  <c:v>40910</c:v>
                </c:pt>
                <c:pt idx="4452">
                  <c:v>40909</c:v>
                </c:pt>
                <c:pt idx="4453">
                  <c:v>40908</c:v>
                </c:pt>
                <c:pt idx="4454">
                  <c:v>40907</c:v>
                </c:pt>
                <c:pt idx="4455">
                  <c:v>40906</c:v>
                </c:pt>
                <c:pt idx="4456">
                  <c:v>40905</c:v>
                </c:pt>
                <c:pt idx="4457">
                  <c:v>40904</c:v>
                </c:pt>
                <c:pt idx="4458">
                  <c:v>40903</c:v>
                </c:pt>
                <c:pt idx="4459">
                  <c:v>40902</c:v>
                </c:pt>
                <c:pt idx="4460">
                  <c:v>40901</c:v>
                </c:pt>
                <c:pt idx="4461">
                  <c:v>40900</c:v>
                </c:pt>
                <c:pt idx="4462">
                  <c:v>40899</c:v>
                </c:pt>
                <c:pt idx="4463">
                  <c:v>40898</c:v>
                </c:pt>
                <c:pt idx="4464">
                  <c:v>40897</c:v>
                </c:pt>
                <c:pt idx="4465">
                  <c:v>40896</c:v>
                </c:pt>
                <c:pt idx="4466">
                  <c:v>40895</c:v>
                </c:pt>
                <c:pt idx="4467">
                  <c:v>40894</c:v>
                </c:pt>
                <c:pt idx="4468">
                  <c:v>40893</c:v>
                </c:pt>
                <c:pt idx="4469">
                  <c:v>40892</c:v>
                </c:pt>
                <c:pt idx="4470">
                  <c:v>40891</c:v>
                </c:pt>
                <c:pt idx="4471">
                  <c:v>40890</c:v>
                </c:pt>
                <c:pt idx="4472">
                  <c:v>40889</c:v>
                </c:pt>
                <c:pt idx="4473">
                  <c:v>40888</c:v>
                </c:pt>
                <c:pt idx="4474">
                  <c:v>40887</c:v>
                </c:pt>
                <c:pt idx="4475">
                  <c:v>40886</c:v>
                </c:pt>
                <c:pt idx="4476">
                  <c:v>40885</c:v>
                </c:pt>
                <c:pt idx="4477">
                  <c:v>40884</c:v>
                </c:pt>
                <c:pt idx="4478">
                  <c:v>40883</c:v>
                </c:pt>
                <c:pt idx="4479">
                  <c:v>40882</c:v>
                </c:pt>
                <c:pt idx="4480">
                  <c:v>40881</c:v>
                </c:pt>
                <c:pt idx="4481">
                  <c:v>40880</c:v>
                </c:pt>
                <c:pt idx="4482">
                  <c:v>40879</c:v>
                </c:pt>
                <c:pt idx="4483">
                  <c:v>40878</c:v>
                </c:pt>
                <c:pt idx="4484">
                  <c:v>40877</c:v>
                </c:pt>
                <c:pt idx="4485">
                  <c:v>40876</c:v>
                </c:pt>
                <c:pt idx="4486">
                  <c:v>40875</c:v>
                </c:pt>
                <c:pt idx="4487">
                  <c:v>40874</c:v>
                </c:pt>
                <c:pt idx="4488">
                  <c:v>40873</c:v>
                </c:pt>
                <c:pt idx="4489">
                  <c:v>40872</c:v>
                </c:pt>
                <c:pt idx="4490">
                  <c:v>40871</c:v>
                </c:pt>
                <c:pt idx="4491">
                  <c:v>40870</c:v>
                </c:pt>
                <c:pt idx="4492">
                  <c:v>40869</c:v>
                </c:pt>
                <c:pt idx="4493">
                  <c:v>40868</c:v>
                </c:pt>
                <c:pt idx="4494">
                  <c:v>40867</c:v>
                </c:pt>
                <c:pt idx="4495">
                  <c:v>40866</c:v>
                </c:pt>
                <c:pt idx="4496">
                  <c:v>40865</c:v>
                </c:pt>
                <c:pt idx="4497">
                  <c:v>40864</c:v>
                </c:pt>
                <c:pt idx="4498">
                  <c:v>40863</c:v>
                </c:pt>
                <c:pt idx="4499">
                  <c:v>40862</c:v>
                </c:pt>
                <c:pt idx="4500">
                  <c:v>40861</c:v>
                </c:pt>
                <c:pt idx="4501">
                  <c:v>40860</c:v>
                </c:pt>
                <c:pt idx="4502">
                  <c:v>40859</c:v>
                </c:pt>
                <c:pt idx="4503">
                  <c:v>40858</c:v>
                </c:pt>
                <c:pt idx="4504">
                  <c:v>40857</c:v>
                </c:pt>
                <c:pt idx="4505">
                  <c:v>40856</c:v>
                </c:pt>
                <c:pt idx="4506">
                  <c:v>40855</c:v>
                </c:pt>
                <c:pt idx="4507">
                  <c:v>40854</c:v>
                </c:pt>
                <c:pt idx="4508">
                  <c:v>40853</c:v>
                </c:pt>
                <c:pt idx="4509">
                  <c:v>40852</c:v>
                </c:pt>
                <c:pt idx="4510">
                  <c:v>40851</c:v>
                </c:pt>
                <c:pt idx="4511">
                  <c:v>40850</c:v>
                </c:pt>
                <c:pt idx="4512">
                  <c:v>40849</c:v>
                </c:pt>
                <c:pt idx="4513">
                  <c:v>40848</c:v>
                </c:pt>
                <c:pt idx="4514">
                  <c:v>40847</c:v>
                </c:pt>
                <c:pt idx="4515">
                  <c:v>40846</c:v>
                </c:pt>
                <c:pt idx="4516">
                  <c:v>40845</c:v>
                </c:pt>
                <c:pt idx="4517">
                  <c:v>40844</c:v>
                </c:pt>
                <c:pt idx="4518">
                  <c:v>40843</c:v>
                </c:pt>
                <c:pt idx="4519">
                  <c:v>40842</c:v>
                </c:pt>
                <c:pt idx="4520">
                  <c:v>40841</c:v>
                </c:pt>
                <c:pt idx="4521">
                  <c:v>40840</c:v>
                </c:pt>
                <c:pt idx="4522">
                  <c:v>40839</c:v>
                </c:pt>
                <c:pt idx="4523">
                  <c:v>40838</c:v>
                </c:pt>
                <c:pt idx="4524">
                  <c:v>40837</c:v>
                </c:pt>
                <c:pt idx="4525">
                  <c:v>40836</c:v>
                </c:pt>
                <c:pt idx="4526">
                  <c:v>40835</c:v>
                </c:pt>
                <c:pt idx="4527">
                  <c:v>40834</c:v>
                </c:pt>
                <c:pt idx="4528">
                  <c:v>40833</c:v>
                </c:pt>
                <c:pt idx="4529">
                  <c:v>40832</c:v>
                </c:pt>
                <c:pt idx="4530">
                  <c:v>40831</c:v>
                </c:pt>
                <c:pt idx="4531">
                  <c:v>40830</c:v>
                </c:pt>
                <c:pt idx="4532">
                  <c:v>40829</c:v>
                </c:pt>
                <c:pt idx="4533">
                  <c:v>40828</c:v>
                </c:pt>
                <c:pt idx="4534">
                  <c:v>40827</c:v>
                </c:pt>
                <c:pt idx="4535">
                  <c:v>40826</c:v>
                </c:pt>
                <c:pt idx="4536">
                  <c:v>40825</c:v>
                </c:pt>
                <c:pt idx="4537">
                  <c:v>40824</c:v>
                </c:pt>
                <c:pt idx="4538">
                  <c:v>40823</c:v>
                </c:pt>
                <c:pt idx="4539">
                  <c:v>40822</c:v>
                </c:pt>
                <c:pt idx="4540">
                  <c:v>40821</c:v>
                </c:pt>
                <c:pt idx="4541">
                  <c:v>40820</c:v>
                </c:pt>
                <c:pt idx="4542">
                  <c:v>40819</c:v>
                </c:pt>
                <c:pt idx="4543">
                  <c:v>40818</c:v>
                </c:pt>
                <c:pt idx="4544">
                  <c:v>40817</c:v>
                </c:pt>
                <c:pt idx="4545">
                  <c:v>40816</c:v>
                </c:pt>
                <c:pt idx="4546">
                  <c:v>40815</c:v>
                </c:pt>
                <c:pt idx="4547">
                  <c:v>40814</c:v>
                </c:pt>
                <c:pt idx="4548">
                  <c:v>40813</c:v>
                </c:pt>
                <c:pt idx="4549">
                  <c:v>40812</c:v>
                </c:pt>
                <c:pt idx="4550">
                  <c:v>40811</c:v>
                </c:pt>
                <c:pt idx="4551">
                  <c:v>40810</c:v>
                </c:pt>
                <c:pt idx="4552">
                  <c:v>40809</c:v>
                </c:pt>
                <c:pt idx="4553">
                  <c:v>40808</c:v>
                </c:pt>
                <c:pt idx="4554">
                  <c:v>40807</c:v>
                </c:pt>
                <c:pt idx="4555">
                  <c:v>40806</c:v>
                </c:pt>
                <c:pt idx="4556">
                  <c:v>40805</c:v>
                </c:pt>
                <c:pt idx="4557">
                  <c:v>40804</c:v>
                </c:pt>
                <c:pt idx="4558">
                  <c:v>40803</c:v>
                </c:pt>
                <c:pt idx="4559">
                  <c:v>40802</c:v>
                </c:pt>
                <c:pt idx="4560">
                  <c:v>40801</c:v>
                </c:pt>
                <c:pt idx="4561">
                  <c:v>40800</c:v>
                </c:pt>
                <c:pt idx="4562">
                  <c:v>40799</c:v>
                </c:pt>
                <c:pt idx="4563">
                  <c:v>40798</c:v>
                </c:pt>
                <c:pt idx="4564">
                  <c:v>40797</c:v>
                </c:pt>
                <c:pt idx="4565">
                  <c:v>40796</c:v>
                </c:pt>
                <c:pt idx="4566">
                  <c:v>40795</c:v>
                </c:pt>
                <c:pt idx="4567">
                  <c:v>40794</c:v>
                </c:pt>
                <c:pt idx="4568">
                  <c:v>40793</c:v>
                </c:pt>
                <c:pt idx="4569">
                  <c:v>40792</c:v>
                </c:pt>
                <c:pt idx="4570">
                  <c:v>40791</c:v>
                </c:pt>
                <c:pt idx="4571">
                  <c:v>40790</c:v>
                </c:pt>
                <c:pt idx="4572">
                  <c:v>40789</c:v>
                </c:pt>
                <c:pt idx="4573">
                  <c:v>40788</c:v>
                </c:pt>
                <c:pt idx="4574">
                  <c:v>40787</c:v>
                </c:pt>
                <c:pt idx="4575">
                  <c:v>40786</c:v>
                </c:pt>
                <c:pt idx="4576">
                  <c:v>40785</c:v>
                </c:pt>
                <c:pt idx="4577">
                  <c:v>40784</c:v>
                </c:pt>
                <c:pt idx="4578">
                  <c:v>40783</c:v>
                </c:pt>
                <c:pt idx="4579">
                  <c:v>40782</c:v>
                </c:pt>
                <c:pt idx="4580">
                  <c:v>40781</c:v>
                </c:pt>
                <c:pt idx="4581">
                  <c:v>40780</c:v>
                </c:pt>
                <c:pt idx="4582">
                  <c:v>40779</c:v>
                </c:pt>
                <c:pt idx="4583">
                  <c:v>40778</c:v>
                </c:pt>
                <c:pt idx="4584">
                  <c:v>40777</c:v>
                </c:pt>
                <c:pt idx="4585">
                  <c:v>40776</c:v>
                </c:pt>
                <c:pt idx="4586">
                  <c:v>40775</c:v>
                </c:pt>
                <c:pt idx="4587">
                  <c:v>40774</c:v>
                </c:pt>
                <c:pt idx="4588">
                  <c:v>40773</c:v>
                </c:pt>
                <c:pt idx="4589">
                  <c:v>40772</c:v>
                </c:pt>
                <c:pt idx="4590">
                  <c:v>40771</c:v>
                </c:pt>
                <c:pt idx="4591">
                  <c:v>40770</c:v>
                </c:pt>
                <c:pt idx="4592">
                  <c:v>40769</c:v>
                </c:pt>
                <c:pt idx="4593">
                  <c:v>40768</c:v>
                </c:pt>
                <c:pt idx="4594">
                  <c:v>40767</c:v>
                </c:pt>
                <c:pt idx="4595">
                  <c:v>40766</c:v>
                </c:pt>
                <c:pt idx="4596">
                  <c:v>40765</c:v>
                </c:pt>
                <c:pt idx="4597">
                  <c:v>40764</c:v>
                </c:pt>
                <c:pt idx="4598">
                  <c:v>40763</c:v>
                </c:pt>
                <c:pt idx="4599">
                  <c:v>40762</c:v>
                </c:pt>
                <c:pt idx="4600">
                  <c:v>40761</c:v>
                </c:pt>
                <c:pt idx="4601">
                  <c:v>40760</c:v>
                </c:pt>
                <c:pt idx="4602">
                  <c:v>40759</c:v>
                </c:pt>
                <c:pt idx="4603">
                  <c:v>40758</c:v>
                </c:pt>
                <c:pt idx="4604">
                  <c:v>40757</c:v>
                </c:pt>
                <c:pt idx="4605">
                  <c:v>40756</c:v>
                </c:pt>
                <c:pt idx="4606">
                  <c:v>40755</c:v>
                </c:pt>
                <c:pt idx="4607">
                  <c:v>40754</c:v>
                </c:pt>
                <c:pt idx="4608">
                  <c:v>40753</c:v>
                </c:pt>
                <c:pt idx="4609">
                  <c:v>40752</c:v>
                </c:pt>
                <c:pt idx="4610">
                  <c:v>40751</c:v>
                </c:pt>
                <c:pt idx="4611">
                  <c:v>40750</c:v>
                </c:pt>
                <c:pt idx="4612">
                  <c:v>40749</c:v>
                </c:pt>
                <c:pt idx="4613">
                  <c:v>40748</c:v>
                </c:pt>
                <c:pt idx="4614">
                  <c:v>40747</c:v>
                </c:pt>
                <c:pt idx="4615">
                  <c:v>40746</c:v>
                </c:pt>
                <c:pt idx="4616">
                  <c:v>40745</c:v>
                </c:pt>
                <c:pt idx="4617">
                  <c:v>40744</c:v>
                </c:pt>
                <c:pt idx="4618">
                  <c:v>40743</c:v>
                </c:pt>
                <c:pt idx="4619">
                  <c:v>40742</c:v>
                </c:pt>
                <c:pt idx="4620">
                  <c:v>40741</c:v>
                </c:pt>
                <c:pt idx="4621">
                  <c:v>40740</c:v>
                </c:pt>
                <c:pt idx="4622">
                  <c:v>40739</c:v>
                </c:pt>
                <c:pt idx="4623">
                  <c:v>40738</c:v>
                </c:pt>
                <c:pt idx="4624">
                  <c:v>40737</c:v>
                </c:pt>
                <c:pt idx="4625">
                  <c:v>40736</c:v>
                </c:pt>
                <c:pt idx="4626">
                  <c:v>40735</c:v>
                </c:pt>
                <c:pt idx="4627">
                  <c:v>40734</c:v>
                </c:pt>
                <c:pt idx="4628">
                  <c:v>40733</c:v>
                </c:pt>
                <c:pt idx="4629">
                  <c:v>40732</c:v>
                </c:pt>
                <c:pt idx="4630">
                  <c:v>40731</c:v>
                </c:pt>
                <c:pt idx="4631">
                  <c:v>40730</c:v>
                </c:pt>
                <c:pt idx="4632">
                  <c:v>40729</c:v>
                </c:pt>
                <c:pt idx="4633">
                  <c:v>40728</c:v>
                </c:pt>
                <c:pt idx="4634">
                  <c:v>40727</c:v>
                </c:pt>
                <c:pt idx="4635">
                  <c:v>40726</c:v>
                </c:pt>
                <c:pt idx="4636">
                  <c:v>40725</c:v>
                </c:pt>
                <c:pt idx="4637">
                  <c:v>40724</c:v>
                </c:pt>
                <c:pt idx="4638">
                  <c:v>40723</c:v>
                </c:pt>
                <c:pt idx="4639">
                  <c:v>40722</c:v>
                </c:pt>
                <c:pt idx="4640">
                  <c:v>40721</c:v>
                </c:pt>
                <c:pt idx="4641">
                  <c:v>40720</c:v>
                </c:pt>
                <c:pt idx="4642">
                  <c:v>40719</c:v>
                </c:pt>
                <c:pt idx="4643">
                  <c:v>40718</c:v>
                </c:pt>
                <c:pt idx="4644">
                  <c:v>40717</c:v>
                </c:pt>
                <c:pt idx="4645">
                  <c:v>40716</c:v>
                </c:pt>
                <c:pt idx="4646">
                  <c:v>40715</c:v>
                </c:pt>
                <c:pt idx="4647">
                  <c:v>40714</c:v>
                </c:pt>
                <c:pt idx="4648">
                  <c:v>40713</c:v>
                </c:pt>
                <c:pt idx="4649">
                  <c:v>40712</c:v>
                </c:pt>
                <c:pt idx="4650">
                  <c:v>40711</c:v>
                </c:pt>
                <c:pt idx="4651">
                  <c:v>40710</c:v>
                </c:pt>
                <c:pt idx="4652">
                  <c:v>40709</c:v>
                </c:pt>
                <c:pt idx="4653">
                  <c:v>40708</c:v>
                </c:pt>
                <c:pt idx="4654">
                  <c:v>40707</c:v>
                </c:pt>
                <c:pt idx="4655">
                  <c:v>40706</c:v>
                </c:pt>
                <c:pt idx="4656">
                  <c:v>40705</c:v>
                </c:pt>
                <c:pt idx="4657">
                  <c:v>40704</c:v>
                </c:pt>
                <c:pt idx="4658">
                  <c:v>40703</c:v>
                </c:pt>
                <c:pt idx="4659">
                  <c:v>40702</c:v>
                </c:pt>
                <c:pt idx="4660">
                  <c:v>40701</c:v>
                </c:pt>
                <c:pt idx="4661">
                  <c:v>40700</c:v>
                </c:pt>
                <c:pt idx="4662">
                  <c:v>40699</c:v>
                </c:pt>
                <c:pt idx="4663">
                  <c:v>40698</c:v>
                </c:pt>
                <c:pt idx="4664">
                  <c:v>40697</c:v>
                </c:pt>
                <c:pt idx="4665">
                  <c:v>40696</c:v>
                </c:pt>
                <c:pt idx="4666">
                  <c:v>40695</c:v>
                </c:pt>
                <c:pt idx="4667">
                  <c:v>40694</c:v>
                </c:pt>
                <c:pt idx="4668">
                  <c:v>40693</c:v>
                </c:pt>
                <c:pt idx="4669">
                  <c:v>40692</c:v>
                </c:pt>
                <c:pt idx="4670">
                  <c:v>40691</c:v>
                </c:pt>
                <c:pt idx="4671">
                  <c:v>40690</c:v>
                </c:pt>
                <c:pt idx="4672">
                  <c:v>40689</c:v>
                </c:pt>
                <c:pt idx="4673">
                  <c:v>40688</c:v>
                </c:pt>
                <c:pt idx="4674">
                  <c:v>40687</c:v>
                </c:pt>
                <c:pt idx="4675">
                  <c:v>40686</c:v>
                </c:pt>
                <c:pt idx="4676">
                  <c:v>40685</c:v>
                </c:pt>
                <c:pt idx="4677">
                  <c:v>40684</c:v>
                </c:pt>
                <c:pt idx="4678">
                  <c:v>40683</c:v>
                </c:pt>
                <c:pt idx="4679">
                  <c:v>40682</c:v>
                </c:pt>
                <c:pt idx="4680">
                  <c:v>40681</c:v>
                </c:pt>
                <c:pt idx="4681">
                  <c:v>40680</c:v>
                </c:pt>
                <c:pt idx="4682">
                  <c:v>40679</c:v>
                </c:pt>
                <c:pt idx="4683">
                  <c:v>40678</c:v>
                </c:pt>
                <c:pt idx="4684">
                  <c:v>40677</c:v>
                </c:pt>
                <c:pt idx="4685">
                  <c:v>40676</c:v>
                </c:pt>
                <c:pt idx="4686">
                  <c:v>40675</c:v>
                </c:pt>
                <c:pt idx="4687">
                  <c:v>40674</c:v>
                </c:pt>
                <c:pt idx="4688">
                  <c:v>40673</c:v>
                </c:pt>
                <c:pt idx="4689">
                  <c:v>40672</c:v>
                </c:pt>
                <c:pt idx="4690">
                  <c:v>40671</c:v>
                </c:pt>
                <c:pt idx="4691">
                  <c:v>40670</c:v>
                </c:pt>
                <c:pt idx="4692">
                  <c:v>40669</c:v>
                </c:pt>
                <c:pt idx="4693">
                  <c:v>40668</c:v>
                </c:pt>
                <c:pt idx="4694">
                  <c:v>40667</c:v>
                </c:pt>
                <c:pt idx="4695">
                  <c:v>40666</c:v>
                </c:pt>
                <c:pt idx="4696">
                  <c:v>40665</c:v>
                </c:pt>
                <c:pt idx="4697">
                  <c:v>40664</c:v>
                </c:pt>
                <c:pt idx="4698">
                  <c:v>40663</c:v>
                </c:pt>
                <c:pt idx="4699">
                  <c:v>40662</c:v>
                </c:pt>
                <c:pt idx="4700">
                  <c:v>40661</c:v>
                </c:pt>
                <c:pt idx="4701">
                  <c:v>40660</c:v>
                </c:pt>
                <c:pt idx="4702">
                  <c:v>40659</c:v>
                </c:pt>
                <c:pt idx="4703">
                  <c:v>40658</c:v>
                </c:pt>
                <c:pt idx="4704">
                  <c:v>40657</c:v>
                </c:pt>
                <c:pt idx="4705">
                  <c:v>40656</c:v>
                </c:pt>
                <c:pt idx="4706">
                  <c:v>40655</c:v>
                </c:pt>
                <c:pt idx="4707">
                  <c:v>40654</c:v>
                </c:pt>
                <c:pt idx="4708">
                  <c:v>40653</c:v>
                </c:pt>
                <c:pt idx="4709">
                  <c:v>40652</c:v>
                </c:pt>
                <c:pt idx="4710">
                  <c:v>40651</c:v>
                </c:pt>
                <c:pt idx="4711">
                  <c:v>40650</c:v>
                </c:pt>
                <c:pt idx="4712">
                  <c:v>40649</c:v>
                </c:pt>
                <c:pt idx="4713">
                  <c:v>40648</c:v>
                </c:pt>
                <c:pt idx="4714">
                  <c:v>40647</c:v>
                </c:pt>
                <c:pt idx="4715">
                  <c:v>40646</c:v>
                </c:pt>
                <c:pt idx="4716">
                  <c:v>40645</c:v>
                </c:pt>
                <c:pt idx="4717">
                  <c:v>40644</c:v>
                </c:pt>
                <c:pt idx="4718">
                  <c:v>40643</c:v>
                </c:pt>
                <c:pt idx="4719">
                  <c:v>40642</c:v>
                </c:pt>
                <c:pt idx="4720">
                  <c:v>40641</c:v>
                </c:pt>
                <c:pt idx="4721">
                  <c:v>40640</c:v>
                </c:pt>
                <c:pt idx="4722">
                  <c:v>40639</c:v>
                </c:pt>
                <c:pt idx="4723">
                  <c:v>40638</c:v>
                </c:pt>
                <c:pt idx="4724">
                  <c:v>40637</c:v>
                </c:pt>
                <c:pt idx="4725">
                  <c:v>40636</c:v>
                </c:pt>
                <c:pt idx="4726">
                  <c:v>40635</c:v>
                </c:pt>
                <c:pt idx="4727">
                  <c:v>40634</c:v>
                </c:pt>
                <c:pt idx="4728">
                  <c:v>40633</c:v>
                </c:pt>
                <c:pt idx="4729">
                  <c:v>40632</c:v>
                </c:pt>
                <c:pt idx="4730">
                  <c:v>40631</c:v>
                </c:pt>
                <c:pt idx="4731">
                  <c:v>40630</c:v>
                </c:pt>
                <c:pt idx="4732">
                  <c:v>40629</c:v>
                </c:pt>
                <c:pt idx="4733">
                  <c:v>40628</c:v>
                </c:pt>
                <c:pt idx="4734">
                  <c:v>40627</c:v>
                </c:pt>
                <c:pt idx="4735">
                  <c:v>40626</c:v>
                </c:pt>
                <c:pt idx="4736">
                  <c:v>40625</c:v>
                </c:pt>
                <c:pt idx="4737">
                  <c:v>40624</c:v>
                </c:pt>
                <c:pt idx="4738">
                  <c:v>40623</c:v>
                </c:pt>
                <c:pt idx="4739">
                  <c:v>40622</c:v>
                </c:pt>
                <c:pt idx="4740">
                  <c:v>40621</c:v>
                </c:pt>
                <c:pt idx="4741">
                  <c:v>40620</c:v>
                </c:pt>
                <c:pt idx="4742">
                  <c:v>40619</c:v>
                </c:pt>
                <c:pt idx="4743">
                  <c:v>40618</c:v>
                </c:pt>
                <c:pt idx="4744">
                  <c:v>40617</c:v>
                </c:pt>
                <c:pt idx="4745">
                  <c:v>40616</c:v>
                </c:pt>
                <c:pt idx="4746">
                  <c:v>40615</c:v>
                </c:pt>
                <c:pt idx="4747">
                  <c:v>40614</c:v>
                </c:pt>
                <c:pt idx="4748">
                  <c:v>40613</c:v>
                </c:pt>
                <c:pt idx="4749">
                  <c:v>40612</c:v>
                </c:pt>
                <c:pt idx="4750">
                  <c:v>40611</c:v>
                </c:pt>
                <c:pt idx="4751">
                  <c:v>40610</c:v>
                </c:pt>
                <c:pt idx="4752">
                  <c:v>40609</c:v>
                </c:pt>
                <c:pt idx="4753">
                  <c:v>40608</c:v>
                </c:pt>
                <c:pt idx="4754">
                  <c:v>40607</c:v>
                </c:pt>
                <c:pt idx="4755">
                  <c:v>40606</c:v>
                </c:pt>
                <c:pt idx="4756">
                  <c:v>40605</c:v>
                </c:pt>
                <c:pt idx="4757">
                  <c:v>40604</c:v>
                </c:pt>
                <c:pt idx="4758">
                  <c:v>40603</c:v>
                </c:pt>
                <c:pt idx="4759">
                  <c:v>40602</c:v>
                </c:pt>
                <c:pt idx="4760">
                  <c:v>40601</c:v>
                </c:pt>
                <c:pt idx="4761">
                  <c:v>40600</c:v>
                </c:pt>
                <c:pt idx="4762">
                  <c:v>40599</c:v>
                </c:pt>
                <c:pt idx="4763">
                  <c:v>40598</c:v>
                </c:pt>
                <c:pt idx="4764">
                  <c:v>40597</c:v>
                </c:pt>
                <c:pt idx="4765">
                  <c:v>40596</c:v>
                </c:pt>
                <c:pt idx="4766">
                  <c:v>40595</c:v>
                </c:pt>
                <c:pt idx="4767">
                  <c:v>40594</c:v>
                </c:pt>
                <c:pt idx="4768">
                  <c:v>40593</c:v>
                </c:pt>
                <c:pt idx="4769">
                  <c:v>40592</c:v>
                </c:pt>
                <c:pt idx="4770">
                  <c:v>40591</c:v>
                </c:pt>
                <c:pt idx="4771">
                  <c:v>40590</c:v>
                </c:pt>
                <c:pt idx="4772">
                  <c:v>40589</c:v>
                </c:pt>
                <c:pt idx="4773">
                  <c:v>40588</c:v>
                </c:pt>
                <c:pt idx="4774">
                  <c:v>40587</c:v>
                </c:pt>
                <c:pt idx="4775">
                  <c:v>40586</c:v>
                </c:pt>
                <c:pt idx="4776">
                  <c:v>40585</c:v>
                </c:pt>
                <c:pt idx="4777">
                  <c:v>40584</c:v>
                </c:pt>
                <c:pt idx="4778">
                  <c:v>40583</c:v>
                </c:pt>
                <c:pt idx="4779">
                  <c:v>40582</c:v>
                </c:pt>
                <c:pt idx="4780">
                  <c:v>40581</c:v>
                </c:pt>
                <c:pt idx="4781">
                  <c:v>40580</c:v>
                </c:pt>
                <c:pt idx="4782">
                  <c:v>40579</c:v>
                </c:pt>
                <c:pt idx="4783">
                  <c:v>40578</c:v>
                </c:pt>
                <c:pt idx="4784">
                  <c:v>40577</c:v>
                </c:pt>
                <c:pt idx="4785">
                  <c:v>40576</c:v>
                </c:pt>
                <c:pt idx="4786">
                  <c:v>40575</c:v>
                </c:pt>
                <c:pt idx="4787">
                  <c:v>40574</c:v>
                </c:pt>
                <c:pt idx="4788">
                  <c:v>40573</c:v>
                </c:pt>
                <c:pt idx="4789">
                  <c:v>40572</c:v>
                </c:pt>
                <c:pt idx="4790">
                  <c:v>40571</c:v>
                </c:pt>
                <c:pt idx="4791">
                  <c:v>40570</c:v>
                </c:pt>
                <c:pt idx="4792">
                  <c:v>40569</c:v>
                </c:pt>
                <c:pt idx="4793">
                  <c:v>40568</c:v>
                </c:pt>
                <c:pt idx="4794">
                  <c:v>40567</c:v>
                </c:pt>
                <c:pt idx="4795">
                  <c:v>40566</c:v>
                </c:pt>
                <c:pt idx="4796">
                  <c:v>40565</c:v>
                </c:pt>
                <c:pt idx="4797">
                  <c:v>40564</c:v>
                </c:pt>
                <c:pt idx="4798">
                  <c:v>40563</c:v>
                </c:pt>
                <c:pt idx="4799">
                  <c:v>40562</c:v>
                </c:pt>
                <c:pt idx="4800">
                  <c:v>40561</c:v>
                </c:pt>
                <c:pt idx="4801">
                  <c:v>40560</c:v>
                </c:pt>
                <c:pt idx="4802">
                  <c:v>40559</c:v>
                </c:pt>
                <c:pt idx="4803">
                  <c:v>40558</c:v>
                </c:pt>
                <c:pt idx="4804">
                  <c:v>40557</c:v>
                </c:pt>
                <c:pt idx="4805">
                  <c:v>40556</c:v>
                </c:pt>
                <c:pt idx="4806">
                  <c:v>40555</c:v>
                </c:pt>
                <c:pt idx="4807">
                  <c:v>40554</c:v>
                </c:pt>
                <c:pt idx="4808">
                  <c:v>40553</c:v>
                </c:pt>
                <c:pt idx="4809">
                  <c:v>40552</c:v>
                </c:pt>
                <c:pt idx="4810">
                  <c:v>40551</c:v>
                </c:pt>
                <c:pt idx="4811">
                  <c:v>40550</c:v>
                </c:pt>
                <c:pt idx="4812">
                  <c:v>40549</c:v>
                </c:pt>
                <c:pt idx="4813">
                  <c:v>40548</c:v>
                </c:pt>
                <c:pt idx="4814">
                  <c:v>40547</c:v>
                </c:pt>
                <c:pt idx="4815">
                  <c:v>40546</c:v>
                </c:pt>
                <c:pt idx="4816">
                  <c:v>40545</c:v>
                </c:pt>
                <c:pt idx="4817">
                  <c:v>40544</c:v>
                </c:pt>
                <c:pt idx="4818">
                  <c:v>40543</c:v>
                </c:pt>
                <c:pt idx="4819">
                  <c:v>40542</c:v>
                </c:pt>
                <c:pt idx="4820">
                  <c:v>40541</c:v>
                </c:pt>
                <c:pt idx="4821">
                  <c:v>40540</c:v>
                </c:pt>
                <c:pt idx="4822">
                  <c:v>40539</c:v>
                </c:pt>
                <c:pt idx="4823">
                  <c:v>40538</c:v>
                </c:pt>
                <c:pt idx="4824">
                  <c:v>40537</c:v>
                </c:pt>
                <c:pt idx="4825">
                  <c:v>40536</c:v>
                </c:pt>
                <c:pt idx="4826">
                  <c:v>40535</c:v>
                </c:pt>
                <c:pt idx="4827">
                  <c:v>40534</c:v>
                </c:pt>
                <c:pt idx="4828">
                  <c:v>40533</c:v>
                </c:pt>
                <c:pt idx="4829">
                  <c:v>40532</c:v>
                </c:pt>
                <c:pt idx="4830">
                  <c:v>40531</c:v>
                </c:pt>
                <c:pt idx="4831">
                  <c:v>40530</c:v>
                </c:pt>
                <c:pt idx="4832">
                  <c:v>40529</c:v>
                </c:pt>
                <c:pt idx="4833">
                  <c:v>40528</c:v>
                </c:pt>
                <c:pt idx="4834">
                  <c:v>40527</c:v>
                </c:pt>
                <c:pt idx="4835">
                  <c:v>40526</c:v>
                </c:pt>
                <c:pt idx="4836">
                  <c:v>40525</c:v>
                </c:pt>
                <c:pt idx="4837">
                  <c:v>40524</c:v>
                </c:pt>
                <c:pt idx="4838">
                  <c:v>40523</c:v>
                </c:pt>
                <c:pt idx="4839">
                  <c:v>40522</c:v>
                </c:pt>
                <c:pt idx="4840">
                  <c:v>40521</c:v>
                </c:pt>
                <c:pt idx="4841">
                  <c:v>40520</c:v>
                </c:pt>
                <c:pt idx="4842">
                  <c:v>40519</c:v>
                </c:pt>
                <c:pt idx="4843">
                  <c:v>40518</c:v>
                </c:pt>
                <c:pt idx="4844">
                  <c:v>40517</c:v>
                </c:pt>
                <c:pt idx="4845">
                  <c:v>40516</c:v>
                </c:pt>
                <c:pt idx="4846">
                  <c:v>40515</c:v>
                </c:pt>
                <c:pt idx="4847">
                  <c:v>40514</c:v>
                </c:pt>
                <c:pt idx="4848">
                  <c:v>40513</c:v>
                </c:pt>
                <c:pt idx="4849">
                  <c:v>40512</c:v>
                </c:pt>
                <c:pt idx="4850">
                  <c:v>40511</c:v>
                </c:pt>
                <c:pt idx="4851">
                  <c:v>40510</c:v>
                </c:pt>
                <c:pt idx="4852">
                  <c:v>40509</c:v>
                </c:pt>
                <c:pt idx="4853">
                  <c:v>40508</c:v>
                </c:pt>
                <c:pt idx="4854">
                  <c:v>40507</c:v>
                </c:pt>
                <c:pt idx="4855">
                  <c:v>40506</c:v>
                </c:pt>
                <c:pt idx="4856">
                  <c:v>40505</c:v>
                </c:pt>
                <c:pt idx="4857">
                  <c:v>40504</c:v>
                </c:pt>
                <c:pt idx="4858">
                  <c:v>40503</c:v>
                </c:pt>
                <c:pt idx="4859">
                  <c:v>40502</c:v>
                </c:pt>
                <c:pt idx="4860">
                  <c:v>40501</c:v>
                </c:pt>
                <c:pt idx="4861">
                  <c:v>40500</c:v>
                </c:pt>
                <c:pt idx="4862">
                  <c:v>40499</c:v>
                </c:pt>
                <c:pt idx="4863">
                  <c:v>40498</c:v>
                </c:pt>
                <c:pt idx="4864">
                  <c:v>40497</c:v>
                </c:pt>
                <c:pt idx="4865">
                  <c:v>40496</c:v>
                </c:pt>
                <c:pt idx="4866">
                  <c:v>40495</c:v>
                </c:pt>
                <c:pt idx="4867">
                  <c:v>40494</c:v>
                </c:pt>
                <c:pt idx="4868">
                  <c:v>40493</c:v>
                </c:pt>
                <c:pt idx="4869">
                  <c:v>40492</c:v>
                </c:pt>
                <c:pt idx="4870">
                  <c:v>40491</c:v>
                </c:pt>
                <c:pt idx="4871">
                  <c:v>40490</c:v>
                </c:pt>
                <c:pt idx="4872">
                  <c:v>40489</c:v>
                </c:pt>
                <c:pt idx="4873">
                  <c:v>40488</c:v>
                </c:pt>
                <c:pt idx="4874">
                  <c:v>40487</c:v>
                </c:pt>
                <c:pt idx="4875">
                  <c:v>40486</c:v>
                </c:pt>
                <c:pt idx="4876">
                  <c:v>40485</c:v>
                </c:pt>
                <c:pt idx="4877">
                  <c:v>40484</c:v>
                </c:pt>
                <c:pt idx="4878">
                  <c:v>40483</c:v>
                </c:pt>
                <c:pt idx="4879">
                  <c:v>40482</c:v>
                </c:pt>
                <c:pt idx="4880">
                  <c:v>40481</c:v>
                </c:pt>
                <c:pt idx="4881">
                  <c:v>40480</c:v>
                </c:pt>
                <c:pt idx="4882">
                  <c:v>40479</c:v>
                </c:pt>
                <c:pt idx="4883">
                  <c:v>40478</c:v>
                </c:pt>
                <c:pt idx="4884">
                  <c:v>40477</c:v>
                </c:pt>
                <c:pt idx="4885">
                  <c:v>40476</c:v>
                </c:pt>
                <c:pt idx="4886">
                  <c:v>40475</c:v>
                </c:pt>
                <c:pt idx="4887">
                  <c:v>40474</c:v>
                </c:pt>
                <c:pt idx="4888">
                  <c:v>40473</c:v>
                </c:pt>
                <c:pt idx="4889">
                  <c:v>40472</c:v>
                </c:pt>
                <c:pt idx="4890">
                  <c:v>40471</c:v>
                </c:pt>
                <c:pt idx="4891">
                  <c:v>40470</c:v>
                </c:pt>
                <c:pt idx="4892">
                  <c:v>40469</c:v>
                </c:pt>
                <c:pt idx="4893">
                  <c:v>40468</c:v>
                </c:pt>
                <c:pt idx="4894">
                  <c:v>40467</c:v>
                </c:pt>
                <c:pt idx="4895">
                  <c:v>40466</c:v>
                </c:pt>
                <c:pt idx="4896">
                  <c:v>40465</c:v>
                </c:pt>
                <c:pt idx="4897">
                  <c:v>40464</c:v>
                </c:pt>
                <c:pt idx="4898">
                  <c:v>40463</c:v>
                </c:pt>
                <c:pt idx="4899">
                  <c:v>40462</c:v>
                </c:pt>
                <c:pt idx="4900">
                  <c:v>40461</c:v>
                </c:pt>
                <c:pt idx="4901">
                  <c:v>40460</c:v>
                </c:pt>
                <c:pt idx="4902">
                  <c:v>40459</c:v>
                </c:pt>
                <c:pt idx="4903">
                  <c:v>40458</c:v>
                </c:pt>
                <c:pt idx="4904">
                  <c:v>40457</c:v>
                </c:pt>
                <c:pt idx="4905">
                  <c:v>40456</c:v>
                </c:pt>
                <c:pt idx="4906">
                  <c:v>40455</c:v>
                </c:pt>
                <c:pt idx="4907">
                  <c:v>40454</c:v>
                </c:pt>
                <c:pt idx="4908">
                  <c:v>40453</c:v>
                </c:pt>
                <c:pt idx="4909">
                  <c:v>40452</c:v>
                </c:pt>
                <c:pt idx="4910">
                  <c:v>40451</c:v>
                </c:pt>
                <c:pt idx="4911">
                  <c:v>40450</c:v>
                </c:pt>
                <c:pt idx="4912">
                  <c:v>40449</c:v>
                </c:pt>
                <c:pt idx="4913">
                  <c:v>40448</c:v>
                </c:pt>
                <c:pt idx="4914">
                  <c:v>40447</c:v>
                </c:pt>
                <c:pt idx="4915">
                  <c:v>40446</c:v>
                </c:pt>
                <c:pt idx="4916">
                  <c:v>40445</c:v>
                </c:pt>
                <c:pt idx="4917">
                  <c:v>40444</c:v>
                </c:pt>
                <c:pt idx="4918">
                  <c:v>40443</c:v>
                </c:pt>
                <c:pt idx="4919">
                  <c:v>40442</c:v>
                </c:pt>
                <c:pt idx="4920">
                  <c:v>40441</c:v>
                </c:pt>
                <c:pt idx="4921">
                  <c:v>40440</c:v>
                </c:pt>
                <c:pt idx="4922">
                  <c:v>40439</c:v>
                </c:pt>
                <c:pt idx="4923">
                  <c:v>40438</c:v>
                </c:pt>
                <c:pt idx="4924">
                  <c:v>40437</c:v>
                </c:pt>
                <c:pt idx="4925">
                  <c:v>40436</c:v>
                </c:pt>
                <c:pt idx="4926">
                  <c:v>40435</c:v>
                </c:pt>
                <c:pt idx="4927">
                  <c:v>40434</c:v>
                </c:pt>
                <c:pt idx="4928">
                  <c:v>40433</c:v>
                </c:pt>
                <c:pt idx="4929">
                  <c:v>40432</c:v>
                </c:pt>
                <c:pt idx="4930">
                  <c:v>40431</c:v>
                </c:pt>
                <c:pt idx="4931">
                  <c:v>40430</c:v>
                </c:pt>
                <c:pt idx="4932">
                  <c:v>40429</c:v>
                </c:pt>
                <c:pt idx="4933">
                  <c:v>40428</c:v>
                </c:pt>
                <c:pt idx="4934">
                  <c:v>40427</c:v>
                </c:pt>
                <c:pt idx="4935">
                  <c:v>40426</c:v>
                </c:pt>
                <c:pt idx="4936">
                  <c:v>40425</c:v>
                </c:pt>
                <c:pt idx="4937">
                  <c:v>40424</c:v>
                </c:pt>
                <c:pt idx="4938">
                  <c:v>40423</c:v>
                </c:pt>
                <c:pt idx="4939">
                  <c:v>40422</c:v>
                </c:pt>
                <c:pt idx="4940">
                  <c:v>40421</c:v>
                </c:pt>
                <c:pt idx="4941">
                  <c:v>40420</c:v>
                </c:pt>
                <c:pt idx="4942">
                  <c:v>40419</c:v>
                </c:pt>
                <c:pt idx="4943">
                  <c:v>40418</c:v>
                </c:pt>
                <c:pt idx="4944">
                  <c:v>40417</c:v>
                </c:pt>
                <c:pt idx="4945">
                  <c:v>40416</c:v>
                </c:pt>
                <c:pt idx="4946">
                  <c:v>40415</c:v>
                </c:pt>
                <c:pt idx="4947">
                  <c:v>40414</c:v>
                </c:pt>
                <c:pt idx="4948">
                  <c:v>40413</c:v>
                </c:pt>
                <c:pt idx="4949">
                  <c:v>40412</c:v>
                </c:pt>
                <c:pt idx="4950">
                  <c:v>40411</c:v>
                </c:pt>
                <c:pt idx="4951">
                  <c:v>40410</c:v>
                </c:pt>
                <c:pt idx="4952">
                  <c:v>40409</c:v>
                </c:pt>
                <c:pt idx="4953">
                  <c:v>40408</c:v>
                </c:pt>
                <c:pt idx="4954">
                  <c:v>40407</c:v>
                </c:pt>
                <c:pt idx="4955">
                  <c:v>40406</c:v>
                </c:pt>
                <c:pt idx="4956">
                  <c:v>40405</c:v>
                </c:pt>
                <c:pt idx="4957">
                  <c:v>40404</c:v>
                </c:pt>
                <c:pt idx="4958">
                  <c:v>40403</c:v>
                </c:pt>
                <c:pt idx="4959">
                  <c:v>40402</c:v>
                </c:pt>
                <c:pt idx="4960">
                  <c:v>40401</c:v>
                </c:pt>
                <c:pt idx="4961">
                  <c:v>40400</c:v>
                </c:pt>
                <c:pt idx="4962">
                  <c:v>40399</c:v>
                </c:pt>
                <c:pt idx="4963">
                  <c:v>40398</c:v>
                </c:pt>
                <c:pt idx="4964">
                  <c:v>40397</c:v>
                </c:pt>
                <c:pt idx="4965">
                  <c:v>40396</c:v>
                </c:pt>
                <c:pt idx="4966">
                  <c:v>40395</c:v>
                </c:pt>
                <c:pt idx="4967">
                  <c:v>40394</c:v>
                </c:pt>
                <c:pt idx="4968">
                  <c:v>40393</c:v>
                </c:pt>
                <c:pt idx="4969">
                  <c:v>40392</c:v>
                </c:pt>
                <c:pt idx="4970">
                  <c:v>40391</c:v>
                </c:pt>
                <c:pt idx="4971">
                  <c:v>40390</c:v>
                </c:pt>
                <c:pt idx="4972">
                  <c:v>40389</c:v>
                </c:pt>
                <c:pt idx="4973">
                  <c:v>40388</c:v>
                </c:pt>
                <c:pt idx="4974">
                  <c:v>40387</c:v>
                </c:pt>
                <c:pt idx="4975">
                  <c:v>40386</c:v>
                </c:pt>
                <c:pt idx="4976">
                  <c:v>40385</c:v>
                </c:pt>
                <c:pt idx="4977">
                  <c:v>40384</c:v>
                </c:pt>
                <c:pt idx="4978">
                  <c:v>40383</c:v>
                </c:pt>
                <c:pt idx="4979">
                  <c:v>40382</c:v>
                </c:pt>
                <c:pt idx="4980">
                  <c:v>40381</c:v>
                </c:pt>
                <c:pt idx="4981">
                  <c:v>40380</c:v>
                </c:pt>
                <c:pt idx="4982">
                  <c:v>40379</c:v>
                </c:pt>
                <c:pt idx="4983">
                  <c:v>40378</c:v>
                </c:pt>
                <c:pt idx="4984">
                  <c:v>40377</c:v>
                </c:pt>
              </c:numCache>
            </c:numRef>
          </c:cat>
          <c:val>
            <c:numRef>
              <c:f>'Cleaned Data'!$B$2:$B$4986</c:f>
              <c:numCache>
                <c:formatCode>General</c:formatCode>
                <c:ptCount val="4985"/>
                <c:pt idx="0">
                  <c:v>69437.100000000006</c:v>
                </c:pt>
                <c:pt idx="1">
                  <c:v>68366.5</c:v>
                </c:pt>
                <c:pt idx="2">
                  <c:v>68172</c:v>
                </c:pt>
                <c:pt idx="3">
                  <c:v>66855.3</c:v>
                </c:pt>
                <c:pt idx="4">
                  <c:v>66080.399999999994</c:v>
                </c:pt>
                <c:pt idx="5">
                  <c:v>63792.6</c:v>
                </c:pt>
                <c:pt idx="6">
                  <c:v>68270.100000000006</c:v>
                </c:pt>
                <c:pt idx="7">
                  <c:v>63135.8</c:v>
                </c:pt>
                <c:pt idx="8">
                  <c:v>61994.5</c:v>
                </c:pt>
                <c:pt idx="9">
                  <c:v>62397.7</c:v>
                </c:pt>
                <c:pt idx="10">
                  <c:v>61169.3</c:v>
                </c:pt>
                <c:pt idx="11">
                  <c:v>62467.6</c:v>
                </c:pt>
                <c:pt idx="12">
                  <c:v>57056.2</c:v>
                </c:pt>
                <c:pt idx="13">
                  <c:v>54495.1</c:v>
                </c:pt>
                <c:pt idx="14">
                  <c:v>51722.7</c:v>
                </c:pt>
                <c:pt idx="15">
                  <c:v>51571.6</c:v>
                </c:pt>
                <c:pt idx="16">
                  <c:v>50740.5</c:v>
                </c:pt>
                <c:pt idx="17">
                  <c:v>51320.4</c:v>
                </c:pt>
                <c:pt idx="18">
                  <c:v>51858.2</c:v>
                </c:pt>
                <c:pt idx="19">
                  <c:v>52263.5</c:v>
                </c:pt>
                <c:pt idx="20">
                  <c:v>51783.6</c:v>
                </c:pt>
                <c:pt idx="21">
                  <c:v>52117.5</c:v>
                </c:pt>
                <c:pt idx="22">
                  <c:v>51646</c:v>
                </c:pt>
                <c:pt idx="23">
                  <c:v>52134.2</c:v>
                </c:pt>
                <c:pt idx="24">
                  <c:v>51901.3</c:v>
                </c:pt>
                <c:pt idx="25">
                  <c:v>51782.400000000001</c:v>
                </c:pt>
                <c:pt idx="26">
                  <c:v>49716</c:v>
                </c:pt>
                <c:pt idx="27">
                  <c:v>49941.3</c:v>
                </c:pt>
                <c:pt idx="28">
                  <c:v>48277.3</c:v>
                </c:pt>
                <c:pt idx="29">
                  <c:v>47758.2</c:v>
                </c:pt>
                <c:pt idx="30">
                  <c:v>47127.5</c:v>
                </c:pt>
                <c:pt idx="31">
                  <c:v>45293.3</c:v>
                </c:pt>
                <c:pt idx="32">
                  <c:v>44339.8</c:v>
                </c:pt>
                <c:pt idx="33">
                  <c:v>43087.7</c:v>
                </c:pt>
                <c:pt idx="34">
                  <c:v>42697.2</c:v>
                </c:pt>
                <c:pt idx="35">
                  <c:v>42581.4</c:v>
                </c:pt>
                <c:pt idx="36">
                  <c:v>43005.7</c:v>
                </c:pt>
                <c:pt idx="37">
                  <c:v>43194.7</c:v>
                </c:pt>
                <c:pt idx="38">
                  <c:v>43081.4</c:v>
                </c:pt>
                <c:pt idx="39">
                  <c:v>42580.5</c:v>
                </c:pt>
                <c:pt idx="40">
                  <c:v>42946.2</c:v>
                </c:pt>
                <c:pt idx="41">
                  <c:v>43299.8</c:v>
                </c:pt>
                <c:pt idx="42">
                  <c:v>42030.7</c:v>
                </c:pt>
                <c:pt idx="43">
                  <c:v>42120.9</c:v>
                </c:pt>
                <c:pt idx="44">
                  <c:v>41811.300000000003</c:v>
                </c:pt>
                <c:pt idx="45">
                  <c:v>39935.699999999997</c:v>
                </c:pt>
                <c:pt idx="46">
                  <c:v>40086</c:v>
                </c:pt>
                <c:pt idx="47">
                  <c:v>39888.800000000003</c:v>
                </c:pt>
                <c:pt idx="48">
                  <c:v>39556.400000000001</c:v>
                </c:pt>
                <c:pt idx="49">
                  <c:v>41583.199999999997</c:v>
                </c:pt>
                <c:pt idx="50">
                  <c:v>41695.4</c:v>
                </c:pt>
                <c:pt idx="51">
                  <c:v>41648</c:v>
                </c:pt>
                <c:pt idx="52">
                  <c:v>41292.699999999997</c:v>
                </c:pt>
                <c:pt idx="53">
                  <c:v>42768.7</c:v>
                </c:pt>
                <c:pt idx="54">
                  <c:v>43145.5</c:v>
                </c:pt>
                <c:pt idx="55">
                  <c:v>42510.7</c:v>
                </c:pt>
                <c:pt idx="56">
                  <c:v>41746.1</c:v>
                </c:pt>
                <c:pt idx="57">
                  <c:v>42851.3</c:v>
                </c:pt>
                <c:pt idx="58">
                  <c:v>42835.9</c:v>
                </c:pt>
                <c:pt idx="59">
                  <c:v>46348.2</c:v>
                </c:pt>
                <c:pt idx="60">
                  <c:v>46629.3</c:v>
                </c:pt>
                <c:pt idx="61">
                  <c:v>46129</c:v>
                </c:pt>
                <c:pt idx="62">
                  <c:v>46962.2</c:v>
                </c:pt>
                <c:pt idx="63">
                  <c:v>43927.3</c:v>
                </c:pt>
                <c:pt idx="64">
                  <c:v>43967.9</c:v>
                </c:pt>
                <c:pt idx="65">
                  <c:v>44156.9</c:v>
                </c:pt>
                <c:pt idx="66">
                  <c:v>44157</c:v>
                </c:pt>
                <c:pt idx="67">
                  <c:v>42836.1</c:v>
                </c:pt>
                <c:pt idx="68">
                  <c:v>44943.7</c:v>
                </c:pt>
                <c:pt idx="69">
                  <c:v>44183.4</c:v>
                </c:pt>
                <c:pt idx="70">
                  <c:v>42272.5</c:v>
                </c:pt>
                <c:pt idx="71">
                  <c:v>42136.7</c:v>
                </c:pt>
                <c:pt idx="72">
                  <c:v>42072.4</c:v>
                </c:pt>
                <c:pt idx="73">
                  <c:v>42581.1</c:v>
                </c:pt>
                <c:pt idx="74">
                  <c:v>43446.5</c:v>
                </c:pt>
                <c:pt idx="75">
                  <c:v>42513.3</c:v>
                </c:pt>
                <c:pt idx="76">
                  <c:v>43578.5</c:v>
                </c:pt>
                <c:pt idx="77">
                  <c:v>42981.5</c:v>
                </c:pt>
                <c:pt idx="78">
                  <c:v>43710.400000000001</c:v>
                </c:pt>
                <c:pt idx="79">
                  <c:v>43968.9</c:v>
                </c:pt>
                <c:pt idx="80">
                  <c:v>43865.9</c:v>
                </c:pt>
                <c:pt idx="81">
                  <c:v>43662.8</c:v>
                </c:pt>
                <c:pt idx="82">
                  <c:v>42259.3</c:v>
                </c:pt>
                <c:pt idx="83">
                  <c:v>42659.7</c:v>
                </c:pt>
                <c:pt idx="84">
                  <c:v>41368.699999999997</c:v>
                </c:pt>
                <c:pt idx="85">
                  <c:v>42271.7</c:v>
                </c:pt>
                <c:pt idx="86">
                  <c:v>41929</c:v>
                </c:pt>
                <c:pt idx="87">
                  <c:v>43025.9</c:v>
                </c:pt>
                <c:pt idx="88">
                  <c:v>42884.5</c:v>
                </c:pt>
                <c:pt idx="89">
                  <c:v>41487</c:v>
                </c:pt>
                <c:pt idx="90">
                  <c:v>41256.1</c:v>
                </c:pt>
                <c:pt idx="91">
                  <c:v>43791</c:v>
                </c:pt>
                <c:pt idx="92">
                  <c:v>43718.400000000001</c:v>
                </c:pt>
                <c:pt idx="93">
                  <c:v>44175.5</c:v>
                </c:pt>
                <c:pt idx="94">
                  <c:v>43289.7</c:v>
                </c:pt>
                <c:pt idx="95">
                  <c:v>43776.3</c:v>
                </c:pt>
                <c:pt idx="96">
                  <c:v>44076.2</c:v>
                </c:pt>
                <c:pt idx="97">
                  <c:v>41987.8</c:v>
                </c:pt>
                <c:pt idx="98">
                  <c:v>39970.199999999997</c:v>
                </c:pt>
                <c:pt idx="99">
                  <c:v>39458.400000000001</c:v>
                </c:pt>
                <c:pt idx="100">
                  <c:v>38688.199999999997</c:v>
                </c:pt>
                <c:pt idx="101">
                  <c:v>37712.9</c:v>
                </c:pt>
                <c:pt idx="102">
                  <c:v>37855.5</c:v>
                </c:pt>
                <c:pt idx="103">
                  <c:v>37823.300000000003</c:v>
                </c:pt>
                <c:pt idx="104">
                  <c:v>37248.6</c:v>
                </c:pt>
                <c:pt idx="105">
                  <c:v>37451.800000000003</c:v>
                </c:pt>
                <c:pt idx="106">
                  <c:v>37787</c:v>
                </c:pt>
                <c:pt idx="107">
                  <c:v>37717.300000000003</c:v>
                </c:pt>
                <c:pt idx="108">
                  <c:v>37293.1</c:v>
                </c:pt>
                <c:pt idx="109">
                  <c:v>37410.800000000003</c:v>
                </c:pt>
                <c:pt idx="110">
                  <c:v>35813.599999999999</c:v>
                </c:pt>
                <c:pt idx="111">
                  <c:v>37454.1</c:v>
                </c:pt>
                <c:pt idx="112">
                  <c:v>37354.199999999997</c:v>
                </c:pt>
                <c:pt idx="113">
                  <c:v>36568.6</c:v>
                </c:pt>
                <c:pt idx="114">
                  <c:v>36595.4</c:v>
                </c:pt>
                <c:pt idx="115">
                  <c:v>36161.199999999997</c:v>
                </c:pt>
                <c:pt idx="116">
                  <c:v>37874.9</c:v>
                </c:pt>
                <c:pt idx="117">
                  <c:v>35549.300000000003</c:v>
                </c:pt>
                <c:pt idx="118">
                  <c:v>36478.300000000003</c:v>
                </c:pt>
                <c:pt idx="119">
                  <c:v>37064.400000000001</c:v>
                </c:pt>
                <c:pt idx="120">
                  <c:v>37150.5</c:v>
                </c:pt>
                <c:pt idx="121">
                  <c:v>37303</c:v>
                </c:pt>
                <c:pt idx="122">
                  <c:v>36700.5</c:v>
                </c:pt>
                <c:pt idx="123">
                  <c:v>35636.9</c:v>
                </c:pt>
                <c:pt idx="124">
                  <c:v>35426.1</c:v>
                </c:pt>
                <c:pt idx="125">
                  <c:v>35042</c:v>
                </c:pt>
                <c:pt idx="126">
                  <c:v>35019.4</c:v>
                </c:pt>
                <c:pt idx="127">
                  <c:v>35065.800000000003</c:v>
                </c:pt>
                <c:pt idx="128">
                  <c:v>34718.699999999997</c:v>
                </c:pt>
                <c:pt idx="129">
                  <c:v>34931.4</c:v>
                </c:pt>
                <c:pt idx="130">
                  <c:v>35423.800000000003</c:v>
                </c:pt>
                <c:pt idx="131">
                  <c:v>34650.6</c:v>
                </c:pt>
                <c:pt idx="132">
                  <c:v>34477.9</c:v>
                </c:pt>
                <c:pt idx="133">
                  <c:v>34526.699999999997</c:v>
                </c:pt>
                <c:pt idx="134">
                  <c:v>34082.6</c:v>
                </c:pt>
                <c:pt idx="135">
                  <c:v>33901.800000000003</c:v>
                </c:pt>
                <c:pt idx="136">
                  <c:v>34153.699999999997</c:v>
                </c:pt>
                <c:pt idx="137">
                  <c:v>34496.800000000003</c:v>
                </c:pt>
                <c:pt idx="138">
                  <c:v>33917</c:v>
                </c:pt>
                <c:pt idx="139">
                  <c:v>33041.800000000003</c:v>
                </c:pt>
                <c:pt idx="140">
                  <c:v>29984.2</c:v>
                </c:pt>
                <c:pt idx="141">
                  <c:v>29912.9</c:v>
                </c:pt>
                <c:pt idx="142">
                  <c:v>29674.5</c:v>
                </c:pt>
                <c:pt idx="143">
                  <c:v>28723</c:v>
                </c:pt>
                <c:pt idx="144">
                  <c:v>28321.7</c:v>
                </c:pt>
                <c:pt idx="145">
                  <c:v>28403.599999999999</c:v>
                </c:pt>
                <c:pt idx="146">
                  <c:v>28509.7</c:v>
                </c:pt>
                <c:pt idx="147">
                  <c:v>27161.200000000001</c:v>
                </c:pt>
                <c:pt idx="148">
                  <c:v>26852.799999999999</c:v>
                </c:pt>
                <c:pt idx="149">
                  <c:v>26863.5</c:v>
                </c:pt>
                <c:pt idx="150">
                  <c:v>26761.1</c:v>
                </c:pt>
                <c:pt idx="151">
                  <c:v>26876.6</c:v>
                </c:pt>
                <c:pt idx="152">
                  <c:v>27391</c:v>
                </c:pt>
                <c:pt idx="153">
                  <c:v>27581.4</c:v>
                </c:pt>
                <c:pt idx="154">
                  <c:v>27922.7</c:v>
                </c:pt>
                <c:pt idx="155">
                  <c:v>27961.1</c:v>
                </c:pt>
                <c:pt idx="156">
                  <c:v>27936.9</c:v>
                </c:pt>
                <c:pt idx="157">
                  <c:v>27410.3</c:v>
                </c:pt>
                <c:pt idx="158">
                  <c:v>27790.9</c:v>
                </c:pt>
                <c:pt idx="159">
                  <c:v>27428.400000000001</c:v>
                </c:pt>
                <c:pt idx="160">
                  <c:v>27505.3</c:v>
                </c:pt>
                <c:pt idx="161">
                  <c:v>27974.5</c:v>
                </c:pt>
                <c:pt idx="162">
                  <c:v>26962.7</c:v>
                </c:pt>
                <c:pt idx="163">
                  <c:v>26909.8</c:v>
                </c:pt>
                <c:pt idx="164">
                  <c:v>27022.6</c:v>
                </c:pt>
                <c:pt idx="165">
                  <c:v>26366.1</c:v>
                </c:pt>
                <c:pt idx="166">
                  <c:v>26218.9</c:v>
                </c:pt>
                <c:pt idx="167">
                  <c:v>26302.7</c:v>
                </c:pt>
                <c:pt idx="168">
                  <c:v>26251.5</c:v>
                </c:pt>
                <c:pt idx="169">
                  <c:v>26579.200000000001</c:v>
                </c:pt>
                <c:pt idx="170">
                  <c:v>26581.9</c:v>
                </c:pt>
                <c:pt idx="171">
                  <c:v>26570</c:v>
                </c:pt>
                <c:pt idx="172">
                  <c:v>27125</c:v>
                </c:pt>
                <c:pt idx="173">
                  <c:v>27209.200000000001</c:v>
                </c:pt>
                <c:pt idx="174">
                  <c:v>26763.5</c:v>
                </c:pt>
                <c:pt idx="175">
                  <c:v>26529.1</c:v>
                </c:pt>
                <c:pt idx="176">
                  <c:v>26562</c:v>
                </c:pt>
                <c:pt idx="177">
                  <c:v>26601</c:v>
                </c:pt>
                <c:pt idx="178">
                  <c:v>26524.7</c:v>
                </c:pt>
                <c:pt idx="179">
                  <c:v>26223</c:v>
                </c:pt>
                <c:pt idx="180">
                  <c:v>25834.5</c:v>
                </c:pt>
                <c:pt idx="181">
                  <c:v>25166.400000000001</c:v>
                </c:pt>
                <c:pt idx="182">
                  <c:v>25840.2</c:v>
                </c:pt>
                <c:pt idx="183">
                  <c:v>25901.1</c:v>
                </c:pt>
                <c:pt idx="184">
                  <c:v>25909.5</c:v>
                </c:pt>
                <c:pt idx="185">
                  <c:v>26249.8</c:v>
                </c:pt>
                <c:pt idx="186">
                  <c:v>25758</c:v>
                </c:pt>
                <c:pt idx="187">
                  <c:v>25790.2</c:v>
                </c:pt>
                <c:pt idx="188">
                  <c:v>25823.3</c:v>
                </c:pt>
                <c:pt idx="189">
                  <c:v>25971</c:v>
                </c:pt>
                <c:pt idx="190">
                  <c:v>25869.7</c:v>
                </c:pt>
                <c:pt idx="191">
                  <c:v>25803.200000000001</c:v>
                </c:pt>
                <c:pt idx="192">
                  <c:v>25937.3</c:v>
                </c:pt>
                <c:pt idx="193">
                  <c:v>27298.799999999999</c:v>
                </c:pt>
                <c:pt idx="194">
                  <c:v>27723.9</c:v>
                </c:pt>
                <c:pt idx="195">
                  <c:v>26118.9</c:v>
                </c:pt>
                <c:pt idx="196">
                  <c:v>26100.6</c:v>
                </c:pt>
                <c:pt idx="197">
                  <c:v>26017.1</c:v>
                </c:pt>
                <c:pt idx="198">
                  <c:v>26057.200000000001</c:v>
                </c:pt>
                <c:pt idx="199">
                  <c:v>26177</c:v>
                </c:pt>
                <c:pt idx="200">
                  <c:v>26436.2</c:v>
                </c:pt>
                <c:pt idx="201">
                  <c:v>26039.9</c:v>
                </c:pt>
                <c:pt idx="202">
                  <c:v>26126</c:v>
                </c:pt>
                <c:pt idx="203">
                  <c:v>26190.799999999999</c:v>
                </c:pt>
                <c:pt idx="204">
                  <c:v>26099.4</c:v>
                </c:pt>
                <c:pt idx="205">
                  <c:v>26053.200000000001</c:v>
                </c:pt>
                <c:pt idx="206">
                  <c:v>26635.7</c:v>
                </c:pt>
                <c:pt idx="207">
                  <c:v>28726.3</c:v>
                </c:pt>
                <c:pt idx="208">
                  <c:v>29195.3</c:v>
                </c:pt>
                <c:pt idx="209">
                  <c:v>29426.7</c:v>
                </c:pt>
                <c:pt idx="210">
                  <c:v>29300.1</c:v>
                </c:pt>
                <c:pt idx="211">
                  <c:v>29428.2</c:v>
                </c:pt>
                <c:pt idx="212">
                  <c:v>29420.799999999999</c:v>
                </c:pt>
                <c:pt idx="213">
                  <c:v>29449</c:v>
                </c:pt>
                <c:pt idx="214">
                  <c:v>29578</c:v>
                </c:pt>
                <c:pt idx="215">
                  <c:v>29777.4</c:v>
                </c:pt>
                <c:pt idx="216">
                  <c:v>29204.2</c:v>
                </c:pt>
                <c:pt idx="217">
                  <c:v>29081.3</c:v>
                </c:pt>
                <c:pt idx="218">
                  <c:v>29068.1</c:v>
                </c:pt>
                <c:pt idx="219">
                  <c:v>29105.5</c:v>
                </c:pt>
                <c:pt idx="220">
                  <c:v>29189.3</c:v>
                </c:pt>
                <c:pt idx="221">
                  <c:v>29173.7</c:v>
                </c:pt>
                <c:pt idx="222">
                  <c:v>29712.2</c:v>
                </c:pt>
                <c:pt idx="223">
                  <c:v>29232.400000000001</c:v>
                </c:pt>
                <c:pt idx="224">
                  <c:v>29281.7</c:v>
                </c:pt>
                <c:pt idx="225">
                  <c:v>29353.5</c:v>
                </c:pt>
                <c:pt idx="226">
                  <c:v>29315</c:v>
                </c:pt>
                <c:pt idx="227">
                  <c:v>29222.7</c:v>
                </c:pt>
                <c:pt idx="228">
                  <c:v>29352.2</c:v>
                </c:pt>
                <c:pt idx="229">
                  <c:v>29228.6</c:v>
                </c:pt>
                <c:pt idx="230">
                  <c:v>29178.1</c:v>
                </c:pt>
                <c:pt idx="231">
                  <c:v>30085.9</c:v>
                </c:pt>
                <c:pt idx="232">
                  <c:v>29788.9</c:v>
                </c:pt>
                <c:pt idx="233">
                  <c:v>29903.1</c:v>
                </c:pt>
                <c:pt idx="234">
                  <c:v>29801</c:v>
                </c:pt>
                <c:pt idx="235">
                  <c:v>29909.7</c:v>
                </c:pt>
                <c:pt idx="236">
                  <c:v>29866.799999999999</c:v>
                </c:pt>
                <c:pt idx="237">
                  <c:v>30139.7</c:v>
                </c:pt>
                <c:pt idx="238">
                  <c:v>30235.5</c:v>
                </c:pt>
                <c:pt idx="239">
                  <c:v>30291.4</c:v>
                </c:pt>
                <c:pt idx="240">
                  <c:v>30317.4</c:v>
                </c:pt>
                <c:pt idx="241">
                  <c:v>31466.1</c:v>
                </c:pt>
                <c:pt idx="242">
                  <c:v>30387.3</c:v>
                </c:pt>
                <c:pt idx="243">
                  <c:v>30623.3</c:v>
                </c:pt>
                <c:pt idx="244">
                  <c:v>30415.3</c:v>
                </c:pt>
                <c:pt idx="245">
                  <c:v>30166.9</c:v>
                </c:pt>
                <c:pt idx="246">
                  <c:v>30288.799999999999</c:v>
                </c:pt>
                <c:pt idx="247">
                  <c:v>30346.400000000001</c:v>
                </c:pt>
                <c:pt idx="248">
                  <c:v>29913.1</c:v>
                </c:pt>
                <c:pt idx="249">
                  <c:v>30512.799999999999</c:v>
                </c:pt>
                <c:pt idx="250">
                  <c:v>30768.400000000001</c:v>
                </c:pt>
                <c:pt idx="251">
                  <c:v>31151.3</c:v>
                </c:pt>
                <c:pt idx="252">
                  <c:v>30617.7</c:v>
                </c:pt>
                <c:pt idx="253">
                  <c:v>30586.799999999999</c:v>
                </c:pt>
                <c:pt idx="254">
                  <c:v>30472.9</c:v>
                </c:pt>
                <c:pt idx="255">
                  <c:v>30445.7</c:v>
                </c:pt>
                <c:pt idx="256">
                  <c:v>30078.6</c:v>
                </c:pt>
                <c:pt idx="257">
                  <c:v>30689.1</c:v>
                </c:pt>
                <c:pt idx="258">
                  <c:v>30267</c:v>
                </c:pt>
                <c:pt idx="259">
                  <c:v>30465.3</c:v>
                </c:pt>
                <c:pt idx="260">
                  <c:v>30533.599999999999</c:v>
                </c:pt>
                <c:pt idx="261">
                  <c:v>30679.4</c:v>
                </c:pt>
                <c:pt idx="262">
                  <c:v>29890.5</c:v>
                </c:pt>
                <c:pt idx="263">
                  <c:v>29996.9</c:v>
                </c:pt>
                <c:pt idx="264">
                  <c:v>28307.7</c:v>
                </c:pt>
                <c:pt idx="265">
                  <c:v>26845.9</c:v>
                </c:pt>
                <c:pt idx="266">
                  <c:v>26339.7</c:v>
                </c:pt>
                <c:pt idx="267">
                  <c:v>26515</c:v>
                </c:pt>
                <c:pt idx="268">
                  <c:v>26341.3</c:v>
                </c:pt>
                <c:pt idx="269">
                  <c:v>25591.3</c:v>
                </c:pt>
                <c:pt idx="270">
                  <c:v>25129.5</c:v>
                </c:pt>
                <c:pt idx="271">
                  <c:v>25929.4</c:v>
                </c:pt>
                <c:pt idx="272">
                  <c:v>25906.799999999999</c:v>
                </c:pt>
                <c:pt idx="273">
                  <c:v>25928.400000000001</c:v>
                </c:pt>
                <c:pt idx="274">
                  <c:v>25844</c:v>
                </c:pt>
                <c:pt idx="275">
                  <c:v>26479.3</c:v>
                </c:pt>
                <c:pt idx="276">
                  <c:v>26501.1</c:v>
                </c:pt>
                <c:pt idx="277">
                  <c:v>26342.5</c:v>
                </c:pt>
                <c:pt idx="278">
                  <c:v>27230.2</c:v>
                </c:pt>
                <c:pt idx="279">
                  <c:v>25747.4</c:v>
                </c:pt>
                <c:pt idx="280">
                  <c:v>27122.3</c:v>
                </c:pt>
                <c:pt idx="281">
                  <c:v>27072</c:v>
                </c:pt>
                <c:pt idx="282">
                  <c:v>27244.7</c:v>
                </c:pt>
                <c:pt idx="283">
                  <c:v>26819</c:v>
                </c:pt>
                <c:pt idx="284">
                  <c:v>27216.1</c:v>
                </c:pt>
                <c:pt idx="285">
                  <c:v>27698.2</c:v>
                </c:pt>
                <c:pt idx="286">
                  <c:v>27739.4</c:v>
                </c:pt>
                <c:pt idx="287">
                  <c:v>28071.200000000001</c:v>
                </c:pt>
                <c:pt idx="288">
                  <c:v>26857.5</c:v>
                </c:pt>
                <c:pt idx="289">
                  <c:v>26711.5</c:v>
                </c:pt>
                <c:pt idx="290">
                  <c:v>26475.8</c:v>
                </c:pt>
                <c:pt idx="291">
                  <c:v>26328.400000000001</c:v>
                </c:pt>
                <c:pt idx="292">
                  <c:v>27220.7</c:v>
                </c:pt>
                <c:pt idx="293">
                  <c:v>26847.3</c:v>
                </c:pt>
                <c:pt idx="294">
                  <c:v>26749.9</c:v>
                </c:pt>
                <c:pt idx="295">
                  <c:v>27116.2</c:v>
                </c:pt>
                <c:pt idx="296">
                  <c:v>26882.9</c:v>
                </c:pt>
                <c:pt idx="297">
                  <c:v>26828</c:v>
                </c:pt>
                <c:pt idx="298">
                  <c:v>27403.1</c:v>
                </c:pt>
                <c:pt idx="299">
                  <c:v>27035.3</c:v>
                </c:pt>
                <c:pt idx="300">
                  <c:v>27183.9</c:v>
                </c:pt>
                <c:pt idx="301">
                  <c:v>26920</c:v>
                </c:pt>
                <c:pt idx="302">
                  <c:v>26777.5</c:v>
                </c:pt>
                <c:pt idx="303">
                  <c:v>26799.200000000001</c:v>
                </c:pt>
                <c:pt idx="304">
                  <c:v>26983.5</c:v>
                </c:pt>
                <c:pt idx="305">
                  <c:v>27603.3</c:v>
                </c:pt>
                <c:pt idx="306">
                  <c:v>27634.9</c:v>
                </c:pt>
                <c:pt idx="307">
                  <c:v>27670.5</c:v>
                </c:pt>
                <c:pt idx="308">
                  <c:v>28424.799999999999</c:v>
                </c:pt>
                <c:pt idx="309">
                  <c:v>28857.1</c:v>
                </c:pt>
                <c:pt idx="310">
                  <c:v>29513.200000000001</c:v>
                </c:pt>
                <c:pt idx="311">
                  <c:v>28842.1</c:v>
                </c:pt>
                <c:pt idx="312">
                  <c:v>29023.599999999999</c:v>
                </c:pt>
                <c:pt idx="313">
                  <c:v>28669.1</c:v>
                </c:pt>
                <c:pt idx="314">
                  <c:v>28077.599999999999</c:v>
                </c:pt>
                <c:pt idx="315">
                  <c:v>29252.1</c:v>
                </c:pt>
                <c:pt idx="316">
                  <c:v>29234.1</c:v>
                </c:pt>
                <c:pt idx="317">
                  <c:v>29321.8</c:v>
                </c:pt>
                <c:pt idx="318">
                  <c:v>29475.9</c:v>
                </c:pt>
                <c:pt idx="319">
                  <c:v>28424.6</c:v>
                </c:pt>
                <c:pt idx="320">
                  <c:v>28298.799999999999</c:v>
                </c:pt>
                <c:pt idx="321">
                  <c:v>27509.3</c:v>
                </c:pt>
                <c:pt idx="322">
                  <c:v>27591.4</c:v>
                </c:pt>
                <c:pt idx="323">
                  <c:v>27813.9</c:v>
                </c:pt>
                <c:pt idx="324">
                  <c:v>27264.799999999999</c:v>
                </c:pt>
                <c:pt idx="325">
                  <c:v>28240.5</c:v>
                </c:pt>
                <c:pt idx="326">
                  <c:v>28813.7</c:v>
                </c:pt>
                <c:pt idx="327">
                  <c:v>30382.2</c:v>
                </c:pt>
                <c:pt idx="328">
                  <c:v>29434.9</c:v>
                </c:pt>
                <c:pt idx="329">
                  <c:v>30310.3</c:v>
                </c:pt>
                <c:pt idx="330">
                  <c:v>30299.599999999999</c:v>
                </c:pt>
                <c:pt idx="331">
                  <c:v>30472.5</c:v>
                </c:pt>
                <c:pt idx="332">
                  <c:v>30387.4</c:v>
                </c:pt>
                <c:pt idx="333">
                  <c:v>29886.400000000001</c:v>
                </c:pt>
                <c:pt idx="334">
                  <c:v>30209.599999999999</c:v>
                </c:pt>
                <c:pt idx="335">
                  <c:v>29641</c:v>
                </c:pt>
                <c:pt idx="336">
                  <c:v>28326.6</c:v>
                </c:pt>
                <c:pt idx="337">
                  <c:v>27941.200000000001</c:v>
                </c:pt>
                <c:pt idx="338">
                  <c:v>27910.400000000001</c:v>
                </c:pt>
                <c:pt idx="339">
                  <c:v>28036.7</c:v>
                </c:pt>
                <c:pt idx="340">
                  <c:v>28173.5</c:v>
                </c:pt>
                <c:pt idx="341">
                  <c:v>28164.400000000001</c:v>
                </c:pt>
                <c:pt idx="342">
                  <c:v>27802.1</c:v>
                </c:pt>
                <c:pt idx="343">
                  <c:v>28198.3</c:v>
                </c:pt>
                <c:pt idx="344">
                  <c:v>28456.1</c:v>
                </c:pt>
                <c:pt idx="345">
                  <c:v>28473.7</c:v>
                </c:pt>
                <c:pt idx="346">
                  <c:v>28029.5</c:v>
                </c:pt>
                <c:pt idx="347">
                  <c:v>28350.400000000001</c:v>
                </c:pt>
                <c:pt idx="348">
                  <c:v>27262.2</c:v>
                </c:pt>
                <c:pt idx="349">
                  <c:v>27129.8</c:v>
                </c:pt>
                <c:pt idx="350">
                  <c:v>27973.5</c:v>
                </c:pt>
                <c:pt idx="351">
                  <c:v>27475.599999999999</c:v>
                </c:pt>
                <c:pt idx="352">
                  <c:v>27462.2</c:v>
                </c:pt>
                <c:pt idx="353">
                  <c:v>28310.7</c:v>
                </c:pt>
                <c:pt idx="354">
                  <c:v>27261.7</c:v>
                </c:pt>
                <c:pt idx="355">
                  <c:v>28114</c:v>
                </c:pt>
                <c:pt idx="356">
                  <c:v>27720.5</c:v>
                </c:pt>
                <c:pt idx="357">
                  <c:v>27958.7</c:v>
                </c:pt>
                <c:pt idx="358">
                  <c:v>26914.5</c:v>
                </c:pt>
                <c:pt idx="359">
                  <c:v>27391.8</c:v>
                </c:pt>
                <c:pt idx="360">
                  <c:v>25004.1</c:v>
                </c:pt>
                <c:pt idx="361">
                  <c:v>24282.7</c:v>
                </c:pt>
                <c:pt idx="362">
                  <c:v>24699.7</c:v>
                </c:pt>
                <c:pt idx="363">
                  <c:v>24114.400000000001</c:v>
                </c:pt>
                <c:pt idx="364">
                  <c:v>21994.799999999999</c:v>
                </c:pt>
                <c:pt idx="365">
                  <c:v>20467.5</c:v>
                </c:pt>
                <c:pt idx="366">
                  <c:v>20156.7</c:v>
                </c:pt>
                <c:pt idx="367">
                  <c:v>20361.8</c:v>
                </c:pt>
                <c:pt idx="368">
                  <c:v>21710.799999999999</c:v>
                </c:pt>
                <c:pt idx="369">
                  <c:v>22197.8</c:v>
                </c:pt>
                <c:pt idx="370">
                  <c:v>22410</c:v>
                </c:pt>
                <c:pt idx="371">
                  <c:v>22428.3</c:v>
                </c:pt>
                <c:pt idx="372">
                  <c:v>22347.1</c:v>
                </c:pt>
                <c:pt idx="373">
                  <c:v>22354.400000000001</c:v>
                </c:pt>
                <c:pt idx="374">
                  <c:v>23465.4</c:v>
                </c:pt>
                <c:pt idx="375">
                  <c:v>23642.2</c:v>
                </c:pt>
                <c:pt idx="376">
                  <c:v>23130.5</c:v>
                </c:pt>
                <c:pt idx="377">
                  <c:v>23494.1</c:v>
                </c:pt>
                <c:pt idx="378">
                  <c:v>23558.7</c:v>
                </c:pt>
                <c:pt idx="379">
                  <c:v>23166.1</c:v>
                </c:pt>
                <c:pt idx="380">
                  <c:v>23191.5</c:v>
                </c:pt>
                <c:pt idx="381">
                  <c:v>23936.3</c:v>
                </c:pt>
                <c:pt idx="382">
                  <c:v>24186.6</c:v>
                </c:pt>
                <c:pt idx="383">
                  <c:v>24450.7</c:v>
                </c:pt>
                <c:pt idx="384">
                  <c:v>24839.5</c:v>
                </c:pt>
                <c:pt idx="385">
                  <c:v>24302.9</c:v>
                </c:pt>
                <c:pt idx="386">
                  <c:v>24631.4</c:v>
                </c:pt>
                <c:pt idx="387">
                  <c:v>24573.5</c:v>
                </c:pt>
                <c:pt idx="388">
                  <c:v>23539.599999999999</c:v>
                </c:pt>
                <c:pt idx="389">
                  <c:v>24327.9</c:v>
                </c:pt>
                <c:pt idx="390">
                  <c:v>22198.5</c:v>
                </c:pt>
                <c:pt idx="391">
                  <c:v>21772.6</c:v>
                </c:pt>
                <c:pt idx="392">
                  <c:v>21786.799999999999</c:v>
                </c:pt>
                <c:pt idx="393">
                  <c:v>21859.8</c:v>
                </c:pt>
                <c:pt idx="394">
                  <c:v>21635</c:v>
                </c:pt>
                <c:pt idx="395">
                  <c:v>21792.5</c:v>
                </c:pt>
                <c:pt idx="396">
                  <c:v>22964.6</c:v>
                </c:pt>
                <c:pt idx="397">
                  <c:v>23251.7</c:v>
                </c:pt>
                <c:pt idx="398">
                  <c:v>22761.8</c:v>
                </c:pt>
                <c:pt idx="399">
                  <c:v>22936</c:v>
                </c:pt>
                <c:pt idx="400">
                  <c:v>23323.8</c:v>
                </c:pt>
                <c:pt idx="401">
                  <c:v>23431.200000000001</c:v>
                </c:pt>
                <c:pt idx="402">
                  <c:v>23427.599999999999</c:v>
                </c:pt>
                <c:pt idx="403">
                  <c:v>23725.599999999999</c:v>
                </c:pt>
                <c:pt idx="404">
                  <c:v>23125.1</c:v>
                </c:pt>
                <c:pt idx="405">
                  <c:v>22832.2</c:v>
                </c:pt>
                <c:pt idx="406">
                  <c:v>23753.1</c:v>
                </c:pt>
                <c:pt idx="407">
                  <c:v>23027.9</c:v>
                </c:pt>
                <c:pt idx="408">
                  <c:v>23074.6</c:v>
                </c:pt>
                <c:pt idx="409">
                  <c:v>23016</c:v>
                </c:pt>
                <c:pt idx="410">
                  <c:v>23055.1</c:v>
                </c:pt>
                <c:pt idx="411">
                  <c:v>22632.5</c:v>
                </c:pt>
                <c:pt idx="412">
                  <c:v>22915.5</c:v>
                </c:pt>
                <c:pt idx="413">
                  <c:v>22707.8</c:v>
                </c:pt>
                <c:pt idx="414">
                  <c:v>22775.7</c:v>
                </c:pt>
                <c:pt idx="415">
                  <c:v>22677.200000000001</c:v>
                </c:pt>
                <c:pt idx="416">
                  <c:v>21081.200000000001</c:v>
                </c:pt>
                <c:pt idx="417">
                  <c:v>20670.599999999999</c:v>
                </c:pt>
                <c:pt idx="418">
                  <c:v>21137.1</c:v>
                </c:pt>
                <c:pt idx="419">
                  <c:v>21184.2</c:v>
                </c:pt>
                <c:pt idx="420">
                  <c:v>20879.8</c:v>
                </c:pt>
                <c:pt idx="421">
                  <c:v>20958.2</c:v>
                </c:pt>
                <c:pt idx="422">
                  <c:v>19927</c:v>
                </c:pt>
                <c:pt idx="423">
                  <c:v>18851.3</c:v>
                </c:pt>
                <c:pt idx="424">
                  <c:v>17942.3</c:v>
                </c:pt>
                <c:pt idx="425">
                  <c:v>17439.099999999999</c:v>
                </c:pt>
                <c:pt idx="426">
                  <c:v>17180.099999999999</c:v>
                </c:pt>
                <c:pt idx="427">
                  <c:v>17119</c:v>
                </c:pt>
                <c:pt idx="428">
                  <c:v>16943.599999999999</c:v>
                </c:pt>
                <c:pt idx="429">
                  <c:v>16950.900000000001</c:v>
                </c:pt>
                <c:pt idx="430">
                  <c:v>16829.8</c:v>
                </c:pt>
                <c:pt idx="431">
                  <c:v>16852.099999999999</c:v>
                </c:pt>
                <c:pt idx="432">
                  <c:v>16674.2</c:v>
                </c:pt>
                <c:pt idx="433">
                  <c:v>16674.3</c:v>
                </c:pt>
                <c:pt idx="434">
                  <c:v>16618.400000000001</c:v>
                </c:pt>
                <c:pt idx="435">
                  <c:v>16537.400000000001</c:v>
                </c:pt>
                <c:pt idx="436">
                  <c:v>16607.2</c:v>
                </c:pt>
                <c:pt idx="437">
                  <c:v>16636.400000000001</c:v>
                </c:pt>
                <c:pt idx="438">
                  <c:v>16546.2</c:v>
                </c:pt>
                <c:pt idx="439">
                  <c:v>16706.099999999999</c:v>
                </c:pt>
                <c:pt idx="440">
                  <c:v>16918.099999999999</c:v>
                </c:pt>
                <c:pt idx="441">
                  <c:v>16831.8</c:v>
                </c:pt>
                <c:pt idx="442">
                  <c:v>16837.2</c:v>
                </c:pt>
                <c:pt idx="443">
                  <c:v>16779.099999999999</c:v>
                </c:pt>
                <c:pt idx="444">
                  <c:v>16820.599999999999</c:v>
                </c:pt>
                <c:pt idx="445">
                  <c:v>16831.8</c:v>
                </c:pt>
                <c:pt idx="446">
                  <c:v>16902.8</c:v>
                </c:pt>
                <c:pt idx="447">
                  <c:v>16441.3</c:v>
                </c:pt>
                <c:pt idx="448">
                  <c:v>16741.099999999999</c:v>
                </c:pt>
                <c:pt idx="449">
                  <c:v>16777.099999999999</c:v>
                </c:pt>
                <c:pt idx="450">
                  <c:v>16629.599999999999</c:v>
                </c:pt>
                <c:pt idx="451">
                  <c:v>17356.099999999999</c:v>
                </c:pt>
                <c:pt idx="452">
                  <c:v>17796.400000000001</c:v>
                </c:pt>
                <c:pt idx="453">
                  <c:v>17778.599999999999</c:v>
                </c:pt>
                <c:pt idx="454">
                  <c:v>17210.400000000001</c:v>
                </c:pt>
                <c:pt idx="455">
                  <c:v>17093.3</c:v>
                </c:pt>
                <c:pt idx="456">
                  <c:v>17127.2</c:v>
                </c:pt>
                <c:pt idx="457">
                  <c:v>17125.7</c:v>
                </c:pt>
                <c:pt idx="458">
                  <c:v>17225.7</c:v>
                </c:pt>
                <c:pt idx="459">
                  <c:v>16835.2</c:v>
                </c:pt>
                <c:pt idx="460">
                  <c:v>17089.3</c:v>
                </c:pt>
                <c:pt idx="461">
                  <c:v>16966.5</c:v>
                </c:pt>
                <c:pt idx="462">
                  <c:v>17112.599999999999</c:v>
                </c:pt>
                <c:pt idx="463">
                  <c:v>16884.5</c:v>
                </c:pt>
                <c:pt idx="464">
                  <c:v>17093.599999999999</c:v>
                </c:pt>
                <c:pt idx="465">
                  <c:v>16972</c:v>
                </c:pt>
                <c:pt idx="466">
                  <c:v>17163.900000000001</c:v>
                </c:pt>
                <c:pt idx="467">
                  <c:v>16440.400000000001</c:v>
                </c:pt>
                <c:pt idx="468">
                  <c:v>16211.7</c:v>
                </c:pt>
                <c:pt idx="469">
                  <c:v>16425.599999999999</c:v>
                </c:pt>
                <c:pt idx="470">
                  <c:v>16456.5</c:v>
                </c:pt>
                <c:pt idx="471">
                  <c:v>16512.3</c:v>
                </c:pt>
                <c:pt idx="472">
                  <c:v>16601.2</c:v>
                </c:pt>
                <c:pt idx="473">
                  <c:v>16623.900000000001</c:v>
                </c:pt>
                <c:pt idx="474">
                  <c:v>16212.9</c:v>
                </c:pt>
                <c:pt idx="475">
                  <c:v>15776.2</c:v>
                </c:pt>
                <c:pt idx="476">
                  <c:v>16286.7</c:v>
                </c:pt>
                <c:pt idx="477">
                  <c:v>16699.2</c:v>
                </c:pt>
                <c:pt idx="478">
                  <c:v>16638.3</c:v>
                </c:pt>
                <c:pt idx="479">
                  <c:v>16691.2</c:v>
                </c:pt>
                <c:pt idx="480">
                  <c:v>16540.5</c:v>
                </c:pt>
                <c:pt idx="481">
                  <c:v>16895.099999999999</c:v>
                </c:pt>
                <c:pt idx="482">
                  <c:v>16613.7</c:v>
                </c:pt>
                <c:pt idx="483">
                  <c:v>16324.5</c:v>
                </c:pt>
                <c:pt idx="484">
                  <c:v>16795.2</c:v>
                </c:pt>
                <c:pt idx="485">
                  <c:v>17049.900000000001</c:v>
                </c:pt>
                <c:pt idx="486">
                  <c:v>17589.099999999999</c:v>
                </c:pt>
                <c:pt idx="487">
                  <c:v>15886.9</c:v>
                </c:pt>
                <c:pt idx="488">
                  <c:v>18527.400000000001</c:v>
                </c:pt>
                <c:pt idx="489">
                  <c:v>20589</c:v>
                </c:pt>
                <c:pt idx="490">
                  <c:v>20916.3</c:v>
                </c:pt>
                <c:pt idx="491">
                  <c:v>21301.599999999999</c:v>
                </c:pt>
                <c:pt idx="492">
                  <c:v>21145.9</c:v>
                </c:pt>
                <c:pt idx="493">
                  <c:v>20206.400000000001</c:v>
                </c:pt>
                <c:pt idx="494">
                  <c:v>20154.400000000001</c:v>
                </c:pt>
                <c:pt idx="495">
                  <c:v>20483.5</c:v>
                </c:pt>
                <c:pt idx="496">
                  <c:v>20496.3</c:v>
                </c:pt>
                <c:pt idx="497">
                  <c:v>20626.3</c:v>
                </c:pt>
                <c:pt idx="498">
                  <c:v>20809.8</c:v>
                </c:pt>
                <c:pt idx="499">
                  <c:v>20594.400000000001</c:v>
                </c:pt>
                <c:pt idx="500">
                  <c:v>20292.900000000001</c:v>
                </c:pt>
                <c:pt idx="501">
                  <c:v>20769.5</c:v>
                </c:pt>
                <c:pt idx="502">
                  <c:v>20082.7</c:v>
                </c:pt>
                <c:pt idx="503">
                  <c:v>19331.5</c:v>
                </c:pt>
                <c:pt idx="504">
                  <c:v>19571.2</c:v>
                </c:pt>
                <c:pt idx="505">
                  <c:v>19204.8</c:v>
                </c:pt>
                <c:pt idx="506">
                  <c:v>19162.599999999999</c:v>
                </c:pt>
                <c:pt idx="507">
                  <c:v>19042.900000000001</c:v>
                </c:pt>
                <c:pt idx="508">
                  <c:v>19123.900000000001</c:v>
                </c:pt>
                <c:pt idx="509">
                  <c:v>19328.2</c:v>
                </c:pt>
                <c:pt idx="510">
                  <c:v>19548.2</c:v>
                </c:pt>
                <c:pt idx="511">
                  <c:v>19261.900000000001</c:v>
                </c:pt>
                <c:pt idx="512">
                  <c:v>19068.7</c:v>
                </c:pt>
                <c:pt idx="513">
                  <c:v>19181.8</c:v>
                </c:pt>
                <c:pt idx="514">
                  <c:v>19379.8</c:v>
                </c:pt>
                <c:pt idx="515">
                  <c:v>19154.8</c:v>
                </c:pt>
                <c:pt idx="516">
                  <c:v>19059.099999999999</c:v>
                </c:pt>
                <c:pt idx="517">
                  <c:v>19134.599999999999</c:v>
                </c:pt>
                <c:pt idx="518">
                  <c:v>19441</c:v>
                </c:pt>
                <c:pt idx="519">
                  <c:v>19415</c:v>
                </c:pt>
                <c:pt idx="520">
                  <c:v>19531.3</c:v>
                </c:pt>
                <c:pt idx="521">
                  <c:v>19956.7</c:v>
                </c:pt>
                <c:pt idx="522">
                  <c:v>20157.5</c:v>
                </c:pt>
                <c:pt idx="523">
                  <c:v>20340.2</c:v>
                </c:pt>
                <c:pt idx="524">
                  <c:v>19628.3</c:v>
                </c:pt>
                <c:pt idx="525">
                  <c:v>19052.2</c:v>
                </c:pt>
                <c:pt idx="526">
                  <c:v>19311.900000000001</c:v>
                </c:pt>
                <c:pt idx="527">
                  <c:v>19423</c:v>
                </c:pt>
                <c:pt idx="528">
                  <c:v>19593</c:v>
                </c:pt>
                <c:pt idx="529">
                  <c:v>19411</c:v>
                </c:pt>
                <c:pt idx="530">
                  <c:v>19081</c:v>
                </c:pt>
                <c:pt idx="531">
                  <c:v>19225.7</c:v>
                </c:pt>
                <c:pt idx="532">
                  <c:v>18803.2</c:v>
                </c:pt>
                <c:pt idx="533">
                  <c:v>18925.2</c:v>
                </c:pt>
                <c:pt idx="534">
                  <c:v>19293.5</c:v>
                </c:pt>
                <c:pt idx="535">
                  <c:v>19404</c:v>
                </c:pt>
                <c:pt idx="536">
                  <c:v>18489</c:v>
                </c:pt>
                <c:pt idx="537">
                  <c:v>18872.400000000001</c:v>
                </c:pt>
                <c:pt idx="538">
                  <c:v>19538.900000000001</c:v>
                </c:pt>
                <c:pt idx="539">
                  <c:v>19418.8</c:v>
                </c:pt>
                <c:pt idx="540">
                  <c:v>20113.5</c:v>
                </c:pt>
                <c:pt idx="541">
                  <c:v>19802.400000000001</c:v>
                </c:pt>
                <c:pt idx="542">
                  <c:v>19701.7</c:v>
                </c:pt>
                <c:pt idx="543">
                  <c:v>20222.5</c:v>
                </c:pt>
                <c:pt idx="544">
                  <c:v>20175.5</c:v>
                </c:pt>
                <c:pt idx="545">
                  <c:v>22395.3</c:v>
                </c:pt>
                <c:pt idx="546">
                  <c:v>21834.9</c:v>
                </c:pt>
                <c:pt idx="547">
                  <c:v>21650.400000000001</c:v>
                </c:pt>
                <c:pt idx="548">
                  <c:v>21365.200000000001</c:v>
                </c:pt>
                <c:pt idx="549">
                  <c:v>19317.400000000001</c:v>
                </c:pt>
                <c:pt idx="550">
                  <c:v>19281.5</c:v>
                </c:pt>
                <c:pt idx="551">
                  <c:v>18786.400000000001</c:v>
                </c:pt>
                <c:pt idx="552">
                  <c:v>19793.099999999999</c:v>
                </c:pt>
                <c:pt idx="553">
                  <c:v>19999.900000000001</c:v>
                </c:pt>
                <c:pt idx="554">
                  <c:v>19831.400000000001</c:v>
                </c:pt>
                <c:pt idx="555">
                  <c:v>19952.7</c:v>
                </c:pt>
                <c:pt idx="556">
                  <c:v>20126.099999999999</c:v>
                </c:pt>
                <c:pt idx="557">
                  <c:v>20043.900000000001</c:v>
                </c:pt>
                <c:pt idx="558">
                  <c:v>19792.599999999999</c:v>
                </c:pt>
                <c:pt idx="559">
                  <c:v>20295.8</c:v>
                </c:pt>
                <c:pt idx="560">
                  <c:v>19550.2</c:v>
                </c:pt>
                <c:pt idx="561">
                  <c:v>20033.900000000001</c:v>
                </c:pt>
                <c:pt idx="562">
                  <c:v>20249.900000000001</c:v>
                </c:pt>
                <c:pt idx="563">
                  <c:v>21565.4</c:v>
                </c:pt>
                <c:pt idx="564">
                  <c:v>21365.200000000001</c:v>
                </c:pt>
                <c:pt idx="565">
                  <c:v>21517.200000000001</c:v>
                </c:pt>
                <c:pt idx="566">
                  <c:v>21416.3</c:v>
                </c:pt>
                <c:pt idx="567">
                  <c:v>21517.200000000001</c:v>
                </c:pt>
                <c:pt idx="568">
                  <c:v>21138.9</c:v>
                </c:pt>
                <c:pt idx="569">
                  <c:v>20831.3</c:v>
                </c:pt>
                <c:pt idx="570">
                  <c:v>23203.599999999999</c:v>
                </c:pt>
                <c:pt idx="571">
                  <c:v>23338</c:v>
                </c:pt>
                <c:pt idx="572">
                  <c:v>23856.799999999999</c:v>
                </c:pt>
                <c:pt idx="573">
                  <c:v>24101.7</c:v>
                </c:pt>
                <c:pt idx="574">
                  <c:v>24302.799999999999</c:v>
                </c:pt>
                <c:pt idx="575">
                  <c:v>24442.5</c:v>
                </c:pt>
                <c:pt idx="576">
                  <c:v>24398.7</c:v>
                </c:pt>
                <c:pt idx="577">
                  <c:v>23935.3</c:v>
                </c:pt>
                <c:pt idx="578">
                  <c:v>23962.9</c:v>
                </c:pt>
                <c:pt idx="579">
                  <c:v>23146.7</c:v>
                </c:pt>
                <c:pt idx="580">
                  <c:v>23816.3</c:v>
                </c:pt>
                <c:pt idx="581">
                  <c:v>23175.3</c:v>
                </c:pt>
                <c:pt idx="582">
                  <c:v>22944.2</c:v>
                </c:pt>
                <c:pt idx="583">
                  <c:v>23308.2</c:v>
                </c:pt>
                <c:pt idx="584">
                  <c:v>22612.1</c:v>
                </c:pt>
                <c:pt idx="585">
                  <c:v>22820.799999999999</c:v>
                </c:pt>
                <c:pt idx="586">
                  <c:v>22988.6</c:v>
                </c:pt>
                <c:pt idx="587">
                  <c:v>23271.200000000001</c:v>
                </c:pt>
                <c:pt idx="588">
                  <c:v>23303.4</c:v>
                </c:pt>
                <c:pt idx="589">
                  <c:v>23634.2</c:v>
                </c:pt>
                <c:pt idx="590">
                  <c:v>23774.3</c:v>
                </c:pt>
                <c:pt idx="591">
                  <c:v>23850</c:v>
                </c:pt>
                <c:pt idx="592">
                  <c:v>22958.3</c:v>
                </c:pt>
                <c:pt idx="593">
                  <c:v>21248.7</c:v>
                </c:pt>
                <c:pt idx="594">
                  <c:v>21301.9</c:v>
                </c:pt>
                <c:pt idx="595">
                  <c:v>22582.1</c:v>
                </c:pt>
                <c:pt idx="596">
                  <c:v>22460.400000000001</c:v>
                </c:pt>
                <c:pt idx="597">
                  <c:v>22675.200000000001</c:v>
                </c:pt>
                <c:pt idx="598">
                  <c:v>23153</c:v>
                </c:pt>
                <c:pt idx="599">
                  <c:v>23215.200000000001</c:v>
                </c:pt>
                <c:pt idx="600">
                  <c:v>23410.2</c:v>
                </c:pt>
                <c:pt idx="601">
                  <c:v>22525.8</c:v>
                </c:pt>
                <c:pt idx="602">
                  <c:v>20785.599999999999</c:v>
                </c:pt>
                <c:pt idx="603">
                  <c:v>21209.9</c:v>
                </c:pt>
                <c:pt idx="604">
                  <c:v>20825.099999999999</c:v>
                </c:pt>
                <c:pt idx="605">
                  <c:v>20586</c:v>
                </c:pt>
                <c:pt idx="606">
                  <c:v>20250</c:v>
                </c:pt>
                <c:pt idx="607">
                  <c:v>19330.900000000001</c:v>
                </c:pt>
                <c:pt idx="608">
                  <c:v>19963.2</c:v>
                </c:pt>
                <c:pt idx="609">
                  <c:v>20847.400000000001</c:v>
                </c:pt>
                <c:pt idx="610">
                  <c:v>21587.5</c:v>
                </c:pt>
                <c:pt idx="611">
                  <c:v>21611.200000000001</c:v>
                </c:pt>
                <c:pt idx="612">
                  <c:v>21637.8</c:v>
                </c:pt>
                <c:pt idx="613">
                  <c:v>20561.099999999999</c:v>
                </c:pt>
                <c:pt idx="614">
                  <c:v>20200.599999999999</c:v>
                </c:pt>
                <c:pt idx="615">
                  <c:v>20215.8</c:v>
                </c:pt>
                <c:pt idx="616">
                  <c:v>19309.900000000001</c:v>
                </c:pt>
                <c:pt idx="617">
                  <c:v>19243.2</c:v>
                </c:pt>
                <c:pt idx="618">
                  <c:v>19262.900000000001</c:v>
                </c:pt>
                <c:pt idx="619">
                  <c:v>19926.599999999999</c:v>
                </c:pt>
                <c:pt idx="620">
                  <c:v>20111.3</c:v>
                </c:pt>
                <c:pt idx="621">
                  <c:v>20278</c:v>
                </c:pt>
                <c:pt idx="622">
                  <c:v>20730.2</c:v>
                </c:pt>
                <c:pt idx="623">
                  <c:v>21043.5</c:v>
                </c:pt>
                <c:pt idx="624">
                  <c:v>21489.9</c:v>
                </c:pt>
                <c:pt idx="625">
                  <c:v>21226.9</c:v>
                </c:pt>
                <c:pt idx="626">
                  <c:v>21100.7</c:v>
                </c:pt>
                <c:pt idx="627">
                  <c:v>19965.8</c:v>
                </c:pt>
                <c:pt idx="628">
                  <c:v>20720.400000000001</c:v>
                </c:pt>
                <c:pt idx="629">
                  <c:v>20572.3</c:v>
                </c:pt>
                <c:pt idx="630">
                  <c:v>20577.2</c:v>
                </c:pt>
                <c:pt idx="631">
                  <c:v>18986.5</c:v>
                </c:pt>
                <c:pt idx="632">
                  <c:v>20444.599999999999</c:v>
                </c:pt>
                <c:pt idx="633">
                  <c:v>20386.599999999999</c:v>
                </c:pt>
                <c:pt idx="634">
                  <c:v>22577.9</c:v>
                </c:pt>
                <c:pt idx="635">
                  <c:v>22157.3</c:v>
                </c:pt>
                <c:pt idx="636">
                  <c:v>22448</c:v>
                </c:pt>
                <c:pt idx="637">
                  <c:v>26606.3</c:v>
                </c:pt>
                <c:pt idx="638">
                  <c:v>28403.4</c:v>
                </c:pt>
                <c:pt idx="639">
                  <c:v>29083.3</c:v>
                </c:pt>
                <c:pt idx="640">
                  <c:v>30097.8</c:v>
                </c:pt>
                <c:pt idx="641">
                  <c:v>30201.599999999999</c:v>
                </c:pt>
                <c:pt idx="642">
                  <c:v>31128.799999999999</c:v>
                </c:pt>
                <c:pt idx="643">
                  <c:v>31367.599999999999</c:v>
                </c:pt>
                <c:pt idx="644">
                  <c:v>29913</c:v>
                </c:pt>
                <c:pt idx="645">
                  <c:v>29864.3</c:v>
                </c:pt>
                <c:pt idx="646">
                  <c:v>29700.9</c:v>
                </c:pt>
                <c:pt idx="647">
                  <c:v>30455.5</c:v>
                </c:pt>
                <c:pt idx="648">
                  <c:v>29798.5</c:v>
                </c:pt>
                <c:pt idx="649">
                  <c:v>31793.4</c:v>
                </c:pt>
                <c:pt idx="650">
                  <c:v>31723.3</c:v>
                </c:pt>
                <c:pt idx="651">
                  <c:v>29465.200000000001</c:v>
                </c:pt>
                <c:pt idx="652">
                  <c:v>29027.1</c:v>
                </c:pt>
                <c:pt idx="653">
                  <c:v>28601.200000000001</c:v>
                </c:pt>
                <c:pt idx="654">
                  <c:v>29203.5</c:v>
                </c:pt>
                <c:pt idx="655">
                  <c:v>29540.6</c:v>
                </c:pt>
                <c:pt idx="656">
                  <c:v>29648.7</c:v>
                </c:pt>
                <c:pt idx="657">
                  <c:v>29093.3</c:v>
                </c:pt>
                <c:pt idx="658">
                  <c:v>30286.6</c:v>
                </c:pt>
                <c:pt idx="659">
                  <c:v>29434.6</c:v>
                </c:pt>
                <c:pt idx="660">
                  <c:v>29178.6</c:v>
                </c:pt>
                <c:pt idx="661">
                  <c:v>30305.9</c:v>
                </c:pt>
                <c:pt idx="662">
                  <c:v>28683.7</c:v>
                </c:pt>
                <c:pt idx="663">
                  <c:v>30437.5</c:v>
                </c:pt>
                <c:pt idx="664">
                  <c:v>29849</c:v>
                </c:pt>
                <c:pt idx="665">
                  <c:v>31308.7</c:v>
                </c:pt>
                <c:pt idx="666">
                  <c:v>30080.400000000001</c:v>
                </c:pt>
                <c:pt idx="667">
                  <c:v>29284.400000000001</c:v>
                </c:pt>
                <c:pt idx="668">
                  <c:v>28976</c:v>
                </c:pt>
                <c:pt idx="669">
                  <c:v>29068.2</c:v>
                </c:pt>
                <c:pt idx="670">
                  <c:v>31007.5</c:v>
                </c:pt>
                <c:pt idx="671">
                  <c:v>30095</c:v>
                </c:pt>
                <c:pt idx="672">
                  <c:v>34060</c:v>
                </c:pt>
                <c:pt idx="673">
                  <c:v>35468</c:v>
                </c:pt>
                <c:pt idx="674">
                  <c:v>36009</c:v>
                </c:pt>
                <c:pt idx="675">
                  <c:v>36544</c:v>
                </c:pt>
                <c:pt idx="676">
                  <c:v>39688</c:v>
                </c:pt>
                <c:pt idx="677">
                  <c:v>37718</c:v>
                </c:pt>
                <c:pt idx="678">
                  <c:v>38514</c:v>
                </c:pt>
                <c:pt idx="679">
                  <c:v>38461</c:v>
                </c:pt>
                <c:pt idx="680">
                  <c:v>37650</c:v>
                </c:pt>
                <c:pt idx="681">
                  <c:v>38581</c:v>
                </c:pt>
                <c:pt idx="682">
                  <c:v>39748</c:v>
                </c:pt>
                <c:pt idx="683">
                  <c:v>39243</c:v>
                </c:pt>
                <c:pt idx="684">
                  <c:v>38113</c:v>
                </c:pt>
                <c:pt idx="685">
                  <c:v>40427</c:v>
                </c:pt>
                <c:pt idx="686">
                  <c:v>39464</c:v>
                </c:pt>
                <c:pt idx="687">
                  <c:v>39418</c:v>
                </c:pt>
                <c:pt idx="688">
                  <c:v>39709</c:v>
                </c:pt>
                <c:pt idx="689">
                  <c:v>40482</c:v>
                </c:pt>
                <c:pt idx="690">
                  <c:v>41368</c:v>
                </c:pt>
                <c:pt idx="691">
                  <c:v>41503</c:v>
                </c:pt>
                <c:pt idx="692">
                  <c:v>40803</c:v>
                </c:pt>
                <c:pt idx="693">
                  <c:v>39703</c:v>
                </c:pt>
                <c:pt idx="694">
                  <c:v>40382</c:v>
                </c:pt>
                <c:pt idx="695">
                  <c:v>40560</c:v>
                </c:pt>
                <c:pt idx="696">
                  <c:v>39936</c:v>
                </c:pt>
                <c:pt idx="697">
                  <c:v>41133</c:v>
                </c:pt>
                <c:pt idx="698">
                  <c:v>40078</c:v>
                </c:pt>
                <c:pt idx="699">
                  <c:v>39497</c:v>
                </c:pt>
                <c:pt idx="700">
                  <c:v>42138</c:v>
                </c:pt>
                <c:pt idx="701">
                  <c:v>42767</c:v>
                </c:pt>
                <c:pt idx="702">
                  <c:v>42275</c:v>
                </c:pt>
                <c:pt idx="703">
                  <c:v>43448</c:v>
                </c:pt>
                <c:pt idx="704">
                  <c:v>43173</c:v>
                </c:pt>
                <c:pt idx="705">
                  <c:v>45506</c:v>
                </c:pt>
                <c:pt idx="706">
                  <c:v>46629</c:v>
                </c:pt>
                <c:pt idx="707">
                  <c:v>46407</c:v>
                </c:pt>
                <c:pt idx="708">
                  <c:v>45811</c:v>
                </c:pt>
                <c:pt idx="709">
                  <c:v>46297</c:v>
                </c:pt>
                <c:pt idx="710">
                  <c:v>45525</c:v>
                </c:pt>
                <c:pt idx="711">
                  <c:v>47075</c:v>
                </c:pt>
                <c:pt idx="712">
                  <c:v>47449</c:v>
                </c:pt>
                <c:pt idx="713">
                  <c:v>47105</c:v>
                </c:pt>
                <c:pt idx="714">
                  <c:v>46859</c:v>
                </c:pt>
                <c:pt idx="715">
                  <c:v>44548</c:v>
                </c:pt>
                <c:pt idx="716">
                  <c:v>44331</c:v>
                </c:pt>
                <c:pt idx="717">
                  <c:v>44013</c:v>
                </c:pt>
                <c:pt idx="718">
                  <c:v>42912</c:v>
                </c:pt>
                <c:pt idx="719">
                  <c:v>42373</c:v>
                </c:pt>
                <c:pt idx="720">
                  <c:v>41022</c:v>
                </c:pt>
                <c:pt idx="721">
                  <c:v>41276</c:v>
                </c:pt>
                <c:pt idx="722">
                  <c:v>42233</c:v>
                </c:pt>
                <c:pt idx="723">
                  <c:v>41767.800000000003</c:v>
                </c:pt>
                <c:pt idx="724">
                  <c:v>40914.800000000003</c:v>
                </c:pt>
                <c:pt idx="725">
                  <c:v>41118.699999999997</c:v>
                </c:pt>
                <c:pt idx="726">
                  <c:v>39285.699999999997</c:v>
                </c:pt>
                <c:pt idx="727">
                  <c:v>39671.1</c:v>
                </c:pt>
                <c:pt idx="728">
                  <c:v>37792.400000000001</c:v>
                </c:pt>
                <c:pt idx="729">
                  <c:v>38814.300000000003</c:v>
                </c:pt>
                <c:pt idx="730">
                  <c:v>38730.199999999997</c:v>
                </c:pt>
                <c:pt idx="731">
                  <c:v>39416.300000000003</c:v>
                </c:pt>
                <c:pt idx="732">
                  <c:v>41929</c:v>
                </c:pt>
                <c:pt idx="733">
                  <c:v>38744.800000000003</c:v>
                </c:pt>
                <c:pt idx="734">
                  <c:v>38024.800000000003</c:v>
                </c:pt>
                <c:pt idx="735">
                  <c:v>38403.1</c:v>
                </c:pt>
                <c:pt idx="736">
                  <c:v>39395.800000000003</c:v>
                </c:pt>
                <c:pt idx="737">
                  <c:v>39142.699999999997</c:v>
                </c:pt>
                <c:pt idx="738">
                  <c:v>42463</c:v>
                </c:pt>
                <c:pt idx="739">
                  <c:v>43912.800000000003</c:v>
                </c:pt>
                <c:pt idx="740">
                  <c:v>44420.3</c:v>
                </c:pt>
                <c:pt idx="741">
                  <c:v>43188.2</c:v>
                </c:pt>
                <c:pt idx="742">
                  <c:v>37689.1</c:v>
                </c:pt>
                <c:pt idx="743">
                  <c:v>39115.5</c:v>
                </c:pt>
                <c:pt idx="744">
                  <c:v>39209.599999999999</c:v>
                </c:pt>
                <c:pt idx="745">
                  <c:v>38339.199999999997</c:v>
                </c:pt>
                <c:pt idx="746">
                  <c:v>37224.6</c:v>
                </c:pt>
                <c:pt idx="747">
                  <c:v>38248.199999999997</c:v>
                </c:pt>
                <c:pt idx="748">
                  <c:v>37017.699999999997</c:v>
                </c:pt>
                <c:pt idx="749">
                  <c:v>38355</c:v>
                </c:pt>
                <c:pt idx="750">
                  <c:v>40090.300000000003</c:v>
                </c:pt>
                <c:pt idx="751">
                  <c:v>40000.1</c:v>
                </c:pt>
                <c:pt idx="752">
                  <c:v>40552.800000000003</c:v>
                </c:pt>
                <c:pt idx="753">
                  <c:v>43883.6</c:v>
                </c:pt>
                <c:pt idx="754">
                  <c:v>44544.4</c:v>
                </c:pt>
                <c:pt idx="755">
                  <c:v>42550.3</c:v>
                </c:pt>
                <c:pt idx="756">
                  <c:v>42061.1</c:v>
                </c:pt>
                <c:pt idx="757">
                  <c:v>42205.2</c:v>
                </c:pt>
                <c:pt idx="758">
                  <c:v>42388.4</c:v>
                </c:pt>
                <c:pt idx="759">
                  <c:v>43521</c:v>
                </c:pt>
                <c:pt idx="760">
                  <c:v>44388.9</c:v>
                </c:pt>
                <c:pt idx="761">
                  <c:v>44038.2</c:v>
                </c:pt>
                <c:pt idx="762">
                  <c:v>43833.9</c:v>
                </c:pt>
                <c:pt idx="763">
                  <c:v>42392.2</c:v>
                </c:pt>
                <c:pt idx="764">
                  <c:v>41412.1</c:v>
                </c:pt>
                <c:pt idx="765">
                  <c:v>41567.599999999999</c:v>
                </c:pt>
                <c:pt idx="766">
                  <c:v>37287.800000000003</c:v>
                </c:pt>
                <c:pt idx="767">
                  <c:v>36890.199999999997</c:v>
                </c:pt>
                <c:pt idx="768">
                  <c:v>38709.699999999997</c:v>
                </c:pt>
                <c:pt idx="769">
                  <c:v>38498.6</c:v>
                </c:pt>
                <c:pt idx="770">
                  <c:v>37917.699999999997</c:v>
                </c:pt>
                <c:pt idx="771">
                  <c:v>38170.800000000003</c:v>
                </c:pt>
                <c:pt idx="772">
                  <c:v>37745.1</c:v>
                </c:pt>
                <c:pt idx="773">
                  <c:v>37164.300000000003</c:v>
                </c:pt>
                <c:pt idx="774">
                  <c:v>36800.400000000001</c:v>
                </c:pt>
                <c:pt idx="775">
                  <c:v>36950.6</c:v>
                </c:pt>
                <c:pt idx="776">
                  <c:v>36686.300000000003</c:v>
                </c:pt>
                <c:pt idx="777">
                  <c:v>36269.5</c:v>
                </c:pt>
                <c:pt idx="778">
                  <c:v>35075.199999999997</c:v>
                </c:pt>
                <c:pt idx="779">
                  <c:v>36475.5</c:v>
                </c:pt>
                <c:pt idx="780">
                  <c:v>40715.9</c:v>
                </c:pt>
                <c:pt idx="781">
                  <c:v>41677.800000000003</c:v>
                </c:pt>
                <c:pt idx="782">
                  <c:v>42364.6</c:v>
                </c:pt>
                <c:pt idx="783">
                  <c:v>42209.3</c:v>
                </c:pt>
                <c:pt idx="784">
                  <c:v>43079.1</c:v>
                </c:pt>
                <c:pt idx="785">
                  <c:v>43097</c:v>
                </c:pt>
                <c:pt idx="786">
                  <c:v>43073.3</c:v>
                </c:pt>
                <c:pt idx="787">
                  <c:v>42560</c:v>
                </c:pt>
                <c:pt idx="788">
                  <c:v>43901</c:v>
                </c:pt>
                <c:pt idx="789">
                  <c:v>42733.2</c:v>
                </c:pt>
                <c:pt idx="790">
                  <c:v>41832.199999999997</c:v>
                </c:pt>
                <c:pt idx="791">
                  <c:v>41848.300000000003</c:v>
                </c:pt>
                <c:pt idx="792">
                  <c:v>41672</c:v>
                </c:pt>
                <c:pt idx="793">
                  <c:v>41546.699999999997</c:v>
                </c:pt>
                <c:pt idx="794">
                  <c:v>43097.5</c:v>
                </c:pt>
                <c:pt idx="795">
                  <c:v>43425.9</c:v>
                </c:pt>
                <c:pt idx="796">
                  <c:v>45837.3</c:v>
                </c:pt>
                <c:pt idx="797">
                  <c:v>46430.2</c:v>
                </c:pt>
                <c:pt idx="798">
                  <c:v>47311.8</c:v>
                </c:pt>
                <c:pt idx="799">
                  <c:v>47738</c:v>
                </c:pt>
                <c:pt idx="800">
                  <c:v>46219.5</c:v>
                </c:pt>
                <c:pt idx="801">
                  <c:v>47123.3</c:v>
                </c:pt>
                <c:pt idx="802">
                  <c:v>46461.7</c:v>
                </c:pt>
                <c:pt idx="803">
                  <c:v>47545.2</c:v>
                </c:pt>
                <c:pt idx="804">
                  <c:v>50678.2</c:v>
                </c:pt>
                <c:pt idx="805">
                  <c:v>50779.9</c:v>
                </c:pt>
                <c:pt idx="806">
                  <c:v>50406.400000000001</c:v>
                </c:pt>
                <c:pt idx="807">
                  <c:v>50786.1</c:v>
                </c:pt>
                <c:pt idx="808">
                  <c:v>50801</c:v>
                </c:pt>
                <c:pt idx="809">
                  <c:v>48599.7</c:v>
                </c:pt>
                <c:pt idx="810">
                  <c:v>48902</c:v>
                </c:pt>
                <c:pt idx="811">
                  <c:v>46895.199999999997</c:v>
                </c:pt>
                <c:pt idx="812">
                  <c:v>46704.5</c:v>
                </c:pt>
                <c:pt idx="813">
                  <c:v>46856.2</c:v>
                </c:pt>
                <c:pt idx="814">
                  <c:v>46172.2</c:v>
                </c:pt>
                <c:pt idx="815">
                  <c:v>47628.2</c:v>
                </c:pt>
                <c:pt idx="816">
                  <c:v>48871.5</c:v>
                </c:pt>
                <c:pt idx="817">
                  <c:v>48366.5</c:v>
                </c:pt>
                <c:pt idx="818">
                  <c:v>46703.6</c:v>
                </c:pt>
                <c:pt idx="819">
                  <c:v>50081</c:v>
                </c:pt>
                <c:pt idx="820">
                  <c:v>49314.5</c:v>
                </c:pt>
                <c:pt idx="821">
                  <c:v>47137.2</c:v>
                </c:pt>
                <c:pt idx="822">
                  <c:v>47596.6</c:v>
                </c:pt>
                <c:pt idx="823">
                  <c:v>50473.9</c:v>
                </c:pt>
                <c:pt idx="824">
                  <c:v>50595.199999999997</c:v>
                </c:pt>
                <c:pt idx="825">
                  <c:v>50562.1</c:v>
                </c:pt>
                <c:pt idx="826">
                  <c:v>49405.5</c:v>
                </c:pt>
                <c:pt idx="827">
                  <c:v>49195.199999999997</c:v>
                </c:pt>
                <c:pt idx="828">
                  <c:v>53631.5</c:v>
                </c:pt>
                <c:pt idx="829">
                  <c:v>56496</c:v>
                </c:pt>
                <c:pt idx="830">
                  <c:v>57210.3</c:v>
                </c:pt>
                <c:pt idx="831">
                  <c:v>56882.9</c:v>
                </c:pt>
                <c:pt idx="832">
                  <c:v>57794.8</c:v>
                </c:pt>
                <c:pt idx="833">
                  <c:v>57291.5</c:v>
                </c:pt>
                <c:pt idx="834">
                  <c:v>54765.9</c:v>
                </c:pt>
                <c:pt idx="835">
                  <c:v>53730.9</c:v>
                </c:pt>
                <c:pt idx="836">
                  <c:v>58935.1</c:v>
                </c:pt>
                <c:pt idx="837">
                  <c:v>57171.7</c:v>
                </c:pt>
                <c:pt idx="838">
                  <c:v>57573.2</c:v>
                </c:pt>
                <c:pt idx="839">
                  <c:v>56308.800000000003</c:v>
                </c:pt>
                <c:pt idx="840">
                  <c:v>58714.3</c:v>
                </c:pt>
                <c:pt idx="841">
                  <c:v>59717.599999999999</c:v>
                </c:pt>
                <c:pt idx="842">
                  <c:v>58083.4</c:v>
                </c:pt>
                <c:pt idx="843">
                  <c:v>56955.3</c:v>
                </c:pt>
                <c:pt idx="844">
                  <c:v>60367.8</c:v>
                </c:pt>
                <c:pt idx="845">
                  <c:v>60089.1</c:v>
                </c:pt>
                <c:pt idx="846">
                  <c:v>63597.9</c:v>
                </c:pt>
                <c:pt idx="847">
                  <c:v>65508.2</c:v>
                </c:pt>
                <c:pt idx="848">
                  <c:v>64398.6</c:v>
                </c:pt>
                <c:pt idx="849">
                  <c:v>64134.5</c:v>
                </c:pt>
                <c:pt idx="850">
                  <c:v>64806.7</c:v>
                </c:pt>
                <c:pt idx="851">
                  <c:v>64932.6</c:v>
                </c:pt>
                <c:pt idx="852">
                  <c:v>66904.399999999994</c:v>
                </c:pt>
                <c:pt idx="853">
                  <c:v>67527.899999999994</c:v>
                </c:pt>
                <c:pt idx="854">
                  <c:v>63273.2</c:v>
                </c:pt>
                <c:pt idx="855">
                  <c:v>61483.9</c:v>
                </c:pt>
                <c:pt idx="856">
                  <c:v>60974.3</c:v>
                </c:pt>
                <c:pt idx="857">
                  <c:v>61412.6</c:v>
                </c:pt>
                <c:pt idx="858">
                  <c:v>62918.5</c:v>
                </c:pt>
                <c:pt idx="859">
                  <c:v>63221.7</c:v>
                </c:pt>
                <c:pt idx="860">
                  <c:v>60915.3</c:v>
                </c:pt>
                <c:pt idx="861">
                  <c:v>61309.599999999999</c:v>
                </c:pt>
                <c:pt idx="862">
                  <c:v>61840.1</c:v>
                </c:pt>
                <c:pt idx="863">
                  <c:v>62242.8</c:v>
                </c:pt>
                <c:pt idx="864">
                  <c:v>60582.5</c:v>
                </c:pt>
                <c:pt idx="865">
                  <c:v>58438.1</c:v>
                </c:pt>
                <c:pt idx="866">
                  <c:v>60310.8</c:v>
                </c:pt>
                <c:pt idx="867">
                  <c:v>63067</c:v>
                </c:pt>
                <c:pt idx="868">
                  <c:v>60866.5</c:v>
                </c:pt>
                <c:pt idx="869">
                  <c:v>61312.5</c:v>
                </c:pt>
                <c:pt idx="870">
                  <c:v>60690.3</c:v>
                </c:pt>
                <c:pt idx="871">
                  <c:v>62210.2</c:v>
                </c:pt>
                <c:pt idx="872">
                  <c:v>65979.100000000006</c:v>
                </c:pt>
                <c:pt idx="873">
                  <c:v>64278.5</c:v>
                </c:pt>
                <c:pt idx="874">
                  <c:v>62056.3</c:v>
                </c:pt>
                <c:pt idx="875">
                  <c:v>61527.5</c:v>
                </c:pt>
                <c:pt idx="876">
                  <c:v>60861.1</c:v>
                </c:pt>
                <c:pt idx="877">
                  <c:v>61672.5</c:v>
                </c:pt>
                <c:pt idx="878">
                  <c:v>57345.8</c:v>
                </c:pt>
                <c:pt idx="879">
                  <c:v>57380.1</c:v>
                </c:pt>
                <c:pt idx="880">
                  <c:v>56015.9</c:v>
                </c:pt>
                <c:pt idx="881">
                  <c:v>57477.3</c:v>
                </c:pt>
                <c:pt idx="882">
                  <c:v>54687.7</c:v>
                </c:pt>
                <c:pt idx="883">
                  <c:v>54942.5</c:v>
                </c:pt>
                <c:pt idx="884">
                  <c:v>53914.7</c:v>
                </c:pt>
                <c:pt idx="885">
                  <c:v>53783.9</c:v>
                </c:pt>
                <c:pt idx="886">
                  <c:v>55323.199999999997</c:v>
                </c:pt>
                <c:pt idx="887">
                  <c:v>51469.3</c:v>
                </c:pt>
                <c:pt idx="888">
                  <c:v>49227.3</c:v>
                </c:pt>
                <c:pt idx="889">
                  <c:v>48200.1</c:v>
                </c:pt>
                <c:pt idx="890">
                  <c:v>47666.9</c:v>
                </c:pt>
                <c:pt idx="891">
                  <c:v>48146</c:v>
                </c:pt>
                <c:pt idx="892">
                  <c:v>43823.3</c:v>
                </c:pt>
                <c:pt idx="893">
                  <c:v>41536.800000000003</c:v>
                </c:pt>
                <c:pt idx="894">
                  <c:v>41022.300000000003</c:v>
                </c:pt>
                <c:pt idx="895">
                  <c:v>42172.6</c:v>
                </c:pt>
                <c:pt idx="896">
                  <c:v>43203.4</c:v>
                </c:pt>
                <c:pt idx="897">
                  <c:v>42686.8</c:v>
                </c:pt>
                <c:pt idx="898">
                  <c:v>42819.9</c:v>
                </c:pt>
                <c:pt idx="899">
                  <c:v>44869.2</c:v>
                </c:pt>
                <c:pt idx="900">
                  <c:v>43551.6</c:v>
                </c:pt>
                <c:pt idx="901">
                  <c:v>40651.300000000003</c:v>
                </c:pt>
                <c:pt idx="902">
                  <c:v>42870.6</c:v>
                </c:pt>
                <c:pt idx="903">
                  <c:v>47238.7</c:v>
                </c:pt>
                <c:pt idx="904">
                  <c:v>48306.7</c:v>
                </c:pt>
                <c:pt idx="905">
                  <c:v>47282.8</c:v>
                </c:pt>
                <c:pt idx="906">
                  <c:v>47748</c:v>
                </c:pt>
                <c:pt idx="907">
                  <c:v>48130.6</c:v>
                </c:pt>
                <c:pt idx="908">
                  <c:v>47077.5</c:v>
                </c:pt>
                <c:pt idx="909">
                  <c:v>44949.5</c:v>
                </c:pt>
                <c:pt idx="910">
                  <c:v>46062.3</c:v>
                </c:pt>
                <c:pt idx="911">
                  <c:v>45161.9</c:v>
                </c:pt>
                <c:pt idx="912">
                  <c:v>44842.8</c:v>
                </c:pt>
                <c:pt idx="913">
                  <c:v>46385.599999999999</c:v>
                </c:pt>
                <c:pt idx="914">
                  <c:v>46061.4</c:v>
                </c:pt>
                <c:pt idx="915">
                  <c:v>46779.6</c:v>
                </c:pt>
                <c:pt idx="916">
                  <c:v>52672.1</c:v>
                </c:pt>
                <c:pt idx="917">
                  <c:v>51768.6</c:v>
                </c:pt>
                <c:pt idx="918">
                  <c:v>49918.400000000001</c:v>
                </c:pt>
                <c:pt idx="919">
                  <c:v>49999</c:v>
                </c:pt>
                <c:pt idx="920">
                  <c:v>49274.3</c:v>
                </c:pt>
                <c:pt idx="921">
                  <c:v>48819.4</c:v>
                </c:pt>
                <c:pt idx="922">
                  <c:v>47130.400000000001</c:v>
                </c:pt>
                <c:pt idx="923">
                  <c:v>46992.7</c:v>
                </c:pt>
                <c:pt idx="924">
                  <c:v>48777.4</c:v>
                </c:pt>
                <c:pt idx="925">
                  <c:v>48897.1</c:v>
                </c:pt>
                <c:pt idx="926">
                  <c:v>49064.3</c:v>
                </c:pt>
                <c:pt idx="927">
                  <c:v>46831.6</c:v>
                </c:pt>
                <c:pt idx="928">
                  <c:v>48994.5</c:v>
                </c:pt>
                <c:pt idx="929">
                  <c:v>47714.7</c:v>
                </c:pt>
                <c:pt idx="930">
                  <c:v>49539.7</c:v>
                </c:pt>
                <c:pt idx="931">
                  <c:v>49254.5</c:v>
                </c:pt>
                <c:pt idx="932">
                  <c:v>48875.8</c:v>
                </c:pt>
                <c:pt idx="933">
                  <c:v>49324</c:v>
                </c:pt>
                <c:pt idx="934">
                  <c:v>46755.9</c:v>
                </c:pt>
                <c:pt idx="935">
                  <c:v>44723.8</c:v>
                </c:pt>
                <c:pt idx="936">
                  <c:v>44691.6</c:v>
                </c:pt>
                <c:pt idx="937">
                  <c:v>45996.3</c:v>
                </c:pt>
                <c:pt idx="938">
                  <c:v>46991.3</c:v>
                </c:pt>
                <c:pt idx="939">
                  <c:v>47081.5</c:v>
                </c:pt>
                <c:pt idx="940">
                  <c:v>47809.1</c:v>
                </c:pt>
                <c:pt idx="941">
                  <c:v>44403.4</c:v>
                </c:pt>
                <c:pt idx="942">
                  <c:v>45564.3</c:v>
                </c:pt>
                <c:pt idx="943">
                  <c:v>45593.8</c:v>
                </c:pt>
                <c:pt idx="944">
                  <c:v>46284.3</c:v>
                </c:pt>
                <c:pt idx="945">
                  <c:v>43792.800000000003</c:v>
                </c:pt>
                <c:pt idx="946">
                  <c:v>44614.2</c:v>
                </c:pt>
                <c:pt idx="947">
                  <c:v>42795.4</c:v>
                </c:pt>
                <c:pt idx="948">
                  <c:v>40867.199999999997</c:v>
                </c:pt>
                <c:pt idx="949">
                  <c:v>39736.9</c:v>
                </c:pt>
                <c:pt idx="950">
                  <c:v>38130.300000000003</c:v>
                </c:pt>
                <c:pt idx="951">
                  <c:v>39168.400000000001</c:v>
                </c:pt>
                <c:pt idx="952">
                  <c:v>39878.300000000003</c:v>
                </c:pt>
                <c:pt idx="953">
                  <c:v>41553.699999999997</c:v>
                </c:pt>
                <c:pt idx="954">
                  <c:v>42203.4</c:v>
                </c:pt>
                <c:pt idx="955">
                  <c:v>40001.4</c:v>
                </c:pt>
                <c:pt idx="956">
                  <c:v>40003.199999999997</c:v>
                </c:pt>
                <c:pt idx="957">
                  <c:v>39452</c:v>
                </c:pt>
                <c:pt idx="958">
                  <c:v>37276.6</c:v>
                </c:pt>
                <c:pt idx="959">
                  <c:v>35391.1</c:v>
                </c:pt>
                <c:pt idx="960">
                  <c:v>33824.800000000003</c:v>
                </c:pt>
                <c:pt idx="961">
                  <c:v>33603.300000000003</c:v>
                </c:pt>
                <c:pt idx="962">
                  <c:v>32298.9</c:v>
                </c:pt>
                <c:pt idx="963">
                  <c:v>32131.4</c:v>
                </c:pt>
                <c:pt idx="964">
                  <c:v>29793.8</c:v>
                </c:pt>
                <c:pt idx="965">
                  <c:v>30837.200000000001</c:v>
                </c:pt>
                <c:pt idx="966">
                  <c:v>31785.4</c:v>
                </c:pt>
                <c:pt idx="967">
                  <c:v>31518.6</c:v>
                </c:pt>
                <c:pt idx="968">
                  <c:v>31394</c:v>
                </c:pt>
                <c:pt idx="969">
                  <c:v>31840.5</c:v>
                </c:pt>
                <c:pt idx="970">
                  <c:v>32820.699999999997</c:v>
                </c:pt>
                <c:pt idx="971">
                  <c:v>32728.1</c:v>
                </c:pt>
                <c:pt idx="972">
                  <c:v>33113</c:v>
                </c:pt>
                <c:pt idx="973">
                  <c:v>34227.699999999997</c:v>
                </c:pt>
                <c:pt idx="974">
                  <c:v>33510.6</c:v>
                </c:pt>
                <c:pt idx="975">
                  <c:v>33797.4</c:v>
                </c:pt>
                <c:pt idx="976">
                  <c:v>32866.300000000003</c:v>
                </c:pt>
                <c:pt idx="977">
                  <c:v>33867.800000000003</c:v>
                </c:pt>
                <c:pt idx="978">
                  <c:v>34225.599999999999</c:v>
                </c:pt>
                <c:pt idx="979">
                  <c:v>33687.800000000003</c:v>
                </c:pt>
                <c:pt idx="980">
                  <c:v>35298.199999999997</c:v>
                </c:pt>
                <c:pt idx="981">
                  <c:v>34742.800000000003</c:v>
                </c:pt>
                <c:pt idx="982">
                  <c:v>33813.4</c:v>
                </c:pt>
                <c:pt idx="983">
                  <c:v>33543.599999999999</c:v>
                </c:pt>
                <c:pt idx="984">
                  <c:v>35026.9</c:v>
                </c:pt>
                <c:pt idx="985">
                  <c:v>35834.699999999997</c:v>
                </c:pt>
                <c:pt idx="986">
                  <c:v>34475.9</c:v>
                </c:pt>
                <c:pt idx="987">
                  <c:v>34678.5</c:v>
                </c:pt>
                <c:pt idx="988">
                  <c:v>32243.4</c:v>
                </c:pt>
                <c:pt idx="989">
                  <c:v>31594</c:v>
                </c:pt>
                <c:pt idx="990">
                  <c:v>34665.800000000003</c:v>
                </c:pt>
                <c:pt idx="991">
                  <c:v>33674.300000000003</c:v>
                </c:pt>
                <c:pt idx="992">
                  <c:v>32496.400000000001</c:v>
                </c:pt>
                <c:pt idx="993">
                  <c:v>31692</c:v>
                </c:pt>
                <c:pt idx="994">
                  <c:v>35595.800000000003</c:v>
                </c:pt>
                <c:pt idx="995">
                  <c:v>35513.4</c:v>
                </c:pt>
                <c:pt idx="996">
                  <c:v>35749.4</c:v>
                </c:pt>
                <c:pt idx="997">
                  <c:v>38052</c:v>
                </c:pt>
                <c:pt idx="998">
                  <c:v>38336</c:v>
                </c:pt>
                <c:pt idx="999">
                  <c:v>40156.1</c:v>
                </c:pt>
                <c:pt idx="1000">
                  <c:v>40529.4</c:v>
                </c:pt>
                <c:pt idx="1001">
                  <c:v>39022.9</c:v>
                </c:pt>
                <c:pt idx="1002">
                  <c:v>35467.5</c:v>
                </c:pt>
                <c:pt idx="1003">
                  <c:v>37314.6</c:v>
                </c:pt>
                <c:pt idx="1004">
                  <c:v>36649.4</c:v>
                </c:pt>
                <c:pt idx="1005">
                  <c:v>37332.199999999997</c:v>
                </c:pt>
                <c:pt idx="1006">
                  <c:v>33382.9</c:v>
                </c:pt>
                <c:pt idx="1007">
                  <c:v>33578</c:v>
                </c:pt>
                <c:pt idx="1008">
                  <c:v>35815.4</c:v>
                </c:pt>
                <c:pt idx="1009">
                  <c:v>35520</c:v>
                </c:pt>
                <c:pt idx="1010">
                  <c:v>36851.300000000003</c:v>
                </c:pt>
                <c:pt idx="1011">
                  <c:v>39187.300000000003</c:v>
                </c:pt>
                <c:pt idx="1012">
                  <c:v>37555.800000000003</c:v>
                </c:pt>
                <c:pt idx="1013">
                  <c:v>36687.599999999999</c:v>
                </c:pt>
                <c:pt idx="1014">
                  <c:v>37298.6</c:v>
                </c:pt>
                <c:pt idx="1015">
                  <c:v>35652.800000000003</c:v>
                </c:pt>
                <c:pt idx="1016">
                  <c:v>34584.6</c:v>
                </c:pt>
                <c:pt idx="1017">
                  <c:v>35662.5</c:v>
                </c:pt>
                <c:pt idx="1018">
                  <c:v>38417.300000000003</c:v>
                </c:pt>
                <c:pt idx="1019">
                  <c:v>39249.199999999997</c:v>
                </c:pt>
                <c:pt idx="1020">
                  <c:v>38378.300000000003</c:v>
                </c:pt>
                <c:pt idx="1021">
                  <c:v>38750.6</c:v>
                </c:pt>
                <c:pt idx="1022">
                  <c:v>34679.699999999997</c:v>
                </c:pt>
                <c:pt idx="1023">
                  <c:v>37448.300000000003</c:v>
                </c:pt>
                <c:pt idx="1024">
                  <c:v>37297.4</c:v>
                </c:pt>
                <c:pt idx="1025">
                  <c:v>40717.199999999997</c:v>
                </c:pt>
                <c:pt idx="1026">
                  <c:v>36720.5</c:v>
                </c:pt>
                <c:pt idx="1027">
                  <c:v>42897.3</c:v>
                </c:pt>
                <c:pt idx="1028">
                  <c:v>43541.3</c:v>
                </c:pt>
                <c:pt idx="1029">
                  <c:v>46426.400000000001</c:v>
                </c:pt>
                <c:pt idx="1030">
                  <c:v>46708.800000000003</c:v>
                </c:pt>
                <c:pt idx="1031">
                  <c:v>49839.8</c:v>
                </c:pt>
                <c:pt idx="1032">
                  <c:v>49704.6</c:v>
                </c:pt>
                <c:pt idx="1033">
                  <c:v>49384.2</c:v>
                </c:pt>
                <c:pt idx="1034">
                  <c:v>56695.7</c:v>
                </c:pt>
                <c:pt idx="1035">
                  <c:v>55848.9</c:v>
                </c:pt>
                <c:pt idx="1036">
                  <c:v>58238.3</c:v>
                </c:pt>
                <c:pt idx="1037">
                  <c:v>58840.1</c:v>
                </c:pt>
                <c:pt idx="1038">
                  <c:v>57337.2</c:v>
                </c:pt>
                <c:pt idx="1039">
                  <c:v>56405.4</c:v>
                </c:pt>
                <c:pt idx="1040">
                  <c:v>57441.3</c:v>
                </c:pt>
                <c:pt idx="1041">
                  <c:v>53741.5</c:v>
                </c:pt>
                <c:pt idx="1042">
                  <c:v>57169.8</c:v>
                </c:pt>
                <c:pt idx="1043">
                  <c:v>56603.8</c:v>
                </c:pt>
                <c:pt idx="1044">
                  <c:v>57807.1</c:v>
                </c:pt>
                <c:pt idx="1045">
                  <c:v>57720.3</c:v>
                </c:pt>
                <c:pt idx="1046">
                  <c:v>53560.800000000003</c:v>
                </c:pt>
                <c:pt idx="1047">
                  <c:v>54841.4</c:v>
                </c:pt>
                <c:pt idx="1048">
                  <c:v>55036.5</c:v>
                </c:pt>
                <c:pt idx="1049">
                  <c:v>54020.5</c:v>
                </c:pt>
                <c:pt idx="1050">
                  <c:v>48963.6</c:v>
                </c:pt>
                <c:pt idx="1051">
                  <c:v>50088.9</c:v>
                </c:pt>
                <c:pt idx="1052">
                  <c:v>51143.6</c:v>
                </c:pt>
                <c:pt idx="1053">
                  <c:v>51729.5</c:v>
                </c:pt>
                <c:pt idx="1054">
                  <c:v>53820.2</c:v>
                </c:pt>
                <c:pt idx="1055">
                  <c:v>56483.199999999997</c:v>
                </c:pt>
                <c:pt idx="1056">
                  <c:v>55646.1</c:v>
                </c:pt>
                <c:pt idx="1057">
                  <c:v>56207.1</c:v>
                </c:pt>
                <c:pt idx="1058">
                  <c:v>60041.9</c:v>
                </c:pt>
                <c:pt idx="1059">
                  <c:v>61379.7</c:v>
                </c:pt>
                <c:pt idx="1060">
                  <c:v>63216</c:v>
                </c:pt>
                <c:pt idx="1061">
                  <c:v>62980.4</c:v>
                </c:pt>
                <c:pt idx="1062">
                  <c:v>63540.9</c:v>
                </c:pt>
                <c:pt idx="1063">
                  <c:v>59863.8</c:v>
                </c:pt>
                <c:pt idx="1064">
                  <c:v>59978.7</c:v>
                </c:pt>
                <c:pt idx="1065">
                  <c:v>59748.4</c:v>
                </c:pt>
                <c:pt idx="1066">
                  <c:v>58118.7</c:v>
                </c:pt>
                <c:pt idx="1067">
                  <c:v>58077.4</c:v>
                </c:pt>
                <c:pt idx="1068">
                  <c:v>55948.7</c:v>
                </c:pt>
                <c:pt idx="1069">
                  <c:v>57996.3</c:v>
                </c:pt>
                <c:pt idx="1070">
                  <c:v>58993.4</c:v>
                </c:pt>
                <c:pt idx="1071">
                  <c:v>58199.9</c:v>
                </c:pt>
                <c:pt idx="1072">
                  <c:v>57059.9</c:v>
                </c:pt>
                <c:pt idx="1073">
                  <c:v>58977.3</c:v>
                </c:pt>
                <c:pt idx="1074">
                  <c:v>58718.3</c:v>
                </c:pt>
                <c:pt idx="1075">
                  <c:v>58763.7</c:v>
                </c:pt>
                <c:pt idx="1076">
                  <c:v>58771.3</c:v>
                </c:pt>
                <c:pt idx="1077">
                  <c:v>57616.2</c:v>
                </c:pt>
                <c:pt idx="1078">
                  <c:v>55765.2</c:v>
                </c:pt>
                <c:pt idx="1079">
                  <c:v>55862.9</c:v>
                </c:pt>
                <c:pt idx="1080">
                  <c:v>55036.1</c:v>
                </c:pt>
                <c:pt idx="1081">
                  <c:v>51322.3</c:v>
                </c:pt>
                <c:pt idx="1082">
                  <c:v>52325.4</c:v>
                </c:pt>
                <c:pt idx="1083">
                  <c:v>54452.5</c:v>
                </c:pt>
                <c:pt idx="1084">
                  <c:v>54158.3</c:v>
                </c:pt>
                <c:pt idx="1085">
                  <c:v>57383.8</c:v>
                </c:pt>
                <c:pt idx="1086">
                  <c:v>58093.4</c:v>
                </c:pt>
                <c:pt idx="1087">
                  <c:v>58088</c:v>
                </c:pt>
                <c:pt idx="1088">
                  <c:v>57656</c:v>
                </c:pt>
                <c:pt idx="1089">
                  <c:v>58913.5</c:v>
                </c:pt>
                <c:pt idx="1090">
                  <c:v>56889.7</c:v>
                </c:pt>
                <c:pt idx="1091">
                  <c:v>55791.3</c:v>
                </c:pt>
                <c:pt idx="1092">
                  <c:v>59113.7</c:v>
                </c:pt>
                <c:pt idx="1093">
                  <c:v>61195.3</c:v>
                </c:pt>
                <c:pt idx="1094">
                  <c:v>57265.1</c:v>
                </c:pt>
                <c:pt idx="1095">
                  <c:v>57799.5</c:v>
                </c:pt>
                <c:pt idx="1096">
                  <c:v>55851.9</c:v>
                </c:pt>
                <c:pt idx="1097">
                  <c:v>54879</c:v>
                </c:pt>
                <c:pt idx="1098">
                  <c:v>52311</c:v>
                </c:pt>
                <c:pt idx="1099">
                  <c:v>50982.3</c:v>
                </c:pt>
                <c:pt idx="1100">
                  <c:v>48855.6</c:v>
                </c:pt>
                <c:pt idx="1101">
                  <c:v>48792.5</c:v>
                </c:pt>
                <c:pt idx="1102">
                  <c:v>48428</c:v>
                </c:pt>
                <c:pt idx="1103">
                  <c:v>50395.1</c:v>
                </c:pt>
                <c:pt idx="1104">
                  <c:v>48424.2</c:v>
                </c:pt>
                <c:pt idx="1105">
                  <c:v>49595.5</c:v>
                </c:pt>
                <c:pt idx="1106">
                  <c:v>45164</c:v>
                </c:pt>
                <c:pt idx="1107">
                  <c:v>46136.7</c:v>
                </c:pt>
                <c:pt idx="1108">
                  <c:v>46345.599999999999</c:v>
                </c:pt>
                <c:pt idx="1109">
                  <c:v>46928.5</c:v>
                </c:pt>
                <c:pt idx="1110">
                  <c:v>49697.5</c:v>
                </c:pt>
                <c:pt idx="1111">
                  <c:v>48911.199999999997</c:v>
                </c:pt>
                <c:pt idx="1112">
                  <c:v>54111.8</c:v>
                </c:pt>
                <c:pt idx="1113">
                  <c:v>57433.8</c:v>
                </c:pt>
                <c:pt idx="1114">
                  <c:v>55923.7</c:v>
                </c:pt>
                <c:pt idx="1115">
                  <c:v>55906.6</c:v>
                </c:pt>
                <c:pt idx="1116">
                  <c:v>51582.2</c:v>
                </c:pt>
                <c:pt idx="1117">
                  <c:v>52079.199999999997</c:v>
                </c:pt>
                <c:pt idx="1118">
                  <c:v>49169.7</c:v>
                </c:pt>
                <c:pt idx="1119">
                  <c:v>47936.3</c:v>
                </c:pt>
                <c:pt idx="1120">
                  <c:v>48643.4</c:v>
                </c:pt>
                <c:pt idx="1121">
                  <c:v>47168.7</c:v>
                </c:pt>
                <c:pt idx="1122">
                  <c:v>47371.7</c:v>
                </c:pt>
                <c:pt idx="1123">
                  <c:v>47990.7</c:v>
                </c:pt>
                <c:pt idx="1124">
                  <c:v>44836</c:v>
                </c:pt>
                <c:pt idx="1125">
                  <c:v>46508.6</c:v>
                </c:pt>
                <c:pt idx="1126">
                  <c:v>46395.7</c:v>
                </c:pt>
                <c:pt idx="1127">
                  <c:v>38852.9</c:v>
                </c:pt>
                <c:pt idx="1128">
                  <c:v>39256.6</c:v>
                </c:pt>
                <c:pt idx="1129">
                  <c:v>38297.599999999999</c:v>
                </c:pt>
                <c:pt idx="1130">
                  <c:v>36982.1</c:v>
                </c:pt>
                <c:pt idx="1131">
                  <c:v>37646.800000000003</c:v>
                </c:pt>
                <c:pt idx="1132">
                  <c:v>35485.199999999997</c:v>
                </c:pt>
                <c:pt idx="1133">
                  <c:v>33515.699999999997</c:v>
                </c:pt>
                <c:pt idx="1134">
                  <c:v>33108.1</c:v>
                </c:pt>
                <c:pt idx="1135">
                  <c:v>34283.1</c:v>
                </c:pt>
                <c:pt idx="1136">
                  <c:v>34301.800000000003</c:v>
                </c:pt>
                <c:pt idx="1137">
                  <c:v>33374.800000000003</c:v>
                </c:pt>
                <c:pt idx="1138">
                  <c:v>30404</c:v>
                </c:pt>
                <c:pt idx="1139">
                  <c:v>32502.1</c:v>
                </c:pt>
                <c:pt idx="1140">
                  <c:v>32252.3</c:v>
                </c:pt>
                <c:pt idx="1141">
                  <c:v>32241.3</c:v>
                </c:pt>
                <c:pt idx="1142">
                  <c:v>32088.9</c:v>
                </c:pt>
                <c:pt idx="1143">
                  <c:v>33000.5</c:v>
                </c:pt>
                <c:pt idx="1144">
                  <c:v>30842.1</c:v>
                </c:pt>
                <c:pt idx="1145">
                  <c:v>35476.300000000003</c:v>
                </c:pt>
                <c:pt idx="1146">
                  <c:v>36002.9</c:v>
                </c:pt>
                <c:pt idx="1147">
                  <c:v>36613.199999999997</c:v>
                </c:pt>
                <c:pt idx="1148">
                  <c:v>35839.599999999999</c:v>
                </c:pt>
                <c:pt idx="1149">
                  <c:v>36019.5</c:v>
                </c:pt>
                <c:pt idx="1150">
                  <c:v>36845.800000000003</c:v>
                </c:pt>
                <c:pt idx="1151">
                  <c:v>39175.699999999997</c:v>
                </c:pt>
                <c:pt idx="1152">
                  <c:v>37382.199999999997</c:v>
                </c:pt>
                <c:pt idx="1153">
                  <c:v>34076.1</c:v>
                </c:pt>
                <c:pt idx="1154">
                  <c:v>35544.300000000003</c:v>
                </c:pt>
                <c:pt idx="1155">
                  <c:v>38192.199999999997</c:v>
                </c:pt>
                <c:pt idx="1156">
                  <c:v>40151.9</c:v>
                </c:pt>
                <c:pt idx="1157">
                  <c:v>40599.300000000003</c:v>
                </c:pt>
                <c:pt idx="1158">
                  <c:v>39460.199999999997</c:v>
                </c:pt>
                <c:pt idx="1159">
                  <c:v>36793.199999999997</c:v>
                </c:pt>
                <c:pt idx="1160">
                  <c:v>33991.5</c:v>
                </c:pt>
                <c:pt idx="1161">
                  <c:v>32022.6</c:v>
                </c:pt>
                <c:pt idx="1162">
                  <c:v>32958.9</c:v>
                </c:pt>
                <c:pt idx="1163">
                  <c:v>32193.3</c:v>
                </c:pt>
                <c:pt idx="1164">
                  <c:v>29359.9</c:v>
                </c:pt>
                <c:pt idx="1165">
                  <c:v>28949.4</c:v>
                </c:pt>
                <c:pt idx="1166">
                  <c:v>28868.7</c:v>
                </c:pt>
                <c:pt idx="1167">
                  <c:v>27376</c:v>
                </c:pt>
                <c:pt idx="1168">
                  <c:v>27057.8</c:v>
                </c:pt>
                <c:pt idx="1169">
                  <c:v>26261.3</c:v>
                </c:pt>
                <c:pt idx="1170">
                  <c:v>26454.400000000001</c:v>
                </c:pt>
                <c:pt idx="1171">
                  <c:v>24689.599999999999</c:v>
                </c:pt>
                <c:pt idx="1172">
                  <c:v>23736.5</c:v>
                </c:pt>
                <c:pt idx="1173">
                  <c:v>23257.9</c:v>
                </c:pt>
                <c:pt idx="1174">
                  <c:v>23823.200000000001</c:v>
                </c:pt>
                <c:pt idx="1175">
                  <c:v>22728.5</c:v>
                </c:pt>
                <c:pt idx="1176">
                  <c:v>23474.9</c:v>
                </c:pt>
                <c:pt idx="1177">
                  <c:v>23844</c:v>
                </c:pt>
                <c:pt idx="1178">
                  <c:v>23127.9</c:v>
                </c:pt>
                <c:pt idx="1179">
                  <c:v>22825.4</c:v>
                </c:pt>
                <c:pt idx="1180">
                  <c:v>21352.2</c:v>
                </c:pt>
                <c:pt idx="1181">
                  <c:v>19434.900000000001</c:v>
                </c:pt>
                <c:pt idx="1182">
                  <c:v>19273.8</c:v>
                </c:pt>
                <c:pt idx="1183">
                  <c:v>19176.8</c:v>
                </c:pt>
                <c:pt idx="1184">
                  <c:v>18808.900000000001</c:v>
                </c:pt>
                <c:pt idx="1185">
                  <c:v>18023.599999999999</c:v>
                </c:pt>
                <c:pt idx="1186">
                  <c:v>18247.2</c:v>
                </c:pt>
                <c:pt idx="1187">
                  <c:v>18546</c:v>
                </c:pt>
                <c:pt idx="1188">
                  <c:v>18326.599999999999</c:v>
                </c:pt>
                <c:pt idx="1189">
                  <c:v>19170.7</c:v>
                </c:pt>
                <c:pt idx="1190">
                  <c:v>19379.900000000001</c:v>
                </c:pt>
                <c:pt idx="1191">
                  <c:v>19146.5</c:v>
                </c:pt>
                <c:pt idx="1192">
                  <c:v>18658.099999999999</c:v>
                </c:pt>
                <c:pt idx="1193">
                  <c:v>19433.3</c:v>
                </c:pt>
                <c:pt idx="1194">
                  <c:v>19218.8</c:v>
                </c:pt>
                <c:pt idx="1195">
                  <c:v>18770.7</c:v>
                </c:pt>
                <c:pt idx="1196">
                  <c:v>19698.099999999999</c:v>
                </c:pt>
                <c:pt idx="1197">
                  <c:v>18185.5</c:v>
                </c:pt>
                <c:pt idx="1198">
                  <c:v>17730.7</c:v>
                </c:pt>
                <c:pt idx="1199">
                  <c:v>17127.099999999999</c:v>
                </c:pt>
                <c:pt idx="1200">
                  <c:v>17162</c:v>
                </c:pt>
                <c:pt idx="1201">
                  <c:v>18723</c:v>
                </c:pt>
                <c:pt idx="1202">
                  <c:v>19152.599999999999</c:v>
                </c:pt>
                <c:pt idx="1203">
                  <c:v>18379.599999999999</c:v>
                </c:pt>
                <c:pt idx="1204">
                  <c:v>18412.900000000001</c:v>
                </c:pt>
                <c:pt idx="1205">
                  <c:v>18687.2</c:v>
                </c:pt>
                <c:pt idx="1206">
                  <c:v>18675.2</c:v>
                </c:pt>
                <c:pt idx="1207">
                  <c:v>17803.5</c:v>
                </c:pt>
                <c:pt idx="1208">
                  <c:v>17774.599999999999</c:v>
                </c:pt>
                <c:pt idx="1209">
                  <c:v>17662.3</c:v>
                </c:pt>
                <c:pt idx="1210">
                  <c:v>16715.8</c:v>
                </c:pt>
                <c:pt idx="1211">
                  <c:v>15953</c:v>
                </c:pt>
                <c:pt idx="1212">
                  <c:v>16071</c:v>
                </c:pt>
                <c:pt idx="1213">
                  <c:v>16324.2</c:v>
                </c:pt>
                <c:pt idx="1214">
                  <c:v>16294.7</c:v>
                </c:pt>
                <c:pt idx="1215">
                  <c:v>15695.8</c:v>
                </c:pt>
                <c:pt idx="1216">
                  <c:v>15303.6</c:v>
                </c:pt>
                <c:pt idx="1217">
                  <c:v>15327.2</c:v>
                </c:pt>
                <c:pt idx="1218">
                  <c:v>15483.7</c:v>
                </c:pt>
                <c:pt idx="1219">
                  <c:v>14828.4</c:v>
                </c:pt>
                <c:pt idx="1220">
                  <c:v>15577.9</c:v>
                </c:pt>
                <c:pt idx="1221">
                  <c:v>15587.1</c:v>
                </c:pt>
                <c:pt idx="1222">
                  <c:v>14145.6</c:v>
                </c:pt>
                <c:pt idx="1223">
                  <c:v>14019.9</c:v>
                </c:pt>
                <c:pt idx="1224">
                  <c:v>13561.4</c:v>
                </c:pt>
                <c:pt idx="1225">
                  <c:v>13759.4</c:v>
                </c:pt>
                <c:pt idx="1226">
                  <c:v>13797.3</c:v>
                </c:pt>
                <c:pt idx="1227">
                  <c:v>13559.9</c:v>
                </c:pt>
                <c:pt idx="1228">
                  <c:v>13457.2</c:v>
                </c:pt>
                <c:pt idx="1229">
                  <c:v>13278.9</c:v>
                </c:pt>
                <c:pt idx="1230">
                  <c:v>13657.8</c:v>
                </c:pt>
                <c:pt idx="1231">
                  <c:v>13061.6</c:v>
                </c:pt>
                <c:pt idx="1232">
                  <c:v>13032.2</c:v>
                </c:pt>
                <c:pt idx="1233">
                  <c:v>13117.2</c:v>
                </c:pt>
                <c:pt idx="1234">
                  <c:v>12934.1</c:v>
                </c:pt>
                <c:pt idx="1235">
                  <c:v>12974.6</c:v>
                </c:pt>
                <c:pt idx="1236">
                  <c:v>12808.7</c:v>
                </c:pt>
                <c:pt idx="1237">
                  <c:v>11913.5</c:v>
                </c:pt>
                <c:pt idx="1238">
                  <c:v>11753.4</c:v>
                </c:pt>
                <c:pt idx="1239">
                  <c:v>11506.9</c:v>
                </c:pt>
                <c:pt idx="1240">
                  <c:v>11362.1</c:v>
                </c:pt>
                <c:pt idx="1241">
                  <c:v>11322</c:v>
                </c:pt>
                <c:pt idx="1242">
                  <c:v>11503</c:v>
                </c:pt>
                <c:pt idx="1243">
                  <c:v>11420.4</c:v>
                </c:pt>
                <c:pt idx="1244">
                  <c:v>11423.8</c:v>
                </c:pt>
                <c:pt idx="1245">
                  <c:v>11533.9</c:v>
                </c:pt>
                <c:pt idx="1246">
                  <c:v>11371</c:v>
                </c:pt>
                <c:pt idx="1247">
                  <c:v>11298.4</c:v>
                </c:pt>
                <c:pt idx="1248">
                  <c:v>11054.2</c:v>
                </c:pt>
                <c:pt idx="1249">
                  <c:v>10924.1</c:v>
                </c:pt>
                <c:pt idx="1250">
                  <c:v>10670.9</c:v>
                </c:pt>
                <c:pt idx="1251">
                  <c:v>10602.6</c:v>
                </c:pt>
                <c:pt idx="1252">
                  <c:v>10789.5</c:v>
                </c:pt>
                <c:pt idx="1253">
                  <c:v>10672.9</c:v>
                </c:pt>
                <c:pt idx="1254">
                  <c:v>10544.2</c:v>
                </c:pt>
                <c:pt idx="1255">
                  <c:v>10572.3</c:v>
                </c:pt>
                <c:pt idx="1256">
                  <c:v>10620.5</c:v>
                </c:pt>
                <c:pt idx="1257">
                  <c:v>10776.1</c:v>
                </c:pt>
                <c:pt idx="1258">
                  <c:v>10840.9</c:v>
                </c:pt>
                <c:pt idx="1259">
                  <c:v>10693.2</c:v>
                </c:pt>
                <c:pt idx="1260">
                  <c:v>10776.2</c:v>
                </c:pt>
                <c:pt idx="1261">
                  <c:v>10727.9</c:v>
                </c:pt>
                <c:pt idx="1262">
                  <c:v>10688.8</c:v>
                </c:pt>
                <c:pt idx="1263">
                  <c:v>10739.4</c:v>
                </c:pt>
                <c:pt idx="1264">
                  <c:v>10237.299999999999</c:v>
                </c:pt>
                <c:pt idx="1265">
                  <c:v>10531.5</c:v>
                </c:pt>
                <c:pt idx="1266">
                  <c:v>10416.799999999999</c:v>
                </c:pt>
                <c:pt idx="1267">
                  <c:v>10921.5</c:v>
                </c:pt>
                <c:pt idx="1268">
                  <c:v>11081.8</c:v>
                </c:pt>
                <c:pt idx="1269">
                  <c:v>10933</c:v>
                </c:pt>
                <c:pt idx="1270">
                  <c:v>10941.3</c:v>
                </c:pt>
                <c:pt idx="1271">
                  <c:v>10949.5</c:v>
                </c:pt>
                <c:pt idx="1272">
                  <c:v>10785.3</c:v>
                </c:pt>
                <c:pt idx="1273">
                  <c:v>10675.3</c:v>
                </c:pt>
                <c:pt idx="1274">
                  <c:v>10326</c:v>
                </c:pt>
                <c:pt idx="1275">
                  <c:v>10441.9</c:v>
                </c:pt>
                <c:pt idx="1276">
                  <c:v>10390.200000000001</c:v>
                </c:pt>
                <c:pt idx="1277">
                  <c:v>10339.700000000001</c:v>
                </c:pt>
                <c:pt idx="1278">
                  <c:v>10224.6</c:v>
                </c:pt>
                <c:pt idx="1279">
                  <c:v>10126.6</c:v>
                </c:pt>
                <c:pt idx="1280">
                  <c:v>10376.9</c:v>
                </c:pt>
                <c:pt idx="1281">
                  <c:v>10296.4</c:v>
                </c:pt>
                <c:pt idx="1282">
                  <c:v>10092.200000000001</c:v>
                </c:pt>
                <c:pt idx="1283">
                  <c:v>10472.5</c:v>
                </c:pt>
                <c:pt idx="1284">
                  <c:v>10168.799999999999</c:v>
                </c:pt>
                <c:pt idx="1285">
                  <c:v>11413.3</c:v>
                </c:pt>
                <c:pt idx="1286">
                  <c:v>11914.9</c:v>
                </c:pt>
                <c:pt idx="1287">
                  <c:v>11644.2</c:v>
                </c:pt>
                <c:pt idx="1288">
                  <c:v>11702</c:v>
                </c:pt>
                <c:pt idx="1289">
                  <c:v>11468.1</c:v>
                </c:pt>
                <c:pt idx="1290">
                  <c:v>11527.4</c:v>
                </c:pt>
                <c:pt idx="1291">
                  <c:v>11327.4</c:v>
                </c:pt>
                <c:pt idx="1292">
                  <c:v>11462.3</c:v>
                </c:pt>
                <c:pt idx="1293">
                  <c:v>11324.8</c:v>
                </c:pt>
                <c:pt idx="1294">
                  <c:v>11753.5</c:v>
                </c:pt>
                <c:pt idx="1295">
                  <c:v>11641.6</c:v>
                </c:pt>
                <c:pt idx="1296">
                  <c:v>11661.3</c:v>
                </c:pt>
                <c:pt idx="1297">
                  <c:v>11529.2</c:v>
                </c:pt>
                <c:pt idx="1298">
                  <c:v>11856.9</c:v>
                </c:pt>
                <c:pt idx="1299">
                  <c:v>11750.2</c:v>
                </c:pt>
                <c:pt idx="1300">
                  <c:v>11947.6</c:v>
                </c:pt>
                <c:pt idx="1301">
                  <c:v>12282.6</c:v>
                </c:pt>
                <c:pt idx="1302">
                  <c:v>11899</c:v>
                </c:pt>
                <c:pt idx="1303">
                  <c:v>11845.3</c:v>
                </c:pt>
                <c:pt idx="1304">
                  <c:v>11750.8</c:v>
                </c:pt>
                <c:pt idx="1305">
                  <c:v>11770.9</c:v>
                </c:pt>
                <c:pt idx="1306">
                  <c:v>11557.2</c:v>
                </c:pt>
                <c:pt idx="1307">
                  <c:v>11390.4</c:v>
                </c:pt>
                <c:pt idx="1308">
                  <c:v>11889.2</c:v>
                </c:pt>
                <c:pt idx="1309">
                  <c:v>11681.2</c:v>
                </c:pt>
                <c:pt idx="1310">
                  <c:v>11764.3</c:v>
                </c:pt>
                <c:pt idx="1311">
                  <c:v>11592</c:v>
                </c:pt>
                <c:pt idx="1312">
                  <c:v>11757.1</c:v>
                </c:pt>
                <c:pt idx="1313">
                  <c:v>11735.1</c:v>
                </c:pt>
                <c:pt idx="1314">
                  <c:v>11184.7</c:v>
                </c:pt>
                <c:pt idx="1315">
                  <c:v>11224.4</c:v>
                </c:pt>
                <c:pt idx="1316">
                  <c:v>11066.8</c:v>
                </c:pt>
                <c:pt idx="1317">
                  <c:v>11803.1</c:v>
                </c:pt>
                <c:pt idx="1318">
                  <c:v>11333.4</c:v>
                </c:pt>
                <c:pt idx="1319">
                  <c:v>11096.2</c:v>
                </c:pt>
                <c:pt idx="1320">
                  <c:v>11105.9</c:v>
                </c:pt>
                <c:pt idx="1321">
                  <c:v>10908.5</c:v>
                </c:pt>
                <c:pt idx="1322">
                  <c:v>11022.8</c:v>
                </c:pt>
                <c:pt idx="1323">
                  <c:v>9932.5</c:v>
                </c:pt>
                <c:pt idx="1324">
                  <c:v>9704.1</c:v>
                </c:pt>
                <c:pt idx="1325">
                  <c:v>9546.4</c:v>
                </c:pt>
                <c:pt idx="1326">
                  <c:v>9599.6</c:v>
                </c:pt>
                <c:pt idx="1327">
                  <c:v>9513.7000000000007</c:v>
                </c:pt>
                <c:pt idx="1328">
                  <c:v>9387.2999999999993</c:v>
                </c:pt>
                <c:pt idx="1329">
                  <c:v>9162.4</c:v>
                </c:pt>
                <c:pt idx="1330">
                  <c:v>9208</c:v>
                </c:pt>
                <c:pt idx="1331">
                  <c:v>9170.2000000000007</c:v>
                </c:pt>
                <c:pt idx="1332">
                  <c:v>9155.7999999999993</c:v>
                </c:pt>
                <c:pt idx="1333">
                  <c:v>9135.2999999999993</c:v>
                </c:pt>
                <c:pt idx="1334">
                  <c:v>9198.7000000000007</c:v>
                </c:pt>
                <c:pt idx="1335">
                  <c:v>9253.4</c:v>
                </c:pt>
                <c:pt idx="1336">
                  <c:v>9243.6</c:v>
                </c:pt>
                <c:pt idx="1337">
                  <c:v>9300.7999999999993</c:v>
                </c:pt>
                <c:pt idx="1338">
                  <c:v>9233.2999999999993</c:v>
                </c:pt>
                <c:pt idx="1339">
                  <c:v>9285.1</c:v>
                </c:pt>
                <c:pt idx="1340">
                  <c:v>9235.7000000000007</c:v>
                </c:pt>
                <c:pt idx="1341">
                  <c:v>9429.9</c:v>
                </c:pt>
                <c:pt idx="1342">
                  <c:v>9256</c:v>
                </c:pt>
                <c:pt idx="1343">
                  <c:v>9339</c:v>
                </c:pt>
                <c:pt idx="1344">
                  <c:v>9081</c:v>
                </c:pt>
                <c:pt idx="1345">
                  <c:v>9134.4</c:v>
                </c:pt>
                <c:pt idx="1346">
                  <c:v>9067.1</c:v>
                </c:pt>
                <c:pt idx="1347">
                  <c:v>9085.1</c:v>
                </c:pt>
                <c:pt idx="1348">
                  <c:v>9229.9</c:v>
                </c:pt>
                <c:pt idx="1349">
                  <c:v>9135.4</c:v>
                </c:pt>
                <c:pt idx="1350">
                  <c:v>9185.4</c:v>
                </c:pt>
                <c:pt idx="1351">
                  <c:v>9124</c:v>
                </c:pt>
                <c:pt idx="1352">
                  <c:v>9008.2999999999993</c:v>
                </c:pt>
                <c:pt idx="1353">
                  <c:v>9160</c:v>
                </c:pt>
                <c:pt idx="1354">
                  <c:v>9247.5</c:v>
                </c:pt>
                <c:pt idx="1355">
                  <c:v>9302</c:v>
                </c:pt>
                <c:pt idx="1356">
                  <c:v>9624.6</c:v>
                </c:pt>
                <c:pt idx="1357">
                  <c:v>9683.7000000000007</c:v>
                </c:pt>
                <c:pt idx="1358">
                  <c:v>9296.4</c:v>
                </c:pt>
                <c:pt idx="1359">
                  <c:v>9358.7999999999993</c:v>
                </c:pt>
                <c:pt idx="1360">
                  <c:v>9314</c:v>
                </c:pt>
                <c:pt idx="1361">
                  <c:v>9388.1</c:v>
                </c:pt>
                <c:pt idx="1362">
                  <c:v>9464.6</c:v>
                </c:pt>
                <c:pt idx="1363">
                  <c:v>9523.5</c:v>
                </c:pt>
                <c:pt idx="1364">
                  <c:v>9425.4</c:v>
                </c:pt>
                <c:pt idx="1365">
                  <c:v>9345.2999999999993</c:v>
                </c:pt>
                <c:pt idx="1366">
                  <c:v>9471.2999999999993</c:v>
                </c:pt>
                <c:pt idx="1367">
                  <c:v>9466.6</c:v>
                </c:pt>
                <c:pt idx="1368">
                  <c:v>9283.2000000000007</c:v>
                </c:pt>
                <c:pt idx="1369">
                  <c:v>9878.7999999999993</c:v>
                </c:pt>
                <c:pt idx="1370">
                  <c:v>9768.7999999999993</c:v>
                </c:pt>
                <c:pt idx="1371">
                  <c:v>9777.9</c:v>
                </c:pt>
                <c:pt idx="1372">
                  <c:v>9742.6</c:v>
                </c:pt>
                <c:pt idx="1373">
                  <c:v>9669.6</c:v>
                </c:pt>
                <c:pt idx="1374">
                  <c:v>9631.2000000000007</c:v>
                </c:pt>
                <c:pt idx="1375">
                  <c:v>9794.4</c:v>
                </c:pt>
                <c:pt idx="1376">
                  <c:v>9667.2000000000007</c:v>
                </c:pt>
                <c:pt idx="1377">
                  <c:v>9527.6</c:v>
                </c:pt>
                <c:pt idx="1378">
                  <c:v>10189.299999999999</c:v>
                </c:pt>
                <c:pt idx="1379">
                  <c:v>9454.7999999999993</c:v>
                </c:pt>
                <c:pt idx="1380">
                  <c:v>9692.5</c:v>
                </c:pt>
                <c:pt idx="1381">
                  <c:v>9424.7999999999993</c:v>
                </c:pt>
                <c:pt idx="1382">
                  <c:v>9572.2000000000007</c:v>
                </c:pt>
                <c:pt idx="1383">
                  <c:v>9199.1</c:v>
                </c:pt>
                <c:pt idx="1384">
                  <c:v>8842.5</c:v>
                </c:pt>
                <c:pt idx="1385">
                  <c:v>8898.2000000000007</c:v>
                </c:pt>
                <c:pt idx="1386">
                  <c:v>8728.2000000000007</c:v>
                </c:pt>
                <c:pt idx="1387">
                  <c:v>9177</c:v>
                </c:pt>
                <c:pt idx="1388">
                  <c:v>9169.7000000000007</c:v>
                </c:pt>
                <c:pt idx="1389">
                  <c:v>9059</c:v>
                </c:pt>
                <c:pt idx="1390">
                  <c:v>9512.2999999999993</c:v>
                </c:pt>
                <c:pt idx="1391">
                  <c:v>9773.2999999999993</c:v>
                </c:pt>
                <c:pt idx="1392">
                  <c:v>9730.7000000000007</c:v>
                </c:pt>
                <c:pt idx="1393">
                  <c:v>9677.7000000000007</c:v>
                </c:pt>
                <c:pt idx="1394">
                  <c:v>9379.5</c:v>
                </c:pt>
                <c:pt idx="1395">
                  <c:v>9318</c:v>
                </c:pt>
                <c:pt idx="1396">
                  <c:v>9778.4</c:v>
                </c:pt>
                <c:pt idx="1397">
                  <c:v>9298.7000000000007</c:v>
                </c:pt>
                <c:pt idx="1398">
                  <c:v>8813.7999999999993</c:v>
                </c:pt>
                <c:pt idx="1399">
                  <c:v>8579.7999999999993</c:v>
                </c:pt>
                <c:pt idx="1400">
                  <c:v>8738.7999999999993</c:v>
                </c:pt>
                <c:pt idx="1401">
                  <c:v>9554.6</c:v>
                </c:pt>
                <c:pt idx="1402">
                  <c:v>9806.2000000000007</c:v>
                </c:pt>
                <c:pt idx="1403">
                  <c:v>9979.7999999999993</c:v>
                </c:pt>
                <c:pt idx="1404">
                  <c:v>9151.4</c:v>
                </c:pt>
                <c:pt idx="1405">
                  <c:v>9001</c:v>
                </c:pt>
                <c:pt idx="1406">
                  <c:v>8874.7000000000007</c:v>
                </c:pt>
                <c:pt idx="1407">
                  <c:v>8885.5</c:v>
                </c:pt>
                <c:pt idx="1408">
                  <c:v>8966.2999999999993</c:v>
                </c:pt>
                <c:pt idx="1409">
                  <c:v>8821.6</c:v>
                </c:pt>
                <c:pt idx="1410">
                  <c:v>8629</c:v>
                </c:pt>
                <c:pt idx="1411">
                  <c:v>8770.9</c:v>
                </c:pt>
                <c:pt idx="1412">
                  <c:v>7746.9</c:v>
                </c:pt>
                <c:pt idx="1413">
                  <c:v>7766</c:v>
                </c:pt>
                <c:pt idx="1414">
                  <c:v>7678.9</c:v>
                </c:pt>
                <c:pt idx="1415">
                  <c:v>7540.4</c:v>
                </c:pt>
                <c:pt idx="1416">
                  <c:v>7503.8</c:v>
                </c:pt>
                <c:pt idx="1417">
                  <c:v>7488.5</c:v>
                </c:pt>
                <c:pt idx="1418">
                  <c:v>7112.9</c:v>
                </c:pt>
                <c:pt idx="1419">
                  <c:v>6842.5</c:v>
                </c:pt>
                <c:pt idx="1420">
                  <c:v>6833.5</c:v>
                </c:pt>
                <c:pt idx="1421">
                  <c:v>7122.9</c:v>
                </c:pt>
                <c:pt idx="1422">
                  <c:v>7230.8</c:v>
                </c:pt>
                <c:pt idx="1423">
                  <c:v>7035.8</c:v>
                </c:pt>
                <c:pt idx="1424">
                  <c:v>7085.6</c:v>
                </c:pt>
                <c:pt idx="1425">
                  <c:v>6629.1</c:v>
                </c:pt>
                <c:pt idx="1426">
                  <c:v>6850.9</c:v>
                </c:pt>
                <c:pt idx="1427">
                  <c:v>6841.3</c:v>
                </c:pt>
                <c:pt idx="1428">
                  <c:v>6917.6</c:v>
                </c:pt>
                <c:pt idx="1429">
                  <c:v>6867.8</c:v>
                </c:pt>
                <c:pt idx="1430">
                  <c:v>6863.1</c:v>
                </c:pt>
                <c:pt idx="1431">
                  <c:v>7289</c:v>
                </c:pt>
                <c:pt idx="1432">
                  <c:v>7361.2</c:v>
                </c:pt>
                <c:pt idx="1433">
                  <c:v>7185.2</c:v>
                </c:pt>
                <c:pt idx="1434">
                  <c:v>7332.3</c:v>
                </c:pt>
                <c:pt idx="1435">
                  <c:v>6772.7</c:v>
                </c:pt>
                <c:pt idx="1436">
                  <c:v>6857.4</c:v>
                </c:pt>
                <c:pt idx="1437">
                  <c:v>6735.9</c:v>
                </c:pt>
                <c:pt idx="1438">
                  <c:v>6800.5</c:v>
                </c:pt>
                <c:pt idx="1439">
                  <c:v>6638.5</c:v>
                </c:pt>
                <c:pt idx="1440">
                  <c:v>6412.5</c:v>
                </c:pt>
                <c:pt idx="1441">
                  <c:v>6391</c:v>
                </c:pt>
                <c:pt idx="1442">
                  <c:v>5890.4</c:v>
                </c:pt>
                <c:pt idx="1443">
                  <c:v>6233.7</c:v>
                </c:pt>
                <c:pt idx="1444">
                  <c:v>6373.4</c:v>
                </c:pt>
                <c:pt idx="1445">
                  <c:v>6725.1</c:v>
                </c:pt>
                <c:pt idx="1446">
                  <c:v>6678.9</c:v>
                </c:pt>
                <c:pt idx="1447">
                  <c:v>6744.6</c:v>
                </c:pt>
                <c:pt idx="1448">
                  <c:v>6468.9</c:v>
                </c:pt>
                <c:pt idx="1449">
                  <c:v>5822.1</c:v>
                </c:pt>
                <c:pt idx="1450">
                  <c:v>6186.2</c:v>
                </c:pt>
                <c:pt idx="1451">
                  <c:v>6205.3</c:v>
                </c:pt>
                <c:pt idx="1452">
                  <c:v>6172</c:v>
                </c:pt>
                <c:pt idx="1453">
                  <c:v>5361.4</c:v>
                </c:pt>
                <c:pt idx="1454">
                  <c:v>5261.1</c:v>
                </c:pt>
                <c:pt idx="1455">
                  <c:v>5030</c:v>
                </c:pt>
                <c:pt idx="1456">
                  <c:v>5366.3</c:v>
                </c:pt>
                <c:pt idx="1457">
                  <c:v>5182.7</c:v>
                </c:pt>
                <c:pt idx="1458">
                  <c:v>5584.3</c:v>
                </c:pt>
                <c:pt idx="1459">
                  <c:v>4826</c:v>
                </c:pt>
                <c:pt idx="1460">
                  <c:v>7935.1</c:v>
                </c:pt>
                <c:pt idx="1461">
                  <c:v>7891.2</c:v>
                </c:pt>
                <c:pt idx="1462">
                  <c:v>7933</c:v>
                </c:pt>
                <c:pt idx="1463">
                  <c:v>8034.1</c:v>
                </c:pt>
                <c:pt idx="1464">
                  <c:v>8887.7999999999993</c:v>
                </c:pt>
                <c:pt idx="1465">
                  <c:v>9134.7999999999993</c:v>
                </c:pt>
                <c:pt idx="1466">
                  <c:v>9060.2999999999993</c:v>
                </c:pt>
                <c:pt idx="1467">
                  <c:v>8757.9</c:v>
                </c:pt>
                <c:pt idx="1468">
                  <c:v>8761.4</c:v>
                </c:pt>
                <c:pt idx="1469">
                  <c:v>8904.7999999999993</c:v>
                </c:pt>
                <c:pt idx="1470">
                  <c:v>8540</c:v>
                </c:pt>
                <c:pt idx="1471">
                  <c:v>8543.7000000000007</c:v>
                </c:pt>
                <c:pt idx="1472">
                  <c:v>8697.5</c:v>
                </c:pt>
                <c:pt idx="1473">
                  <c:v>8818.6</c:v>
                </c:pt>
                <c:pt idx="1474">
                  <c:v>8800.2999999999993</c:v>
                </c:pt>
                <c:pt idx="1475">
                  <c:v>9317.2000000000007</c:v>
                </c:pt>
                <c:pt idx="1476">
                  <c:v>9662.7000000000007</c:v>
                </c:pt>
                <c:pt idx="1477">
                  <c:v>9942.7000000000007</c:v>
                </c:pt>
                <c:pt idx="1478">
                  <c:v>9655.7000000000007</c:v>
                </c:pt>
                <c:pt idx="1479">
                  <c:v>9684.5</c:v>
                </c:pt>
                <c:pt idx="1480">
                  <c:v>9602.4</c:v>
                </c:pt>
                <c:pt idx="1481">
                  <c:v>9609.4</c:v>
                </c:pt>
                <c:pt idx="1482">
                  <c:v>10158.4</c:v>
                </c:pt>
                <c:pt idx="1483">
                  <c:v>9701.4</c:v>
                </c:pt>
                <c:pt idx="1484">
                  <c:v>9932.2999999999993</c:v>
                </c:pt>
                <c:pt idx="1485">
                  <c:v>9907.7000000000007</c:v>
                </c:pt>
                <c:pt idx="1486">
                  <c:v>10333</c:v>
                </c:pt>
                <c:pt idx="1487">
                  <c:v>10235.1</c:v>
                </c:pt>
                <c:pt idx="1488">
                  <c:v>10317.700000000001</c:v>
                </c:pt>
                <c:pt idx="1489">
                  <c:v>10229.5</c:v>
                </c:pt>
                <c:pt idx="1490">
                  <c:v>9854.1</c:v>
                </c:pt>
                <c:pt idx="1491">
                  <c:v>10151.5</c:v>
                </c:pt>
                <c:pt idx="1492">
                  <c:v>9895.5</c:v>
                </c:pt>
                <c:pt idx="1493">
                  <c:v>9818.6</c:v>
                </c:pt>
                <c:pt idx="1494">
                  <c:v>9772</c:v>
                </c:pt>
                <c:pt idx="1495">
                  <c:v>9611.7999999999993</c:v>
                </c:pt>
                <c:pt idx="1496">
                  <c:v>9193.9</c:v>
                </c:pt>
                <c:pt idx="1497">
                  <c:v>9296.6</c:v>
                </c:pt>
                <c:pt idx="1498">
                  <c:v>9334.9</c:v>
                </c:pt>
                <c:pt idx="1499">
                  <c:v>9381.6</c:v>
                </c:pt>
                <c:pt idx="1500">
                  <c:v>9349.1</c:v>
                </c:pt>
                <c:pt idx="1501">
                  <c:v>9507.2999999999993</c:v>
                </c:pt>
                <c:pt idx="1502">
                  <c:v>9298.9</c:v>
                </c:pt>
                <c:pt idx="1503">
                  <c:v>9377.2999999999993</c:v>
                </c:pt>
                <c:pt idx="1504">
                  <c:v>8866.6</c:v>
                </c:pt>
                <c:pt idx="1505">
                  <c:v>8607.7999999999993</c:v>
                </c:pt>
                <c:pt idx="1506">
                  <c:v>8341.6</c:v>
                </c:pt>
                <c:pt idx="1507">
                  <c:v>8439.9</c:v>
                </c:pt>
                <c:pt idx="1508">
                  <c:v>8405.1</c:v>
                </c:pt>
                <c:pt idx="1509">
                  <c:v>8678.5</c:v>
                </c:pt>
                <c:pt idx="1510">
                  <c:v>8732.6</c:v>
                </c:pt>
                <c:pt idx="1511">
                  <c:v>8641.9</c:v>
                </c:pt>
                <c:pt idx="1512">
                  <c:v>8706.2000000000007</c:v>
                </c:pt>
                <c:pt idx="1513">
                  <c:v>8916.2999999999993</c:v>
                </c:pt>
                <c:pt idx="1514">
                  <c:v>8913.1</c:v>
                </c:pt>
                <c:pt idx="1515">
                  <c:v>8726.9</c:v>
                </c:pt>
                <c:pt idx="1516">
                  <c:v>8818.2999999999993</c:v>
                </c:pt>
                <c:pt idx="1517">
                  <c:v>8829.2000000000007</c:v>
                </c:pt>
                <c:pt idx="1518">
                  <c:v>8111.4</c:v>
                </c:pt>
                <c:pt idx="1519">
                  <c:v>8187.6</c:v>
                </c:pt>
                <c:pt idx="1520">
                  <c:v>8024.1</c:v>
                </c:pt>
                <c:pt idx="1521">
                  <c:v>8187.1</c:v>
                </c:pt>
                <c:pt idx="1522">
                  <c:v>7842.4</c:v>
                </c:pt>
                <c:pt idx="1523">
                  <c:v>8059.6</c:v>
                </c:pt>
                <c:pt idx="1524">
                  <c:v>8155.7</c:v>
                </c:pt>
                <c:pt idx="1525">
                  <c:v>7759.1</c:v>
                </c:pt>
                <c:pt idx="1526">
                  <c:v>7372.5</c:v>
                </c:pt>
                <c:pt idx="1527">
                  <c:v>7376.8</c:v>
                </c:pt>
                <c:pt idx="1528">
                  <c:v>7343.1</c:v>
                </c:pt>
                <c:pt idx="1529">
                  <c:v>6967</c:v>
                </c:pt>
                <c:pt idx="1530">
                  <c:v>7199.8</c:v>
                </c:pt>
                <c:pt idx="1531">
                  <c:v>7196.4</c:v>
                </c:pt>
                <c:pt idx="1532">
                  <c:v>7261.8</c:v>
                </c:pt>
                <c:pt idx="1533">
                  <c:v>7397.5</c:v>
                </c:pt>
                <c:pt idx="1534">
                  <c:v>7321.5</c:v>
                </c:pt>
                <c:pt idx="1535">
                  <c:v>7261.7</c:v>
                </c:pt>
                <c:pt idx="1536">
                  <c:v>7210.9</c:v>
                </c:pt>
                <c:pt idx="1537">
                  <c:v>7224.8</c:v>
                </c:pt>
                <c:pt idx="1538">
                  <c:v>7268.3</c:v>
                </c:pt>
                <c:pt idx="1539">
                  <c:v>7322.8</c:v>
                </c:pt>
                <c:pt idx="1540">
                  <c:v>7495.8</c:v>
                </c:pt>
                <c:pt idx="1541">
                  <c:v>7156.2</c:v>
                </c:pt>
                <c:pt idx="1542">
                  <c:v>7196.4</c:v>
                </c:pt>
                <c:pt idx="1543">
                  <c:v>7165.5</c:v>
                </c:pt>
                <c:pt idx="1544">
                  <c:v>7276</c:v>
                </c:pt>
                <c:pt idx="1545">
                  <c:v>6613.3</c:v>
                </c:pt>
                <c:pt idx="1546">
                  <c:v>6903.5</c:v>
                </c:pt>
                <c:pt idx="1547">
                  <c:v>7128.5</c:v>
                </c:pt>
                <c:pt idx="1548">
                  <c:v>7080.8</c:v>
                </c:pt>
                <c:pt idx="1549">
                  <c:v>7255.2</c:v>
                </c:pt>
                <c:pt idx="1550">
                  <c:v>7208</c:v>
                </c:pt>
                <c:pt idx="1551">
                  <c:v>7208</c:v>
                </c:pt>
                <c:pt idx="1552">
                  <c:v>7235.7</c:v>
                </c:pt>
                <c:pt idx="1553">
                  <c:v>7355.8</c:v>
                </c:pt>
                <c:pt idx="1554">
                  <c:v>7524.4</c:v>
                </c:pt>
                <c:pt idx="1555">
                  <c:v>7510.9</c:v>
                </c:pt>
                <c:pt idx="1556">
                  <c:v>7530.8</c:v>
                </c:pt>
                <c:pt idx="1557">
                  <c:v>7399.2</c:v>
                </c:pt>
                <c:pt idx="1558">
                  <c:v>7204.4</c:v>
                </c:pt>
                <c:pt idx="1559">
                  <c:v>7291.8</c:v>
                </c:pt>
                <c:pt idx="1560">
                  <c:v>7298.2</c:v>
                </c:pt>
                <c:pt idx="1561">
                  <c:v>7396.4</c:v>
                </c:pt>
                <c:pt idx="1562">
                  <c:v>7546.6</c:v>
                </c:pt>
                <c:pt idx="1563">
                  <c:v>7742.7</c:v>
                </c:pt>
                <c:pt idx="1564">
                  <c:v>7426.7</c:v>
                </c:pt>
                <c:pt idx="1565">
                  <c:v>7510.6</c:v>
                </c:pt>
                <c:pt idx="1566">
                  <c:v>7162.8</c:v>
                </c:pt>
                <c:pt idx="1567">
                  <c:v>7115.6</c:v>
                </c:pt>
                <c:pt idx="1568">
                  <c:v>6924.7</c:v>
                </c:pt>
                <c:pt idx="1569">
                  <c:v>7324.1</c:v>
                </c:pt>
                <c:pt idx="1570">
                  <c:v>7272.5</c:v>
                </c:pt>
                <c:pt idx="1571">
                  <c:v>7627.9</c:v>
                </c:pt>
                <c:pt idx="1572">
                  <c:v>8099.3</c:v>
                </c:pt>
                <c:pt idx="1573">
                  <c:v>8145.7</c:v>
                </c:pt>
                <c:pt idx="1574">
                  <c:v>8208.4</c:v>
                </c:pt>
                <c:pt idx="1575">
                  <c:v>8509.7999999999993</c:v>
                </c:pt>
                <c:pt idx="1576">
                  <c:v>8497.2999999999993</c:v>
                </c:pt>
                <c:pt idx="1577">
                  <c:v>8476.2999999999993</c:v>
                </c:pt>
                <c:pt idx="1578">
                  <c:v>8661.2000000000007</c:v>
                </c:pt>
                <c:pt idx="1579">
                  <c:v>8783.1</c:v>
                </c:pt>
                <c:pt idx="1580">
                  <c:v>8812.6</c:v>
                </c:pt>
                <c:pt idx="1581">
                  <c:v>8736.9</c:v>
                </c:pt>
                <c:pt idx="1582">
                  <c:v>9036.7999999999993</c:v>
                </c:pt>
                <c:pt idx="1583">
                  <c:v>8804.5</c:v>
                </c:pt>
                <c:pt idx="1584">
                  <c:v>8778.2000000000007</c:v>
                </c:pt>
                <c:pt idx="1585">
                  <c:v>9223.5</c:v>
                </c:pt>
                <c:pt idx="1586">
                  <c:v>9338.9</c:v>
                </c:pt>
                <c:pt idx="1587">
                  <c:v>9310.7999999999993</c:v>
                </c:pt>
                <c:pt idx="1588">
                  <c:v>9396.4</c:v>
                </c:pt>
                <c:pt idx="1589">
                  <c:v>9198.2999999999993</c:v>
                </c:pt>
                <c:pt idx="1590">
                  <c:v>9300.6</c:v>
                </c:pt>
                <c:pt idx="1591">
                  <c:v>9230.1</c:v>
                </c:pt>
                <c:pt idx="1592">
                  <c:v>9152.6</c:v>
                </c:pt>
                <c:pt idx="1593">
                  <c:v>9157.9</c:v>
                </c:pt>
                <c:pt idx="1594">
                  <c:v>9411.2999999999993</c:v>
                </c:pt>
                <c:pt idx="1595">
                  <c:v>9207.2000000000007</c:v>
                </c:pt>
                <c:pt idx="1596">
                  <c:v>9529.6</c:v>
                </c:pt>
                <c:pt idx="1597">
                  <c:v>9230.6</c:v>
                </c:pt>
                <c:pt idx="1598">
                  <c:v>8658.2999999999993</c:v>
                </c:pt>
                <c:pt idx="1599">
                  <c:v>7422.7</c:v>
                </c:pt>
                <c:pt idx="1600">
                  <c:v>7477</c:v>
                </c:pt>
                <c:pt idx="1601">
                  <c:v>8031.4</c:v>
                </c:pt>
                <c:pt idx="1602">
                  <c:v>8208.2000000000007</c:v>
                </c:pt>
                <c:pt idx="1603">
                  <c:v>8223.4</c:v>
                </c:pt>
                <c:pt idx="1604">
                  <c:v>7957.3</c:v>
                </c:pt>
                <c:pt idx="1605">
                  <c:v>7948.5</c:v>
                </c:pt>
                <c:pt idx="1606">
                  <c:v>8073.3</c:v>
                </c:pt>
                <c:pt idx="1607">
                  <c:v>8000.4</c:v>
                </c:pt>
                <c:pt idx="1608">
                  <c:v>8167.2</c:v>
                </c:pt>
                <c:pt idx="1609">
                  <c:v>8353.2999999999993</c:v>
                </c:pt>
                <c:pt idx="1610">
                  <c:v>8281.5</c:v>
                </c:pt>
                <c:pt idx="1611">
                  <c:v>8304.4</c:v>
                </c:pt>
                <c:pt idx="1612">
                  <c:v>8267.7999999999993</c:v>
                </c:pt>
                <c:pt idx="1613">
                  <c:v>8562.2999999999993</c:v>
                </c:pt>
                <c:pt idx="1614">
                  <c:v>8566.7000000000007</c:v>
                </c:pt>
                <c:pt idx="1615">
                  <c:v>8182.9</c:v>
                </c:pt>
                <c:pt idx="1616">
                  <c:v>8198.6</c:v>
                </c:pt>
                <c:pt idx="1617">
                  <c:v>7881.9</c:v>
                </c:pt>
                <c:pt idx="1618">
                  <c:v>8127.3</c:v>
                </c:pt>
                <c:pt idx="1619">
                  <c:v>8148.1</c:v>
                </c:pt>
                <c:pt idx="1620">
                  <c:v>8226.9</c:v>
                </c:pt>
                <c:pt idx="1621">
                  <c:v>8364.1</c:v>
                </c:pt>
                <c:pt idx="1622">
                  <c:v>8302.7000000000007</c:v>
                </c:pt>
                <c:pt idx="1623">
                  <c:v>8284.2999999999993</c:v>
                </c:pt>
                <c:pt idx="1624">
                  <c:v>8049.1</c:v>
                </c:pt>
                <c:pt idx="1625">
                  <c:v>8208.5</c:v>
                </c:pt>
                <c:pt idx="1626">
                  <c:v>8184.9</c:v>
                </c:pt>
                <c:pt idx="1627">
                  <c:v>8063.8</c:v>
                </c:pt>
                <c:pt idx="1628">
                  <c:v>8432.4</c:v>
                </c:pt>
                <c:pt idx="1629">
                  <c:v>8513.9</c:v>
                </c:pt>
                <c:pt idx="1630">
                  <c:v>9702.2000000000007</c:v>
                </c:pt>
                <c:pt idx="1631">
                  <c:v>10031.6</c:v>
                </c:pt>
                <c:pt idx="1632">
                  <c:v>9993</c:v>
                </c:pt>
                <c:pt idx="1633">
                  <c:v>10172.700000000001</c:v>
                </c:pt>
                <c:pt idx="1634">
                  <c:v>10250.5</c:v>
                </c:pt>
                <c:pt idx="1635">
                  <c:v>10164.700000000001</c:v>
                </c:pt>
                <c:pt idx="1636">
                  <c:v>10195.700000000001</c:v>
                </c:pt>
                <c:pt idx="1637">
                  <c:v>10255.5</c:v>
                </c:pt>
                <c:pt idx="1638">
                  <c:v>10311.5</c:v>
                </c:pt>
                <c:pt idx="1639">
                  <c:v>10337.299999999999</c:v>
                </c:pt>
                <c:pt idx="1640">
                  <c:v>10342.1</c:v>
                </c:pt>
                <c:pt idx="1641">
                  <c:v>10415.1</c:v>
                </c:pt>
                <c:pt idx="1642">
                  <c:v>10162.5</c:v>
                </c:pt>
                <c:pt idx="1643">
                  <c:v>10105.4</c:v>
                </c:pt>
                <c:pt idx="1644">
                  <c:v>10309</c:v>
                </c:pt>
                <c:pt idx="1645">
                  <c:v>10402.799999999999</c:v>
                </c:pt>
                <c:pt idx="1646">
                  <c:v>10461.1</c:v>
                </c:pt>
                <c:pt idx="1647">
                  <c:v>10309.299999999999</c:v>
                </c:pt>
                <c:pt idx="1648">
                  <c:v>10566.9</c:v>
                </c:pt>
                <c:pt idx="1649">
                  <c:v>10568.2</c:v>
                </c:pt>
                <c:pt idx="1650">
                  <c:v>10612.3</c:v>
                </c:pt>
                <c:pt idx="1651">
                  <c:v>10348.799999999999</c:v>
                </c:pt>
                <c:pt idx="1652">
                  <c:v>9729.2999999999993</c:v>
                </c:pt>
                <c:pt idx="1653">
                  <c:v>9594.4</c:v>
                </c:pt>
                <c:pt idx="1654">
                  <c:v>9585.4</c:v>
                </c:pt>
                <c:pt idx="1655">
                  <c:v>9491</c:v>
                </c:pt>
                <c:pt idx="1656">
                  <c:v>9729.4</c:v>
                </c:pt>
                <c:pt idx="1657">
                  <c:v>10184.799999999999</c:v>
                </c:pt>
                <c:pt idx="1658">
                  <c:v>10371.799999999999</c:v>
                </c:pt>
                <c:pt idx="1659">
                  <c:v>10136.299999999999</c:v>
                </c:pt>
                <c:pt idx="1660">
                  <c:v>10131</c:v>
                </c:pt>
                <c:pt idx="1661">
                  <c:v>10388.700000000001</c:v>
                </c:pt>
                <c:pt idx="1662">
                  <c:v>10105</c:v>
                </c:pt>
                <c:pt idx="1663">
                  <c:v>10141.5</c:v>
                </c:pt>
                <c:pt idx="1664">
                  <c:v>10752.6</c:v>
                </c:pt>
                <c:pt idx="1665">
                  <c:v>10910.7</c:v>
                </c:pt>
                <c:pt idx="1666">
                  <c:v>10312.700000000001</c:v>
                </c:pt>
                <c:pt idx="1667">
                  <c:v>10218.1</c:v>
                </c:pt>
                <c:pt idx="1668">
                  <c:v>10335.6</c:v>
                </c:pt>
                <c:pt idx="1669">
                  <c:v>10303.4</c:v>
                </c:pt>
                <c:pt idx="1670">
                  <c:v>10049.4</c:v>
                </c:pt>
                <c:pt idx="1671">
                  <c:v>10892.9</c:v>
                </c:pt>
                <c:pt idx="1672">
                  <c:v>11394.2</c:v>
                </c:pt>
                <c:pt idx="1673">
                  <c:v>11517.2</c:v>
                </c:pt>
                <c:pt idx="1674">
                  <c:v>11314.5</c:v>
                </c:pt>
                <c:pt idx="1675">
                  <c:v>12089.8</c:v>
                </c:pt>
                <c:pt idx="1676">
                  <c:v>12191.6</c:v>
                </c:pt>
                <c:pt idx="1677">
                  <c:v>12013.9</c:v>
                </c:pt>
                <c:pt idx="1678">
                  <c:v>11480.9</c:v>
                </c:pt>
                <c:pt idx="1679">
                  <c:v>11816.8</c:v>
                </c:pt>
                <c:pt idx="1680">
                  <c:v>10934.6</c:v>
                </c:pt>
                <c:pt idx="1681">
                  <c:v>10815.7</c:v>
                </c:pt>
                <c:pt idx="1682">
                  <c:v>10520.1</c:v>
                </c:pt>
                <c:pt idx="1683">
                  <c:v>10380</c:v>
                </c:pt>
                <c:pt idx="1684">
                  <c:v>10082</c:v>
                </c:pt>
                <c:pt idx="1685">
                  <c:v>9580.7000000000007</c:v>
                </c:pt>
                <c:pt idx="1686">
                  <c:v>9580.9</c:v>
                </c:pt>
                <c:pt idx="1687">
                  <c:v>9727.7999999999993</c:v>
                </c:pt>
                <c:pt idx="1688">
                  <c:v>9492.1</c:v>
                </c:pt>
                <c:pt idx="1689">
                  <c:v>9831</c:v>
                </c:pt>
                <c:pt idx="1690">
                  <c:v>9945.2999999999993</c:v>
                </c:pt>
                <c:pt idx="1691">
                  <c:v>9804.2999999999993</c:v>
                </c:pt>
                <c:pt idx="1692">
                  <c:v>9888.7000000000007</c:v>
                </c:pt>
                <c:pt idx="1693">
                  <c:v>10412.5</c:v>
                </c:pt>
                <c:pt idx="1694">
                  <c:v>10714.4</c:v>
                </c:pt>
                <c:pt idx="1695">
                  <c:v>10826.7</c:v>
                </c:pt>
                <c:pt idx="1696">
                  <c:v>10571.5</c:v>
                </c:pt>
                <c:pt idx="1697">
                  <c:v>10651.4</c:v>
                </c:pt>
                <c:pt idx="1698">
                  <c:v>9723.2000000000007</c:v>
                </c:pt>
                <c:pt idx="1699">
                  <c:v>9424.7999999999993</c:v>
                </c:pt>
                <c:pt idx="1700">
                  <c:v>10845.9</c:v>
                </c:pt>
                <c:pt idx="1701">
                  <c:v>10200.1</c:v>
                </c:pt>
                <c:pt idx="1702">
                  <c:v>11364.9</c:v>
                </c:pt>
                <c:pt idx="1703">
                  <c:v>11762.1</c:v>
                </c:pt>
                <c:pt idx="1704">
                  <c:v>11342.3</c:v>
                </c:pt>
                <c:pt idx="1705">
                  <c:v>12110.6</c:v>
                </c:pt>
                <c:pt idx="1706">
                  <c:v>12541.5</c:v>
                </c:pt>
                <c:pt idx="1707">
                  <c:v>12252.6</c:v>
                </c:pt>
                <c:pt idx="1708">
                  <c:v>11415.9</c:v>
                </c:pt>
                <c:pt idx="1709">
                  <c:v>11268</c:v>
                </c:pt>
                <c:pt idx="1710">
                  <c:v>10970.2</c:v>
                </c:pt>
                <c:pt idx="1711">
                  <c:v>11163.1</c:v>
                </c:pt>
                <c:pt idx="1712">
                  <c:v>11900.8</c:v>
                </c:pt>
                <c:pt idx="1713">
                  <c:v>10835.9</c:v>
                </c:pt>
                <c:pt idx="1714">
                  <c:v>10616.6</c:v>
                </c:pt>
                <c:pt idx="1715">
                  <c:v>10818.6</c:v>
                </c:pt>
                <c:pt idx="1716">
                  <c:v>11906.5</c:v>
                </c:pt>
                <c:pt idx="1717">
                  <c:v>12409.1</c:v>
                </c:pt>
                <c:pt idx="1718">
                  <c:v>11287.8</c:v>
                </c:pt>
                <c:pt idx="1719">
                  <c:v>13063.8</c:v>
                </c:pt>
                <c:pt idx="1720">
                  <c:v>11809.9</c:v>
                </c:pt>
                <c:pt idx="1721">
                  <c:v>11046.4</c:v>
                </c:pt>
                <c:pt idx="1722">
                  <c:v>10897.1</c:v>
                </c:pt>
                <c:pt idx="1723">
                  <c:v>10721.7</c:v>
                </c:pt>
                <c:pt idx="1724">
                  <c:v>10179.299999999999</c:v>
                </c:pt>
                <c:pt idx="1725">
                  <c:v>9517</c:v>
                </c:pt>
                <c:pt idx="1726">
                  <c:v>9255.4</c:v>
                </c:pt>
                <c:pt idx="1727">
                  <c:v>9080.6</c:v>
                </c:pt>
                <c:pt idx="1728">
                  <c:v>9318.7999999999993</c:v>
                </c:pt>
                <c:pt idx="1729">
                  <c:v>8962.5</c:v>
                </c:pt>
                <c:pt idx="1730">
                  <c:v>8812.5</c:v>
                </c:pt>
                <c:pt idx="1731">
                  <c:v>8656.1</c:v>
                </c:pt>
                <c:pt idx="1732">
                  <c:v>8219</c:v>
                </c:pt>
                <c:pt idx="1733">
                  <c:v>8133.1</c:v>
                </c:pt>
                <c:pt idx="1734">
                  <c:v>7888</c:v>
                </c:pt>
                <c:pt idx="1735">
                  <c:v>7987.8</c:v>
                </c:pt>
                <c:pt idx="1736">
                  <c:v>7635</c:v>
                </c:pt>
                <c:pt idx="1737">
                  <c:v>7901.4</c:v>
                </c:pt>
                <c:pt idx="1738">
                  <c:v>7985.2</c:v>
                </c:pt>
                <c:pt idx="1739">
                  <c:v>7784.9</c:v>
                </c:pt>
                <c:pt idx="1740">
                  <c:v>7779.1</c:v>
                </c:pt>
                <c:pt idx="1741">
                  <c:v>7685.5</c:v>
                </c:pt>
                <c:pt idx="1742">
                  <c:v>8124.8</c:v>
                </c:pt>
                <c:pt idx="1743">
                  <c:v>8728.6</c:v>
                </c:pt>
                <c:pt idx="1744">
                  <c:v>8545.7000000000007</c:v>
                </c:pt>
                <c:pt idx="1745">
                  <c:v>8558.2999999999993</c:v>
                </c:pt>
                <c:pt idx="1746">
                  <c:v>8271.9</c:v>
                </c:pt>
                <c:pt idx="1747">
                  <c:v>8647.7999999999993</c:v>
                </c:pt>
                <c:pt idx="1748">
                  <c:v>8716.2999999999993</c:v>
                </c:pt>
                <c:pt idx="1749">
                  <c:v>8760.1</c:v>
                </c:pt>
                <c:pt idx="1750">
                  <c:v>8630.2000000000007</c:v>
                </c:pt>
                <c:pt idx="1751">
                  <c:v>8027.4</c:v>
                </c:pt>
                <c:pt idx="1752">
                  <c:v>7970.1</c:v>
                </c:pt>
                <c:pt idx="1753">
                  <c:v>7852.1</c:v>
                </c:pt>
                <c:pt idx="1754">
                  <c:v>7635.7</c:v>
                </c:pt>
                <c:pt idx="1755">
                  <c:v>7930.3</c:v>
                </c:pt>
                <c:pt idx="1756">
                  <c:v>7965.3</c:v>
                </c:pt>
                <c:pt idx="1757">
                  <c:v>8157.2</c:v>
                </c:pt>
                <c:pt idx="1758">
                  <c:v>7262.6</c:v>
                </c:pt>
                <c:pt idx="1759">
                  <c:v>7359.5</c:v>
                </c:pt>
                <c:pt idx="1760">
                  <c:v>7871.8</c:v>
                </c:pt>
                <c:pt idx="1761">
                  <c:v>8164.6</c:v>
                </c:pt>
                <c:pt idx="1762">
                  <c:v>7994.6</c:v>
                </c:pt>
                <c:pt idx="1763">
                  <c:v>7806</c:v>
                </c:pt>
                <c:pt idx="1764">
                  <c:v>6984.8</c:v>
                </c:pt>
                <c:pt idx="1765">
                  <c:v>7190.3</c:v>
                </c:pt>
                <c:pt idx="1766">
                  <c:v>6386</c:v>
                </c:pt>
                <c:pt idx="1767">
                  <c:v>6191.5</c:v>
                </c:pt>
                <c:pt idx="1768">
                  <c:v>5990.3</c:v>
                </c:pt>
                <c:pt idx="1769">
                  <c:v>5849.5</c:v>
                </c:pt>
                <c:pt idx="1770">
                  <c:v>5745.1</c:v>
                </c:pt>
                <c:pt idx="1771">
                  <c:v>5774.9</c:v>
                </c:pt>
                <c:pt idx="1772">
                  <c:v>5830.9</c:v>
                </c:pt>
                <c:pt idx="1773">
                  <c:v>5766.8</c:v>
                </c:pt>
                <c:pt idx="1774">
                  <c:v>5493.8</c:v>
                </c:pt>
                <c:pt idx="1775">
                  <c:v>5384.2</c:v>
                </c:pt>
                <c:pt idx="1776">
                  <c:v>5320.8</c:v>
                </c:pt>
                <c:pt idx="1777">
                  <c:v>5235</c:v>
                </c:pt>
                <c:pt idx="1778">
                  <c:v>5302.3</c:v>
                </c:pt>
                <c:pt idx="1779">
                  <c:v>5265.9</c:v>
                </c:pt>
                <c:pt idx="1780">
                  <c:v>5298.3</c:v>
                </c:pt>
                <c:pt idx="1781">
                  <c:v>5209.1000000000004</c:v>
                </c:pt>
                <c:pt idx="1782">
                  <c:v>5415.6</c:v>
                </c:pt>
                <c:pt idx="1783">
                  <c:v>5511.6</c:v>
                </c:pt>
                <c:pt idx="1784">
                  <c:v>5346.7</c:v>
                </c:pt>
                <c:pt idx="1785">
                  <c:v>5243.5</c:v>
                </c:pt>
                <c:pt idx="1786">
                  <c:v>5290.2</c:v>
                </c:pt>
                <c:pt idx="1787">
                  <c:v>5241</c:v>
                </c:pt>
                <c:pt idx="1788">
                  <c:v>5264.7</c:v>
                </c:pt>
                <c:pt idx="1789">
                  <c:v>5208.3</c:v>
                </c:pt>
                <c:pt idx="1790">
                  <c:v>5180.8999999999996</c:v>
                </c:pt>
                <c:pt idx="1791">
                  <c:v>5032.3</c:v>
                </c:pt>
                <c:pt idx="1792">
                  <c:v>5134.8</c:v>
                </c:pt>
                <c:pt idx="1793">
                  <c:v>5051.8</c:v>
                </c:pt>
                <c:pt idx="1794">
                  <c:v>5054.2</c:v>
                </c:pt>
                <c:pt idx="1795">
                  <c:v>5022.6000000000004</c:v>
                </c:pt>
                <c:pt idx="1796">
                  <c:v>5307.8</c:v>
                </c:pt>
                <c:pt idx="1797">
                  <c:v>5158.3999999999996</c:v>
                </c:pt>
                <c:pt idx="1798">
                  <c:v>5245.2</c:v>
                </c:pt>
                <c:pt idx="1799">
                  <c:v>5173.6000000000004</c:v>
                </c:pt>
                <c:pt idx="1800">
                  <c:v>5046.2</c:v>
                </c:pt>
                <c:pt idx="1801">
                  <c:v>5010.2</c:v>
                </c:pt>
                <c:pt idx="1802">
                  <c:v>4902.3999999999996</c:v>
                </c:pt>
                <c:pt idx="1803">
                  <c:v>4968.7</c:v>
                </c:pt>
                <c:pt idx="1804">
                  <c:v>4859.3</c:v>
                </c:pt>
                <c:pt idx="1805">
                  <c:v>4145.1000000000004</c:v>
                </c:pt>
                <c:pt idx="1806">
                  <c:v>4102.3</c:v>
                </c:pt>
                <c:pt idx="1807">
                  <c:v>4111.8</c:v>
                </c:pt>
                <c:pt idx="1808">
                  <c:v>4102.2</c:v>
                </c:pt>
                <c:pt idx="1809">
                  <c:v>4025.6</c:v>
                </c:pt>
                <c:pt idx="1810">
                  <c:v>4041.7</c:v>
                </c:pt>
                <c:pt idx="1811">
                  <c:v>3942.8</c:v>
                </c:pt>
                <c:pt idx="1812">
                  <c:v>3937</c:v>
                </c:pt>
                <c:pt idx="1813">
                  <c:v>3994.7</c:v>
                </c:pt>
                <c:pt idx="1814">
                  <c:v>4002.5</c:v>
                </c:pt>
                <c:pt idx="1815">
                  <c:v>3990.4</c:v>
                </c:pt>
                <c:pt idx="1816">
                  <c:v>3982.2</c:v>
                </c:pt>
                <c:pt idx="1817">
                  <c:v>4041.2</c:v>
                </c:pt>
                <c:pt idx="1818">
                  <c:v>4017</c:v>
                </c:pt>
                <c:pt idx="1819">
                  <c:v>3990.2</c:v>
                </c:pt>
                <c:pt idx="1820">
                  <c:v>3981.5</c:v>
                </c:pt>
                <c:pt idx="1821">
                  <c:v>4006.4</c:v>
                </c:pt>
                <c:pt idx="1822">
                  <c:v>3924.3</c:v>
                </c:pt>
                <c:pt idx="1823">
                  <c:v>3879</c:v>
                </c:pt>
                <c:pt idx="1824">
                  <c:v>3865.1</c:v>
                </c:pt>
                <c:pt idx="1825">
                  <c:v>3886</c:v>
                </c:pt>
                <c:pt idx="1826">
                  <c:v>3870.3</c:v>
                </c:pt>
                <c:pt idx="1827">
                  <c:v>3915.2</c:v>
                </c:pt>
                <c:pt idx="1828">
                  <c:v>3944.3</c:v>
                </c:pt>
                <c:pt idx="1829">
                  <c:v>3865.9</c:v>
                </c:pt>
                <c:pt idx="1830">
                  <c:v>3875.1</c:v>
                </c:pt>
                <c:pt idx="1831">
                  <c:v>3863</c:v>
                </c:pt>
                <c:pt idx="1832">
                  <c:v>3857.2</c:v>
                </c:pt>
                <c:pt idx="1833">
                  <c:v>3715.9</c:v>
                </c:pt>
                <c:pt idx="1834">
                  <c:v>3809.5</c:v>
                </c:pt>
                <c:pt idx="1835">
                  <c:v>3823.1</c:v>
                </c:pt>
                <c:pt idx="1836">
                  <c:v>3821.9</c:v>
                </c:pt>
                <c:pt idx="1837">
                  <c:v>3816.6</c:v>
                </c:pt>
                <c:pt idx="1838">
                  <c:v>3814.6</c:v>
                </c:pt>
                <c:pt idx="1839">
                  <c:v>3810.3</c:v>
                </c:pt>
                <c:pt idx="1840">
                  <c:v>3833.7</c:v>
                </c:pt>
                <c:pt idx="1841">
                  <c:v>3755.2</c:v>
                </c:pt>
                <c:pt idx="1842">
                  <c:v>4120.3999999999996</c:v>
                </c:pt>
                <c:pt idx="1843">
                  <c:v>3965.2</c:v>
                </c:pt>
                <c:pt idx="1844">
                  <c:v>3936.6</c:v>
                </c:pt>
                <c:pt idx="1845">
                  <c:v>3972.4</c:v>
                </c:pt>
                <c:pt idx="1846">
                  <c:v>3914.3</c:v>
                </c:pt>
                <c:pt idx="1847">
                  <c:v>3896</c:v>
                </c:pt>
                <c:pt idx="1848">
                  <c:v>3664.2</c:v>
                </c:pt>
                <c:pt idx="1849">
                  <c:v>3616.8</c:v>
                </c:pt>
                <c:pt idx="1850">
                  <c:v>3604.7</c:v>
                </c:pt>
                <c:pt idx="1851">
                  <c:v>3592.6</c:v>
                </c:pt>
                <c:pt idx="1852">
                  <c:v>3611.5</c:v>
                </c:pt>
                <c:pt idx="1853">
                  <c:v>3632</c:v>
                </c:pt>
                <c:pt idx="1854">
                  <c:v>3631.8</c:v>
                </c:pt>
                <c:pt idx="1855">
                  <c:v>3679</c:v>
                </c:pt>
                <c:pt idx="1856">
                  <c:v>3661.4</c:v>
                </c:pt>
                <c:pt idx="1857">
                  <c:v>3661.7</c:v>
                </c:pt>
                <c:pt idx="1858">
                  <c:v>3397.7</c:v>
                </c:pt>
                <c:pt idx="1859">
                  <c:v>3404.3</c:v>
                </c:pt>
                <c:pt idx="1860">
                  <c:v>3468.4</c:v>
                </c:pt>
                <c:pt idx="1861">
                  <c:v>3462.8</c:v>
                </c:pt>
                <c:pt idx="1862">
                  <c:v>3459.1</c:v>
                </c:pt>
                <c:pt idx="1863">
                  <c:v>3502.5</c:v>
                </c:pt>
                <c:pt idx="1864">
                  <c:v>3467.9</c:v>
                </c:pt>
                <c:pt idx="1865">
                  <c:v>3437.2</c:v>
                </c:pt>
                <c:pt idx="1866">
                  <c:v>3460</c:v>
                </c:pt>
                <c:pt idx="1867">
                  <c:v>3414.8</c:v>
                </c:pt>
                <c:pt idx="1868">
                  <c:v>3442.8</c:v>
                </c:pt>
                <c:pt idx="1869">
                  <c:v>3555.6</c:v>
                </c:pt>
                <c:pt idx="1870">
                  <c:v>3570.9</c:v>
                </c:pt>
                <c:pt idx="1871">
                  <c:v>3572</c:v>
                </c:pt>
                <c:pt idx="1872">
                  <c:v>3574.3</c:v>
                </c:pt>
                <c:pt idx="1873">
                  <c:v>3561.5</c:v>
                </c:pt>
                <c:pt idx="1874">
                  <c:v>3580.1</c:v>
                </c:pt>
                <c:pt idx="1875">
                  <c:v>3536.7</c:v>
                </c:pt>
                <c:pt idx="1876">
                  <c:v>3542.3</c:v>
                </c:pt>
                <c:pt idx="1877">
                  <c:v>3677.8</c:v>
                </c:pt>
                <c:pt idx="1878">
                  <c:v>3605.6</c:v>
                </c:pt>
                <c:pt idx="1879">
                  <c:v>3626.4</c:v>
                </c:pt>
                <c:pt idx="1880">
                  <c:v>3588</c:v>
                </c:pt>
                <c:pt idx="1881">
                  <c:v>3571.3</c:v>
                </c:pt>
                <c:pt idx="1882">
                  <c:v>3638.1</c:v>
                </c:pt>
                <c:pt idx="1883">
                  <c:v>3490.2</c:v>
                </c:pt>
                <c:pt idx="1884">
                  <c:v>3597.2</c:v>
                </c:pt>
                <c:pt idx="1885">
                  <c:v>3616.5</c:v>
                </c:pt>
                <c:pt idx="1886">
                  <c:v>3603.7</c:v>
                </c:pt>
                <c:pt idx="1887">
                  <c:v>3978</c:v>
                </c:pt>
                <c:pt idx="1888">
                  <c:v>3971</c:v>
                </c:pt>
                <c:pt idx="1889">
                  <c:v>3985.9</c:v>
                </c:pt>
                <c:pt idx="1890">
                  <c:v>4004.1</c:v>
                </c:pt>
                <c:pt idx="1891">
                  <c:v>3785.4</c:v>
                </c:pt>
                <c:pt idx="1892">
                  <c:v>3802.7</c:v>
                </c:pt>
                <c:pt idx="1893">
                  <c:v>3780.1</c:v>
                </c:pt>
                <c:pt idx="1894">
                  <c:v>3873.8</c:v>
                </c:pt>
                <c:pt idx="1895">
                  <c:v>3809.4</c:v>
                </c:pt>
                <c:pt idx="1896">
                  <c:v>3709.4</c:v>
                </c:pt>
                <c:pt idx="1897">
                  <c:v>3815</c:v>
                </c:pt>
                <c:pt idx="1898">
                  <c:v>3706.8</c:v>
                </c:pt>
                <c:pt idx="1899">
                  <c:v>3861.6</c:v>
                </c:pt>
                <c:pt idx="1900">
                  <c:v>3586.9</c:v>
                </c:pt>
                <c:pt idx="1901">
                  <c:v>3793.7</c:v>
                </c:pt>
                <c:pt idx="1902">
                  <c:v>3762.5</c:v>
                </c:pt>
                <c:pt idx="1903">
                  <c:v>4026.1</c:v>
                </c:pt>
                <c:pt idx="1904">
                  <c:v>3944.4</c:v>
                </c:pt>
                <c:pt idx="1905">
                  <c:v>3964.4</c:v>
                </c:pt>
                <c:pt idx="1906">
                  <c:v>3850.9</c:v>
                </c:pt>
                <c:pt idx="1907">
                  <c:v>4076</c:v>
                </c:pt>
                <c:pt idx="1908">
                  <c:v>3687.1</c:v>
                </c:pt>
                <c:pt idx="1909">
                  <c:v>3668</c:v>
                </c:pt>
                <c:pt idx="1910">
                  <c:v>3526.1</c:v>
                </c:pt>
                <c:pt idx="1911">
                  <c:v>3247.9</c:v>
                </c:pt>
                <c:pt idx="1912">
                  <c:v>3228.7</c:v>
                </c:pt>
                <c:pt idx="1913">
                  <c:v>3247.8</c:v>
                </c:pt>
                <c:pt idx="1914">
                  <c:v>3315.3</c:v>
                </c:pt>
                <c:pt idx="1915">
                  <c:v>3466.1</c:v>
                </c:pt>
                <c:pt idx="1916">
                  <c:v>3407.7</c:v>
                </c:pt>
                <c:pt idx="1917">
                  <c:v>3460.5</c:v>
                </c:pt>
                <c:pt idx="1918">
                  <c:v>3567.5</c:v>
                </c:pt>
                <c:pt idx="1919">
                  <c:v>3430.4</c:v>
                </c:pt>
                <c:pt idx="1920">
                  <c:v>3422.2</c:v>
                </c:pt>
                <c:pt idx="1921">
                  <c:v>3508.6</c:v>
                </c:pt>
                <c:pt idx="1922">
                  <c:v>3771.6</c:v>
                </c:pt>
                <c:pt idx="1923">
                  <c:v>3958.5</c:v>
                </c:pt>
                <c:pt idx="1924">
                  <c:v>3897.8</c:v>
                </c:pt>
                <c:pt idx="1925">
                  <c:v>4160.3999999999996</c:v>
                </c:pt>
                <c:pt idx="1926">
                  <c:v>4196.2</c:v>
                </c:pt>
                <c:pt idx="1927">
                  <c:v>4039.7</c:v>
                </c:pt>
                <c:pt idx="1928">
                  <c:v>4296.5</c:v>
                </c:pt>
                <c:pt idx="1929">
                  <c:v>4265.3999999999996</c:v>
                </c:pt>
                <c:pt idx="1930">
                  <c:v>3866.5</c:v>
                </c:pt>
                <c:pt idx="1931">
                  <c:v>3837</c:v>
                </c:pt>
                <c:pt idx="1932">
                  <c:v>4062.2</c:v>
                </c:pt>
                <c:pt idx="1933">
                  <c:v>3920.4</c:v>
                </c:pt>
                <c:pt idx="1934">
                  <c:v>4398</c:v>
                </c:pt>
                <c:pt idx="1935">
                  <c:v>4356</c:v>
                </c:pt>
                <c:pt idx="1936">
                  <c:v>4638.7</c:v>
                </c:pt>
                <c:pt idx="1937">
                  <c:v>4524.6000000000004</c:v>
                </c:pt>
                <c:pt idx="1938">
                  <c:v>4883.8</c:v>
                </c:pt>
                <c:pt idx="1939">
                  <c:v>5658.3</c:v>
                </c:pt>
                <c:pt idx="1940">
                  <c:v>5621.8</c:v>
                </c:pt>
                <c:pt idx="1941">
                  <c:v>5636.2</c:v>
                </c:pt>
                <c:pt idx="1942">
                  <c:v>5718.9</c:v>
                </c:pt>
                <c:pt idx="1943">
                  <c:v>5842.4</c:v>
                </c:pt>
                <c:pt idx="1944">
                  <c:v>6429.2</c:v>
                </c:pt>
                <c:pt idx="1945">
                  <c:v>6435</c:v>
                </c:pt>
                <c:pt idx="1946">
                  <c:v>6446.1</c:v>
                </c:pt>
                <c:pt idx="1947">
                  <c:v>6427.1</c:v>
                </c:pt>
                <c:pt idx="1948">
                  <c:v>6412</c:v>
                </c:pt>
                <c:pt idx="1949">
                  <c:v>6474</c:v>
                </c:pt>
                <c:pt idx="1950">
                  <c:v>6565.3</c:v>
                </c:pt>
                <c:pt idx="1951">
                  <c:v>6502.8</c:v>
                </c:pt>
                <c:pt idx="1952">
                  <c:v>6459.7</c:v>
                </c:pt>
                <c:pt idx="1953">
                  <c:v>6478.2</c:v>
                </c:pt>
                <c:pt idx="1954">
                  <c:v>6386.2</c:v>
                </c:pt>
                <c:pt idx="1955">
                  <c:v>6424.7</c:v>
                </c:pt>
                <c:pt idx="1956">
                  <c:v>6400.5</c:v>
                </c:pt>
                <c:pt idx="1957">
                  <c:v>6365.9</c:v>
                </c:pt>
                <c:pt idx="1958">
                  <c:v>6325.7</c:v>
                </c:pt>
                <c:pt idx="1959">
                  <c:v>6335</c:v>
                </c:pt>
                <c:pt idx="1960">
                  <c:v>6486.1</c:v>
                </c:pt>
                <c:pt idx="1961">
                  <c:v>6494.2</c:v>
                </c:pt>
                <c:pt idx="1962">
                  <c:v>6510</c:v>
                </c:pt>
                <c:pt idx="1963">
                  <c:v>6507</c:v>
                </c:pt>
                <c:pt idx="1964">
                  <c:v>6530.7</c:v>
                </c:pt>
                <c:pt idx="1965">
                  <c:v>6528.7</c:v>
                </c:pt>
                <c:pt idx="1966">
                  <c:v>6555.8</c:v>
                </c:pt>
                <c:pt idx="1967">
                  <c:v>6583</c:v>
                </c:pt>
                <c:pt idx="1968">
                  <c:v>6572.2</c:v>
                </c:pt>
                <c:pt idx="1969">
                  <c:v>6512</c:v>
                </c:pt>
                <c:pt idx="1970">
                  <c:v>6574.1</c:v>
                </c:pt>
                <c:pt idx="1971">
                  <c:v>6686.6</c:v>
                </c:pt>
                <c:pt idx="1972">
                  <c:v>6705.3</c:v>
                </c:pt>
                <c:pt idx="1973">
                  <c:v>6699.8</c:v>
                </c:pt>
                <c:pt idx="1974">
                  <c:v>6326.8</c:v>
                </c:pt>
                <c:pt idx="1975">
                  <c:v>6321.7</c:v>
                </c:pt>
                <c:pt idx="1976">
                  <c:v>6291.3</c:v>
                </c:pt>
                <c:pt idx="1977">
                  <c:v>6239.1</c:v>
                </c:pt>
                <c:pt idx="1978">
                  <c:v>6618</c:v>
                </c:pt>
                <c:pt idx="1979">
                  <c:v>6650.8</c:v>
                </c:pt>
                <c:pt idx="1980">
                  <c:v>6669.6</c:v>
                </c:pt>
                <c:pt idx="1981">
                  <c:v>6611</c:v>
                </c:pt>
                <c:pt idx="1982">
                  <c:v>6596.3</c:v>
                </c:pt>
                <c:pt idx="1983">
                  <c:v>6639.1</c:v>
                </c:pt>
                <c:pt idx="1984">
                  <c:v>6584.2</c:v>
                </c:pt>
                <c:pt idx="1985">
                  <c:v>6507.8</c:v>
                </c:pt>
                <c:pt idx="1986">
                  <c:v>6549.9</c:v>
                </c:pt>
                <c:pt idx="1987">
                  <c:v>6608.2</c:v>
                </c:pt>
                <c:pt idx="1988">
                  <c:v>6635.2</c:v>
                </c:pt>
                <c:pt idx="1989">
                  <c:v>6603.9</c:v>
                </c:pt>
                <c:pt idx="1990">
                  <c:v>6636</c:v>
                </c:pt>
                <c:pt idx="1991">
                  <c:v>6689.2</c:v>
                </c:pt>
                <c:pt idx="1992">
                  <c:v>6468.1</c:v>
                </c:pt>
                <c:pt idx="1993">
                  <c:v>6445.1</c:v>
                </c:pt>
                <c:pt idx="1994">
                  <c:v>6584.1</c:v>
                </c:pt>
                <c:pt idx="1995">
                  <c:v>6704.1</c:v>
                </c:pt>
                <c:pt idx="1996">
                  <c:v>6729.6</c:v>
                </c:pt>
                <c:pt idx="1997">
                  <c:v>6766.7</c:v>
                </c:pt>
                <c:pt idx="1998">
                  <c:v>6489.2</c:v>
                </c:pt>
                <c:pt idx="1999">
                  <c:v>6390.4</c:v>
                </c:pt>
                <c:pt idx="2000">
                  <c:v>6342</c:v>
                </c:pt>
                <c:pt idx="2001">
                  <c:v>6251.9</c:v>
                </c:pt>
                <c:pt idx="2002">
                  <c:v>6500.2</c:v>
                </c:pt>
                <c:pt idx="2003">
                  <c:v>6519</c:v>
                </c:pt>
                <c:pt idx="2004">
                  <c:v>6483.7</c:v>
                </c:pt>
                <c:pt idx="2005">
                  <c:v>6482.9</c:v>
                </c:pt>
                <c:pt idx="2006">
                  <c:v>6338</c:v>
                </c:pt>
                <c:pt idx="2007">
                  <c:v>6293.9</c:v>
                </c:pt>
                <c:pt idx="2008">
                  <c:v>6321</c:v>
                </c:pt>
                <c:pt idx="2009">
                  <c:v>6238.5</c:v>
                </c:pt>
                <c:pt idx="2010">
                  <c:v>6184.3</c:v>
                </c:pt>
                <c:pt idx="2011">
                  <c:v>6390.9</c:v>
                </c:pt>
                <c:pt idx="2012">
                  <c:v>6514</c:v>
                </c:pt>
                <c:pt idx="2013">
                  <c:v>6706.8</c:v>
                </c:pt>
                <c:pt idx="2014">
                  <c:v>7377.5</c:v>
                </c:pt>
                <c:pt idx="2015">
                  <c:v>7264.2</c:v>
                </c:pt>
                <c:pt idx="2016">
                  <c:v>7293.9</c:v>
                </c:pt>
                <c:pt idx="2017">
                  <c:v>7189.6</c:v>
                </c:pt>
                <c:pt idx="2018">
                  <c:v>7033.8</c:v>
                </c:pt>
                <c:pt idx="2019">
                  <c:v>6993.7</c:v>
                </c:pt>
                <c:pt idx="2020">
                  <c:v>7029.1</c:v>
                </c:pt>
                <c:pt idx="2021">
                  <c:v>7074.6</c:v>
                </c:pt>
                <c:pt idx="2022">
                  <c:v>6897.6</c:v>
                </c:pt>
                <c:pt idx="2023">
                  <c:v>6712.7</c:v>
                </c:pt>
                <c:pt idx="2024">
                  <c:v>6734.8</c:v>
                </c:pt>
                <c:pt idx="2025">
                  <c:v>6680.4</c:v>
                </c:pt>
                <c:pt idx="2026">
                  <c:v>6521.2</c:v>
                </c:pt>
                <c:pt idx="2027">
                  <c:v>6359.6</c:v>
                </c:pt>
                <c:pt idx="2028">
                  <c:v>6482.2</c:v>
                </c:pt>
                <c:pt idx="2029">
                  <c:v>6268.1</c:v>
                </c:pt>
                <c:pt idx="2030">
                  <c:v>6481.5</c:v>
                </c:pt>
                <c:pt idx="2031">
                  <c:v>6379.1</c:v>
                </c:pt>
                <c:pt idx="2032">
                  <c:v>6581.7</c:v>
                </c:pt>
                <c:pt idx="2033">
                  <c:v>6306.7</c:v>
                </c:pt>
                <c:pt idx="2034">
                  <c:v>6256.9</c:v>
                </c:pt>
                <c:pt idx="2035">
                  <c:v>6190.2</c:v>
                </c:pt>
                <c:pt idx="2036">
                  <c:v>6255.3</c:v>
                </c:pt>
                <c:pt idx="2037">
                  <c:v>6313</c:v>
                </c:pt>
                <c:pt idx="2038">
                  <c:v>6231.6</c:v>
                </c:pt>
                <c:pt idx="2039">
                  <c:v>6152.3</c:v>
                </c:pt>
                <c:pt idx="2040">
                  <c:v>6538.8</c:v>
                </c:pt>
                <c:pt idx="2041">
                  <c:v>6283.6</c:v>
                </c:pt>
                <c:pt idx="2042">
                  <c:v>6724.9</c:v>
                </c:pt>
                <c:pt idx="2043">
                  <c:v>6943.6</c:v>
                </c:pt>
                <c:pt idx="2044">
                  <c:v>7027.1</c:v>
                </c:pt>
                <c:pt idx="2045">
                  <c:v>7014.3</c:v>
                </c:pt>
                <c:pt idx="2046">
                  <c:v>7419</c:v>
                </c:pt>
                <c:pt idx="2047">
                  <c:v>7535.6</c:v>
                </c:pt>
                <c:pt idx="2048">
                  <c:v>7606.4</c:v>
                </c:pt>
                <c:pt idx="2049">
                  <c:v>7729.4</c:v>
                </c:pt>
                <c:pt idx="2050">
                  <c:v>8177.1</c:v>
                </c:pt>
                <c:pt idx="2051">
                  <c:v>8215.6</c:v>
                </c:pt>
                <c:pt idx="2052">
                  <c:v>8234.1</c:v>
                </c:pt>
                <c:pt idx="2053">
                  <c:v>8187.4</c:v>
                </c:pt>
                <c:pt idx="2054">
                  <c:v>7937</c:v>
                </c:pt>
                <c:pt idx="2055">
                  <c:v>8173.7</c:v>
                </c:pt>
                <c:pt idx="2056">
                  <c:v>8407</c:v>
                </c:pt>
                <c:pt idx="2057">
                  <c:v>7723</c:v>
                </c:pt>
                <c:pt idx="2058">
                  <c:v>7412.3</c:v>
                </c:pt>
                <c:pt idx="2059">
                  <c:v>7408.7</c:v>
                </c:pt>
                <c:pt idx="2060">
                  <c:v>7339.4</c:v>
                </c:pt>
                <c:pt idx="2061">
                  <c:v>7477.5</c:v>
                </c:pt>
                <c:pt idx="2062">
                  <c:v>7383.6</c:v>
                </c:pt>
                <c:pt idx="2063">
                  <c:v>7322</c:v>
                </c:pt>
                <c:pt idx="2064">
                  <c:v>6729.9</c:v>
                </c:pt>
                <c:pt idx="2065">
                  <c:v>6362.9</c:v>
                </c:pt>
                <c:pt idx="2066">
                  <c:v>6254.8</c:v>
                </c:pt>
                <c:pt idx="2067">
                  <c:v>6230.2</c:v>
                </c:pt>
                <c:pt idx="2068">
                  <c:v>6250.6</c:v>
                </c:pt>
                <c:pt idx="2069">
                  <c:v>6389.1</c:v>
                </c:pt>
                <c:pt idx="2070">
                  <c:v>6307.2</c:v>
                </c:pt>
                <c:pt idx="2071">
                  <c:v>6667.1</c:v>
                </c:pt>
                <c:pt idx="2072">
                  <c:v>6714.8</c:v>
                </c:pt>
                <c:pt idx="2073">
                  <c:v>6765.5</c:v>
                </c:pt>
                <c:pt idx="2074">
                  <c:v>6617.7</c:v>
                </c:pt>
                <c:pt idx="2075">
                  <c:v>6546.5</c:v>
                </c:pt>
                <c:pt idx="2076">
                  <c:v>6598.4</c:v>
                </c:pt>
                <c:pt idx="2077">
                  <c:v>6513.5</c:v>
                </c:pt>
                <c:pt idx="2078">
                  <c:v>6619.5</c:v>
                </c:pt>
                <c:pt idx="2079">
                  <c:v>6366.8</c:v>
                </c:pt>
                <c:pt idx="2080">
                  <c:v>6398.9</c:v>
                </c:pt>
                <c:pt idx="2081">
                  <c:v>6213.3</c:v>
                </c:pt>
                <c:pt idx="2082">
                  <c:v>5883.5</c:v>
                </c:pt>
                <c:pt idx="2083">
                  <c:v>6154.9</c:v>
                </c:pt>
                <c:pt idx="2084">
                  <c:v>6082.1</c:v>
                </c:pt>
                <c:pt idx="2085">
                  <c:v>6256.6</c:v>
                </c:pt>
                <c:pt idx="2086">
                  <c:v>6154.6</c:v>
                </c:pt>
                <c:pt idx="2087">
                  <c:v>6167.3</c:v>
                </c:pt>
                <c:pt idx="2088">
                  <c:v>6055.7</c:v>
                </c:pt>
                <c:pt idx="2089">
                  <c:v>6728</c:v>
                </c:pt>
                <c:pt idx="2090">
                  <c:v>6765.4</c:v>
                </c:pt>
                <c:pt idx="2091">
                  <c:v>6752.4</c:v>
                </c:pt>
                <c:pt idx="2092">
                  <c:v>6719.8</c:v>
                </c:pt>
                <c:pt idx="2093">
                  <c:v>6460.3</c:v>
                </c:pt>
                <c:pt idx="2094">
                  <c:v>6505.8</c:v>
                </c:pt>
                <c:pt idx="2095">
                  <c:v>6410.3</c:v>
                </c:pt>
                <c:pt idx="2096">
                  <c:v>6647.1</c:v>
                </c:pt>
                <c:pt idx="2097">
                  <c:v>6312.3</c:v>
                </c:pt>
                <c:pt idx="2098">
                  <c:v>6558.2</c:v>
                </c:pt>
                <c:pt idx="2099">
                  <c:v>6885.9</c:v>
                </c:pt>
                <c:pt idx="2100">
                  <c:v>6775.1</c:v>
                </c:pt>
                <c:pt idx="2101">
                  <c:v>7515.8</c:v>
                </c:pt>
                <c:pt idx="2102">
                  <c:v>7622.1</c:v>
                </c:pt>
                <c:pt idx="2103">
                  <c:v>7697.8</c:v>
                </c:pt>
                <c:pt idx="2104">
                  <c:v>7661</c:v>
                </c:pt>
                <c:pt idx="2105">
                  <c:v>7631.5</c:v>
                </c:pt>
                <c:pt idx="2106">
                  <c:v>7504.3</c:v>
                </c:pt>
                <c:pt idx="2107">
                  <c:v>7729.3</c:v>
                </c:pt>
                <c:pt idx="2108">
                  <c:v>7646.6</c:v>
                </c:pt>
                <c:pt idx="2109">
                  <c:v>7530.8</c:v>
                </c:pt>
                <c:pt idx="2110">
                  <c:v>7502.6</c:v>
                </c:pt>
                <c:pt idx="2111">
                  <c:v>7400.1</c:v>
                </c:pt>
                <c:pt idx="2112">
                  <c:v>7467.7</c:v>
                </c:pt>
                <c:pt idx="2113">
                  <c:v>7119.3</c:v>
                </c:pt>
                <c:pt idx="2114">
                  <c:v>7366.7</c:v>
                </c:pt>
                <c:pt idx="2115">
                  <c:v>7361.3</c:v>
                </c:pt>
                <c:pt idx="2116">
                  <c:v>7477.7</c:v>
                </c:pt>
                <c:pt idx="2117">
                  <c:v>7592.9</c:v>
                </c:pt>
                <c:pt idx="2118">
                  <c:v>7512.3</c:v>
                </c:pt>
                <c:pt idx="2119">
                  <c:v>8006</c:v>
                </c:pt>
                <c:pt idx="2120">
                  <c:v>8403.2999999999993</c:v>
                </c:pt>
                <c:pt idx="2121">
                  <c:v>8529</c:v>
                </c:pt>
                <c:pt idx="2122">
                  <c:v>8245.1</c:v>
                </c:pt>
                <c:pt idx="2123">
                  <c:v>8245.7000000000007</c:v>
                </c:pt>
                <c:pt idx="2124">
                  <c:v>8063</c:v>
                </c:pt>
                <c:pt idx="2125">
                  <c:v>8344.4</c:v>
                </c:pt>
                <c:pt idx="2126">
                  <c:v>8477</c:v>
                </c:pt>
                <c:pt idx="2127">
                  <c:v>8674.1</c:v>
                </c:pt>
                <c:pt idx="2128">
                  <c:v>8693.5</c:v>
                </c:pt>
                <c:pt idx="2129">
                  <c:v>8459.5</c:v>
                </c:pt>
                <c:pt idx="2130">
                  <c:v>8408.2999999999993</c:v>
                </c:pt>
                <c:pt idx="2131">
                  <c:v>9025.7000000000007</c:v>
                </c:pt>
                <c:pt idx="2132">
                  <c:v>9319.1</c:v>
                </c:pt>
                <c:pt idx="2133">
                  <c:v>9196.4</c:v>
                </c:pt>
                <c:pt idx="2134">
                  <c:v>9431.6</c:v>
                </c:pt>
                <c:pt idx="2135">
                  <c:v>9656.4</c:v>
                </c:pt>
                <c:pt idx="2136">
                  <c:v>9853.5</c:v>
                </c:pt>
                <c:pt idx="2137">
                  <c:v>9708.6</c:v>
                </c:pt>
                <c:pt idx="2138">
                  <c:v>9749.7000000000007</c:v>
                </c:pt>
                <c:pt idx="2139">
                  <c:v>9243.2000000000007</c:v>
                </c:pt>
                <c:pt idx="2140">
                  <c:v>9074.9</c:v>
                </c:pt>
                <c:pt idx="2141">
                  <c:v>9245.1</c:v>
                </c:pt>
                <c:pt idx="2142">
                  <c:v>9415.1</c:v>
                </c:pt>
                <c:pt idx="2143">
                  <c:v>9352.4</c:v>
                </c:pt>
                <c:pt idx="2144">
                  <c:v>8940.9</c:v>
                </c:pt>
                <c:pt idx="2145">
                  <c:v>9287</c:v>
                </c:pt>
                <c:pt idx="2146">
                  <c:v>8873.1</c:v>
                </c:pt>
                <c:pt idx="2147">
                  <c:v>9645.2999999999993</c:v>
                </c:pt>
                <c:pt idx="2148">
                  <c:v>8952.7999999999993</c:v>
                </c:pt>
                <c:pt idx="2149">
                  <c:v>8806.7000000000007</c:v>
                </c:pt>
                <c:pt idx="2150">
                  <c:v>8923.1</c:v>
                </c:pt>
                <c:pt idx="2151">
                  <c:v>8867</c:v>
                </c:pt>
                <c:pt idx="2152">
                  <c:v>8290.7999999999993</c:v>
                </c:pt>
                <c:pt idx="2153">
                  <c:v>8178.4</c:v>
                </c:pt>
                <c:pt idx="2154">
                  <c:v>7908.6</c:v>
                </c:pt>
                <c:pt idx="2155">
                  <c:v>8070</c:v>
                </c:pt>
                <c:pt idx="2156">
                  <c:v>8363.6</c:v>
                </c:pt>
                <c:pt idx="2157">
                  <c:v>8004.4</c:v>
                </c:pt>
                <c:pt idx="2158">
                  <c:v>7887.4</c:v>
                </c:pt>
                <c:pt idx="2159">
                  <c:v>7926.6</c:v>
                </c:pt>
                <c:pt idx="2160">
                  <c:v>6962.1</c:v>
                </c:pt>
                <c:pt idx="2161">
                  <c:v>6854.8</c:v>
                </c:pt>
                <c:pt idx="2162">
                  <c:v>6781.9</c:v>
                </c:pt>
                <c:pt idx="2163">
                  <c:v>7030.5</c:v>
                </c:pt>
                <c:pt idx="2164">
                  <c:v>6905.7</c:v>
                </c:pt>
                <c:pt idx="2165">
                  <c:v>6624.3</c:v>
                </c:pt>
                <c:pt idx="2166">
                  <c:v>6782</c:v>
                </c:pt>
                <c:pt idx="2167">
                  <c:v>6808.9</c:v>
                </c:pt>
                <c:pt idx="2168">
                  <c:v>7424.2</c:v>
                </c:pt>
                <c:pt idx="2169">
                  <c:v>7068.4</c:v>
                </c:pt>
                <c:pt idx="2170">
                  <c:v>6825.2</c:v>
                </c:pt>
                <c:pt idx="2171">
                  <c:v>6938.2</c:v>
                </c:pt>
                <c:pt idx="2172">
                  <c:v>6853.7</c:v>
                </c:pt>
                <c:pt idx="2173">
                  <c:v>7129.2</c:v>
                </c:pt>
                <c:pt idx="2174">
                  <c:v>7954.9</c:v>
                </c:pt>
                <c:pt idx="2175">
                  <c:v>7801.7</c:v>
                </c:pt>
                <c:pt idx="2176">
                  <c:v>8143.5</c:v>
                </c:pt>
                <c:pt idx="2177">
                  <c:v>8473.2000000000007</c:v>
                </c:pt>
                <c:pt idx="2178">
                  <c:v>8547.4</c:v>
                </c:pt>
                <c:pt idx="2179">
                  <c:v>8916.7999999999993</c:v>
                </c:pt>
                <c:pt idx="2180">
                  <c:v>8726.2000000000007</c:v>
                </c:pt>
                <c:pt idx="2181">
                  <c:v>8905.9</c:v>
                </c:pt>
                <c:pt idx="2182">
                  <c:v>8912.6</c:v>
                </c:pt>
                <c:pt idx="2183">
                  <c:v>8616.7999999999993</c:v>
                </c:pt>
                <c:pt idx="2184">
                  <c:v>8201.2000000000007</c:v>
                </c:pt>
                <c:pt idx="2185">
                  <c:v>7874.9</c:v>
                </c:pt>
                <c:pt idx="2186">
                  <c:v>8289.2000000000007</c:v>
                </c:pt>
                <c:pt idx="2187">
                  <c:v>8264.4</c:v>
                </c:pt>
                <c:pt idx="2188">
                  <c:v>8210.6</c:v>
                </c:pt>
                <c:pt idx="2189">
                  <c:v>9154.9</c:v>
                </c:pt>
                <c:pt idx="2190">
                  <c:v>9137.4</c:v>
                </c:pt>
                <c:pt idx="2191">
                  <c:v>9529.6</c:v>
                </c:pt>
                <c:pt idx="2192">
                  <c:v>8762</c:v>
                </c:pt>
                <c:pt idx="2193">
                  <c:v>9217</c:v>
                </c:pt>
                <c:pt idx="2194">
                  <c:v>9300</c:v>
                </c:pt>
                <c:pt idx="2195">
                  <c:v>9902.9</c:v>
                </c:pt>
                <c:pt idx="2196">
                  <c:v>10675.1</c:v>
                </c:pt>
                <c:pt idx="2197">
                  <c:v>11330.6</c:v>
                </c:pt>
                <c:pt idx="2198">
                  <c:v>11416.5</c:v>
                </c:pt>
                <c:pt idx="2199">
                  <c:v>11402.3</c:v>
                </c:pt>
                <c:pt idx="2200">
                  <c:v>10827.7</c:v>
                </c:pt>
                <c:pt idx="2201">
                  <c:v>10904.5</c:v>
                </c:pt>
                <c:pt idx="2202">
                  <c:v>10333.9</c:v>
                </c:pt>
                <c:pt idx="2203">
                  <c:v>10594.4</c:v>
                </c:pt>
                <c:pt idx="2204">
                  <c:v>10285.1</c:v>
                </c:pt>
                <c:pt idx="2205">
                  <c:v>9585.2000000000007</c:v>
                </c:pt>
                <c:pt idx="2206">
                  <c:v>9704.2999999999993</c:v>
                </c:pt>
                <c:pt idx="2207">
                  <c:v>10170.4</c:v>
                </c:pt>
                <c:pt idx="2208">
                  <c:v>9841.7000000000007</c:v>
                </c:pt>
                <c:pt idx="2209">
                  <c:v>10473</c:v>
                </c:pt>
                <c:pt idx="2210">
                  <c:v>11238.7</c:v>
                </c:pt>
                <c:pt idx="2211">
                  <c:v>11169.4</c:v>
                </c:pt>
                <c:pt idx="2212">
                  <c:v>10398.799999999999</c:v>
                </c:pt>
                <c:pt idx="2213">
                  <c:v>11073.5</c:v>
                </c:pt>
                <c:pt idx="2214">
                  <c:v>10178.700000000001</c:v>
                </c:pt>
                <c:pt idx="2215">
                  <c:v>10037.299999999999</c:v>
                </c:pt>
                <c:pt idx="2216">
                  <c:v>9476.2999999999993</c:v>
                </c:pt>
                <c:pt idx="2217">
                  <c:v>8539.2000000000007</c:v>
                </c:pt>
                <c:pt idx="2218">
                  <c:v>8903.5</c:v>
                </c:pt>
                <c:pt idx="2219">
                  <c:v>8081.9</c:v>
                </c:pt>
                <c:pt idx="2220">
                  <c:v>8559.6</c:v>
                </c:pt>
                <c:pt idx="2221">
                  <c:v>8699.7999999999993</c:v>
                </c:pt>
                <c:pt idx="2222">
                  <c:v>8164.2</c:v>
                </c:pt>
                <c:pt idx="2223">
                  <c:v>7594.7</c:v>
                </c:pt>
                <c:pt idx="2224">
                  <c:v>7701.2</c:v>
                </c:pt>
                <c:pt idx="2225">
                  <c:v>6938.5</c:v>
                </c:pt>
                <c:pt idx="2226">
                  <c:v>8222.2000000000007</c:v>
                </c:pt>
                <c:pt idx="2227">
                  <c:v>9241.1</c:v>
                </c:pt>
                <c:pt idx="2228">
                  <c:v>8893.2000000000007</c:v>
                </c:pt>
                <c:pt idx="2229">
                  <c:v>9181.1</c:v>
                </c:pt>
                <c:pt idx="2230">
                  <c:v>10265.4</c:v>
                </c:pt>
                <c:pt idx="2231">
                  <c:v>10166</c:v>
                </c:pt>
                <c:pt idx="2232">
                  <c:v>11244.8</c:v>
                </c:pt>
                <c:pt idx="2233">
                  <c:v>11795.1</c:v>
                </c:pt>
                <c:pt idx="2234">
                  <c:v>11467.5</c:v>
                </c:pt>
                <c:pt idx="2235">
                  <c:v>11118.1</c:v>
                </c:pt>
                <c:pt idx="2236">
                  <c:v>11203</c:v>
                </c:pt>
                <c:pt idx="2237">
                  <c:v>11452.3</c:v>
                </c:pt>
                <c:pt idx="2238">
                  <c:v>10903.2</c:v>
                </c:pt>
                <c:pt idx="2239">
                  <c:v>10864.8</c:v>
                </c:pt>
                <c:pt idx="2240">
                  <c:v>11594.9</c:v>
                </c:pt>
                <c:pt idx="2241">
                  <c:v>12858.9</c:v>
                </c:pt>
                <c:pt idx="2242">
                  <c:v>11580.2</c:v>
                </c:pt>
                <c:pt idx="2243">
                  <c:v>11245.4</c:v>
                </c:pt>
                <c:pt idx="2244">
                  <c:v>11192.3</c:v>
                </c:pt>
                <c:pt idx="2245">
                  <c:v>11362</c:v>
                </c:pt>
                <c:pt idx="2246">
                  <c:v>13697.5</c:v>
                </c:pt>
                <c:pt idx="2247">
                  <c:v>13695.2</c:v>
                </c:pt>
                <c:pt idx="2248">
                  <c:v>14292.2</c:v>
                </c:pt>
                <c:pt idx="2249">
                  <c:v>13886.7</c:v>
                </c:pt>
                <c:pt idx="2250">
                  <c:v>13535.4</c:v>
                </c:pt>
                <c:pt idx="2251">
                  <c:v>15043</c:v>
                </c:pt>
                <c:pt idx="2252">
                  <c:v>14778.5</c:v>
                </c:pt>
                <c:pt idx="2253">
                  <c:v>14976.2</c:v>
                </c:pt>
                <c:pt idx="2254">
                  <c:v>16228.2</c:v>
                </c:pt>
                <c:pt idx="2255">
                  <c:v>17172.3</c:v>
                </c:pt>
                <c:pt idx="2256">
                  <c:v>16954.8</c:v>
                </c:pt>
                <c:pt idx="2257">
                  <c:v>15180.1</c:v>
                </c:pt>
                <c:pt idx="2258">
                  <c:v>15156.6</c:v>
                </c:pt>
                <c:pt idx="2259">
                  <c:v>14754.1</c:v>
                </c:pt>
                <c:pt idx="2260">
                  <c:v>13444.9</c:v>
                </c:pt>
                <c:pt idx="2261">
                  <c:v>13850.4</c:v>
                </c:pt>
                <c:pt idx="2262">
                  <c:v>12531.5</c:v>
                </c:pt>
                <c:pt idx="2263">
                  <c:v>14392.6</c:v>
                </c:pt>
                <c:pt idx="2264">
                  <c:v>14398.7</c:v>
                </c:pt>
                <c:pt idx="2265">
                  <c:v>15416.6</c:v>
                </c:pt>
                <c:pt idx="2266">
                  <c:v>15756.6</c:v>
                </c:pt>
                <c:pt idx="2267">
                  <c:v>13833.5</c:v>
                </c:pt>
                <c:pt idx="2268">
                  <c:v>13790</c:v>
                </c:pt>
                <c:pt idx="2269">
                  <c:v>14396.5</c:v>
                </c:pt>
                <c:pt idx="2270">
                  <c:v>13665</c:v>
                </c:pt>
                <c:pt idx="2271">
                  <c:v>15632.1</c:v>
                </c:pt>
                <c:pt idx="2272">
                  <c:v>16462</c:v>
                </c:pt>
                <c:pt idx="2273">
                  <c:v>17523.7</c:v>
                </c:pt>
                <c:pt idx="2274">
                  <c:v>18972.3</c:v>
                </c:pt>
                <c:pt idx="2275">
                  <c:v>19065.7</c:v>
                </c:pt>
                <c:pt idx="2276">
                  <c:v>19345.5</c:v>
                </c:pt>
                <c:pt idx="2277">
                  <c:v>17604.8</c:v>
                </c:pt>
                <c:pt idx="2278">
                  <c:v>16467.900000000001</c:v>
                </c:pt>
                <c:pt idx="2279">
                  <c:v>16286.8</c:v>
                </c:pt>
                <c:pt idx="2280">
                  <c:v>17083.900000000001</c:v>
                </c:pt>
                <c:pt idx="2281">
                  <c:v>16732.5</c:v>
                </c:pt>
                <c:pt idx="2282">
                  <c:v>15059.6</c:v>
                </c:pt>
                <c:pt idx="2283">
                  <c:v>14843.4</c:v>
                </c:pt>
                <c:pt idx="2284">
                  <c:v>16047.6</c:v>
                </c:pt>
                <c:pt idx="2285">
                  <c:v>16850.3</c:v>
                </c:pt>
                <c:pt idx="2286">
                  <c:v>13749.6</c:v>
                </c:pt>
                <c:pt idx="2287">
                  <c:v>11667.1</c:v>
                </c:pt>
                <c:pt idx="2288">
                  <c:v>11623.9</c:v>
                </c:pt>
                <c:pt idx="2289">
                  <c:v>11246.2</c:v>
                </c:pt>
                <c:pt idx="2290">
                  <c:v>10912.7</c:v>
                </c:pt>
                <c:pt idx="2291">
                  <c:v>10861.5</c:v>
                </c:pt>
                <c:pt idx="2292">
                  <c:v>9946.7999999999993</c:v>
                </c:pt>
                <c:pt idx="2293">
                  <c:v>9837.9</c:v>
                </c:pt>
                <c:pt idx="2294">
                  <c:v>9906</c:v>
                </c:pt>
                <c:pt idx="2295">
                  <c:v>9733.2000000000007</c:v>
                </c:pt>
                <c:pt idx="2296">
                  <c:v>9318.4</c:v>
                </c:pt>
                <c:pt idx="2297">
                  <c:v>8754.7000000000007</c:v>
                </c:pt>
                <c:pt idx="2298">
                  <c:v>8200.7999999999993</c:v>
                </c:pt>
                <c:pt idx="2299">
                  <c:v>8013.4</c:v>
                </c:pt>
                <c:pt idx="2300">
                  <c:v>8234.5</c:v>
                </c:pt>
                <c:pt idx="2301">
                  <c:v>8100</c:v>
                </c:pt>
                <c:pt idx="2302">
                  <c:v>8244.7000000000007</c:v>
                </c:pt>
                <c:pt idx="2303">
                  <c:v>8042.6</c:v>
                </c:pt>
                <c:pt idx="2304">
                  <c:v>7780.9</c:v>
                </c:pt>
                <c:pt idx="2305">
                  <c:v>7700</c:v>
                </c:pt>
                <c:pt idx="2306">
                  <c:v>7853.7</c:v>
                </c:pt>
                <c:pt idx="2307">
                  <c:v>7283.2</c:v>
                </c:pt>
                <c:pt idx="2308">
                  <c:v>6597.1</c:v>
                </c:pt>
                <c:pt idx="2309">
                  <c:v>6522.5</c:v>
                </c:pt>
                <c:pt idx="2310">
                  <c:v>5878.1</c:v>
                </c:pt>
                <c:pt idx="2311">
                  <c:v>6339.9</c:v>
                </c:pt>
                <c:pt idx="2312">
                  <c:v>6565.8</c:v>
                </c:pt>
                <c:pt idx="2313">
                  <c:v>7129.6</c:v>
                </c:pt>
                <c:pt idx="2314">
                  <c:v>7444.4</c:v>
                </c:pt>
                <c:pt idx="2315">
                  <c:v>7102.8</c:v>
                </c:pt>
                <c:pt idx="2316">
                  <c:v>6959.2</c:v>
                </c:pt>
                <c:pt idx="2317">
                  <c:v>7389.5</c:v>
                </c:pt>
                <c:pt idx="2318">
                  <c:v>7363.8</c:v>
                </c:pt>
                <c:pt idx="2319">
                  <c:v>7152.1</c:v>
                </c:pt>
                <c:pt idx="2320">
                  <c:v>7024.8</c:v>
                </c:pt>
                <c:pt idx="2321">
                  <c:v>6737.8</c:v>
                </c:pt>
                <c:pt idx="2322">
                  <c:v>6451.2</c:v>
                </c:pt>
                <c:pt idx="2323">
                  <c:v>6124.3</c:v>
                </c:pt>
                <c:pt idx="2324">
                  <c:v>6147.5</c:v>
                </c:pt>
                <c:pt idx="2325">
                  <c:v>5726.6</c:v>
                </c:pt>
                <c:pt idx="2326">
                  <c:v>5764.6</c:v>
                </c:pt>
                <c:pt idx="2327">
                  <c:v>5887.6</c:v>
                </c:pt>
                <c:pt idx="2328">
                  <c:v>5734</c:v>
                </c:pt>
                <c:pt idx="2329">
                  <c:v>5513.1</c:v>
                </c:pt>
                <c:pt idx="2330">
                  <c:v>5903.6</c:v>
                </c:pt>
                <c:pt idx="2331">
                  <c:v>5982.9</c:v>
                </c:pt>
                <c:pt idx="2332">
                  <c:v>6006.6</c:v>
                </c:pt>
                <c:pt idx="2333">
                  <c:v>5993.1</c:v>
                </c:pt>
                <c:pt idx="2334">
                  <c:v>5698.6</c:v>
                </c:pt>
                <c:pt idx="2335">
                  <c:v>5575.8</c:v>
                </c:pt>
                <c:pt idx="2336">
                  <c:v>5598.6</c:v>
                </c:pt>
                <c:pt idx="2337">
                  <c:v>5759.3</c:v>
                </c:pt>
                <c:pt idx="2338">
                  <c:v>5688.1</c:v>
                </c:pt>
                <c:pt idx="2339">
                  <c:v>5824.7</c:v>
                </c:pt>
                <c:pt idx="2340">
                  <c:v>5637.3</c:v>
                </c:pt>
                <c:pt idx="2341">
                  <c:v>5432.6</c:v>
                </c:pt>
                <c:pt idx="2342">
                  <c:v>4824.2</c:v>
                </c:pt>
                <c:pt idx="2343">
                  <c:v>4763.3999999999996</c:v>
                </c:pt>
                <c:pt idx="2344">
                  <c:v>4777.5</c:v>
                </c:pt>
                <c:pt idx="2345">
                  <c:v>4611.7</c:v>
                </c:pt>
                <c:pt idx="2346">
                  <c:v>4435.8</c:v>
                </c:pt>
                <c:pt idx="2347">
                  <c:v>4371.8999999999996</c:v>
                </c:pt>
                <c:pt idx="2348">
                  <c:v>4321.3999999999996</c:v>
                </c:pt>
                <c:pt idx="2349">
                  <c:v>4218.7</c:v>
                </c:pt>
                <c:pt idx="2350">
                  <c:v>4314.2</c:v>
                </c:pt>
                <c:pt idx="2351">
                  <c:v>4401.3</c:v>
                </c:pt>
                <c:pt idx="2352">
                  <c:v>4403.1000000000004</c:v>
                </c:pt>
                <c:pt idx="2353">
                  <c:v>4360.6000000000004</c:v>
                </c:pt>
                <c:pt idx="2354">
                  <c:v>4172.8</c:v>
                </c:pt>
                <c:pt idx="2355">
                  <c:v>4195.6000000000004</c:v>
                </c:pt>
                <c:pt idx="2356">
                  <c:v>4212.2</c:v>
                </c:pt>
                <c:pt idx="2357">
                  <c:v>3892.7</c:v>
                </c:pt>
                <c:pt idx="2358">
                  <c:v>3932.8</c:v>
                </c:pt>
                <c:pt idx="2359">
                  <c:v>3667.5</c:v>
                </c:pt>
                <c:pt idx="2360">
                  <c:v>3788</c:v>
                </c:pt>
                <c:pt idx="2361">
                  <c:v>3600.8</c:v>
                </c:pt>
                <c:pt idx="2362">
                  <c:v>3617.3</c:v>
                </c:pt>
                <c:pt idx="2363">
                  <c:v>3882.2</c:v>
                </c:pt>
                <c:pt idx="2364">
                  <c:v>3908</c:v>
                </c:pt>
                <c:pt idx="2365">
                  <c:v>4100.3</c:v>
                </c:pt>
                <c:pt idx="2366">
                  <c:v>3689.6</c:v>
                </c:pt>
                <c:pt idx="2367">
                  <c:v>3698.9</c:v>
                </c:pt>
                <c:pt idx="2368">
                  <c:v>3713.8</c:v>
                </c:pt>
                <c:pt idx="2369">
                  <c:v>3243.1</c:v>
                </c:pt>
                <c:pt idx="2370">
                  <c:v>3870.3</c:v>
                </c:pt>
                <c:pt idx="2371">
                  <c:v>4158.8999999999996</c:v>
                </c:pt>
                <c:pt idx="2372">
                  <c:v>4217.8999999999996</c:v>
                </c:pt>
                <c:pt idx="2373">
                  <c:v>4245.8999999999996</c:v>
                </c:pt>
                <c:pt idx="2374">
                  <c:v>4335.1000000000004</c:v>
                </c:pt>
                <c:pt idx="2375">
                  <c:v>4326.5</c:v>
                </c:pt>
                <c:pt idx="2376">
                  <c:v>4635.6000000000004</c:v>
                </c:pt>
                <c:pt idx="2377">
                  <c:v>4618.7</c:v>
                </c:pt>
                <c:pt idx="2378">
                  <c:v>4409.1000000000004</c:v>
                </c:pt>
                <c:pt idx="2379">
                  <c:v>4267.5</c:v>
                </c:pt>
                <c:pt idx="2380">
                  <c:v>4612.8999999999996</c:v>
                </c:pt>
                <c:pt idx="2381">
                  <c:v>4573.8</c:v>
                </c:pt>
                <c:pt idx="2382">
                  <c:v>4921.8999999999996</c:v>
                </c:pt>
                <c:pt idx="2383">
                  <c:v>4735.1000000000004</c:v>
                </c:pt>
                <c:pt idx="2384">
                  <c:v>4583</c:v>
                </c:pt>
                <c:pt idx="2385">
                  <c:v>4597.3</c:v>
                </c:pt>
                <c:pt idx="2386">
                  <c:v>4390.3</c:v>
                </c:pt>
                <c:pt idx="2387">
                  <c:v>4345.8</c:v>
                </c:pt>
                <c:pt idx="2388">
                  <c:v>4352.3</c:v>
                </c:pt>
                <c:pt idx="2389">
                  <c:v>4364.3999999999996</c:v>
                </c:pt>
                <c:pt idx="2390">
                  <c:v>4318.3999999999996</c:v>
                </c:pt>
                <c:pt idx="2391">
                  <c:v>4141.1000000000004</c:v>
                </c:pt>
                <c:pt idx="2392">
                  <c:v>4089.7</c:v>
                </c:pt>
                <c:pt idx="2393">
                  <c:v>4005.1</c:v>
                </c:pt>
                <c:pt idx="2394">
                  <c:v>4066.6</c:v>
                </c:pt>
                <c:pt idx="2395">
                  <c:v>4150.5</c:v>
                </c:pt>
                <c:pt idx="2396">
                  <c:v>4105.3999999999996</c:v>
                </c:pt>
                <c:pt idx="2397">
                  <c:v>4278.8999999999996</c:v>
                </c:pt>
                <c:pt idx="2398">
                  <c:v>4387.3999999999996</c:v>
                </c:pt>
                <c:pt idx="2399">
                  <c:v>4161.7</c:v>
                </c:pt>
                <c:pt idx="2400">
                  <c:v>4327.8999999999996</c:v>
                </c:pt>
                <c:pt idx="2401">
                  <c:v>4062.6</c:v>
                </c:pt>
                <c:pt idx="2402">
                  <c:v>3871.6</c:v>
                </c:pt>
                <c:pt idx="2403">
                  <c:v>3654.4</c:v>
                </c:pt>
                <c:pt idx="2404">
                  <c:v>3425.7</c:v>
                </c:pt>
                <c:pt idx="2405">
                  <c:v>3348.8</c:v>
                </c:pt>
                <c:pt idx="2406">
                  <c:v>3429.4</c:v>
                </c:pt>
                <c:pt idx="2407">
                  <c:v>3401.9</c:v>
                </c:pt>
                <c:pt idx="2408">
                  <c:v>3232</c:v>
                </c:pt>
                <c:pt idx="2409">
                  <c:v>3262.8</c:v>
                </c:pt>
                <c:pt idx="2410">
                  <c:v>2878.5</c:v>
                </c:pt>
                <c:pt idx="2411">
                  <c:v>2810</c:v>
                </c:pt>
                <c:pt idx="2412">
                  <c:v>2720.5</c:v>
                </c:pt>
                <c:pt idx="2413">
                  <c:v>2747</c:v>
                </c:pt>
                <c:pt idx="2414">
                  <c:v>2883.3</c:v>
                </c:pt>
                <c:pt idx="2415">
                  <c:v>2766.5</c:v>
                </c:pt>
                <c:pt idx="2416">
                  <c:v>2733.5</c:v>
                </c:pt>
                <c:pt idx="2417">
                  <c:v>2806.8</c:v>
                </c:pt>
                <c:pt idx="2418">
                  <c:v>2691.9</c:v>
                </c:pt>
                <c:pt idx="2419">
                  <c:v>2559.1999999999998</c:v>
                </c:pt>
                <c:pt idx="2420">
                  <c:v>2582.6</c:v>
                </c:pt>
                <c:pt idx="2421">
                  <c:v>2763.4</c:v>
                </c:pt>
                <c:pt idx="2422">
                  <c:v>2756.6</c:v>
                </c:pt>
                <c:pt idx="2423">
                  <c:v>2836.5</c:v>
                </c:pt>
                <c:pt idx="2424">
                  <c:v>2675.1</c:v>
                </c:pt>
                <c:pt idx="2425">
                  <c:v>2866</c:v>
                </c:pt>
                <c:pt idx="2426">
                  <c:v>2282.6</c:v>
                </c:pt>
                <c:pt idx="2427">
                  <c:v>2320.1999999999998</c:v>
                </c:pt>
                <c:pt idx="2428">
                  <c:v>2233.4</c:v>
                </c:pt>
                <c:pt idx="2429">
                  <c:v>1914.1</c:v>
                </c:pt>
                <c:pt idx="2430">
                  <c:v>1975.1</c:v>
                </c:pt>
                <c:pt idx="2431">
                  <c:v>2234.1999999999998</c:v>
                </c:pt>
                <c:pt idx="2432">
                  <c:v>2362.4</c:v>
                </c:pt>
                <c:pt idx="2433">
                  <c:v>2403.1</c:v>
                </c:pt>
                <c:pt idx="2434">
                  <c:v>2324.3000000000002</c:v>
                </c:pt>
                <c:pt idx="2435">
                  <c:v>2344</c:v>
                </c:pt>
                <c:pt idx="2436">
                  <c:v>2511.4</c:v>
                </c:pt>
                <c:pt idx="2437">
                  <c:v>2564.9</c:v>
                </c:pt>
                <c:pt idx="2438">
                  <c:v>2513.9</c:v>
                </c:pt>
                <c:pt idx="2439">
                  <c:v>2614.1999999999998</c:v>
                </c:pt>
                <c:pt idx="2440">
                  <c:v>2627.9</c:v>
                </c:pt>
                <c:pt idx="2441">
                  <c:v>2617.3000000000002</c:v>
                </c:pt>
                <c:pt idx="2442">
                  <c:v>2572.5</c:v>
                </c:pt>
                <c:pt idx="2443">
                  <c:v>2536.5</c:v>
                </c:pt>
                <c:pt idx="2444">
                  <c:v>2424.6</c:v>
                </c:pt>
                <c:pt idx="2445">
                  <c:v>2480.6</c:v>
                </c:pt>
                <c:pt idx="2446">
                  <c:v>2558.4</c:v>
                </c:pt>
                <c:pt idx="2447">
                  <c:v>2577.6999999999998</c:v>
                </c:pt>
                <c:pt idx="2448">
                  <c:v>2583.8000000000002</c:v>
                </c:pt>
                <c:pt idx="2449">
                  <c:v>2446.1</c:v>
                </c:pt>
                <c:pt idx="2450">
                  <c:v>2541.6</c:v>
                </c:pt>
                <c:pt idx="2451">
                  <c:v>2590.1</c:v>
                </c:pt>
                <c:pt idx="2452">
                  <c:v>2710.4</c:v>
                </c:pt>
                <c:pt idx="2453">
                  <c:v>2722.8</c:v>
                </c:pt>
                <c:pt idx="2454">
                  <c:v>2677.6</c:v>
                </c:pt>
                <c:pt idx="2455">
                  <c:v>2754.4</c:v>
                </c:pt>
                <c:pt idx="2456">
                  <c:v>2616.8000000000002</c:v>
                </c:pt>
                <c:pt idx="2457">
                  <c:v>2539.6</c:v>
                </c:pt>
                <c:pt idx="2458">
                  <c:v>2655.1</c:v>
                </c:pt>
                <c:pt idx="2459">
                  <c:v>2508.6</c:v>
                </c:pt>
                <c:pt idx="2460">
                  <c:v>2442.5</c:v>
                </c:pt>
                <c:pt idx="2461">
                  <c:v>2467.3000000000002</c:v>
                </c:pt>
                <c:pt idx="2462">
                  <c:v>2713</c:v>
                </c:pt>
                <c:pt idx="2463">
                  <c:v>2656.8</c:v>
                </c:pt>
                <c:pt idx="2464">
                  <c:v>2973.4</c:v>
                </c:pt>
                <c:pt idx="2465">
                  <c:v>2900.3</c:v>
                </c:pt>
                <c:pt idx="2466">
                  <c:v>2811.4</c:v>
                </c:pt>
                <c:pt idx="2467">
                  <c:v>2798.8</c:v>
                </c:pt>
                <c:pt idx="2468">
                  <c:v>2691.5</c:v>
                </c:pt>
                <c:pt idx="2469">
                  <c:v>2870.5</c:v>
                </c:pt>
                <c:pt idx="2470">
                  <c:v>2705</c:v>
                </c:pt>
                <c:pt idx="2471">
                  <c:v>2524.1</c:v>
                </c:pt>
                <c:pt idx="2472">
                  <c:v>2545.4</c:v>
                </c:pt>
                <c:pt idx="2473">
                  <c:v>2492.6</c:v>
                </c:pt>
                <c:pt idx="2474">
                  <c:v>2412.6</c:v>
                </c:pt>
                <c:pt idx="2475">
                  <c:v>2303.3000000000002</c:v>
                </c:pt>
                <c:pt idx="2476">
                  <c:v>2192.6</c:v>
                </c:pt>
                <c:pt idx="2477">
                  <c:v>2278.1999999999998</c:v>
                </c:pt>
                <c:pt idx="2478">
                  <c:v>2189</c:v>
                </c:pt>
                <c:pt idx="2479">
                  <c:v>2052.4</c:v>
                </c:pt>
                <c:pt idx="2480">
                  <c:v>2244.9</c:v>
                </c:pt>
                <c:pt idx="2481">
                  <c:v>2307.1999999999998</c:v>
                </c:pt>
                <c:pt idx="2482">
                  <c:v>2445.3000000000002</c:v>
                </c:pt>
                <c:pt idx="2483">
                  <c:v>2272.6</c:v>
                </c:pt>
                <c:pt idx="2484">
                  <c:v>2124.4</c:v>
                </c:pt>
                <c:pt idx="2485">
                  <c:v>2044.2</c:v>
                </c:pt>
                <c:pt idx="2486">
                  <c:v>2040.2</c:v>
                </c:pt>
                <c:pt idx="2487">
                  <c:v>1962</c:v>
                </c:pt>
                <c:pt idx="2488">
                  <c:v>1881</c:v>
                </c:pt>
                <c:pt idx="2489">
                  <c:v>1801.3</c:v>
                </c:pt>
                <c:pt idx="2490">
                  <c:v>1729.3</c:v>
                </c:pt>
                <c:pt idx="2491">
                  <c:v>1708.9</c:v>
                </c:pt>
                <c:pt idx="2492">
                  <c:v>1772.6</c:v>
                </c:pt>
                <c:pt idx="2493">
                  <c:v>1763.7</c:v>
                </c:pt>
                <c:pt idx="2494">
                  <c:v>1686.4</c:v>
                </c:pt>
                <c:pt idx="2495">
                  <c:v>1819.3</c:v>
                </c:pt>
                <c:pt idx="2496">
                  <c:v>1752.3</c:v>
                </c:pt>
                <c:pt idx="2497">
                  <c:v>1697.5</c:v>
                </c:pt>
                <c:pt idx="2498">
                  <c:v>1664.5</c:v>
                </c:pt>
                <c:pt idx="2499">
                  <c:v>1554.4</c:v>
                </c:pt>
                <c:pt idx="2500">
                  <c:v>1545.3</c:v>
                </c:pt>
                <c:pt idx="2501">
                  <c:v>1507.8</c:v>
                </c:pt>
                <c:pt idx="2502">
                  <c:v>1516.8</c:v>
                </c:pt>
                <c:pt idx="2503">
                  <c:v>1485.6</c:v>
                </c:pt>
                <c:pt idx="2504">
                  <c:v>1445.9</c:v>
                </c:pt>
                <c:pt idx="2505">
                  <c:v>1415.8</c:v>
                </c:pt>
                <c:pt idx="2506">
                  <c:v>1351.9</c:v>
                </c:pt>
                <c:pt idx="2507">
                  <c:v>1336.3</c:v>
                </c:pt>
                <c:pt idx="2508">
                  <c:v>1329.6</c:v>
                </c:pt>
                <c:pt idx="2509">
                  <c:v>1332.9</c:v>
                </c:pt>
                <c:pt idx="2510">
                  <c:v>1286.5999999999999</c:v>
                </c:pt>
                <c:pt idx="2511">
                  <c:v>1264.3</c:v>
                </c:pt>
                <c:pt idx="2512">
                  <c:v>1248.2</c:v>
                </c:pt>
                <c:pt idx="2513">
                  <c:v>1249.0999999999999</c:v>
                </c:pt>
                <c:pt idx="2514">
                  <c:v>1240.9000000000001</c:v>
                </c:pt>
                <c:pt idx="2515">
                  <c:v>1249.5999999999999</c:v>
                </c:pt>
                <c:pt idx="2516">
                  <c:v>1238.0999999999999</c:v>
                </c:pt>
                <c:pt idx="2517">
                  <c:v>1215.2</c:v>
                </c:pt>
                <c:pt idx="2518">
                  <c:v>1206.0999999999999</c:v>
                </c:pt>
                <c:pt idx="2519">
                  <c:v>1194</c:v>
                </c:pt>
                <c:pt idx="2520">
                  <c:v>1176.8</c:v>
                </c:pt>
                <c:pt idx="2521">
                  <c:v>1177</c:v>
                </c:pt>
                <c:pt idx="2522">
                  <c:v>1177.3</c:v>
                </c:pt>
                <c:pt idx="2523">
                  <c:v>1176.2</c:v>
                </c:pt>
                <c:pt idx="2524">
                  <c:v>1212.5</c:v>
                </c:pt>
                <c:pt idx="2525">
                  <c:v>1220.7</c:v>
                </c:pt>
                <c:pt idx="2526">
                  <c:v>1206.7</c:v>
                </c:pt>
                <c:pt idx="2527">
                  <c:v>1204.3</c:v>
                </c:pt>
                <c:pt idx="2528">
                  <c:v>1180.8</c:v>
                </c:pt>
                <c:pt idx="2529">
                  <c:v>1190.5</c:v>
                </c:pt>
                <c:pt idx="2530">
                  <c:v>1188.7</c:v>
                </c:pt>
                <c:pt idx="2531">
                  <c:v>1129.9000000000001</c:v>
                </c:pt>
                <c:pt idx="2532">
                  <c:v>1141.8</c:v>
                </c:pt>
                <c:pt idx="2533">
                  <c:v>1147.5999999999999</c:v>
                </c:pt>
                <c:pt idx="2534">
                  <c:v>1097.4000000000001</c:v>
                </c:pt>
                <c:pt idx="2535">
                  <c:v>1086.0999999999999</c:v>
                </c:pt>
                <c:pt idx="2536">
                  <c:v>1079.0999999999999</c:v>
                </c:pt>
                <c:pt idx="2537">
                  <c:v>1037.9000000000001</c:v>
                </c:pt>
                <c:pt idx="2538">
                  <c:v>1041.9000000000001</c:v>
                </c:pt>
                <c:pt idx="2539">
                  <c:v>1044.4000000000001</c:v>
                </c:pt>
                <c:pt idx="2540">
                  <c:v>1045.0999999999999</c:v>
                </c:pt>
                <c:pt idx="2541">
                  <c:v>969.4</c:v>
                </c:pt>
                <c:pt idx="2542">
                  <c:v>966.3</c:v>
                </c:pt>
                <c:pt idx="2543">
                  <c:v>939.7</c:v>
                </c:pt>
                <c:pt idx="2544">
                  <c:v>1035</c:v>
                </c:pt>
                <c:pt idx="2545">
                  <c:v>1044.7</c:v>
                </c:pt>
                <c:pt idx="2546">
                  <c:v>1121.3</c:v>
                </c:pt>
                <c:pt idx="2547">
                  <c:v>1047.5</c:v>
                </c:pt>
                <c:pt idx="2548">
                  <c:v>1022.6</c:v>
                </c:pt>
                <c:pt idx="2549">
                  <c:v>971.4</c:v>
                </c:pt>
                <c:pt idx="2550">
                  <c:v>1071.7</c:v>
                </c:pt>
                <c:pt idx="2551">
                  <c:v>1172.9000000000001</c:v>
                </c:pt>
                <c:pt idx="2552">
                  <c:v>1253.4000000000001</c:v>
                </c:pt>
                <c:pt idx="2553">
                  <c:v>1243.0999999999999</c:v>
                </c:pt>
                <c:pt idx="2554">
                  <c:v>1238.2</c:v>
                </c:pt>
                <c:pt idx="2555">
                  <c:v>1225.0999999999999</c:v>
                </c:pt>
                <c:pt idx="2556">
                  <c:v>1179.2</c:v>
                </c:pt>
                <c:pt idx="2557">
                  <c:v>1112.4000000000001</c:v>
                </c:pt>
                <c:pt idx="2558">
                  <c:v>1191.3</c:v>
                </c:pt>
                <c:pt idx="2559">
                  <c:v>1147</c:v>
                </c:pt>
                <c:pt idx="2560">
                  <c:v>1232.7</c:v>
                </c:pt>
                <c:pt idx="2561">
                  <c:v>1277</c:v>
                </c:pt>
                <c:pt idx="2562">
                  <c:v>1271.2</c:v>
                </c:pt>
                <c:pt idx="2563">
                  <c:v>1264.3</c:v>
                </c:pt>
                <c:pt idx="2564">
                  <c:v>1283.3</c:v>
                </c:pt>
                <c:pt idx="2565">
                  <c:v>1255.5</c:v>
                </c:pt>
                <c:pt idx="2566">
                  <c:v>1222.7</c:v>
                </c:pt>
                <c:pt idx="2567">
                  <c:v>1189.3</c:v>
                </c:pt>
                <c:pt idx="2568">
                  <c:v>1188.8</c:v>
                </c:pt>
                <c:pt idx="2569">
                  <c:v>1171.5999999999999</c:v>
                </c:pt>
                <c:pt idx="2570">
                  <c:v>1149.0999999999999</c:v>
                </c:pt>
                <c:pt idx="2571">
                  <c:v>1176.5</c:v>
                </c:pt>
                <c:pt idx="2572">
                  <c:v>1171.9000000000001</c:v>
                </c:pt>
                <c:pt idx="2573">
                  <c:v>1120.5</c:v>
                </c:pt>
                <c:pt idx="2574">
                  <c:v>1119</c:v>
                </c:pt>
                <c:pt idx="2575">
                  <c:v>1077.5999999999999</c:v>
                </c:pt>
                <c:pt idx="2576">
                  <c:v>1048.9000000000001</c:v>
                </c:pt>
                <c:pt idx="2577">
                  <c:v>1052.3</c:v>
                </c:pt>
                <c:pt idx="2578">
                  <c:v>1049.4000000000001</c:v>
                </c:pt>
                <c:pt idx="2579">
                  <c:v>1031.9000000000001</c:v>
                </c:pt>
                <c:pt idx="2580">
                  <c:v>1008.2</c:v>
                </c:pt>
                <c:pt idx="2581">
                  <c:v>1008.3</c:v>
                </c:pt>
                <c:pt idx="2582">
                  <c:v>995.4</c:v>
                </c:pt>
                <c:pt idx="2583">
                  <c:v>996.5</c:v>
                </c:pt>
                <c:pt idx="2584">
                  <c:v>1008.3</c:v>
                </c:pt>
                <c:pt idx="2585">
                  <c:v>997.6</c:v>
                </c:pt>
                <c:pt idx="2586">
                  <c:v>979</c:v>
                </c:pt>
                <c:pt idx="2587">
                  <c:v>1055.5</c:v>
                </c:pt>
                <c:pt idx="2588">
                  <c:v>1049.5999999999999</c:v>
                </c:pt>
                <c:pt idx="2589">
                  <c:v>1024.7</c:v>
                </c:pt>
                <c:pt idx="2590">
                  <c:v>1016.1</c:v>
                </c:pt>
                <c:pt idx="2591">
                  <c:v>1031.8</c:v>
                </c:pt>
                <c:pt idx="2592">
                  <c:v>1013</c:v>
                </c:pt>
                <c:pt idx="2593">
                  <c:v>1004</c:v>
                </c:pt>
                <c:pt idx="2594">
                  <c:v>982.4</c:v>
                </c:pt>
                <c:pt idx="2595">
                  <c:v>965.5</c:v>
                </c:pt>
                <c:pt idx="2596">
                  <c:v>920.7</c:v>
                </c:pt>
                <c:pt idx="2597">
                  <c:v>914.5</c:v>
                </c:pt>
                <c:pt idx="2598">
                  <c:v>918.5</c:v>
                </c:pt>
                <c:pt idx="2599">
                  <c:v>918</c:v>
                </c:pt>
                <c:pt idx="2600">
                  <c:v>915.6</c:v>
                </c:pt>
                <c:pt idx="2601">
                  <c:v>894.4</c:v>
                </c:pt>
                <c:pt idx="2602">
                  <c:v>893.8</c:v>
                </c:pt>
                <c:pt idx="2603">
                  <c:v>921.5</c:v>
                </c:pt>
                <c:pt idx="2604">
                  <c:v>918.8</c:v>
                </c:pt>
                <c:pt idx="2605">
                  <c:v>919.8</c:v>
                </c:pt>
                <c:pt idx="2606">
                  <c:v>892.9</c:v>
                </c:pt>
                <c:pt idx="2607">
                  <c:v>895.2</c:v>
                </c:pt>
                <c:pt idx="2608">
                  <c:v>872</c:v>
                </c:pt>
                <c:pt idx="2609">
                  <c:v>899.7</c:v>
                </c:pt>
                <c:pt idx="2610">
                  <c:v>827.3</c:v>
                </c:pt>
                <c:pt idx="2611">
                  <c:v>821.2</c:v>
                </c:pt>
                <c:pt idx="2612">
                  <c:v>819.6</c:v>
                </c:pt>
                <c:pt idx="2613">
                  <c:v>824.8</c:v>
                </c:pt>
                <c:pt idx="2614">
                  <c:v>810.1</c:v>
                </c:pt>
                <c:pt idx="2615">
                  <c:v>785.4</c:v>
                </c:pt>
                <c:pt idx="2616">
                  <c:v>904.4</c:v>
                </c:pt>
                <c:pt idx="2617">
                  <c:v>899.8</c:v>
                </c:pt>
                <c:pt idx="2618">
                  <c:v>900.9</c:v>
                </c:pt>
                <c:pt idx="2619">
                  <c:v>888.9</c:v>
                </c:pt>
                <c:pt idx="2620">
                  <c:v>886.2</c:v>
                </c:pt>
                <c:pt idx="2621">
                  <c:v>989.3</c:v>
                </c:pt>
                <c:pt idx="2622">
                  <c:v>1135.4000000000001</c:v>
                </c:pt>
                <c:pt idx="2623">
                  <c:v>1033.3</c:v>
                </c:pt>
                <c:pt idx="2624">
                  <c:v>1017</c:v>
                </c:pt>
                <c:pt idx="2625">
                  <c:v>995.4</c:v>
                </c:pt>
                <c:pt idx="2626">
                  <c:v>963.4</c:v>
                </c:pt>
                <c:pt idx="2627">
                  <c:v>959</c:v>
                </c:pt>
                <c:pt idx="2628">
                  <c:v>971.1</c:v>
                </c:pt>
                <c:pt idx="2629">
                  <c:v>972.2</c:v>
                </c:pt>
                <c:pt idx="2630">
                  <c:v>925.8</c:v>
                </c:pt>
                <c:pt idx="2631">
                  <c:v>898.4</c:v>
                </c:pt>
                <c:pt idx="2632">
                  <c:v>891.1</c:v>
                </c:pt>
                <c:pt idx="2633">
                  <c:v>891.1</c:v>
                </c:pt>
                <c:pt idx="2634">
                  <c:v>917.2</c:v>
                </c:pt>
                <c:pt idx="2635">
                  <c:v>860.2</c:v>
                </c:pt>
                <c:pt idx="2636">
                  <c:v>829.2</c:v>
                </c:pt>
                <c:pt idx="2637">
                  <c:v>799.1</c:v>
                </c:pt>
                <c:pt idx="2638">
                  <c:v>789.8</c:v>
                </c:pt>
                <c:pt idx="2639">
                  <c:v>789</c:v>
                </c:pt>
                <c:pt idx="2640">
                  <c:v>787.2</c:v>
                </c:pt>
                <c:pt idx="2641">
                  <c:v>782</c:v>
                </c:pt>
                <c:pt idx="2642">
                  <c:v>775.2</c:v>
                </c:pt>
                <c:pt idx="2643">
                  <c:v>776.5</c:v>
                </c:pt>
                <c:pt idx="2644">
                  <c:v>778.7</c:v>
                </c:pt>
                <c:pt idx="2645">
                  <c:v>778.5</c:v>
                </c:pt>
                <c:pt idx="2646">
                  <c:v>767.9</c:v>
                </c:pt>
                <c:pt idx="2647">
                  <c:v>774</c:v>
                </c:pt>
                <c:pt idx="2648">
                  <c:v>770.5</c:v>
                </c:pt>
                <c:pt idx="2649">
                  <c:v>768.5</c:v>
                </c:pt>
                <c:pt idx="2650">
                  <c:v>765.6</c:v>
                </c:pt>
                <c:pt idx="2651">
                  <c:v>758.2</c:v>
                </c:pt>
                <c:pt idx="2652">
                  <c:v>754.3</c:v>
                </c:pt>
                <c:pt idx="2653">
                  <c:v>766.4</c:v>
                </c:pt>
                <c:pt idx="2654">
                  <c:v>764.2</c:v>
                </c:pt>
                <c:pt idx="2655">
                  <c:v>770.9</c:v>
                </c:pt>
                <c:pt idx="2656">
                  <c:v>752.6</c:v>
                </c:pt>
                <c:pt idx="2657">
                  <c:v>742.5</c:v>
                </c:pt>
                <c:pt idx="2658">
                  <c:v>732.6</c:v>
                </c:pt>
                <c:pt idx="2659">
                  <c:v>733.3</c:v>
                </c:pt>
                <c:pt idx="2660">
                  <c:v>729.4</c:v>
                </c:pt>
                <c:pt idx="2661">
                  <c:v>734.1</c:v>
                </c:pt>
                <c:pt idx="2662">
                  <c:v>740.4</c:v>
                </c:pt>
                <c:pt idx="2663">
                  <c:v>735.3</c:v>
                </c:pt>
                <c:pt idx="2664">
                  <c:v>741.1</c:v>
                </c:pt>
                <c:pt idx="2665">
                  <c:v>749.3</c:v>
                </c:pt>
                <c:pt idx="2666">
                  <c:v>736.2</c:v>
                </c:pt>
                <c:pt idx="2667">
                  <c:v>728.5</c:v>
                </c:pt>
                <c:pt idx="2668">
                  <c:v>747.9</c:v>
                </c:pt>
                <c:pt idx="2669">
                  <c:v>747</c:v>
                </c:pt>
                <c:pt idx="2670">
                  <c:v>737.5</c:v>
                </c:pt>
                <c:pt idx="2671">
                  <c:v>740.3</c:v>
                </c:pt>
                <c:pt idx="2672">
                  <c:v>711.1</c:v>
                </c:pt>
                <c:pt idx="2673">
                  <c:v>704.6</c:v>
                </c:pt>
                <c:pt idx="2674">
                  <c:v>702</c:v>
                </c:pt>
                <c:pt idx="2675">
                  <c:v>704.3</c:v>
                </c:pt>
                <c:pt idx="2676">
                  <c:v>715</c:v>
                </c:pt>
                <c:pt idx="2677">
                  <c:v>714.6</c:v>
                </c:pt>
                <c:pt idx="2678">
                  <c:v>721.4</c:v>
                </c:pt>
                <c:pt idx="2679">
                  <c:v>710.9</c:v>
                </c:pt>
                <c:pt idx="2680">
                  <c:v>705.4</c:v>
                </c:pt>
                <c:pt idx="2681">
                  <c:v>709.9</c:v>
                </c:pt>
                <c:pt idx="2682">
                  <c:v>702.1</c:v>
                </c:pt>
                <c:pt idx="2683">
                  <c:v>702.1</c:v>
                </c:pt>
                <c:pt idx="2684">
                  <c:v>684.9</c:v>
                </c:pt>
                <c:pt idx="2685">
                  <c:v>733.5</c:v>
                </c:pt>
                <c:pt idx="2686">
                  <c:v>726.8</c:v>
                </c:pt>
                <c:pt idx="2687">
                  <c:v>698.7</c:v>
                </c:pt>
                <c:pt idx="2688">
                  <c:v>697.3</c:v>
                </c:pt>
                <c:pt idx="2689">
                  <c:v>715</c:v>
                </c:pt>
                <c:pt idx="2690">
                  <c:v>686.2</c:v>
                </c:pt>
                <c:pt idx="2691">
                  <c:v>682.3</c:v>
                </c:pt>
                <c:pt idx="2692">
                  <c:v>674.7</c:v>
                </c:pt>
                <c:pt idx="2693">
                  <c:v>651</c:v>
                </c:pt>
                <c:pt idx="2694">
                  <c:v>650.5</c:v>
                </c:pt>
                <c:pt idx="2695">
                  <c:v>653</c:v>
                </c:pt>
                <c:pt idx="2696">
                  <c:v>655.5</c:v>
                </c:pt>
                <c:pt idx="2697">
                  <c:v>630.5</c:v>
                </c:pt>
                <c:pt idx="2698">
                  <c:v>628.29999999999995</c:v>
                </c:pt>
                <c:pt idx="2699">
                  <c:v>629.1</c:v>
                </c:pt>
                <c:pt idx="2700">
                  <c:v>635.29999999999995</c:v>
                </c:pt>
                <c:pt idx="2701">
                  <c:v>637.4</c:v>
                </c:pt>
                <c:pt idx="2702">
                  <c:v>640.1</c:v>
                </c:pt>
                <c:pt idx="2703">
                  <c:v>637</c:v>
                </c:pt>
                <c:pt idx="2704">
                  <c:v>637.9</c:v>
                </c:pt>
                <c:pt idx="2705">
                  <c:v>635.6</c:v>
                </c:pt>
                <c:pt idx="2706">
                  <c:v>636</c:v>
                </c:pt>
                <c:pt idx="2707">
                  <c:v>640.5</c:v>
                </c:pt>
                <c:pt idx="2708">
                  <c:v>617.29999999999995</c:v>
                </c:pt>
                <c:pt idx="2709">
                  <c:v>615.79999999999995</c:v>
                </c:pt>
                <c:pt idx="2710">
                  <c:v>617.70000000000005</c:v>
                </c:pt>
                <c:pt idx="2711">
                  <c:v>616</c:v>
                </c:pt>
                <c:pt idx="2712">
                  <c:v>611</c:v>
                </c:pt>
                <c:pt idx="2713">
                  <c:v>611.79999999999995</c:v>
                </c:pt>
                <c:pt idx="2714">
                  <c:v>609</c:v>
                </c:pt>
                <c:pt idx="2715">
                  <c:v>611.6</c:v>
                </c:pt>
                <c:pt idx="2716">
                  <c:v>610.70000000000005</c:v>
                </c:pt>
                <c:pt idx="2717">
                  <c:v>613.4</c:v>
                </c:pt>
                <c:pt idx="2718">
                  <c:v>608.1</c:v>
                </c:pt>
                <c:pt idx="2719">
                  <c:v>604.70000000000005</c:v>
                </c:pt>
                <c:pt idx="2720">
                  <c:v>604.70000000000005</c:v>
                </c:pt>
                <c:pt idx="2721">
                  <c:v>605.5</c:v>
                </c:pt>
                <c:pt idx="2722">
                  <c:v>606.5</c:v>
                </c:pt>
                <c:pt idx="2723">
                  <c:v>601.5</c:v>
                </c:pt>
                <c:pt idx="2724">
                  <c:v>602.6</c:v>
                </c:pt>
                <c:pt idx="2725">
                  <c:v>602.9</c:v>
                </c:pt>
                <c:pt idx="2726">
                  <c:v>595.6</c:v>
                </c:pt>
                <c:pt idx="2727">
                  <c:v>597.20000000000005</c:v>
                </c:pt>
                <c:pt idx="2728">
                  <c:v>609.20000000000005</c:v>
                </c:pt>
                <c:pt idx="2729">
                  <c:v>609.79999999999995</c:v>
                </c:pt>
                <c:pt idx="2730">
                  <c:v>610.70000000000005</c:v>
                </c:pt>
                <c:pt idx="2731">
                  <c:v>607.1</c:v>
                </c:pt>
                <c:pt idx="2732">
                  <c:v>607.79999999999995</c:v>
                </c:pt>
                <c:pt idx="2733">
                  <c:v>608.1</c:v>
                </c:pt>
                <c:pt idx="2734">
                  <c:v>609.5</c:v>
                </c:pt>
                <c:pt idx="2735">
                  <c:v>608.6</c:v>
                </c:pt>
                <c:pt idx="2736">
                  <c:v>608</c:v>
                </c:pt>
                <c:pt idx="2737">
                  <c:v>605.6</c:v>
                </c:pt>
                <c:pt idx="2738">
                  <c:v>624.5</c:v>
                </c:pt>
                <c:pt idx="2739">
                  <c:v>623.20000000000005</c:v>
                </c:pt>
                <c:pt idx="2740">
                  <c:v>625.6</c:v>
                </c:pt>
                <c:pt idx="2741">
                  <c:v>613.20000000000005</c:v>
                </c:pt>
                <c:pt idx="2742">
                  <c:v>610.4</c:v>
                </c:pt>
                <c:pt idx="2743">
                  <c:v>605.79999999999995</c:v>
                </c:pt>
                <c:pt idx="2744">
                  <c:v>609.5</c:v>
                </c:pt>
                <c:pt idx="2745">
                  <c:v>598.79999999999995</c:v>
                </c:pt>
                <c:pt idx="2746">
                  <c:v>575.29999999999995</c:v>
                </c:pt>
                <c:pt idx="2747">
                  <c:v>572</c:v>
                </c:pt>
                <c:pt idx="2748">
                  <c:v>573.9</c:v>
                </c:pt>
                <c:pt idx="2749">
                  <c:v>577.29999999999995</c:v>
                </c:pt>
                <c:pt idx="2750">
                  <c:v>574.20000000000005</c:v>
                </c:pt>
                <c:pt idx="2751">
                  <c:v>575</c:v>
                </c:pt>
                <c:pt idx="2752">
                  <c:v>570.29999999999995</c:v>
                </c:pt>
                <c:pt idx="2753">
                  <c:v>579.4</c:v>
                </c:pt>
                <c:pt idx="2754">
                  <c:v>578</c:v>
                </c:pt>
                <c:pt idx="2755">
                  <c:v>579.70000000000005</c:v>
                </c:pt>
                <c:pt idx="2756">
                  <c:v>583.6</c:v>
                </c:pt>
                <c:pt idx="2757">
                  <c:v>587.5</c:v>
                </c:pt>
                <c:pt idx="2758">
                  <c:v>580.70000000000005</c:v>
                </c:pt>
                <c:pt idx="2759">
                  <c:v>582.6</c:v>
                </c:pt>
                <c:pt idx="2760">
                  <c:v>574.6</c:v>
                </c:pt>
                <c:pt idx="2761">
                  <c:v>573.4</c:v>
                </c:pt>
                <c:pt idx="2762">
                  <c:v>572.29999999999995</c:v>
                </c:pt>
                <c:pt idx="2763">
                  <c:v>580.20000000000005</c:v>
                </c:pt>
                <c:pt idx="2764">
                  <c:v>567</c:v>
                </c:pt>
                <c:pt idx="2765">
                  <c:v>569.1</c:v>
                </c:pt>
                <c:pt idx="2766">
                  <c:v>584.6</c:v>
                </c:pt>
                <c:pt idx="2767">
                  <c:v>587.1</c:v>
                </c:pt>
                <c:pt idx="2768">
                  <c:v>587.79999999999995</c:v>
                </c:pt>
                <c:pt idx="2769">
                  <c:v>590.9</c:v>
                </c:pt>
                <c:pt idx="2770">
                  <c:v>585.29999999999995</c:v>
                </c:pt>
                <c:pt idx="2771">
                  <c:v>589.20000000000005</c:v>
                </c:pt>
                <c:pt idx="2772">
                  <c:v>590.79999999999995</c:v>
                </c:pt>
                <c:pt idx="2773">
                  <c:v>586.5</c:v>
                </c:pt>
                <c:pt idx="2774">
                  <c:v>574.70000000000005</c:v>
                </c:pt>
                <c:pt idx="2775">
                  <c:v>576.20000000000005</c:v>
                </c:pt>
                <c:pt idx="2776">
                  <c:v>566.4</c:v>
                </c:pt>
                <c:pt idx="2777">
                  <c:v>513.4</c:v>
                </c:pt>
                <c:pt idx="2778">
                  <c:v>607</c:v>
                </c:pt>
                <c:pt idx="2779">
                  <c:v>621.9</c:v>
                </c:pt>
                <c:pt idx="2780">
                  <c:v>654.70000000000005</c:v>
                </c:pt>
                <c:pt idx="2781">
                  <c:v>655.4</c:v>
                </c:pt>
                <c:pt idx="2782">
                  <c:v>654.1</c:v>
                </c:pt>
                <c:pt idx="2783">
                  <c:v>654.5</c:v>
                </c:pt>
                <c:pt idx="2784">
                  <c:v>654.4</c:v>
                </c:pt>
                <c:pt idx="2785">
                  <c:v>654</c:v>
                </c:pt>
                <c:pt idx="2786">
                  <c:v>659.3</c:v>
                </c:pt>
                <c:pt idx="2787">
                  <c:v>655.20000000000005</c:v>
                </c:pt>
                <c:pt idx="2788">
                  <c:v>651.1</c:v>
                </c:pt>
                <c:pt idx="2789">
                  <c:v>664.6</c:v>
                </c:pt>
                <c:pt idx="2790">
                  <c:v>664.4</c:v>
                </c:pt>
                <c:pt idx="2791">
                  <c:v>671.1</c:v>
                </c:pt>
                <c:pt idx="2792">
                  <c:v>670.4</c:v>
                </c:pt>
                <c:pt idx="2793">
                  <c:v>676.3</c:v>
                </c:pt>
                <c:pt idx="2794">
                  <c:v>660.7</c:v>
                </c:pt>
                <c:pt idx="2795">
                  <c:v>664.2</c:v>
                </c:pt>
                <c:pt idx="2796">
                  <c:v>657.3</c:v>
                </c:pt>
                <c:pt idx="2797">
                  <c:v>661.2</c:v>
                </c:pt>
                <c:pt idx="2798">
                  <c:v>670.6</c:v>
                </c:pt>
                <c:pt idx="2799">
                  <c:v>646.70000000000005</c:v>
                </c:pt>
                <c:pt idx="2800">
                  <c:v>647.1</c:v>
                </c:pt>
                <c:pt idx="2801">
                  <c:v>651.79999999999995</c:v>
                </c:pt>
                <c:pt idx="2802">
                  <c:v>662.8</c:v>
                </c:pt>
                <c:pt idx="2803">
                  <c:v>635.29999999999995</c:v>
                </c:pt>
                <c:pt idx="2804">
                  <c:v>672.7</c:v>
                </c:pt>
                <c:pt idx="2805">
                  <c:v>663.7</c:v>
                </c:pt>
                <c:pt idx="2806">
                  <c:v>675.2</c:v>
                </c:pt>
                <c:pt idx="2807">
                  <c:v>661.6</c:v>
                </c:pt>
                <c:pt idx="2808">
                  <c:v>698.1</c:v>
                </c:pt>
                <c:pt idx="2809">
                  <c:v>674.6</c:v>
                </c:pt>
                <c:pt idx="2810">
                  <c:v>670</c:v>
                </c:pt>
                <c:pt idx="2811">
                  <c:v>636.5</c:v>
                </c:pt>
                <c:pt idx="2812">
                  <c:v>644.9</c:v>
                </c:pt>
                <c:pt idx="2813">
                  <c:v>644.70000000000005</c:v>
                </c:pt>
                <c:pt idx="2814">
                  <c:v>625.4</c:v>
                </c:pt>
                <c:pt idx="2815">
                  <c:v>663.5</c:v>
                </c:pt>
                <c:pt idx="2816">
                  <c:v>656.9</c:v>
                </c:pt>
                <c:pt idx="2817">
                  <c:v>620.79999999999995</c:v>
                </c:pt>
                <c:pt idx="2818">
                  <c:v>590.6</c:v>
                </c:pt>
                <c:pt idx="2819">
                  <c:v>667.4</c:v>
                </c:pt>
                <c:pt idx="2820">
                  <c:v>734</c:v>
                </c:pt>
                <c:pt idx="2821">
                  <c:v>761</c:v>
                </c:pt>
                <c:pt idx="2822">
                  <c:v>753.8</c:v>
                </c:pt>
                <c:pt idx="2823">
                  <c:v>743.9</c:v>
                </c:pt>
                <c:pt idx="2824">
                  <c:v>761.2</c:v>
                </c:pt>
                <c:pt idx="2825">
                  <c:v>690.8</c:v>
                </c:pt>
                <c:pt idx="2826">
                  <c:v>685.1</c:v>
                </c:pt>
                <c:pt idx="2827">
                  <c:v>700.1</c:v>
                </c:pt>
                <c:pt idx="2828">
                  <c:v>666.5</c:v>
                </c:pt>
                <c:pt idx="2829">
                  <c:v>591.6</c:v>
                </c:pt>
                <c:pt idx="2830">
                  <c:v>577.9</c:v>
                </c:pt>
                <c:pt idx="2831">
                  <c:v>574.70000000000005</c:v>
                </c:pt>
                <c:pt idx="2832">
                  <c:v>580.5</c:v>
                </c:pt>
                <c:pt idx="2833">
                  <c:v>575.6</c:v>
                </c:pt>
                <c:pt idx="2834">
                  <c:v>583.6</c:v>
                </c:pt>
                <c:pt idx="2835">
                  <c:v>574.9</c:v>
                </c:pt>
                <c:pt idx="2836">
                  <c:v>572</c:v>
                </c:pt>
                <c:pt idx="2837">
                  <c:v>567</c:v>
                </c:pt>
                <c:pt idx="2838">
                  <c:v>537.1</c:v>
                </c:pt>
                <c:pt idx="2839">
                  <c:v>537.4</c:v>
                </c:pt>
                <c:pt idx="2840">
                  <c:v>528.9</c:v>
                </c:pt>
                <c:pt idx="2841">
                  <c:v>532.29999999999995</c:v>
                </c:pt>
                <c:pt idx="2842">
                  <c:v>516</c:v>
                </c:pt>
                <c:pt idx="2843">
                  <c:v>524.20000000000005</c:v>
                </c:pt>
                <c:pt idx="2844">
                  <c:v>474</c:v>
                </c:pt>
                <c:pt idx="2845">
                  <c:v>453.3</c:v>
                </c:pt>
                <c:pt idx="2846">
                  <c:v>449.8</c:v>
                </c:pt>
                <c:pt idx="2847">
                  <c:v>446.1</c:v>
                </c:pt>
                <c:pt idx="2848">
                  <c:v>443.7</c:v>
                </c:pt>
                <c:pt idx="2849">
                  <c:v>439.6</c:v>
                </c:pt>
                <c:pt idx="2850">
                  <c:v>443.6</c:v>
                </c:pt>
                <c:pt idx="2851">
                  <c:v>442.1</c:v>
                </c:pt>
                <c:pt idx="2852">
                  <c:v>442.7</c:v>
                </c:pt>
                <c:pt idx="2853">
                  <c:v>454.2</c:v>
                </c:pt>
                <c:pt idx="2854">
                  <c:v>453.3</c:v>
                </c:pt>
                <c:pt idx="2855">
                  <c:v>454.9</c:v>
                </c:pt>
                <c:pt idx="2856">
                  <c:v>458.1</c:v>
                </c:pt>
                <c:pt idx="2857">
                  <c:v>456.4</c:v>
                </c:pt>
                <c:pt idx="2858">
                  <c:v>455.4</c:v>
                </c:pt>
                <c:pt idx="2859">
                  <c:v>454.4</c:v>
                </c:pt>
                <c:pt idx="2860">
                  <c:v>452.5</c:v>
                </c:pt>
                <c:pt idx="2861">
                  <c:v>449.4</c:v>
                </c:pt>
                <c:pt idx="2862">
                  <c:v>460.4</c:v>
                </c:pt>
                <c:pt idx="2863">
                  <c:v>457.9</c:v>
                </c:pt>
                <c:pt idx="2864">
                  <c:v>458.5</c:v>
                </c:pt>
                <c:pt idx="2865">
                  <c:v>459.6</c:v>
                </c:pt>
                <c:pt idx="2866">
                  <c:v>448.1</c:v>
                </c:pt>
                <c:pt idx="2867">
                  <c:v>445.8</c:v>
                </c:pt>
                <c:pt idx="2868">
                  <c:v>450.3</c:v>
                </c:pt>
                <c:pt idx="2869">
                  <c:v>444.2</c:v>
                </c:pt>
                <c:pt idx="2870">
                  <c:v>452.2</c:v>
                </c:pt>
                <c:pt idx="2871">
                  <c:v>448.5</c:v>
                </c:pt>
                <c:pt idx="2872">
                  <c:v>455</c:v>
                </c:pt>
                <c:pt idx="2873">
                  <c:v>448.5</c:v>
                </c:pt>
                <c:pt idx="2874">
                  <c:v>447</c:v>
                </c:pt>
                <c:pt idx="2875">
                  <c:v>466</c:v>
                </c:pt>
                <c:pt idx="2876">
                  <c:v>461.7</c:v>
                </c:pt>
                <c:pt idx="2877">
                  <c:v>457.6</c:v>
                </c:pt>
                <c:pt idx="2878">
                  <c:v>450.1</c:v>
                </c:pt>
                <c:pt idx="2879">
                  <c:v>445.3</c:v>
                </c:pt>
                <c:pt idx="2880">
                  <c:v>449.3</c:v>
                </c:pt>
                <c:pt idx="2881">
                  <c:v>441.2</c:v>
                </c:pt>
                <c:pt idx="2882">
                  <c:v>434.9</c:v>
                </c:pt>
                <c:pt idx="2883">
                  <c:v>427.7</c:v>
                </c:pt>
                <c:pt idx="2884">
                  <c:v>426.3</c:v>
                </c:pt>
                <c:pt idx="2885">
                  <c:v>430</c:v>
                </c:pt>
                <c:pt idx="2886">
                  <c:v>428.7</c:v>
                </c:pt>
                <c:pt idx="2887">
                  <c:v>424</c:v>
                </c:pt>
                <c:pt idx="2888">
                  <c:v>423.5</c:v>
                </c:pt>
                <c:pt idx="2889">
                  <c:v>424.7</c:v>
                </c:pt>
                <c:pt idx="2890">
                  <c:v>421.4</c:v>
                </c:pt>
                <c:pt idx="2891">
                  <c:v>420.3</c:v>
                </c:pt>
                <c:pt idx="2892">
                  <c:v>418</c:v>
                </c:pt>
                <c:pt idx="2893">
                  <c:v>417.7</c:v>
                </c:pt>
                <c:pt idx="2894">
                  <c:v>420.1</c:v>
                </c:pt>
                <c:pt idx="2895">
                  <c:v>421.3</c:v>
                </c:pt>
                <c:pt idx="2896">
                  <c:v>422.1</c:v>
                </c:pt>
                <c:pt idx="2897">
                  <c:v>419.3</c:v>
                </c:pt>
                <c:pt idx="2898">
                  <c:v>419.1</c:v>
                </c:pt>
                <c:pt idx="2899">
                  <c:v>418.5</c:v>
                </c:pt>
                <c:pt idx="2900">
                  <c:v>415.6</c:v>
                </c:pt>
                <c:pt idx="2901">
                  <c:v>415.7</c:v>
                </c:pt>
                <c:pt idx="2902">
                  <c:v>412.4</c:v>
                </c:pt>
                <c:pt idx="2903">
                  <c:v>415</c:v>
                </c:pt>
                <c:pt idx="2904">
                  <c:v>422.2</c:v>
                </c:pt>
                <c:pt idx="2905">
                  <c:v>424.6</c:v>
                </c:pt>
                <c:pt idx="2906">
                  <c:v>416.5</c:v>
                </c:pt>
                <c:pt idx="2907">
                  <c:v>415.7</c:v>
                </c:pt>
                <c:pt idx="2908">
                  <c:v>414.7</c:v>
                </c:pt>
                <c:pt idx="2909">
                  <c:v>417</c:v>
                </c:pt>
                <c:pt idx="2910">
                  <c:v>416.2</c:v>
                </c:pt>
                <c:pt idx="2911">
                  <c:v>411.1</c:v>
                </c:pt>
                <c:pt idx="2912">
                  <c:v>411.5</c:v>
                </c:pt>
                <c:pt idx="2913">
                  <c:v>408.7</c:v>
                </c:pt>
                <c:pt idx="2914">
                  <c:v>408.2</c:v>
                </c:pt>
                <c:pt idx="2915">
                  <c:v>418.2</c:v>
                </c:pt>
                <c:pt idx="2916">
                  <c:v>415.9</c:v>
                </c:pt>
                <c:pt idx="2917">
                  <c:v>415.1</c:v>
                </c:pt>
                <c:pt idx="2918">
                  <c:v>414.3</c:v>
                </c:pt>
                <c:pt idx="2919">
                  <c:v>412.4</c:v>
                </c:pt>
                <c:pt idx="2920">
                  <c:v>410.4</c:v>
                </c:pt>
                <c:pt idx="2921">
                  <c:v>419.1</c:v>
                </c:pt>
                <c:pt idx="2922">
                  <c:v>415.8</c:v>
                </c:pt>
                <c:pt idx="2923">
                  <c:v>412.8</c:v>
                </c:pt>
                <c:pt idx="2924">
                  <c:v>411.9</c:v>
                </c:pt>
                <c:pt idx="2925">
                  <c:v>414.9</c:v>
                </c:pt>
                <c:pt idx="2926">
                  <c:v>406</c:v>
                </c:pt>
                <c:pt idx="2927">
                  <c:v>399</c:v>
                </c:pt>
                <c:pt idx="2928">
                  <c:v>409.5</c:v>
                </c:pt>
                <c:pt idx="2929">
                  <c:v>419.6</c:v>
                </c:pt>
                <c:pt idx="2930">
                  <c:v>425.4</c:v>
                </c:pt>
                <c:pt idx="2931">
                  <c:v>434</c:v>
                </c:pt>
                <c:pt idx="2932">
                  <c:v>436.2</c:v>
                </c:pt>
                <c:pt idx="2933">
                  <c:v>432.5</c:v>
                </c:pt>
                <c:pt idx="2934">
                  <c:v>431.3</c:v>
                </c:pt>
                <c:pt idx="2935">
                  <c:v>427.3</c:v>
                </c:pt>
                <c:pt idx="2936">
                  <c:v>423.5</c:v>
                </c:pt>
                <c:pt idx="2937">
                  <c:v>422.7</c:v>
                </c:pt>
                <c:pt idx="2938">
                  <c:v>419.9</c:v>
                </c:pt>
                <c:pt idx="2939">
                  <c:v>437.8</c:v>
                </c:pt>
                <c:pt idx="2940">
                  <c:v>437.9</c:v>
                </c:pt>
                <c:pt idx="2941">
                  <c:v>440.1</c:v>
                </c:pt>
                <c:pt idx="2942">
                  <c:v>420</c:v>
                </c:pt>
                <c:pt idx="2943">
                  <c:v>421.4</c:v>
                </c:pt>
                <c:pt idx="2944">
                  <c:v>417.1</c:v>
                </c:pt>
                <c:pt idx="2945">
                  <c:v>406.4</c:v>
                </c:pt>
                <c:pt idx="2946">
                  <c:v>401.1</c:v>
                </c:pt>
                <c:pt idx="2947">
                  <c:v>405.5</c:v>
                </c:pt>
                <c:pt idx="2948">
                  <c:v>390.1</c:v>
                </c:pt>
                <c:pt idx="2949">
                  <c:v>384</c:v>
                </c:pt>
                <c:pt idx="2950">
                  <c:v>379.5</c:v>
                </c:pt>
                <c:pt idx="2951">
                  <c:v>381.9</c:v>
                </c:pt>
                <c:pt idx="2952">
                  <c:v>375.3</c:v>
                </c:pt>
                <c:pt idx="2953">
                  <c:v>372.6</c:v>
                </c:pt>
                <c:pt idx="2954">
                  <c:v>377.9</c:v>
                </c:pt>
                <c:pt idx="2955">
                  <c:v>376.7</c:v>
                </c:pt>
                <c:pt idx="2956">
                  <c:v>386.5</c:v>
                </c:pt>
                <c:pt idx="2957">
                  <c:v>390.6</c:v>
                </c:pt>
                <c:pt idx="2958">
                  <c:v>368</c:v>
                </c:pt>
                <c:pt idx="2959">
                  <c:v>373.9</c:v>
                </c:pt>
                <c:pt idx="2960">
                  <c:v>372.2</c:v>
                </c:pt>
                <c:pt idx="2961">
                  <c:v>369.8</c:v>
                </c:pt>
                <c:pt idx="2962">
                  <c:v>377.8</c:v>
                </c:pt>
                <c:pt idx="2963">
                  <c:v>380.3</c:v>
                </c:pt>
                <c:pt idx="2964">
                  <c:v>379.7</c:v>
                </c:pt>
                <c:pt idx="2965">
                  <c:v>395</c:v>
                </c:pt>
                <c:pt idx="2966">
                  <c:v>389.8</c:v>
                </c:pt>
                <c:pt idx="2967">
                  <c:v>392.8</c:v>
                </c:pt>
                <c:pt idx="2968">
                  <c:v>402.1</c:v>
                </c:pt>
                <c:pt idx="2969">
                  <c:v>388.6</c:v>
                </c:pt>
                <c:pt idx="2970">
                  <c:v>382.6</c:v>
                </c:pt>
                <c:pt idx="2971">
                  <c:v>410.2</c:v>
                </c:pt>
                <c:pt idx="2972">
                  <c:v>414.6</c:v>
                </c:pt>
                <c:pt idx="2973">
                  <c:v>379.5</c:v>
                </c:pt>
                <c:pt idx="2974">
                  <c:v>384.4</c:v>
                </c:pt>
                <c:pt idx="2975">
                  <c:v>382.5</c:v>
                </c:pt>
                <c:pt idx="2976">
                  <c:v>385</c:v>
                </c:pt>
                <c:pt idx="2977">
                  <c:v>372.3</c:v>
                </c:pt>
                <c:pt idx="2978">
                  <c:v>429.1</c:v>
                </c:pt>
                <c:pt idx="2979">
                  <c:v>432.2</c:v>
                </c:pt>
                <c:pt idx="2980">
                  <c:v>445</c:v>
                </c:pt>
                <c:pt idx="2981">
                  <c:v>447.7</c:v>
                </c:pt>
                <c:pt idx="2982">
                  <c:v>446.2</c:v>
                </c:pt>
                <c:pt idx="2983">
                  <c:v>448.3</c:v>
                </c:pt>
                <c:pt idx="2984">
                  <c:v>452.9</c:v>
                </c:pt>
                <c:pt idx="2985">
                  <c:v>457</c:v>
                </c:pt>
                <c:pt idx="2986">
                  <c:v>430.8</c:v>
                </c:pt>
                <c:pt idx="2987">
                  <c:v>431.2</c:v>
                </c:pt>
                <c:pt idx="2988">
                  <c:v>433.3</c:v>
                </c:pt>
                <c:pt idx="2989">
                  <c:v>430.7</c:v>
                </c:pt>
                <c:pt idx="2990">
                  <c:v>433.7</c:v>
                </c:pt>
                <c:pt idx="2991">
                  <c:v>434</c:v>
                </c:pt>
                <c:pt idx="2992">
                  <c:v>430</c:v>
                </c:pt>
                <c:pt idx="2993">
                  <c:v>427.1</c:v>
                </c:pt>
                <c:pt idx="2994">
                  <c:v>431.9</c:v>
                </c:pt>
                <c:pt idx="2995">
                  <c:v>421.8</c:v>
                </c:pt>
                <c:pt idx="2996">
                  <c:v>422.4</c:v>
                </c:pt>
                <c:pt idx="2997">
                  <c:v>415.4</c:v>
                </c:pt>
                <c:pt idx="2998">
                  <c:v>454</c:v>
                </c:pt>
                <c:pt idx="2999">
                  <c:v>453</c:v>
                </c:pt>
                <c:pt idx="3000">
                  <c:v>442.4</c:v>
                </c:pt>
                <c:pt idx="3001">
                  <c:v>437</c:v>
                </c:pt>
                <c:pt idx="3002">
                  <c:v>437.6</c:v>
                </c:pt>
                <c:pt idx="3003">
                  <c:v>441.8</c:v>
                </c:pt>
                <c:pt idx="3004">
                  <c:v>461.2</c:v>
                </c:pt>
                <c:pt idx="3005">
                  <c:v>463.2</c:v>
                </c:pt>
                <c:pt idx="3006">
                  <c:v>455.5</c:v>
                </c:pt>
                <c:pt idx="3007">
                  <c:v>454</c:v>
                </c:pt>
                <c:pt idx="3008">
                  <c:v>462.6</c:v>
                </c:pt>
                <c:pt idx="3009">
                  <c:v>442</c:v>
                </c:pt>
                <c:pt idx="3010">
                  <c:v>434.7</c:v>
                </c:pt>
                <c:pt idx="3011">
                  <c:v>432.3</c:v>
                </c:pt>
                <c:pt idx="3012">
                  <c:v>449.8</c:v>
                </c:pt>
                <c:pt idx="3013">
                  <c:v>415.5</c:v>
                </c:pt>
                <c:pt idx="3014">
                  <c:v>416</c:v>
                </c:pt>
                <c:pt idx="3015">
                  <c:v>410.7</c:v>
                </c:pt>
                <c:pt idx="3016">
                  <c:v>394.3</c:v>
                </c:pt>
                <c:pt idx="3017">
                  <c:v>393.4</c:v>
                </c:pt>
                <c:pt idx="3018">
                  <c:v>386.7</c:v>
                </c:pt>
                <c:pt idx="3019">
                  <c:v>361.7</c:v>
                </c:pt>
                <c:pt idx="3020">
                  <c:v>360.3</c:v>
                </c:pt>
                <c:pt idx="3021">
                  <c:v>360</c:v>
                </c:pt>
                <c:pt idx="3022">
                  <c:v>361.8</c:v>
                </c:pt>
                <c:pt idx="3023">
                  <c:v>378</c:v>
                </c:pt>
                <c:pt idx="3024">
                  <c:v>370.8</c:v>
                </c:pt>
                <c:pt idx="3025">
                  <c:v>355.8</c:v>
                </c:pt>
                <c:pt idx="3026">
                  <c:v>359.5</c:v>
                </c:pt>
                <c:pt idx="3027">
                  <c:v>353.7</c:v>
                </c:pt>
                <c:pt idx="3028">
                  <c:v>327.5</c:v>
                </c:pt>
                <c:pt idx="3029">
                  <c:v>318.39999999999998</c:v>
                </c:pt>
                <c:pt idx="3030">
                  <c:v>322.10000000000002</c:v>
                </c:pt>
                <c:pt idx="3031">
                  <c:v>322.8</c:v>
                </c:pt>
                <c:pt idx="3032">
                  <c:v>324.7</c:v>
                </c:pt>
                <c:pt idx="3033">
                  <c:v>321.10000000000002</c:v>
                </c:pt>
                <c:pt idx="3034">
                  <c:v>325</c:v>
                </c:pt>
                <c:pt idx="3035">
                  <c:v>335.9</c:v>
                </c:pt>
                <c:pt idx="3036">
                  <c:v>333.9</c:v>
                </c:pt>
                <c:pt idx="3037">
                  <c:v>330.2</c:v>
                </c:pt>
                <c:pt idx="3038">
                  <c:v>317.5</c:v>
                </c:pt>
                <c:pt idx="3039">
                  <c:v>331.8</c:v>
                </c:pt>
                <c:pt idx="3040">
                  <c:v>333.8</c:v>
                </c:pt>
                <c:pt idx="3041">
                  <c:v>333.9</c:v>
                </c:pt>
                <c:pt idx="3042">
                  <c:v>304.7</c:v>
                </c:pt>
                <c:pt idx="3043">
                  <c:v>336.7</c:v>
                </c:pt>
                <c:pt idx="3044">
                  <c:v>380.2</c:v>
                </c:pt>
                <c:pt idx="3045">
                  <c:v>371.6</c:v>
                </c:pt>
                <c:pt idx="3046">
                  <c:v>385.1</c:v>
                </c:pt>
                <c:pt idx="3047">
                  <c:v>369.8</c:v>
                </c:pt>
                <c:pt idx="3048">
                  <c:v>382.7</c:v>
                </c:pt>
                <c:pt idx="3049">
                  <c:v>400.9</c:v>
                </c:pt>
                <c:pt idx="3050">
                  <c:v>396.5</c:v>
                </c:pt>
                <c:pt idx="3051">
                  <c:v>359.3</c:v>
                </c:pt>
                <c:pt idx="3052">
                  <c:v>323</c:v>
                </c:pt>
                <c:pt idx="3053">
                  <c:v>311.2</c:v>
                </c:pt>
                <c:pt idx="3054">
                  <c:v>327.10000000000002</c:v>
                </c:pt>
                <c:pt idx="3055">
                  <c:v>313.60000000000002</c:v>
                </c:pt>
                <c:pt idx="3056">
                  <c:v>303.5</c:v>
                </c:pt>
                <c:pt idx="3057">
                  <c:v>294.7</c:v>
                </c:pt>
                <c:pt idx="3058">
                  <c:v>285.10000000000002</c:v>
                </c:pt>
                <c:pt idx="3059">
                  <c:v>287.89999999999998</c:v>
                </c:pt>
                <c:pt idx="3060">
                  <c:v>282.60000000000002</c:v>
                </c:pt>
                <c:pt idx="3061">
                  <c:v>276.89999999999998</c:v>
                </c:pt>
                <c:pt idx="3062">
                  <c:v>274.39999999999998</c:v>
                </c:pt>
                <c:pt idx="3063">
                  <c:v>267.10000000000002</c:v>
                </c:pt>
                <c:pt idx="3064">
                  <c:v>269.8</c:v>
                </c:pt>
                <c:pt idx="3065">
                  <c:v>263.8</c:v>
                </c:pt>
                <c:pt idx="3066">
                  <c:v>261.7</c:v>
                </c:pt>
                <c:pt idx="3067">
                  <c:v>269.60000000000002</c:v>
                </c:pt>
                <c:pt idx="3068">
                  <c:v>262.89999999999998</c:v>
                </c:pt>
                <c:pt idx="3069">
                  <c:v>254.4</c:v>
                </c:pt>
                <c:pt idx="3070">
                  <c:v>252.3</c:v>
                </c:pt>
                <c:pt idx="3071">
                  <c:v>248.8</c:v>
                </c:pt>
                <c:pt idx="3072">
                  <c:v>245.4</c:v>
                </c:pt>
                <c:pt idx="3073">
                  <c:v>247.6</c:v>
                </c:pt>
                <c:pt idx="3074">
                  <c:v>245.4</c:v>
                </c:pt>
                <c:pt idx="3075">
                  <c:v>244</c:v>
                </c:pt>
                <c:pt idx="3076">
                  <c:v>242.6</c:v>
                </c:pt>
                <c:pt idx="3077">
                  <c:v>243</c:v>
                </c:pt>
                <c:pt idx="3078">
                  <c:v>246.1</c:v>
                </c:pt>
                <c:pt idx="3079">
                  <c:v>240.1</c:v>
                </c:pt>
                <c:pt idx="3080">
                  <c:v>238.3</c:v>
                </c:pt>
                <c:pt idx="3081">
                  <c:v>238.6</c:v>
                </c:pt>
                <c:pt idx="3082">
                  <c:v>236.7</c:v>
                </c:pt>
                <c:pt idx="3083">
                  <c:v>237.1</c:v>
                </c:pt>
                <c:pt idx="3084">
                  <c:v>235.9</c:v>
                </c:pt>
                <c:pt idx="3085">
                  <c:v>236.7</c:v>
                </c:pt>
                <c:pt idx="3086">
                  <c:v>238.9</c:v>
                </c:pt>
                <c:pt idx="3087">
                  <c:v>232.5</c:v>
                </c:pt>
                <c:pt idx="3088">
                  <c:v>234.3</c:v>
                </c:pt>
                <c:pt idx="3089">
                  <c:v>235</c:v>
                </c:pt>
                <c:pt idx="3090">
                  <c:v>233.8</c:v>
                </c:pt>
                <c:pt idx="3091">
                  <c:v>229.9</c:v>
                </c:pt>
                <c:pt idx="3092">
                  <c:v>230</c:v>
                </c:pt>
                <c:pt idx="3093">
                  <c:v>226.3</c:v>
                </c:pt>
                <c:pt idx="3094">
                  <c:v>231.1</c:v>
                </c:pt>
                <c:pt idx="3095">
                  <c:v>231.1</c:v>
                </c:pt>
                <c:pt idx="3096">
                  <c:v>232.2</c:v>
                </c:pt>
                <c:pt idx="3097">
                  <c:v>232.7</c:v>
                </c:pt>
                <c:pt idx="3098">
                  <c:v>228.6</c:v>
                </c:pt>
                <c:pt idx="3099">
                  <c:v>229.5</c:v>
                </c:pt>
                <c:pt idx="3100">
                  <c:v>229.9</c:v>
                </c:pt>
                <c:pt idx="3101">
                  <c:v>230.2</c:v>
                </c:pt>
                <c:pt idx="3102">
                  <c:v>235.6</c:v>
                </c:pt>
                <c:pt idx="3103">
                  <c:v>239.9</c:v>
                </c:pt>
                <c:pt idx="3104">
                  <c:v>238.1</c:v>
                </c:pt>
                <c:pt idx="3105">
                  <c:v>237.4</c:v>
                </c:pt>
                <c:pt idx="3106">
                  <c:v>243.2</c:v>
                </c:pt>
                <c:pt idx="3107">
                  <c:v>239.6</c:v>
                </c:pt>
                <c:pt idx="3108">
                  <c:v>239.9</c:v>
                </c:pt>
                <c:pt idx="3109">
                  <c:v>233.7</c:v>
                </c:pt>
                <c:pt idx="3110">
                  <c:v>230.3</c:v>
                </c:pt>
                <c:pt idx="3111">
                  <c:v>226.2</c:v>
                </c:pt>
                <c:pt idx="3112">
                  <c:v>228.6</c:v>
                </c:pt>
                <c:pt idx="3113">
                  <c:v>227.2</c:v>
                </c:pt>
                <c:pt idx="3114">
                  <c:v>229.5</c:v>
                </c:pt>
                <c:pt idx="3115">
                  <c:v>228.4</c:v>
                </c:pt>
                <c:pt idx="3116">
                  <c:v>228.5</c:v>
                </c:pt>
                <c:pt idx="3117">
                  <c:v>231.6</c:v>
                </c:pt>
                <c:pt idx="3118">
                  <c:v>222.7</c:v>
                </c:pt>
                <c:pt idx="3119">
                  <c:v>225</c:v>
                </c:pt>
                <c:pt idx="3120">
                  <c:v>220.5</c:v>
                </c:pt>
                <c:pt idx="3121">
                  <c:v>211.4</c:v>
                </c:pt>
                <c:pt idx="3122">
                  <c:v>226.8</c:v>
                </c:pt>
                <c:pt idx="3123">
                  <c:v>229.5</c:v>
                </c:pt>
                <c:pt idx="3124">
                  <c:v>232.4</c:v>
                </c:pt>
                <c:pt idx="3125">
                  <c:v>234.7</c:v>
                </c:pt>
                <c:pt idx="3126">
                  <c:v>226</c:v>
                </c:pt>
                <c:pt idx="3127">
                  <c:v>246.7</c:v>
                </c:pt>
                <c:pt idx="3128">
                  <c:v>257.10000000000002</c:v>
                </c:pt>
                <c:pt idx="3129">
                  <c:v>257.10000000000002</c:v>
                </c:pt>
                <c:pt idx="3130">
                  <c:v>260.5</c:v>
                </c:pt>
                <c:pt idx="3131">
                  <c:v>265</c:v>
                </c:pt>
                <c:pt idx="3132">
                  <c:v>263.39999999999998</c:v>
                </c:pt>
                <c:pt idx="3133">
                  <c:v>267.7</c:v>
                </c:pt>
                <c:pt idx="3134">
                  <c:v>269</c:v>
                </c:pt>
                <c:pt idx="3135">
                  <c:v>263.3</c:v>
                </c:pt>
                <c:pt idx="3136">
                  <c:v>263.89999999999998</c:v>
                </c:pt>
                <c:pt idx="3137">
                  <c:v>258.60000000000002</c:v>
                </c:pt>
                <c:pt idx="3138">
                  <c:v>277.89999999999998</c:v>
                </c:pt>
                <c:pt idx="3139">
                  <c:v>278</c:v>
                </c:pt>
                <c:pt idx="3140">
                  <c:v>281.7</c:v>
                </c:pt>
                <c:pt idx="3141">
                  <c:v>284.3</c:v>
                </c:pt>
                <c:pt idx="3142">
                  <c:v>281.60000000000002</c:v>
                </c:pt>
                <c:pt idx="3143">
                  <c:v>281.39999999999998</c:v>
                </c:pt>
                <c:pt idx="3144">
                  <c:v>280.5</c:v>
                </c:pt>
                <c:pt idx="3145">
                  <c:v>283.7</c:v>
                </c:pt>
                <c:pt idx="3146">
                  <c:v>287</c:v>
                </c:pt>
                <c:pt idx="3147">
                  <c:v>288.39999999999998</c:v>
                </c:pt>
                <c:pt idx="3148">
                  <c:v>293.7</c:v>
                </c:pt>
                <c:pt idx="3149">
                  <c:v>293</c:v>
                </c:pt>
                <c:pt idx="3150">
                  <c:v>291.8</c:v>
                </c:pt>
                <c:pt idx="3151">
                  <c:v>288.7</c:v>
                </c:pt>
                <c:pt idx="3152">
                  <c:v>288.39999999999998</c:v>
                </c:pt>
                <c:pt idx="3153">
                  <c:v>275.5</c:v>
                </c:pt>
                <c:pt idx="3154">
                  <c:v>276.5</c:v>
                </c:pt>
                <c:pt idx="3155">
                  <c:v>275.10000000000002</c:v>
                </c:pt>
                <c:pt idx="3156">
                  <c:v>277.7</c:v>
                </c:pt>
                <c:pt idx="3157">
                  <c:v>273.2</c:v>
                </c:pt>
                <c:pt idx="3158">
                  <c:v>274</c:v>
                </c:pt>
                <c:pt idx="3159">
                  <c:v>279.60000000000002</c:v>
                </c:pt>
                <c:pt idx="3160">
                  <c:v>276.60000000000002</c:v>
                </c:pt>
                <c:pt idx="3161">
                  <c:v>283.39999999999998</c:v>
                </c:pt>
                <c:pt idx="3162">
                  <c:v>287</c:v>
                </c:pt>
                <c:pt idx="3163">
                  <c:v>290.39999999999998</c:v>
                </c:pt>
                <c:pt idx="3164">
                  <c:v>310.39999999999998</c:v>
                </c:pt>
                <c:pt idx="3165">
                  <c:v>292</c:v>
                </c:pt>
                <c:pt idx="3166">
                  <c:v>283.60000000000002</c:v>
                </c:pt>
                <c:pt idx="3167">
                  <c:v>269.10000000000002</c:v>
                </c:pt>
                <c:pt idx="3168">
                  <c:v>268.60000000000002</c:v>
                </c:pt>
                <c:pt idx="3169">
                  <c:v>266.2</c:v>
                </c:pt>
                <c:pt idx="3170">
                  <c:v>269.10000000000002</c:v>
                </c:pt>
                <c:pt idx="3171">
                  <c:v>270.10000000000002</c:v>
                </c:pt>
                <c:pt idx="3172">
                  <c:v>260.5</c:v>
                </c:pt>
                <c:pt idx="3173">
                  <c:v>255.4</c:v>
                </c:pt>
                <c:pt idx="3174">
                  <c:v>254.9</c:v>
                </c:pt>
                <c:pt idx="3175">
                  <c:v>257.60000000000002</c:v>
                </c:pt>
                <c:pt idx="3176">
                  <c:v>264.10000000000002</c:v>
                </c:pt>
                <c:pt idx="3177">
                  <c:v>257</c:v>
                </c:pt>
                <c:pt idx="3178">
                  <c:v>248.9</c:v>
                </c:pt>
                <c:pt idx="3179">
                  <c:v>250.7</c:v>
                </c:pt>
                <c:pt idx="3180">
                  <c:v>242.9</c:v>
                </c:pt>
                <c:pt idx="3181">
                  <c:v>242.6</c:v>
                </c:pt>
                <c:pt idx="3182">
                  <c:v>240.6</c:v>
                </c:pt>
                <c:pt idx="3183">
                  <c:v>243.8</c:v>
                </c:pt>
                <c:pt idx="3184">
                  <c:v>247.5</c:v>
                </c:pt>
                <c:pt idx="3185">
                  <c:v>244.1</c:v>
                </c:pt>
                <c:pt idx="3186">
                  <c:v>245</c:v>
                </c:pt>
                <c:pt idx="3187">
                  <c:v>244.1</c:v>
                </c:pt>
                <c:pt idx="3188">
                  <c:v>248.4</c:v>
                </c:pt>
                <c:pt idx="3189">
                  <c:v>247.4</c:v>
                </c:pt>
                <c:pt idx="3190">
                  <c:v>249.8</c:v>
                </c:pt>
                <c:pt idx="3191">
                  <c:v>237</c:v>
                </c:pt>
                <c:pt idx="3192">
                  <c:v>233.8</c:v>
                </c:pt>
                <c:pt idx="3193">
                  <c:v>232.5</c:v>
                </c:pt>
                <c:pt idx="3194">
                  <c:v>230.5</c:v>
                </c:pt>
                <c:pt idx="3195">
                  <c:v>229.9</c:v>
                </c:pt>
                <c:pt idx="3196">
                  <c:v>228.8</c:v>
                </c:pt>
                <c:pt idx="3197">
                  <c:v>229.6</c:v>
                </c:pt>
                <c:pt idx="3198">
                  <c:v>228.6</c:v>
                </c:pt>
                <c:pt idx="3199">
                  <c:v>223.5</c:v>
                </c:pt>
                <c:pt idx="3200">
                  <c:v>224.7</c:v>
                </c:pt>
                <c:pt idx="3201">
                  <c:v>225.3</c:v>
                </c:pt>
                <c:pt idx="3202">
                  <c:v>224.2</c:v>
                </c:pt>
                <c:pt idx="3203">
                  <c:v>225.6</c:v>
                </c:pt>
                <c:pt idx="3204">
                  <c:v>225.7</c:v>
                </c:pt>
                <c:pt idx="3205">
                  <c:v>223.1</c:v>
                </c:pt>
                <c:pt idx="3206">
                  <c:v>229.8</c:v>
                </c:pt>
                <c:pt idx="3207">
                  <c:v>233.2</c:v>
                </c:pt>
                <c:pt idx="3208">
                  <c:v>237</c:v>
                </c:pt>
                <c:pt idx="3209">
                  <c:v>237.3</c:v>
                </c:pt>
                <c:pt idx="3210">
                  <c:v>237.3</c:v>
                </c:pt>
                <c:pt idx="3211">
                  <c:v>237.8</c:v>
                </c:pt>
                <c:pt idx="3212">
                  <c:v>237.4</c:v>
                </c:pt>
                <c:pt idx="3213">
                  <c:v>241</c:v>
                </c:pt>
                <c:pt idx="3214">
                  <c:v>238.9</c:v>
                </c:pt>
                <c:pt idx="3215">
                  <c:v>240.4</c:v>
                </c:pt>
                <c:pt idx="3216">
                  <c:v>235.4</c:v>
                </c:pt>
                <c:pt idx="3217">
                  <c:v>234</c:v>
                </c:pt>
                <c:pt idx="3218">
                  <c:v>232</c:v>
                </c:pt>
                <c:pt idx="3219">
                  <c:v>232.6</c:v>
                </c:pt>
                <c:pt idx="3220">
                  <c:v>236.3</c:v>
                </c:pt>
                <c:pt idx="3221">
                  <c:v>236.2</c:v>
                </c:pt>
                <c:pt idx="3222">
                  <c:v>237.2</c:v>
                </c:pt>
                <c:pt idx="3223">
                  <c:v>236.9</c:v>
                </c:pt>
                <c:pt idx="3224">
                  <c:v>236.4</c:v>
                </c:pt>
                <c:pt idx="3225">
                  <c:v>241.6</c:v>
                </c:pt>
                <c:pt idx="3226">
                  <c:v>241.8</c:v>
                </c:pt>
                <c:pt idx="3227">
                  <c:v>240</c:v>
                </c:pt>
                <c:pt idx="3228">
                  <c:v>241.4</c:v>
                </c:pt>
                <c:pt idx="3229">
                  <c:v>243.7</c:v>
                </c:pt>
                <c:pt idx="3230">
                  <c:v>237.7</c:v>
                </c:pt>
                <c:pt idx="3231">
                  <c:v>230</c:v>
                </c:pt>
                <c:pt idx="3232">
                  <c:v>235.8</c:v>
                </c:pt>
                <c:pt idx="3233">
                  <c:v>239</c:v>
                </c:pt>
                <c:pt idx="3234">
                  <c:v>240</c:v>
                </c:pt>
                <c:pt idx="3235">
                  <c:v>235.3</c:v>
                </c:pt>
                <c:pt idx="3236">
                  <c:v>233.2</c:v>
                </c:pt>
                <c:pt idx="3237">
                  <c:v>235.8</c:v>
                </c:pt>
                <c:pt idx="3238">
                  <c:v>225.4</c:v>
                </c:pt>
                <c:pt idx="3239">
                  <c:v>225.8</c:v>
                </c:pt>
                <c:pt idx="3240">
                  <c:v>229</c:v>
                </c:pt>
                <c:pt idx="3241">
                  <c:v>218.7</c:v>
                </c:pt>
                <c:pt idx="3242">
                  <c:v>226.1</c:v>
                </c:pt>
                <c:pt idx="3243">
                  <c:v>231.1</c:v>
                </c:pt>
                <c:pt idx="3244">
                  <c:v>235.4</c:v>
                </c:pt>
                <c:pt idx="3245">
                  <c:v>233.8</c:v>
                </c:pt>
                <c:pt idx="3246">
                  <c:v>233.7</c:v>
                </c:pt>
                <c:pt idx="3247">
                  <c:v>224.2</c:v>
                </c:pt>
                <c:pt idx="3248">
                  <c:v>223</c:v>
                </c:pt>
                <c:pt idx="3249">
                  <c:v>223.4</c:v>
                </c:pt>
                <c:pt idx="3250">
                  <c:v>222.6</c:v>
                </c:pt>
                <c:pt idx="3251">
                  <c:v>228</c:v>
                </c:pt>
                <c:pt idx="3252">
                  <c:v>223</c:v>
                </c:pt>
                <c:pt idx="3253">
                  <c:v>218</c:v>
                </c:pt>
                <c:pt idx="3254">
                  <c:v>223.6</c:v>
                </c:pt>
                <c:pt idx="3255">
                  <c:v>235.9</c:v>
                </c:pt>
                <c:pt idx="3256">
                  <c:v>236.5</c:v>
                </c:pt>
                <c:pt idx="3257">
                  <c:v>234.7</c:v>
                </c:pt>
                <c:pt idx="3258">
                  <c:v>243.3</c:v>
                </c:pt>
                <c:pt idx="3259">
                  <c:v>244.6</c:v>
                </c:pt>
                <c:pt idx="3260">
                  <c:v>253</c:v>
                </c:pt>
                <c:pt idx="3261">
                  <c:v>255</c:v>
                </c:pt>
                <c:pt idx="3262">
                  <c:v>259.60000000000002</c:v>
                </c:pt>
                <c:pt idx="3263">
                  <c:v>252.9</c:v>
                </c:pt>
                <c:pt idx="3264">
                  <c:v>254.5</c:v>
                </c:pt>
                <c:pt idx="3265">
                  <c:v>252.6</c:v>
                </c:pt>
                <c:pt idx="3266">
                  <c:v>246.2</c:v>
                </c:pt>
                <c:pt idx="3267">
                  <c:v>244.1</c:v>
                </c:pt>
                <c:pt idx="3268">
                  <c:v>246.8</c:v>
                </c:pt>
                <c:pt idx="3269">
                  <c:v>242.1</c:v>
                </c:pt>
                <c:pt idx="3270">
                  <c:v>252</c:v>
                </c:pt>
                <c:pt idx="3271">
                  <c:v>247.2</c:v>
                </c:pt>
                <c:pt idx="3272">
                  <c:v>248</c:v>
                </c:pt>
                <c:pt idx="3273">
                  <c:v>246.4</c:v>
                </c:pt>
                <c:pt idx="3274">
                  <c:v>246.7</c:v>
                </c:pt>
                <c:pt idx="3275">
                  <c:v>265.5</c:v>
                </c:pt>
                <c:pt idx="3276">
                  <c:v>268.60000000000002</c:v>
                </c:pt>
                <c:pt idx="3277">
                  <c:v>259.7</c:v>
                </c:pt>
                <c:pt idx="3278">
                  <c:v>261.8</c:v>
                </c:pt>
                <c:pt idx="3279">
                  <c:v>260.89999999999998</c:v>
                </c:pt>
                <c:pt idx="3280">
                  <c:v>255.9</c:v>
                </c:pt>
                <c:pt idx="3281">
                  <c:v>285.39999999999998</c:v>
                </c:pt>
                <c:pt idx="3282">
                  <c:v>290.39999999999998</c:v>
                </c:pt>
                <c:pt idx="3283">
                  <c:v>284.89999999999998</c:v>
                </c:pt>
                <c:pt idx="3284">
                  <c:v>281.60000000000002</c:v>
                </c:pt>
                <c:pt idx="3285">
                  <c:v>287.2</c:v>
                </c:pt>
                <c:pt idx="3286">
                  <c:v>293.89999999999998</c:v>
                </c:pt>
                <c:pt idx="3287">
                  <c:v>295.60000000000002</c:v>
                </c:pt>
                <c:pt idx="3288">
                  <c:v>291.39999999999998</c:v>
                </c:pt>
                <c:pt idx="3289">
                  <c:v>290</c:v>
                </c:pt>
                <c:pt idx="3290">
                  <c:v>274.5</c:v>
                </c:pt>
                <c:pt idx="3291">
                  <c:v>274.89999999999998</c:v>
                </c:pt>
                <c:pt idx="3292">
                  <c:v>272.60000000000002</c:v>
                </c:pt>
                <c:pt idx="3293">
                  <c:v>275.2</c:v>
                </c:pt>
                <c:pt idx="3294">
                  <c:v>271.89999999999998</c:v>
                </c:pt>
                <c:pt idx="3295">
                  <c:v>280.60000000000002</c:v>
                </c:pt>
                <c:pt idx="3296">
                  <c:v>273.8</c:v>
                </c:pt>
                <c:pt idx="3297">
                  <c:v>257.89999999999998</c:v>
                </c:pt>
                <c:pt idx="3298">
                  <c:v>254.1</c:v>
                </c:pt>
                <c:pt idx="3299">
                  <c:v>253.5</c:v>
                </c:pt>
                <c:pt idx="3300">
                  <c:v>236.5</c:v>
                </c:pt>
                <c:pt idx="3301">
                  <c:v>237.3</c:v>
                </c:pt>
                <c:pt idx="3302">
                  <c:v>238.9</c:v>
                </c:pt>
                <c:pt idx="3303">
                  <c:v>238.8</c:v>
                </c:pt>
                <c:pt idx="3304">
                  <c:v>235.7</c:v>
                </c:pt>
                <c:pt idx="3305">
                  <c:v>244.4</c:v>
                </c:pt>
                <c:pt idx="3306">
                  <c:v>244.5</c:v>
                </c:pt>
                <c:pt idx="3307">
                  <c:v>241.9</c:v>
                </c:pt>
                <c:pt idx="3308">
                  <c:v>235.2</c:v>
                </c:pt>
                <c:pt idx="3309">
                  <c:v>243.2</c:v>
                </c:pt>
                <c:pt idx="3310">
                  <c:v>235.8</c:v>
                </c:pt>
                <c:pt idx="3311">
                  <c:v>233.3</c:v>
                </c:pt>
                <c:pt idx="3312">
                  <c:v>258.60000000000002</c:v>
                </c:pt>
                <c:pt idx="3313">
                  <c:v>236.2</c:v>
                </c:pt>
                <c:pt idx="3314">
                  <c:v>221.8</c:v>
                </c:pt>
                <c:pt idx="3315">
                  <c:v>218.8</c:v>
                </c:pt>
                <c:pt idx="3316">
                  <c:v>219.7</c:v>
                </c:pt>
                <c:pt idx="3317">
                  <c:v>220.3</c:v>
                </c:pt>
                <c:pt idx="3318">
                  <c:v>223.7</c:v>
                </c:pt>
                <c:pt idx="3319">
                  <c:v>227.7</c:v>
                </c:pt>
                <c:pt idx="3320">
                  <c:v>223</c:v>
                </c:pt>
                <c:pt idx="3321">
                  <c:v>216.5</c:v>
                </c:pt>
                <c:pt idx="3322">
                  <c:v>226.6</c:v>
                </c:pt>
                <c:pt idx="3323">
                  <c:v>227.4</c:v>
                </c:pt>
                <c:pt idx="3324">
                  <c:v>238.9</c:v>
                </c:pt>
                <c:pt idx="3325">
                  <c:v>225.3</c:v>
                </c:pt>
                <c:pt idx="3326">
                  <c:v>218.5</c:v>
                </c:pt>
                <c:pt idx="3327">
                  <c:v>231.8</c:v>
                </c:pt>
                <c:pt idx="3328">
                  <c:v>234</c:v>
                </c:pt>
                <c:pt idx="3329">
                  <c:v>236.2</c:v>
                </c:pt>
                <c:pt idx="3330">
                  <c:v>263.3</c:v>
                </c:pt>
                <c:pt idx="3331">
                  <c:v>269.2</c:v>
                </c:pt>
                <c:pt idx="3332">
                  <c:v>252.1</c:v>
                </c:pt>
                <c:pt idx="3333">
                  <c:v>248.2</c:v>
                </c:pt>
                <c:pt idx="3334">
                  <c:v>232.2</c:v>
                </c:pt>
                <c:pt idx="3335">
                  <c:v>232.7</c:v>
                </c:pt>
                <c:pt idx="3336">
                  <c:v>228.2</c:v>
                </c:pt>
                <c:pt idx="3337">
                  <c:v>210.6</c:v>
                </c:pt>
                <c:pt idx="3338">
                  <c:v>215.9</c:v>
                </c:pt>
                <c:pt idx="3339">
                  <c:v>210.6</c:v>
                </c:pt>
                <c:pt idx="3340">
                  <c:v>199.6</c:v>
                </c:pt>
                <c:pt idx="3341">
                  <c:v>206.9</c:v>
                </c:pt>
                <c:pt idx="3342">
                  <c:v>209.8</c:v>
                </c:pt>
                <c:pt idx="3343">
                  <c:v>164.9</c:v>
                </c:pt>
                <c:pt idx="3344">
                  <c:v>221.3</c:v>
                </c:pt>
                <c:pt idx="3345">
                  <c:v>269.3</c:v>
                </c:pt>
                <c:pt idx="3346">
                  <c:v>264.8</c:v>
                </c:pt>
                <c:pt idx="3347">
                  <c:v>273.39999999999998</c:v>
                </c:pt>
                <c:pt idx="3348">
                  <c:v>288</c:v>
                </c:pt>
                <c:pt idx="3349">
                  <c:v>282.7</c:v>
                </c:pt>
                <c:pt idx="3350">
                  <c:v>291.3</c:v>
                </c:pt>
                <c:pt idx="3351">
                  <c:v>282.3</c:v>
                </c:pt>
                <c:pt idx="3352">
                  <c:v>274.8</c:v>
                </c:pt>
                <c:pt idx="3353">
                  <c:v>264.7</c:v>
                </c:pt>
                <c:pt idx="3354">
                  <c:v>287.10000000000002</c:v>
                </c:pt>
                <c:pt idx="3355">
                  <c:v>315.2</c:v>
                </c:pt>
                <c:pt idx="3356">
                  <c:v>314.89999999999998</c:v>
                </c:pt>
                <c:pt idx="3357">
                  <c:v>318.2</c:v>
                </c:pt>
                <c:pt idx="3358">
                  <c:v>311.3</c:v>
                </c:pt>
                <c:pt idx="3359">
                  <c:v>314.10000000000002</c:v>
                </c:pt>
                <c:pt idx="3360">
                  <c:v>316.5</c:v>
                </c:pt>
                <c:pt idx="3361">
                  <c:v>315.3</c:v>
                </c:pt>
                <c:pt idx="3362">
                  <c:v>330</c:v>
                </c:pt>
                <c:pt idx="3363">
                  <c:v>319</c:v>
                </c:pt>
                <c:pt idx="3364">
                  <c:v>322.39999999999998</c:v>
                </c:pt>
                <c:pt idx="3365">
                  <c:v>335.3</c:v>
                </c:pt>
                <c:pt idx="3366">
                  <c:v>330.8</c:v>
                </c:pt>
                <c:pt idx="3367">
                  <c:v>322.60000000000002</c:v>
                </c:pt>
                <c:pt idx="3368">
                  <c:v>330.4</c:v>
                </c:pt>
                <c:pt idx="3369">
                  <c:v>317.8</c:v>
                </c:pt>
                <c:pt idx="3370">
                  <c:v>310.3</c:v>
                </c:pt>
                <c:pt idx="3371">
                  <c:v>320</c:v>
                </c:pt>
                <c:pt idx="3372">
                  <c:v>330.2</c:v>
                </c:pt>
                <c:pt idx="3373">
                  <c:v>345.4</c:v>
                </c:pt>
                <c:pt idx="3374">
                  <c:v>349.4</c:v>
                </c:pt>
                <c:pt idx="3375">
                  <c:v>348.2</c:v>
                </c:pt>
                <c:pt idx="3376">
                  <c:v>353.4</c:v>
                </c:pt>
                <c:pt idx="3377">
                  <c:v>347.7</c:v>
                </c:pt>
                <c:pt idx="3378">
                  <c:v>347.9</c:v>
                </c:pt>
                <c:pt idx="3379">
                  <c:v>352.2</c:v>
                </c:pt>
                <c:pt idx="3380">
                  <c:v>365</c:v>
                </c:pt>
                <c:pt idx="3381">
                  <c:v>376.5</c:v>
                </c:pt>
                <c:pt idx="3382">
                  <c:v>376.3</c:v>
                </c:pt>
                <c:pt idx="3383">
                  <c:v>377.6</c:v>
                </c:pt>
                <c:pt idx="3384">
                  <c:v>369.8</c:v>
                </c:pt>
                <c:pt idx="3385">
                  <c:v>377</c:v>
                </c:pt>
                <c:pt idx="3386">
                  <c:v>380.6</c:v>
                </c:pt>
                <c:pt idx="3387">
                  <c:v>378.6</c:v>
                </c:pt>
                <c:pt idx="3388">
                  <c:v>374.9</c:v>
                </c:pt>
                <c:pt idx="3389">
                  <c:v>376.3</c:v>
                </c:pt>
                <c:pt idx="3390">
                  <c:v>377.6</c:v>
                </c:pt>
                <c:pt idx="3391">
                  <c:v>368.8</c:v>
                </c:pt>
                <c:pt idx="3392">
                  <c:v>365.4</c:v>
                </c:pt>
                <c:pt idx="3393">
                  <c:v>376.4</c:v>
                </c:pt>
                <c:pt idx="3394">
                  <c:v>378.9</c:v>
                </c:pt>
                <c:pt idx="3395">
                  <c:v>365.9</c:v>
                </c:pt>
                <c:pt idx="3396">
                  <c:v>352</c:v>
                </c:pt>
                <c:pt idx="3397">
                  <c:v>351.8</c:v>
                </c:pt>
                <c:pt idx="3398">
                  <c:v>357.3</c:v>
                </c:pt>
                <c:pt idx="3399">
                  <c:v>381.4</c:v>
                </c:pt>
                <c:pt idx="3400">
                  <c:v>379.2</c:v>
                </c:pt>
                <c:pt idx="3401">
                  <c:v>384.7</c:v>
                </c:pt>
                <c:pt idx="3402">
                  <c:v>385.6</c:v>
                </c:pt>
                <c:pt idx="3403">
                  <c:v>374.9</c:v>
                </c:pt>
                <c:pt idx="3404">
                  <c:v>396.5</c:v>
                </c:pt>
                <c:pt idx="3405">
                  <c:v>428.7</c:v>
                </c:pt>
                <c:pt idx="3406">
                  <c:v>432</c:v>
                </c:pt>
                <c:pt idx="3407">
                  <c:v>365.4</c:v>
                </c:pt>
                <c:pt idx="3408">
                  <c:v>367.1</c:v>
                </c:pt>
                <c:pt idx="3409">
                  <c:v>362</c:v>
                </c:pt>
                <c:pt idx="3410">
                  <c:v>343.5</c:v>
                </c:pt>
                <c:pt idx="3411">
                  <c:v>341.9</c:v>
                </c:pt>
                <c:pt idx="3412">
                  <c:v>347.7</c:v>
                </c:pt>
                <c:pt idx="3413">
                  <c:v>338</c:v>
                </c:pt>
                <c:pt idx="3414">
                  <c:v>328</c:v>
                </c:pt>
                <c:pt idx="3415">
                  <c:v>324.2</c:v>
                </c:pt>
                <c:pt idx="3416">
                  <c:v>322.5</c:v>
                </c:pt>
                <c:pt idx="3417">
                  <c:v>325.39999999999998</c:v>
                </c:pt>
                <c:pt idx="3418">
                  <c:v>337.9</c:v>
                </c:pt>
                <c:pt idx="3419">
                  <c:v>344.9</c:v>
                </c:pt>
                <c:pt idx="3420">
                  <c:v>335.1</c:v>
                </c:pt>
                <c:pt idx="3421">
                  <c:v>351.1</c:v>
                </c:pt>
                <c:pt idx="3422">
                  <c:v>350.1</c:v>
                </c:pt>
                <c:pt idx="3423">
                  <c:v>348.7</c:v>
                </c:pt>
                <c:pt idx="3424">
                  <c:v>346.7</c:v>
                </c:pt>
                <c:pt idx="3425">
                  <c:v>355.1</c:v>
                </c:pt>
                <c:pt idx="3426">
                  <c:v>355.8</c:v>
                </c:pt>
                <c:pt idx="3427">
                  <c:v>378.9</c:v>
                </c:pt>
                <c:pt idx="3428">
                  <c:v>382.4</c:v>
                </c:pt>
                <c:pt idx="3429">
                  <c:v>380.4</c:v>
                </c:pt>
                <c:pt idx="3430">
                  <c:v>387.3</c:v>
                </c:pt>
                <c:pt idx="3431">
                  <c:v>390.9</c:v>
                </c:pt>
                <c:pt idx="3432">
                  <c:v>380.5</c:v>
                </c:pt>
                <c:pt idx="3433">
                  <c:v>379.8</c:v>
                </c:pt>
                <c:pt idx="3434">
                  <c:v>393.2</c:v>
                </c:pt>
                <c:pt idx="3435">
                  <c:v>397.1</c:v>
                </c:pt>
                <c:pt idx="3436">
                  <c:v>387.3</c:v>
                </c:pt>
                <c:pt idx="3437">
                  <c:v>373.2</c:v>
                </c:pt>
                <c:pt idx="3438">
                  <c:v>361.2</c:v>
                </c:pt>
                <c:pt idx="3439">
                  <c:v>361.7</c:v>
                </c:pt>
                <c:pt idx="3440">
                  <c:v>360.9</c:v>
                </c:pt>
                <c:pt idx="3441">
                  <c:v>350.9</c:v>
                </c:pt>
                <c:pt idx="3442">
                  <c:v>331.6</c:v>
                </c:pt>
                <c:pt idx="3443">
                  <c:v>331.5</c:v>
                </c:pt>
                <c:pt idx="3444">
                  <c:v>322.89999999999998</c:v>
                </c:pt>
                <c:pt idx="3445">
                  <c:v>335.3</c:v>
                </c:pt>
                <c:pt idx="3446">
                  <c:v>363.5</c:v>
                </c:pt>
                <c:pt idx="3447">
                  <c:v>375.1</c:v>
                </c:pt>
                <c:pt idx="3448">
                  <c:v>382.8</c:v>
                </c:pt>
                <c:pt idx="3449">
                  <c:v>388.2</c:v>
                </c:pt>
                <c:pt idx="3450">
                  <c:v>376.8</c:v>
                </c:pt>
                <c:pt idx="3451">
                  <c:v>379.1</c:v>
                </c:pt>
                <c:pt idx="3452">
                  <c:v>399</c:v>
                </c:pt>
                <c:pt idx="3453">
                  <c:v>404.5</c:v>
                </c:pt>
                <c:pt idx="3454">
                  <c:v>412.3</c:v>
                </c:pt>
                <c:pt idx="3455">
                  <c:v>423.8</c:v>
                </c:pt>
                <c:pt idx="3456">
                  <c:v>436.9</c:v>
                </c:pt>
                <c:pt idx="3457">
                  <c:v>404.1</c:v>
                </c:pt>
                <c:pt idx="3458">
                  <c:v>401.6</c:v>
                </c:pt>
                <c:pt idx="3459">
                  <c:v>411.5</c:v>
                </c:pt>
                <c:pt idx="3460">
                  <c:v>397.7</c:v>
                </c:pt>
                <c:pt idx="3461">
                  <c:v>424.3</c:v>
                </c:pt>
                <c:pt idx="3462">
                  <c:v>461.1</c:v>
                </c:pt>
                <c:pt idx="3463">
                  <c:v>466.8</c:v>
                </c:pt>
                <c:pt idx="3464">
                  <c:v>477.7</c:v>
                </c:pt>
                <c:pt idx="3465">
                  <c:v>477.7</c:v>
                </c:pt>
                <c:pt idx="3466">
                  <c:v>478.2</c:v>
                </c:pt>
                <c:pt idx="3467">
                  <c:v>477.7</c:v>
                </c:pt>
                <c:pt idx="3468">
                  <c:v>478.5</c:v>
                </c:pt>
                <c:pt idx="3469">
                  <c:v>479.7</c:v>
                </c:pt>
                <c:pt idx="3470">
                  <c:v>474.9</c:v>
                </c:pt>
                <c:pt idx="3471">
                  <c:v>475.7</c:v>
                </c:pt>
                <c:pt idx="3472">
                  <c:v>485.8</c:v>
                </c:pt>
                <c:pt idx="3473">
                  <c:v>484.5</c:v>
                </c:pt>
                <c:pt idx="3474">
                  <c:v>483.6</c:v>
                </c:pt>
                <c:pt idx="3475">
                  <c:v>491</c:v>
                </c:pt>
                <c:pt idx="3476">
                  <c:v>480</c:v>
                </c:pt>
                <c:pt idx="3477">
                  <c:v>478.9</c:v>
                </c:pt>
                <c:pt idx="3478">
                  <c:v>477.2</c:v>
                </c:pt>
                <c:pt idx="3479">
                  <c:v>481.8</c:v>
                </c:pt>
                <c:pt idx="3480">
                  <c:v>506</c:v>
                </c:pt>
                <c:pt idx="3481">
                  <c:v>512.6</c:v>
                </c:pt>
                <c:pt idx="3482">
                  <c:v>510.8</c:v>
                </c:pt>
                <c:pt idx="3483">
                  <c:v>515.20000000000005</c:v>
                </c:pt>
                <c:pt idx="3484">
                  <c:v>512.6</c:v>
                </c:pt>
                <c:pt idx="3485">
                  <c:v>502.9</c:v>
                </c:pt>
                <c:pt idx="3486">
                  <c:v>509.7</c:v>
                </c:pt>
                <c:pt idx="3487">
                  <c:v>497.7</c:v>
                </c:pt>
                <c:pt idx="3488">
                  <c:v>516.1</c:v>
                </c:pt>
                <c:pt idx="3489">
                  <c:v>517.9</c:v>
                </c:pt>
                <c:pt idx="3490">
                  <c:v>516.79999999999995</c:v>
                </c:pt>
                <c:pt idx="3491">
                  <c:v>485.1</c:v>
                </c:pt>
                <c:pt idx="3492">
                  <c:v>462.2</c:v>
                </c:pt>
                <c:pt idx="3493">
                  <c:v>485.5</c:v>
                </c:pt>
                <c:pt idx="3494">
                  <c:v>522</c:v>
                </c:pt>
                <c:pt idx="3495">
                  <c:v>496.5</c:v>
                </c:pt>
                <c:pt idx="3496">
                  <c:v>504.8</c:v>
                </c:pt>
                <c:pt idx="3497">
                  <c:v>542.1</c:v>
                </c:pt>
                <c:pt idx="3498">
                  <c:v>567.70000000000005</c:v>
                </c:pt>
                <c:pt idx="3499">
                  <c:v>575.9</c:v>
                </c:pt>
                <c:pt idx="3500">
                  <c:v>592.1</c:v>
                </c:pt>
                <c:pt idx="3501">
                  <c:v>589.5</c:v>
                </c:pt>
                <c:pt idx="3502">
                  <c:v>595.79999999999995</c:v>
                </c:pt>
                <c:pt idx="3503">
                  <c:v>592.79999999999995</c:v>
                </c:pt>
                <c:pt idx="3504">
                  <c:v>589.79999999999995</c:v>
                </c:pt>
                <c:pt idx="3505">
                  <c:v>588.79999999999995</c:v>
                </c:pt>
                <c:pt idx="3506">
                  <c:v>592.79999999999995</c:v>
                </c:pt>
                <c:pt idx="3507">
                  <c:v>588.9</c:v>
                </c:pt>
                <c:pt idx="3508">
                  <c:v>591.70000000000005</c:v>
                </c:pt>
                <c:pt idx="3509">
                  <c:v>598.79999999999995</c:v>
                </c:pt>
                <c:pt idx="3510">
                  <c:v>589.5</c:v>
                </c:pt>
                <c:pt idx="3511">
                  <c:v>564.6</c:v>
                </c:pt>
                <c:pt idx="3512">
                  <c:v>585.79999999999995</c:v>
                </c:pt>
                <c:pt idx="3513">
                  <c:v>587.9</c:v>
                </c:pt>
                <c:pt idx="3514">
                  <c:v>595</c:v>
                </c:pt>
                <c:pt idx="3515">
                  <c:v>596</c:v>
                </c:pt>
                <c:pt idx="3516">
                  <c:v>600.5</c:v>
                </c:pt>
                <c:pt idx="3517">
                  <c:v>601.9</c:v>
                </c:pt>
                <c:pt idx="3518">
                  <c:v>621.70000000000005</c:v>
                </c:pt>
                <c:pt idx="3519">
                  <c:v>622.5</c:v>
                </c:pt>
                <c:pt idx="3520">
                  <c:v>625.1</c:v>
                </c:pt>
                <c:pt idx="3521">
                  <c:v>621</c:v>
                </c:pt>
                <c:pt idx="3522">
                  <c:v>627</c:v>
                </c:pt>
                <c:pt idx="3523">
                  <c:v>627.5</c:v>
                </c:pt>
                <c:pt idx="3524">
                  <c:v>626.6</c:v>
                </c:pt>
                <c:pt idx="3525">
                  <c:v>614.79999999999995</c:v>
                </c:pt>
                <c:pt idx="3526">
                  <c:v>619.6</c:v>
                </c:pt>
                <c:pt idx="3527">
                  <c:v>618.29999999999995</c:v>
                </c:pt>
                <c:pt idx="3528">
                  <c:v>628</c:v>
                </c:pt>
                <c:pt idx="3529">
                  <c:v>635.9</c:v>
                </c:pt>
                <c:pt idx="3530">
                  <c:v>632.9</c:v>
                </c:pt>
                <c:pt idx="3531">
                  <c:v>618.4</c:v>
                </c:pt>
                <c:pt idx="3532">
                  <c:v>623</c:v>
                </c:pt>
                <c:pt idx="3533">
                  <c:v>615.29999999999995</c:v>
                </c:pt>
                <c:pt idx="3534">
                  <c:v>613.6</c:v>
                </c:pt>
                <c:pt idx="3535">
                  <c:v>626.70000000000005</c:v>
                </c:pt>
                <c:pt idx="3536">
                  <c:v>623</c:v>
                </c:pt>
                <c:pt idx="3537">
                  <c:v>624</c:v>
                </c:pt>
                <c:pt idx="3538">
                  <c:v>638</c:v>
                </c:pt>
                <c:pt idx="3539">
                  <c:v>645.70000000000005</c:v>
                </c:pt>
                <c:pt idx="3540">
                  <c:v>643.20000000000005</c:v>
                </c:pt>
                <c:pt idx="3541">
                  <c:v>635.1</c:v>
                </c:pt>
                <c:pt idx="3542">
                  <c:v>601.1</c:v>
                </c:pt>
                <c:pt idx="3543">
                  <c:v>597.6</c:v>
                </c:pt>
                <c:pt idx="3544">
                  <c:v>602.20000000000005</c:v>
                </c:pt>
                <c:pt idx="3545">
                  <c:v>582.70000000000005</c:v>
                </c:pt>
                <c:pt idx="3546">
                  <c:v>568.5</c:v>
                </c:pt>
                <c:pt idx="3547">
                  <c:v>588.79999999999995</c:v>
                </c:pt>
                <c:pt idx="3548">
                  <c:v>591.20000000000005</c:v>
                </c:pt>
                <c:pt idx="3549">
                  <c:v>603.6</c:v>
                </c:pt>
                <c:pt idx="3550">
                  <c:v>597</c:v>
                </c:pt>
                <c:pt idx="3551">
                  <c:v>590.79999999999995</c:v>
                </c:pt>
                <c:pt idx="3552">
                  <c:v>600.20000000000005</c:v>
                </c:pt>
                <c:pt idx="3553">
                  <c:v>606.20000000000005</c:v>
                </c:pt>
                <c:pt idx="3554">
                  <c:v>605.1</c:v>
                </c:pt>
                <c:pt idx="3555">
                  <c:v>599.1</c:v>
                </c:pt>
                <c:pt idx="3556">
                  <c:v>582.29999999999995</c:v>
                </c:pt>
                <c:pt idx="3557">
                  <c:v>583.4</c:v>
                </c:pt>
                <c:pt idx="3558">
                  <c:v>610.29999999999995</c:v>
                </c:pt>
                <c:pt idx="3559">
                  <c:v>597.1</c:v>
                </c:pt>
                <c:pt idx="3560">
                  <c:v>643</c:v>
                </c:pt>
                <c:pt idx="3561">
                  <c:v>655.6</c:v>
                </c:pt>
                <c:pt idx="3562">
                  <c:v>644.29999999999995</c:v>
                </c:pt>
                <c:pt idx="3563">
                  <c:v>651</c:v>
                </c:pt>
                <c:pt idx="3564">
                  <c:v>651.70000000000005</c:v>
                </c:pt>
                <c:pt idx="3565">
                  <c:v>650.4</c:v>
                </c:pt>
                <c:pt idx="3566">
                  <c:v>660.2</c:v>
                </c:pt>
                <c:pt idx="3567">
                  <c:v>638.9</c:v>
                </c:pt>
                <c:pt idx="3568">
                  <c:v>669.4</c:v>
                </c:pt>
                <c:pt idx="3569">
                  <c:v>655.5</c:v>
                </c:pt>
                <c:pt idx="3570">
                  <c:v>649.79999999999995</c:v>
                </c:pt>
                <c:pt idx="3571">
                  <c:v>627.9</c:v>
                </c:pt>
                <c:pt idx="3572">
                  <c:v>612.29999999999995</c:v>
                </c:pt>
                <c:pt idx="3573">
                  <c:v>564.4</c:v>
                </c:pt>
                <c:pt idx="3574">
                  <c:v>570.79999999999995</c:v>
                </c:pt>
                <c:pt idx="3575">
                  <c:v>570.1</c:v>
                </c:pt>
                <c:pt idx="3576">
                  <c:v>582</c:v>
                </c:pt>
                <c:pt idx="3577">
                  <c:v>570.4</c:v>
                </c:pt>
                <c:pt idx="3578">
                  <c:v>520.5</c:v>
                </c:pt>
                <c:pt idx="3579">
                  <c:v>518.1</c:v>
                </c:pt>
                <c:pt idx="3580">
                  <c:v>515.4</c:v>
                </c:pt>
                <c:pt idx="3581">
                  <c:v>488.8</c:v>
                </c:pt>
                <c:pt idx="3582">
                  <c:v>484.6</c:v>
                </c:pt>
                <c:pt idx="3583">
                  <c:v>443.9</c:v>
                </c:pt>
                <c:pt idx="3584">
                  <c:v>450.1</c:v>
                </c:pt>
                <c:pt idx="3585">
                  <c:v>452.8</c:v>
                </c:pt>
                <c:pt idx="3586">
                  <c:v>453.6</c:v>
                </c:pt>
                <c:pt idx="3587">
                  <c:v>448.1</c:v>
                </c:pt>
                <c:pt idx="3588">
                  <c:v>442.6</c:v>
                </c:pt>
                <c:pt idx="3589">
                  <c:v>433.9</c:v>
                </c:pt>
                <c:pt idx="3590">
                  <c:v>438.2</c:v>
                </c:pt>
                <c:pt idx="3591">
                  <c:v>433.2</c:v>
                </c:pt>
                <c:pt idx="3592">
                  <c:v>451.9</c:v>
                </c:pt>
                <c:pt idx="3593">
                  <c:v>445.5</c:v>
                </c:pt>
                <c:pt idx="3594">
                  <c:v>441.1</c:v>
                </c:pt>
                <c:pt idx="3595">
                  <c:v>446.5</c:v>
                </c:pt>
                <c:pt idx="3596">
                  <c:v>432.2</c:v>
                </c:pt>
                <c:pt idx="3597">
                  <c:v>430.9</c:v>
                </c:pt>
                <c:pt idx="3598">
                  <c:v>436</c:v>
                </c:pt>
                <c:pt idx="3599">
                  <c:v>438.6</c:v>
                </c:pt>
                <c:pt idx="3600">
                  <c:v>453.7</c:v>
                </c:pt>
                <c:pt idx="3601">
                  <c:v>460.1</c:v>
                </c:pt>
                <c:pt idx="3602">
                  <c:v>445.6</c:v>
                </c:pt>
                <c:pt idx="3603">
                  <c:v>446.1</c:v>
                </c:pt>
                <c:pt idx="3604">
                  <c:v>441.9</c:v>
                </c:pt>
                <c:pt idx="3605">
                  <c:v>443.2</c:v>
                </c:pt>
                <c:pt idx="3606">
                  <c:v>457.9</c:v>
                </c:pt>
                <c:pt idx="3607">
                  <c:v>464.5</c:v>
                </c:pt>
                <c:pt idx="3608">
                  <c:v>500.3</c:v>
                </c:pt>
                <c:pt idx="3609">
                  <c:v>487.3</c:v>
                </c:pt>
                <c:pt idx="3610">
                  <c:v>487.9</c:v>
                </c:pt>
                <c:pt idx="3611">
                  <c:v>495.2</c:v>
                </c:pt>
                <c:pt idx="3612">
                  <c:v>498.5</c:v>
                </c:pt>
                <c:pt idx="3613">
                  <c:v>506</c:v>
                </c:pt>
                <c:pt idx="3614">
                  <c:v>485.5</c:v>
                </c:pt>
                <c:pt idx="3615">
                  <c:v>502</c:v>
                </c:pt>
                <c:pt idx="3616">
                  <c:v>537</c:v>
                </c:pt>
                <c:pt idx="3617">
                  <c:v>526.4</c:v>
                </c:pt>
                <c:pt idx="3618">
                  <c:v>478.4</c:v>
                </c:pt>
                <c:pt idx="3619">
                  <c:v>427.6</c:v>
                </c:pt>
                <c:pt idx="3620">
                  <c:v>437.6</c:v>
                </c:pt>
                <c:pt idx="3621">
                  <c:v>435.1</c:v>
                </c:pt>
                <c:pt idx="3622">
                  <c:v>384.6</c:v>
                </c:pt>
                <c:pt idx="3623">
                  <c:v>457.3</c:v>
                </c:pt>
                <c:pt idx="3624">
                  <c:v>466.6</c:v>
                </c:pt>
                <c:pt idx="3625">
                  <c:v>462.4</c:v>
                </c:pt>
                <c:pt idx="3626">
                  <c:v>455.7</c:v>
                </c:pt>
                <c:pt idx="3627">
                  <c:v>456.6</c:v>
                </c:pt>
                <c:pt idx="3628">
                  <c:v>444.4</c:v>
                </c:pt>
                <c:pt idx="3629">
                  <c:v>436.3</c:v>
                </c:pt>
                <c:pt idx="3630">
                  <c:v>424.4</c:v>
                </c:pt>
                <c:pt idx="3631">
                  <c:v>463.5</c:v>
                </c:pt>
                <c:pt idx="3632">
                  <c:v>444.7</c:v>
                </c:pt>
                <c:pt idx="3633">
                  <c:v>446.9</c:v>
                </c:pt>
                <c:pt idx="3634">
                  <c:v>477.1</c:v>
                </c:pt>
                <c:pt idx="3635">
                  <c:v>482.6</c:v>
                </c:pt>
                <c:pt idx="3636">
                  <c:v>460.5</c:v>
                </c:pt>
                <c:pt idx="3637">
                  <c:v>562.5</c:v>
                </c:pt>
                <c:pt idx="3638">
                  <c:v>562.9</c:v>
                </c:pt>
                <c:pt idx="3639">
                  <c:v>567.6</c:v>
                </c:pt>
                <c:pt idx="3640">
                  <c:v>551.20000000000005</c:v>
                </c:pt>
                <c:pt idx="3641">
                  <c:v>564.29999999999995</c:v>
                </c:pt>
                <c:pt idx="3642">
                  <c:v>549.6</c:v>
                </c:pt>
                <c:pt idx="3643">
                  <c:v>566</c:v>
                </c:pt>
                <c:pt idx="3644">
                  <c:v>595</c:v>
                </c:pt>
                <c:pt idx="3645">
                  <c:v>598.9</c:v>
                </c:pt>
                <c:pt idx="3646">
                  <c:v>606.4</c:v>
                </c:pt>
                <c:pt idx="3647">
                  <c:v>619.1</c:v>
                </c:pt>
                <c:pt idx="3648">
                  <c:v>624</c:v>
                </c:pt>
                <c:pt idx="3649">
                  <c:v>614</c:v>
                </c:pt>
                <c:pt idx="3650">
                  <c:v>625</c:v>
                </c:pt>
                <c:pt idx="3651">
                  <c:v>619.4</c:v>
                </c:pt>
                <c:pt idx="3652">
                  <c:v>608.70000000000005</c:v>
                </c:pt>
                <c:pt idx="3653">
                  <c:v>613</c:v>
                </c:pt>
                <c:pt idx="3654">
                  <c:v>627</c:v>
                </c:pt>
                <c:pt idx="3655">
                  <c:v>609.20000000000005</c:v>
                </c:pt>
                <c:pt idx="3656">
                  <c:v>616.70000000000005</c:v>
                </c:pt>
                <c:pt idx="3657">
                  <c:v>648.29999999999995</c:v>
                </c:pt>
                <c:pt idx="3658">
                  <c:v>658.3</c:v>
                </c:pt>
                <c:pt idx="3659">
                  <c:v>661.8</c:v>
                </c:pt>
                <c:pt idx="3660">
                  <c:v>662.2</c:v>
                </c:pt>
                <c:pt idx="3661">
                  <c:v>544.6</c:v>
                </c:pt>
                <c:pt idx="3662">
                  <c:v>557.4</c:v>
                </c:pt>
                <c:pt idx="3663">
                  <c:v>573.9</c:v>
                </c:pt>
                <c:pt idx="3664">
                  <c:v>596.5</c:v>
                </c:pt>
                <c:pt idx="3665">
                  <c:v>593.1</c:v>
                </c:pt>
                <c:pt idx="3666">
                  <c:v>135.80000000000001</c:v>
                </c:pt>
                <c:pt idx="3667">
                  <c:v>174</c:v>
                </c:pt>
                <c:pt idx="3668">
                  <c:v>310.2</c:v>
                </c:pt>
                <c:pt idx="3669">
                  <c:v>255.6</c:v>
                </c:pt>
                <c:pt idx="3670">
                  <c:v>111.6</c:v>
                </c:pt>
                <c:pt idx="3671">
                  <c:v>111.9</c:v>
                </c:pt>
                <c:pt idx="3672">
                  <c:v>261.5</c:v>
                </c:pt>
                <c:pt idx="3673">
                  <c:v>294</c:v>
                </c:pt>
                <c:pt idx="3674">
                  <c:v>272.3</c:v>
                </c:pt>
                <c:pt idx="3675">
                  <c:v>299.8</c:v>
                </c:pt>
                <c:pt idx="3676">
                  <c:v>371.1</c:v>
                </c:pt>
                <c:pt idx="3677">
                  <c:v>427.7</c:v>
                </c:pt>
                <c:pt idx="3678">
                  <c:v>451.4</c:v>
                </c:pt>
                <c:pt idx="3679">
                  <c:v>531.1</c:v>
                </c:pt>
                <c:pt idx="3680">
                  <c:v>579</c:v>
                </c:pt>
                <c:pt idx="3681">
                  <c:v>582.6</c:v>
                </c:pt>
                <c:pt idx="3682">
                  <c:v>659.6</c:v>
                </c:pt>
                <c:pt idx="3683">
                  <c:v>648.79999999999995</c:v>
                </c:pt>
                <c:pt idx="3684">
                  <c:v>695.7</c:v>
                </c:pt>
                <c:pt idx="3685">
                  <c:v>828.9</c:v>
                </c:pt>
                <c:pt idx="3686">
                  <c:v>904.5</c:v>
                </c:pt>
                <c:pt idx="3687">
                  <c:v>926.6</c:v>
                </c:pt>
                <c:pt idx="3688">
                  <c:v>931.7</c:v>
                </c:pt>
                <c:pt idx="3689">
                  <c:v>953.3</c:v>
                </c:pt>
                <c:pt idx="3690">
                  <c:v>940.4</c:v>
                </c:pt>
                <c:pt idx="3691">
                  <c:v>938.8</c:v>
                </c:pt>
                <c:pt idx="3692">
                  <c:v>941.4</c:v>
                </c:pt>
                <c:pt idx="3693">
                  <c:v>925.7</c:v>
                </c:pt>
                <c:pt idx="3694">
                  <c:v>932.7</c:v>
                </c:pt>
                <c:pt idx="3695">
                  <c:v>943.5</c:v>
                </c:pt>
                <c:pt idx="3696">
                  <c:v>1007</c:v>
                </c:pt>
                <c:pt idx="3697">
                  <c:v>961</c:v>
                </c:pt>
                <c:pt idx="3698">
                  <c:v>916.5</c:v>
                </c:pt>
                <c:pt idx="3699">
                  <c:v>944.2</c:v>
                </c:pt>
                <c:pt idx="3700">
                  <c:v>951</c:v>
                </c:pt>
                <c:pt idx="3701">
                  <c:v>962.2</c:v>
                </c:pt>
                <c:pt idx="3702">
                  <c:v>956</c:v>
                </c:pt>
                <c:pt idx="3703">
                  <c:v>954.8</c:v>
                </c:pt>
                <c:pt idx="3704">
                  <c:v>905.7</c:v>
                </c:pt>
                <c:pt idx="3705">
                  <c:v>894.2</c:v>
                </c:pt>
                <c:pt idx="3706">
                  <c:v>913.5</c:v>
                </c:pt>
                <c:pt idx="3707">
                  <c:v>941.2</c:v>
                </c:pt>
                <c:pt idx="3708">
                  <c:v>919.3</c:v>
                </c:pt>
                <c:pt idx="3709">
                  <c:v>922.9</c:v>
                </c:pt>
                <c:pt idx="3710">
                  <c:v>939.8</c:v>
                </c:pt>
                <c:pt idx="3711">
                  <c:v>1005.3</c:v>
                </c:pt>
                <c:pt idx="3712">
                  <c:v>957.8</c:v>
                </c:pt>
                <c:pt idx="3713">
                  <c:v>937</c:v>
                </c:pt>
                <c:pt idx="3714">
                  <c:v>938.8</c:v>
                </c:pt>
                <c:pt idx="3715">
                  <c:v>879.9</c:v>
                </c:pt>
                <c:pt idx="3716">
                  <c:v>1012.7</c:v>
                </c:pt>
                <c:pt idx="3717">
                  <c:v>1014.7</c:v>
                </c:pt>
                <c:pt idx="3718">
                  <c:v>924.7</c:v>
                </c:pt>
                <c:pt idx="3719">
                  <c:v>884.3</c:v>
                </c:pt>
                <c:pt idx="3720">
                  <c:v>856.9</c:v>
                </c:pt>
                <c:pt idx="3721">
                  <c:v>815.9</c:v>
                </c:pt>
                <c:pt idx="3722">
                  <c:v>805.9</c:v>
                </c:pt>
                <c:pt idx="3723">
                  <c:v>804.8</c:v>
                </c:pt>
                <c:pt idx="3724">
                  <c:v>785</c:v>
                </c:pt>
                <c:pt idx="3725">
                  <c:v>762</c:v>
                </c:pt>
                <c:pt idx="3726">
                  <c:v>803</c:v>
                </c:pt>
                <c:pt idx="3727">
                  <c:v>802</c:v>
                </c:pt>
                <c:pt idx="3728">
                  <c:v>707.3</c:v>
                </c:pt>
                <c:pt idx="3729">
                  <c:v>702.8</c:v>
                </c:pt>
                <c:pt idx="3730">
                  <c:v>713.2</c:v>
                </c:pt>
                <c:pt idx="3731">
                  <c:v>639.5</c:v>
                </c:pt>
                <c:pt idx="3732">
                  <c:v>640.5</c:v>
                </c:pt>
                <c:pt idx="3733">
                  <c:v>650</c:v>
                </c:pt>
                <c:pt idx="3734">
                  <c:v>732</c:v>
                </c:pt>
                <c:pt idx="3735">
                  <c:v>541</c:v>
                </c:pt>
                <c:pt idx="3736">
                  <c:v>715</c:v>
                </c:pt>
                <c:pt idx="3737">
                  <c:v>759.9</c:v>
                </c:pt>
                <c:pt idx="3738">
                  <c:v>919.9</c:v>
                </c:pt>
                <c:pt idx="3739">
                  <c:v>908.9</c:v>
                </c:pt>
                <c:pt idx="3740">
                  <c:v>936.8</c:v>
                </c:pt>
                <c:pt idx="3741">
                  <c:v>900</c:v>
                </c:pt>
                <c:pt idx="3742">
                  <c:v>919.9</c:v>
                </c:pt>
                <c:pt idx="3743">
                  <c:v>1033.7</c:v>
                </c:pt>
                <c:pt idx="3744">
                  <c:v>919</c:v>
                </c:pt>
                <c:pt idx="3745">
                  <c:v>804</c:v>
                </c:pt>
                <c:pt idx="3746">
                  <c:v>697</c:v>
                </c:pt>
                <c:pt idx="3747">
                  <c:v>845</c:v>
                </c:pt>
                <c:pt idx="3748">
                  <c:v>1106.3</c:v>
                </c:pt>
                <c:pt idx="3749">
                  <c:v>1237.5999999999999</c:v>
                </c:pt>
                <c:pt idx="3750">
                  <c:v>1154.9000000000001</c:v>
                </c:pt>
                <c:pt idx="3751">
                  <c:v>1096.5999999999999</c:v>
                </c:pt>
                <c:pt idx="3752">
                  <c:v>1004.4</c:v>
                </c:pt>
                <c:pt idx="3753">
                  <c:v>1205.7</c:v>
                </c:pt>
                <c:pt idx="3754">
                  <c:v>1206.9000000000001</c:v>
                </c:pt>
                <c:pt idx="3755">
                  <c:v>1101.4000000000001</c:v>
                </c:pt>
                <c:pt idx="3756">
                  <c:v>1079.9000000000001</c:v>
                </c:pt>
                <c:pt idx="3757">
                  <c:v>970</c:v>
                </c:pt>
                <c:pt idx="3758">
                  <c:v>830</c:v>
                </c:pt>
                <c:pt idx="3759">
                  <c:v>795</c:v>
                </c:pt>
                <c:pt idx="3760">
                  <c:v>832.5</c:v>
                </c:pt>
                <c:pt idx="3761">
                  <c:v>802</c:v>
                </c:pt>
                <c:pt idx="3762">
                  <c:v>764.9</c:v>
                </c:pt>
                <c:pt idx="3763">
                  <c:v>638</c:v>
                </c:pt>
                <c:pt idx="3764">
                  <c:v>645.70000000000005</c:v>
                </c:pt>
                <c:pt idx="3765">
                  <c:v>785.4</c:v>
                </c:pt>
                <c:pt idx="3766">
                  <c:v>528.29999999999995</c:v>
                </c:pt>
                <c:pt idx="3767">
                  <c:v>462</c:v>
                </c:pt>
                <c:pt idx="3768">
                  <c:v>433.9</c:v>
                </c:pt>
                <c:pt idx="3769">
                  <c:v>433.4</c:v>
                </c:pt>
                <c:pt idx="3770">
                  <c:v>434.9</c:v>
                </c:pt>
                <c:pt idx="3771">
                  <c:v>380</c:v>
                </c:pt>
                <c:pt idx="3772">
                  <c:v>363</c:v>
                </c:pt>
                <c:pt idx="3773">
                  <c:v>336.3</c:v>
                </c:pt>
                <c:pt idx="3774">
                  <c:v>367.8</c:v>
                </c:pt>
                <c:pt idx="3775">
                  <c:v>355</c:v>
                </c:pt>
                <c:pt idx="3776">
                  <c:v>309.60000000000002</c:v>
                </c:pt>
                <c:pt idx="3777">
                  <c:v>264.10000000000002</c:v>
                </c:pt>
                <c:pt idx="3778">
                  <c:v>251.3</c:v>
                </c:pt>
                <c:pt idx="3779">
                  <c:v>238.2</c:v>
                </c:pt>
                <c:pt idx="3780">
                  <c:v>224</c:v>
                </c:pt>
                <c:pt idx="3781">
                  <c:v>211.7</c:v>
                </c:pt>
                <c:pt idx="3782">
                  <c:v>213.4</c:v>
                </c:pt>
                <c:pt idx="3783">
                  <c:v>211.2</c:v>
                </c:pt>
                <c:pt idx="3784">
                  <c:v>208</c:v>
                </c:pt>
                <c:pt idx="3785">
                  <c:v>216</c:v>
                </c:pt>
                <c:pt idx="3786">
                  <c:v>206.9</c:v>
                </c:pt>
                <c:pt idx="3787">
                  <c:v>206.9</c:v>
                </c:pt>
                <c:pt idx="3788">
                  <c:v>188.6</c:v>
                </c:pt>
                <c:pt idx="3789">
                  <c:v>197.9</c:v>
                </c:pt>
                <c:pt idx="3790">
                  <c:v>207</c:v>
                </c:pt>
                <c:pt idx="3791">
                  <c:v>228</c:v>
                </c:pt>
                <c:pt idx="3792">
                  <c:v>203</c:v>
                </c:pt>
                <c:pt idx="3793">
                  <c:v>192.8</c:v>
                </c:pt>
                <c:pt idx="3794">
                  <c:v>186.1</c:v>
                </c:pt>
                <c:pt idx="3795">
                  <c:v>183.1</c:v>
                </c:pt>
                <c:pt idx="3796">
                  <c:v>168.3</c:v>
                </c:pt>
                <c:pt idx="3797">
                  <c:v>157.6</c:v>
                </c:pt>
                <c:pt idx="3798">
                  <c:v>152.80000000000001</c:v>
                </c:pt>
                <c:pt idx="3799">
                  <c:v>158.1</c:v>
                </c:pt>
                <c:pt idx="3800">
                  <c:v>151.4</c:v>
                </c:pt>
                <c:pt idx="3801">
                  <c:v>147.5</c:v>
                </c:pt>
                <c:pt idx="3802">
                  <c:v>142.9</c:v>
                </c:pt>
                <c:pt idx="3803">
                  <c:v>140.1</c:v>
                </c:pt>
                <c:pt idx="3804">
                  <c:v>140.4</c:v>
                </c:pt>
                <c:pt idx="3805">
                  <c:v>139.5</c:v>
                </c:pt>
                <c:pt idx="3806">
                  <c:v>136.5</c:v>
                </c:pt>
                <c:pt idx="3807">
                  <c:v>135.80000000000001</c:v>
                </c:pt>
                <c:pt idx="3808">
                  <c:v>137.80000000000001</c:v>
                </c:pt>
                <c:pt idx="3809">
                  <c:v>136.69999999999999</c:v>
                </c:pt>
                <c:pt idx="3810">
                  <c:v>136.80000000000001</c:v>
                </c:pt>
                <c:pt idx="3811">
                  <c:v>131</c:v>
                </c:pt>
                <c:pt idx="3812">
                  <c:v>123</c:v>
                </c:pt>
                <c:pt idx="3813">
                  <c:v>140.30000000000001</c:v>
                </c:pt>
                <c:pt idx="3814">
                  <c:v>141.9</c:v>
                </c:pt>
                <c:pt idx="3815">
                  <c:v>143.9</c:v>
                </c:pt>
                <c:pt idx="3816">
                  <c:v>142.5</c:v>
                </c:pt>
                <c:pt idx="3817">
                  <c:v>138.9</c:v>
                </c:pt>
                <c:pt idx="3818">
                  <c:v>137.1</c:v>
                </c:pt>
                <c:pt idx="3819">
                  <c:v>135</c:v>
                </c:pt>
                <c:pt idx="3820">
                  <c:v>134.80000000000001</c:v>
                </c:pt>
                <c:pt idx="3821">
                  <c:v>133.4</c:v>
                </c:pt>
                <c:pt idx="3822">
                  <c:v>134</c:v>
                </c:pt>
                <c:pt idx="3823">
                  <c:v>134.4</c:v>
                </c:pt>
                <c:pt idx="3824">
                  <c:v>133.80000000000001</c:v>
                </c:pt>
                <c:pt idx="3825">
                  <c:v>135.1</c:v>
                </c:pt>
                <c:pt idx="3826">
                  <c:v>140.4</c:v>
                </c:pt>
                <c:pt idx="3827">
                  <c:v>139.1</c:v>
                </c:pt>
                <c:pt idx="3828">
                  <c:v>139.4</c:v>
                </c:pt>
                <c:pt idx="3829">
                  <c:v>138.30000000000001</c:v>
                </c:pt>
                <c:pt idx="3830">
                  <c:v>136.69999999999999</c:v>
                </c:pt>
                <c:pt idx="3831">
                  <c:v>140.69999999999999</c:v>
                </c:pt>
                <c:pt idx="3832">
                  <c:v>139.4</c:v>
                </c:pt>
                <c:pt idx="3833">
                  <c:v>142.1</c:v>
                </c:pt>
                <c:pt idx="3834">
                  <c:v>132.6</c:v>
                </c:pt>
                <c:pt idx="3835">
                  <c:v>133.1</c:v>
                </c:pt>
                <c:pt idx="3836">
                  <c:v>126.3</c:v>
                </c:pt>
                <c:pt idx="3837">
                  <c:v>129</c:v>
                </c:pt>
                <c:pt idx="3838">
                  <c:v>121.9</c:v>
                </c:pt>
                <c:pt idx="3839">
                  <c:v>130.19999999999999</c:v>
                </c:pt>
                <c:pt idx="3840">
                  <c:v>132.5</c:v>
                </c:pt>
                <c:pt idx="3841">
                  <c:v>144</c:v>
                </c:pt>
                <c:pt idx="3842">
                  <c:v>144</c:v>
                </c:pt>
                <c:pt idx="3843">
                  <c:v>146</c:v>
                </c:pt>
                <c:pt idx="3844">
                  <c:v>141</c:v>
                </c:pt>
                <c:pt idx="3845">
                  <c:v>138</c:v>
                </c:pt>
                <c:pt idx="3846">
                  <c:v>129.30000000000001</c:v>
                </c:pt>
                <c:pt idx="3847">
                  <c:v>128.80000000000001</c:v>
                </c:pt>
                <c:pt idx="3848">
                  <c:v>131.30000000000001</c:v>
                </c:pt>
                <c:pt idx="3849">
                  <c:v>120.1</c:v>
                </c:pt>
                <c:pt idx="3850">
                  <c:v>122.1</c:v>
                </c:pt>
                <c:pt idx="3851">
                  <c:v>119.6</c:v>
                </c:pt>
                <c:pt idx="3852">
                  <c:v>118.5</c:v>
                </c:pt>
                <c:pt idx="3853">
                  <c:v>122</c:v>
                </c:pt>
                <c:pt idx="3854">
                  <c:v>123.3</c:v>
                </c:pt>
                <c:pt idx="3855">
                  <c:v>121.2</c:v>
                </c:pt>
                <c:pt idx="3856">
                  <c:v>118.5</c:v>
                </c:pt>
                <c:pt idx="3857">
                  <c:v>113.4</c:v>
                </c:pt>
                <c:pt idx="3858">
                  <c:v>112.8</c:v>
                </c:pt>
                <c:pt idx="3859">
                  <c:v>109</c:v>
                </c:pt>
                <c:pt idx="3860">
                  <c:v>110</c:v>
                </c:pt>
                <c:pt idx="3861">
                  <c:v>112.6</c:v>
                </c:pt>
                <c:pt idx="3862">
                  <c:v>109.6</c:v>
                </c:pt>
                <c:pt idx="3863">
                  <c:v>106.8</c:v>
                </c:pt>
                <c:pt idx="3864">
                  <c:v>105</c:v>
                </c:pt>
                <c:pt idx="3865">
                  <c:v>103</c:v>
                </c:pt>
                <c:pt idx="3866">
                  <c:v>102.8</c:v>
                </c:pt>
                <c:pt idx="3867">
                  <c:v>103.1</c:v>
                </c:pt>
                <c:pt idx="3868">
                  <c:v>106</c:v>
                </c:pt>
                <c:pt idx="3869">
                  <c:v>106.6</c:v>
                </c:pt>
                <c:pt idx="3870">
                  <c:v>106.7</c:v>
                </c:pt>
                <c:pt idx="3871">
                  <c:v>105.1</c:v>
                </c:pt>
                <c:pt idx="3872">
                  <c:v>104.9</c:v>
                </c:pt>
                <c:pt idx="3873">
                  <c:v>104.5</c:v>
                </c:pt>
                <c:pt idx="3874">
                  <c:v>104</c:v>
                </c:pt>
                <c:pt idx="3875">
                  <c:v>106.2</c:v>
                </c:pt>
                <c:pt idx="3876">
                  <c:v>108</c:v>
                </c:pt>
                <c:pt idx="3877">
                  <c:v>101.5</c:v>
                </c:pt>
                <c:pt idx="3878">
                  <c:v>98.8</c:v>
                </c:pt>
                <c:pt idx="3879">
                  <c:v>94.4</c:v>
                </c:pt>
                <c:pt idx="3880">
                  <c:v>96</c:v>
                </c:pt>
                <c:pt idx="3881">
                  <c:v>96.9</c:v>
                </c:pt>
                <c:pt idx="3882">
                  <c:v>95.1</c:v>
                </c:pt>
                <c:pt idx="3883">
                  <c:v>95.6</c:v>
                </c:pt>
                <c:pt idx="3884">
                  <c:v>91.6</c:v>
                </c:pt>
                <c:pt idx="3885">
                  <c:v>92</c:v>
                </c:pt>
                <c:pt idx="3886">
                  <c:v>89.8</c:v>
                </c:pt>
                <c:pt idx="3887">
                  <c:v>92</c:v>
                </c:pt>
                <c:pt idx="3888">
                  <c:v>90.1</c:v>
                </c:pt>
                <c:pt idx="3889">
                  <c:v>98.5</c:v>
                </c:pt>
                <c:pt idx="3890">
                  <c:v>97.1</c:v>
                </c:pt>
                <c:pt idx="3891">
                  <c:v>98.9</c:v>
                </c:pt>
                <c:pt idx="3892">
                  <c:v>94.4</c:v>
                </c:pt>
                <c:pt idx="3893">
                  <c:v>98.3</c:v>
                </c:pt>
                <c:pt idx="3894">
                  <c:v>94</c:v>
                </c:pt>
                <c:pt idx="3895">
                  <c:v>89</c:v>
                </c:pt>
                <c:pt idx="3896">
                  <c:v>88</c:v>
                </c:pt>
                <c:pt idx="3897">
                  <c:v>76.7</c:v>
                </c:pt>
                <c:pt idx="3898">
                  <c:v>76</c:v>
                </c:pt>
                <c:pt idx="3899">
                  <c:v>76.5</c:v>
                </c:pt>
                <c:pt idx="3900">
                  <c:v>69.7</c:v>
                </c:pt>
                <c:pt idx="3901">
                  <c:v>68.5</c:v>
                </c:pt>
                <c:pt idx="3902">
                  <c:v>80</c:v>
                </c:pt>
                <c:pt idx="3903">
                  <c:v>78.900000000000006</c:v>
                </c:pt>
                <c:pt idx="3904">
                  <c:v>90.4</c:v>
                </c:pt>
                <c:pt idx="3905">
                  <c:v>88.1</c:v>
                </c:pt>
                <c:pt idx="3906">
                  <c:v>97.5</c:v>
                </c:pt>
                <c:pt idx="3907">
                  <c:v>95</c:v>
                </c:pt>
                <c:pt idx="3908">
                  <c:v>94.7</c:v>
                </c:pt>
                <c:pt idx="3909">
                  <c:v>101.7</c:v>
                </c:pt>
                <c:pt idx="3910">
                  <c:v>104</c:v>
                </c:pt>
                <c:pt idx="3911">
                  <c:v>103.3</c:v>
                </c:pt>
                <c:pt idx="3912">
                  <c:v>102.1</c:v>
                </c:pt>
                <c:pt idx="3913">
                  <c:v>107.9</c:v>
                </c:pt>
                <c:pt idx="3914">
                  <c:v>108.2</c:v>
                </c:pt>
                <c:pt idx="3915">
                  <c:v>109.5</c:v>
                </c:pt>
                <c:pt idx="3916">
                  <c:v>111.3</c:v>
                </c:pt>
                <c:pt idx="3917">
                  <c:v>108.3</c:v>
                </c:pt>
                <c:pt idx="3918">
                  <c:v>107.3</c:v>
                </c:pt>
                <c:pt idx="3919">
                  <c:v>101.9</c:v>
                </c:pt>
                <c:pt idx="3920">
                  <c:v>99.9</c:v>
                </c:pt>
                <c:pt idx="3921">
                  <c:v>99.8</c:v>
                </c:pt>
                <c:pt idx="3922">
                  <c:v>100</c:v>
                </c:pt>
                <c:pt idx="3923">
                  <c:v>103.9</c:v>
                </c:pt>
                <c:pt idx="3924">
                  <c:v>108.8</c:v>
                </c:pt>
                <c:pt idx="3925">
                  <c:v>109</c:v>
                </c:pt>
                <c:pt idx="3926">
                  <c:v>106.3</c:v>
                </c:pt>
                <c:pt idx="3927">
                  <c:v>100.4</c:v>
                </c:pt>
                <c:pt idx="3928">
                  <c:v>107.9</c:v>
                </c:pt>
                <c:pt idx="3929">
                  <c:v>111</c:v>
                </c:pt>
                <c:pt idx="3930">
                  <c:v>119</c:v>
                </c:pt>
                <c:pt idx="3931">
                  <c:v>121.9</c:v>
                </c:pt>
                <c:pt idx="3932">
                  <c:v>121.4</c:v>
                </c:pt>
                <c:pt idx="3933">
                  <c:v>120.7</c:v>
                </c:pt>
                <c:pt idx="3934">
                  <c:v>122.5</c:v>
                </c:pt>
                <c:pt idx="3935">
                  <c:v>129.30000000000001</c:v>
                </c:pt>
                <c:pt idx="3936">
                  <c:v>128.80000000000001</c:v>
                </c:pt>
                <c:pt idx="3937">
                  <c:v>128.80000000000001</c:v>
                </c:pt>
                <c:pt idx="3938">
                  <c:v>132.30000000000001</c:v>
                </c:pt>
                <c:pt idx="3939">
                  <c:v>129</c:v>
                </c:pt>
                <c:pt idx="3940">
                  <c:v>129.80000000000001</c:v>
                </c:pt>
                <c:pt idx="3941">
                  <c:v>133.5</c:v>
                </c:pt>
                <c:pt idx="3942">
                  <c:v>132</c:v>
                </c:pt>
                <c:pt idx="3943">
                  <c:v>133.1</c:v>
                </c:pt>
                <c:pt idx="3944">
                  <c:v>126.3</c:v>
                </c:pt>
                <c:pt idx="3945">
                  <c:v>123.8</c:v>
                </c:pt>
                <c:pt idx="3946">
                  <c:v>122.9</c:v>
                </c:pt>
                <c:pt idx="3947">
                  <c:v>122</c:v>
                </c:pt>
                <c:pt idx="3948">
                  <c:v>122.5</c:v>
                </c:pt>
                <c:pt idx="3949">
                  <c:v>123.2</c:v>
                </c:pt>
                <c:pt idx="3950">
                  <c:v>123.5</c:v>
                </c:pt>
                <c:pt idx="3951">
                  <c:v>118.2</c:v>
                </c:pt>
                <c:pt idx="3952">
                  <c:v>114.2</c:v>
                </c:pt>
                <c:pt idx="3953">
                  <c:v>111.4</c:v>
                </c:pt>
                <c:pt idx="3954">
                  <c:v>118</c:v>
                </c:pt>
                <c:pt idx="3955">
                  <c:v>114.8</c:v>
                </c:pt>
                <c:pt idx="3956">
                  <c:v>115.6</c:v>
                </c:pt>
                <c:pt idx="3957">
                  <c:v>117.7</c:v>
                </c:pt>
                <c:pt idx="3958">
                  <c:v>112.8</c:v>
                </c:pt>
                <c:pt idx="3959">
                  <c:v>113.2</c:v>
                </c:pt>
                <c:pt idx="3960">
                  <c:v>109.6</c:v>
                </c:pt>
                <c:pt idx="3961">
                  <c:v>112.3</c:v>
                </c:pt>
                <c:pt idx="3962">
                  <c:v>116</c:v>
                </c:pt>
                <c:pt idx="3963">
                  <c:v>112.9</c:v>
                </c:pt>
                <c:pt idx="3964">
                  <c:v>98.1</c:v>
                </c:pt>
                <c:pt idx="3965">
                  <c:v>106.3</c:v>
                </c:pt>
                <c:pt idx="3966">
                  <c:v>116.4</c:v>
                </c:pt>
                <c:pt idx="3967">
                  <c:v>139.19999999999999</c:v>
                </c:pt>
                <c:pt idx="3968">
                  <c:v>144</c:v>
                </c:pt>
                <c:pt idx="3969">
                  <c:v>134.4</c:v>
                </c:pt>
                <c:pt idx="3970">
                  <c:v>128</c:v>
                </c:pt>
                <c:pt idx="3971">
                  <c:v>136.9</c:v>
                </c:pt>
                <c:pt idx="3972">
                  <c:v>141.69999999999999</c:v>
                </c:pt>
                <c:pt idx="3973">
                  <c:v>154.19999999999999</c:v>
                </c:pt>
                <c:pt idx="3974">
                  <c:v>143.5</c:v>
                </c:pt>
                <c:pt idx="3975">
                  <c:v>127.4</c:v>
                </c:pt>
                <c:pt idx="3976">
                  <c:v>119.2</c:v>
                </c:pt>
                <c:pt idx="3977">
                  <c:v>126.6</c:v>
                </c:pt>
                <c:pt idx="3978">
                  <c:v>118.5</c:v>
                </c:pt>
                <c:pt idx="3979">
                  <c:v>109</c:v>
                </c:pt>
                <c:pt idx="3980">
                  <c:v>93.1</c:v>
                </c:pt>
                <c:pt idx="3981">
                  <c:v>68.400000000000006</c:v>
                </c:pt>
                <c:pt idx="3982">
                  <c:v>82.4</c:v>
                </c:pt>
                <c:pt idx="3983">
                  <c:v>90</c:v>
                </c:pt>
                <c:pt idx="3984">
                  <c:v>93</c:v>
                </c:pt>
                <c:pt idx="3985">
                  <c:v>117</c:v>
                </c:pt>
                <c:pt idx="3986">
                  <c:v>124.9</c:v>
                </c:pt>
                <c:pt idx="3987">
                  <c:v>165</c:v>
                </c:pt>
                <c:pt idx="3988">
                  <c:v>230</c:v>
                </c:pt>
                <c:pt idx="3989">
                  <c:v>187.5</c:v>
                </c:pt>
                <c:pt idx="3990">
                  <c:v>162.30000000000001</c:v>
                </c:pt>
                <c:pt idx="3991">
                  <c:v>142.6</c:v>
                </c:pt>
                <c:pt idx="3992">
                  <c:v>142.30000000000001</c:v>
                </c:pt>
                <c:pt idx="3993">
                  <c:v>132.1</c:v>
                </c:pt>
                <c:pt idx="3994">
                  <c:v>135</c:v>
                </c:pt>
                <c:pt idx="3995">
                  <c:v>118</c:v>
                </c:pt>
                <c:pt idx="3996">
                  <c:v>104</c:v>
                </c:pt>
                <c:pt idx="3997">
                  <c:v>93</c:v>
                </c:pt>
                <c:pt idx="3998">
                  <c:v>92.2</c:v>
                </c:pt>
                <c:pt idx="3999">
                  <c:v>90.5</c:v>
                </c:pt>
                <c:pt idx="4000">
                  <c:v>86.2</c:v>
                </c:pt>
                <c:pt idx="4001">
                  <c:v>88.9</c:v>
                </c:pt>
                <c:pt idx="4002">
                  <c:v>78.5</c:v>
                </c:pt>
                <c:pt idx="4003">
                  <c:v>73.599999999999994</c:v>
                </c:pt>
                <c:pt idx="4004">
                  <c:v>71.5</c:v>
                </c:pt>
                <c:pt idx="4005">
                  <c:v>64.3</c:v>
                </c:pt>
                <c:pt idx="4006">
                  <c:v>69.900000000000006</c:v>
                </c:pt>
                <c:pt idx="4007">
                  <c:v>70.8</c:v>
                </c:pt>
                <c:pt idx="4008">
                  <c:v>64.5</c:v>
                </c:pt>
                <c:pt idx="4009">
                  <c:v>59.1</c:v>
                </c:pt>
                <c:pt idx="4010">
                  <c:v>51.6</c:v>
                </c:pt>
                <c:pt idx="4011">
                  <c:v>47.4</c:v>
                </c:pt>
                <c:pt idx="4012">
                  <c:v>47</c:v>
                </c:pt>
                <c:pt idx="4013">
                  <c:v>47</c:v>
                </c:pt>
                <c:pt idx="4014">
                  <c:v>47.2</c:v>
                </c:pt>
                <c:pt idx="4015">
                  <c:v>46.9</c:v>
                </c:pt>
                <c:pt idx="4016">
                  <c:v>44.3</c:v>
                </c:pt>
                <c:pt idx="4017">
                  <c:v>48.4</c:v>
                </c:pt>
                <c:pt idx="4018">
                  <c:v>46</c:v>
                </c:pt>
                <c:pt idx="4019">
                  <c:v>46.8</c:v>
                </c:pt>
                <c:pt idx="4020">
                  <c:v>44.2</c:v>
                </c:pt>
                <c:pt idx="4021">
                  <c:v>42</c:v>
                </c:pt>
                <c:pt idx="4022">
                  <c:v>41</c:v>
                </c:pt>
                <c:pt idx="4023">
                  <c:v>40.299999999999997</c:v>
                </c:pt>
                <c:pt idx="4024">
                  <c:v>36.200000000000003</c:v>
                </c:pt>
                <c:pt idx="4025">
                  <c:v>34.5</c:v>
                </c:pt>
                <c:pt idx="4026">
                  <c:v>34.299999999999997</c:v>
                </c:pt>
                <c:pt idx="4027">
                  <c:v>34.5</c:v>
                </c:pt>
                <c:pt idx="4028">
                  <c:v>33.4</c:v>
                </c:pt>
                <c:pt idx="4029">
                  <c:v>30.9</c:v>
                </c:pt>
                <c:pt idx="4030">
                  <c:v>31.1</c:v>
                </c:pt>
                <c:pt idx="4031">
                  <c:v>30.4</c:v>
                </c:pt>
                <c:pt idx="4032">
                  <c:v>29.9</c:v>
                </c:pt>
                <c:pt idx="4033">
                  <c:v>29.8</c:v>
                </c:pt>
                <c:pt idx="4034">
                  <c:v>30.3</c:v>
                </c:pt>
                <c:pt idx="4035">
                  <c:v>29.8</c:v>
                </c:pt>
                <c:pt idx="4036">
                  <c:v>29.6</c:v>
                </c:pt>
                <c:pt idx="4037">
                  <c:v>29.4</c:v>
                </c:pt>
                <c:pt idx="4038">
                  <c:v>27</c:v>
                </c:pt>
                <c:pt idx="4039">
                  <c:v>26.8</c:v>
                </c:pt>
                <c:pt idx="4040">
                  <c:v>27.2</c:v>
                </c:pt>
                <c:pt idx="4041">
                  <c:v>27.1</c:v>
                </c:pt>
                <c:pt idx="4042">
                  <c:v>27.2</c:v>
                </c:pt>
                <c:pt idx="4043">
                  <c:v>24.2</c:v>
                </c:pt>
                <c:pt idx="4044">
                  <c:v>25.2</c:v>
                </c:pt>
                <c:pt idx="4045">
                  <c:v>24.6</c:v>
                </c:pt>
                <c:pt idx="4046">
                  <c:v>24</c:v>
                </c:pt>
                <c:pt idx="4047">
                  <c:v>23.6</c:v>
                </c:pt>
                <c:pt idx="4048">
                  <c:v>22.7</c:v>
                </c:pt>
                <c:pt idx="4049">
                  <c:v>22.1</c:v>
                </c:pt>
                <c:pt idx="4050">
                  <c:v>21.2</c:v>
                </c:pt>
                <c:pt idx="4051">
                  <c:v>20.6</c:v>
                </c:pt>
                <c:pt idx="4052">
                  <c:v>20.399999999999999</c:v>
                </c:pt>
                <c:pt idx="4053">
                  <c:v>20.6</c:v>
                </c:pt>
                <c:pt idx="4054">
                  <c:v>19.600000000000001</c:v>
                </c:pt>
                <c:pt idx="4055">
                  <c:v>20.5</c:v>
                </c:pt>
                <c:pt idx="4056">
                  <c:v>20.399999999999999</c:v>
                </c:pt>
                <c:pt idx="4057">
                  <c:v>19.7</c:v>
                </c:pt>
                <c:pt idx="4058">
                  <c:v>19.5</c:v>
                </c:pt>
                <c:pt idx="4059">
                  <c:v>18.7</c:v>
                </c:pt>
                <c:pt idx="4060">
                  <c:v>17.8</c:v>
                </c:pt>
                <c:pt idx="4061">
                  <c:v>17.899999999999999</c:v>
                </c:pt>
                <c:pt idx="4062">
                  <c:v>17.399999999999999</c:v>
                </c:pt>
                <c:pt idx="4063">
                  <c:v>16.899999999999999</c:v>
                </c:pt>
                <c:pt idx="4064">
                  <c:v>17.5</c:v>
                </c:pt>
                <c:pt idx="4065">
                  <c:v>17.3</c:v>
                </c:pt>
                <c:pt idx="4066">
                  <c:v>16.8</c:v>
                </c:pt>
                <c:pt idx="4067">
                  <c:v>15.7</c:v>
                </c:pt>
                <c:pt idx="4068">
                  <c:v>15.6</c:v>
                </c:pt>
                <c:pt idx="4069">
                  <c:v>15.7</c:v>
                </c:pt>
                <c:pt idx="4070">
                  <c:v>15.5</c:v>
                </c:pt>
                <c:pt idx="4071">
                  <c:v>14.7</c:v>
                </c:pt>
                <c:pt idx="4072">
                  <c:v>14.3</c:v>
                </c:pt>
                <c:pt idx="4073">
                  <c:v>14.3</c:v>
                </c:pt>
                <c:pt idx="4074">
                  <c:v>14.1</c:v>
                </c:pt>
                <c:pt idx="4075">
                  <c:v>14.2</c:v>
                </c:pt>
                <c:pt idx="4076">
                  <c:v>14.1</c:v>
                </c:pt>
                <c:pt idx="4077">
                  <c:v>14.1</c:v>
                </c:pt>
                <c:pt idx="4078">
                  <c:v>13.8</c:v>
                </c:pt>
                <c:pt idx="4079">
                  <c:v>13.7</c:v>
                </c:pt>
                <c:pt idx="4080">
                  <c:v>13.6</c:v>
                </c:pt>
                <c:pt idx="4081">
                  <c:v>13.4</c:v>
                </c:pt>
                <c:pt idx="4082">
                  <c:v>13.4</c:v>
                </c:pt>
                <c:pt idx="4083">
                  <c:v>13.5</c:v>
                </c:pt>
                <c:pt idx="4084">
                  <c:v>13.4</c:v>
                </c:pt>
                <c:pt idx="4085">
                  <c:v>13.3</c:v>
                </c:pt>
                <c:pt idx="4086">
                  <c:v>13.3</c:v>
                </c:pt>
                <c:pt idx="4087">
                  <c:v>13.5</c:v>
                </c:pt>
                <c:pt idx="4088">
                  <c:v>13.4</c:v>
                </c:pt>
                <c:pt idx="4089">
                  <c:v>13.4</c:v>
                </c:pt>
                <c:pt idx="4090">
                  <c:v>13.4</c:v>
                </c:pt>
                <c:pt idx="4091">
                  <c:v>13.4</c:v>
                </c:pt>
                <c:pt idx="4092">
                  <c:v>13.5</c:v>
                </c:pt>
                <c:pt idx="4093">
                  <c:v>13.4</c:v>
                </c:pt>
                <c:pt idx="4094">
                  <c:v>13.4</c:v>
                </c:pt>
                <c:pt idx="4095">
                  <c:v>13.3</c:v>
                </c:pt>
                <c:pt idx="4096">
                  <c:v>13.4</c:v>
                </c:pt>
                <c:pt idx="4097">
                  <c:v>13.5</c:v>
                </c:pt>
                <c:pt idx="4098">
                  <c:v>13.5</c:v>
                </c:pt>
                <c:pt idx="4099">
                  <c:v>13.6</c:v>
                </c:pt>
                <c:pt idx="4100">
                  <c:v>13.3</c:v>
                </c:pt>
                <c:pt idx="4101">
                  <c:v>13.3</c:v>
                </c:pt>
                <c:pt idx="4102">
                  <c:v>13.3</c:v>
                </c:pt>
                <c:pt idx="4103">
                  <c:v>13.5</c:v>
                </c:pt>
                <c:pt idx="4104">
                  <c:v>13.6</c:v>
                </c:pt>
                <c:pt idx="4105">
                  <c:v>13.7</c:v>
                </c:pt>
                <c:pt idx="4106">
                  <c:v>13.7</c:v>
                </c:pt>
                <c:pt idx="4107">
                  <c:v>13.6</c:v>
                </c:pt>
                <c:pt idx="4108">
                  <c:v>13.4</c:v>
                </c:pt>
                <c:pt idx="4109">
                  <c:v>13.4</c:v>
                </c:pt>
                <c:pt idx="4110">
                  <c:v>13.4</c:v>
                </c:pt>
                <c:pt idx="4111">
                  <c:v>13.5</c:v>
                </c:pt>
                <c:pt idx="4112">
                  <c:v>13.3</c:v>
                </c:pt>
                <c:pt idx="4113">
                  <c:v>13.4</c:v>
                </c:pt>
                <c:pt idx="4114">
                  <c:v>13.4</c:v>
                </c:pt>
                <c:pt idx="4115">
                  <c:v>12.7</c:v>
                </c:pt>
                <c:pt idx="4116">
                  <c:v>12.5</c:v>
                </c:pt>
                <c:pt idx="4117">
                  <c:v>12.6</c:v>
                </c:pt>
                <c:pt idx="4118">
                  <c:v>12.6</c:v>
                </c:pt>
                <c:pt idx="4119">
                  <c:v>12.4</c:v>
                </c:pt>
                <c:pt idx="4120">
                  <c:v>12.4</c:v>
                </c:pt>
                <c:pt idx="4121">
                  <c:v>12.2</c:v>
                </c:pt>
                <c:pt idx="4122">
                  <c:v>12.3</c:v>
                </c:pt>
                <c:pt idx="4123">
                  <c:v>12.5</c:v>
                </c:pt>
                <c:pt idx="4124">
                  <c:v>12.4</c:v>
                </c:pt>
                <c:pt idx="4125">
                  <c:v>12.4</c:v>
                </c:pt>
                <c:pt idx="4126">
                  <c:v>12.4</c:v>
                </c:pt>
                <c:pt idx="4127">
                  <c:v>11.8</c:v>
                </c:pt>
                <c:pt idx="4128">
                  <c:v>11.7</c:v>
                </c:pt>
                <c:pt idx="4129">
                  <c:v>11.8</c:v>
                </c:pt>
                <c:pt idx="4130">
                  <c:v>11.6</c:v>
                </c:pt>
                <c:pt idx="4131">
                  <c:v>11.8</c:v>
                </c:pt>
                <c:pt idx="4132">
                  <c:v>11.8</c:v>
                </c:pt>
                <c:pt idx="4133">
                  <c:v>11.2</c:v>
                </c:pt>
                <c:pt idx="4134">
                  <c:v>10.9</c:v>
                </c:pt>
                <c:pt idx="4135">
                  <c:v>10.9</c:v>
                </c:pt>
                <c:pt idx="4136">
                  <c:v>11</c:v>
                </c:pt>
                <c:pt idx="4137">
                  <c:v>10.9</c:v>
                </c:pt>
                <c:pt idx="4138">
                  <c:v>10.9</c:v>
                </c:pt>
                <c:pt idx="4139">
                  <c:v>10.8</c:v>
                </c:pt>
                <c:pt idx="4140">
                  <c:v>10.9</c:v>
                </c:pt>
                <c:pt idx="4141">
                  <c:v>10.9</c:v>
                </c:pt>
                <c:pt idx="4142">
                  <c:v>10.9</c:v>
                </c:pt>
                <c:pt idx="4143">
                  <c:v>10.8</c:v>
                </c:pt>
                <c:pt idx="4144">
                  <c:v>10.8</c:v>
                </c:pt>
                <c:pt idx="4145">
                  <c:v>10.6</c:v>
                </c:pt>
                <c:pt idx="4146">
                  <c:v>10.5</c:v>
                </c:pt>
                <c:pt idx="4147">
                  <c:v>10.6</c:v>
                </c:pt>
                <c:pt idx="4148">
                  <c:v>11.2</c:v>
                </c:pt>
                <c:pt idx="4149">
                  <c:v>10.9</c:v>
                </c:pt>
                <c:pt idx="4150">
                  <c:v>10.6</c:v>
                </c:pt>
                <c:pt idx="4151">
                  <c:v>10.7</c:v>
                </c:pt>
                <c:pt idx="4152">
                  <c:v>10.3</c:v>
                </c:pt>
                <c:pt idx="4153">
                  <c:v>10.199999999999999</c:v>
                </c:pt>
                <c:pt idx="4154">
                  <c:v>10.9</c:v>
                </c:pt>
                <c:pt idx="4155">
                  <c:v>11.6</c:v>
                </c:pt>
                <c:pt idx="4156">
                  <c:v>11.6</c:v>
                </c:pt>
                <c:pt idx="4157">
                  <c:v>11.7</c:v>
                </c:pt>
                <c:pt idx="4158">
                  <c:v>11.6</c:v>
                </c:pt>
                <c:pt idx="4159">
                  <c:v>11.7</c:v>
                </c:pt>
                <c:pt idx="4160">
                  <c:v>11.7</c:v>
                </c:pt>
                <c:pt idx="4161">
                  <c:v>11.9</c:v>
                </c:pt>
                <c:pt idx="4162">
                  <c:v>11.8</c:v>
                </c:pt>
                <c:pt idx="4163">
                  <c:v>11.9</c:v>
                </c:pt>
                <c:pt idx="4164">
                  <c:v>11.8</c:v>
                </c:pt>
                <c:pt idx="4165">
                  <c:v>11.7</c:v>
                </c:pt>
                <c:pt idx="4166">
                  <c:v>11.9</c:v>
                </c:pt>
                <c:pt idx="4167">
                  <c:v>12</c:v>
                </c:pt>
                <c:pt idx="4168">
                  <c:v>12</c:v>
                </c:pt>
                <c:pt idx="4169">
                  <c:v>12.1</c:v>
                </c:pt>
                <c:pt idx="4170">
                  <c:v>11.9</c:v>
                </c:pt>
                <c:pt idx="4171">
                  <c:v>11.8</c:v>
                </c:pt>
                <c:pt idx="4172">
                  <c:v>11.8</c:v>
                </c:pt>
                <c:pt idx="4173">
                  <c:v>12.5</c:v>
                </c:pt>
                <c:pt idx="4174">
                  <c:v>12.7</c:v>
                </c:pt>
                <c:pt idx="4175">
                  <c:v>12.9</c:v>
                </c:pt>
                <c:pt idx="4176">
                  <c:v>12.9</c:v>
                </c:pt>
                <c:pt idx="4177">
                  <c:v>12.8</c:v>
                </c:pt>
                <c:pt idx="4178">
                  <c:v>12.4</c:v>
                </c:pt>
                <c:pt idx="4179">
                  <c:v>12.4</c:v>
                </c:pt>
                <c:pt idx="4180">
                  <c:v>12.4</c:v>
                </c:pt>
                <c:pt idx="4181">
                  <c:v>12.4</c:v>
                </c:pt>
                <c:pt idx="4182">
                  <c:v>12.3</c:v>
                </c:pt>
                <c:pt idx="4183">
                  <c:v>12.3</c:v>
                </c:pt>
                <c:pt idx="4184">
                  <c:v>12.2</c:v>
                </c:pt>
                <c:pt idx="4185">
                  <c:v>12.1</c:v>
                </c:pt>
                <c:pt idx="4186">
                  <c:v>12.2</c:v>
                </c:pt>
                <c:pt idx="4187">
                  <c:v>12.2</c:v>
                </c:pt>
                <c:pt idx="4188">
                  <c:v>12.4</c:v>
                </c:pt>
                <c:pt idx="4189">
                  <c:v>12.3</c:v>
                </c:pt>
                <c:pt idx="4190">
                  <c:v>12.6</c:v>
                </c:pt>
                <c:pt idx="4191">
                  <c:v>12.3</c:v>
                </c:pt>
                <c:pt idx="4192">
                  <c:v>11.9</c:v>
                </c:pt>
                <c:pt idx="4193">
                  <c:v>11.9</c:v>
                </c:pt>
                <c:pt idx="4194">
                  <c:v>11.8</c:v>
                </c:pt>
                <c:pt idx="4195">
                  <c:v>11.7</c:v>
                </c:pt>
                <c:pt idx="4196">
                  <c:v>11.4</c:v>
                </c:pt>
                <c:pt idx="4197">
                  <c:v>11.4</c:v>
                </c:pt>
                <c:pt idx="4198">
                  <c:v>11.3</c:v>
                </c:pt>
                <c:pt idx="4199">
                  <c:v>11.2</c:v>
                </c:pt>
                <c:pt idx="4200">
                  <c:v>11</c:v>
                </c:pt>
                <c:pt idx="4201">
                  <c:v>11</c:v>
                </c:pt>
                <c:pt idx="4202">
                  <c:v>11</c:v>
                </c:pt>
                <c:pt idx="4203">
                  <c:v>11.2</c:v>
                </c:pt>
                <c:pt idx="4204">
                  <c:v>11</c:v>
                </c:pt>
                <c:pt idx="4205">
                  <c:v>10.4</c:v>
                </c:pt>
                <c:pt idx="4206">
                  <c:v>10.5</c:v>
                </c:pt>
                <c:pt idx="4207">
                  <c:v>10.199999999999999</c:v>
                </c:pt>
                <c:pt idx="4208">
                  <c:v>10</c:v>
                </c:pt>
                <c:pt idx="4209">
                  <c:v>10.199999999999999</c:v>
                </c:pt>
                <c:pt idx="4210">
                  <c:v>10.8</c:v>
                </c:pt>
                <c:pt idx="4211">
                  <c:v>10.9</c:v>
                </c:pt>
                <c:pt idx="4212">
                  <c:v>10.9</c:v>
                </c:pt>
                <c:pt idx="4213">
                  <c:v>10.9</c:v>
                </c:pt>
                <c:pt idx="4214">
                  <c:v>10.6</c:v>
                </c:pt>
                <c:pt idx="4215">
                  <c:v>10.5</c:v>
                </c:pt>
                <c:pt idx="4216">
                  <c:v>10.6</c:v>
                </c:pt>
                <c:pt idx="4217">
                  <c:v>10.1</c:v>
                </c:pt>
                <c:pt idx="4218">
                  <c:v>9.8000000000000007</c:v>
                </c:pt>
                <c:pt idx="4219">
                  <c:v>9.9</c:v>
                </c:pt>
                <c:pt idx="4220">
                  <c:v>10.1</c:v>
                </c:pt>
                <c:pt idx="4221">
                  <c:v>8</c:v>
                </c:pt>
                <c:pt idx="4222">
                  <c:v>11.6</c:v>
                </c:pt>
                <c:pt idx="4223">
                  <c:v>11.6</c:v>
                </c:pt>
                <c:pt idx="4224">
                  <c:v>13.5</c:v>
                </c:pt>
                <c:pt idx="4225">
                  <c:v>13.3</c:v>
                </c:pt>
                <c:pt idx="4226">
                  <c:v>12.2</c:v>
                </c:pt>
                <c:pt idx="4227">
                  <c:v>12</c:v>
                </c:pt>
                <c:pt idx="4228">
                  <c:v>11.6</c:v>
                </c:pt>
                <c:pt idx="4229">
                  <c:v>11.5</c:v>
                </c:pt>
                <c:pt idx="4230">
                  <c:v>11.4</c:v>
                </c:pt>
                <c:pt idx="4231">
                  <c:v>11.1</c:v>
                </c:pt>
                <c:pt idx="4232">
                  <c:v>11.1</c:v>
                </c:pt>
                <c:pt idx="4233">
                  <c:v>11.1</c:v>
                </c:pt>
                <c:pt idx="4234">
                  <c:v>10.9</c:v>
                </c:pt>
                <c:pt idx="4235">
                  <c:v>10.9</c:v>
                </c:pt>
                <c:pt idx="4236">
                  <c:v>11</c:v>
                </c:pt>
                <c:pt idx="4237">
                  <c:v>11</c:v>
                </c:pt>
                <c:pt idx="4238">
                  <c:v>10.5</c:v>
                </c:pt>
                <c:pt idx="4239">
                  <c:v>9.6</c:v>
                </c:pt>
                <c:pt idx="4240">
                  <c:v>9.4</c:v>
                </c:pt>
                <c:pt idx="4241">
                  <c:v>9.1</c:v>
                </c:pt>
                <c:pt idx="4242">
                  <c:v>8.6999999999999993</c:v>
                </c:pt>
                <c:pt idx="4243">
                  <c:v>8.9</c:v>
                </c:pt>
                <c:pt idx="4244">
                  <c:v>8.9</c:v>
                </c:pt>
                <c:pt idx="4245">
                  <c:v>8.9</c:v>
                </c:pt>
                <c:pt idx="4246">
                  <c:v>8.8000000000000007</c:v>
                </c:pt>
                <c:pt idx="4247">
                  <c:v>8.6</c:v>
                </c:pt>
                <c:pt idx="4248">
                  <c:v>8.4</c:v>
                </c:pt>
                <c:pt idx="4249">
                  <c:v>8.4</c:v>
                </c:pt>
                <c:pt idx="4250">
                  <c:v>8.9</c:v>
                </c:pt>
                <c:pt idx="4251">
                  <c:v>8.5</c:v>
                </c:pt>
                <c:pt idx="4252">
                  <c:v>8.9</c:v>
                </c:pt>
                <c:pt idx="4253">
                  <c:v>9.1</c:v>
                </c:pt>
                <c:pt idx="4254">
                  <c:v>8.8000000000000007</c:v>
                </c:pt>
                <c:pt idx="4255">
                  <c:v>8.5</c:v>
                </c:pt>
                <c:pt idx="4256">
                  <c:v>7.6</c:v>
                </c:pt>
                <c:pt idx="4257">
                  <c:v>7.5</c:v>
                </c:pt>
                <c:pt idx="4258">
                  <c:v>7.7</c:v>
                </c:pt>
                <c:pt idx="4259">
                  <c:v>7.8</c:v>
                </c:pt>
                <c:pt idx="4260">
                  <c:v>7.2</c:v>
                </c:pt>
                <c:pt idx="4261">
                  <c:v>7.2</c:v>
                </c:pt>
                <c:pt idx="4262">
                  <c:v>7</c:v>
                </c:pt>
                <c:pt idx="4263">
                  <c:v>6.8</c:v>
                </c:pt>
                <c:pt idx="4264">
                  <c:v>6.8</c:v>
                </c:pt>
                <c:pt idx="4265">
                  <c:v>6.7</c:v>
                </c:pt>
                <c:pt idx="4266">
                  <c:v>6.7</c:v>
                </c:pt>
                <c:pt idx="4267">
                  <c:v>6.5</c:v>
                </c:pt>
                <c:pt idx="4268">
                  <c:v>6.4</c:v>
                </c:pt>
                <c:pt idx="4269">
                  <c:v>6.8</c:v>
                </c:pt>
                <c:pt idx="4270">
                  <c:v>6.6</c:v>
                </c:pt>
                <c:pt idx="4271">
                  <c:v>6.7</c:v>
                </c:pt>
                <c:pt idx="4272">
                  <c:v>6.7</c:v>
                </c:pt>
                <c:pt idx="4273">
                  <c:v>6.6</c:v>
                </c:pt>
                <c:pt idx="4274">
                  <c:v>6.7</c:v>
                </c:pt>
                <c:pt idx="4275">
                  <c:v>6.4</c:v>
                </c:pt>
                <c:pt idx="4276">
                  <c:v>6.3</c:v>
                </c:pt>
                <c:pt idx="4277">
                  <c:v>6.3</c:v>
                </c:pt>
                <c:pt idx="4278">
                  <c:v>6.4</c:v>
                </c:pt>
                <c:pt idx="4279">
                  <c:v>6.6</c:v>
                </c:pt>
                <c:pt idx="4280">
                  <c:v>6.7</c:v>
                </c:pt>
                <c:pt idx="4281">
                  <c:v>6.7</c:v>
                </c:pt>
                <c:pt idx="4282">
                  <c:v>6.5</c:v>
                </c:pt>
                <c:pt idx="4283">
                  <c:v>6.3</c:v>
                </c:pt>
                <c:pt idx="4284">
                  <c:v>6.2</c:v>
                </c:pt>
                <c:pt idx="4285">
                  <c:v>6.4</c:v>
                </c:pt>
                <c:pt idx="4286">
                  <c:v>6.5</c:v>
                </c:pt>
                <c:pt idx="4287">
                  <c:v>5.9</c:v>
                </c:pt>
                <c:pt idx="4288">
                  <c:v>5.9</c:v>
                </c:pt>
                <c:pt idx="4289">
                  <c:v>5.7</c:v>
                </c:pt>
                <c:pt idx="4290">
                  <c:v>5.6</c:v>
                </c:pt>
                <c:pt idx="4291">
                  <c:v>5.5</c:v>
                </c:pt>
                <c:pt idx="4292">
                  <c:v>5.6</c:v>
                </c:pt>
                <c:pt idx="4293">
                  <c:v>5.6</c:v>
                </c:pt>
                <c:pt idx="4294">
                  <c:v>5.6</c:v>
                </c:pt>
                <c:pt idx="4295">
                  <c:v>5.5</c:v>
                </c:pt>
                <c:pt idx="4296">
                  <c:v>5.4</c:v>
                </c:pt>
                <c:pt idx="4297">
                  <c:v>5.3</c:v>
                </c:pt>
                <c:pt idx="4298">
                  <c:v>5.2</c:v>
                </c:pt>
                <c:pt idx="4299">
                  <c:v>5.3</c:v>
                </c:pt>
                <c:pt idx="4300">
                  <c:v>5.3</c:v>
                </c:pt>
                <c:pt idx="4301">
                  <c:v>5.2</c:v>
                </c:pt>
                <c:pt idx="4302">
                  <c:v>5.0999999999999996</c:v>
                </c:pt>
                <c:pt idx="4303">
                  <c:v>5.2</c:v>
                </c:pt>
                <c:pt idx="4304">
                  <c:v>5.0999999999999996</c:v>
                </c:pt>
                <c:pt idx="4305">
                  <c:v>5.0999999999999996</c:v>
                </c:pt>
                <c:pt idx="4306">
                  <c:v>5.0999999999999996</c:v>
                </c:pt>
                <c:pt idx="4307">
                  <c:v>5.2</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5.0999999999999996</c:v>
                </c:pt>
                <c:pt idx="4317">
                  <c:v>5</c:v>
                </c:pt>
                <c:pt idx="4318">
                  <c:v>5</c:v>
                </c:pt>
                <c:pt idx="4319">
                  <c:v>4.9000000000000004</c:v>
                </c:pt>
                <c:pt idx="4320">
                  <c:v>4.9000000000000004</c:v>
                </c:pt>
                <c:pt idx="4321">
                  <c:v>5</c:v>
                </c:pt>
                <c:pt idx="4322">
                  <c:v>4.8</c:v>
                </c:pt>
                <c:pt idx="4323">
                  <c:v>5</c:v>
                </c:pt>
                <c:pt idx="4324">
                  <c:v>5.0999999999999996</c:v>
                </c:pt>
                <c:pt idx="4325">
                  <c:v>5.0999999999999996</c:v>
                </c:pt>
                <c:pt idx="4326">
                  <c:v>5.0999999999999996</c:v>
                </c:pt>
                <c:pt idx="4327">
                  <c:v>5.0999999999999996</c:v>
                </c:pt>
                <c:pt idx="4328">
                  <c:v>5.0999999999999996</c:v>
                </c:pt>
                <c:pt idx="4329">
                  <c:v>5.0999999999999996</c:v>
                </c:pt>
                <c:pt idx="4330">
                  <c:v>5.0999999999999996</c:v>
                </c:pt>
                <c:pt idx="4331">
                  <c:v>5</c:v>
                </c:pt>
                <c:pt idx="4332">
                  <c:v>4.9000000000000004</c:v>
                </c:pt>
                <c:pt idx="4333">
                  <c:v>4.9000000000000004</c:v>
                </c:pt>
                <c:pt idx="4334">
                  <c:v>5</c:v>
                </c:pt>
                <c:pt idx="4335">
                  <c:v>5.0999999999999996</c:v>
                </c:pt>
                <c:pt idx="4336">
                  <c:v>5.0999999999999996</c:v>
                </c:pt>
                <c:pt idx="4337">
                  <c:v>5.0999999999999996</c:v>
                </c:pt>
                <c:pt idx="4338">
                  <c:v>5.0999999999999996</c:v>
                </c:pt>
                <c:pt idx="4339">
                  <c:v>5</c:v>
                </c:pt>
                <c:pt idx="4340">
                  <c:v>5.2</c:v>
                </c:pt>
                <c:pt idx="4341">
                  <c:v>5.3</c:v>
                </c:pt>
                <c:pt idx="4342">
                  <c:v>5.3</c:v>
                </c:pt>
                <c:pt idx="4343">
                  <c:v>5.0999999999999996</c:v>
                </c:pt>
                <c:pt idx="4344">
                  <c:v>5.0999999999999996</c:v>
                </c:pt>
                <c:pt idx="4345">
                  <c:v>5</c:v>
                </c:pt>
                <c:pt idx="4346">
                  <c:v>4.9000000000000004</c:v>
                </c:pt>
                <c:pt idx="4347">
                  <c:v>5</c:v>
                </c:pt>
                <c:pt idx="4348">
                  <c:v>5</c:v>
                </c:pt>
                <c:pt idx="4349">
                  <c:v>4.9000000000000004</c:v>
                </c:pt>
                <c:pt idx="4350">
                  <c:v>4.9000000000000004</c:v>
                </c:pt>
                <c:pt idx="4351">
                  <c:v>4.9000000000000004</c:v>
                </c:pt>
                <c:pt idx="4352">
                  <c:v>4.8</c:v>
                </c:pt>
                <c:pt idx="4353">
                  <c:v>4.9000000000000004</c:v>
                </c:pt>
                <c:pt idx="4354">
                  <c:v>4.8</c:v>
                </c:pt>
                <c:pt idx="4355">
                  <c:v>4.7</c:v>
                </c:pt>
                <c:pt idx="4356">
                  <c:v>4.9000000000000004</c:v>
                </c:pt>
                <c:pt idx="4357">
                  <c:v>4.9000000000000004</c:v>
                </c:pt>
                <c:pt idx="4358">
                  <c:v>4.9000000000000004</c:v>
                </c:pt>
                <c:pt idx="4359">
                  <c:v>4.9000000000000004</c:v>
                </c:pt>
                <c:pt idx="4360">
                  <c:v>5</c:v>
                </c:pt>
                <c:pt idx="4361">
                  <c:v>4.8</c:v>
                </c:pt>
                <c:pt idx="4362">
                  <c:v>4.9000000000000004</c:v>
                </c:pt>
                <c:pt idx="4363">
                  <c:v>4.9000000000000004</c:v>
                </c:pt>
                <c:pt idx="4364">
                  <c:v>4.8</c:v>
                </c:pt>
                <c:pt idx="4365">
                  <c:v>4.8</c:v>
                </c:pt>
                <c:pt idx="4366">
                  <c:v>4.8</c:v>
                </c:pt>
                <c:pt idx="4367">
                  <c:v>4.5999999999999996</c:v>
                </c:pt>
                <c:pt idx="4368">
                  <c:v>4.5999999999999996</c:v>
                </c:pt>
                <c:pt idx="4369">
                  <c:v>4.7</c:v>
                </c:pt>
                <c:pt idx="4370">
                  <c:v>4.7</c:v>
                </c:pt>
                <c:pt idx="4371">
                  <c:v>4.7</c:v>
                </c:pt>
                <c:pt idx="4372">
                  <c:v>4.8</c:v>
                </c:pt>
                <c:pt idx="4373">
                  <c:v>4.8</c:v>
                </c:pt>
                <c:pt idx="4374">
                  <c:v>4.7</c:v>
                </c:pt>
                <c:pt idx="4375">
                  <c:v>5.3</c:v>
                </c:pt>
                <c:pt idx="4376">
                  <c:v>5.2</c:v>
                </c:pt>
                <c:pt idx="4377">
                  <c:v>5.3</c:v>
                </c:pt>
                <c:pt idx="4378">
                  <c:v>5.3</c:v>
                </c:pt>
                <c:pt idx="4379">
                  <c:v>5.4</c:v>
                </c:pt>
                <c:pt idx="4380">
                  <c:v>5.3</c:v>
                </c:pt>
                <c:pt idx="4381">
                  <c:v>4.9000000000000004</c:v>
                </c:pt>
                <c:pt idx="4382">
                  <c:v>4.9000000000000004</c:v>
                </c:pt>
                <c:pt idx="4383">
                  <c:v>4.8</c:v>
                </c:pt>
                <c:pt idx="4384">
                  <c:v>4.9000000000000004</c:v>
                </c:pt>
                <c:pt idx="4385">
                  <c:v>4.9000000000000004</c:v>
                </c:pt>
                <c:pt idx="4386">
                  <c:v>4.9000000000000004</c:v>
                </c:pt>
                <c:pt idx="4387">
                  <c:v>5</c:v>
                </c:pt>
                <c:pt idx="4388">
                  <c:v>5</c:v>
                </c:pt>
                <c:pt idx="4389">
                  <c:v>4.8</c:v>
                </c:pt>
                <c:pt idx="4390">
                  <c:v>4.5999999999999996</c:v>
                </c:pt>
                <c:pt idx="4391">
                  <c:v>4.7</c:v>
                </c:pt>
                <c:pt idx="4392">
                  <c:v>4.9000000000000004</c:v>
                </c:pt>
                <c:pt idx="4393">
                  <c:v>4.9000000000000004</c:v>
                </c:pt>
                <c:pt idx="4394">
                  <c:v>4.9000000000000004</c:v>
                </c:pt>
                <c:pt idx="4395">
                  <c:v>5</c:v>
                </c:pt>
                <c:pt idx="4396">
                  <c:v>4.9000000000000004</c:v>
                </c:pt>
                <c:pt idx="4397">
                  <c:v>4.8</c:v>
                </c:pt>
                <c:pt idx="4398">
                  <c:v>5</c:v>
                </c:pt>
                <c:pt idx="4399">
                  <c:v>5</c:v>
                </c:pt>
                <c:pt idx="4400">
                  <c:v>4.4000000000000004</c:v>
                </c:pt>
                <c:pt idx="4401">
                  <c:v>4.3</c:v>
                </c:pt>
                <c:pt idx="4402">
                  <c:v>4.4000000000000004</c:v>
                </c:pt>
                <c:pt idx="4403">
                  <c:v>4.4000000000000004</c:v>
                </c:pt>
                <c:pt idx="4404">
                  <c:v>4.2</c:v>
                </c:pt>
                <c:pt idx="4405">
                  <c:v>4.4000000000000004</c:v>
                </c:pt>
                <c:pt idx="4406">
                  <c:v>4.3</c:v>
                </c:pt>
                <c:pt idx="4407">
                  <c:v>4.3</c:v>
                </c:pt>
                <c:pt idx="4408">
                  <c:v>4.5</c:v>
                </c:pt>
                <c:pt idx="4409">
                  <c:v>5.3</c:v>
                </c:pt>
                <c:pt idx="4410">
                  <c:v>5.5</c:v>
                </c:pt>
                <c:pt idx="4411">
                  <c:v>5.6</c:v>
                </c:pt>
                <c:pt idx="4412">
                  <c:v>5.9</c:v>
                </c:pt>
                <c:pt idx="4413">
                  <c:v>5.8</c:v>
                </c:pt>
                <c:pt idx="4414">
                  <c:v>5.6</c:v>
                </c:pt>
                <c:pt idx="4415">
                  <c:v>5.7</c:v>
                </c:pt>
                <c:pt idx="4416">
                  <c:v>5.4</c:v>
                </c:pt>
                <c:pt idx="4417">
                  <c:v>5.7</c:v>
                </c:pt>
                <c:pt idx="4418">
                  <c:v>5.9</c:v>
                </c:pt>
                <c:pt idx="4419">
                  <c:v>6</c:v>
                </c:pt>
                <c:pt idx="4420">
                  <c:v>6.1</c:v>
                </c:pt>
                <c:pt idx="4421">
                  <c:v>6.1</c:v>
                </c:pt>
                <c:pt idx="4422">
                  <c:v>5.5</c:v>
                </c:pt>
                <c:pt idx="4423">
                  <c:v>5.5</c:v>
                </c:pt>
                <c:pt idx="4424">
                  <c:v>5.4</c:v>
                </c:pt>
                <c:pt idx="4425">
                  <c:v>5.6</c:v>
                </c:pt>
                <c:pt idx="4426">
                  <c:v>5.3</c:v>
                </c:pt>
                <c:pt idx="4427">
                  <c:v>5.3</c:v>
                </c:pt>
                <c:pt idx="4428">
                  <c:v>5.8</c:v>
                </c:pt>
                <c:pt idx="4429">
                  <c:v>6.3</c:v>
                </c:pt>
                <c:pt idx="4430">
                  <c:v>6.4</c:v>
                </c:pt>
                <c:pt idx="4431">
                  <c:v>6.3</c:v>
                </c:pt>
                <c:pt idx="4432">
                  <c:v>6.2</c:v>
                </c:pt>
                <c:pt idx="4433">
                  <c:v>6.5</c:v>
                </c:pt>
                <c:pt idx="4434">
                  <c:v>6.4</c:v>
                </c:pt>
                <c:pt idx="4435">
                  <c:v>5.9</c:v>
                </c:pt>
                <c:pt idx="4436">
                  <c:v>5.6</c:v>
                </c:pt>
                <c:pt idx="4437">
                  <c:v>6.7</c:v>
                </c:pt>
                <c:pt idx="4438">
                  <c:v>7</c:v>
                </c:pt>
                <c:pt idx="4439">
                  <c:v>6.8</c:v>
                </c:pt>
                <c:pt idx="4440">
                  <c:v>6.4</c:v>
                </c:pt>
                <c:pt idx="4441">
                  <c:v>6.8</c:v>
                </c:pt>
                <c:pt idx="4442">
                  <c:v>6.9</c:v>
                </c:pt>
                <c:pt idx="4443">
                  <c:v>6.4</c:v>
                </c:pt>
                <c:pt idx="4444">
                  <c:v>6.3</c:v>
                </c:pt>
                <c:pt idx="4445">
                  <c:v>7.1</c:v>
                </c:pt>
                <c:pt idx="4446">
                  <c:v>6.8</c:v>
                </c:pt>
                <c:pt idx="4447">
                  <c:v>6.7</c:v>
                </c:pt>
                <c:pt idx="4448">
                  <c:v>6.9</c:v>
                </c:pt>
                <c:pt idx="4449">
                  <c:v>5.6</c:v>
                </c:pt>
                <c:pt idx="4450">
                  <c:v>4.9000000000000004</c:v>
                </c:pt>
                <c:pt idx="4451">
                  <c:v>5.2</c:v>
                </c:pt>
                <c:pt idx="4452">
                  <c:v>5.3</c:v>
                </c:pt>
                <c:pt idx="4453">
                  <c:v>4.7</c:v>
                </c:pt>
                <c:pt idx="4454">
                  <c:v>4.3</c:v>
                </c:pt>
                <c:pt idx="4455">
                  <c:v>4.2</c:v>
                </c:pt>
                <c:pt idx="4456">
                  <c:v>4.2</c:v>
                </c:pt>
                <c:pt idx="4457">
                  <c:v>4.0999999999999996</c:v>
                </c:pt>
                <c:pt idx="4458">
                  <c:v>4</c:v>
                </c:pt>
                <c:pt idx="4459">
                  <c:v>4.2</c:v>
                </c:pt>
                <c:pt idx="4460">
                  <c:v>3.9</c:v>
                </c:pt>
                <c:pt idx="4461">
                  <c:v>4</c:v>
                </c:pt>
                <c:pt idx="4462">
                  <c:v>3.9</c:v>
                </c:pt>
                <c:pt idx="4463">
                  <c:v>3.9</c:v>
                </c:pt>
                <c:pt idx="4464">
                  <c:v>4</c:v>
                </c:pt>
                <c:pt idx="4465">
                  <c:v>3.5</c:v>
                </c:pt>
                <c:pt idx="4466">
                  <c:v>3.2</c:v>
                </c:pt>
                <c:pt idx="4467">
                  <c:v>3.2</c:v>
                </c:pt>
                <c:pt idx="4468">
                  <c:v>3.2</c:v>
                </c:pt>
                <c:pt idx="4469">
                  <c:v>3.2</c:v>
                </c:pt>
                <c:pt idx="4470">
                  <c:v>3.2</c:v>
                </c:pt>
                <c:pt idx="4471">
                  <c:v>3.3</c:v>
                </c:pt>
                <c:pt idx="4472">
                  <c:v>3.1</c:v>
                </c:pt>
                <c:pt idx="4473">
                  <c:v>3.3</c:v>
                </c:pt>
                <c:pt idx="4474">
                  <c:v>3</c:v>
                </c:pt>
                <c:pt idx="4475">
                  <c:v>3</c:v>
                </c:pt>
                <c:pt idx="4476">
                  <c:v>3</c:v>
                </c:pt>
                <c:pt idx="4477">
                  <c:v>3</c:v>
                </c:pt>
                <c:pt idx="4478">
                  <c:v>3</c:v>
                </c:pt>
                <c:pt idx="4479">
                  <c:v>2.9</c:v>
                </c:pt>
                <c:pt idx="4480">
                  <c:v>2.8</c:v>
                </c:pt>
                <c:pt idx="4481">
                  <c:v>2.8</c:v>
                </c:pt>
                <c:pt idx="4482">
                  <c:v>3.1</c:v>
                </c:pt>
                <c:pt idx="4483">
                  <c:v>3.1</c:v>
                </c:pt>
                <c:pt idx="4484">
                  <c:v>3</c:v>
                </c:pt>
                <c:pt idx="4485">
                  <c:v>2.8</c:v>
                </c:pt>
                <c:pt idx="4486">
                  <c:v>2.5</c:v>
                </c:pt>
                <c:pt idx="4487">
                  <c:v>2.5</c:v>
                </c:pt>
                <c:pt idx="4488">
                  <c:v>2.5</c:v>
                </c:pt>
                <c:pt idx="4489">
                  <c:v>2.5</c:v>
                </c:pt>
                <c:pt idx="4490">
                  <c:v>2.4</c:v>
                </c:pt>
                <c:pt idx="4491">
                  <c:v>2.2999999999999998</c:v>
                </c:pt>
                <c:pt idx="4492">
                  <c:v>2.2999999999999998</c:v>
                </c:pt>
                <c:pt idx="4493">
                  <c:v>2.2999999999999998</c:v>
                </c:pt>
                <c:pt idx="4494">
                  <c:v>2.2000000000000002</c:v>
                </c:pt>
                <c:pt idx="4495">
                  <c:v>2.2000000000000002</c:v>
                </c:pt>
                <c:pt idx="4496">
                  <c:v>2</c:v>
                </c:pt>
                <c:pt idx="4497">
                  <c:v>2.2999999999999998</c:v>
                </c:pt>
                <c:pt idx="4498">
                  <c:v>2.6</c:v>
                </c:pt>
                <c:pt idx="4499">
                  <c:v>2.2999999999999998</c:v>
                </c:pt>
                <c:pt idx="4500">
                  <c:v>2.2000000000000002</c:v>
                </c:pt>
                <c:pt idx="4501">
                  <c:v>3</c:v>
                </c:pt>
                <c:pt idx="4502">
                  <c:v>3</c:v>
                </c:pt>
                <c:pt idx="4503">
                  <c:v>3.1</c:v>
                </c:pt>
                <c:pt idx="4504">
                  <c:v>2.8</c:v>
                </c:pt>
                <c:pt idx="4505">
                  <c:v>3</c:v>
                </c:pt>
                <c:pt idx="4506">
                  <c:v>3</c:v>
                </c:pt>
                <c:pt idx="4507">
                  <c:v>3</c:v>
                </c:pt>
                <c:pt idx="4508">
                  <c:v>3</c:v>
                </c:pt>
                <c:pt idx="4509">
                  <c:v>3</c:v>
                </c:pt>
                <c:pt idx="4510">
                  <c:v>3.1</c:v>
                </c:pt>
                <c:pt idx="4511">
                  <c:v>3.2</c:v>
                </c:pt>
                <c:pt idx="4512">
                  <c:v>3.3</c:v>
                </c:pt>
                <c:pt idx="4513">
                  <c:v>3.2</c:v>
                </c:pt>
                <c:pt idx="4514">
                  <c:v>3.3</c:v>
                </c:pt>
                <c:pt idx="4515">
                  <c:v>3.3</c:v>
                </c:pt>
                <c:pt idx="4516">
                  <c:v>3.6</c:v>
                </c:pt>
                <c:pt idx="4517">
                  <c:v>3.2</c:v>
                </c:pt>
                <c:pt idx="4518">
                  <c:v>3</c:v>
                </c:pt>
                <c:pt idx="4519">
                  <c:v>2.8</c:v>
                </c:pt>
                <c:pt idx="4520">
                  <c:v>2.8</c:v>
                </c:pt>
                <c:pt idx="4521">
                  <c:v>2.5</c:v>
                </c:pt>
                <c:pt idx="4522">
                  <c:v>3.2</c:v>
                </c:pt>
                <c:pt idx="4523">
                  <c:v>3.2</c:v>
                </c:pt>
                <c:pt idx="4524">
                  <c:v>2.6</c:v>
                </c:pt>
                <c:pt idx="4525">
                  <c:v>2.2999999999999998</c:v>
                </c:pt>
                <c:pt idx="4526">
                  <c:v>2.2999999999999998</c:v>
                </c:pt>
                <c:pt idx="4527">
                  <c:v>2.4</c:v>
                </c:pt>
                <c:pt idx="4528">
                  <c:v>2.6</c:v>
                </c:pt>
                <c:pt idx="4529">
                  <c:v>3.6</c:v>
                </c:pt>
                <c:pt idx="4530">
                  <c:v>3.8</c:v>
                </c:pt>
                <c:pt idx="4531">
                  <c:v>4</c:v>
                </c:pt>
                <c:pt idx="4532">
                  <c:v>4.0999999999999996</c:v>
                </c:pt>
                <c:pt idx="4533">
                  <c:v>4.2</c:v>
                </c:pt>
                <c:pt idx="4534">
                  <c:v>3.9</c:v>
                </c:pt>
                <c:pt idx="4535">
                  <c:v>4.0999999999999996</c:v>
                </c:pt>
                <c:pt idx="4536">
                  <c:v>4.0999999999999996</c:v>
                </c:pt>
                <c:pt idx="4537">
                  <c:v>4</c:v>
                </c:pt>
                <c:pt idx="4538">
                  <c:v>4.3</c:v>
                </c:pt>
                <c:pt idx="4539">
                  <c:v>4.7</c:v>
                </c:pt>
                <c:pt idx="4540">
                  <c:v>4.9000000000000004</c:v>
                </c:pt>
                <c:pt idx="4541">
                  <c:v>5</c:v>
                </c:pt>
                <c:pt idx="4542">
                  <c:v>5</c:v>
                </c:pt>
                <c:pt idx="4543">
                  <c:v>5</c:v>
                </c:pt>
                <c:pt idx="4544">
                  <c:v>5</c:v>
                </c:pt>
                <c:pt idx="4545">
                  <c:v>5.0999999999999996</c:v>
                </c:pt>
                <c:pt idx="4546">
                  <c:v>4.8</c:v>
                </c:pt>
                <c:pt idx="4547">
                  <c:v>4.8</c:v>
                </c:pt>
                <c:pt idx="4548">
                  <c:v>4.9000000000000004</c:v>
                </c:pt>
                <c:pt idx="4549">
                  <c:v>4.9000000000000004</c:v>
                </c:pt>
                <c:pt idx="4550">
                  <c:v>5.3</c:v>
                </c:pt>
                <c:pt idx="4551">
                  <c:v>5.5</c:v>
                </c:pt>
                <c:pt idx="4552">
                  <c:v>5.6</c:v>
                </c:pt>
                <c:pt idx="4553">
                  <c:v>5.4</c:v>
                </c:pt>
                <c:pt idx="4554">
                  <c:v>5.6</c:v>
                </c:pt>
                <c:pt idx="4555">
                  <c:v>6.1</c:v>
                </c:pt>
                <c:pt idx="4556">
                  <c:v>5.5</c:v>
                </c:pt>
                <c:pt idx="4557">
                  <c:v>5.2</c:v>
                </c:pt>
                <c:pt idx="4558">
                  <c:v>4.8</c:v>
                </c:pt>
                <c:pt idx="4559">
                  <c:v>4.8</c:v>
                </c:pt>
                <c:pt idx="4560">
                  <c:v>4.8</c:v>
                </c:pt>
                <c:pt idx="4561">
                  <c:v>5.6</c:v>
                </c:pt>
                <c:pt idx="4562">
                  <c:v>5.8</c:v>
                </c:pt>
                <c:pt idx="4563">
                  <c:v>6.1</c:v>
                </c:pt>
                <c:pt idx="4564">
                  <c:v>5.9</c:v>
                </c:pt>
                <c:pt idx="4565">
                  <c:v>4.8</c:v>
                </c:pt>
                <c:pt idx="4566">
                  <c:v>5</c:v>
                </c:pt>
                <c:pt idx="4567">
                  <c:v>6.5</c:v>
                </c:pt>
                <c:pt idx="4568">
                  <c:v>7.2</c:v>
                </c:pt>
                <c:pt idx="4569">
                  <c:v>6.9</c:v>
                </c:pt>
                <c:pt idx="4570">
                  <c:v>7.6</c:v>
                </c:pt>
                <c:pt idx="4571">
                  <c:v>8.1999999999999993</c:v>
                </c:pt>
                <c:pt idx="4572">
                  <c:v>8.5</c:v>
                </c:pt>
                <c:pt idx="4573">
                  <c:v>8.6</c:v>
                </c:pt>
                <c:pt idx="4574">
                  <c:v>8.1999999999999993</c:v>
                </c:pt>
                <c:pt idx="4575">
                  <c:v>8.1999999999999993</c:v>
                </c:pt>
                <c:pt idx="4576">
                  <c:v>8.8000000000000007</c:v>
                </c:pt>
                <c:pt idx="4577">
                  <c:v>9</c:v>
                </c:pt>
                <c:pt idx="4578">
                  <c:v>9.1</c:v>
                </c:pt>
                <c:pt idx="4579">
                  <c:v>8.6</c:v>
                </c:pt>
                <c:pt idx="4580">
                  <c:v>8.1999999999999993</c:v>
                </c:pt>
                <c:pt idx="4581">
                  <c:v>9.6999999999999993</c:v>
                </c:pt>
                <c:pt idx="4582">
                  <c:v>10.9</c:v>
                </c:pt>
                <c:pt idx="4583">
                  <c:v>10.9</c:v>
                </c:pt>
                <c:pt idx="4584">
                  <c:v>10.9</c:v>
                </c:pt>
                <c:pt idx="4585">
                  <c:v>11.3</c:v>
                </c:pt>
                <c:pt idx="4586">
                  <c:v>11.4</c:v>
                </c:pt>
                <c:pt idx="4587">
                  <c:v>11.6</c:v>
                </c:pt>
                <c:pt idx="4588">
                  <c:v>10.8</c:v>
                </c:pt>
                <c:pt idx="4589">
                  <c:v>10.9</c:v>
                </c:pt>
                <c:pt idx="4590">
                  <c:v>11</c:v>
                </c:pt>
                <c:pt idx="4591">
                  <c:v>11.1</c:v>
                </c:pt>
                <c:pt idx="4592">
                  <c:v>10.8</c:v>
                </c:pt>
                <c:pt idx="4593">
                  <c:v>10.1</c:v>
                </c:pt>
                <c:pt idx="4594">
                  <c:v>9.5</c:v>
                </c:pt>
                <c:pt idx="4595">
                  <c:v>9.5</c:v>
                </c:pt>
                <c:pt idx="4596">
                  <c:v>10</c:v>
                </c:pt>
                <c:pt idx="4597">
                  <c:v>10</c:v>
                </c:pt>
                <c:pt idx="4598">
                  <c:v>7.8</c:v>
                </c:pt>
                <c:pt idx="4599">
                  <c:v>7.9</c:v>
                </c:pt>
                <c:pt idx="4600">
                  <c:v>6.6</c:v>
                </c:pt>
                <c:pt idx="4601">
                  <c:v>9.8000000000000007</c:v>
                </c:pt>
                <c:pt idx="4602">
                  <c:v>10.8</c:v>
                </c:pt>
                <c:pt idx="4603">
                  <c:v>9.3000000000000007</c:v>
                </c:pt>
                <c:pt idx="4604">
                  <c:v>12.1</c:v>
                </c:pt>
                <c:pt idx="4605">
                  <c:v>13.1</c:v>
                </c:pt>
                <c:pt idx="4606">
                  <c:v>13.4</c:v>
                </c:pt>
                <c:pt idx="4607">
                  <c:v>13.5</c:v>
                </c:pt>
                <c:pt idx="4608">
                  <c:v>13.5</c:v>
                </c:pt>
                <c:pt idx="4609">
                  <c:v>13.5</c:v>
                </c:pt>
                <c:pt idx="4610">
                  <c:v>13.9</c:v>
                </c:pt>
                <c:pt idx="4611">
                  <c:v>13.9</c:v>
                </c:pt>
                <c:pt idx="4612">
                  <c:v>14.1</c:v>
                </c:pt>
                <c:pt idx="4613">
                  <c:v>14</c:v>
                </c:pt>
                <c:pt idx="4614">
                  <c:v>13.7</c:v>
                </c:pt>
                <c:pt idx="4615">
                  <c:v>13.7</c:v>
                </c:pt>
                <c:pt idx="4616">
                  <c:v>13.6</c:v>
                </c:pt>
                <c:pt idx="4617">
                  <c:v>13.7</c:v>
                </c:pt>
                <c:pt idx="4618">
                  <c:v>13.9</c:v>
                </c:pt>
                <c:pt idx="4619">
                  <c:v>13.5</c:v>
                </c:pt>
                <c:pt idx="4620">
                  <c:v>13.2</c:v>
                </c:pt>
                <c:pt idx="4621">
                  <c:v>13.7</c:v>
                </c:pt>
                <c:pt idx="4622">
                  <c:v>13.8</c:v>
                </c:pt>
                <c:pt idx="4623">
                  <c:v>14</c:v>
                </c:pt>
                <c:pt idx="4624">
                  <c:v>13.9</c:v>
                </c:pt>
                <c:pt idx="4625">
                  <c:v>14</c:v>
                </c:pt>
                <c:pt idx="4626">
                  <c:v>14.2</c:v>
                </c:pt>
                <c:pt idx="4627">
                  <c:v>14.9</c:v>
                </c:pt>
                <c:pt idx="4628">
                  <c:v>14.4</c:v>
                </c:pt>
                <c:pt idx="4629">
                  <c:v>14.3</c:v>
                </c:pt>
                <c:pt idx="4630">
                  <c:v>14.8</c:v>
                </c:pt>
                <c:pt idx="4631">
                  <c:v>14.8</c:v>
                </c:pt>
                <c:pt idx="4632">
                  <c:v>12.9</c:v>
                </c:pt>
                <c:pt idx="4633">
                  <c:v>13.9</c:v>
                </c:pt>
                <c:pt idx="4634">
                  <c:v>15.4</c:v>
                </c:pt>
                <c:pt idx="4635">
                  <c:v>15.4</c:v>
                </c:pt>
                <c:pt idx="4636">
                  <c:v>15.4</c:v>
                </c:pt>
                <c:pt idx="4637">
                  <c:v>16.100000000000001</c:v>
                </c:pt>
                <c:pt idx="4638">
                  <c:v>16.899999999999999</c:v>
                </c:pt>
                <c:pt idx="4639">
                  <c:v>17</c:v>
                </c:pt>
                <c:pt idx="4640">
                  <c:v>16.8</c:v>
                </c:pt>
                <c:pt idx="4641">
                  <c:v>16.5</c:v>
                </c:pt>
                <c:pt idx="4642">
                  <c:v>17.5</c:v>
                </c:pt>
                <c:pt idx="4643">
                  <c:v>17.5</c:v>
                </c:pt>
                <c:pt idx="4644">
                  <c:v>17.5</c:v>
                </c:pt>
                <c:pt idx="4645">
                  <c:v>17.5</c:v>
                </c:pt>
                <c:pt idx="4646">
                  <c:v>17.5</c:v>
                </c:pt>
                <c:pt idx="4647">
                  <c:v>17.5</c:v>
                </c:pt>
                <c:pt idx="4648">
                  <c:v>17.5</c:v>
                </c:pt>
                <c:pt idx="4649">
                  <c:v>16.899999999999999</c:v>
                </c:pt>
                <c:pt idx="4650">
                  <c:v>15.7</c:v>
                </c:pt>
                <c:pt idx="4651">
                  <c:v>17</c:v>
                </c:pt>
                <c:pt idx="4652">
                  <c:v>19.5</c:v>
                </c:pt>
                <c:pt idx="4653">
                  <c:v>19.3</c:v>
                </c:pt>
                <c:pt idx="4654">
                  <c:v>19.8</c:v>
                </c:pt>
                <c:pt idx="4655">
                  <c:v>18.5</c:v>
                </c:pt>
                <c:pt idx="4656">
                  <c:v>14.6</c:v>
                </c:pt>
                <c:pt idx="4657">
                  <c:v>24</c:v>
                </c:pt>
                <c:pt idx="4658">
                  <c:v>28.9</c:v>
                </c:pt>
                <c:pt idx="4659">
                  <c:v>29.6</c:v>
                </c:pt>
                <c:pt idx="4660">
                  <c:v>23.9</c:v>
                </c:pt>
                <c:pt idx="4661">
                  <c:v>18.5</c:v>
                </c:pt>
                <c:pt idx="4662">
                  <c:v>16.7</c:v>
                </c:pt>
                <c:pt idx="4663">
                  <c:v>18.899999999999999</c:v>
                </c:pt>
                <c:pt idx="4664">
                  <c:v>14.3</c:v>
                </c:pt>
                <c:pt idx="4665">
                  <c:v>10.6</c:v>
                </c:pt>
                <c:pt idx="4666">
                  <c:v>9.6</c:v>
                </c:pt>
                <c:pt idx="4667">
                  <c:v>8.6999999999999993</c:v>
                </c:pt>
                <c:pt idx="4668">
                  <c:v>8.8000000000000007</c:v>
                </c:pt>
                <c:pt idx="4669">
                  <c:v>8.4</c:v>
                </c:pt>
                <c:pt idx="4670">
                  <c:v>8.3000000000000007</c:v>
                </c:pt>
                <c:pt idx="4671">
                  <c:v>8.5</c:v>
                </c:pt>
                <c:pt idx="4672">
                  <c:v>8.8000000000000007</c:v>
                </c:pt>
                <c:pt idx="4673">
                  <c:v>8.4</c:v>
                </c:pt>
                <c:pt idx="4674">
                  <c:v>7.4</c:v>
                </c:pt>
                <c:pt idx="4675">
                  <c:v>7.2</c:v>
                </c:pt>
                <c:pt idx="4676">
                  <c:v>6.7</c:v>
                </c:pt>
                <c:pt idx="4677">
                  <c:v>6.1</c:v>
                </c:pt>
                <c:pt idx="4678">
                  <c:v>5.6</c:v>
                </c:pt>
                <c:pt idx="4679">
                  <c:v>6.8</c:v>
                </c:pt>
                <c:pt idx="4680">
                  <c:v>6.9</c:v>
                </c:pt>
                <c:pt idx="4681">
                  <c:v>7.2</c:v>
                </c:pt>
                <c:pt idx="4682">
                  <c:v>8</c:v>
                </c:pt>
                <c:pt idx="4683">
                  <c:v>7</c:v>
                </c:pt>
                <c:pt idx="4684">
                  <c:v>7.2</c:v>
                </c:pt>
                <c:pt idx="4685">
                  <c:v>8.1999999999999993</c:v>
                </c:pt>
                <c:pt idx="4686">
                  <c:v>6.3</c:v>
                </c:pt>
                <c:pt idx="4687">
                  <c:v>5.5</c:v>
                </c:pt>
                <c:pt idx="4688">
                  <c:v>5.8</c:v>
                </c:pt>
                <c:pt idx="4689">
                  <c:v>3.8</c:v>
                </c:pt>
                <c:pt idx="4690">
                  <c:v>3.9</c:v>
                </c:pt>
                <c:pt idx="4691">
                  <c:v>3.6</c:v>
                </c:pt>
                <c:pt idx="4692">
                  <c:v>3.5</c:v>
                </c:pt>
                <c:pt idx="4693">
                  <c:v>3.3</c:v>
                </c:pt>
                <c:pt idx="4694">
                  <c:v>3.4</c:v>
                </c:pt>
                <c:pt idx="4695">
                  <c:v>3.4</c:v>
                </c:pt>
                <c:pt idx="4696">
                  <c:v>3.2</c:v>
                </c:pt>
                <c:pt idx="4697">
                  <c:v>3</c:v>
                </c:pt>
                <c:pt idx="4698">
                  <c:v>3.5</c:v>
                </c:pt>
                <c:pt idx="4699">
                  <c:v>2.9</c:v>
                </c:pt>
                <c:pt idx="4700">
                  <c:v>2.2000000000000002</c:v>
                </c:pt>
                <c:pt idx="4701">
                  <c:v>1.9</c:v>
                </c:pt>
                <c:pt idx="4702">
                  <c:v>1.8</c:v>
                </c:pt>
                <c:pt idx="4703">
                  <c:v>1.6</c:v>
                </c:pt>
                <c:pt idx="4704">
                  <c:v>1.6</c:v>
                </c:pt>
                <c:pt idx="4705">
                  <c:v>1.7</c:v>
                </c:pt>
                <c:pt idx="4706">
                  <c:v>1.4</c:v>
                </c:pt>
                <c:pt idx="4707">
                  <c:v>1.2</c:v>
                </c:pt>
                <c:pt idx="4708">
                  <c:v>1.1000000000000001</c:v>
                </c:pt>
                <c:pt idx="4709">
                  <c:v>1.2</c:v>
                </c:pt>
                <c:pt idx="4710">
                  <c:v>1.2</c:v>
                </c:pt>
                <c:pt idx="4711">
                  <c:v>1.1000000000000001</c:v>
                </c:pt>
                <c:pt idx="4712">
                  <c:v>1</c:v>
                </c:pt>
                <c:pt idx="4713">
                  <c:v>1</c:v>
                </c:pt>
                <c:pt idx="4714">
                  <c:v>1</c:v>
                </c:pt>
                <c:pt idx="4715">
                  <c:v>0.9</c:v>
                </c:pt>
                <c:pt idx="4716">
                  <c:v>0.9</c:v>
                </c:pt>
                <c:pt idx="4717">
                  <c:v>0.8</c:v>
                </c:pt>
                <c:pt idx="4718">
                  <c:v>0.7</c:v>
                </c:pt>
                <c:pt idx="4719">
                  <c:v>0.7</c:v>
                </c:pt>
                <c:pt idx="4720">
                  <c:v>0.8</c:v>
                </c:pt>
                <c:pt idx="4721">
                  <c:v>0.8</c:v>
                </c:pt>
                <c:pt idx="4722">
                  <c:v>0.7</c:v>
                </c:pt>
                <c:pt idx="4723">
                  <c:v>0.7</c:v>
                </c:pt>
                <c:pt idx="4724">
                  <c:v>0.7</c:v>
                </c:pt>
                <c:pt idx="4725">
                  <c:v>0.8</c:v>
                </c:pt>
                <c:pt idx="4726">
                  <c:v>0.8</c:v>
                </c:pt>
                <c:pt idx="4727">
                  <c:v>0.8</c:v>
                </c:pt>
                <c:pt idx="4728">
                  <c:v>0.8</c:v>
                </c:pt>
                <c:pt idx="4729">
                  <c:v>0.8</c:v>
                </c:pt>
                <c:pt idx="4730">
                  <c:v>0.8</c:v>
                </c:pt>
                <c:pt idx="4731">
                  <c:v>0.8</c:v>
                </c:pt>
                <c:pt idx="4732">
                  <c:v>0.8</c:v>
                </c:pt>
                <c:pt idx="4733">
                  <c:v>0.9</c:v>
                </c:pt>
                <c:pt idx="4734">
                  <c:v>0.9</c:v>
                </c:pt>
                <c:pt idx="4735">
                  <c:v>0.9</c:v>
                </c:pt>
                <c:pt idx="4736">
                  <c:v>0.8</c:v>
                </c:pt>
                <c:pt idx="4737">
                  <c:v>0.8</c:v>
                </c:pt>
                <c:pt idx="4738">
                  <c:v>0.8</c:v>
                </c:pt>
                <c:pt idx="4739">
                  <c:v>0.7</c:v>
                </c:pt>
                <c:pt idx="4740">
                  <c:v>0.8</c:v>
                </c:pt>
                <c:pt idx="4741">
                  <c:v>0.8</c:v>
                </c:pt>
                <c:pt idx="4742">
                  <c:v>0.8</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0.9</c:v>
                </c:pt>
                <c:pt idx="4759">
                  <c:v>0.9</c:v>
                </c:pt>
                <c:pt idx="4760">
                  <c:v>0.9</c:v>
                </c:pt>
                <c:pt idx="4761">
                  <c:v>1</c:v>
                </c:pt>
                <c:pt idx="4762">
                  <c:v>0.9</c:v>
                </c:pt>
                <c:pt idx="4763">
                  <c:v>1</c:v>
                </c:pt>
                <c:pt idx="4764">
                  <c:v>0.9</c:v>
                </c:pt>
                <c:pt idx="4765">
                  <c:v>0.9</c:v>
                </c:pt>
                <c:pt idx="4766">
                  <c:v>0.8</c:v>
                </c:pt>
                <c:pt idx="4767">
                  <c:v>0.9</c:v>
                </c:pt>
                <c:pt idx="4768">
                  <c:v>0.9</c:v>
                </c:pt>
                <c:pt idx="4769">
                  <c:v>0.9</c:v>
                </c:pt>
                <c:pt idx="4770">
                  <c:v>1</c:v>
                </c:pt>
                <c:pt idx="4771">
                  <c:v>1</c:v>
                </c:pt>
                <c:pt idx="4772">
                  <c:v>1</c:v>
                </c:pt>
                <c:pt idx="4773">
                  <c:v>1.1000000000000001</c:v>
                </c:pt>
                <c:pt idx="4774">
                  <c:v>1</c:v>
                </c:pt>
                <c:pt idx="4775">
                  <c:v>1.1000000000000001</c:v>
                </c:pt>
                <c:pt idx="4776">
                  <c:v>1.1000000000000001</c:v>
                </c:pt>
                <c:pt idx="4777">
                  <c:v>1</c:v>
                </c:pt>
                <c:pt idx="4778">
                  <c:v>1.1000000000000001</c:v>
                </c:pt>
                <c:pt idx="4779">
                  <c:v>0.9</c:v>
                </c:pt>
                <c:pt idx="4780">
                  <c:v>0.9</c:v>
                </c:pt>
                <c:pt idx="4781">
                  <c:v>0.9</c:v>
                </c:pt>
                <c:pt idx="4782">
                  <c:v>0.9</c:v>
                </c:pt>
                <c:pt idx="4783">
                  <c:v>0.8</c:v>
                </c:pt>
                <c:pt idx="4784">
                  <c:v>0.7</c:v>
                </c:pt>
                <c:pt idx="4785">
                  <c:v>0.7</c:v>
                </c:pt>
                <c:pt idx="4786">
                  <c:v>0.7</c:v>
                </c:pt>
                <c:pt idx="4787">
                  <c:v>0.5</c:v>
                </c:pt>
                <c:pt idx="4788">
                  <c:v>0.5</c:v>
                </c:pt>
                <c:pt idx="4789">
                  <c:v>0.4</c:v>
                </c:pt>
                <c:pt idx="4790">
                  <c:v>0.4</c:v>
                </c:pt>
                <c:pt idx="4791">
                  <c:v>0.4</c:v>
                </c:pt>
                <c:pt idx="4792">
                  <c:v>0.4</c:v>
                </c:pt>
                <c:pt idx="4793">
                  <c:v>0.4</c:v>
                </c:pt>
                <c:pt idx="4794">
                  <c:v>0.4</c:v>
                </c:pt>
                <c:pt idx="4795">
                  <c:v>0.4</c:v>
                </c:pt>
                <c:pt idx="4796">
                  <c:v>0.4</c:v>
                </c:pt>
                <c:pt idx="4797">
                  <c:v>0.4</c:v>
                </c:pt>
                <c:pt idx="4798">
                  <c:v>0.4</c:v>
                </c:pt>
                <c:pt idx="4799">
                  <c:v>0.3</c:v>
                </c:pt>
                <c:pt idx="4800">
                  <c:v>0.3</c:v>
                </c:pt>
                <c:pt idx="4801">
                  <c:v>0.3</c:v>
                </c:pt>
                <c:pt idx="4802">
                  <c:v>0.4</c:v>
                </c:pt>
                <c:pt idx="4803">
                  <c:v>0.4</c:v>
                </c:pt>
                <c:pt idx="4804">
                  <c:v>0.4</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0.3</c:v>
                </c:pt>
                <c:pt idx="4824">
                  <c:v>0.2</c:v>
                </c:pt>
                <c:pt idx="4825">
                  <c:v>0.2</c:v>
                </c:pt>
                <c:pt idx="4826">
                  <c:v>0.3</c:v>
                </c:pt>
                <c:pt idx="4827">
                  <c:v>0.3</c:v>
                </c:pt>
                <c:pt idx="4828">
                  <c:v>0.2</c:v>
                </c:pt>
                <c:pt idx="4829">
                  <c:v>0.3</c:v>
                </c:pt>
                <c:pt idx="4830">
                  <c:v>0.2</c:v>
                </c:pt>
                <c:pt idx="4831">
                  <c:v>0.2</c:v>
                </c:pt>
                <c:pt idx="4832">
                  <c:v>0.2</c:v>
                </c:pt>
                <c:pt idx="4833">
                  <c:v>0.3</c:v>
                </c:pt>
                <c:pt idx="4834">
                  <c:v>0.2</c:v>
                </c:pt>
                <c:pt idx="4835">
                  <c:v>0.2</c:v>
                </c:pt>
                <c:pt idx="4836">
                  <c:v>0.2</c:v>
                </c:pt>
                <c:pt idx="4837">
                  <c:v>0.2</c:v>
                </c:pt>
                <c:pt idx="4838">
                  <c:v>0.2</c:v>
                </c:pt>
                <c:pt idx="4839">
                  <c:v>0.2</c:v>
                </c:pt>
                <c:pt idx="4840">
                  <c:v>0.2</c:v>
                </c:pt>
                <c:pt idx="4841">
                  <c:v>0.2</c:v>
                </c:pt>
                <c:pt idx="4842">
                  <c:v>0.2</c:v>
                </c:pt>
                <c:pt idx="4843">
                  <c:v>0.2</c:v>
                </c:pt>
                <c:pt idx="4844">
                  <c:v>0.2</c:v>
                </c:pt>
                <c:pt idx="4845">
                  <c:v>0.2</c:v>
                </c:pt>
                <c:pt idx="4846">
                  <c:v>0.3</c:v>
                </c:pt>
                <c:pt idx="4847">
                  <c:v>0.3</c:v>
                </c:pt>
                <c:pt idx="4848">
                  <c:v>0.2</c:v>
                </c:pt>
                <c:pt idx="4849">
                  <c:v>0.2</c:v>
                </c:pt>
                <c:pt idx="4850">
                  <c:v>0.2</c:v>
                </c:pt>
                <c:pt idx="4851">
                  <c:v>0.3</c:v>
                </c:pt>
                <c:pt idx="4852">
                  <c:v>0.3</c:v>
                </c:pt>
                <c:pt idx="4853">
                  <c:v>0.3</c:v>
                </c:pt>
                <c:pt idx="4854">
                  <c:v>0.3</c:v>
                </c:pt>
                <c:pt idx="4855">
                  <c:v>0.3</c:v>
                </c:pt>
                <c:pt idx="4856">
                  <c:v>0.3</c:v>
                </c:pt>
                <c:pt idx="4857">
                  <c:v>0.3</c:v>
                </c:pt>
                <c:pt idx="4858">
                  <c:v>0.3</c:v>
                </c:pt>
                <c:pt idx="4859">
                  <c:v>0.3</c:v>
                </c:pt>
                <c:pt idx="4860">
                  <c:v>0.3</c:v>
                </c:pt>
                <c:pt idx="4861">
                  <c:v>0.3</c:v>
                </c:pt>
                <c:pt idx="4862">
                  <c:v>0.2</c:v>
                </c:pt>
                <c:pt idx="4863">
                  <c:v>0.2</c:v>
                </c:pt>
                <c:pt idx="4864">
                  <c:v>0.3</c:v>
                </c:pt>
                <c:pt idx="4865">
                  <c:v>0.3</c:v>
                </c:pt>
                <c:pt idx="4866">
                  <c:v>0.3</c:v>
                </c:pt>
                <c:pt idx="4867">
                  <c:v>0.3</c:v>
                </c:pt>
                <c:pt idx="4868">
                  <c:v>0.2</c:v>
                </c:pt>
                <c:pt idx="4869">
                  <c:v>0.2</c:v>
                </c:pt>
                <c:pt idx="4870">
                  <c:v>0.2</c:v>
                </c:pt>
                <c:pt idx="4871">
                  <c:v>0.2</c:v>
                </c:pt>
                <c:pt idx="4872">
                  <c:v>0.3</c:v>
                </c:pt>
                <c:pt idx="4873">
                  <c:v>0.4</c:v>
                </c:pt>
                <c:pt idx="4874">
                  <c:v>0.3</c:v>
                </c:pt>
                <c:pt idx="4875">
                  <c:v>0.2</c:v>
                </c:pt>
                <c:pt idx="4876">
                  <c:v>0.2</c:v>
                </c:pt>
                <c:pt idx="4877">
                  <c:v>0.2</c:v>
                </c:pt>
                <c:pt idx="4878">
                  <c:v>0.2</c:v>
                </c:pt>
                <c:pt idx="4879">
                  <c:v>0.2</c:v>
                </c:pt>
                <c:pt idx="4880">
                  <c:v>0.2</c:v>
                </c:pt>
                <c:pt idx="4881">
                  <c:v>0.2</c:v>
                </c:pt>
                <c:pt idx="4882">
                  <c:v>0.2</c:v>
                </c:pt>
                <c:pt idx="4883">
                  <c:v>0.2</c:v>
                </c:pt>
                <c:pt idx="4884">
                  <c:v>0.2</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0.1</c:v>
                </c:pt>
              </c:numCache>
            </c:numRef>
          </c:val>
          <c:smooth val="0"/>
          <c:extLst>
            <c:ext xmlns:c16="http://schemas.microsoft.com/office/drawing/2014/chart" uri="{C3380CC4-5D6E-409C-BE32-E72D297353CC}">
              <c16:uniqueId val="{00000000-1AD0-854B-A315-3D9E2E3FD1DD}"/>
            </c:ext>
          </c:extLst>
        </c:ser>
        <c:dLbls>
          <c:showLegendKey val="0"/>
          <c:showVal val="0"/>
          <c:showCatName val="0"/>
          <c:showSerName val="0"/>
          <c:showPercent val="0"/>
          <c:showBubbleSize val="0"/>
        </c:dLbls>
        <c:smooth val="0"/>
        <c:axId val="643368656"/>
        <c:axId val="951198288"/>
      </c:lineChart>
      <c:dateAx>
        <c:axId val="643368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98288"/>
        <c:crosses val="autoZero"/>
        <c:auto val="1"/>
        <c:lblOffset val="100"/>
        <c:baseTimeUnit val="days"/>
      </c:dateAx>
      <c:valAx>
        <c:axId val="95119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68656"/>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'High'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'Cleaned Data'!$B$1</c:f>
              <c:strCache>
                <c:ptCount val="1"/>
                <c:pt idx="0">
                  <c:v>Price</c:v>
                </c:pt>
              </c:strCache>
            </c:strRef>
          </c:tx>
          <c:spPr>
            <a:ln w="28575" cap="rnd">
              <a:solidFill>
                <a:schemeClr val="accent1"/>
              </a:solidFill>
              <a:round/>
            </a:ln>
            <a:effectLst/>
          </c:spPr>
          <c:marker>
            <c:symbol val="none"/>
          </c:marker>
          <c:cat>
            <c:numRef>
              <c:f>'Cleaned Data'!$A$2:$A$4986</c:f>
              <c:numCache>
                <c:formatCode>m/d/yy</c:formatCode>
                <c:ptCount val="4985"/>
                <c:pt idx="0">
                  <c:v>45361</c:v>
                </c:pt>
                <c:pt idx="1">
                  <c:v>45360</c:v>
                </c:pt>
                <c:pt idx="2">
                  <c:v>45359</c:v>
                </c:pt>
                <c:pt idx="3">
                  <c:v>45358</c:v>
                </c:pt>
                <c:pt idx="4">
                  <c:v>45357</c:v>
                </c:pt>
                <c:pt idx="5">
                  <c:v>45356</c:v>
                </c:pt>
                <c:pt idx="6">
                  <c:v>45355</c:v>
                </c:pt>
                <c:pt idx="7">
                  <c:v>45354</c:v>
                </c:pt>
                <c:pt idx="8">
                  <c:v>45353</c:v>
                </c:pt>
                <c:pt idx="9">
                  <c:v>45352</c:v>
                </c:pt>
                <c:pt idx="10">
                  <c:v>45351</c:v>
                </c:pt>
                <c:pt idx="11">
                  <c:v>45350</c:v>
                </c:pt>
                <c:pt idx="12">
                  <c:v>45349</c:v>
                </c:pt>
                <c:pt idx="13">
                  <c:v>45348</c:v>
                </c:pt>
                <c:pt idx="14">
                  <c:v>45347</c:v>
                </c:pt>
                <c:pt idx="15">
                  <c:v>45346</c:v>
                </c:pt>
                <c:pt idx="16">
                  <c:v>45345</c:v>
                </c:pt>
                <c:pt idx="17">
                  <c:v>45344</c:v>
                </c:pt>
                <c:pt idx="18">
                  <c:v>45343</c:v>
                </c:pt>
                <c:pt idx="19">
                  <c:v>45342</c:v>
                </c:pt>
                <c:pt idx="20">
                  <c:v>45341</c:v>
                </c:pt>
                <c:pt idx="21">
                  <c:v>45340</c:v>
                </c:pt>
                <c:pt idx="22">
                  <c:v>45339</c:v>
                </c:pt>
                <c:pt idx="23">
                  <c:v>45338</c:v>
                </c:pt>
                <c:pt idx="24">
                  <c:v>45337</c:v>
                </c:pt>
                <c:pt idx="25">
                  <c:v>45336</c:v>
                </c:pt>
                <c:pt idx="26">
                  <c:v>45335</c:v>
                </c:pt>
                <c:pt idx="27">
                  <c:v>45334</c:v>
                </c:pt>
                <c:pt idx="28">
                  <c:v>45333</c:v>
                </c:pt>
                <c:pt idx="29">
                  <c:v>45332</c:v>
                </c:pt>
                <c:pt idx="30">
                  <c:v>45331</c:v>
                </c:pt>
                <c:pt idx="31">
                  <c:v>45330</c:v>
                </c:pt>
                <c:pt idx="32">
                  <c:v>45329</c:v>
                </c:pt>
                <c:pt idx="33">
                  <c:v>45328</c:v>
                </c:pt>
                <c:pt idx="34">
                  <c:v>45327</c:v>
                </c:pt>
                <c:pt idx="35">
                  <c:v>45326</c:v>
                </c:pt>
                <c:pt idx="36">
                  <c:v>45325</c:v>
                </c:pt>
                <c:pt idx="37">
                  <c:v>45324</c:v>
                </c:pt>
                <c:pt idx="38">
                  <c:v>45323</c:v>
                </c:pt>
                <c:pt idx="39">
                  <c:v>45322</c:v>
                </c:pt>
                <c:pt idx="40">
                  <c:v>45321</c:v>
                </c:pt>
                <c:pt idx="41">
                  <c:v>45320</c:v>
                </c:pt>
                <c:pt idx="42">
                  <c:v>45319</c:v>
                </c:pt>
                <c:pt idx="43">
                  <c:v>45318</c:v>
                </c:pt>
                <c:pt idx="44">
                  <c:v>45317</c:v>
                </c:pt>
                <c:pt idx="45">
                  <c:v>45316</c:v>
                </c:pt>
                <c:pt idx="46">
                  <c:v>45315</c:v>
                </c:pt>
                <c:pt idx="47">
                  <c:v>45314</c:v>
                </c:pt>
                <c:pt idx="48">
                  <c:v>45313</c:v>
                </c:pt>
                <c:pt idx="49">
                  <c:v>45312</c:v>
                </c:pt>
                <c:pt idx="50">
                  <c:v>45311</c:v>
                </c:pt>
                <c:pt idx="51">
                  <c:v>45310</c:v>
                </c:pt>
                <c:pt idx="52">
                  <c:v>45309</c:v>
                </c:pt>
                <c:pt idx="53">
                  <c:v>45308</c:v>
                </c:pt>
                <c:pt idx="54">
                  <c:v>45307</c:v>
                </c:pt>
                <c:pt idx="55">
                  <c:v>45306</c:v>
                </c:pt>
                <c:pt idx="56">
                  <c:v>45305</c:v>
                </c:pt>
                <c:pt idx="57">
                  <c:v>45304</c:v>
                </c:pt>
                <c:pt idx="58">
                  <c:v>45303</c:v>
                </c:pt>
                <c:pt idx="59">
                  <c:v>45302</c:v>
                </c:pt>
                <c:pt idx="60">
                  <c:v>45301</c:v>
                </c:pt>
                <c:pt idx="61">
                  <c:v>45300</c:v>
                </c:pt>
                <c:pt idx="62">
                  <c:v>45299</c:v>
                </c:pt>
                <c:pt idx="63">
                  <c:v>45298</c:v>
                </c:pt>
                <c:pt idx="64">
                  <c:v>45297</c:v>
                </c:pt>
                <c:pt idx="65">
                  <c:v>45296</c:v>
                </c:pt>
                <c:pt idx="66">
                  <c:v>45295</c:v>
                </c:pt>
                <c:pt idx="67">
                  <c:v>45294</c:v>
                </c:pt>
                <c:pt idx="68">
                  <c:v>45293</c:v>
                </c:pt>
                <c:pt idx="69">
                  <c:v>45292</c:v>
                </c:pt>
                <c:pt idx="70">
                  <c:v>45291</c:v>
                </c:pt>
                <c:pt idx="71">
                  <c:v>45290</c:v>
                </c:pt>
                <c:pt idx="72">
                  <c:v>45289</c:v>
                </c:pt>
                <c:pt idx="73">
                  <c:v>45288</c:v>
                </c:pt>
                <c:pt idx="74">
                  <c:v>45287</c:v>
                </c:pt>
                <c:pt idx="75">
                  <c:v>45286</c:v>
                </c:pt>
                <c:pt idx="76">
                  <c:v>45285</c:v>
                </c:pt>
                <c:pt idx="77">
                  <c:v>45284</c:v>
                </c:pt>
                <c:pt idx="78">
                  <c:v>45283</c:v>
                </c:pt>
                <c:pt idx="79">
                  <c:v>45282</c:v>
                </c:pt>
                <c:pt idx="80">
                  <c:v>45281</c:v>
                </c:pt>
                <c:pt idx="81">
                  <c:v>45280</c:v>
                </c:pt>
                <c:pt idx="82">
                  <c:v>45279</c:v>
                </c:pt>
                <c:pt idx="83">
                  <c:v>45278</c:v>
                </c:pt>
                <c:pt idx="84">
                  <c:v>45277</c:v>
                </c:pt>
                <c:pt idx="85">
                  <c:v>45276</c:v>
                </c:pt>
                <c:pt idx="86">
                  <c:v>45275</c:v>
                </c:pt>
                <c:pt idx="87">
                  <c:v>45274</c:v>
                </c:pt>
                <c:pt idx="88">
                  <c:v>45273</c:v>
                </c:pt>
                <c:pt idx="89">
                  <c:v>45272</c:v>
                </c:pt>
                <c:pt idx="90">
                  <c:v>45271</c:v>
                </c:pt>
                <c:pt idx="91">
                  <c:v>45270</c:v>
                </c:pt>
                <c:pt idx="92">
                  <c:v>45269</c:v>
                </c:pt>
                <c:pt idx="93">
                  <c:v>45268</c:v>
                </c:pt>
                <c:pt idx="94">
                  <c:v>45267</c:v>
                </c:pt>
                <c:pt idx="95">
                  <c:v>45266</c:v>
                </c:pt>
                <c:pt idx="96">
                  <c:v>45265</c:v>
                </c:pt>
                <c:pt idx="97">
                  <c:v>45264</c:v>
                </c:pt>
                <c:pt idx="98">
                  <c:v>45263</c:v>
                </c:pt>
                <c:pt idx="99">
                  <c:v>45262</c:v>
                </c:pt>
                <c:pt idx="100">
                  <c:v>45261</c:v>
                </c:pt>
                <c:pt idx="101">
                  <c:v>45260</c:v>
                </c:pt>
                <c:pt idx="102">
                  <c:v>45259</c:v>
                </c:pt>
                <c:pt idx="103">
                  <c:v>45258</c:v>
                </c:pt>
                <c:pt idx="104">
                  <c:v>45257</c:v>
                </c:pt>
                <c:pt idx="105">
                  <c:v>45256</c:v>
                </c:pt>
                <c:pt idx="106">
                  <c:v>45255</c:v>
                </c:pt>
                <c:pt idx="107">
                  <c:v>45254</c:v>
                </c:pt>
                <c:pt idx="108">
                  <c:v>45253</c:v>
                </c:pt>
                <c:pt idx="109">
                  <c:v>45252</c:v>
                </c:pt>
                <c:pt idx="110">
                  <c:v>45251</c:v>
                </c:pt>
                <c:pt idx="111">
                  <c:v>45250</c:v>
                </c:pt>
                <c:pt idx="112">
                  <c:v>45249</c:v>
                </c:pt>
                <c:pt idx="113">
                  <c:v>45248</c:v>
                </c:pt>
                <c:pt idx="114">
                  <c:v>45247</c:v>
                </c:pt>
                <c:pt idx="115">
                  <c:v>45246</c:v>
                </c:pt>
                <c:pt idx="116">
                  <c:v>45245</c:v>
                </c:pt>
                <c:pt idx="117">
                  <c:v>45244</c:v>
                </c:pt>
                <c:pt idx="118">
                  <c:v>45243</c:v>
                </c:pt>
                <c:pt idx="119">
                  <c:v>45242</c:v>
                </c:pt>
                <c:pt idx="120">
                  <c:v>45241</c:v>
                </c:pt>
                <c:pt idx="121">
                  <c:v>45240</c:v>
                </c:pt>
                <c:pt idx="122">
                  <c:v>45239</c:v>
                </c:pt>
                <c:pt idx="123">
                  <c:v>45238</c:v>
                </c:pt>
                <c:pt idx="124">
                  <c:v>45237</c:v>
                </c:pt>
                <c:pt idx="125">
                  <c:v>45236</c:v>
                </c:pt>
                <c:pt idx="126">
                  <c:v>45235</c:v>
                </c:pt>
                <c:pt idx="127">
                  <c:v>45234</c:v>
                </c:pt>
                <c:pt idx="128">
                  <c:v>45233</c:v>
                </c:pt>
                <c:pt idx="129">
                  <c:v>45232</c:v>
                </c:pt>
                <c:pt idx="130">
                  <c:v>45231</c:v>
                </c:pt>
                <c:pt idx="131">
                  <c:v>45230</c:v>
                </c:pt>
                <c:pt idx="132">
                  <c:v>45229</c:v>
                </c:pt>
                <c:pt idx="133">
                  <c:v>45228</c:v>
                </c:pt>
                <c:pt idx="134">
                  <c:v>45227</c:v>
                </c:pt>
                <c:pt idx="135">
                  <c:v>45226</c:v>
                </c:pt>
                <c:pt idx="136">
                  <c:v>45225</c:v>
                </c:pt>
                <c:pt idx="137">
                  <c:v>45224</c:v>
                </c:pt>
                <c:pt idx="138">
                  <c:v>45223</c:v>
                </c:pt>
                <c:pt idx="139">
                  <c:v>45222</c:v>
                </c:pt>
                <c:pt idx="140">
                  <c:v>45221</c:v>
                </c:pt>
                <c:pt idx="141">
                  <c:v>45220</c:v>
                </c:pt>
                <c:pt idx="142">
                  <c:v>45219</c:v>
                </c:pt>
                <c:pt idx="143">
                  <c:v>45218</c:v>
                </c:pt>
                <c:pt idx="144">
                  <c:v>45217</c:v>
                </c:pt>
                <c:pt idx="145">
                  <c:v>45216</c:v>
                </c:pt>
                <c:pt idx="146">
                  <c:v>45215</c:v>
                </c:pt>
                <c:pt idx="147">
                  <c:v>45214</c:v>
                </c:pt>
                <c:pt idx="148">
                  <c:v>45213</c:v>
                </c:pt>
                <c:pt idx="149">
                  <c:v>45212</c:v>
                </c:pt>
                <c:pt idx="150">
                  <c:v>45211</c:v>
                </c:pt>
                <c:pt idx="151">
                  <c:v>45210</c:v>
                </c:pt>
                <c:pt idx="152">
                  <c:v>45209</c:v>
                </c:pt>
                <c:pt idx="153">
                  <c:v>45208</c:v>
                </c:pt>
                <c:pt idx="154">
                  <c:v>45207</c:v>
                </c:pt>
                <c:pt idx="155">
                  <c:v>45206</c:v>
                </c:pt>
                <c:pt idx="156">
                  <c:v>45205</c:v>
                </c:pt>
                <c:pt idx="157">
                  <c:v>45204</c:v>
                </c:pt>
                <c:pt idx="158">
                  <c:v>45203</c:v>
                </c:pt>
                <c:pt idx="159">
                  <c:v>45202</c:v>
                </c:pt>
                <c:pt idx="160">
                  <c:v>45201</c:v>
                </c:pt>
                <c:pt idx="161">
                  <c:v>45200</c:v>
                </c:pt>
                <c:pt idx="162">
                  <c:v>45199</c:v>
                </c:pt>
                <c:pt idx="163">
                  <c:v>45198</c:v>
                </c:pt>
                <c:pt idx="164">
                  <c:v>45197</c:v>
                </c:pt>
                <c:pt idx="165">
                  <c:v>45196</c:v>
                </c:pt>
                <c:pt idx="166">
                  <c:v>45195</c:v>
                </c:pt>
                <c:pt idx="167">
                  <c:v>45194</c:v>
                </c:pt>
                <c:pt idx="168">
                  <c:v>45193</c:v>
                </c:pt>
                <c:pt idx="169">
                  <c:v>45192</c:v>
                </c:pt>
                <c:pt idx="170">
                  <c:v>45191</c:v>
                </c:pt>
                <c:pt idx="171">
                  <c:v>45190</c:v>
                </c:pt>
                <c:pt idx="172">
                  <c:v>45189</c:v>
                </c:pt>
                <c:pt idx="173">
                  <c:v>45188</c:v>
                </c:pt>
                <c:pt idx="174">
                  <c:v>45187</c:v>
                </c:pt>
                <c:pt idx="175">
                  <c:v>45186</c:v>
                </c:pt>
                <c:pt idx="176">
                  <c:v>45185</c:v>
                </c:pt>
                <c:pt idx="177">
                  <c:v>45184</c:v>
                </c:pt>
                <c:pt idx="178">
                  <c:v>45183</c:v>
                </c:pt>
                <c:pt idx="179">
                  <c:v>45182</c:v>
                </c:pt>
                <c:pt idx="180">
                  <c:v>45181</c:v>
                </c:pt>
                <c:pt idx="181">
                  <c:v>45180</c:v>
                </c:pt>
                <c:pt idx="182">
                  <c:v>45179</c:v>
                </c:pt>
                <c:pt idx="183">
                  <c:v>45178</c:v>
                </c:pt>
                <c:pt idx="184">
                  <c:v>45177</c:v>
                </c:pt>
                <c:pt idx="185">
                  <c:v>45176</c:v>
                </c:pt>
                <c:pt idx="186">
                  <c:v>45175</c:v>
                </c:pt>
                <c:pt idx="187">
                  <c:v>45174</c:v>
                </c:pt>
                <c:pt idx="188">
                  <c:v>45173</c:v>
                </c:pt>
                <c:pt idx="189">
                  <c:v>45172</c:v>
                </c:pt>
                <c:pt idx="190">
                  <c:v>45171</c:v>
                </c:pt>
                <c:pt idx="191">
                  <c:v>45170</c:v>
                </c:pt>
                <c:pt idx="192">
                  <c:v>45169</c:v>
                </c:pt>
                <c:pt idx="193">
                  <c:v>45168</c:v>
                </c:pt>
                <c:pt idx="194">
                  <c:v>45167</c:v>
                </c:pt>
                <c:pt idx="195">
                  <c:v>45166</c:v>
                </c:pt>
                <c:pt idx="196">
                  <c:v>45165</c:v>
                </c:pt>
                <c:pt idx="197">
                  <c:v>45164</c:v>
                </c:pt>
                <c:pt idx="198">
                  <c:v>45163</c:v>
                </c:pt>
                <c:pt idx="199">
                  <c:v>45162</c:v>
                </c:pt>
                <c:pt idx="200">
                  <c:v>45161</c:v>
                </c:pt>
                <c:pt idx="201">
                  <c:v>45160</c:v>
                </c:pt>
                <c:pt idx="202">
                  <c:v>45159</c:v>
                </c:pt>
                <c:pt idx="203">
                  <c:v>45158</c:v>
                </c:pt>
                <c:pt idx="204">
                  <c:v>45157</c:v>
                </c:pt>
                <c:pt idx="205">
                  <c:v>45156</c:v>
                </c:pt>
                <c:pt idx="206">
                  <c:v>45155</c:v>
                </c:pt>
                <c:pt idx="207">
                  <c:v>45154</c:v>
                </c:pt>
                <c:pt idx="208">
                  <c:v>45153</c:v>
                </c:pt>
                <c:pt idx="209">
                  <c:v>45152</c:v>
                </c:pt>
                <c:pt idx="210">
                  <c:v>45151</c:v>
                </c:pt>
                <c:pt idx="211">
                  <c:v>45150</c:v>
                </c:pt>
                <c:pt idx="212">
                  <c:v>45149</c:v>
                </c:pt>
                <c:pt idx="213">
                  <c:v>45148</c:v>
                </c:pt>
                <c:pt idx="214">
                  <c:v>45147</c:v>
                </c:pt>
                <c:pt idx="215">
                  <c:v>45146</c:v>
                </c:pt>
                <c:pt idx="216">
                  <c:v>45145</c:v>
                </c:pt>
                <c:pt idx="217">
                  <c:v>45144</c:v>
                </c:pt>
                <c:pt idx="218">
                  <c:v>45143</c:v>
                </c:pt>
                <c:pt idx="219">
                  <c:v>45142</c:v>
                </c:pt>
                <c:pt idx="220">
                  <c:v>45141</c:v>
                </c:pt>
                <c:pt idx="221">
                  <c:v>45140</c:v>
                </c:pt>
                <c:pt idx="222">
                  <c:v>45139</c:v>
                </c:pt>
                <c:pt idx="223">
                  <c:v>45138</c:v>
                </c:pt>
                <c:pt idx="224">
                  <c:v>45137</c:v>
                </c:pt>
                <c:pt idx="225">
                  <c:v>45136</c:v>
                </c:pt>
                <c:pt idx="226">
                  <c:v>45135</c:v>
                </c:pt>
                <c:pt idx="227">
                  <c:v>45134</c:v>
                </c:pt>
                <c:pt idx="228">
                  <c:v>45133</c:v>
                </c:pt>
                <c:pt idx="229">
                  <c:v>45132</c:v>
                </c:pt>
                <c:pt idx="230">
                  <c:v>45131</c:v>
                </c:pt>
                <c:pt idx="231">
                  <c:v>45130</c:v>
                </c:pt>
                <c:pt idx="232">
                  <c:v>45129</c:v>
                </c:pt>
                <c:pt idx="233">
                  <c:v>45128</c:v>
                </c:pt>
                <c:pt idx="234">
                  <c:v>45127</c:v>
                </c:pt>
                <c:pt idx="235">
                  <c:v>45126</c:v>
                </c:pt>
                <c:pt idx="236">
                  <c:v>45125</c:v>
                </c:pt>
                <c:pt idx="237">
                  <c:v>45124</c:v>
                </c:pt>
                <c:pt idx="238">
                  <c:v>45123</c:v>
                </c:pt>
                <c:pt idx="239">
                  <c:v>45122</c:v>
                </c:pt>
                <c:pt idx="240">
                  <c:v>45121</c:v>
                </c:pt>
                <c:pt idx="241">
                  <c:v>45120</c:v>
                </c:pt>
                <c:pt idx="242">
                  <c:v>45119</c:v>
                </c:pt>
                <c:pt idx="243">
                  <c:v>45118</c:v>
                </c:pt>
                <c:pt idx="244">
                  <c:v>45117</c:v>
                </c:pt>
                <c:pt idx="245">
                  <c:v>45116</c:v>
                </c:pt>
                <c:pt idx="246">
                  <c:v>45115</c:v>
                </c:pt>
                <c:pt idx="247">
                  <c:v>45114</c:v>
                </c:pt>
                <c:pt idx="248">
                  <c:v>45113</c:v>
                </c:pt>
                <c:pt idx="249">
                  <c:v>45112</c:v>
                </c:pt>
                <c:pt idx="250">
                  <c:v>45111</c:v>
                </c:pt>
                <c:pt idx="251">
                  <c:v>45110</c:v>
                </c:pt>
                <c:pt idx="252">
                  <c:v>45109</c:v>
                </c:pt>
                <c:pt idx="253">
                  <c:v>45108</c:v>
                </c:pt>
                <c:pt idx="254">
                  <c:v>45107</c:v>
                </c:pt>
                <c:pt idx="255">
                  <c:v>45106</c:v>
                </c:pt>
                <c:pt idx="256">
                  <c:v>45105</c:v>
                </c:pt>
                <c:pt idx="257">
                  <c:v>45104</c:v>
                </c:pt>
                <c:pt idx="258">
                  <c:v>45103</c:v>
                </c:pt>
                <c:pt idx="259">
                  <c:v>45102</c:v>
                </c:pt>
                <c:pt idx="260">
                  <c:v>45101</c:v>
                </c:pt>
                <c:pt idx="261">
                  <c:v>45100</c:v>
                </c:pt>
                <c:pt idx="262">
                  <c:v>45099</c:v>
                </c:pt>
                <c:pt idx="263">
                  <c:v>45098</c:v>
                </c:pt>
                <c:pt idx="264">
                  <c:v>45097</c:v>
                </c:pt>
                <c:pt idx="265">
                  <c:v>45096</c:v>
                </c:pt>
                <c:pt idx="266">
                  <c:v>45095</c:v>
                </c:pt>
                <c:pt idx="267">
                  <c:v>45094</c:v>
                </c:pt>
                <c:pt idx="268">
                  <c:v>45093</c:v>
                </c:pt>
                <c:pt idx="269">
                  <c:v>45092</c:v>
                </c:pt>
                <c:pt idx="270">
                  <c:v>45091</c:v>
                </c:pt>
                <c:pt idx="271">
                  <c:v>45090</c:v>
                </c:pt>
                <c:pt idx="272">
                  <c:v>45089</c:v>
                </c:pt>
                <c:pt idx="273">
                  <c:v>45088</c:v>
                </c:pt>
                <c:pt idx="274">
                  <c:v>45087</c:v>
                </c:pt>
                <c:pt idx="275">
                  <c:v>45086</c:v>
                </c:pt>
                <c:pt idx="276">
                  <c:v>45085</c:v>
                </c:pt>
                <c:pt idx="277">
                  <c:v>45084</c:v>
                </c:pt>
                <c:pt idx="278">
                  <c:v>45083</c:v>
                </c:pt>
                <c:pt idx="279">
                  <c:v>45082</c:v>
                </c:pt>
                <c:pt idx="280">
                  <c:v>45081</c:v>
                </c:pt>
                <c:pt idx="281">
                  <c:v>45080</c:v>
                </c:pt>
                <c:pt idx="282">
                  <c:v>45079</c:v>
                </c:pt>
                <c:pt idx="283">
                  <c:v>45078</c:v>
                </c:pt>
                <c:pt idx="284">
                  <c:v>45077</c:v>
                </c:pt>
                <c:pt idx="285">
                  <c:v>45076</c:v>
                </c:pt>
                <c:pt idx="286">
                  <c:v>45075</c:v>
                </c:pt>
                <c:pt idx="287">
                  <c:v>45074</c:v>
                </c:pt>
                <c:pt idx="288">
                  <c:v>45073</c:v>
                </c:pt>
                <c:pt idx="289">
                  <c:v>45072</c:v>
                </c:pt>
                <c:pt idx="290">
                  <c:v>45071</c:v>
                </c:pt>
                <c:pt idx="291">
                  <c:v>45070</c:v>
                </c:pt>
                <c:pt idx="292">
                  <c:v>45069</c:v>
                </c:pt>
                <c:pt idx="293">
                  <c:v>45068</c:v>
                </c:pt>
                <c:pt idx="294">
                  <c:v>45067</c:v>
                </c:pt>
                <c:pt idx="295">
                  <c:v>45066</c:v>
                </c:pt>
                <c:pt idx="296">
                  <c:v>45065</c:v>
                </c:pt>
                <c:pt idx="297">
                  <c:v>45064</c:v>
                </c:pt>
                <c:pt idx="298">
                  <c:v>45063</c:v>
                </c:pt>
                <c:pt idx="299">
                  <c:v>45062</c:v>
                </c:pt>
                <c:pt idx="300">
                  <c:v>45061</c:v>
                </c:pt>
                <c:pt idx="301">
                  <c:v>45060</c:v>
                </c:pt>
                <c:pt idx="302">
                  <c:v>45059</c:v>
                </c:pt>
                <c:pt idx="303">
                  <c:v>45058</c:v>
                </c:pt>
                <c:pt idx="304">
                  <c:v>45057</c:v>
                </c:pt>
                <c:pt idx="305">
                  <c:v>45056</c:v>
                </c:pt>
                <c:pt idx="306">
                  <c:v>45055</c:v>
                </c:pt>
                <c:pt idx="307">
                  <c:v>45054</c:v>
                </c:pt>
                <c:pt idx="308">
                  <c:v>45053</c:v>
                </c:pt>
                <c:pt idx="309">
                  <c:v>45052</c:v>
                </c:pt>
                <c:pt idx="310">
                  <c:v>45051</c:v>
                </c:pt>
                <c:pt idx="311">
                  <c:v>45050</c:v>
                </c:pt>
                <c:pt idx="312">
                  <c:v>45049</c:v>
                </c:pt>
                <c:pt idx="313">
                  <c:v>45048</c:v>
                </c:pt>
                <c:pt idx="314">
                  <c:v>45047</c:v>
                </c:pt>
                <c:pt idx="315">
                  <c:v>45046</c:v>
                </c:pt>
                <c:pt idx="316">
                  <c:v>45045</c:v>
                </c:pt>
                <c:pt idx="317">
                  <c:v>45044</c:v>
                </c:pt>
                <c:pt idx="318">
                  <c:v>45043</c:v>
                </c:pt>
                <c:pt idx="319">
                  <c:v>45042</c:v>
                </c:pt>
                <c:pt idx="320">
                  <c:v>45041</c:v>
                </c:pt>
                <c:pt idx="321">
                  <c:v>45040</c:v>
                </c:pt>
                <c:pt idx="322">
                  <c:v>45039</c:v>
                </c:pt>
                <c:pt idx="323">
                  <c:v>45038</c:v>
                </c:pt>
                <c:pt idx="324">
                  <c:v>45037</c:v>
                </c:pt>
                <c:pt idx="325">
                  <c:v>45036</c:v>
                </c:pt>
                <c:pt idx="326">
                  <c:v>45035</c:v>
                </c:pt>
                <c:pt idx="327">
                  <c:v>45034</c:v>
                </c:pt>
                <c:pt idx="328">
                  <c:v>45033</c:v>
                </c:pt>
                <c:pt idx="329">
                  <c:v>45032</c:v>
                </c:pt>
                <c:pt idx="330">
                  <c:v>45031</c:v>
                </c:pt>
                <c:pt idx="331">
                  <c:v>45030</c:v>
                </c:pt>
                <c:pt idx="332">
                  <c:v>45029</c:v>
                </c:pt>
                <c:pt idx="333">
                  <c:v>45028</c:v>
                </c:pt>
                <c:pt idx="334">
                  <c:v>45027</c:v>
                </c:pt>
                <c:pt idx="335">
                  <c:v>45026</c:v>
                </c:pt>
                <c:pt idx="336">
                  <c:v>45025</c:v>
                </c:pt>
                <c:pt idx="337">
                  <c:v>45024</c:v>
                </c:pt>
                <c:pt idx="338">
                  <c:v>45023</c:v>
                </c:pt>
                <c:pt idx="339">
                  <c:v>45022</c:v>
                </c:pt>
                <c:pt idx="340">
                  <c:v>45021</c:v>
                </c:pt>
                <c:pt idx="341">
                  <c:v>45020</c:v>
                </c:pt>
                <c:pt idx="342">
                  <c:v>45019</c:v>
                </c:pt>
                <c:pt idx="343">
                  <c:v>45018</c:v>
                </c:pt>
                <c:pt idx="344">
                  <c:v>45017</c:v>
                </c:pt>
                <c:pt idx="345">
                  <c:v>45016</c:v>
                </c:pt>
                <c:pt idx="346">
                  <c:v>45015</c:v>
                </c:pt>
                <c:pt idx="347">
                  <c:v>45014</c:v>
                </c:pt>
                <c:pt idx="348">
                  <c:v>45013</c:v>
                </c:pt>
                <c:pt idx="349">
                  <c:v>45012</c:v>
                </c:pt>
                <c:pt idx="350">
                  <c:v>45011</c:v>
                </c:pt>
                <c:pt idx="351">
                  <c:v>45010</c:v>
                </c:pt>
                <c:pt idx="352">
                  <c:v>45009</c:v>
                </c:pt>
                <c:pt idx="353">
                  <c:v>45008</c:v>
                </c:pt>
                <c:pt idx="354">
                  <c:v>45007</c:v>
                </c:pt>
                <c:pt idx="355">
                  <c:v>45006</c:v>
                </c:pt>
                <c:pt idx="356">
                  <c:v>45005</c:v>
                </c:pt>
                <c:pt idx="357">
                  <c:v>45004</c:v>
                </c:pt>
                <c:pt idx="358">
                  <c:v>45003</c:v>
                </c:pt>
                <c:pt idx="359">
                  <c:v>45002</c:v>
                </c:pt>
                <c:pt idx="360">
                  <c:v>45001</c:v>
                </c:pt>
                <c:pt idx="361">
                  <c:v>45000</c:v>
                </c:pt>
                <c:pt idx="362">
                  <c:v>44999</c:v>
                </c:pt>
                <c:pt idx="363">
                  <c:v>44998</c:v>
                </c:pt>
                <c:pt idx="364">
                  <c:v>44997</c:v>
                </c:pt>
                <c:pt idx="365">
                  <c:v>44996</c:v>
                </c:pt>
                <c:pt idx="366">
                  <c:v>44995</c:v>
                </c:pt>
                <c:pt idx="367">
                  <c:v>44994</c:v>
                </c:pt>
                <c:pt idx="368">
                  <c:v>44993</c:v>
                </c:pt>
                <c:pt idx="369">
                  <c:v>44992</c:v>
                </c:pt>
                <c:pt idx="370">
                  <c:v>44991</c:v>
                </c:pt>
                <c:pt idx="371">
                  <c:v>44990</c:v>
                </c:pt>
                <c:pt idx="372">
                  <c:v>44989</c:v>
                </c:pt>
                <c:pt idx="373">
                  <c:v>44988</c:v>
                </c:pt>
                <c:pt idx="374">
                  <c:v>44987</c:v>
                </c:pt>
                <c:pt idx="375">
                  <c:v>44986</c:v>
                </c:pt>
                <c:pt idx="376">
                  <c:v>44985</c:v>
                </c:pt>
                <c:pt idx="377">
                  <c:v>44984</c:v>
                </c:pt>
                <c:pt idx="378">
                  <c:v>44983</c:v>
                </c:pt>
                <c:pt idx="379">
                  <c:v>44982</c:v>
                </c:pt>
                <c:pt idx="380">
                  <c:v>44981</c:v>
                </c:pt>
                <c:pt idx="381">
                  <c:v>44980</c:v>
                </c:pt>
                <c:pt idx="382">
                  <c:v>44979</c:v>
                </c:pt>
                <c:pt idx="383">
                  <c:v>44978</c:v>
                </c:pt>
                <c:pt idx="384">
                  <c:v>44977</c:v>
                </c:pt>
                <c:pt idx="385">
                  <c:v>44976</c:v>
                </c:pt>
                <c:pt idx="386">
                  <c:v>44975</c:v>
                </c:pt>
                <c:pt idx="387">
                  <c:v>44974</c:v>
                </c:pt>
                <c:pt idx="388">
                  <c:v>44973</c:v>
                </c:pt>
                <c:pt idx="389">
                  <c:v>44972</c:v>
                </c:pt>
                <c:pt idx="390">
                  <c:v>44971</c:v>
                </c:pt>
                <c:pt idx="391">
                  <c:v>44970</c:v>
                </c:pt>
                <c:pt idx="392">
                  <c:v>44969</c:v>
                </c:pt>
                <c:pt idx="393">
                  <c:v>44968</c:v>
                </c:pt>
                <c:pt idx="394">
                  <c:v>44967</c:v>
                </c:pt>
                <c:pt idx="395">
                  <c:v>44966</c:v>
                </c:pt>
                <c:pt idx="396">
                  <c:v>44965</c:v>
                </c:pt>
                <c:pt idx="397">
                  <c:v>44964</c:v>
                </c:pt>
                <c:pt idx="398">
                  <c:v>44963</c:v>
                </c:pt>
                <c:pt idx="399">
                  <c:v>44962</c:v>
                </c:pt>
                <c:pt idx="400">
                  <c:v>44961</c:v>
                </c:pt>
                <c:pt idx="401">
                  <c:v>44960</c:v>
                </c:pt>
                <c:pt idx="402">
                  <c:v>44959</c:v>
                </c:pt>
                <c:pt idx="403">
                  <c:v>44958</c:v>
                </c:pt>
                <c:pt idx="404">
                  <c:v>44957</c:v>
                </c:pt>
                <c:pt idx="405">
                  <c:v>44956</c:v>
                </c:pt>
                <c:pt idx="406">
                  <c:v>44955</c:v>
                </c:pt>
                <c:pt idx="407">
                  <c:v>44954</c:v>
                </c:pt>
                <c:pt idx="408">
                  <c:v>44953</c:v>
                </c:pt>
                <c:pt idx="409">
                  <c:v>44952</c:v>
                </c:pt>
                <c:pt idx="410">
                  <c:v>44951</c:v>
                </c:pt>
                <c:pt idx="411">
                  <c:v>44950</c:v>
                </c:pt>
                <c:pt idx="412">
                  <c:v>44949</c:v>
                </c:pt>
                <c:pt idx="413">
                  <c:v>44948</c:v>
                </c:pt>
                <c:pt idx="414">
                  <c:v>44947</c:v>
                </c:pt>
                <c:pt idx="415">
                  <c:v>44946</c:v>
                </c:pt>
                <c:pt idx="416">
                  <c:v>44945</c:v>
                </c:pt>
                <c:pt idx="417">
                  <c:v>44944</c:v>
                </c:pt>
                <c:pt idx="418">
                  <c:v>44943</c:v>
                </c:pt>
                <c:pt idx="419">
                  <c:v>44942</c:v>
                </c:pt>
                <c:pt idx="420">
                  <c:v>44941</c:v>
                </c:pt>
                <c:pt idx="421">
                  <c:v>44940</c:v>
                </c:pt>
                <c:pt idx="422">
                  <c:v>44939</c:v>
                </c:pt>
                <c:pt idx="423">
                  <c:v>44938</c:v>
                </c:pt>
                <c:pt idx="424">
                  <c:v>44937</c:v>
                </c:pt>
                <c:pt idx="425">
                  <c:v>44936</c:v>
                </c:pt>
                <c:pt idx="426">
                  <c:v>44935</c:v>
                </c:pt>
                <c:pt idx="427">
                  <c:v>44934</c:v>
                </c:pt>
                <c:pt idx="428">
                  <c:v>44933</c:v>
                </c:pt>
                <c:pt idx="429">
                  <c:v>44932</c:v>
                </c:pt>
                <c:pt idx="430">
                  <c:v>44931</c:v>
                </c:pt>
                <c:pt idx="431">
                  <c:v>44930</c:v>
                </c:pt>
                <c:pt idx="432">
                  <c:v>44929</c:v>
                </c:pt>
                <c:pt idx="433">
                  <c:v>44928</c:v>
                </c:pt>
                <c:pt idx="434">
                  <c:v>44927</c:v>
                </c:pt>
                <c:pt idx="435">
                  <c:v>44926</c:v>
                </c:pt>
                <c:pt idx="436">
                  <c:v>44925</c:v>
                </c:pt>
                <c:pt idx="437">
                  <c:v>44924</c:v>
                </c:pt>
                <c:pt idx="438">
                  <c:v>44923</c:v>
                </c:pt>
                <c:pt idx="439">
                  <c:v>44922</c:v>
                </c:pt>
                <c:pt idx="440">
                  <c:v>44921</c:v>
                </c:pt>
                <c:pt idx="441">
                  <c:v>44920</c:v>
                </c:pt>
                <c:pt idx="442">
                  <c:v>44919</c:v>
                </c:pt>
                <c:pt idx="443">
                  <c:v>44918</c:v>
                </c:pt>
                <c:pt idx="444">
                  <c:v>44917</c:v>
                </c:pt>
                <c:pt idx="445">
                  <c:v>44916</c:v>
                </c:pt>
                <c:pt idx="446">
                  <c:v>44915</c:v>
                </c:pt>
                <c:pt idx="447">
                  <c:v>44914</c:v>
                </c:pt>
                <c:pt idx="448">
                  <c:v>44913</c:v>
                </c:pt>
                <c:pt idx="449">
                  <c:v>44912</c:v>
                </c:pt>
                <c:pt idx="450">
                  <c:v>44911</c:v>
                </c:pt>
                <c:pt idx="451">
                  <c:v>44910</c:v>
                </c:pt>
                <c:pt idx="452">
                  <c:v>44909</c:v>
                </c:pt>
                <c:pt idx="453">
                  <c:v>44908</c:v>
                </c:pt>
                <c:pt idx="454">
                  <c:v>44907</c:v>
                </c:pt>
                <c:pt idx="455">
                  <c:v>44906</c:v>
                </c:pt>
                <c:pt idx="456">
                  <c:v>44905</c:v>
                </c:pt>
                <c:pt idx="457">
                  <c:v>44904</c:v>
                </c:pt>
                <c:pt idx="458">
                  <c:v>44903</c:v>
                </c:pt>
                <c:pt idx="459">
                  <c:v>44902</c:v>
                </c:pt>
                <c:pt idx="460">
                  <c:v>44901</c:v>
                </c:pt>
                <c:pt idx="461">
                  <c:v>44900</c:v>
                </c:pt>
                <c:pt idx="462">
                  <c:v>44899</c:v>
                </c:pt>
                <c:pt idx="463">
                  <c:v>44898</c:v>
                </c:pt>
                <c:pt idx="464">
                  <c:v>44897</c:v>
                </c:pt>
                <c:pt idx="465">
                  <c:v>44896</c:v>
                </c:pt>
                <c:pt idx="466">
                  <c:v>44895</c:v>
                </c:pt>
                <c:pt idx="467">
                  <c:v>44894</c:v>
                </c:pt>
                <c:pt idx="468">
                  <c:v>44893</c:v>
                </c:pt>
                <c:pt idx="469">
                  <c:v>44892</c:v>
                </c:pt>
                <c:pt idx="470">
                  <c:v>44891</c:v>
                </c:pt>
                <c:pt idx="471">
                  <c:v>44890</c:v>
                </c:pt>
                <c:pt idx="472">
                  <c:v>44889</c:v>
                </c:pt>
                <c:pt idx="473">
                  <c:v>44888</c:v>
                </c:pt>
                <c:pt idx="474">
                  <c:v>44887</c:v>
                </c:pt>
                <c:pt idx="475">
                  <c:v>44886</c:v>
                </c:pt>
                <c:pt idx="476">
                  <c:v>44885</c:v>
                </c:pt>
                <c:pt idx="477">
                  <c:v>44884</c:v>
                </c:pt>
                <c:pt idx="478">
                  <c:v>44883</c:v>
                </c:pt>
                <c:pt idx="479">
                  <c:v>44882</c:v>
                </c:pt>
                <c:pt idx="480">
                  <c:v>44881</c:v>
                </c:pt>
                <c:pt idx="481">
                  <c:v>44880</c:v>
                </c:pt>
                <c:pt idx="482">
                  <c:v>44879</c:v>
                </c:pt>
                <c:pt idx="483">
                  <c:v>44878</c:v>
                </c:pt>
                <c:pt idx="484">
                  <c:v>44877</c:v>
                </c:pt>
                <c:pt idx="485">
                  <c:v>44876</c:v>
                </c:pt>
                <c:pt idx="486">
                  <c:v>44875</c:v>
                </c:pt>
                <c:pt idx="487">
                  <c:v>44874</c:v>
                </c:pt>
                <c:pt idx="488">
                  <c:v>44873</c:v>
                </c:pt>
                <c:pt idx="489">
                  <c:v>44872</c:v>
                </c:pt>
                <c:pt idx="490">
                  <c:v>44871</c:v>
                </c:pt>
                <c:pt idx="491">
                  <c:v>44870</c:v>
                </c:pt>
                <c:pt idx="492">
                  <c:v>44869</c:v>
                </c:pt>
                <c:pt idx="493">
                  <c:v>44868</c:v>
                </c:pt>
                <c:pt idx="494">
                  <c:v>44867</c:v>
                </c:pt>
                <c:pt idx="495">
                  <c:v>44866</c:v>
                </c:pt>
                <c:pt idx="496">
                  <c:v>44865</c:v>
                </c:pt>
                <c:pt idx="497">
                  <c:v>44864</c:v>
                </c:pt>
                <c:pt idx="498">
                  <c:v>44863</c:v>
                </c:pt>
                <c:pt idx="499">
                  <c:v>44862</c:v>
                </c:pt>
                <c:pt idx="500">
                  <c:v>44861</c:v>
                </c:pt>
                <c:pt idx="501">
                  <c:v>44860</c:v>
                </c:pt>
                <c:pt idx="502">
                  <c:v>44859</c:v>
                </c:pt>
                <c:pt idx="503">
                  <c:v>44858</c:v>
                </c:pt>
                <c:pt idx="504">
                  <c:v>44857</c:v>
                </c:pt>
                <c:pt idx="505">
                  <c:v>44856</c:v>
                </c:pt>
                <c:pt idx="506">
                  <c:v>44855</c:v>
                </c:pt>
                <c:pt idx="507">
                  <c:v>44854</c:v>
                </c:pt>
                <c:pt idx="508">
                  <c:v>44853</c:v>
                </c:pt>
                <c:pt idx="509">
                  <c:v>44852</c:v>
                </c:pt>
                <c:pt idx="510">
                  <c:v>44851</c:v>
                </c:pt>
                <c:pt idx="511">
                  <c:v>44850</c:v>
                </c:pt>
                <c:pt idx="512">
                  <c:v>44849</c:v>
                </c:pt>
                <c:pt idx="513">
                  <c:v>44848</c:v>
                </c:pt>
                <c:pt idx="514">
                  <c:v>44847</c:v>
                </c:pt>
                <c:pt idx="515">
                  <c:v>44846</c:v>
                </c:pt>
                <c:pt idx="516">
                  <c:v>44845</c:v>
                </c:pt>
                <c:pt idx="517">
                  <c:v>44844</c:v>
                </c:pt>
                <c:pt idx="518">
                  <c:v>44843</c:v>
                </c:pt>
                <c:pt idx="519">
                  <c:v>44842</c:v>
                </c:pt>
                <c:pt idx="520">
                  <c:v>44841</c:v>
                </c:pt>
                <c:pt idx="521">
                  <c:v>44840</c:v>
                </c:pt>
                <c:pt idx="522">
                  <c:v>44839</c:v>
                </c:pt>
                <c:pt idx="523">
                  <c:v>44838</c:v>
                </c:pt>
                <c:pt idx="524">
                  <c:v>44837</c:v>
                </c:pt>
                <c:pt idx="525">
                  <c:v>44836</c:v>
                </c:pt>
                <c:pt idx="526">
                  <c:v>44835</c:v>
                </c:pt>
                <c:pt idx="527">
                  <c:v>44834</c:v>
                </c:pt>
                <c:pt idx="528">
                  <c:v>44833</c:v>
                </c:pt>
                <c:pt idx="529">
                  <c:v>44832</c:v>
                </c:pt>
                <c:pt idx="530">
                  <c:v>44831</c:v>
                </c:pt>
                <c:pt idx="531">
                  <c:v>44830</c:v>
                </c:pt>
                <c:pt idx="532">
                  <c:v>44829</c:v>
                </c:pt>
                <c:pt idx="533">
                  <c:v>44828</c:v>
                </c:pt>
                <c:pt idx="534">
                  <c:v>44827</c:v>
                </c:pt>
                <c:pt idx="535">
                  <c:v>44826</c:v>
                </c:pt>
                <c:pt idx="536">
                  <c:v>44825</c:v>
                </c:pt>
                <c:pt idx="537">
                  <c:v>44824</c:v>
                </c:pt>
                <c:pt idx="538">
                  <c:v>44823</c:v>
                </c:pt>
                <c:pt idx="539">
                  <c:v>44822</c:v>
                </c:pt>
                <c:pt idx="540">
                  <c:v>44821</c:v>
                </c:pt>
                <c:pt idx="541">
                  <c:v>44820</c:v>
                </c:pt>
                <c:pt idx="542">
                  <c:v>44819</c:v>
                </c:pt>
                <c:pt idx="543">
                  <c:v>44818</c:v>
                </c:pt>
                <c:pt idx="544">
                  <c:v>44817</c:v>
                </c:pt>
                <c:pt idx="545">
                  <c:v>44816</c:v>
                </c:pt>
                <c:pt idx="546">
                  <c:v>44815</c:v>
                </c:pt>
                <c:pt idx="547">
                  <c:v>44814</c:v>
                </c:pt>
                <c:pt idx="548">
                  <c:v>44813</c:v>
                </c:pt>
                <c:pt idx="549">
                  <c:v>44812</c:v>
                </c:pt>
                <c:pt idx="550">
                  <c:v>44811</c:v>
                </c:pt>
                <c:pt idx="551">
                  <c:v>44810</c:v>
                </c:pt>
                <c:pt idx="552">
                  <c:v>44809</c:v>
                </c:pt>
                <c:pt idx="553">
                  <c:v>44808</c:v>
                </c:pt>
                <c:pt idx="554">
                  <c:v>44807</c:v>
                </c:pt>
                <c:pt idx="555">
                  <c:v>44806</c:v>
                </c:pt>
                <c:pt idx="556">
                  <c:v>44805</c:v>
                </c:pt>
                <c:pt idx="557">
                  <c:v>44804</c:v>
                </c:pt>
                <c:pt idx="558">
                  <c:v>44803</c:v>
                </c:pt>
                <c:pt idx="559">
                  <c:v>44802</c:v>
                </c:pt>
                <c:pt idx="560">
                  <c:v>44801</c:v>
                </c:pt>
                <c:pt idx="561">
                  <c:v>44800</c:v>
                </c:pt>
                <c:pt idx="562">
                  <c:v>44799</c:v>
                </c:pt>
                <c:pt idx="563">
                  <c:v>44798</c:v>
                </c:pt>
                <c:pt idx="564">
                  <c:v>44797</c:v>
                </c:pt>
                <c:pt idx="565">
                  <c:v>44796</c:v>
                </c:pt>
                <c:pt idx="566">
                  <c:v>44795</c:v>
                </c:pt>
                <c:pt idx="567">
                  <c:v>44794</c:v>
                </c:pt>
                <c:pt idx="568">
                  <c:v>44793</c:v>
                </c:pt>
                <c:pt idx="569">
                  <c:v>44792</c:v>
                </c:pt>
                <c:pt idx="570">
                  <c:v>44791</c:v>
                </c:pt>
                <c:pt idx="571">
                  <c:v>44790</c:v>
                </c:pt>
                <c:pt idx="572">
                  <c:v>44789</c:v>
                </c:pt>
                <c:pt idx="573">
                  <c:v>44788</c:v>
                </c:pt>
                <c:pt idx="574">
                  <c:v>44787</c:v>
                </c:pt>
                <c:pt idx="575">
                  <c:v>44786</c:v>
                </c:pt>
                <c:pt idx="576">
                  <c:v>44785</c:v>
                </c:pt>
                <c:pt idx="577">
                  <c:v>44784</c:v>
                </c:pt>
                <c:pt idx="578">
                  <c:v>44783</c:v>
                </c:pt>
                <c:pt idx="579">
                  <c:v>44782</c:v>
                </c:pt>
                <c:pt idx="580">
                  <c:v>44781</c:v>
                </c:pt>
                <c:pt idx="581">
                  <c:v>44780</c:v>
                </c:pt>
                <c:pt idx="582">
                  <c:v>44779</c:v>
                </c:pt>
                <c:pt idx="583">
                  <c:v>44778</c:v>
                </c:pt>
                <c:pt idx="584">
                  <c:v>44777</c:v>
                </c:pt>
                <c:pt idx="585">
                  <c:v>44776</c:v>
                </c:pt>
                <c:pt idx="586">
                  <c:v>44775</c:v>
                </c:pt>
                <c:pt idx="587">
                  <c:v>44774</c:v>
                </c:pt>
                <c:pt idx="588">
                  <c:v>44773</c:v>
                </c:pt>
                <c:pt idx="589">
                  <c:v>44772</c:v>
                </c:pt>
                <c:pt idx="590">
                  <c:v>44771</c:v>
                </c:pt>
                <c:pt idx="591">
                  <c:v>44770</c:v>
                </c:pt>
                <c:pt idx="592">
                  <c:v>44769</c:v>
                </c:pt>
                <c:pt idx="593">
                  <c:v>44768</c:v>
                </c:pt>
                <c:pt idx="594">
                  <c:v>44767</c:v>
                </c:pt>
                <c:pt idx="595">
                  <c:v>44766</c:v>
                </c:pt>
                <c:pt idx="596">
                  <c:v>44765</c:v>
                </c:pt>
                <c:pt idx="597">
                  <c:v>44764</c:v>
                </c:pt>
                <c:pt idx="598">
                  <c:v>44763</c:v>
                </c:pt>
                <c:pt idx="599">
                  <c:v>44762</c:v>
                </c:pt>
                <c:pt idx="600">
                  <c:v>44761</c:v>
                </c:pt>
                <c:pt idx="601">
                  <c:v>44760</c:v>
                </c:pt>
                <c:pt idx="602">
                  <c:v>44759</c:v>
                </c:pt>
                <c:pt idx="603">
                  <c:v>44758</c:v>
                </c:pt>
                <c:pt idx="604">
                  <c:v>44757</c:v>
                </c:pt>
                <c:pt idx="605">
                  <c:v>44756</c:v>
                </c:pt>
                <c:pt idx="606">
                  <c:v>44755</c:v>
                </c:pt>
                <c:pt idx="607">
                  <c:v>44754</c:v>
                </c:pt>
                <c:pt idx="608">
                  <c:v>44753</c:v>
                </c:pt>
                <c:pt idx="609">
                  <c:v>44752</c:v>
                </c:pt>
                <c:pt idx="610">
                  <c:v>44751</c:v>
                </c:pt>
                <c:pt idx="611">
                  <c:v>44750</c:v>
                </c:pt>
                <c:pt idx="612">
                  <c:v>44749</c:v>
                </c:pt>
                <c:pt idx="613">
                  <c:v>44748</c:v>
                </c:pt>
                <c:pt idx="614">
                  <c:v>44747</c:v>
                </c:pt>
                <c:pt idx="615">
                  <c:v>44746</c:v>
                </c:pt>
                <c:pt idx="616">
                  <c:v>44745</c:v>
                </c:pt>
                <c:pt idx="617">
                  <c:v>44744</c:v>
                </c:pt>
                <c:pt idx="618">
                  <c:v>44743</c:v>
                </c:pt>
                <c:pt idx="619">
                  <c:v>44742</c:v>
                </c:pt>
                <c:pt idx="620">
                  <c:v>44741</c:v>
                </c:pt>
                <c:pt idx="621">
                  <c:v>44740</c:v>
                </c:pt>
                <c:pt idx="622">
                  <c:v>44739</c:v>
                </c:pt>
                <c:pt idx="623">
                  <c:v>44738</c:v>
                </c:pt>
                <c:pt idx="624">
                  <c:v>44737</c:v>
                </c:pt>
                <c:pt idx="625">
                  <c:v>44736</c:v>
                </c:pt>
                <c:pt idx="626">
                  <c:v>44735</c:v>
                </c:pt>
                <c:pt idx="627">
                  <c:v>44734</c:v>
                </c:pt>
                <c:pt idx="628">
                  <c:v>44733</c:v>
                </c:pt>
                <c:pt idx="629">
                  <c:v>44732</c:v>
                </c:pt>
                <c:pt idx="630">
                  <c:v>44731</c:v>
                </c:pt>
                <c:pt idx="631">
                  <c:v>44730</c:v>
                </c:pt>
                <c:pt idx="632">
                  <c:v>44729</c:v>
                </c:pt>
                <c:pt idx="633">
                  <c:v>44728</c:v>
                </c:pt>
                <c:pt idx="634">
                  <c:v>44727</c:v>
                </c:pt>
                <c:pt idx="635">
                  <c:v>44726</c:v>
                </c:pt>
                <c:pt idx="636">
                  <c:v>44725</c:v>
                </c:pt>
                <c:pt idx="637">
                  <c:v>44724</c:v>
                </c:pt>
                <c:pt idx="638">
                  <c:v>44723</c:v>
                </c:pt>
                <c:pt idx="639">
                  <c:v>44722</c:v>
                </c:pt>
                <c:pt idx="640">
                  <c:v>44721</c:v>
                </c:pt>
                <c:pt idx="641">
                  <c:v>44720</c:v>
                </c:pt>
                <c:pt idx="642">
                  <c:v>44719</c:v>
                </c:pt>
                <c:pt idx="643">
                  <c:v>44718</c:v>
                </c:pt>
                <c:pt idx="644">
                  <c:v>44717</c:v>
                </c:pt>
                <c:pt idx="645">
                  <c:v>44716</c:v>
                </c:pt>
                <c:pt idx="646">
                  <c:v>44715</c:v>
                </c:pt>
                <c:pt idx="647">
                  <c:v>44714</c:v>
                </c:pt>
                <c:pt idx="648">
                  <c:v>44713</c:v>
                </c:pt>
                <c:pt idx="649">
                  <c:v>44712</c:v>
                </c:pt>
                <c:pt idx="650">
                  <c:v>44711</c:v>
                </c:pt>
                <c:pt idx="651">
                  <c:v>44710</c:v>
                </c:pt>
                <c:pt idx="652">
                  <c:v>44709</c:v>
                </c:pt>
                <c:pt idx="653">
                  <c:v>44708</c:v>
                </c:pt>
                <c:pt idx="654">
                  <c:v>44707</c:v>
                </c:pt>
                <c:pt idx="655">
                  <c:v>44706</c:v>
                </c:pt>
                <c:pt idx="656">
                  <c:v>44705</c:v>
                </c:pt>
                <c:pt idx="657">
                  <c:v>44704</c:v>
                </c:pt>
                <c:pt idx="658">
                  <c:v>44703</c:v>
                </c:pt>
                <c:pt idx="659">
                  <c:v>44702</c:v>
                </c:pt>
                <c:pt idx="660">
                  <c:v>44701</c:v>
                </c:pt>
                <c:pt idx="661">
                  <c:v>44700</c:v>
                </c:pt>
                <c:pt idx="662">
                  <c:v>44699</c:v>
                </c:pt>
                <c:pt idx="663">
                  <c:v>44698</c:v>
                </c:pt>
                <c:pt idx="664">
                  <c:v>44697</c:v>
                </c:pt>
                <c:pt idx="665">
                  <c:v>44696</c:v>
                </c:pt>
                <c:pt idx="666">
                  <c:v>44695</c:v>
                </c:pt>
                <c:pt idx="667">
                  <c:v>44694</c:v>
                </c:pt>
                <c:pt idx="668">
                  <c:v>44693</c:v>
                </c:pt>
                <c:pt idx="669">
                  <c:v>44692</c:v>
                </c:pt>
                <c:pt idx="670">
                  <c:v>44691</c:v>
                </c:pt>
                <c:pt idx="671">
                  <c:v>44690</c:v>
                </c:pt>
                <c:pt idx="672">
                  <c:v>44689</c:v>
                </c:pt>
                <c:pt idx="673">
                  <c:v>44688</c:v>
                </c:pt>
                <c:pt idx="674">
                  <c:v>44687</c:v>
                </c:pt>
                <c:pt idx="675">
                  <c:v>44686</c:v>
                </c:pt>
                <c:pt idx="676">
                  <c:v>44685</c:v>
                </c:pt>
                <c:pt idx="677">
                  <c:v>44684</c:v>
                </c:pt>
                <c:pt idx="678">
                  <c:v>44683</c:v>
                </c:pt>
                <c:pt idx="679">
                  <c:v>44682</c:v>
                </c:pt>
                <c:pt idx="680">
                  <c:v>44681</c:v>
                </c:pt>
                <c:pt idx="681">
                  <c:v>44680</c:v>
                </c:pt>
                <c:pt idx="682">
                  <c:v>44679</c:v>
                </c:pt>
                <c:pt idx="683">
                  <c:v>44678</c:v>
                </c:pt>
                <c:pt idx="684">
                  <c:v>44677</c:v>
                </c:pt>
                <c:pt idx="685">
                  <c:v>44676</c:v>
                </c:pt>
                <c:pt idx="686">
                  <c:v>44675</c:v>
                </c:pt>
                <c:pt idx="687">
                  <c:v>44674</c:v>
                </c:pt>
                <c:pt idx="688">
                  <c:v>44673</c:v>
                </c:pt>
                <c:pt idx="689">
                  <c:v>44672</c:v>
                </c:pt>
                <c:pt idx="690">
                  <c:v>44671</c:v>
                </c:pt>
                <c:pt idx="691">
                  <c:v>44670</c:v>
                </c:pt>
                <c:pt idx="692">
                  <c:v>44669</c:v>
                </c:pt>
                <c:pt idx="693">
                  <c:v>44668</c:v>
                </c:pt>
                <c:pt idx="694">
                  <c:v>44667</c:v>
                </c:pt>
                <c:pt idx="695">
                  <c:v>44666</c:v>
                </c:pt>
                <c:pt idx="696">
                  <c:v>44665</c:v>
                </c:pt>
                <c:pt idx="697">
                  <c:v>44664</c:v>
                </c:pt>
                <c:pt idx="698">
                  <c:v>44663</c:v>
                </c:pt>
                <c:pt idx="699">
                  <c:v>44662</c:v>
                </c:pt>
                <c:pt idx="700">
                  <c:v>44661</c:v>
                </c:pt>
                <c:pt idx="701">
                  <c:v>44660</c:v>
                </c:pt>
                <c:pt idx="702">
                  <c:v>44659</c:v>
                </c:pt>
                <c:pt idx="703">
                  <c:v>44658</c:v>
                </c:pt>
                <c:pt idx="704">
                  <c:v>44657</c:v>
                </c:pt>
                <c:pt idx="705">
                  <c:v>44656</c:v>
                </c:pt>
                <c:pt idx="706">
                  <c:v>44655</c:v>
                </c:pt>
                <c:pt idx="707">
                  <c:v>44654</c:v>
                </c:pt>
                <c:pt idx="708">
                  <c:v>44653</c:v>
                </c:pt>
                <c:pt idx="709">
                  <c:v>44652</c:v>
                </c:pt>
                <c:pt idx="710">
                  <c:v>44651</c:v>
                </c:pt>
                <c:pt idx="711">
                  <c:v>44650</c:v>
                </c:pt>
                <c:pt idx="712">
                  <c:v>44649</c:v>
                </c:pt>
                <c:pt idx="713">
                  <c:v>44648</c:v>
                </c:pt>
                <c:pt idx="714">
                  <c:v>44647</c:v>
                </c:pt>
                <c:pt idx="715">
                  <c:v>44646</c:v>
                </c:pt>
                <c:pt idx="716">
                  <c:v>44645</c:v>
                </c:pt>
                <c:pt idx="717">
                  <c:v>44644</c:v>
                </c:pt>
                <c:pt idx="718">
                  <c:v>44643</c:v>
                </c:pt>
                <c:pt idx="719">
                  <c:v>44642</c:v>
                </c:pt>
                <c:pt idx="720">
                  <c:v>44641</c:v>
                </c:pt>
                <c:pt idx="721">
                  <c:v>44640</c:v>
                </c:pt>
                <c:pt idx="722">
                  <c:v>44639</c:v>
                </c:pt>
                <c:pt idx="723">
                  <c:v>44638</c:v>
                </c:pt>
                <c:pt idx="724">
                  <c:v>44637</c:v>
                </c:pt>
                <c:pt idx="725">
                  <c:v>44636</c:v>
                </c:pt>
                <c:pt idx="726">
                  <c:v>44635</c:v>
                </c:pt>
                <c:pt idx="727">
                  <c:v>44634</c:v>
                </c:pt>
                <c:pt idx="728">
                  <c:v>44633</c:v>
                </c:pt>
                <c:pt idx="729">
                  <c:v>44632</c:v>
                </c:pt>
                <c:pt idx="730">
                  <c:v>44631</c:v>
                </c:pt>
                <c:pt idx="731">
                  <c:v>44630</c:v>
                </c:pt>
                <c:pt idx="732">
                  <c:v>44629</c:v>
                </c:pt>
                <c:pt idx="733">
                  <c:v>44628</c:v>
                </c:pt>
                <c:pt idx="734">
                  <c:v>44627</c:v>
                </c:pt>
                <c:pt idx="735">
                  <c:v>44626</c:v>
                </c:pt>
                <c:pt idx="736">
                  <c:v>44625</c:v>
                </c:pt>
                <c:pt idx="737">
                  <c:v>44624</c:v>
                </c:pt>
                <c:pt idx="738">
                  <c:v>44623</c:v>
                </c:pt>
                <c:pt idx="739">
                  <c:v>44622</c:v>
                </c:pt>
                <c:pt idx="740">
                  <c:v>44621</c:v>
                </c:pt>
                <c:pt idx="741">
                  <c:v>44620</c:v>
                </c:pt>
                <c:pt idx="742">
                  <c:v>44619</c:v>
                </c:pt>
                <c:pt idx="743">
                  <c:v>44618</c:v>
                </c:pt>
                <c:pt idx="744">
                  <c:v>44617</c:v>
                </c:pt>
                <c:pt idx="745">
                  <c:v>44616</c:v>
                </c:pt>
                <c:pt idx="746">
                  <c:v>44615</c:v>
                </c:pt>
                <c:pt idx="747">
                  <c:v>44614</c:v>
                </c:pt>
                <c:pt idx="748">
                  <c:v>44613</c:v>
                </c:pt>
                <c:pt idx="749">
                  <c:v>44612</c:v>
                </c:pt>
                <c:pt idx="750">
                  <c:v>44611</c:v>
                </c:pt>
                <c:pt idx="751">
                  <c:v>44610</c:v>
                </c:pt>
                <c:pt idx="752">
                  <c:v>44609</c:v>
                </c:pt>
                <c:pt idx="753">
                  <c:v>44608</c:v>
                </c:pt>
                <c:pt idx="754">
                  <c:v>44607</c:v>
                </c:pt>
                <c:pt idx="755">
                  <c:v>44606</c:v>
                </c:pt>
                <c:pt idx="756">
                  <c:v>44605</c:v>
                </c:pt>
                <c:pt idx="757">
                  <c:v>44604</c:v>
                </c:pt>
                <c:pt idx="758">
                  <c:v>44603</c:v>
                </c:pt>
                <c:pt idx="759">
                  <c:v>44602</c:v>
                </c:pt>
                <c:pt idx="760">
                  <c:v>44601</c:v>
                </c:pt>
                <c:pt idx="761">
                  <c:v>44600</c:v>
                </c:pt>
                <c:pt idx="762">
                  <c:v>44599</c:v>
                </c:pt>
                <c:pt idx="763">
                  <c:v>44598</c:v>
                </c:pt>
                <c:pt idx="764">
                  <c:v>44597</c:v>
                </c:pt>
                <c:pt idx="765">
                  <c:v>44596</c:v>
                </c:pt>
                <c:pt idx="766">
                  <c:v>44595</c:v>
                </c:pt>
                <c:pt idx="767">
                  <c:v>44594</c:v>
                </c:pt>
                <c:pt idx="768">
                  <c:v>44593</c:v>
                </c:pt>
                <c:pt idx="769">
                  <c:v>44592</c:v>
                </c:pt>
                <c:pt idx="770">
                  <c:v>44591</c:v>
                </c:pt>
                <c:pt idx="771">
                  <c:v>44590</c:v>
                </c:pt>
                <c:pt idx="772">
                  <c:v>44589</c:v>
                </c:pt>
                <c:pt idx="773">
                  <c:v>44588</c:v>
                </c:pt>
                <c:pt idx="774">
                  <c:v>44587</c:v>
                </c:pt>
                <c:pt idx="775">
                  <c:v>44586</c:v>
                </c:pt>
                <c:pt idx="776">
                  <c:v>44585</c:v>
                </c:pt>
                <c:pt idx="777">
                  <c:v>44584</c:v>
                </c:pt>
                <c:pt idx="778">
                  <c:v>44583</c:v>
                </c:pt>
                <c:pt idx="779">
                  <c:v>44582</c:v>
                </c:pt>
                <c:pt idx="780">
                  <c:v>44581</c:v>
                </c:pt>
                <c:pt idx="781">
                  <c:v>44580</c:v>
                </c:pt>
                <c:pt idx="782">
                  <c:v>44579</c:v>
                </c:pt>
                <c:pt idx="783">
                  <c:v>44578</c:v>
                </c:pt>
                <c:pt idx="784">
                  <c:v>44577</c:v>
                </c:pt>
                <c:pt idx="785">
                  <c:v>44576</c:v>
                </c:pt>
                <c:pt idx="786">
                  <c:v>44575</c:v>
                </c:pt>
                <c:pt idx="787">
                  <c:v>44574</c:v>
                </c:pt>
                <c:pt idx="788">
                  <c:v>44573</c:v>
                </c:pt>
                <c:pt idx="789">
                  <c:v>44572</c:v>
                </c:pt>
                <c:pt idx="790">
                  <c:v>44571</c:v>
                </c:pt>
                <c:pt idx="791">
                  <c:v>44570</c:v>
                </c:pt>
                <c:pt idx="792">
                  <c:v>44569</c:v>
                </c:pt>
                <c:pt idx="793">
                  <c:v>44568</c:v>
                </c:pt>
                <c:pt idx="794">
                  <c:v>44567</c:v>
                </c:pt>
                <c:pt idx="795">
                  <c:v>44566</c:v>
                </c:pt>
                <c:pt idx="796">
                  <c:v>44565</c:v>
                </c:pt>
                <c:pt idx="797">
                  <c:v>44564</c:v>
                </c:pt>
                <c:pt idx="798">
                  <c:v>44563</c:v>
                </c:pt>
                <c:pt idx="799">
                  <c:v>44562</c:v>
                </c:pt>
                <c:pt idx="800">
                  <c:v>44561</c:v>
                </c:pt>
                <c:pt idx="801">
                  <c:v>44560</c:v>
                </c:pt>
                <c:pt idx="802">
                  <c:v>44559</c:v>
                </c:pt>
                <c:pt idx="803">
                  <c:v>44558</c:v>
                </c:pt>
                <c:pt idx="804">
                  <c:v>44557</c:v>
                </c:pt>
                <c:pt idx="805">
                  <c:v>44556</c:v>
                </c:pt>
                <c:pt idx="806">
                  <c:v>44555</c:v>
                </c:pt>
                <c:pt idx="807">
                  <c:v>44554</c:v>
                </c:pt>
                <c:pt idx="808">
                  <c:v>44553</c:v>
                </c:pt>
                <c:pt idx="809">
                  <c:v>44552</c:v>
                </c:pt>
                <c:pt idx="810">
                  <c:v>44551</c:v>
                </c:pt>
                <c:pt idx="811">
                  <c:v>44550</c:v>
                </c:pt>
                <c:pt idx="812">
                  <c:v>44549</c:v>
                </c:pt>
                <c:pt idx="813">
                  <c:v>44548</c:v>
                </c:pt>
                <c:pt idx="814">
                  <c:v>44547</c:v>
                </c:pt>
                <c:pt idx="815">
                  <c:v>44546</c:v>
                </c:pt>
                <c:pt idx="816">
                  <c:v>44545</c:v>
                </c:pt>
                <c:pt idx="817">
                  <c:v>44544</c:v>
                </c:pt>
                <c:pt idx="818">
                  <c:v>44543</c:v>
                </c:pt>
                <c:pt idx="819">
                  <c:v>44542</c:v>
                </c:pt>
                <c:pt idx="820">
                  <c:v>44541</c:v>
                </c:pt>
                <c:pt idx="821">
                  <c:v>44540</c:v>
                </c:pt>
                <c:pt idx="822">
                  <c:v>44539</c:v>
                </c:pt>
                <c:pt idx="823">
                  <c:v>44538</c:v>
                </c:pt>
                <c:pt idx="824">
                  <c:v>44537</c:v>
                </c:pt>
                <c:pt idx="825">
                  <c:v>44536</c:v>
                </c:pt>
                <c:pt idx="826">
                  <c:v>44535</c:v>
                </c:pt>
                <c:pt idx="827">
                  <c:v>44534</c:v>
                </c:pt>
                <c:pt idx="828">
                  <c:v>44533</c:v>
                </c:pt>
                <c:pt idx="829">
                  <c:v>44532</c:v>
                </c:pt>
                <c:pt idx="830">
                  <c:v>44531</c:v>
                </c:pt>
                <c:pt idx="831">
                  <c:v>44530</c:v>
                </c:pt>
                <c:pt idx="832">
                  <c:v>44529</c:v>
                </c:pt>
                <c:pt idx="833">
                  <c:v>44528</c:v>
                </c:pt>
                <c:pt idx="834">
                  <c:v>44527</c:v>
                </c:pt>
                <c:pt idx="835">
                  <c:v>44526</c:v>
                </c:pt>
                <c:pt idx="836">
                  <c:v>44525</c:v>
                </c:pt>
                <c:pt idx="837">
                  <c:v>44524</c:v>
                </c:pt>
                <c:pt idx="838">
                  <c:v>44523</c:v>
                </c:pt>
                <c:pt idx="839">
                  <c:v>44522</c:v>
                </c:pt>
                <c:pt idx="840">
                  <c:v>44521</c:v>
                </c:pt>
                <c:pt idx="841">
                  <c:v>44520</c:v>
                </c:pt>
                <c:pt idx="842">
                  <c:v>44519</c:v>
                </c:pt>
                <c:pt idx="843">
                  <c:v>44518</c:v>
                </c:pt>
                <c:pt idx="844">
                  <c:v>44517</c:v>
                </c:pt>
                <c:pt idx="845">
                  <c:v>44516</c:v>
                </c:pt>
                <c:pt idx="846">
                  <c:v>44515</c:v>
                </c:pt>
                <c:pt idx="847">
                  <c:v>44514</c:v>
                </c:pt>
                <c:pt idx="848">
                  <c:v>44513</c:v>
                </c:pt>
                <c:pt idx="849">
                  <c:v>44512</c:v>
                </c:pt>
                <c:pt idx="850">
                  <c:v>44511</c:v>
                </c:pt>
                <c:pt idx="851">
                  <c:v>44510</c:v>
                </c:pt>
                <c:pt idx="852">
                  <c:v>44509</c:v>
                </c:pt>
                <c:pt idx="853">
                  <c:v>44508</c:v>
                </c:pt>
                <c:pt idx="854">
                  <c:v>44507</c:v>
                </c:pt>
                <c:pt idx="855">
                  <c:v>44506</c:v>
                </c:pt>
                <c:pt idx="856">
                  <c:v>44505</c:v>
                </c:pt>
                <c:pt idx="857">
                  <c:v>44504</c:v>
                </c:pt>
                <c:pt idx="858">
                  <c:v>44503</c:v>
                </c:pt>
                <c:pt idx="859">
                  <c:v>44502</c:v>
                </c:pt>
                <c:pt idx="860">
                  <c:v>44501</c:v>
                </c:pt>
                <c:pt idx="861">
                  <c:v>44500</c:v>
                </c:pt>
                <c:pt idx="862">
                  <c:v>44499</c:v>
                </c:pt>
                <c:pt idx="863">
                  <c:v>44498</c:v>
                </c:pt>
                <c:pt idx="864">
                  <c:v>44497</c:v>
                </c:pt>
                <c:pt idx="865">
                  <c:v>44496</c:v>
                </c:pt>
                <c:pt idx="866">
                  <c:v>44495</c:v>
                </c:pt>
                <c:pt idx="867">
                  <c:v>44494</c:v>
                </c:pt>
                <c:pt idx="868">
                  <c:v>44493</c:v>
                </c:pt>
                <c:pt idx="869">
                  <c:v>44492</c:v>
                </c:pt>
                <c:pt idx="870">
                  <c:v>44491</c:v>
                </c:pt>
                <c:pt idx="871">
                  <c:v>44490</c:v>
                </c:pt>
                <c:pt idx="872">
                  <c:v>44489</c:v>
                </c:pt>
                <c:pt idx="873">
                  <c:v>44488</c:v>
                </c:pt>
                <c:pt idx="874">
                  <c:v>44487</c:v>
                </c:pt>
                <c:pt idx="875">
                  <c:v>44486</c:v>
                </c:pt>
                <c:pt idx="876">
                  <c:v>44485</c:v>
                </c:pt>
                <c:pt idx="877">
                  <c:v>44484</c:v>
                </c:pt>
                <c:pt idx="878">
                  <c:v>44483</c:v>
                </c:pt>
                <c:pt idx="879">
                  <c:v>44482</c:v>
                </c:pt>
                <c:pt idx="880">
                  <c:v>44481</c:v>
                </c:pt>
                <c:pt idx="881">
                  <c:v>44480</c:v>
                </c:pt>
                <c:pt idx="882">
                  <c:v>44479</c:v>
                </c:pt>
                <c:pt idx="883">
                  <c:v>44478</c:v>
                </c:pt>
                <c:pt idx="884">
                  <c:v>44477</c:v>
                </c:pt>
                <c:pt idx="885">
                  <c:v>44476</c:v>
                </c:pt>
                <c:pt idx="886">
                  <c:v>44475</c:v>
                </c:pt>
                <c:pt idx="887">
                  <c:v>44474</c:v>
                </c:pt>
                <c:pt idx="888">
                  <c:v>44473</c:v>
                </c:pt>
                <c:pt idx="889">
                  <c:v>44472</c:v>
                </c:pt>
                <c:pt idx="890">
                  <c:v>44471</c:v>
                </c:pt>
                <c:pt idx="891">
                  <c:v>44470</c:v>
                </c:pt>
                <c:pt idx="892">
                  <c:v>44469</c:v>
                </c:pt>
                <c:pt idx="893">
                  <c:v>44468</c:v>
                </c:pt>
                <c:pt idx="894">
                  <c:v>44467</c:v>
                </c:pt>
                <c:pt idx="895">
                  <c:v>44466</c:v>
                </c:pt>
                <c:pt idx="896">
                  <c:v>44465</c:v>
                </c:pt>
                <c:pt idx="897">
                  <c:v>44464</c:v>
                </c:pt>
                <c:pt idx="898">
                  <c:v>44463</c:v>
                </c:pt>
                <c:pt idx="899">
                  <c:v>44462</c:v>
                </c:pt>
                <c:pt idx="900">
                  <c:v>44461</c:v>
                </c:pt>
                <c:pt idx="901">
                  <c:v>44460</c:v>
                </c:pt>
                <c:pt idx="902">
                  <c:v>44459</c:v>
                </c:pt>
                <c:pt idx="903">
                  <c:v>44458</c:v>
                </c:pt>
                <c:pt idx="904">
                  <c:v>44457</c:v>
                </c:pt>
                <c:pt idx="905">
                  <c:v>44456</c:v>
                </c:pt>
                <c:pt idx="906">
                  <c:v>44455</c:v>
                </c:pt>
                <c:pt idx="907">
                  <c:v>44454</c:v>
                </c:pt>
                <c:pt idx="908">
                  <c:v>44453</c:v>
                </c:pt>
                <c:pt idx="909">
                  <c:v>44452</c:v>
                </c:pt>
                <c:pt idx="910">
                  <c:v>44451</c:v>
                </c:pt>
                <c:pt idx="911">
                  <c:v>44450</c:v>
                </c:pt>
                <c:pt idx="912">
                  <c:v>44449</c:v>
                </c:pt>
                <c:pt idx="913">
                  <c:v>44448</c:v>
                </c:pt>
                <c:pt idx="914">
                  <c:v>44447</c:v>
                </c:pt>
                <c:pt idx="915">
                  <c:v>44446</c:v>
                </c:pt>
                <c:pt idx="916">
                  <c:v>44445</c:v>
                </c:pt>
                <c:pt idx="917">
                  <c:v>44444</c:v>
                </c:pt>
                <c:pt idx="918">
                  <c:v>44443</c:v>
                </c:pt>
                <c:pt idx="919">
                  <c:v>44442</c:v>
                </c:pt>
                <c:pt idx="920">
                  <c:v>44441</c:v>
                </c:pt>
                <c:pt idx="921">
                  <c:v>44440</c:v>
                </c:pt>
                <c:pt idx="922">
                  <c:v>44439</c:v>
                </c:pt>
                <c:pt idx="923">
                  <c:v>44438</c:v>
                </c:pt>
                <c:pt idx="924">
                  <c:v>44437</c:v>
                </c:pt>
                <c:pt idx="925">
                  <c:v>44436</c:v>
                </c:pt>
                <c:pt idx="926">
                  <c:v>44435</c:v>
                </c:pt>
                <c:pt idx="927">
                  <c:v>44434</c:v>
                </c:pt>
                <c:pt idx="928">
                  <c:v>44433</c:v>
                </c:pt>
                <c:pt idx="929">
                  <c:v>44432</c:v>
                </c:pt>
                <c:pt idx="930">
                  <c:v>44431</c:v>
                </c:pt>
                <c:pt idx="931">
                  <c:v>44430</c:v>
                </c:pt>
                <c:pt idx="932">
                  <c:v>44429</c:v>
                </c:pt>
                <c:pt idx="933">
                  <c:v>44428</c:v>
                </c:pt>
                <c:pt idx="934">
                  <c:v>44427</c:v>
                </c:pt>
                <c:pt idx="935">
                  <c:v>44426</c:v>
                </c:pt>
                <c:pt idx="936">
                  <c:v>44425</c:v>
                </c:pt>
                <c:pt idx="937">
                  <c:v>44424</c:v>
                </c:pt>
                <c:pt idx="938">
                  <c:v>44423</c:v>
                </c:pt>
                <c:pt idx="939">
                  <c:v>44422</c:v>
                </c:pt>
                <c:pt idx="940">
                  <c:v>44421</c:v>
                </c:pt>
                <c:pt idx="941">
                  <c:v>44420</c:v>
                </c:pt>
                <c:pt idx="942">
                  <c:v>44419</c:v>
                </c:pt>
                <c:pt idx="943">
                  <c:v>44418</c:v>
                </c:pt>
                <c:pt idx="944">
                  <c:v>44417</c:v>
                </c:pt>
                <c:pt idx="945">
                  <c:v>44416</c:v>
                </c:pt>
                <c:pt idx="946">
                  <c:v>44415</c:v>
                </c:pt>
                <c:pt idx="947">
                  <c:v>44414</c:v>
                </c:pt>
                <c:pt idx="948">
                  <c:v>44413</c:v>
                </c:pt>
                <c:pt idx="949">
                  <c:v>44412</c:v>
                </c:pt>
                <c:pt idx="950">
                  <c:v>44411</c:v>
                </c:pt>
                <c:pt idx="951">
                  <c:v>44410</c:v>
                </c:pt>
                <c:pt idx="952">
                  <c:v>44409</c:v>
                </c:pt>
                <c:pt idx="953">
                  <c:v>44408</c:v>
                </c:pt>
                <c:pt idx="954">
                  <c:v>44407</c:v>
                </c:pt>
                <c:pt idx="955">
                  <c:v>44406</c:v>
                </c:pt>
                <c:pt idx="956">
                  <c:v>44405</c:v>
                </c:pt>
                <c:pt idx="957">
                  <c:v>44404</c:v>
                </c:pt>
                <c:pt idx="958">
                  <c:v>44403</c:v>
                </c:pt>
                <c:pt idx="959">
                  <c:v>44402</c:v>
                </c:pt>
                <c:pt idx="960">
                  <c:v>44401</c:v>
                </c:pt>
                <c:pt idx="961">
                  <c:v>44400</c:v>
                </c:pt>
                <c:pt idx="962">
                  <c:v>44399</c:v>
                </c:pt>
                <c:pt idx="963">
                  <c:v>44398</c:v>
                </c:pt>
                <c:pt idx="964">
                  <c:v>44397</c:v>
                </c:pt>
                <c:pt idx="965">
                  <c:v>44396</c:v>
                </c:pt>
                <c:pt idx="966">
                  <c:v>44395</c:v>
                </c:pt>
                <c:pt idx="967">
                  <c:v>44394</c:v>
                </c:pt>
                <c:pt idx="968">
                  <c:v>44393</c:v>
                </c:pt>
                <c:pt idx="969">
                  <c:v>44392</c:v>
                </c:pt>
                <c:pt idx="970">
                  <c:v>44391</c:v>
                </c:pt>
                <c:pt idx="971">
                  <c:v>44390</c:v>
                </c:pt>
                <c:pt idx="972">
                  <c:v>44389</c:v>
                </c:pt>
                <c:pt idx="973">
                  <c:v>44388</c:v>
                </c:pt>
                <c:pt idx="974">
                  <c:v>44387</c:v>
                </c:pt>
                <c:pt idx="975">
                  <c:v>44386</c:v>
                </c:pt>
                <c:pt idx="976">
                  <c:v>44385</c:v>
                </c:pt>
                <c:pt idx="977">
                  <c:v>44384</c:v>
                </c:pt>
                <c:pt idx="978">
                  <c:v>44383</c:v>
                </c:pt>
                <c:pt idx="979">
                  <c:v>44382</c:v>
                </c:pt>
                <c:pt idx="980">
                  <c:v>44381</c:v>
                </c:pt>
                <c:pt idx="981">
                  <c:v>44380</c:v>
                </c:pt>
                <c:pt idx="982">
                  <c:v>44379</c:v>
                </c:pt>
                <c:pt idx="983">
                  <c:v>44378</c:v>
                </c:pt>
                <c:pt idx="984">
                  <c:v>44377</c:v>
                </c:pt>
                <c:pt idx="985">
                  <c:v>44376</c:v>
                </c:pt>
                <c:pt idx="986">
                  <c:v>44375</c:v>
                </c:pt>
                <c:pt idx="987">
                  <c:v>44374</c:v>
                </c:pt>
                <c:pt idx="988">
                  <c:v>44373</c:v>
                </c:pt>
                <c:pt idx="989">
                  <c:v>44372</c:v>
                </c:pt>
                <c:pt idx="990">
                  <c:v>44371</c:v>
                </c:pt>
                <c:pt idx="991">
                  <c:v>44370</c:v>
                </c:pt>
                <c:pt idx="992">
                  <c:v>44369</c:v>
                </c:pt>
                <c:pt idx="993">
                  <c:v>44368</c:v>
                </c:pt>
                <c:pt idx="994">
                  <c:v>44367</c:v>
                </c:pt>
                <c:pt idx="995">
                  <c:v>44366</c:v>
                </c:pt>
                <c:pt idx="996">
                  <c:v>44365</c:v>
                </c:pt>
                <c:pt idx="997">
                  <c:v>44364</c:v>
                </c:pt>
                <c:pt idx="998">
                  <c:v>44363</c:v>
                </c:pt>
                <c:pt idx="999">
                  <c:v>44362</c:v>
                </c:pt>
                <c:pt idx="1000">
                  <c:v>44361</c:v>
                </c:pt>
                <c:pt idx="1001">
                  <c:v>44360</c:v>
                </c:pt>
                <c:pt idx="1002">
                  <c:v>44359</c:v>
                </c:pt>
                <c:pt idx="1003">
                  <c:v>44358</c:v>
                </c:pt>
                <c:pt idx="1004">
                  <c:v>44357</c:v>
                </c:pt>
                <c:pt idx="1005">
                  <c:v>44356</c:v>
                </c:pt>
                <c:pt idx="1006">
                  <c:v>44355</c:v>
                </c:pt>
                <c:pt idx="1007">
                  <c:v>44354</c:v>
                </c:pt>
                <c:pt idx="1008">
                  <c:v>44353</c:v>
                </c:pt>
                <c:pt idx="1009">
                  <c:v>44352</c:v>
                </c:pt>
                <c:pt idx="1010">
                  <c:v>44351</c:v>
                </c:pt>
                <c:pt idx="1011">
                  <c:v>44350</c:v>
                </c:pt>
                <c:pt idx="1012">
                  <c:v>44349</c:v>
                </c:pt>
                <c:pt idx="1013">
                  <c:v>44348</c:v>
                </c:pt>
                <c:pt idx="1014">
                  <c:v>44347</c:v>
                </c:pt>
                <c:pt idx="1015">
                  <c:v>44346</c:v>
                </c:pt>
                <c:pt idx="1016">
                  <c:v>44345</c:v>
                </c:pt>
                <c:pt idx="1017">
                  <c:v>44344</c:v>
                </c:pt>
                <c:pt idx="1018">
                  <c:v>44343</c:v>
                </c:pt>
                <c:pt idx="1019">
                  <c:v>44342</c:v>
                </c:pt>
                <c:pt idx="1020">
                  <c:v>44341</c:v>
                </c:pt>
                <c:pt idx="1021">
                  <c:v>44340</c:v>
                </c:pt>
                <c:pt idx="1022">
                  <c:v>44339</c:v>
                </c:pt>
                <c:pt idx="1023">
                  <c:v>44338</c:v>
                </c:pt>
                <c:pt idx="1024">
                  <c:v>44337</c:v>
                </c:pt>
                <c:pt idx="1025">
                  <c:v>44336</c:v>
                </c:pt>
                <c:pt idx="1026">
                  <c:v>44335</c:v>
                </c:pt>
                <c:pt idx="1027">
                  <c:v>44334</c:v>
                </c:pt>
                <c:pt idx="1028">
                  <c:v>44333</c:v>
                </c:pt>
                <c:pt idx="1029">
                  <c:v>44332</c:v>
                </c:pt>
                <c:pt idx="1030">
                  <c:v>44331</c:v>
                </c:pt>
                <c:pt idx="1031">
                  <c:v>44330</c:v>
                </c:pt>
                <c:pt idx="1032">
                  <c:v>44329</c:v>
                </c:pt>
                <c:pt idx="1033">
                  <c:v>44328</c:v>
                </c:pt>
                <c:pt idx="1034">
                  <c:v>44327</c:v>
                </c:pt>
                <c:pt idx="1035">
                  <c:v>44326</c:v>
                </c:pt>
                <c:pt idx="1036">
                  <c:v>44325</c:v>
                </c:pt>
                <c:pt idx="1037">
                  <c:v>44324</c:v>
                </c:pt>
                <c:pt idx="1038">
                  <c:v>44323</c:v>
                </c:pt>
                <c:pt idx="1039">
                  <c:v>44322</c:v>
                </c:pt>
                <c:pt idx="1040">
                  <c:v>44321</c:v>
                </c:pt>
                <c:pt idx="1041">
                  <c:v>44320</c:v>
                </c:pt>
                <c:pt idx="1042">
                  <c:v>44319</c:v>
                </c:pt>
                <c:pt idx="1043">
                  <c:v>44318</c:v>
                </c:pt>
                <c:pt idx="1044">
                  <c:v>44317</c:v>
                </c:pt>
                <c:pt idx="1045">
                  <c:v>44316</c:v>
                </c:pt>
                <c:pt idx="1046">
                  <c:v>44315</c:v>
                </c:pt>
                <c:pt idx="1047">
                  <c:v>44314</c:v>
                </c:pt>
                <c:pt idx="1048">
                  <c:v>44313</c:v>
                </c:pt>
                <c:pt idx="1049">
                  <c:v>44312</c:v>
                </c:pt>
                <c:pt idx="1050">
                  <c:v>44311</c:v>
                </c:pt>
                <c:pt idx="1051">
                  <c:v>44310</c:v>
                </c:pt>
                <c:pt idx="1052">
                  <c:v>44309</c:v>
                </c:pt>
                <c:pt idx="1053">
                  <c:v>44308</c:v>
                </c:pt>
                <c:pt idx="1054">
                  <c:v>44307</c:v>
                </c:pt>
                <c:pt idx="1055">
                  <c:v>44306</c:v>
                </c:pt>
                <c:pt idx="1056">
                  <c:v>44305</c:v>
                </c:pt>
                <c:pt idx="1057">
                  <c:v>44304</c:v>
                </c:pt>
                <c:pt idx="1058">
                  <c:v>44303</c:v>
                </c:pt>
                <c:pt idx="1059">
                  <c:v>44302</c:v>
                </c:pt>
                <c:pt idx="1060">
                  <c:v>44301</c:v>
                </c:pt>
                <c:pt idx="1061">
                  <c:v>44300</c:v>
                </c:pt>
                <c:pt idx="1062">
                  <c:v>44299</c:v>
                </c:pt>
                <c:pt idx="1063">
                  <c:v>44298</c:v>
                </c:pt>
                <c:pt idx="1064">
                  <c:v>44297</c:v>
                </c:pt>
                <c:pt idx="1065">
                  <c:v>44296</c:v>
                </c:pt>
                <c:pt idx="1066">
                  <c:v>44295</c:v>
                </c:pt>
                <c:pt idx="1067">
                  <c:v>44294</c:v>
                </c:pt>
                <c:pt idx="1068">
                  <c:v>44293</c:v>
                </c:pt>
                <c:pt idx="1069">
                  <c:v>44292</c:v>
                </c:pt>
                <c:pt idx="1070">
                  <c:v>44291</c:v>
                </c:pt>
                <c:pt idx="1071">
                  <c:v>44290</c:v>
                </c:pt>
                <c:pt idx="1072">
                  <c:v>44289</c:v>
                </c:pt>
                <c:pt idx="1073">
                  <c:v>44288</c:v>
                </c:pt>
                <c:pt idx="1074">
                  <c:v>44287</c:v>
                </c:pt>
                <c:pt idx="1075">
                  <c:v>44286</c:v>
                </c:pt>
                <c:pt idx="1076">
                  <c:v>44285</c:v>
                </c:pt>
                <c:pt idx="1077">
                  <c:v>44284</c:v>
                </c:pt>
                <c:pt idx="1078">
                  <c:v>44283</c:v>
                </c:pt>
                <c:pt idx="1079">
                  <c:v>44282</c:v>
                </c:pt>
                <c:pt idx="1080">
                  <c:v>44281</c:v>
                </c:pt>
                <c:pt idx="1081">
                  <c:v>44280</c:v>
                </c:pt>
                <c:pt idx="1082">
                  <c:v>44279</c:v>
                </c:pt>
                <c:pt idx="1083">
                  <c:v>44278</c:v>
                </c:pt>
                <c:pt idx="1084">
                  <c:v>44277</c:v>
                </c:pt>
                <c:pt idx="1085">
                  <c:v>44276</c:v>
                </c:pt>
                <c:pt idx="1086">
                  <c:v>44275</c:v>
                </c:pt>
                <c:pt idx="1087">
                  <c:v>44274</c:v>
                </c:pt>
                <c:pt idx="1088">
                  <c:v>44273</c:v>
                </c:pt>
                <c:pt idx="1089">
                  <c:v>44272</c:v>
                </c:pt>
                <c:pt idx="1090">
                  <c:v>44271</c:v>
                </c:pt>
                <c:pt idx="1091">
                  <c:v>44270</c:v>
                </c:pt>
                <c:pt idx="1092">
                  <c:v>44269</c:v>
                </c:pt>
                <c:pt idx="1093">
                  <c:v>44268</c:v>
                </c:pt>
                <c:pt idx="1094">
                  <c:v>44267</c:v>
                </c:pt>
                <c:pt idx="1095">
                  <c:v>44266</c:v>
                </c:pt>
                <c:pt idx="1096">
                  <c:v>44265</c:v>
                </c:pt>
                <c:pt idx="1097">
                  <c:v>44264</c:v>
                </c:pt>
                <c:pt idx="1098">
                  <c:v>44263</c:v>
                </c:pt>
                <c:pt idx="1099">
                  <c:v>44262</c:v>
                </c:pt>
                <c:pt idx="1100">
                  <c:v>44261</c:v>
                </c:pt>
                <c:pt idx="1101">
                  <c:v>44260</c:v>
                </c:pt>
                <c:pt idx="1102">
                  <c:v>44259</c:v>
                </c:pt>
                <c:pt idx="1103">
                  <c:v>44258</c:v>
                </c:pt>
                <c:pt idx="1104">
                  <c:v>44257</c:v>
                </c:pt>
                <c:pt idx="1105">
                  <c:v>44256</c:v>
                </c:pt>
                <c:pt idx="1106">
                  <c:v>44255</c:v>
                </c:pt>
                <c:pt idx="1107">
                  <c:v>44254</c:v>
                </c:pt>
                <c:pt idx="1108">
                  <c:v>44253</c:v>
                </c:pt>
                <c:pt idx="1109">
                  <c:v>44252</c:v>
                </c:pt>
                <c:pt idx="1110">
                  <c:v>44251</c:v>
                </c:pt>
                <c:pt idx="1111">
                  <c:v>44250</c:v>
                </c:pt>
                <c:pt idx="1112">
                  <c:v>44249</c:v>
                </c:pt>
                <c:pt idx="1113">
                  <c:v>44248</c:v>
                </c:pt>
                <c:pt idx="1114">
                  <c:v>44247</c:v>
                </c:pt>
                <c:pt idx="1115">
                  <c:v>44246</c:v>
                </c:pt>
                <c:pt idx="1116">
                  <c:v>44245</c:v>
                </c:pt>
                <c:pt idx="1117">
                  <c:v>44244</c:v>
                </c:pt>
                <c:pt idx="1118">
                  <c:v>44243</c:v>
                </c:pt>
                <c:pt idx="1119">
                  <c:v>44242</c:v>
                </c:pt>
                <c:pt idx="1120">
                  <c:v>44241</c:v>
                </c:pt>
                <c:pt idx="1121">
                  <c:v>44240</c:v>
                </c:pt>
                <c:pt idx="1122">
                  <c:v>44239</c:v>
                </c:pt>
                <c:pt idx="1123">
                  <c:v>44238</c:v>
                </c:pt>
                <c:pt idx="1124">
                  <c:v>44237</c:v>
                </c:pt>
                <c:pt idx="1125">
                  <c:v>44236</c:v>
                </c:pt>
                <c:pt idx="1126">
                  <c:v>44235</c:v>
                </c:pt>
                <c:pt idx="1127">
                  <c:v>44234</c:v>
                </c:pt>
                <c:pt idx="1128">
                  <c:v>44233</c:v>
                </c:pt>
                <c:pt idx="1129">
                  <c:v>44232</c:v>
                </c:pt>
                <c:pt idx="1130">
                  <c:v>44231</c:v>
                </c:pt>
                <c:pt idx="1131">
                  <c:v>44230</c:v>
                </c:pt>
                <c:pt idx="1132">
                  <c:v>44229</c:v>
                </c:pt>
                <c:pt idx="1133">
                  <c:v>44228</c:v>
                </c:pt>
                <c:pt idx="1134">
                  <c:v>44227</c:v>
                </c:pt>
                <c:pt idx="1135">
                  <c:v>44226</c:v>
                </c:pt>
                <c:pt idx="1136">
                  <c:v>44225</c:v>
                </c:pt>
                <c:pt idx="1137">
                  <c:v>44224</c:v>
                </c:pt>
                <c:pt idx="1138">
                  <c:v>44223</c:v>
                </c:pt>
                <c:pt idx="1139">
                  <c:v>44222</c:v>
                </c:pt>
                <c:pt idx="1140">
                  <c:v>44221</c:v>
                </c:pt>
                <c:pt idx="1141">
                  <c:v>44220</c:v>
                </c:pt>
                <c:pt idx="1142">
                  <c:v>44219</c:v>
                </c:pt>
                <c:pt idx="1143">
                  <c:v>44218</c:v>
                </c:pt>
                <c:pt idx="1144">
                  <c:v>44217</c:v>
                </c:pt>
                <c:pt idx="1145">
                  <c:v>44216</c:v>
                </c:pt>
                <c:pt idx="1146">
                  <c:v>44215</c:v>
                </c:pt>
                <c:pt idx="1147">
                  <c:v>44214</c:v>
                </c:pt>
                <c:pt idx="1148">
                  <c:v>44213</c:v>
                </c:pt>
                <c:pt idx="1149">
                  <c:v>44212</c:v>
                </c:pt>
                <c:pt idx="1150">
                  <c:v>44211</c:v>
                </c:pt>
                <c:pt idx="1151">
                  <c:v>44210</c:v>
                </c:pt>
                <c:pt idx="1152">
                  <c:v>44209</c:v>
                </c:pt>
                <c:pt idx="1153">
                  <c:v>44208</c:v>
                </c:pt>
                <c:pt idx="1154">
                  <c:v>44207</c:v>
                </c:pt>
                <c:pt idx="1155">
                  <c:v>44206</c:v>
                </c:pt>
                <c:pt idx="1156">
                  <c:v>44205</c:v>
                </c:pt>
                <c:pt idx="1157">
                  <c:v>44204</c:v>
                </c:pt>
                <c:pt idx="1158">
                  <c:v>44203</c:v>
                </c:pt>
                <c:pt idx="1159">
                  <c:v>44202</c:v>
                </c:pt>
                <c:pt idx="1160">
                  <c:v>44201</c:v>
                </c:pt>
                <c:pt idx="1161">
                  <c:v>44200</c:v>
                </c:pt>
                <c:pt idx="1162">
                  <c:v>44199</c:v>
                </c:pt>
                <c:pt idx="1163">
                  <c:v>44198</c:v>
                </c:pt>
                <c:pt idx="1164">
                  <c:v>44197</c:v>
                </c:pt>
                <c:pt idx="1165">
                  <c:v>44196</c:v>
                </c:pt>
                <c:pt idx="1166">
                  <c:v>44195</c:v>
                </c:pt>
                <c:pt idx="1167">
                  <c:v>44194</c:v>
                </c:pt>
                <c:pt idx="1168">
                  <c:v>44193</c:v>
                </c:pt>
                <c:pt idx="1169">
                  <c:v>44192</c:v>
                </c:pt>
                <c:pt idx="1170">
                  <c:v>44191</c:v>
                </c:pt>
                <c:pt idx="1171">
                  <c:v>44190</c:v>
                </c:pt>
                <c:pt idx="1172">
                  <c:v>44189</c:v>
                </c:pt>
                <c:pt idx="1173">
                  <c:v>44188</c:v>
                </c:pt>
                <c:pt idx="1174">
                  <c:v>44187</c:v>
                </c:pt>
                <c:pt idx="1175">
                  <c:v>44186</c:v>
                </c:pt>
                <c:pt idx="1176">
                  <c:v>44185</c:v>
                </c:pt>
                <c:pt idx="1177">
                  <c:v>44184</c:v>
                </c:pt>
                <c:pt idx="1178">
                  <c:v>44183</c:v>
                </c:pt>
                <c:pt idx="1179">
                  <c:v>44182</c:v>
                </c:pt>
                <c:pt idx="1180">
                  <c:v>44181</c:v>
                </c:pt>
                <c:pt idx="1181">
                  <c:v>44180</c:v>
                </c:pt>
                <c:pt idx="1182">
                  <c:v>44179</c:v>
                </c:pt>
                <c:pt idx="1183">
                  <c:v>44178</c:v>
                </c:pt>
                <c:pt idx="1184">
                  <c:v>44177</c:v>
                </c:pt>
                <c:pt idx="1185">
                  <c:v>44176</c:v>
                </c:pt>
                <c:pt idx="1186">
                  <c:v>44175</c:v>
                </c:pt>
                <c:pt idx="1187">
                  <c:v>44174</c:v>
                </c:pt>
                <c:pt idx="1188">
                  <c:v>44173</c:v>
                </c:pt>
                <c:pt idx="1189">
                  <c:v>44172</c:v>
                </c:pt>
                <c:pt idx="1190">
                  <c:v>44171</c:v>
                </c:pt>
                <c:pt idx="1191">
                  <c:v>44170</c:v>
                </c:pt>
                <c:pt idx="1192">
                  <c:v>44169</c:v>
                </c:pt>
                <c:pt idx="1193">
                  <c:v>44168</c:v>
                </c:pt>
                <c:pt idx="1194">
                  <c:v>44167</c:v>
                </c:pt>
                <c:pt idx="1195">
                  <c:v>44166</c:v>
                </c:pt>
                <c:pt idx="1196">
                  <c:v>44165</c:v>
                </c:pt>
                <c:pt idx="1197">
                  <c:v>44164</c:v>
                </c:pt>
                <c:pt idx="1198">
                  <c:v>44163</c:v>
                </c:pt>
                <c:pt idx="1199">
                  <c:v>44162</c:v>
                </c:pt>
                <c:pt idx="1200">
                  <c:v>44161</c:v>
                </c:pt>
                <c:pt idx="1201">
                  <c:v>44160</c:v>
                </c:pt>
                <c:pt idx="1202">
                  <c:v>44159</c:v>
                </c:pt>
                <c:pt idx="1203">
                  <c:v>44158</c:v>
                </c:pt>
                <c:pt idx="1204">
                  <c:v>44157</c:v>
                </c:pt>
                <c:pt idx="1205">
                  <c:v>44156</c:v>
                </c:pt>
                <c:pt idx="1206">
                  <c:v>44155</c:v>
                </c:pt>
                <c:pt idx="1207">
                  <c:v>44154</c:v>
                </c:pt>
                <c:pt idx="1208">
                  <c:v>44153</c:v>
                </c:pt>
                <c:pt idx="1209">
                  <c:v>44152</c:v>
                </c:pt>
                <c:pt idx="1210">
                  <c:v>44151</c:v>
                </c:pt>
                <c:pt idx="1211">
                  <c:v>44150</c:v>
                </c:pt>
                <c:pt idx="1212">
                  <c:v>44149</c:v>
                </c:pt>
                <c:pt idx="1213">
                  <c:v>44148</c:v>
                </c:pt>
                <c:pt idx="1214">
                  <c:v>44147</c:v>
                </c:pt>
                <c:pt idx="1215">
                  <c:v>44146</c:v>
                </c:pt>
                <c:pt idx="1216">
                  <c:v>44145</c:v>
                </c:pt>
                <c:pt idx="1217">
                  <c:v>44144</c:v>
                </c:pt>
                <c:pt idx="1218">
                  <c:v>44143</c:v>
                </c:pt>
                <c:pt idx="1219">
                  <c:v>44142</c:v>
                </c:pt>
                <c:pt idx="1220">
                  <c:v>44141</c:v>
                </c:pt>
                <c:pt idx="1221">
                  <c:v>44140</c:v>
                </c:pt>
                <c:pt idx="1222">
                  <c:v>44139</c:v>
                </c:pt>
                <c:pt idx="1223">
                  <c:v>44138</c:v>
                </c:pt>
                <c:pt idx="1224">
                  <c:v>44137</c:v>
                </c:pt>
                <c:pt idx="1225">
                  <c:v>44136</c:v>
                </c:pt>
                <c:pt idx="1226">
                  <c:v>44135</c:v>
                </c:pt>
                <c:pt idx="1227">
                  <c:v>44134</c:v>
                </c:pt>
                <c:pt idx="1228">
                  <c:v>44133</c:v>
                </c:pt>
                <c:pt idx="1229">
                  <c:v>44132</c:v>
                </c:pt>
                <c:pt idx="1230">
                  <c:v>44131</c:v>
                </c:pt>
                <c:pt idx="1231">
                  <c:v>44130</c:v>
                </c:pt>
                <c:pt idx="1232">
                  <c:v>44129</c:v>
                </c:pt>
                <c:pt idx="1233">
                  <c:v>44128</c:v>
                </c:pt>
                <c:pt idx="1234">
                  <c:v>44127</c:v>
                </c:pt>
                <c:pt idx="1235">
                  <c:v>44126</c:v>
                </c:pt>
                <c:pt idx="1236">
                  <c:v>44125</c:v>
                </c:pt>
                <c:pt idx="1237">
                  <c:v>44124</c:v>
                </c:pt>
                <c:pt idx="1238">
                  <c:v>44123</c:v>
                </c:pt>
                <c:pt idx="1239">
                  <c:v>44122</c:v>
                </c:pt>
                <c:pt idx="1240">
                  <c:v>44121</c:v>
                </c:pt>
                <c:pt idx="1241">
                  <c:v>44120</c:v>
                </c:pt>
                <c:pt idx="1242">
                  <c:v>44119</c:v>
                </c:pt>
                <c:pt idx="1243">
                  <c:v>44118</c:v>
                </c:pt>
                <c:pt idx="1244">
                  <c:v>44117</c:v>
                </c:pt>
                <c:pt idx="1245">
                  <c:v>44116</c:v>
                </c:pt>
                <c:pt idx="1246">
                  <c:v>44115</c:v>
                </c:pt>
                <c:pt idx="1247">
                  <c:v>44114</c:v>
                </c:pt>
                <c:pt idx="1248">
                  <c:v>44113</c:v>
                </c:pt>
                <c:pt idx="1249">
                  <c:v>44112</c:v>
                </c:pt>
                <c:pt idx="1250">
                  <c:v>44111</c:v>
                </c:pt>
                <c:pt idx="1251">
                  <c:v>44110</c:v>
                </c:pt>
                <c:pt idx="1252">
                  <c:v>44109</c:v>
                </c:pt>
                <c:pt idx="1253">
                  <c:v>44108</c:v>
                </c:pt>
                <c:pt idx="1254">
                  <c:v>44107</c:v>
                </c:pt>
                <c:pt idx="1255">
                  <c:v>44106</c:v>
                </c:pt>
                <c:pt idx="1256">
                  <c:v>44105</c:v>
                </c:pt>
                <c:pt idx="1257">
                  <c:v>44104</c:v>
                </c:pt>
                <c:pt idx="1258">
                  <c:v>44103</c:v>
                </c:pt>
                <c:pt idx="1259">
                  <c:v>44102</c:v>
                </c:pt>
                <c:pt idx="1260">
                  <c:v>44101</c:v>
                </c:pt>
                <c:pt idx="1261">
                  <c:v>44100</c:v>
                </c:pt>
                <c:pt idx="1262">
                  <c:v>44099</c:v>
                </c:pt>
                <c:pt idx="1263">
                  <c:v>44098</c:v>
                </c:pt>
                <c:pt idx="1264">
                  <c:v>44097</c:v>
                </c:pt>
                <c:pt idx="1265">
                  <c:v>44096</c:v>
                </c:pt>
                <c:pt idx="1266">
                  <c:v>44095</c:v>
                </c:pt>
                <c:pt idx="1267">
                  <c:v>44094</c:v>
                </c:pt>
                <c:pt idx="1268">
                  <c:v>44093</c:v>
                </c:pt>
                <c:pt idx="1269">
                  <c:v>44092</c:v>
                </c:pt>
                <c:pt idx="1270">
                  <c:v>44091</c:v>
                </c:pt>
                <c:pt idx="1271">
                  <c:v>44090</c:v>
                </c:pt>
                <c:pt idx="1272">
                  <c:v>44089</c:v>
                </c:pt>
                <c:pt idx="1273">
                  <c:v>44088</c:v>
                </c:pt>
                <c:pt idx="1274">
                  <c:v>44087</c:v>
                </c:pt>
                <c:pt idx="1275">
                  <c:v>44086</c:v>
                </c:pt>
                <c:pt idx="1276">
                  <c:v>44085</c:v>
                </c:pt>
                <c:pt idx="1277">
                  <c:v>44084</c:v>
                </c:pt>
                <c:pt idx="1278">
                  <c:v>44083</c:v>
                </c:pt>
                <c:pt idx="1279">
                  <c:v>44082</c:v>
                </c:pt>
                <c:pt idx="1280">
                  <c:v>44081</c:v>
                </c:pt>
                <c:pt idx="1281">
                  <c:v>44080</c:v>
                </c:pt>
                <c:pt idx="1282">
                  <c:v>44079</c:v>
                </c:pt>
                <c:pt idx="1283">
                  <c:v>44078</c:v>
                </c:pt>
                <c:pt idx="1284">
                  <c:v>44077</c:v>
                </c:pt>
                <c:pt idx="1285">
                  <c:v>44076</c:v>
                </c:pt>
                <c:pt idx="1286">
                  <c:v>44075</c:v>
                </c:pt>
                <c:pt idx="1287">
                  <c:v>44074</c:v>
                </c:pt>
                <c:pt idx="1288">
                  <c:v>44073</c:v>
                </c:pt>
                <c:pt idx="1289">
                  <c:v>44072</c:v>
                </c:pt>
                <c:pt idx="1290">
                  <c:v>44071</c:v>
                </c:pt>
                <c:pt idx="1291">
                  <c:v>44070</c:v>
                </c:pt>
                <c:pt idx="1292">
                  <c:v>44069</c:v>
                </c:pt>
                <c:pt idx="1293">
                  <c:v>44068</c:v>
                </c:pt>
                <c:pt idx="1294">
                  <c:v>44067</c:v>
                </c:pt>
                <c:pt idx="1295">
                  <c:v>44066</c:v>
                </c:pt>
                <c:pt idx="1296">
                  <c:v>44065</c:v>
                </c:pt>
                <c:pt idx="1297">
                  <c:v>44064</c:v>
                </c:pt>
                <c:pt idx="1298">
                  <c:v>44063</c:v>
                </c:pt>
                <c:pt idx="1299">
                  <c:v>44062</c:v>
                </c:pt>
                <c:pt idx="1300">
                  <c:v>44061</c:v>
                </c:pt>
                <c:pt idx="1301">
                  <c:v>44060</c:v>
                </c:pt>
                <c:pt idx="1302">
                  <c:v>44059</c:v>
                </c:pt>
                <c:pt idx="1303">
                  <c:v>44058</c:v>
                </c:pt>
                <c:pt idx="1304">
                  <c:v>44057</c:v>
                </c:pt>
                <c:pt idx="1305">
                  <c:v>44056</c:v>
                </c:pt>
                <c:pt idx="1306">
                  <c:v>44055</c:v>
                </c:pt>
                <c:pt idx="1307">
                  <c:v>44054</c:v>
                </c:pt>
                <c:pt idx="1308">
                  <c:v>44053</c:v>
                </c:pt>
                <c:pt idx="1309">
                  <c:v>44052</c:v>
                </c:pt>
                <c:pt idx="1310">
                  <c:v>44051</c:v>
                </c:pt>
                <c:pt idx="1311">
                  <c:v>44050</c:v>
                </c:pt>
                <c:pt idx="1312">
                  <c:v>44049</c:v>
                </c:pt>
                <c:pt idx="1313">
                  <c:v>44048</c:v>
                </c:pt>
                <c:pt idx="1314">
                  <c:v>44047</c:v>
                </c:pt>
                <c:pt idx="1315">
                  <c:v>44046</c:v>
                </c:pt>
                <c:pt idx="1316">
                  <c:v>44045</c:v>
                </c:pt>
                <c:pt idx="1317">
                  <c:v>44044</c:v>
                </c:pt>
                <c:pt idx="1318">
                  <c:v>44043</c:v>
                </c:pt>
                <c:pt idx="1319">
                  <c:v>44042</c:v>
                </c:pt>
                <c:pt idx="1320">
                  <c:v>44041</c:v>
                </c:pt>
                <c:pt idx="1321">
                  <c:v>44040</c:v>
                </c:pt>
                <c:pt idx="1322">
                  <c:v>44039</c:v>
                </c:pt>
                <c:pt idx="1323">
                  <c:v>44038</c:v>
                </c:pt>
                <c:pt idx="1324">
                  <c:v>44037</c:v>
                </c:pt>
                <c:pt idx="1325">
                  <c:v>44036</c:v>
                </c:pt>
                <c:pt idx="1326">
                  <c:v>44035</c:v>
                </c:pt>
                <c:pt idx="1327">
                  <c:v>44034</c:v>
                </c:pt>
                <c:pt idx="1328">
                  <c:v>44033</c:v>
                </c:pt>
                <c:pt idx="1329">
                  <c:v>44032</c:v>
                </c:pt>
                <c:pt idx="1330">
                  <c:v>44031</c:v>
                </c:pt>
                <c:pt idx="1331">
                  <c:v>44030</c:v>
                </c:pt>
                <c:pt idx="1332">
                  <c:v>44029</c:v>
                </c:pt>
                <c:pt idx="1333">
                  <c:v>44028</c:v>
                </c:pt>
                <c:pt idx="1334">
                  <c:v>44027</c:v>
                </c:pt>
                <c:pt idx="1335">
                  <c:v>44026</c:v>
                </c:pt>
                <c:pt idx="1336">
                  <c:v>44025</c:v>
                </c:pt>
                <c:pt idx="1337">
                  <c:v>44024</c:v>
                </c:pt>
                <c:pt idx="1338">
                  <c:v>44023</c:v>
                </c:pt>
                <c:pt idx="1339">
                  <c:v>44022</c:v>
                </c:pt>
                <c:pt idx="1340">
                  <c:v>44021</c:v>
                </c:pt>
                <c:pt idx="1341">
                  <c:v>44020</c:v>
                </c:pt>
                <c:pt idx="1342">
                  <c:v>44019</c:v>
                </c:pt>
                <c:pt idx="1343">
                  <c:v>44018</c:v>
                </c:pt>
                <c:pt idx="1344">
                  <c:v>44017</c:v>
                </c:pt>
                <c:pt idx="1345">
                  <c:v>44016</c:v>
                </c:pt>
                <c:pt idx="1346">
                  <c:v>44015</c:v>
                </c:pt>
                <c:pt idx="1347">
                  <c:v>44014</c:v>
                </c:pt>
                <c:pt idx="1348">
                  <c:v>44013</c:v>
                </c:pt>
                <c:pt idx="1349">
                  <c:v>44012</c:v>
                </c:pt>
                <c:pt idx="1350">
                  <c:v>44011</c:v>
                </c:pt>
                <c:pt idx="1351">
                  <c:v>44010</c:v>
                </c:pt>
                <c:pt idx="1352">
                  <c:v>44009</c:v>
                </c:pt>
                <c:pt idx="1353">
                  <c:v>44008</c:v>
                </c:pt>
                <c:pt idx="1354">
                  <c:v>44007</c:v>
                </c:pt>
                <c:pt idx="1355">
                  <c:v>44006</c:v>
                </c:pt>
                <c:pt idx="1356">
                  <c:v>44005</c:v>
                </c:pt>
                <c:pt idx="1357">
                  <c:v>44004</c:v>
                </c:pt>
                <c:pt idx="1358">
                  <c:v>44003</c:v>
                </c:pt>
                <c:pt idx="1359">
                  <c:v>44002</c:v>
                </c:pt>
                <c:pt idx="1360">
                  <c:v>44001</c:v>
                </c:pt>
                <c:pt idx="1361">
                  <c:v>44000</c:v>
                </c:pt>
                <c:pt idx="1362">
                  <c:v>43999</c:v>
                </c:pt>
                <c:pt idx="1363">
                  <c:v>43998</c:v>
                </c:pt>
                <c:pt idx="1364">
                  <c:v>43997</c:v>
                </c:pt>
                <c:pt idx="1365">
                  <c:v>43996</c:v>
                </c:pt>
                <c:pt idx="1366">
                  <c:v>43995</c:v>
                </c:pt>
                <c:pt idx="1367">
                  <c:v>43994</c:v>
                </c:pt>
                <c:pt idx="1368">
                  <c:v>43993</c:v>
                </c:pt>
                <c:pt idx="1369">
                  <c:v>43992</c:v>
                </c:pt>
                <c:pt idx="1370">
                  <c:v>43991</c:v>
                </c:pt>
                <c:pt idx="1371">
                  <c:v>43990</c:v>
                </c:pt>
                <c:pt idx="1372">
                  <c:v>43989</c:v>
                </c:pt>
                <c:pt idx="1373">
                  <c:v>43988</c:v>
                </c:pt>
                <c:pt idx="1374">
                  <c:v>43987</c:v>
                </c:pt>
                <c:pt idx="1375">
                  <c:v>43986</c:v>
                </c:pt>
                <c:pt idx="1376">
                  <c:v>43985</c:v>
                </c:pt>
                <c:pt idx="1377">
                  <c:v>43984</c:v>
                </c:pt>
                <c:pt idx="1378">
                  <c:v>43983</c:v>
                </c:pt>
                <c:pt idx="1379">
                  <c:v>43982</c:v>
                </c:pt>
                <c:pt idx="1380">
                  <c:v>43981</c:v>
                </c:pt>
                <c:pt idx="1381">
                  <c:v>43980</c:v>
                </c:pt>
                <c:pt idx="1382">
                  <c:v>43979</c:v>
                </c:pt>
                <c:pt idx="1383">
                  <c:v>43978</c:v>
                </c:pt>
                <c:pt idx="1384">
                  <c:v>43977</c:v>
                </c:pt>
                <c:pt idx="1385">
                  <c:v>43976</c:v>
                </c:pt>
                <c:pt idx="1386">
                  <c:v>43975</c:v>
                </c:pt>
                <c:pt idx="1387">
                  <c:v>43974</c:v>
                </c:pt>
                <c:pt idx="1388">
                  <c:v>43973</c:v>
                </c:pt>
                <c:pt idx="1389">
                  <c:v>43972</c:v>
                </c:pt>
                <c:pt idx="1390">
                  <c:v>43971</c:v>
                </c:pt>
                <c:pt idx="1391">
                  <c:v>43970</c:v>
                </c:pt>
                <c:pt idx="1392">
                  <c:v>43969</c:v>
                </c:pt>
                <c:pt idx="1393">
                  <c:v>43968</c:v>
                </c:pt>
                <c:pt idx="1394">
                  <c:v>43967</c:v>
                </c:pt>
                <c:pt idx="1395">
                  <c:v>43966</c:v>
                </c:pt>
                <c:pt idx="1396">
                  <c:v>43965</c:v>
                </c:pt>
                <c:pt idx="1397">
                  <c:v>43964</c:v>
                </c:pt>
                <c:pt idx="1398">
                  <c:v>43963</c:v>
                </c:pt>
                <c:pt idx="1399">
                  <c:v>43962</c:v>
                </c:pt>
                <c:pt idx="1400">
                  <c:v>43961</c:v>
                </c:pt>
                <c:pt idx="1401">
                  <c:v>43960</c:v>
                </c:pt>
                <c:pt idx="1402">
                  <c:v>43959</c:v>
                </c:pt>
                <c:pt idx="1403">
                  <c:v>43958</c:v>
                </c:pt>
                <c:pt idx="1404">
                  <c:v>43957</c:v>
                </c:pt>
                <c:pt idx="1405">
                  <c:v>43956</c:v>
                </c:pt>
                <c:pt idx="1406">
                  <c:v>43955</c:v>
                </c:pt>
                <c:pt idx="1407">
                  <c:v>43954</c:v>
                </c:pt>
                <c:pt idx="1408">
                  <c:v>43953</c:v>
                </c:pt>
                <c:pt idx="1409">
                  <c:v>43952</c:v>
                </c:pt>
                <c:pt idx="1410">
                  <c:v>43951</c:v>
                </c:pt>
                <c:pt idx="1411">
                  <c:v>43950</c:v>
                </c:pt>
                <c:pt idx="1412">
                  <c:v>43949</c:v>
                </c:pt>
                <c:pt idx="1413">
                  <c:v>43948</c:v>
                </c:pt>
                <c:pt idx="1414">
                  <c:v>43947</c:v>
                </c:pt>
                <c:pt idx="1415">
                  <c:v>43946</c:v>
                </c:pt>
                <c:pt idx="1416">
                  <c:v>43945</c:v>
                </c:pt>
                <c:pt idx="1417">
                  <c:v>43944</c:v>
                </c:pt>
                <c:pt idx="1418">
                  <c:v>43943</c:v>
                </c:pt>
                <c:pt idx="1419">
                  <c:v>43942</c:v>
                </c:pt>
                <c:pt idx="1420">
                  <c:v>43941</c:v>
                </c:pt>
                <c:pt idx="1421">
                  <c:v>43940</c:v>
                </c:pt>
                <c:pt idx="1422">
                  <c:v>43939</c:v>
                </c:pt>
                <c:pt idx="1423">
                  <c:v>43938</c:v>
                </c:pt>
                <c:pt idx="1424">
                  <c:v>43937</c:v>
                </c:pt>
                <c:pt idx="1425">
                  <c:v>43936</c:v>
                </c:pt>
                <c:pt idx="1426">
                  <c:v>43935</c:v>
                </c:pt>
                <c:pt idx="1427">
                  <c:v>43934</c:v>
                </c:pt>
                <c:pt idx="1428">
                  <c:v>43933</c:v>
                </c:pt>
                <c:pt idx="1429">
                  <c:v>43932</c:v>
                </c:pt>
                <c:pt idx="1430">
                  <c:v>43931</c:v>
                </c:pt>
                <c:pt idx="1431">
                  <c:v>43930</c:v>
                </c:pt>
                <c:pt idx="1432">
                  <c:v>43929</c:v>
                </c:pt>
                <c:pt idx="1433">
                  <c:v>43928</c:v>
                </c:pt>
                <c:pt idx="1434">
                  <c:v>43927</c:v>
                </c:pt>
                <c:pt idx="1435">
                  <c:v>43926</c:v>
                </c:pt>
                <c:pt idx="1436">
                  <c:v>43925</c:v>
                </c:pt>
                <c:pt idx="1437">
                  <c:v>43924</c:v>
                </c:pt>
                <c:pt idx="1438">
                  <c:v>43923</c:v>
                </c:pt>
                <c:pt idx="1439">
                  <c:v>43922</c:v>
                </c:pt>
                <c:pt idx="1440">
                  <c:v>43921</c:v>
                </c:pt>
                <c:pt idx="1441">
                  <c:v>43920</c:v>
                </c:pt>
                <c:pt idx="1442">
                  <c:v>43919</c:v>
                </c:pt>
                <c:pt idx="1443">
                  <c:v>43918</c:v>
                </c:pt>
                <c:pt idx="1444">
                  <c:v>43917</c:v>
                </c:pt>
                <c:pt idx="1445">
                  <c:v>43916</c:v>
                </c:pt>
                <c:pt idx="1446">
                  <c:v>43915</c:v>
                </c:pt>
                <c:pt idx="1447">
                  <c:v>43914</c:v>
                </c:pt>
                <c:pt idx="1448">
                  <c:v>43913</c:v>
                </c:pt>
                <c:pt idx="1449">
                  <c:v>43912</c:v>
                </c:pt>
                <c:pt idx="1450">
                  <c:v>43911</c:v>
                </c:pt>
                <c:pt idx="1451">
                  <c:v>43910</c:v>
                </c:pt>
                <c:pt idx="1452">
                  <c:v>43909</c:v>
                </c:pt>
                <c:pt idx="1453">
                  <c:v>43908</c:v>
                </c:pt>
                <c:pt idx="1454">
                  <c:v>43907</c:v>
                </c:pt>
                <c:pt idx="1455">
                  <c:v>43906</c:v>
                </c:pt>
                <c:pt idx="1456">
                  <c:v>43905</c:v>
                </c:pt>
                <c:pt idx="1457">
                  <c:v>43904</c:v>
                </c:pt>
                <c:pt idx="1458">
                  <c:v>43903</c:v>
                </c:pt>
                <c:pt idx="1459">
                  <c:v>43902</c:v>
                </c:pt>
                <c:pt idx="1460">
                  <c:v>43901</c:v>
                </c:pt>
                <c:pt idx="1461">
                  <c:v>43900</c:v>
                </c:pt>
                <c:pt idx="1462">
                  <c:v>43899</c:v>
                </c:pt>
                <c:pt idx="1463">
                  <c:v>43898</c:v>
                </c:pt>
                <c:pt idx="1464">
                  <c:v>43897</c:v>
                </c:pt>
                <c:pt idx="1465">
                  <c:v>43896</c:v>
                </c:pt>
                <c:pt idx="1466">
                  <c:v>43895</c:v>
                </c:pt>
                <c:pt idx="1467">
                  <c:v>43894</c:v>
                </c:pt>
                <c:pt idx="1468">
                  <c:v>43893</c:v>
                </c:pt>
                <c:pt idx="1469">
                  <c:v>43892</c:v>
                </c:pt>
                <c:pt idx="1470">
                  <c:v>43891</c:v>
                </c:pt>
                <c:pt idx="1471">
                  <c:v>43890</c:v>
                </c:pt>
                <c:pt idx="1472">
                  <c:v>43889</c:v>
                </c:pt>
                <c:pt idx="1473">
                  <c:v>43888</c:v>
                </c:pt>
                <c:pt idx="1474">
                  <c:v>43887</c:v>
                </c:pt>
                <c:pt idx="1475">
                  <c:v>43886</c:v>
                </c:pt>
                <c:pt idx="1476">
                  <c:v>43885</c:v>
                </c:pt>
                <c:pt idx="1477">
                  <c:v>43884</c:v>
                </c:pt>
                <c:pt idx="1478">
                  <c:v>43883</c:v>
                </c:pt>
                <c:pt idx="1479">
                  <c:v>43882</c:v>
                </c:pt>
                <c:pt idx="1480">
                  <c:v>43881</c:v>
                </c:pt>
                <c:pt idx="1481">
                  <c:v>43880</c:v>
                </c:pt>
                <c:pt idx="1482">
                  <c:v>43879</c:v>
                </c:pt>
                <c:pt idx="1483">
                  <c:v>43878</c:v>
                </c:pt>
                <c:pt idx="1484">
                  <c:v>43877</c:v>
                </c:pt>
                <c:pt idx="1485">
                  <c:v>43876</c:v>
                </c:pt>
                <c:pt idx="1486">
                  <c:v>43875</c:v>
                </c:pt>
                <c:pt idx="1487">
                  <c:v>43874</c:v>
                </c:pt>
                <c:pt idx="1488">
                  <c:v>43873</c:v>
                </c:pt>
                <c:pt idx="1489">
                  <c:v>43872</c:v>
                </c:pt>
                <c:pt idx="1490">
                  <c:v>43871</c:v>
                </c:pt>
                <c:pt idx="1491">
                  <c:v>43870</c:v>
                </c:pt>
                <c:pt idx="1492">
                  <c:v>43869</c:v>
                </c:pt>
                <c:pt idx="1493">
                  <c:v>43868</c:v>
                </c:pt>
                <c:pt idx="1494">
                  <c:v>43867</c:v>
                </c:pt>
                <c:pt idx="1495">
                  <c:v>43866</c:v>
                </c:pt>
                <c:pt idx="1496">
                  <c:v>43865</c:v>
                </c:pt>
                <c:pt idx="1497">
                  <c:v>43864</c:v>
                </c:pt>
                <c:pt idx="1498">
                  <c:v>43863</c:v>
                </c:pt>
                <c:pt idx="1499">
                  <c:v>43862</c:v>
                </c:pt>
                <c:pt idx="1500">
                  <c:v>43861</c:v>
                </c:pt>
                <c:pt idx="1501">
                  <c:v>43860</c:v>
                </c:pt>
                <c:pt idx="1502">
                  <c:v>43859</c:v>
                </c:pt>
                <c:pt idx="1503">
                  <c:v>43858</c:v>
                </c:pt>
                <c:pt idx="1504">
                  <c:v>43857</c:v>
                </c:pt>
                <c:pt idx="1505">
                  <c:v>43856</c:v>
                </c:pt>
                <c:pt idx="1506">
                  <c:v>43855</c:v>
                </c:pt>
                <c:pt idx="1507">
                  <c:v>43854</c:v>
                </c:pt>
                <c:pt idx="1508">
                  <c:v>43853</c:v>
                </c:pt>
                <c:pt idx="1509">
                  <c:v>43852</c:v>
                </c:pt>
                <c:pt idx="1510">
                  <c:v>43851</c:v>
                </c:pt>
                <c:pt idx="1511">
                  <c:v>43850</c:v>
                </c:pt>
                <c:pt idx="1512">
                  <c:v>43849</c:v>
                </c:pt>
                <c:pt idx="1513">
                  <c:v>43848</c:v>
                </c:pt>
                <c:pt idx="1514">
                  <c:v>43847</c:v>
                </c:pt>
                <c:pt idx="1515">
                  <c:v>43846</c:v>
                </c:pt>
                <c:pt idx="1516">
                  <c:v>43845</c:v>
                </c:pt>
                <c:pt idx="1517">
                  <c:v>43844</c:v>
                </c:pt>
                <c:pt idx="1518">
                  <c:v>43843</c:v>
                </c:pt>
                <c:pt idx="1519">
                  <c:v>43842</c:v>
                </c:pt>
                <c:pt idx="1520">
                  <c:v>43841</c:v>
                </c:pt>
                <c:pt idx="1521">
                  <c:v>43840</c:v>
                </c:pt>
                <c:pt idx="1522">
                  <c:v>43839</c:v>
                </c:pt>
                <c:pt idx="1523">
                  <c:v>43838</c:v>
                </c:pt>
                <c:pt idx="1524">
                  <c:v>43837</c:v>
                </c:pt>
                <c:pt idx="1525">
                  <c:v>43836</c:v>
                </c:pt>
                <c:pt idx="1526">
                  <c:v>43835</c:v>
                </c:pt>
                <c:pt idx="1527">
                  <c:v>43834</c:v>
                </c:pt>
                <c:pt idx="1528">
                  <c:v>43833</c:v>
                </c:pt>
                <c:pt idx="1529">
                  <c:v>43832</c:v>
                </c:pt>
                <c:pt idx="1530">
                  <c:v>43831</c:v>
                </c:pt>
                <c:pt idx="1531">
                  <c:v>43830</c:v>
                </c:pt>
                <c:pt idx="1532">
                  <c:v>43829</c:v>
                </c:pt>
                <c:pt idx="1533">
                  <c:v>43828</c:v>
                </c:pt>
                <c:pt idx="1534">
                  <c:v>43827</c:v>
                </c:pt>
                <c:pt idx="1535">
                  <c:v>43826</c:v>
                </c:pt>
                <c:pt idx="1536">
                  <c:v>43825</c:v>
                </c:pt>
                <c:pt idx="1537">
                  <c:v>43824</c:v>
                </c:pt>
                <c:pt idx="1538">
                  <c:v>43823</c:v>
                </c:pt>
                <c:pt idx="1539">
                  <c:v>43822</c:v>
                </c:pt>
                <c:pt idx="1540">
                  <c:v>43821</c:v>
                </c:pt>
                <c:pt idx="1541">
                  <c:v>43820</c:v>
                </c:pt>
                <c:pt idx="1542">
                  <c:v>43819</c:v>
                </c:pt>
                <c:pt idx="1543">
                  <c:v>43818</c:v>
                </c:pt>
                <c:pt idx="1544">
                  <c:v>43817</c:v>
                </c:pt>
                <c:pt idx="1545">
                  <c:v>43816</c:v>
                </c:pt>
                <c:pt idx="1546">
                  <c:v>43815</c:v>
                </c:pt>
                <c:pt idx="1547">
                  <c:v>43814</c:v>
                </c:pt>
                <c:pt idx="1548">
                  <c:v>43813</c:v>
                </c:pt>
                <c:pt idx="1549">
                  <c:v>43812</c:v>
                </c:pt>
                <c:pt idx="1550">
                  <c:v>43811</c:v>
                </c:pt>
                <c:pt idx="1551">
                  <c:v>43810</c:v>
                </c:pt>
                <c:pt idx="1552">
                  <c:v>43809</c:v>
                </c:pt>
                <c:pt idx="1553">
                  <c:v>43808</c:v>
                </c:pt>
                <c:pt idx="1554">
                  <c:v>43807</c:v>
                </c:pt>
                <c:pt idx="1555">
                  <c:v>43806</c:v>
                </c:pt>
                <c:pt idx="1556">
                  <c:v>43805</c:v>
                </c:pt>
                <c:pt idx="1557">
                  <c:v>43804</c:v>
                </c:pt>
                <c:pt idx="1558">
                  <c:v>43803</c:v>
                </c:pt>
                <c:pt idx="1559">
                  <c:v>43802</c:v>
                </c:pt>
                <c:pt idx="1560">
                  <c:v>43801</c:v>
                </c:pt>
                <c:pt idx="1561">
                  <c:v>43800</c:v>
                </c:pt>
                <c:pt idx="1562">
                  <c:v>43799</c:v>
                </c:pt>
                <c:pt idx="1563">
                  <c:v>43798</c:v>
                </c:pt>
                <c:pt idx="1564">
                  <c:v>43797</c:v>
                </c:pt>
                <c:pt idx="1565">
                  <c:v>43796</c:v>
                </c:pt>
                <c:pt idx="1566">
                  <c:v>43795</c:v>
                </c:pt>
                <c:pt idx="1567">
                  <c:v>43794</c:v>
                </c:pt>
                <c:pt idx="1568">
                  <c:v>43793</c:v>
                </c:pt>
                <c:pt idx="1569">
                  <c:v>43792</c:v>
                </c:pt>
                <c:pt idx="1570">
                  <c:v>43791</c:v>
                </c:pt>
                <c:pt idx="1571">
                  <c:v>43790</c:v>
                </c:pt>
                <c:pt idx="1572">
                  <c:v>43789</c:v>
                </c:pt>
                <c:pt idx="1573">
                  <c:v>43788</c:v>
                </c:pt>
                <c:pt idx="1574">
                  <c:v>43787</c:v>
                </c:pt>
                <c:pt idx="1575">
                  <c:v>43786</c:v>
                </c:pt>
                <c:pt idx="1576">
                  <c:v>43785</c:v>
                </c:pt>
                <c:pt idx="1577">
                  <c:v>43784</c:v>
                </c:pt>
                <c:pt idx="1578">
                  <c:v>43783</c:v>
                </c:pt>
                <c:pt idx="1579">
                  <c:v>43782</c:v>
                </c:pt>
                <c:pt idx="1580">
                  <c:v>43781</c:v>
                </c:pt>
                <c:pt idx="1581">
                  <c:v>43780</c:v>
                </c:pt>
                <c:pt idx="1582">
                  <c:v>43779</c:v>
                </c:pt>
                <c:pt idx="1583">
                  <c:v>43778</c:v>
                </c:pt>
                <c:pt idx="1584">
                  <c:v>43777</c:v>
                </c:pt>
                <c:pt idx="1585">
                  <c:v>43776</c:v>
                </c:pt>
                <c:pt idx="1586">
                  <c:v>43775</c:v>
                </c:pt>
                <c:pt idx="1587">
                  <c:v>43774</c:v>
                </c:pt>
                <c:pt idx="1588">
                  <c:v>43773</c:v>
                </c:pt>
                <c:pt idx="1589">
                  <c:v>43772</c:v>
                </c:pt>
                <c:pt idx="1590">
                  <c:v>43771</c:v>
                </c:pt>
                <c:pt idx="1591">
                  <c:v>43770</c:v>
                </c:pt>
                <c:pt idx="1592">
                  <c:v>43769</c:v>
                </c:pt>
                <c:pt idx="1593">
                  <c:v>43768</c:v>
                </c:pt>
                <c:pt idx="1594">
                  <c:v>43767</c:v>
                </c:pt>
                <c:pt idx="1595">
                  <c:v>43766</c:v>
                </c:pt>
                <c:pt idx="1596">
                  <c:v>43765</c:v>
                </c:pt>
                <c:pt idx="1597">
                  <c:v>43764</c:v>
                </c:pt>
                <c:pt idx="1598">
                  <c:v>43763</c:v>
                </c:pt>
                <c:pt idx="1599">
                  <c:v>43762</c:v>
                </c:pt>
                <c:pt idx="1600">
                  <c:v>43761</c:v>
                </c:pt>
                <c:pt idx="1601">
                  <c:v>43760</c:v>
                </c:pt>
                <c:pt idx="1602">
                  <c:v>43759</c:v>
                </c:pt>
                <c:pt idx="1603">
                  <c:v>43758</c:v>
                </c:pt>
                <c:pt idx="1604">
                  <c:v>43757</c:v>
                </c:pt>
                <c:pt idx="1605">
                  <c:v>43756</c:v>
                </c:pt>
                <c:pt idx="1606">
                  <c:v>43755</c:v>
                </c:pt>
                <c:pt idx="1607">
                  <c:v>43754</c:v>
                </c:pt>
                <c:pt idx="1608">
                  <c:v>43753</c:v>
                </c:pt>
                <c:pt idx="1609">
                  <c:v>43752</c:v>
                </c:pt>
                <c:pt idx="1610">
                  <c:v>43751</c:v>
                </c:pt>
                <c:pt idx="1611">
                  <c:v>43750</c:v>
                </c:pt>
                <c:pt idx="1612">
                  <c:v>43749</c:v>
                </c:pt>
                <c:pt idx="1613">
                  <c:v>43748</c:v>
                </c:pt>
                <c:pt idx="1614">
                  <c:v>43747</c:v>
                </c:pt>
                <c:pt idx="1615">
                  <c:v>43746</c:v>
                </c:pt>
                <c:pt idx="1616">
                  <c:v>43745</c:v>
                </c:pt>
                <c:pt idx="1617">
                  <c:v>43744</c:v>
                </c:pt>
                <c:pt idx="1618">
                  <c:v>43743</c:v>
                </c:pt>
                <c:pt idx="1619">
                  <c:v>43742</c:v>
                </c:pt>
                <c:pt idx="1620">
                  <c:v>43741</c:v>
                </c:pt>
                <c:pt idx="1621">
                  <c:v>43740</c:v>
                </c:pt>
                <c:pt idx="1622">
                  <c:v>43739</c:v>
                </c:pt>
                <c:pt idx="1623">
                  <c:v>43738</c:v>
                </c:pt>
                <c:pt idx="1624">
                  <c:v>43737</c:v>
                </c:pt>
                <c:pt idx="1625">
                  <c:v>43736</c:v>
                </c:pt>
                <c:pt idx="1626">
                  <c:v>43735</c:v>
                </c:pt>
                <c:pt idx="1627">
                  <c:v>43734</c:v>
                </c:pt>
                <c:pt idx="1628">
                  <c:v>43733</c:v>
                </c:pt>
                <c:pt idx="1629">
                  <c:v>43732</c:v>
                </c:pt>
                <c:pt idx="1630">
                  <c:v>43731</c:v>
                </c:pt>
                <c:pt idx="1631">
                  <c:v>43730</c:v>
                </c:pt>
                <c:pt idx="1632">
                  <c:v>43729</c:v>
                </c:pt>
                <c:pt idx="1633">
                  <c:v>43728</c:v>
                </c:pt>
                <c:pt idx="1634">
                  <c:v>43727</c:v>
                </c:pt>
                <c:pt idx="1635">
                  <c:v>43726</c:v>
                </c:pt>
                <c:pt idx="1636">
                  <c:v>43725</c:v>
                </c:pt>
                <c:pt idx="1637">
                  <c:v>43724</c:v>
                </c:pt>
                <c:pt idx="1638">
                  <c:v>43723</c:v>
                </c:pt>
                <c:pt idx="1639">
                  <c:v>43722</c:v>
                </c:pt>
                <c:pt idx="1640">
                  <c:v>43721</c:v>
                </c:pt>
                <c:pt idx="1641">
                  <c:v>43720</c:v>
                </c:pt>
                <c:pt idx="1642">
                  <c:v>43719</c:v>
                </c:pt>
                <c:pt idx="1643">
                  <c:v>43718</c:v>
                </c:pt>
                <c:pt idx="1644">
                  <c:v>43717</c:v>
                </c:pt>
                <c:pt idx="1645">
                  <c:v>43716</c:v>
                </c:pt>
                <c:pt idx="1646">
                  <c:v>43715</c:v>
                </c:pt>
                <c:pt idx="1647">
                  <c:v>43714</c:v>
                </c:pt>
                <c:pt idx="1648">
                  <c:v>43713</c:v>
                </c:pt>
                <c:pt idx="1649">
                  <c:v>43712</c:v>
                </c:pt>
                <c:pt idx="1650">
                  <c:v>43711</c:v>
                </c:pt>
                <c:pt idx="1651">
                  <c:v>43710</c:v>
                </c:pt>
                <c:pt idx="1652">
                  <c:v>43709</c:v>
                </c:pt>
                <c:pt idx="1653">
                  <c:v>43708</c:v>
                </c:pt>
                <c:pt idx="1654">
                  <c:v>43707</c:v>
                </c:pt>
                <c:pt idx="1655">
                  <c:v>43706</c:v>
                </c:pt>
                <c:pt idx="1656">
                  <c:v>43705</c:v>
                </c:pt>
                <c:pt idx="1657">
                  <c:v>43704</c:v>
                </c:pt>
                <c:pt idx="1658">
                  <c:v>43703</c:v>
                </c:pt>
                <c:pt idx="1659">
                  <c:v>43702</c:v>
                </c:pt>
                <c:pt idx="1660">
                  <c:v>43701</c:v>
                </c:pt>
                <c:pt idx="1661">
                  <c:v>43700</c:v>
                </c:pt>
                <c:pt idx="1662">
                  <c:v>43699</c:v>
                </c:pt>
                <c:pt idx="1663">
                  <c:v>43698</c:v>
                </c:pt>
                <c:pt idx="1664">
                  <c:v>43697</c:v>
                </c:pt>
                <c:pt idx="1665">
                  <c:v>43696</c:v>
                </c:pt>
                <c:pt idx="1666">
                  <c:v>43695</c:v>
                </c:pt>
                <c:pt idx="1667">
                  <c:v>43694</c:v>
                </c:pt>
                <c:pt idx="1668">
                  <c:v>43693</c:v>
                </c:pt>
                <c:pt idx="1669">
                  <c:v>43692</c:v>
                </c:pt>
                <c:pt idx="1670">
                  <c:v>43691</c:v>
                </c:pt>
                <c:pt idx="1671">
                  <c:v>43690</c:v>
                </c:pt>
                <c:pt idx="1672">
                  <c:v>43689</c:v>
                </c:pt>
                <c:pt idx="1673">
                  <c:v>43688</c:v>
                </c:pt>
                <c:pt idx="1674">
                  <c:v>43687</c:v>
                </c:pt>
                <c:pt idx="1675">
                  <c:v>43686</c:v>
                </c:pt>
                <c:pt idx="1676">
                  <c:v>43685</c:v>
                </c:pt>
                <c:pt idx="1677">
                  <c:v>43684</c:v>
                </c:pt>
                <c:pt idx="1678">
                  <c:v>43683</c:v>
                </c:pt>
                <c:pt idx="1679">
                  <c:v>43682</c:v>
                </c:pt>
                <c:pt idx="1680">
                  <c:v>43681</c:v>
                </c:pt>
                <c:pt idx="1681">
                  <c:v>43680</c:v>
                </c:pt>
                <c:pt idx="1682">
                  <c:v>43679</c:v>
                </c:pt>
                <c:pt idx="1683">
                  <c:v>43678</c:v>
                </c:pt>
                <c:pt idx="1684">
                  <c:v>43677</c:v>
                </c:pt>
                <c:pt idx="1685">
                  <c:v>43676</c:v>
                </c:pt>
                <c:pt idx="1686">
                  <c:v>43675</c:v>
                </c:pt>
                <c:pt idx="1687">
                  <c:v>43674</c:v>
                </c:pt>
                <c:pt idx="1688">
                  <c:v>43673</c:v>
                </c:pt>
                <c:pt idx="1689">
                  <c:v>43672</c:v>
                </c:pt>
                <c:pt idx="1690">
                  <c:v>43671</c:v>
                </c:pt>
                <c:pt idx="1691">
                  <c:v>43670</c:v>
                </c:pt>
                <c:pt idx="1692">
                  <c:v>43669</c:v>
                </c:pt>
                <c:pt idx="1693">
                  <c:v>43668</c:v>
                </c:pt>
                <c:pt idx="1694">
                  <c:v>43667</c:v>
                </c:pt>
                <c:pt idx="1695">
                  <c:v>43666</c:v>
                </c:pt>
                <c:pt idx="1696">
                  <c:v>43665</c:v>
                </c:pt>
                <c:pt idx="1697">
                  <c:v>43664</c:v>
                </c:pt>
                <c:pt idx="1698">
                  <c:v>43663</c:v>
                </c:pt>
                <c:pt idx="1699">
                  <c:v>43662</c:v>
                </c:pt>
                <c:pt idx="1700">
                  <c:v>43661</c:v>
                </c:pt>
                <c:pt idx="1701">
                  <c:v>43660</c:v>
                </c:pt>
                <c:pt idx="1702">
                  <c:v>43659</c:v>
                </c:pt>
                <c:pt idx="1703">
                  <c:v>43658</c:v>
                </c:pt>
                <c:pt idx="1704">
                  <c:v>43657</c:v>
                </c:pt>
                <c:pt idx="1705">
                  <c:v>43656</c:v>
                </c:pt>
                <c:pt idx="1706">
                  <c:v>43655</c:v>
                </c:pt>
                <c:pt idx="1707">
                  <c:v>43654</c:v>
                </c:pt>
                <c:pt idx="1708">
                  <c:v>43653</c:v>
                </c:pt>
                <c:pt idx="1709">
                  <c:v>43652</c:v>
                </c:pt>
                <c:pt idx="1710">
                  <c:v>43651</c:v>
                </c:pt>
                <c:pt idx="1711">
                  <c:v>43650</c:v>
                </c:pt>
                <c:pt idx="1712">
                  <c:v>43649</c:v>
                </c:pt>
                <c:pt idx="1713">
                  <c:v>43648</c:v>
                </c:pt>
                <c:pt idx="1714">
                  <c:v>43647</c:v>
                </c:pt>
                <c:pt idx="1715">
                  <c:v>43646</c:v>
                </c:pt>
                <c:pt idx="1716">
                  <c:v>43645</c:v>
                </c:pt>
                <c:pt idx="1717">
                  <c:v>43644</c:v>
                </c:pt>
                <c:pt idx="1718">
                  <c:v>43643</c:v>
                </c:pt>
                <c:pt idx="1719">
                  <c:v>43642</c:v>
                </c:pt>
                <c:pt idx="1720">
                  <c:v>43641</c:v>
                </c:pt>
                <c:pt idx="1721">
                  <c:v>43640</c:v>
                </c:pt>
                <c:pt idx="1722">
                  <c:v>43639</c:v>
                </c:pt>
                <c:pt idx="1723">
                  <c:v>43638</c:v>
                </c:pt>
                <c:pt idx="1724">
                  <c:v>43637</c:v>
                </c:pt>
                <c:pt idx="1725">
                  <c:v>43636</c:v>
                </c:pt>
                <c:pt idx="1726">
                  <c:v>43635</c:v>
                </c:pt>
                <c:pt idx="1727">
                  <c:v>43634</c:v>
                </c:pt>
                <c:pt idx="1728">
                  <c:v>43633</c:v>
                </c:pt>
                <c:pt idx="1729">
                  <c:v>43632</c:v>
                </c:pt>
                <c:pt idx="1730">
                  <c:v>43631</c:v>
                </c:pt>
                <c:pt idx="1731">
                  <c:v>43630</c:v>
                </c:pt>
                <c:pt idx="1732">
                  <c:v>43629</c:v>
                </c:pt>
                <c:pt idx="1733">
                  <c:v>43628</c:v>
                </c:pt>
                <c:pt idx="1734">
                  <c:v>43627</c:v>
                </c:pt>
                <c:pt idx="1735">
                  <c:v>43626</c:v>
                </c:pt>
                <c:pt idx="1736">
                  <c:v>43625</c:v>
                </c:pt>
                <c:pt idx="1737">
                  <c:v>43624</c:v>
                </c:pt>
                <c:pt idx="1738">
                  <c:v>43623</c:v>
                </c:pt>
                <c:pt idx="1739">
                  <c:v>43622</c:v>
                </c:pt>
                <c:pt idx="1740">
                  <c:v>43621</c:v>
                </c:pt>
                <c:pt idx="1741">
                  <c:v>43620</c:v>
                </c:pt>
                <c:pt idx="1742">
                  <c:v>43619</c:v>
                </c:pt>
                <c:pt idx="1743">
                  <c:v>43618</c:v>
                </c:pt>
                <c:pt idx="1744">
                  <c:v>43617</c:v>
                </c:pt>
                <c:pt idx="1745">
                  <c:v>43616</c:v>
                </c:pt>
                <c:pt idx="1746">
                  <c:v>43615</c:v>
                </c:pt>
                <c:pt idx="1747">
                  <c:v>43614</c:v>
                </c:pt>
                <c:pt idx="1748">
                  <c:v>43613</c:v>
                </c:pt>
                <c:pt idx="1749">
                  <c:v>43612</c:v>
                </c:pt>
                <c:pt idx="1750">
                  <c:v>43611</c:v>
                </c:pt>
                <c:pt idx="1751">
                  <c:v>43610</c:v>
                </c:pt>
                <c:pt idx="1752">
                  <c:v>43609</c:v>
                </c:pt>
                <c:pt idx="1753">
                  <c:v>43608</c:v>
                </c:pt>
                <c:pt idx="1754">
                  <c:v>43607</c:v>
                </c:pt>
                <c:pt idx="1755">
                  <c:v>43606</c:v>
                </c:pt>
                <c:pt idx="1756">
                  <c:v>43605</c:v>
                </c:pt>
                <c:pt idx="1757">
                  <c:v>43604</c:v>
                </c:pt>
                <c:pt idx="1758">
                  <c:v>43603</c:v>
                </c:pt>
                <c:pt idx="1759">
                  <c:v>43602</c:v>
                </c:pt>
                <c:pt idx="1760">
                  <c:v>43601</c:v>
                </c:pt>
                <c:pt idx="1761">
                  <c:v>43600</c:v>
                </c:pt>
                <c:pt idx="1762">
                  <c:v>43599</c:v>
                </c:pt>
                <c:pt idx="1763">
                  <c:v>43598</c:v>
                </c:pt>
                <c:pt idx="1764">
                  <c:v>43597</c:v>
                </c:pt>
                <c:pt idx="1765">
                  <c:v>43596</c:v>
                </c:pt>
                <c:pt idx="1766">
                  <c:v>43595</c:v>
                </c:pt>
                <c:pt idx="1767">
                  <c:v>43594</c:v>
                </c:pt>
                <c:pt idx="1768">
                  <c:v>43593</c:v>
                </c:pt>
                <c:pt idx="1769">
                  <c:v>43592</c:v>
                </c:pt>
                <c:pt idx="1770">
                  <c:v>43591</c:v>
                </c:pt>
                <c:pt idx="1771">
                  <c:v>43590</c:v>
                </c:pt>
                <c:pt idx="1772">
                  <c:v>43589</c:v>
                </c:pt>
                <c:pt idx="1773">
                  <c:v>43588</c:v>
                </c:pt>
                <c:pt idx="1774">
                  <c:v>43587</c:v>
                </c:pt>
                <c:pt idx="1775">
                  <c:v>43586</c:v>
                </c:pt>
                <c:pt idx="1776">
                  <c:v>43585</c:v>
                </c:pt>
                <c:pt idx="1777">
                  <c:v>43584</c:v>
                </c:pt>
                <c:pt idx="1778">
                  <c:v>43583</c:v>
                </c:pt>
                <c:pt idx="1779">
                  <c:v>43582</c:v>
                </c:pt>
                <c:pt idx="1780">
                  <c:v>43581</c:v>
                </c:pt>
                <c:pt idx="1781">
                  <c:v>43580</c:v>
                </c:pt>
                <c:pt idx="1782">
                  <c:v>43579</c:v>
                </c:pt>
                <c:pt idx="1783">
                  <c:v>43578</c:v>
                </c:pt>
                <c:pt idx="1784">
                  <c:v>43577</c:v>
                </c:pt>
                <c:pt idx="1785">
                  <c:v>43576</c:v>
                </c:pt>
                <c:pt idx="1786">
                  <c:v>43575</c:v>
                </c:pt>
                <c:pt idx="1787">
                  <c:v>43574</c:v>
                </c:pt>
                <c:pt idx="1788">
                  <c:v>43573</c:v>
                </c:pt>
                <c:pt idx="1789">
                  <c:v>43572</c:v>
                </c:pt>
                <c:pt idx="1790">
                  <c:v>43571</c:v>
                </c:pt>
                <c:pt idx="1791">
                  <c:v>43570</c:v>
                </c:pt>
                <c:pt idx="1792">
                  <c:v>43569</c:v>
                </c:pt>
                <c:pt idx="1793">
                  <c:v>43568</c:v>
                </c:pt>
                <c:pt idx="1794">
                  <c:v>43567</c:v>
                </c:pt>
                <c:pt idx="1795">
                  <c:v>43566</c:v>
                </c:pt>
                <c:pt idx="1796">
                  <c:v>43565</c:v>
                </c:pt>
                <c:pt idx="1797">
                  <c:v>43564</c:v>
                </c:pt>
                <c:pt idx="1798">
                  <c:v>43563</c:v>
                </c:pt>
                <c:pt idx="1799">
                  <c:v>43562</c:v>
                </c:pt>
                <c:pt idx="1800">
                  <c:v>43561</c:v>
                </c:pt>
                <c:pt idx="1801">
                  <c:v>43560</c:v>
                </c:pt>
                <c:pt idx="1802">
                  <c:v>43559</c:v>
                </c:pt>
                <c:pt idx="1803">
                  <c:v>43558</c:v>
                </c:pt>
                <c:pt idx="1804">
                  <c:v>43557</c:v>
                </c:pt>
                <c:pt idx="1805">
                  <c:v>43556</c:v>
                </c:pt>
                <c:pt idx="1806">
                  <c:v>43555</c:v>
                </c:pt>
                <c:pt idx="1807">
                  <c:v>43554</c:v>
                </c:pt>
                <c:pt idx="1808">
                  <c:v>43553</c:v>
                </c:pt>
                <c:pt idx="1809">
                  <c:v>43552</c:v>
                </c:pt>
                <c:pt idx="1810">
                  <c:v>43551</c:v>
                </c:pt>
                <c:pt idx="1811">
                  <c:v>43550</c:v>
                </c:pt>
                <c:pt idx="1812">
                  <c:v>43549</c:v>
                </c:pt>
                <c:pt idx="1813">
                  <c:v>43548</c:v>
                </c:pt>
                <c:pt idx="1814">
                  <c:v>43547</c:v>
                </c:pt>
                <c:pt idx="1815">
                  <c:v>43546</c:v>
                </c:pt>
                <c:pt idx="1816">
                  <c:v>43545</c:v>
                </c:pt>
                <c:pt idx="1817">
                  <c:v>43544</c:v>
                </c:pt>
                <c:pt idx="1818">
                  <c:v>43543</c:v>
                </c:pt>
                <c:pt idx="1819">
                  <c:v>43542</c:v>
                </c:pt>
                <c:pt idx="1820">
                  <c:v>43541</c:v>
                </c:pt>
                <c:pt idx="1821">
                  <c:v>43540</c:v>
                </c:pt>
                <c:pt idx="1822">
                  <c:v>43539</c:v>
                </c:pt>
                <c:pt idx="1823">
                  <c:v>43538</c:v>
                </c:pt>
                <c:pt idx="1824">
                  <c:v>43537</c:v>
                </c:pt>
                <c:pt idx="1825">
                  <c:v>43536</c:v>
                </c:pt>
                <c:pt idx="1826">
                  <c:v>43535</c:v>
                </c:pt>
                <c:pt idx="1827">
                  <c:v>43534</c:v>
                </c:pt>
                <c:pt idx="1828">
                  <c:v>43533</c:v>
                </c:pt>
                <c:pt idx="1829">
                  <c:v>43532</c:v>
                </c:pt>
                <c:pt idx="1830">
                  <c:v>43531</c:v>
                </c:pt>
                <c:pt idx="1831">
                  <c:v>43530</c:v>
                </c:pt>
                <c:pt idx="1832">
                  <c:v>43529</c:v>
                </c:pt>
                <c:pt idx="1833">
                  <c:v>43528</c:v>
                </c:pt>
                <c:pt idx="1834">
                  <c:v>43527</c:v>
                </c:pt>
                <c:pt idx="1835">
                  <c:v>43526</c:v>
                </c:pt>
                <c:pt idx="1836">
                  <c:v>43525</c:v>
                </c:pt>
                <c:pt idx="1837">
                  <c:v>43524</c:v>
                </c:pt>
                <c:pt idx="1838">
                  <c:v>43523</c:v>
                </c:pt>
                <c:pt idx="1839">
                  <c:v>43522</c:v>
                </c:pt>
                <c:pt idx="1840">
                  <c:v>43521</c:v>
                </c:pt>
                <c:pt idx="1841">
                  <c:v>43520</c:v>
                </c:pt>
                <c:pt idx="1842">
                  <c:v>43519</c:v>
                </c:pt>
                <c:pt idx="1843">
                  <c:v>43518</c:v>
                </c:pt>
                <c:pt idx="1844">
                  <c:v>43517</c:v>
                </c:pt>
                <c:pt idx="1845">
                  <c:v>43516</c:v>
                </c:pt>
                <c:pt idx="1846">
                  <c:v>43515</c:v>
                </c:pt>
                <c:pt idx="1847">
                  <c:v>43514</c:v>
                </c:pt>
                <c:pt idx="1848">
                  <c:v>43513</c:v>
                </c:pt>
                <c:pt idx="1849">
                  <c:v>43512</c:v>
                </c:pt>
                <c:pt idx="1850">
                  <c:v>43511</c:v>
                </c:pt>
                <c:pt idx="1851">
                  <c:v>43510</c:v>
                </c:pt>
                <c:pt idx="1852">
                  <c:v>43509</c:v>
                </c:pt>
                <c:pt idx="1853">
                  <c:v>43508</c:v>
                </c:pt>
                <c:pt idx="1854">
                  <c:v>43507</c:v>
                </c:pt>
                <c:pt idx="1855">
                  <c:v>43506</c:v>
                </c:pt>
                <c:pt idx="1856">
                  <c:v>43505</c:v>
                </c:pt>
                <c:pt idx="1857">
                  <c:v>43504</c:v>
                </c:pt>
                <c:pt idx="1858">
                  <c:v>43503</c:v>
                </c:pt>
                <c:pt idx="1859">
                  <c:v>43502</c:v>
                </c:pt>
                <c:pt idx="1860">
                  <c:v>43501</c:v>
                </c:pt>
                <c:pt idx="1861">
                  <c:v>43500</c:v>
                </c:pt>
                <c:pt idx="1862">
                  <c:v>43499</c:v>
                </c:pt>
                <c:pt idx="1863">
                  <c:v>43498</c:v>
                </c:pt>
                <c:pt idx="1864">
                  <c:v>43497</c:v>
                </c:pt>
                <c:pt idx="1865">
                  <c:v>43496</c:v>
                </c:pt>
                <c:pt idx="1866">
                  <c:v>43495</c:v>
                </c:pt>
                <c:pt idx="1867">
                  <c:v>43494</c:v>
                </c:pt>
                <c:pt idx="1868">
                  <c:v>43493</c:v>
                </c:pt>
                <c:pt idx="1869">
                  <c:v>43492</c:v>
                </c:pt>
                <c:pt idx="1870">
                  <c:v>43491</c:v>
                </c:pt>
                <c:pt idx="1871">
                  <c:v>43490</c:v>
                </c:pt>
                <c:pt idx="1872">
                  <c:v>43489</c:v>
                </c:pt>
                <c:pt idx="1873">
                  <c:v>43488</c:v>
                </c:pt>
                <c:pt idx="1874">
                  <c:v>43487</c:v>
                </c:pt>
                <c:pt idx="1875">
                  <c:v>43486</c:v>
                </c:pt>
                <c:pt idx="1876">
                  <c:v>43485</c:v>
                </c:pt>
                <c:pt idx="1877">
                  <c:v>43484</c:v>
                </c:pt>
                <c:pt idx="1878">
                  <c:v>43483</c:v>
                </c:pt>
                <c:pt idx="1879">
                  <c:v>43482</c:v>
                </c:pt>
                <c:pt idx="1880">
                  <c:v>43481</c:v>
                </c:pt>
                <c:pt idx="1881">
                  <c:v>43480</c:v>
                </c:pt>
                <c:pt idx="1882">
                  <c:v>43479</c:v>
                </c:pt>
                <c:pt idx="1883">
                  <c:v>43478</c:v>
                </c:pt>
                <c:pt idx="1884">
                  <c:v>43477</c:v>
                </c:pt>
                <c:pt idx="1885">
                  <c:v>43476</c:v>
                </c:pt>
                <c:pt idx="1886">
                  <c:v>43475</c:v>
                </c:pt>
                <c:pt idx="1887">
                  <c:v>43474</c:v>
                </c:pt>
                <c:pt idx="1888">
                  <c:v>43473</c:v>
                </c:pt>
                <c:pt idx="1889">
                  <c:v>43472</c:v>
                </c:pt>
                <c:pt idx="1890">
                  <c:v>43471</c:v>
                </c:pt>
                <c:pt idx="1891">
                  <c:v>43470</c:v>
                </c:pt>
                <c:pt idx="1892">
                  <c:v>43469</c:v>
                </c:pt>
                <c:pt idx="1893">
                  <c:v>43468</c:v>
                </c:pt>
                <c:pt idx="1894">
                  <c:v>43467</c:v>
                </c:pt>
                <c:pt idx="1895">
                  <c:v>43466</c:v>
                </c:pt>
                <c:pt idx="1896">
                  <c:v>43465</c:v>
                </c:pt>
                <c:pt idx="1897">
                  <c:v>43464</c:v>
                </c:pt>
                <c:pt idx="1898">
                  <c:v>43463</c:v>
                </c:pt>
                <c:pt idx="1899">
                  <c:v>43462</c:v>
                </c:pt>
                <c:pt idx="1900">
                  <c:v>43461</c:v>
                </c:pt>
                <c:pt idx="1901">
                  <c:v>43460</c:v>
                </c:pt>
                <c:pt idx="1902">
                  <c:v>43459</c:v>
                </c:pt>
                <c:pt idx="1903">
                  <c:v>43458</c:v>
                </c:pt>
                <c:pt idx="1904">
                  <c:v>43457</c:v>
                </c:pt>
                <c:pt idx="1905">
                  <c:v>43456</c:v>
                </c:pt>
                <c:pt idx="1906">
                  <c:v>43455</c:v>
                </c:pt>
                <c:pt idx="1907">
                  <c:v>43454</c:v>
                </c:pt>
                <c:pt idx="1908">
                  <c:v>43453</c:v>
                </c:pt>
                <c:pt idx="1909">
                  <c:v>43452</c:v>
                </c:pt>
                <c:pt idx="1910">
                  <c:v>43451</c:v>
                </c:pt>
                <c:pt idx="1911">
                  <c:v>43450</c:v>
                </c:pt>
                <c:pt idx="1912">
                  <c:v>43449</c:v>
                </c:pt>
                <c:pt idx="1913">
                  <c:v>43448</c:v>
                </c:pt>
                <c:pt idx="1914">
                  <c:v>43447</c:v>
                </c:pt>
                <c:pt idx="1915">
                  <c:v>43446</c:v>
                </c:pt>
                <c:pt idx="1916">
                  <c:v>43445</c:v>
                </c:pt>
                <c:pt idx="1917">
                  <c:v>43444</c:v>
                </c:pt>
                <c:pt idx="1918">
                  <c:v>43443</c:v>
                </c:pt>
                <c:pt idx="1919">
                  <c:v>43442</c:v>
                </c:pt>
                <c:pt idx="1920">
                  <c:v>43441</c:v>
                </c:pt>
                <c:pt idx="1921">
                  <c:v>43440</c:v>
                </c:pt>
                <c:pt idx="1922">
                  <c:v>43439</c:v>
                </c:pt>
                <c:pt idx="1923">
                  <c:v>43438</c:v>
                </c:pt>
                <c:pt idx="1924">
                  <c:v>43437</c:v>
                </c:pt>
                <c:pt idx="1925">
                  <c:v>43436</c:v>
                </c:pt>
                <c:pt idx="1926">
                  <c:v>43435</c:v>
                </c:pt>
                <c:pt idx="1927">
                  <c:v>43434</c:v>
                </c:pt>
                <c:pt idx="1928">
                  <c:v>43433</c:v>
                </c:pt>
                <c:pt idx="1929">
                  <c:v>43432</c:v>
                </c:pt>
                <c:pt idx="1930">
                  <c:v>43431</c:v>
                </c:pt>
                <c:pt idx="1931">
                  <c:v>43430</c:v>
                </c:pt>
                <c:pt idx="1932">
                  <c:v>43429</c:v>
                </c:pt>
                <c:pt idx="1933">
                  <c:v>43428</c:v>
                </c:pt>
                <c:pt idx="1934">
                  <c:v>43427</c:v>
                </c:pt>
                <c:pt idx="1935">
                  <c:v>43426</c:v>
                </c:pt>
                <c:pt idx="1936">
                  <c:v>43425</c:v>
                </c:pt>
                <c:pt idx="1937">
                  <c:v>43424</c:v>
                </c:pt>
                <c:pt idx="1938">
                  <c:v>43423</c:v>
                </c:pt>
                <c:pt idx="1939">
                  <c:v>43422</c:v>
                </c:pt>
                <c:pt idx="1940">
                  <c:v>43421</c:v>
                </c:pt>
                <c:pt idx="1941">
                  <c:v>43420</c:v>
                </c:pt>
                <c:pt idx="1942">
                  <c:v>43419</c:v>
                </c:pt>
                <c:pt idx="1943">
                  <c:v>43418</c:v>
                </c:pt>
                <c:pt idx="1944">
                  <c:v>43417</c:v>
                </c:pt>
                <c:pt idx="1945">
                  <c:v>43416</c:v>
                </c:pt>
                <c:pt idx="1946">
                  <c:v>43415</c:v>
                </c:pt>
                <c:pt idx="1947">
                  <c:v>43414</c:v>
                </c:pt>
                <c:pt idx="1948">
                  <c:v>43413</c:v>
                </c:pt>
                <c:pt idx="1949">
                  <c:v>43412</c:v>
                </c:pt>
                <c:pt idx="1950">
                  <c:v>43411</c:v>
                </c:pt>
                <c:pt idx="1951">
                  <c:v>43410</c:v>
                </c:pt>
                <c:pt idx="1952">
                  <c:v>43409</c:v>
                </c:pt>
                <c:pt idx="1953">
                  <c:v>43408</c:v>
                </c:pt>
                <c:pt idx="1954">
                  <c:v>43407</c:v>
                </c:pt>
                <c:pt idx="1955">
                  <c:v>43406</c:v>
                </c:pt>
                <c:pt idx="1956">
                  <c:v>43405</c:v>
                </c:pt>
                <c:pt idx="1957">
                  <c:v>43404</c:v>
                </c:pt>
                <c:pt idx="1958">
                  <c:v>43403</c:v>
                </c:pt>
                <c:pt idx="1959">
                  <c:v>43402</c:v>
                </c:pt>
                <c:pt idx="1960">
                  <c:v>43401</c:v>
                </c:pt>
                <c:pt idx="1961">
                  <c:v>43400</c:v>
                </c:pt>
                <c:pt idx="1962">
                  <c:v>43399</c:v>
                </c:pt>
                <c:pt idx="1963">
                  <c:v>43398</c:v>
                </c:pt>
                <c:pt idx="1964">
                  <c:v>43397</c:v>
                </c:pt>
                <c:pt idx="1965">
                  <c:v>43396</c:v>
                </c:pt>
                <c:pt idx="1966">
                  <c:v>43395</c:v>
                </c:pt>
                <c:pt idx="1967">
                  <c:v>43394</c:v>
                </c:pt>
                <c:pt idx="1968">
                  <c:v>43393</c:v>
                </c:pt>
                <c:pt idx="1969">
                  <c:v>43392</c:v>
                </c:pt>
                <c:pt idx="1970">
                  <c:v>43391</c:v>
                </c:pt>
                <c:pt idx="1971">
                  <c:v>43390</c:v>
                </c:pt>
                <c:pt idx="1972">
                  <c:v>43389</c:v>
                </c:pt>
                <c:pt idx="1973">
                  <c:v>43388</c:v>
                </c:pt>
                <c:pt idx="1974">
                  <c:v>43387</c:v>
                </c:pt>
                <c:pt idx="1975">
                  <c:v>43386</c:v>
                </c:pt>
                <c:pt idx="1976">
                  <c:v>43385</c:v>
                </c:pt>
                <c:pt idx="1977">
                  <c:v>43384</c:v>
                </c:pt>
                <c:pt idx="1978">
                  <c:v>43383</c:v>
                </c:pt>
                <c:pt idx="1979">
                  <c:v>43382</c:v>
                </c:pt>
                <c:pt idx="1980">
                  <c:v>43381</c:v>
                </c:pt>
                <c:pt idx="1981">
                  <c:v>43380</c:v>
                </c:pt>
                <c:pt idx="1982">
                  <c:v>43379</c:v>
                </c:pt>
                <c:pt idx="1983">
                  <c:v>43378</c:v>
                </c:pt>
                <c:pt idx="1984">
                  <c:v>43377</c:v>
                </c:pt>
                <c:pt idx="1985">
                  <c:v>43376</c:v>
                </c:pt>
                <c:pt idx="1986">
                  <c:v>43375</c:v>
                </c:pt>
                <c:pt idx="1987">
                  <c:v>43374</c:v>
                </c:pt>
                <c:pt idx="1988">
                  <c:v>43373</c:v>
                </c:pt>
                <c:pt idx="1989">
                  <c:v>43372</c:v>
                </c:pt>
                <c:pt idx="1990">
                  <c:v>43371</c:v>
                </c:pt>
                <c:pt idx="1991">
                  <c:v>43370</c:v>
                </c:pt>
                <c:pt idx="1992">
                  <c:v>43369</c:v>
                </c:pt>
                <c:pt idx="1993">
                  <c:v>43368</c:v>
                </c:pt>
                <c:pt idx="1994">
                  <c:v>43367</c:v>
                </c:pt>
                <c:pt idx="1995">
                  <c:v>43366</c:v>
                </c:pt>
                <c:pt idx="1996">
                  <c:v>43365</c:v>
                </c:pt>
                <c:pt idx="1997">
                  <c:v>43364</c:v>
                </c:pt>
                <c:pt idx="1998">
                  <c:v>43363</c:v>
                </c:pt>
                <c:pt idx="1999">
                  <c:v>43362</c:v>
                </c:pt>
                <c:pt idx="2000">
                  <c:v>43361</c:v>
                </c:pt>
                <c:pt idx="2001">
                  <c:v>43360</c:v>
                </c:pt>
                <c:pt idx="2002">
                  <c:v>43359</c:v>
                </c:pt>
                <c:pt idx="2003">
                  <c:v>43358</c:v>
                </c:pt>
                <c:pt idx="2004">
                  <c:v>43357</c:v>
                </c:pt>
                <c:pt idx="2005">
                  <c:v>43356</c:v>
                </c:pt>
                <c:pt idx="2006">
                  <c:v>43355</c:v>
                </c:pt>
                <c:pt idx="2007">
                  <c:v>43354</c:v>
                </c:pt>
                <c:pt idx="2008">
                  <c:v>43353</c:v>
                </c:pt>
                <c:pt idx="2009">
                  <c:v>43352</c:v>
                </c:pt>
                <c:pt idx="2010">
                  <c:v>43351</c:v>
                </c:pt>
                <c:pt idx="2011">
                  <c:v>43350</c:v>
                </c:pt>
                <c:pt idx="2012">
                  <c:v>43349</c:v>
                </c:pt>
                <c:pt idx="2013">
                  <c:v>43348</c:v>
                </c:pt>
                <c:pt idx="2014">
                  <c:v>43347</c:v>
                </c:pt>
                <c:pt idx="2015">
                  <c:v>43346</c:v>
                </c:pt>
                <c:pt idx="2016">
                  <c:v>43345</c:v>
                </c:pt>
                <c:pt idx="2017">
                  <c:v>43344</c:v>
                </c:pt>
                <c:pt idx="2018">
                  <c:v>43343</c:v>
                </c:pt>
                <c:pt idx="2019">
                  <c:v>43342</c:v>
                </c:pt>
                <c:pt idx="2020">
                  <c:v>43341</c:v>
                </c:pt>
                <c:pt idx="2021">
                  <c:v>43340</c:v>
                </c:pt>
                <c:pt idx="2022">
                  <c:v>43339</c:v>
                </c:pt>
                <c:pt idx="2023">
                  <c:v>43338</c:v>
                </c:pt>
                <c:pt idx="2024">
                  <c:v>43337</c:v>
                </c:pt>
                <c:pt idx="2025">
                  <c:v>43336</c:v>
                </c:pt>
                <c:pt idx="2026">
                  <c:v>43335</c:v>
                </c:pt>
                <c:pt idx="2027">
                  <c:v>43334</c:v>
                </c:pt>
                <c:pt idx="2028">
                  <c:v>43333</c:v>
                </c:pt>
                <c:pt idx="2029">
                  <c:v>43332</c:v>
                </c:pt>
                <c:pt idx="2030">
                  <c:v>43331</c:v>
                </c:pt>
                <c:pt idx="2031">
                  <c:v>43330</c:v>
                </c:pt>
                <c:pt idx="2032">
                  <c:v>43329</c:v>
                </c:pt>
                <c:pt idx="2033">
                  <c:v>43328</c:v>
                </c:pt>
                <c:pt idx="2034">
                  <c:v>43327</c:v>
                </c:pt>
                <c:pt idx="2035">
                  <c:v>43326</c:v>
                </c:pt>
                <c:pt idx="2036">
                  <c:v>43325</c:v>
                </c:pt>
                <c:pt idx="2037">
                  <c:v>43324</c:v>
                </c:pt>
                <c:pt idx="2038">
                  <c:v>43323</c:v>
                </c:pt>
                <c:pt idx="2039">
                  <c:v>43322</c:v>
                </c:pt>
                <c:pt idx="2040">
                  <c:v>43321</c:v>
                </c:pt>
                <c:pt idx="2041">
                  <c:v>43320</c:v>
                </c:pt>
                <c:pt idx="2042">
                  <c:v>43319</c:v>
                </c:pt>
                <c:pt idx="2043">
                  <c:v>43318</c:v>
                </c:pt>
                <c:pt idx="2044">
                  <c:v>43317</c:v>
                </c:pt>
                <c:pt idx="2045">
                  <c:v>43316</c:v>
                </c:pt>
                <c:pt idx="2046">
                  <c:v>43315</c:v>
                </c:pt>
                <c:pt idx="2047">
                  <c:v>43314</c:v>
                </c:pt>
                <c:pt idx="2048">
                  <c:v>43313</c:v>
                </c:pt>
                <c:pt idx="2049">
                  <c:v>43312</c:v>
                </c:pt>
                <c:pt idx="2050">
                  <c:v>43311</c:v>
                </c:pt>
                <c:pt idx="2051">
                  <c:v>43310</c:v>
                </c:pt>
                <c:pt idx="2052">
                  <c:v>43309</c:v>
                </c:pt>
                <c:pt idx="2053">
                  <c:v>43308</c:v>
                </c:pt>
                <c:pt idx="2054">
                  <c:v>43307</c:v>
                </c:pt>
                <c:pt idx="2055">
                  <c:v>43306</c:v>
                </c:pt>
                <c:pt idx="2056">
                  <c:v>43305</c:v>
                </c:pt>
                <c:pt idx="2057">
                  <c:v>43304</c:v>
                </c:pt>
                <c:pt idx="2058">
                  <c:v>43303</c:v>
                </c:pt>
                <c:pt idx="2059">
                  <c:v>43302</c:v>
                </c:pt>
                <c:pt idx="2060">
                  <c:v>43301</c:v>
                </c:pt>
                <c:pt idx="2061">
                  <c:v>43300</c:v>
                </c:pt>
                <c:pt idx="2062">
                  <c:v>43299</c:v>
                </c:pt>
                <c:pt idx="2063">
                  <c:v>43298</c:v>
                </c:pt>
                <c:pt idx="2064">
                  <c:v>43297</c:v>
                </c:pt>
                <c:pt idx="2065">
                  <c:v>43296</c:v>
                </c:pt>
                <c:pt idx="2066">
                  <c:v>43295</c:v>
                </c:pt>
                <c:pt idx="2067">
                  <c:v>43294</c:v>
                </c:pt>
                <c:pt idx="2068">
                  <c:v>43293</c:v>
                </c:pt>
                <c:pt idx="2069">
                  <c:v>43292</c:v>
                </c:pt>
                <c:pt idx="2070">
                  <c:v>43291</c:v>
                </c:pt>
                <c:pt idx="2071">
                  <c:v>43290</c:v>
                </c:pt>
                <c:pt idx="2072">
                  <c:v>43289</c:v>
                </c:pt>
                <c:pt idx="2073">
                  <c:v>43288</c:v>
                </c:pt>
                <c:pt idx="2074">
                  <c:v>43287</c:v>
                </c:pt>
                <c:pt idx="2075">
                  <c:v>43286</c:v>
                </c:pt>
                <c:pt idx="2076">
                  <c:v>43285</c:v>
                </c:pt>
                <c:pt idx="2077">
                  <c:v>43284</c:v>
                </c:pt>
                <c:pt idx="2078">
                  <c:v>43283</c:v>
                </c:pt>
                <c:pt idx="2079">
                  <c:v>43282</c:v>
                </c:pt>
                <c:pt idx="2080">
                  <c:v>43281</c:v>
                </c:pt>
                <c:pt idx="2081">
                  <c:v>43280</c:v>
                </c:pt>
                <c:pt idx="2082">
                  <c:v>43279</c:v>
                </c:pt>
                <c:pt idx="2083">
                  <c:v>43278</c:v>
                </c:pt>
                <c:pt idx="2084">
                  <c:v>43277</c:v>
                </c:pt>
                <c:pt idx="2085">
                  <c:v>43276</c:v>
                </c:pt>
                <c:pt idx="2086">
                  <c:v>43275</c:v>
                </c:pt>
                <c:pt idx="2087">
                  <c:v>43274</c:v>
                </c:pt>
                <c:pt idx="2088">
                  <c:v>43273</c:v>
                </c:pt>
                <c:pt idx="2089">
                  <c:v>43272</c:v>
                </c:pt>
                <c:pt idx="2090">
                  <c:v>43271</c:v>
                </c:pt>
                <c:pt idx="2091">
                  <c:v>43270</c:v>
                </c:pt>
                <c:pt idx="2092">
                  <c:v>43269</c:v>
                </c:pt>
                <c:pt idx="2093">
                  <c:v>43268</c:v>
                </c:pt>
                <c:pt idx="2094">
                  <c:v>43267</c:v>
                </c:pt>
                <c:pt idx="2095">
                  <c:v>43266</c:v>
                </c:pt>
                <c:pt idx="2096">
                  <c:v>43265</c:v>
                </c:pt>
                <c:pt idx="2097">
                  <c:v>43264</c:v>
                </c:pt>
                <c:pt idx="2098">
                  <c:v>43263</c:v>
                </c:pt>
                <c:pt idx="2099">
                  <c:v>43262</c:v>
                </c:pt>
                <c:pt idx="2100">
                  <c:v>43261</c:v>
                </c:pt>
                <c:pt idx="2101">
                  <c:v>43260</c:v>
                </c:pt>
                <c:pt idx="2102">
                  <c:v>43259</c:v>
                </c:pt>
                <c:pt idx="2103">
                  <c:v>43258</c:v>
                </c:pt>
                <c:pt idx="2104">
                  <c:v>43257</c:v>
                </c:pt>
                <c:pt idx="2105">
                  <c:v>43256</c:v>
                </c:pt>
                <c:pt idx="2106">
                  <c:v>43255</c:v>
                </c:pt>
                <c:pt idx="2107">
                  <c:v>43254</c:v>
                </c:pt>
                <c:pt idx="2108">
                  <c:v>43253</c:v>
                </c:pt>
                <c:pt idx="2109">
                  <c:v>43252</c:v>
                </c:pt>
                <c:pt idx="2110">
                  <c:v>43251</c:v>
                </c:pt>
                <c:pt idx="2111">
                  <c:v>43250</c:v>
                </c:pt>
                <c:pt idx="2112">
                  <c:v>43249</c:v>
                </c:pt>
                <c:pt idx="2113">
                  <c:v>43248</c:v>
                </c:pt>
                <c:pt idx="2114">
                  <c:v>43247</c:v>
                </c:pt>
                <c:pt idx="2115">
                  <c:v>43246</c:v>
                </c:pt>
                <c:pt idx="2116">
                  <c:v>43245</c:v>
                </c:pt>
                <c:pt idx="2117">
                  <c:v>43244</c:v>
                </c:pt>
                <c:pt idx="2118">
                  <c:v>43243</c:v>
                </c:pt>
                <c:pt idx="2119">
                  <c:v>43242</c:v>
                </c:pt>
                <c:pt idx="2120">
                  <c:v>43241</c:v>
                </c:pt>
                <c:pt idx="2121">
                  <c:v>43240</c:v>
                </c:pt>
                <c:pt idx="2122">
                  <c:v>43239</c:v>
                </c:pt>
                <c:pt idx="2123">
                  <c:v>43238</c:v>
                </c:pt>
                <c:pt idx="2124">
                  <c:v>43237</c:v>
                </c:pt>
                <c:pt idx="2125">
                  <c:v>43236</c:v>
                </c:pt>
                <c:pt idx="2126">
                  <c:v>43235</c:v>
                </c:pt>
                <c:pt idx="2127">
                  <c:v>43234</c:v>
                </c:pt>
                <c:pt idx="2128">
                  <c:v>43233</c:v>
                </c:pt>
                <c:pt idx="2129">
                  <c:v>43232</c:v>
                </c:pt>
                <c:pt idx="2130">
                  <c:v>43231</c:v>
                </c:pt>
                <c:pt idx="2131">
                  <c:v>43230</c:v>
                </c:pt>
                <c:pt idx="2132">
                  <c:v>43229</c:v>
                </c:pt>
                <c:pt idx="2133">
                  <c:v>43228</c:v>
                </c:pt>
                <c:pt idx="2134">
                  <c:v>43227</c:v>
                </c:pt>
                <c:pt idx="2135">
                  <c:v>43226</c:v>
                </c:pt>
                <c:pt idx="2136">
                  <c:v>43225</c:v>
                </c:pt>
                <c:pt idx="2137">
                  <c:v>43224</c:v>
                </c:pt>
                <c:pt idx="2138">
                  <c:v>43223</c:v>
                </c:pt>
                <c:pt idx="2139">
                  <c:v>43222</c:v>
                </c:pt>
                <c:pt idx="2140">
                  <c:v>43221</c:v>
                </c:pt>
                <c:pt idx="2141">
                  <c:v>43220</c:v>
                </c:pt>
                <c:pt idx="2142">
                  <c:v>43219</c:v>
                </c:pt>
                <c:pt idx="2143">
                  <c:v>43218</c:v>
                </c:pt>
                <c:pt idx="2144">
                  <c:v>43217</c:v>
                </c:pt>
                <c:pt idx="2145">
                  <c:v>43216</c:v>
                </c:pt>
                <c:pt idx="2146">
                  <c:v>43215</c:v>
                </c:pt>
                <c:pt idx="2147">
                  <c:v>43214</c:v>
                </c:pt>
                <c:pt idx="2148">
                  <c:v>43213</c:v>
                </c:pt>
                <c:pt idx="2149">
                  <c:v>43212</c:v>
                </c:pt>
                <c:pt idx="2150">
                  <c:v>43211</c:v>
                </c:pt>
                <c:pt idx="2151">
                  <c:v>43210</c:v>
                </c:pt>
                <c:pt idx="2152">
                  <c:v>43209</c:v>
                </c:pt>
                <c:pt idx="2153">
                  <c:v>43208</c:v>
                </c:pt>
                <c:pt idx="2154">
                  <c:v>43207</c:v>
                </c:pt>
                <c:pt idx="2155">
                  <c:v>43206</c:v>
                </c:pt>
                <c:pt idx="2156">
                  <c:v>43205</c:v>
                </c:pt>
                <c:pt idx="2157">
                  <c:v>43204</c:v>
                </c:pt>
                <c:pt idx="2158">
                  <c:v>43203</c:v>
                </c:pt>
                <c:pt idx="2159">
                  <c:v>43202</c:v>
                </c:pt>
                <c:pt idx="2160">
                  <c:v>43201</c:v>
                </c:pt>
                <c:pt idx="2161">
                  <c:v>43200</c:v>
                </c:pt>
                <c:pt idx="2162">
                  <c:v>43199</c:v>
                </c:pt>
                <c:pt idx="2163">
                  <c:v>43198</c:v>
                </c:pt>
                <c:pt idx="2164">
                  <c:v>43197</c:v>
                </c:pt>
                <c:pt idx="2165">
                  <c:v>43196</c:v>
                </c:pt>
                <c:pt idx="2166">
                  <c:v>43195</c:v>
                </c:pt>
                <c:pt idx="2167">
                  <c:v>43194</c:v>
                </c:pt>
                <c:pt idx="2168">
                  <c:v>43193</c:v>
                </c:pt>
                <c:pt idx="2169">
                  <c:v>43192</c:v>
                </c:pt>
                <c:pt idx="2170">
                  <c:v>43191</c:v>
                </c:pt>
                <c:pt idx="2171">
                  <c:v>43190</c:v>
                </c:pt>
                <c:pt idx="2172">
                  <c:v>43189</c:v>
                </c:pt>
                <c:pt idx="2173">
                  <c:v>43188</c:v>
                </c:pt>
                <c:pt idx="2174">
                  <c:v>43187</c:v>
                </c:pt>
                <c:pt idx="2175">
                  <c:v>43186</c:v>
                </c:pt>
                <c:pt idx="2176">
                  <c:v>43185</c:v>
                </c:pt>
                <c:pt idx="2177">
                  <c:v>43184</c:v>
                </c:pt>
                <c:pt idx="2178">
                  <c:v>43183</c:v>
                </c:pt>
                <c:pt idx="2179">
                  <c:v>43182</c:v>
                </c:pt>
                <c:pt idx="2180">
                  <c:v>43181</c:v>
                </c:pt>
                <c:pt idx="2181">
                  <c:v>43180</c:v>
                </c:pt>
                <c:pt idx="2182">
                  <c:v>43179</c:v>
                </c:pt>
                <c:pt idx="2183">
                  <c:v>43178</c:v>
                </c:pt>
                <c:pt idx="2184">
                  <c:v>43177</c:v>
                </c:pt>
                <c:pt idx="2185">
                  <c:v>43176</c:v>
                </c:pt>
                <c:pt idx="2186">
                  <c:v>43175</c:v>
                </c:pt>
                <c:pt idx="2187">
                  <c:v>43174</c:v>
                </c:pt>
                <c:pt idx="2188">
                  <c:v>43173</c:v>
                </c:pt>
                <c:pt idx="2189">
                  <c:v>43172</c:v>
                </c:pt>
                <c:pt idx="2190">
                  <c:v>43171</c:v>
                </c:pt>
                <c:pt idx="2191">
                  <c:v>43170</c:v>
                </c:pt>
                <c:pt idx="2192">
                  <c:v>43169</c:v>
                </c:pt>
                <c:pt idx="2193">
                  <c:v>43168</c:v>
                </c:pt>
                <c:pt idx="2194">
                  <c:v>43167</c:v>
                </c:pt>
                <c:pt idx="2195">
                  <c:v>43166</c:v>
                </c:pt>
                <c:pt idx="2196">
                  <c:v>43165</c:v>
                </c:pt>
                <c:pt idx="2197">
                  <c:v>43164</c:v>
                </c:pt>
                <c:pt idx="2198">
                  <c:v>43163</c:v>
                </c:pt>
                <c:pt idx="2199">
                  <c:v>43162</c:v>
                </c:pt>
                <c:pt idx="2200">
                  <c:v>43161</c:v>
                </c:pt>
                <c:pt idx="2201">
                  <c:v>43160</c:v>
                </c:pt>
                <c:pt idx="2202">
                  <c:v>43159</c:v>
                </c:pt>
                <c:pt idx="2203">
                  <c:v>43158</c:v>
                </c:pt>
                <c:pt idx="2204">
                  <c:v>43157</c:v>
                </c:pt>
                <c:pt idx="2205">
                  <c:v>43156</c:v>
                </c:pt>
                <c:pt idx="2206">
                  <c:v>43155</c:v>
                </c:pt>
                <c:pt idx="2207">
                  <c:v>43154</c:v>
                </c:pt>
                <c:pt idx="2208">
                  <c:v>43153</c:v>
                </c:pt>
                <c:pt idx="2209">
                  <c:v>43152</c:v>
                </c:pt>
                <c:pt idx="2210">
                  <c:v>43151</c:v>
                </c:pt>
                <c:pt idx="2211">
                  <c:v>43150</c:v>
                </c:pt>
                <c:pt idx="2212">
                  <c:v>43149</c:v>
                </c:pt>
                <c:pt idx="2213">
                  <c:v>43148</c:v>
                </c:pt>
                <c:pt idx="2214">
                  <c:v>43147</c:v>
                </c:pt>
                <c:pt idx="2215">
                  <c:v>43146</c:v>
                </c:pt>
                <c:pt idx="2216">
                  <c:v>43145</c:v>
                </c:pt>
                <c:pt idx="2217">
                  <c:v>43144</c:v>
                </c:pt>
                <c:pt idx="2218">
                  <c:v>43143</c:v>
                </c:pt>
                <c:pt idx="2219">
                  <c:v>43142</c:v>
                </c:pt>
                <c:pt idx="2220">
                  <c:v>43141</c:v>
                </c:pt>
                <c:pt idx="2221">
                  <c:v>43140</c:v>
                </c:pt>
                <c:pt idx="2222">
                  <c:v>43139</c:v>
                </c:pt>
                <c:pt idx="2223">
                  <c:v>43138</c:v>
                </c:pt>
                <c:pt idx="2224">
                  <c:v>43137</c:v>
                </c:pt>
                <c:pt idx="2225">
                  <c:v>43136</c:v>
                </c:pt>
                <c:pt idx="2226">
                  <c:v>43135</c:v>
                </c:pt>
                <c:pt idx="2227">
                  <c:v>43134</c:v>
                </c:pt>
                <c:pt idx="2228">
                  <c:v>43133</c:v>
                </c:pt>
                <c:pt idx="2229">
                  <c:v>43132</c:v>
                </c:pt>
                <c:pt idx="2230">
                  <c:v>43131</c:v>
                </c:pt>
                <c:pt idx="2231">
                  <c:v>43130</c:v>
                </c:pt>
                <c:pt idx="2232">
                  <c:v>43129</c:v>
                </c:pt>
                <c:pt idx="2233">
                  <c:v>43128</c:v>
                </c:pt>
                <c:pt idx="2234">
                  <c:v>43127</c:v>
                </c:pt>
                <c:pt idx="2235">
                  <c:v>43126</c:v>
                </c:pt>
                <c:pt idx="2236">
                  <c:v>43125</c:v>
                </c:pt>
                <c:pt idx="2237">
                  <c:v>43124</c:v>
                </c:pt>
                <c:pt idx="2238">
                  <c:v>43123</c:v>
                </c:pt>
                <c:pt idx="2239">
                  <c:v>43122</c:v>
                </c:pt>
                <c:pt idx="2240">
                  <c:v>43121</c:v>
                </c:pt>
                <c:pt idx="2241">
                  <c:v>43120</c:v>
                </c:pt>
                <c:pt idx="2242">
                  <c:v>43119</c:v>
                </c:pt>
                <c:pt idx="2243">
                  <c:v>43118</c:v>
                </c:pt>
                <c:pt idx="2244">
                  <c:v>43117</c:v>
                </c:pt>
                <c:pt idx="2245">
                  <c:v>43116</c:v>
                </c:pt>
                <c:pt idx="2246">
                  <c:v>43115</c:v>
                </c:pt>
                <c:pt idx="2247">
                  <c:v>43114</c:v>
                </c:pt>
                <c:pt idx="2248">
                  <c:v>43113</c:v>
                </c:pt>
                <c:pt idx="2249">
                  <c:v>43112</c:v>
                </c:pt>
                <c:pt idx="2250">
                  <c:v>43111</c:v>
                </c:pt>
                <c:pt idx="2251">
                  <c:v>43110</c:v>
                </c:pt>
                <c:pt idx="2252">
                  <c:v>43109</c:v>
                </c:pt>
                <c:pt idx="2253">
                  <c:v>43108</c:v>
                </c:pt>
                <c:pt idx="2254">
                  <c:v>43107</c:v>
                </c:pt>
                <c:pt idx="2255">
                  <c:v>43106</c:v>
                </c:pt>
                <c:pt idx="2256">
                  <c:v>43105</c:v>
                </c:pt>
                <c:pt idx="2257">
                  <c:v>43104</c:v>
                </c:pt>
                <c:pt idx="2258">
                  <c:v>43103</c:v>
                </c:pt>
                <c:pt idx="2259">
                  <c:v>43102</c:v>
                </c:pt>
                <c:pt idx="2260">
                  <c:v>43101</c:v>
                </c:pt>
                <c:pt idx="2261">
                  <c:v>43100</c:v>
                </c:pt>
                <c:pt idx="2262">
                  <c:v>43099</c:v>
                </c:pt>
                <c:pt idx="2263">
                  <c:v>43098</c:v>
                </c:pt>
                <c:pt idx="2264">
                  <c:v>43097</c:v>
                </c:pt>
                <c:pt idx="2265">
                  <c:v>43096</c:v>
                </c:pt>
                <c:pt idx="2266">
                  <c:v>43095</c:v>
                </c:pt>
                <c:pt idx="2267">
                  <c:v>43094</c:v>
                </c:pt>
                <c:pt idx="2268">
                  <c:v>43093</c:v>
                </c:pt>
                <c:pt idx="2269">
                  <c:v>43092</c:v>
                </c:pt>
                <c:pt idx="2270">
                  <c:v>43091</c:v>
                </c:pt>
                <c:pt idx="2271">
                  <c:v>43090</c:v>
                </c:pt>
                <c:pt idx="2272">
                  <c:v>43089</c:v>
                </c:pt>
                <c:pt idx="2273">
                  <c:v>43088</c:v>
                </c:pt>
                <c:pt idx="2274">
                  <c:v>43087</c:v>
                </c:pt>
                <c:pt idx="2275">
                  <c:v>43086</c:v>
                </c:pt>
                <c:pt idx="2276">
                  <c:v>43085</c:v>
                </c:pt>
                <c:pt idx="2277">
                  <c:v>43084</c:v>
                </c:pt>
                <c:pt idx="2278">
                  <c:v>43083</c:v>
                </c:pt>
                <c:pt idx="2279">
                  <c:v>43082</c:v>
                </c:pt>
                <c:pt idx="2280">
                  <c:v>43081</c:v>
                </c:pt>
                <c:pt idx="2281">
                  <c:v>43080</c:v>
                </c:pt>
                <c:pt idx="2282">
                  <c:v>43079</c:v>
                </c:pt>
                <c:pt idx="2283">
                  <c:v>43078</c:v>
                </c:pt>
                <c:pt idx="2284">
                  <c:v>43077</c:v>
                </c:pt>
                <c:pt idx="2285">
                  <c:v>43076</c:v>
                </c:pt>
                <c:pt idx="2286">
                  <c:v>43075</c:v>
                </c:pt>
                <c:pt idx="2287">
                  <c:v>43074</c:v>
                </c:pt>
                <c:pt idx="2288">
                  <c:v>43073</c:v>
                </c:pt>
                <c:pt idx="2289">
                  <c:v>43072</c:v>
                </c:pt>
                <c:pt idx="2290">
                  <c:v>43071</c:v>
                </c:pt>
                <c:pt idx="2291">
                  <c:v>43070</c:v>
                </c:pt>
                <c:pt idx="2292">
                  <c:v>43069</c:v>
                </c:pt>
                <c:pt idx="2293">
                  <c:v>43068</c:v>
                </c:pt>
                <c:pt idx="2294">
                  <c:v>43067</c:v>
                </c:pt>
                <c:pt idx="2295">
                  <c:v>43066</c:v>
                </c:pt>
                <c:pt idx="2296">
                  <c:v>43065</c:v>
                </c:pt>
                <c:pt idx="2297">
                  <c:v>43064</c:v>
                </c:pt>
                <c:pt idx="2298">
                  <c:v>43063</c:v>
                </c:pt>
                <c:pt idx="2299">
                  <c:v>43062</c:v>
                </c:pt>
                <c:pt idx="2300">
                  <c:v>43061</c:v>
                </c:pt>
                <c:pt idx="2301">
                  <c:v>43060</c:v>
                </c:pt>
                <c:pt idx="2302">
                  <c:v>43059</c:v>
                </c:pt>
                <c:pt idx="2303">
                  <c:v>43058</c:v>
                </c:pt>
                <c:pt idx="2304">
                  <c:v>43057</c:v>
                </c:pt>
                <c:pt idx="2305">
                  <c:v>43056</c:v>
                </c:pt>
                <c:pt idx="2306">
                  <c:v>43055</c:v>
                </c:pt>
                <c:pt idx="2307">
                  <c:v>43054</c:v>
                </c:pt>
                <c:pt idx="2308">
                  <c:v>43053</c:v>
                </c:pt>
                <c:pt idx="2309">
                  <c:v>43052</c:v>
                </c:pt>
                <c:pt idx="2310">
                  <c:v>43051</c:v>
                </c:pt>
                <c:pt idx="2311">
                  <c:v>43050</c:v>
                </c:pt>
                <c:pt idx="2312">
                  <c:v>43049</c:v>
                </c:pt>
                <c:pt idx="2313">
                  <c:v>43048</c:v>
                </c:pt>
                <c:pt idx="2314">
                  <c:v>43047</c:v>
                </c:pt>
                <c:pt idx="2315">
                  <c:v>43046</c:v>
                </c:pt>
                <c:pt idx="2316">
                  <c:v>43045</c:v>
                </c:pt>
                <c:pt idx="2317">
                  <c:v>43044</c:v>
                </c:pt>
                <c:pt idx="2318">
                  <c:v>43043</c:v>
                </c:pt>
                <c:pt idx="2319">
                  <c:v>43042</c:v>
                </c:pt>
                <c:pt idx="2320">
                  <c:v>43041</c:v>
                </c:pt>
                <c:pt idx="2321">
                  <c:v>43040</c:v>
                </c:pt>
                <c:pt idx="2322">
                  <c:v>43039</c:v>
                </c:pt>
                <c:pt idx="2323">
                  <c:v>43038</c:v>
                </c:pt>
                <c:pt idx="2324">
                  <c:v>43037</c:v>
                </c:pt>
                <c:pt idx="2325">
                  <c:v>43036</c:v>
                </c:pt>
                <c:pt idx="2326">
                  <c:v>43035</c:v>
                </c:pt>
                <c:pt idx="2327">
                  <c:v>43034</c:v>
                </c:pt>
                <c:pt idx="2328">
                  <c:v>43033</c:v>
                </c:pt>
                <c:pt idx="2329">
                  <c:v>43032</c:v>
                </c:pt>
                <c:pt idx="2330">
                  <c:v>43031</c:v>
                </c:pt>
                <c:pt idx="2331">
                  <c:v>43030</c:v>
                </c:pt>
                <c:pt idx="2332">
                  <c:v>43029</c:v>
                </c:pt>
                <c:pt idx="2333">
                  <c:v>43028</c:v>
                </c:pt>
                <c:pt idx="2334">
                  <c:v>43027</c:v>
                </c:pt>
                <c:pt idx="2335">
                  <c:v>43026</c:v>
                </c:pt>
                <c:pt idx="2336">
                  <c:v>43025</c:v>
                </c:pt>
                <c:pt idx="2337">
                  <c:v>43024</c:v>
                </c:pt>
                <c:pt idx="2338">
                  <c:v>43023</c:v>
                </c:pt>
                <c:pt idx="2339">
                  <c:v>43022</c:v>
                </c:pt>
                <c:pt idx="2340">
                  <c:v>43021</c:v>
                </c:pt>
                <c:pt idx="2341">
                  <c:v>43020</c:v>
                </c:pt>
                <c:pt idx="2342">
                  <c:v>43019</c:v>
                </c:pt>
                <c:pt idx="2343">
                  <c:v>43018</c:v>
                </c:pt>
                <c:pt idx="2344">
                  <c:v>43017</c:v>
                </c:pt>
                <c:pt idx="2345">
                  <c:v>43016</c:v>
                </c:pt>
                <c:pt idx="2346">
                  <c:v>43015</c:v>
                </c:pt>
                <c:pt idx="2347">
                  <c:v>43014</c:v>
                </c:pt>
                <c:pt idx="2348">
                  <c:v>43013</c:v>
                </c:pt>
                <c:pt idx="2349">
                  <c:v>43012</c:v>
                </c:pt>
                <c:pt idx="2350">
                  <c:v>43011</c:v>
                </c:pt>
                <c:pt idx="2351">
                  <c:v>43010</c:v>
                </c:pt>
                <c:pt idx="2352">
                  <c:v>43009</c:v>
                </c:pt>
                <c:pt idx="2353">
                  <c:v>43008</c:v>
                </c:pt>
                <c:pt idx="2354">
                  <c:v>43007</c:v>
                </c:pt>
                <c:pt idx="2355">
                  <c:v>43006</c:v>
                </c:pt>
                <c:pt idx="2356">
                  <c:v>43005</c:v>
                </c:pt>
                <c:pt idx="2357">
                  <c:v>43004</c:v>
                </c:pt>
                <c:pt idx="2358">
                  <c:v>43003</c:v>
                </c:pt>
                <c:pt idx="2359">
                  <c:v>43002</c:v>
                </c:pt>
                <c:pt idx="2360">
                  <c:v>43001</c:v>
                </c:pt>
                <c:pt idx="2361">
                  <c:v>43000</c:v>
                </c:pt>
                <c:pt idx="2362">
                  <c:v>42999</c:v>
                </c:pt>
                <c:pt idx="2363">
                  <c:v>42998</c:v>
                </c:pt>
                <c:pt idx="2364">
                  <c:v>42997</c:v>
                </c:pt>
                <c:pt idx="2365">
                  <c:v>42996</c:v>
                </c:pt>
                <c:pt idx="2366">
                  <c:v>42995</c:v>
                </c:pt>
                <c:pt idx="2367">
                  <c:v>42994</c:v>
                </c:pt>
                <c:pt idx="2368">
                  <c:v>42993</c:v>
                </c:pt>
                <c:pt idx="2369">
                  <c:v>42992</c:v>
                </c:pt>
                <c:pt idx="2370">
                  <c:v>42991</c:v>
                </c:pt>
                <c:pt idx="2371">
                  <c:v>42990</c:v>
                </c:pt>
                <c:pt idx="2372">
                  <c:v>42989</c:v>
                </c:pt>
                <c:pt idx="2373">
                  <c:v>42988</c:v>
                </c:pt>
                <c:pt idx="2374">
                  <c:v>42987</c:v>
                </c:pt>
                <c:pt idx="2375">
                  <c:v>42986</c:v>
                </c:pt>
                <c:pt idx="2376">
                  <c:v>42985</c:v>
                </c:pt>
                <c:pt idx="2377">
                  <c:v>42984</c:v>
                </c:pt>
                <c:pt idx="2378">
                  <c:v>42983</c:v>
                </c:pt>
                <c:pt idx="2379">
                  <c:v>42982</c:v>
                </c:pt>
                <c:pt idx="2380">
                  <c:v>42981</c:v>
                </c:pt>
                <c:pt idx="2381">
                  <c:v>42980</c:v>
                </c:pt>
                <c:pt idx="2382">
                  <c:v>42979</c:v>
                </c:pt>
                <c:pt idx="2383">
                  <c:v>42978</c:v>
                </c:pt>
                <c:pt idx="2384">
                  <c:v>42977</c:v>
                </c:pt>
                <c:pt idx="2385">
                  <c:v>42976</c:v>
                </c:pt>
                <c:pt idx="2386">
                  <c:v>42975</c:v>
                </c:pt>
                <c:pt idx="2387">
                  <c:v>42974</c:v>
                </c:pt>
                <c:pt idx="2388">
                  <c:v>42973</c:v>
                </c:pt>
                <c:pt idx="2389">
                  <c:v>42972</c:v>
                </c:pt>
                <c:pt idx="2390">
                  <c:v>42971</c:v>
                </c:pt>
                <c:pt idx="2391">
                  <c:v>42970</c:v>
                </c:pt>
                <c:pt idx="2392">
                  <c:v>42969</c:v>
                </c:pt>
                <c:pt idx="2393">
                  <c:v>42968</c:v>
                </c:pt>
                <c:pt idx="2394">
                  <c:v>42967</c:v>
                </c:pt>
                <c:pt idx="2395">
                  <c:v>42966</c:v>
                </c:pt>
                <c:pt idx="2396">
                  <c:v>42965</c:v>
                </c:pt>
                <c:pt idx="2397">
                  <c:v>42964</c:v>
                </c:pt>
                <c:pt idx="2398">
                  <c:v>42963</c:v>
                </c:pt>
                <c:pt idx="2399">
                  <c:v>42962</c:v>
                </c:pt>
                <c:pt idx="2400">
                  <c:v>42961</c:v>
                </c:pt>
                <c:pt idx="2401">
                  <c:v>42960</c:v>
                </c:pt>
                <c:pt idx="2402">
                  <c:v>42959</c:v>
                </c:pt>
                <c:pt idx="2403">
                  <c:v>42958</c:v>
                </c:pt>
                <c:pt idx="2404">
                  <c:v>42957</c:v>
                </c:pt>
                <c:pt idx="2405">
                  <c:v>42956</c:v>
                </c:pt>
                <c:pt idx="2406">
                  <c:v>42955</c:v>
                </c:pt>
                <c:pt idx="2407">
                  <c:v>42954</c:v>
                </c:pt>
                <c:pt idx="2408">
                  <c:v>42953</c:v>
                </c:pt>
                <c:pt idx="2409">
                  <c:v>42952</c:v>
                </c:pt>
                <c:pt idx="2410">
                  <c:v>42951</c:v>
                </c:pt>
                <c:pt idx="2411">
                  <c:v>42950</c:v>
                </c:pt>
                <c:pt idx="2412">
                  <c:v>42949</c:v>
                </c:pt>
                <c:pt idx="2413">
                  <c:v>42948</c:v>
                </c:pt>
                <c:pt idx="2414">
                  <c:v>42947</c:v>
                </c:pt>
                <c:pt idx="2415">
                  <c:v>42946</c:v>
                </c:pt>
                <c:pt idx="2416">
                  <c:v>42945</c:v>
                </c:pt>
                <c:pt idx="2417">
                  <c:v>42944</c:v>
                </c:pt>
                <c:pt idx="2418">
                  <c:v>42943</c:v>
                </c:pt>
                <c:pt idx="2419">
                  <c:v>42942</c:v>
                </c:pt>
                <c:pt idx="2420">
                  <c:v>42941</c:v>
                </c:pt>
                <c:pt idx="2421">
                  <c:v>42940</c:v>
                </c:pt>
                <c:pt idx="2422">
                  <c:v>42939</c:v>
                </c:pt>
                <c:pt idx="2423">
                  <c:v>42938</c:v>
                </c:pt>
                <c:pt idx="2424">
                  <c:v>42937</c:v>
                </c:pt>
                <c:pt idx="2425">
                  <c:v>42936</c:v>
                </c:pt>
                <c:pt idx="2426">
                  <c:v>42935</c:v>
                </c:pt>
                <c:pt idx="2427">
                  <c:v>42934</c:v>
                </c:pt>
                <c:pt idx="2428">
                  <c:v>42933</c:v>
                </c:pt>
                <c:pt idx="2429">
                  <c:v>42932</c:v>
                </c:pt>
                <c:pt idx="2430">
                  <c:v>42931</c:v>
                </c:pt>
                <c:pt idx="2431">
                  <c:v>42930</c:v>
                </c:pt>
                <c:pt idx="2432">
                  <c:v>42929</c:v>
                </c:pt>
                <c:pt idx="2433">
                  <c:v>42928</c:v>
                </c:pt>
                <c:pt idx="2434">
                  <c:v>42927</c:v>
                </c:pt>
                <c:pt idx="2435">
                  <c:v>42926</c:v>
                </c:pt>
                <c:pt idx="2436">
                  <c:v>42925</c:v>
                </c:pt>
                <c:pt idx="2437">
                  <c:v>42924</c:v>
                </c:pt>
                <c:pt idx="2438">
                  <c:v>42923</c:v>
                </c:pt>
                <c:pt idx="2439">
                  <c:v>42922</c:v>
                </c:pt>
                <c:pt idx="2440">
                  <c:v>42921</c:v>
                </c:pt>
                <c:pt idx="2441">
                  <c:v>42920</c:v>
                </c:pt>
                <c:pt idx="2442">
                  <c:v>42919</c:v>
                </c:pt>
                <c:pt idx="2443">
                  <c:v>42918</c:v>
                </c:pt>
                <c:pt idx="2444">
                  <c:v>42917</c:v>
                </c:pt>
                <c:pt idx="2445">
                  <c:v>42916</c:v>
                </c:pt>
                <c:pt idx="2446">
                  <c:v>42915</c:v>
                </c:pt>
                <c:pt idx="2447">
                  <c:v>42914</c:v>
                </c:pt>
                <c:pt idx="2448">
                  <c:v>42913</c:v>
                </c:pt>
                <c:pt idx="2449">
                  <c:v>42912</c:v>
                </c:pt>
                <c:pt idx="2450">
                  <c:v>42911</c:v>
                </c:pt>
                <c:pt idx="2451">
                  <c:v>42910</c:v>
                </c:pt>
                <c:pt idx="2452">
                  <c:v>42909</c:v>
                </c:pt>
                <c:pt idx="2453">
                  <c:v>42908</c:v>
                </c:pt>
                <c:pt idx="2454">
                  <c:v>42907</c:v>
                </c:pt>
                <c:pt idx="2455">
                  <c:v>42906</c:v>
                </c:pt>
                <c:pt idx="2456">
                  <c:v>42905</c:v>
                </c:pt>
                <c:pt idx="2457">
                  <c:v>42904</c:v>
                </c:pt>
                <c:pt idx="2458">
                  <c:v>42903</c:v>
                </c:pt>
                <c:pt idx="2459">
                  <c:v>42902</c:v>
                </c:pt>
                <c:pt idx="2460">
                  <c:v>42901</c:v>
                </c:pt>
                <c:pt idx="2461">
                  <c:v>42900</c:v>
                </c:pt>
                <c:pt idx="2462">
                  <c:v>42899</c:v>
                </c:pt>
                <c:pt idx="2463">
                  <c:v>42898</c:v>
                </c:pt>
                <c:pt idx="2464">
                  <c:v>42897</c:v>
                </c:pt>
                <c:pt idx="2465">
                  <c:v>42896</c:v>
                </c:pt>
                <c:pt idx="2466">
                  <c:v>42895</c:v>
                </c:pt>
                <c:pt idx="2467">
                  <c:v>42894</c:v>
                </c:pt>
                <c:pt idx="2468">
                  <c:v>42893</c:v>
                </c:pt>
                <c:pt idx="2469">
                  <c:v>42892</c:v>
                </c:pt>
                <c:pt idx="2470">
                  <c:v>42891</c:v>
                </c:pt>
                <c:pt idx="2471">
                  <c:v>42890</c:v>
                </c:pt>
                <c:pt idx="2472">
                  <c:v>42889</c:v>
                </c:pt>
                <c:pt idx="2473">
                  <c:v>42888</c:v>
                </c:pt>
                <c:pt idx="2474">
                  <c:v>42887</c:v>
                </c:pt>
                <c:pt idx="2475">
                  <c:v>42886</c:v>
                </c:pt>
                <c:pt idx="2476">
                  <c:v>42885</c:v>
                </c:pt>
                <c:pt idx="2477">
                  <c:v>42884</c:v>
                </c:pt>
                <c:pt idx="2478">
                  <c:v>42883</c:v>
                </c:pt>
                <c:pt idx="2479">
                  <c:v>42882</c:v>
                </c:pt>
                <c:pt idx="2480">
                  <c:v>42881</c:v>
                </c:pt>
                <c:pt idx="2481">
                  <c:v>42880</c:v>
                </c:pt>
                <c:pt idx="2482">
                  <c:v>42879</c:v>
                </c:pt>
                <c:pt idx="2483">
                  <c:v>42878</c:v>
                </c:pt>
                <c:pt idx="2484">
                  <c:v>42877</c:v>
                </c:pt>
                <c:pt idx="2485">
                  <c:v>42876</c:v>
                </c:pt>
                <c:pt idx="2486">
                  <c:v>42875</c:v>
                </c:pt>
                <c:pt idx="2487">
                  <c:v>42874</c:v>
                </c:pt>
                <c:pt idx="2488">
                  <c:v>42873</c:v>
                </c:pt>
                <c:pt idx="2489">
                  <c:v>42872</c:v>
                </c:pt>
                <c:pt idx="2490">
                  <c:v>42871</c:v>
                </c:pt>
                <c:pt idx="2491">
                  <c:v>42870</c:v>
                </c:pt>
                <c:pt idx="2492">
                  <c:v>42869</c:v>
                </c:pt>
                <c:pt idx="2493">
                  <c:v>42868</c:v>
                </c:pt>
                <c:pt idx="2494">
                  <c:v>42867</c:v>
                </c:pt>
                <c:pt idx="2495">
                  <c:v>42866</c:v>
                </c:pt>
                <c:pt idx="2496">
                  <c:v>42865</c:v>
                </c:pt>
                <c:pt idx="2497">
                  <c:v>42864</c:v>
                </c:pt>
                <c:pt idx="2498">
                  <c:v>42863</c:v>
                </c:pt>
                <c:pt idx="2499">
                  <c:v>42862</c:v>
                </c:pt>
                <c:pt idx="2500">
                  <c:v>42861</c:v>
                </c:pt>
                <c:pt idx="2501">
                  <c:v>42860</c:v>
                </c:pt>
                <c:pt idx="2502">
                  <c:v>42859</c:v>
                </c:pt>
                <c:pt idx="2503">
                  <c:v>42858</c:v>
                </c:pt>
                <c:pt idx="2504">
                  <c:v>42857</c:v>
                </c:pt>
                <c:pt idx="2505">
                  <c:v>42856</c:v>
                </c:pt>
                <c:pt idx="2506">
                  <c:v>42855</c:v>
                </c:pt>
                <c:pt idx="2507">
                  <c:v>42854</c:v>
                </c:pt>
                <c:pt idx="2508">
                  <c:v>42853</c:v>
                </c:pt>
                <c:pt idx="2509">
                  <c:v>42852</c:v>
                </c:pt>
                <c:pt idx="2510">
                  <c:v>42851</c:v>
                </c:pt>
                <c:pt idx="2511">
                  <c:v>42850</c:v>
                </c:pt>
                <c:pt idx="2512">
                  <c:v>42849</c:v>
                </c:pt>
                <c:pt idx="2513">
                  <c:v>42848</c:v>
                </c:pt>
                <c:pt idx="2514">
                  <c:v>42847</c:v>
                </c:pt>
                <c:pt idx="2515">
                  <c:v>42846</c:v>
                </c:pt>
                <c:pt idx="2516">
                  <c:v>42845</c:v>
                </c:pt>
                <c:pt idx="2517">
                  <c:v>42844</c:v>
                </c:pt>
                <c:pt idx="2518">
                  <c:v>42843</c:v>
                </c:pt>
                <c:pt idx="2519">
                  <c:v>42842</c:v>
                </c:pt>
                <c:pt idx="2520">
                  <c:v>42841</c:v>
                </c:pt>
                <c:pt idx="2521">
                  <c:v>42840</c:v>
                </c:pt>
                <c:pt idx="2522">
                  <c:v>42839</c:v>
                </c:pt>
                <c:pt idx="2523">
                  <c:v>42838</c:v>
                </c:pt>
                <c:pt idx="2524">
                  <c:v>42837</c:v>
                </c:pt>
                <c:pt idx="2525">
                  <c:v>42836</c:v>
                </c:pt>
                <c:pt idx="2526">
                  <c:v>42835</c:v>
                </c:pt>
                <c:pt idx="2527">
                  <c:v>42834</c:v>
                </c:pt>
                <c:pt idx="2528">
                  <c:v>42833</c:v>
                </c:pt>
                <c:pt idx="2529">
                  <c:v>42832</c:v>
                </c:pt>
                <c:pt idx="2530">
                  <c:v>42831</c:v>
                </c:pt>
                <c:pt idx="2531">
                  <c:v>42830</c:v>
                </c:pt>
                <c:pt idx="2532">
                  <c:v>42829</c:v>
                </c:pt>
                <c:pt idx="2533">
                  <c:v>42828</c:v>
                </c:pt>
                <c:pt idx="2534">
                  <c:v>42827</c:v>
                </c:pt>
                <c:pt idx="2535">
                  <c:v>42826</c:v>
                </c:pt>
                <c:pt idx="2536">
                  <c:v>42825</c:v>
                </c:pt>
                <c:pt idx="2537">
                  <c:v>42824</c:v>
                </c:pt>
                <c:pt idx="2538">
                  <c:v>42823</c:v>
                </c:pt>
                <c:pt idx="2539">
                  <c:v>42822</c:v>
                </c:pt>
                <c:pt idx="2540">
                  <c:v>42821</c:v>
                </c:pt>
                <c:pt idx="2541">
                  <c:v>42820</c:v>
                </c:pt>
                <c:pt idx="2542">
                  <c:v>42819</c:v>
                </c:pt>
                <c:pt idx="2543">
                  <c:v>42818</c:v>
                </c:pt>
                <c:pt idx="2544">
                  <c:v>42817</c:v>
                </c:pt>
                <c:pt idx="2545">
                  <c:v>42816</c:v>
                </c:pt>
                <c:pt idx="2546">
                  <c:v>42815</c:v>
                </c:pt>
                <c:pt idx="2547">
                  <c:v>42814</c:v>
                </c:pt>
                <c:pt idx="2548">
                  <c:v>42813</c:v>
                </c:pt>
                <c:pt idx="2549">
                  <c:v>42812</c:v>
                </c:pt>
                <c:pt idx="2550">
                  <c:v>42811</c:v>
                </c:pt>
                <c:pt idx="2551">
                  <c:v>42810</c:v>
                </c:pt>
                <c:pt idx="2552">
                  <c:v>42809</c:v>
                </c:pt>
                <c:pt idx="2553">
                  <c:v>42808</c:v>
                </c:pt>
                <c:pt idx="2554">
                  <c:v>42807</c:v>
                </c:pt>
                <c:pt idx="2555">
                  <c:v>42806</c:v>
                </c:pt>
                <c:pt idx="2556">
                  <c:v>42805</c:v>
                </c:pt>
                <c:pt idx="2557">
                  <c:v>42804</c:v>
                </c:pt>
                <c:pt idx="2558">
                  <c:v>42803</c:v>
                </c:pt>
                <c:pt idx="2559">
                  <c:v>42802</c:v>
                </c:pt>
                <c:pt idx="2560">
                  <c:v>42801</c:v>
                </c:pt>
                <c:pt idx="2561">
                  <c:v>42800</c:v>
                </c:pt>
                <c:pt idx="2562">
                  <c:v>42799</c:v>
                </c:pt>
                <c:pt idx="2563">
                  <c:v>42798</c:v>
                </c:pt>
                <c:pt idx="2564">
                  <c:v>42797</c:v>
                </c:pt>
                <c:pt idx="2565">
                  <c:v>42796</c:v>
                </c:pt>
                <c:pt idx="2566">
                  <c:v>42795</c:v>
                </c:pt>
                <c:pt idx="2567">
                  <c:v>42794</c:v>
                </c:pt>
                <c:pt idx="2568">
                  <c:v>42793</c:v>
                </c:pt>
                <c:pt idx="2569">
                  <c:v>42792</c:v>
                </c:pt>
                <c:pt idx="2570">
                  <c:v>42791</c:v>
                </c:pt>
                <c:pt idx="2571">
                  <c:v>42790</c:v>
                </c:pt>
                <c:pt idx="2572">
                  <c:v>42789</c:v>
                </c:pt>
                <c:pt idx="2573">
                  <c:v>42788</c:v>
                </c:pt>
                <c:pt idx="2574">
                  <c:v>42787</c:v>
                </c:pt>
                <c:pt idx="2575">
                  <c:v>42786</c:v>
                </c:pt>
                <c:pt idx="2576">
                  <c:v>42785</c:v>
                </c:pt>
                <c:pt idx="2577">
                  <c:v>42784</c:v>
                </c:pt>
                <c:pt idx="2578">
                  <c:v>42783</c:v>
                </c:pt>
                <c:pt idx="2579">
                  <c:v>42782</c:v>
                </c:pt>
                <c:pt idx="2580">
                  <c:v>42781</c:v>
                </c:pt>
                <c:pt idx="2581">
                  <c:v>42780</c:v>
                </c:pt>
                <c:pt idx="2582">
                  <c:v>42779</c:v>
                </c:pt>
                <c:pt idx="2583">
                  <c:v>42778</c:v>
                </c:pt>
                <c:pt idx="2584">
                  <c:v>42777</c:v>
                </c:pt>
                <c:pt idx="2585">
                  <c:v>42776</c:v>
                </c:pt>
                <c:pt idx="2586">
                  <c:v>42775</c:v>
                </c:pt>
                <c:pt idx="2587">
                  <c:v>42774</c:v>
                </c:pt>
                <c:pt idx="2588">
                  <c:v>42773</c:v>
                </c:pt>
                <c:pt idx="2589">
                  <c:v>42772</c:v>
                </c:pt>
                <c:pt idx="2590">
                  <c:v>42771</c:v>
                </c:pt>
                <c:pt idx="2591">
                  <c:v>42770</c:v>
                </c:pt>
                <c:pt idx="2592">
                  <c:v>42769</c:v>
                </c:pt>
                <c:pt idx="2593">
                  <c:v>42768</c:v>
                </c:pt>
                <c:pt idx="2594">
                  <c:v>42767</c:v>
                </c:pt>
                <c:pt idx="2595">
                  <c:v>42766</c:v>
                </c:pt>
                <c:pt idx="2596">
                  <c:v>42765</c:v>
                </c:pt>
                <c:pt idx="2597">
                  <c:v>42764</c:v>
                </c:pt>
                <c:pt idx="2598">
                  <c:v>42763</c:v>
                </c:pt>
                <c:pt idx="2599">
                  <c:v>42762</c:v>
                </c:pt>
                <c:pt idx="2600">
                  <c:v>42761</c:v>
                </c:pt>
                <c:pt idx="2601">
                  <c:v>42760</c:v>
                </c:pt>
                <c:pt idx="2602">
                  <c:v>42759</c:v>
                </c:pt>
                <c:pt idx="2603">
                  <c:v>42758</c:v>
                </c:pt>
                <c:pt idx="2604">
                  <c:v>42757</c:v>
                </c:pt>
                <c:pt idx="2605">
                  <c:v>42756</c:v>
                </c:pt>
                <c:pt idx="2606">
                  <c:v>42755</c:v>
                </c:pt>
                <c:pt idx="2607">
                  <c:v>42754</c:v>
                </c:pt>
                <c:pt idx="2608">
                  <c:v>42753</c:v>
                </c:pt>
                <c:pt idx="2609">
                  <c:v>42752</c:v>
                </c:pt>
                <c:pt idx="2610">
                  <c:v>42751</c:v>
                </c:pt>
                <c:pt idx="2611">
                  <c:v>42750</c:v>
                </c:pt>
                <c:pt idx="2612">
                  <c:v>42749</c:v>
                </c:pt>
                <c:pt idx="2613">
                  <c:v>42748</c:v>
                </c:pt>
                <c:pt idx="2614">
                  <c:v>42747</c:v>
                </c:pt>
                <c:pt idx="2615">
                  <c:v>42746</c:v>
                </c:pt>
                <c:pt idx="2616">
                  <c:v>42745</c:v>
                </c:pt>
                <c:pt idx="2617">
                  <c:v>42744</c:v>
                </c:pt>
                <c:pt idx="2618">
                  <c:v>42743</c:v>
                </c:pt>
                <c:pt idx="2619">
                  <c:v>42742</c:v>
                </c:pt>
                <c:pt idx="2620">
                  <c:v>42741</c:v>
                </c:pt>
                <c:pt idx="2621">
                  <c:v>42740</c:v>
                </c:pt>
                <c:pt idx="2622">
                  <c:v>42739</c:v>
                </c:pt>
                <c:pt idx="2623">
                  <c:v>42738</c:v>
                </c:pt>
                <c:pt idx="2624">
                  <c:v>42737</c:v>
                </c:pt>
                <c:pt idx="2625">
                  <c:v>42736</c:v>
                </c:pt>
                <c:pt idx="2626">
                  <c:v>42735</c:v>
                </c:pt>
                <c:pt idx="2627">
                  <c:v>42734</c:v>
                </c:pt>
                <c:pt idx="2628">
                  <c:v>42733</c:v>
                </c:pt>
                <c:pt idx="2629">
                  <c:v>42732</c:v>
                </c:pt>
                <c:pt idx="2630">
                  <c:v>42731</c:v>
                </c:pt>
                <c:pt idx="2631">
                  <c:v>42730</c:v>
                </c:pt>
                <c:pt idx="2632">
                  <c:v>42729</c:v>
                </c:pt>
                <c:pt idx="2633">
                  <c:v>42728</c:v>
                </c:pt>
                <c:pt idx="2634">
                  <c:v>42727</c:v>
                </c:pt>
                <c:pt idx="2635">
                  <c:v>42726</c:v>
                </c:pt>
                <c:pt idx="2636">
                  <c:v>42725</c:v>
                </c:pt>
                <c:pt idx="2637">
                  <c:v>42724</c:v>
                </c:pt>
                <c:pt idx="2638">
                  <c:v>42723</c:v>
                </c:pt>
                <c:pt idx="2639">
                  <c:v>42722</c:v>
                </c:pt>
                <c:pt idx="2640">
                  <c:v>42721</c:v>
                </c:pt>
                <c:pt idx="2641">
                  <c:v>42720</c:v>
                </c:pt>
                <c:pt idx="2642">
                  <c:v>42719</c:v>
                </c:pt>
                <c:pt idx="2643">
                  <c:v>42718</c:v>
                </c:pt>
                <c:pt idx="2644">
                  <c:v>42717</c:v>
                </c:pt>
                <c:pt idx="2645">
                  <c:v>42716</c:v>
                </c:pt>
                <c:pt idx="2646">
                  <c:v>42715</c:v>
                </c:pt>
                <c:pt idx="2647">
                  <c:v>42714</c:v>
                </c:pt>
                <c:pt idx="2648">
                  <c:v>42713</c:v>
                </c:pt>
                <c:pt idx="2649">
                  <c:v>42712</c:v>
                </c:pt>
                <c:pt idx="2650">
                  <c:v>42711</c:v>
                </c:pt>
                <c:pt idx="2651">
                  <c:v>42710</c:v>
                </c:pt>
                <c:pt idx="2652">
                  <c:v>42709</c:v>
                </c:pt>
                <c:pt idx="2653">
                  <c:v>42708</c:v>
                </c:pt>
                <c:pt idx="2654">
                  <c:v>42707</c:v>
                </c:pt>
                <c:pt idx="2655">
                  <c:v>42706</c:v>
                </c:pt>
                <c:pt idx="2656">
                  <c:v>42705</c:v>
                </c:pt>
                <c:pt idx="2657">
                  <c:v>42704</c:v>
                </c:pt>
                <c:pt idx="2658">
                  <c:v>42703</c:v>
                </c:pt>
                <c:pt idx="2659">
                  <c:v>42702</c:v>
                </c:pt>
                <c:pt idx="2660">
                  <c:v>42701</c:v>
                </c:pt>
                <c:pt idx="2661">
                  <c:v>42700</c:v>
                </c:pt>
                <c:pt idx="2662">
                  <c:v>42699</c:v>
                </c:pt>
                <c:pt idx="2663">
                  <c:v>42698</c:v>
                </c:pt>
                <c:pt idx="2664">
                  <c:v>42697</c:v>
                </c:pt>
                <c:pt idx="2665">
                  <c:v>42696</c:v>
                </c:pt>
                <c:pt idx="2666">
                  <c:v>42695</c:v>
                </c:pt>
                <c:pt idx="2667">
                  <c:v>42694</c:v>
                </c:pt>
                <c:pt idx="2668">
                  <c:v>42693</c:v>
                </c:pt>
                <c:pt idx="2669">
                  <c:v>42692</c:v>
                </c:pt>
                <c:pt idx="2670">
                  <c:v>42691</c:v>
                </c:pt>
                <c:pt idx="2671">
                  <c:v>42690</c:v>
                </c:pt>
                <c:pt idx="2672">
                  <c:v>42689</c:v>
                </c:pt>
                <c:pt idx="2673">
                  <c:v>42688</c:v>
                </c:pt>
                <c:pt idx="2674">
                  <c:v>42687</c:v>
                </c:pt>
                <c:pt idx="2675">
                  <c:v>42686</c:v>
                </c:pt>
                <c:pt idx="2676">
                  <c:v>42685</c:v>
                </c:pt>
                <c:pt idx="2677">
                  <c:v>42684</c:v>
                </c:pt>
                <c:pt idx="2678">
                  <c:v>42683</c:v>
                </c:pt>
                <c:pt idx="2679">
                  <c:v>42682</c:v>
                </c:pt>
                <c:pt idx="2680">
                  <c:v>42681</c:v>
                </c:pt>
                <c:pt idx="2681">
                  <c:v>42680</c:v>
                </c:pt>
                <c:pt idx="2682">
                  <c:v>42679</c:v>
                </c:pt>
                <c:pt idx="2683">
                  <c:v>42678</c:v>
                </c:pt>
                <c:pt idx="2684">
                  <c:v>42677</c:v>
                </c:pt>
                <c:pt idx="2685">
                  <c:v>42676</c:v>
                </c:pt>
                <c:pt idx="2686">
                  <c:v>42675</c:v>
                </c:pt>
                <c:pt idx="2687">
                  <c:v>42674</c:v>
                </c:pt>
                <c:pt idx="2688">
                  <c:v>42673</c:v>
                </c:pt>
                <c:pt idx="2689">
                  <c:v>42672</c:v>
                </c:pt>
                <c:pt idx="2690">
                  <c:v>42671</c:v>
                </c:pt>
                <c:pt idx="2691">
                  <c:v>42670</c:v>
                </c:pt>
                <c:pt idx="2692">
                  <c:v>42669</c:v>
                </c:pt>
                <c:pt idx="2693">
                  <c:v>42668</c:v>
                </c:pt>
                <c:pt idx="2694">
                  <c:v>42667</c:v>
                </c:pt>
                <c:pt idx="2695">
                  <c:v>42666</c:v>
                </c:pt>
                <c:pt idx="2696">
                  <c:v>42665</c:v>
                </c:pt>
                <c:pt idx="2697">
                  <c:v>42664</c:v>
                </c:pt>
                <c:pt idx="2698">
                  <c:v>42663</c:v>
                </c:pt>
                <c:pt idx="2699">
                  <c:v>42662</c:v>
                </c:pt>
                <c:pt idx="2700">
                  <c:v>42661</c:v>
                </c:pt>
                <c:pt idx="2701">
                  <c:v>42660</c:v>
                </c:pt>
                <c:pt idx="2702">
                  <c:v>42659</c:v>
                </c:pt>
                <c:pt idx="2703">
                  <c:v>42658</c:v>
                </c:pt>
                <c:pt idx="2704">
                  <c:v>42657</c:v>
                </c:pt>
                <c:pt idx="2705">
                  <c:v>42656</c:v>
                </c:pt>
                <c:pt idx="2706">
                  <c:v>42655</c:v>
                </c:pt>
                <c:pt idx="2707">
                  <c:v>42654</c:v>
                </c:pt>
                <c:pt idx="2708">
                  <c:v>42653</c:v>
                </c:pt>
                <c:pt idx="2709">
                  <c:v>42652</c:v>
                </c:pt>
                <c:pt idx="2710">
                  <c:v>42651</c:v>
                </c:pt>
                <c:pt idx="2711">
                  <c:v>42650</c:v>
                </c:pt>
                <c:pt idx="2712">
                  <c:v>42649</c:v>
                </c:pt>
                <c:pt idx="2713">
                  <c:v>42648</c:v>
                </c:pt>
                <c:pt idx="2714">
                  <c:v>42647</c:v>
                </c:pt>
                <c:pt idx="2715">
                  <c:v>42646</c:v>
                </c:pt>
                <c:pt idx="2716">
                  <c:v>42645</c:v>
                </c:pt>
                <c:pt idx="2717">
                  <c:v>42644</c:v>
                </c:pt>
                <c:pt idx="2718">
                  <c:v>42643</c:v>
                </c:pt>
                <c:pt idx="2719">
                  <c:v>42642</c:v>
                </c:pt>
                <c:pt idx="2720">
                  <c:v>42641</c:v>
                </c:pt>
                <c:pt idx="2721">
                  <c:v>42640</c:v>
                </c:pt>
                <c:pt idx="2722">
                  <c:v>42639</c:v>
                </c:pt>
                <c:pt idx="2723">
                  <c:v>42638</c:v>
                </c:pt>
                <c:pt idx="2724">
                  <c:v>42637</c:v>
                </c:pt>
                <c:pt idx="2725">
                  <c:v>42636</c:v>
                </c:pt>
                <c:pt idx="2726">
                  <c:v>42635</c:v>
                </c:pt>
                <c:pt idx="2727">
                  <c:v>42634</c:v>
                </c:pt>
                <c:pt idx="2728">
                  <c:v>42633</c:v>
                </c:pt>
                <c:pt idx="2729">
                  <c:v>42632</c:v>
                </c:pt>
                <c:pt idx="2730">
                  <c:v>42631</c:v>
                </c:pt>
                <c:pt idx="2731">
                  <c:v>42630</c:v>
                </c:pt>
                <c:pt idx="2732">
                  <c:v>42629</c:v>
                </c:pt>
                <c:pt idx="2733">
                  <c:v>42628</c:v>
                </c:pt>
                <c:pt idx="2734">
                  <c:v>42627</c:v>
                </c:pt>
                <c:pt idx="2735">
                  <c:v>42626</c:v>
                </c:pt>
                <c:pt idx="2736">
                  <c:v>42625</c:v>
                </c:pt>
                <c:pt idx="2737">
                  <c:v>42624</c:v>
                </c:pt>
                <c:pt idx="2738">
                  <c:v>42623</c:v>
                </c:pt>
                <c:pt idx="2739">
                  <c:v>42622</c:v>
                </c:pt>
                <c:pt idx="2740">
                  <c:v>42621</c:v>
                </c:pt>
                <c:pt idx="2741">
                  <c:v>42620</c:v>
                </c:pt>
                <c:pt idx="2742">
                  <c:v>42619</c:v>
                </c:pt>
                <c:pt idx="2743">
                  <c:v>42618</c:v>
                </c:pt>
                <c:pt idx="2744">
                  <c:v>42617</c:v>
                </c:pt>
                <c:pt idx="2745">
                  <c:v>42616</c:v>
                </c:pt>
                <c:pt idx="2746">
                  <c:v>42615</c:v>
                </c:pt>
                <c:pt idx="2747">
                  <c:v>42614</c:v>
                </c:pt>
                <c:pt idx="2748">
                  <c:v>42613</c:v>
                </c:pt>
                <c:pt idx="2749">
                  <c:v>42612</c:v>
                </c:pt>
                <c:pt idx="2750">
                  <c:v>42611</c:v>
                </c:pt>
                <c:pt idx="2751">
                  <c:v>42610</c:v>
                </c:pt>
                <c:pt idx="2752">
                  <c:v>42609</c:v>
                </c:pt>
                <c:pt idx="2753">
                  <c:v>42608</c:v>
                </c:pt>
                <c:pt idx="2754">
                  <c:v>42607</c:v>
                </c:pt>
                <c:pt idx="2755">
                  <c:v>42606</c:v>
                </c:pt>
                <c:pt idx="2756">
                  <c:v>42605</c:v>
                </c:pt>
                <c:pt idx="2757">
                  <c:v>42604</c:v>
                </c:pt>
                <c:pt idx="2758">
                  <c:v>42603</c:v>
                </c:pt>
                <c:pt idx="2759">
                  <c:v>42602</c:v>
                </c:pt>
                <c:pt idx="2760">
                  <c:v>42601</c:v>
                </c:pt>
                <c:pt idx="2761">
                  <c:v>42600</c:v>
                </c:pt>
                <c:pt idx="2762">
                  <c:v>42599</c:v>
                </c:pt>
                <c:pt idx="2763">
                  <c:v>42598</c:v>
                </c:pt>
                <c:pt idx="2764">
                  <c:v>42597</c:v>
                </c:pt>
                <c:pt idx="2765">
                  <c:v>42596</c:v>
                </c:pt>
                <c:pt idx="2766">
                  <c:v>42595</c:v>
                </c:pt>
                <c:pt idx="2767">
                  <c:v>42594</c:v>
                </c:pt>
                <c:pt idx="2768">
                  <c:v>42593</c:v>
                </c:pt>
                <c:pt idx="2769">
                  <c:v>42592</c:v>
                </c:pt>
                <c:pt idx="2770">
                  <c:v>42591</c:v>
                </c:pt>
                <c:pt idx="2771">
                  <c:v>42590</c:v>
                </c:pt>
                <c:pt idx="2772">
                  <c:v>42589</c:v>
                </c:pt>
                <c:pt idx="2773">
                  <c:v>42588</c:v>
                </c:pt>
                <c:pt idx="2774">
                  <c:v>42587</c:v>
                </c:pt>
                <c:pt idx="2775">
                  <c:v>42586</c:v>
                </c:pt>
                <c:pt idx="2776">
                  <c:v>42585</c:v>
                </c:pt>
                <c:pt idx="2777">
                  <c:v>42584</c:v>
                </c:pt>
                <c:pt idx="2778">
                  <c:v>42583</c:v>
                </c:pt>
                <c:pt idx="2779">
                  <c:v>42582</c:v>
                </c:pt>
                <c:pt idx="2780">
                  <c:v>42581</c:v>
                </c:pt>
                <c:pt idx="2781">
                  <c:v>42580</c:v>
                </c:pt>
                <c:pt idx="2782">
                  <c:v>42579</c:v>
                </c:pt>
                <c:pt idx="2783">
                  <c:v>42578</c:v>
                </c:pt>
                <c:pt idx="2784">
                  <c:v>42577</c:v>
                </c:pt>
                <c:pt idx="2785">
                  <c:v>42576</c:v>
                </c:pt>
                <c:pt idx="2786">
                  <c:v>42575</c:v>
                </c:pt>
                <c:pt idx="2787">
                  <c:v>42574</c:v>
                </c:pt>
                <c:pt idx="2788">
                  <c:v>42573</c:v>
                </c:pt>
                <c:pt idx="2789">
                  <c:v>42572</c:v>
                </c:pt>
                <c:pt idx="2790">
                  <c:v>42571</c:v>
                </c:pt>
                <c:pt idx="2791">
                  <c:v>42570</c:v>
                </c:pt>
                <c:pt idx="2792">
                  <c:v>42569</c:v>
                </c:pt>
                <c:pt idx="2793">
                  <c:v>42568</c:v>
                </c:pt>
                <c:pt idx="2794">
                  <c:v>42567</c:v>
                </c:pt>
                <c:pt idx="2795">
                  <c:v>42566</c:v>
                </c:pt>
                <c:pt idx="2796">
                  <c:v>42565</c:v>
                </c:pt>
                <c:pt idx="2797">
                  <c:v>42564</c:v>
                </c:pt>
                <c:pt idx="2798">
                  <c:v>42563</c:v>
                </c:pt>
                <c:pt idx="2799">
                  <c:v>42562</c:v>
                </c:pt>
                <c:pt idx="2800">
                  <c:v>42561</c:v>
                </c:pt>
                <c:pt idx="2801">
                  <c:v>42560</c:v>
                </c:pt>
                <c:pt idx="2802">
                  <c:v>42559</c:v>
                </c:pt>
                <c:pt idx="2803">
                  <c:v>42558</c:v>
                </c:pt>
                <c:pt idx="2804">
                  <c:v>42557</c:v>
                </c:pt>
                <c:pt idx="2805">
                  <c:v>42556</c:v>
                </c:pt>
                <c:pt idx="2806">
                  <c:v>42555</c:v>
                </c:pt>
                <c:pt idx="2807">
                  <c:v>42554</c:v>
                </c:pt>
                <c:pt idx="2808">
                  <c:v>42553</c:v>
                </c:pt>
                <c:pt idx="2809">
                  <c:v>42552</c:v>
                </c:pt>
                <c:pt idx="2810">
                  <c:v>42551</c:v>
                </c:pt>
                <c:pt idx="2811">
                  <c:v>42550</c:v>
                </c:pt>
                <c:pt idx="2812">
                  <c:v>42549</c:v>
                </c:pt>
                <c:pt idx="2813">
                  <c:v>42548</c:v>
                </c:pt>
                <c:pt idx="2814">
                  <c:v>42547</c:v>
                </c:pt>
                <c:pt idx="2815">
                  <c:v>42546</c:v>
                </c:pt>
                <c:pt idx="2816">
                  <c:v>42545</c:v>
                </c:pt>
                <c:pt idx="2817">
                  <c:v>42544</c:v>
                </c:pt>
                <c:pt idx="2818">
                  <c:v>42543</c:v>
                </c:pt>
                <c:pt idx="2819">
                  <c:v>42542</c:v>
                </c:pt>
                <c:pt idx="2820">
                  <c:v>42541</c:v>
                </c:pt>
                <c:pt idx="2821">
                  <c:v>42540</c:v>
                </c:pt>
                <c:pt idx="2822">
                  <c:v>42539</c:v>
                </c:pt>
                <c:pt idx="2823">
                  <c:v>42538</c:v>
                </c:pt>
                <c:pt idx="2824">
                  <c:v>42537</c:v>
                </c:pt>
                <c:pt idx="2825">
                  <c:v>42536</c:v>
                </c:pt>
                <c:pt idx="2826">
                  <c:v>42535</c:v>
                </c:pt>
                <c:pt idx="2827">
                  <c:v>42534</c:v>
                </c:pt>
                <c:pt idx="2828">
                  <c:v>42533</c:v>
                </c:pt>
                <c:pt idx="2829">
                  <c:v>42532</c:v>
                </c:pt>
                <c:pt idx="2830">
                  <c:v>42531</c:v>
                </c:pt>
                <c:pt idx="2831">
                  <c:v>42530</c:v>
                </c:pt>
                <c:pt idx="2832">
                  <c:v>42529</c:v>
                </c:pt>
                <c:pt idx="2833">
                  <c:v>42528</c:v>
                </c:pt>
                <c:pt idx="2834">
                  <c:v>42527</c:v>
                </c:pt>
                <c:pt idx="2835">
                  <c:v>42526</c:v>
                </c:pt>
                <c:pt idx="2836">
                  <c:v>42525</c:v>
                </c:pt>
                <c:pt idx="2837">
                  <c:v>42524</c:v>
                </c:pt>
                <c:pt idx="2838">
                  <c:v>42523</c:v>
                </c:pt>
                <c:pt idx="2839">
                  <c:v>42522</c:v>
                </c:pt>
                <c:pt idx="2840">
                  <c:v>42521</c:v>
                </c:pt>
                <c:pt idx="2841">
                  <c:v>42520</c:v>
                </c:pt>
                <c:pt idx="2842">
                  <c:v>42519</c:v>
                </c:pt>
                <c:pt idx="2843">
                  <c:v>42518</c:v>
                </c:pt>
                <c:pt idx="2844">
                  <c:v>42517</c:v>
                </c:pt>
                <c:pt idx="2845">
                  <c:v>42516</c:v>
                </c:pt>
                <c:pt idx="2846">
                  <c:v>42515</c:v>
                </c:pt>
                <c:pt idx="2847">
                  <c:v>42514</c:v>
                </c:pt>
                <c:pt idx="2848">
                  <c:v>42513</c:v>
                </c:pt>
                <c:pt idx="2849">
                  <c:v>42512</c:v>
                </c:pt>
                <c:pt idx="2850">
                  <c:v>42511</c:v>
                </c:pt>
                <c:pt idx="2851">
                  <c:v>42510</c:v>
                </c:pt>
                <c:pt idx="2852">
                  <c:v>42509</c:v>
                </c:pt>
                <c:pt idx="2853">
                  <c:v>42508</c:v>
                </c:pt>
                <c:pt idx="2854">
                  <c:v>42507</c:v>
                </c:pt>
                <c:pt idx="2855">
                  <c:v>42506</c:v>
                </c:pt>
                <c:pt idx="2856">
                  <c:v>42505</c:v>
                </c:pt>
                <c:pt idx="2857">
                  <c:v>42504</c:v>
                </c:pt>
                <c:pt idx="2858">
                  <c:v>42503</c:v>
                </c:pt>
                <c:pt idx="2859">
                  <c:v>42502</c:v>
                </c:pt>
                <c:pt idx="2860">
                  <c:v>42501</c:v>
                </c:pt>
                <c:pt idx="2861">
                  <c:v>42500</c:v>
                </c:pt>
                <c:pt idx="2862">
                  <c:v>42499</c:v>
                </c:pt>
                <c:pt idx="2863">
                  <c:v>42498</c:v>
                </c:pt>
                <c:pt idx="2864">
                  <c:v>42497</c:v>
                </c:pt>
                <c:pt idx="2865">
                  <c:v>42496</c:v>
                </c:pt>
                <c:pt idx="2866">
                  <c:v>42495</c:v>
                </c:pt>
                <c:pt idx="2867">
                  <c:v>42494</c:v>
                </c:pt>
                <c:pt idx="2868">
                  <c:v>42493</c:v>
                </c:pt>
                <c:pt idx="2869">
                  <c:v>42492</c:v>
                </c:pt>
                <c:pt idx="2870">
                  <c:v>42491</c:v>
                </c:pt>
                <c:pt idx="2871">
                  <c:v>42490</c:v>
                </c:pt>
                <c:pt idx="2872">
                  <c:v>42489</c:v>
                </c:pt>
                <c:pt idx="2873">
                  <c:v>42488</c:v>
                </c:pt>
                <c:pt idx="2874">
                  <c:v>42487</c:v>
                </c:pt>
                <c:pt idx="2875">
                  <c:v>42486</c:v>
                </c:pt>
                <c:pt idx="2876">
                  <c:v>42485</c:v>
                </c:pt>
                <c:pt idx="2877">
                  <c:v>42484</c:v>
                </c:pt>
                <c:pt idx="2878">
                  <c:v>42483</c:v>
                </c:pt>
                <c:pt idx="2879">
                  <c:v>42482</c:v>
                </c:pt>
                <c:pt idx="2880">
                  <c:v>42481</c:v>
                </c:pt>
                <c:pt idx="2881">
                  <c:v>42480</c:v>
                </c:pt>
                <c:pt idx="2882">
                  <c:v>42479</c:v>
                </c:pt>
                <c:pt idx="2883">
                  <c:v>42478</c:v>
                </c:pt>
                <c:pt idx="2884">
                  <c:v>42477</c:v>
                </c:pt>
                <c:pt idx="2885">
                  <c:v>42476</c:v>
                </c:pt>
                <c:pt idx="2886">
                  <c:v>42475</c:v>
                </c:pt>
                <c:pt idx="2887">
                  <c:v>42474</c:v>
                </c:pt>
                <c:pt idx="2888">
                  <c:v>42473</c:v>
                </c:pt>
                <c:pt idx="2889">
                  <c:v>42472</c:v>
                </c:pt>
                <c:pt idx="2890">
                  <c:v>42471</c:v>
                </c:pt>
                <c:pt idx="2891">
                  <c:v>42470</c:v>
                </c:pt>
                <c:pt idx="2892">
                  <c:v>42469</c:v>
                </c:pt>
                <c:pt idx="2893">
                  <c:v>42468</c:v>
                </c:pt>
                <c:pt idx="2894">
                  <c:v>42467</c:v>
                </c:pt>
                <c:pt idx="2895">
                  <c:v>42466</c:v>
                </c:pt>
                <c:pt idx="2896">
                  <c:v>42465</c:v>
                </c:pt>
                <c:pt idx="2897">
                  <c:v>42464</c:v>
                </c:pt>
                <c:pt idx="2898">
                  <c:v>42463</c:v>
                </c:pt>
                <c:pt idx="2899">
                  <c:v>42462</c:v>
                </c:pt>
                <c:pt idx="2900">
                  <c:v>42461</c:v>
                </c:pt>
                <c:pt idx="2901">
                  <c:v>42460</c:v>
                </c:pt>
                <c:pt idx="2902">
                  <c:v>42459</c:v>
                </c:pt>
                <c:pt idx="2903">
                  <c:v>42458</c:v>
                </c:pt>
                <c:pt idx="2904">
                  <c:v>42457</c:v>
                </c:pt>
                <c:pt idx="2905">
                  <c:v>42456</c:v>
                </c:pt>
                <c:pt idx="2906">
                  <c:v>42455</c:v>
                </c:pt>
                <c:pt idx="2907">
                  <c:v>42454</c:v>
                </c:pt>
                <c:pt idx="2908">
                  <c:v>42453</c:v>
                </c:pt>
                <c:pt idx="2909">
                  <c:v>42452</c:v>
                </c:pt>
                <c:pt idx="2910">
                  <c:v>42451</c:v>
                </c:pt>
                <c:pt idx="2911">
                  <c:v>42450</c:v>
                </c:pt>
                <c:pt idx="2912">
                  <c:v>42449</c:v>
                </c:pt>
                <c:pt idx="2913">
                  <c:v>42448</c:v>
                </c:pt>
                <c:pt idx="2914">
                  <c:v>42447</c:v>
                </c:pt>
                <c:pt idx="2915">
                  <c:v>42446</c:v>
                </c:pt>
                <c:pt idx="2916">
                  <c:v>42445</c:v>
                </c:pt>
                <c:pt idx="2917">
                  <c:v>42444</c:v>
                </c:pt>
                <c:pt idx="2918">
                  <c:v>42443</c:v>
                </c:pt>
                <c:pt idx="2919">
                  <c:v>42442</c:v>
                </c:pt>
                <c:pt idx="2920">
                  <c:v>42441</c:v>
                </c:pt>
                <c:pt idx="2921">
                  <c:v>42440</c:v>
                </c:pt>
                <c:pt idx="2922">
                  <c:v>42439</c:v>
                </c:pt>
                <c:pt idx="2923">
                  <c:v>42438</c:v>
                </c:pt>
                <c:pt idx="2924">
                  <c:v>42437</c:v>
                </c:pt>
                <c:pt idx="2925">
                  <c:v>42436</c:v>
                </c:pt>
                <c:pt idx="2926">
                  <c:v>42435</c:v>
                </c:pt>
                <c:pt idx="2927">
                  <c:v>42434</c:v>
                </c:pt>
                <c:pt idx="2928">
                  <c:v>42433</c:v>
                </c:pt>
                <c:pt idx="2929">
                  <c:v>42432</c:v>
                </c:pt>
                <c:pt idx="2930">
                  <c:v>42431</c:v>
                </c:pt>
                <c:pt idx="2931">
                  <c:v>42430</c:v>
                </c:pt>
                <c:pt idx="2932">
                  <c:v>42429</c:v>
                </c:pt>
                <c:pt idx="2933">
                  <c:v>42428</c:v>
                </c:pt>
                <c:pt idx="2934">
                  <c:v>42427</c:v>
                </c:pt>
                <c:pt idx="2935">
                  <c:v>42426</c:v>
                </c:pt>
                <c:pt idx="2936">
                  <c:v>42425</c:v>
                </c:pt>
                <c:pt idx="2937">
                  <c:v>42424</c:v>
                </c:pt>
                <c:pt idx="2938">
                  <c:v>42423</c:v>
                </c:pt>
                <c:pt idx="2939">
                  <c:v>42422</c:v>
                </c:pt>
                <c:pt idx="2940">
                  <c:v>42421</c:v>
                </c:pt>
                <c:pt idx="2941">
                  <c:v>42420</c:v>
                </c:pt>
                <c:pt idx="2942">
                  <c:v>42419</c:v>
                </c:pt>
                <c:pt idx="2943">
                  <c:v>42418</c:v>
                </c:pt>
                <c:pt idx="2944">
                  <c:v>42417</c:v>
                </c:pt>
                <c:pt idx="2945">
                  <c:v>42416</c:v>
                </c:pt>
                <c:pt idx="2946">
                  <c:v>42415</c:v>
                </c:pt>
                <c:pt idx="2947">
                  <c:v>42414</c:v>
                </c:pt>
                <c:pt idx="2948">
                  <c:v>42413</c:v>
                </c:pt>
                <c:pt idx="2949">
                  <c:v>42412</c:v>
                </c:pt>
                <c:pt idx="2950">
                  <c:v>42411</c:v>
                </c:pt>
                <c:pt idx="2951">
                  <c:v>42410</c:v>
                </c:pt>
                <c:pt idx="2952">
                  <c:v>42409</c:v>
                </c:pt>
                <c:pt idx="2953">
                  <c:v>42408</c:v>
                </c:pt>
                <c:pt idx="2954">
                  <c:v>42407</c:v>
                </c:pt>
                <c:pt idx="2955">
                  <c:v>42406</c:v>
                </c:pt>
                <c:pt idx="2956">
                  <c:v>42405</c:v>
                </c:pt>
                <c:pt idx="2957">
                  <c:v>42404</c:v>
                </c:pt>
                <c:pt idx="2958">
                  <c:v>42403</c:v>
                </c:pt>
                <c:pt idx="2959">
                  <c:v>42402</c:v>
                </c:pt>
                <c:pt idx="2960">
                  <c:v>42401</c:v>
                </c:pt>
                <c:pt idx="2961">
                  <c:v>42400</c:v>
                </c:pt>
                <c:pt idx="2962">
                  <c:v>42399</c:v>
                </c:pt>
                <c:pt idx="2963">
                  <c:v>42398</c:v>
                </c:pt>
                <c:pt idx="2964">
                  <c:v>42397</c:v>
                </c:pt>
                <c:pt idx="2965">
                  <c:v>42396</c:v>
                </c:pt>
                <c:pt idx="2966">
                  <c:v>42395</c:v>
                </c:pt>
                <c:pt idx="2967">
                  <c:v>42394</c:v>
                </c:pt>
                <c:pt idx="2968">
                  <c:v>42393</c:v>
                </c:pt>
                <c:pt idx="2969">
                  <c:v>42392</c:v>
                </c:pt>
                <c:pt idx="2970">
                  <c:v>42391</c:v>
                </c:pt>
                <c:pt idx="2971">
                  <c:v>42390</c:v>
                </c:pt>
                <c:pt idx="2972">
                  <c:v>42389</c:v>
                </c:pt>
                <c:pt idx="2973">
                  <c:v>42388</c:v>
                </c:pt>
                <c:pt idx="2974">
                  <c:v>42387</c:v>
                </c:pt>
                <c:pt idx="2975">
                  <c:v>42386</c:v>
                </c:pt>
                <c:pt idx="2976">
                  <c:v>42385</c:v>
                </c:pt>
                <c:pt idx="2977">
                  <c:v>42384</c:v>
                </c:pt>
                <c:pt idx="2978">
                  <c:v>42383</c:v>
                </c:pt>
                <c:pt idx="2979">
                  <c:v>42382</c:v>
                </c:pt>
                <c:pt idx="2980">
                  <c:v>42381</c:v>
                </c:pt>
                <c:pt idx="2981">
                  <c:v>42380</c:v>
                </c:pt>
                <c:pt idx="2982">
                  <c:v>42379</c:v>
                </c:pt>
                <c:pt idx="2983">
                  <c:v>42378</c:v>
                </c:pt>
                <c:pt idx="2984">
                  <c:v>42377</c:v>
                </c:pt>
                <c:pt idx="2985">
                  <c:v>42376</c:v>
                </c:pt>
                <c:pt idx="2986">
                  <c:v>42375</c:v>
                </c:pt>
                <c:pt idx="2987">
                  <c:v>42374</c:v>
                </c:pt>
                <c:pt idx="2988">
                  <c:v>42373</c:v>
                </c:pt>
                <c:pt idx="2989">
                  <c:v>42372</c:v>
                </c:pt>
                <c:pt idx="2990">
                  <c:v>42371</c:v>
                </c:pt>
                <c:pt idx="2991">
                  <c:v>42370</c:v>
                </c:pt>
                <c:pt idx="2992">
                  <c:v>42369</c:v>
                </c:pt>
                <c:pt idx="2993">
                  <c:v>42368</c:v>
                </c:pt>
                <c:pt idx="2994">
                  <c:v>42367</c:v>
                </c:pt>
                <c:pt idx="2995">
                  <c:v>42366</c:v>
                </c:pt>
                <c:pt idx="2996">
                  <c:v>42365</c:v>
                </c:pt>
                <c:pt idx="2997">
                  <c:v>42364</c:v>
                </c:pt>
                <c:pt idx="2998">
                  <c:v>42363</c:v>
                </c:pt>
                <c:pt idx="2999">
                  <c:v>42362</c:v>
                </c:pt>
                <c:pt idx="3000">
                  <c:v>42361</c:v>
                </c:pt>
                <c:pt idx="3001">
                  <c:v>42360</c:v>
                </c:pt>
                <c:pt idx="3002">
                  <c:v>42359</c:v>
                </c:pt>
                <c:pt idx="3003">
                  <c:v>42358</c:v>
                </c:pt>
                <c:pt idx="3004">
                  <c:v>42357</c:v>
                </c:pt>
                <c:pt idx="3005">
                  <c:v>42356</c:v>
                </c:pt>
                <c:pt idx="3006">
                  <c:v>42355</c:v>
                </c:pt>
                <c:pt idx="3007">
                  <c:v>42354</c:v>
                </c:pt>
                <c:pt idx="3008">
                  <c:v>42353</c:v>
                </c:pt>
                <c:pt idx="3009">
                  <c:v>42352</c:v>
                </c:pt>
                <c:pt idx="3010">
                  <c:v>42351</c:v>
                </c:pt>
                <c:pt idx="3011">
                  <c:v>42350</c:v>
                </c:pt>
                <c:pt idx="3012">
                  <c:v>42349</c:v>
                </c:pt>
                <c:pt idx="3013">
                  <c:v>42348</c:v>
                </c:pt>
                <c:pt idx="3014">
                  <c:v>42347</c:v>
                </c:pt>
                <c:pt idx="3015">
                  <c:v>42346</c:v>
                </c:pt>
                <c:pt idx="3016">
                  <c:v>42345</c:v>
                </c:pt>
                <c:pt idx="3017">
                  <c:v>42344</c:v>
                </c:pt>
                <c:pt idx="3018">
                  <c:v>42343</c:v>
                </c:pt>
                <c:pt idx="3019">
                  <c:v>42342</c:v>
                </c:pt>
                <c:pt idx="3020">
                  <c:v>42341</c:v>
                </c:pt>
                <c:pt idx="3021">
                  <c:v>42340</c:v>
                </c:pt>
                <c:pt idx="3022">
                  <c:v>42339</c:v>
                </c:pt>
                <c:pt idx="3023">
                  <c:v>42338</c:v>
                </c:pt>
                <c:pt idx="3024">
                  <c:v>42337</c:v>
                </c:pt>
                <c:pt idx="3025">
                  <c:v>42336</c:v>
                </c:pt>
                <c:pt idx="3026">
                  <c:v>42335</c:v>
                </c:pt>
                <c:pt idx="3027">
                  <c:v>42334</c:v>
                </c:pt>
                <c:pt idx="3028">
                  <c:v>42333</c:v>
                </c:pt>
                <c:pt idx="3029">
                  <c:v>42332</c:v>
                </c:pt>
                <c:pt idx="3030">
                  <c:v>42331</c:v>
                </c:pt>
                <c:pt idx="3031">
                  <c:v>42330</c:v>
                </c:pt>
                <c:pt idx="3032">
                  <c:v>42329</c:v>
                </c:pt>
                <c:pt idx="3033">
                  <c:v>42328</c:v>
                </c:pt>
                <c:pt idx="3034">
                  <c:v>42327</c:v>
                </c:pt>
                <c:pt idx="3035">
                  <c:v>42326</c:v>
                </c:pt>
                <c:pt idx="3036">
                  <c:v>42325</c:v>
                </c:pt>
                <c:pt idx="3037">
                  <c:v>42324</c:v>
                </c:pt>
                <c:pt idx="3038">
                  <c:v>42323</c:v>
                </c:pt>
                <c:pt idx="3039">
                  <c:v>42322</c:v>
                </c:pt>
                <c:pt idx="3040">
                  <c:v>42321</c:v>
                </c:pt>
                <c:pt idx="3041">
                  <c:v>42320</c:v>
                </c:pt>
                <c:pt idx="3042">
                  <c:v>42319</c:v>
                </c:pt>
                <c:pt idx="3043">
                  <c:v>42318</c:v>
                </c:pt>
                <c:pt idx="3044">
                  <c:v>42317</c:v>
                </c:pt>
                <c:pt idx="3045">
                  <c:v>42316</c:v>
                </c:pt>
                <c:pt idx="3046">
                  <c:v>42315</c:v>
                </c:pt>
                <c:pt idx="3047">
                  <c:v>42314</c:v>
                </c:pt>
                <c:pt idx="3048">
                  <c:v>42313</c:v>
                </c:pt>
                <c:pt idx="3049">
                  <c:v>42312</c:v>
                </c:pt>
                <c:pt idx="3050">
                  <c:v>42311</c:v>
                </c:pt>
                <c:pt idx="3051">
                  <c:v>42310</c:v>
                </c:pt>
                <c:pt idx="3052">
                  <c:v>42309</c:v>
                </c:pt>
                <c:pt idx="3053">
                  <c:v>42308</c:v>
                </c:pt>
                <c:pt idx="3054">
                  <c:v>42307</c:v>
                </c:pt>
                <c:pt idx="3055">
                  <c:v>42306</c:v>
                </c:pt>
                <c:pt idx="3056">
                  <c:v>42305</c:v>
                </c:pt>
                <c:pt idx="3057">
                  <c:v>42304</c:v>
                </c:pt>
                <c:pt idx="3058">
                  <c:v>42303</c:v>
                </c:pt>
                <c:pt idx="3059">
                  <c:v>42302</c:v>
                </c:pt>
                <c:pt idx="3060">
                  <c:v>42301</c:v>
                </c:pt>
                <c:pt idx="3061">
                  <c:v>42300</c:v>
                </c:pt>
                <c:pt idx="3062">
                  <c:v>42299</c:v>
                </c:pt>
                <c:pt idx="3063">
                  <c:v>42298</c:v>
                </c:pt>
                <c:pt idx="3064">
                  <c:v>42297</c:v>
                </c:pt>
                <c:pt idx="3065">
                  <c:v>42296</c:v>
                </c:pt>
                <c:pt idx="3066">
                  <c:v>42295</c:v>
                </c:pt>
                <c:pt idx="3067">
                  <c:v>42294</c:v>
                </c:pt>
                <c:pt idx="3068">
                  <c:v>42293</c:v>
                </c:pt>
                <c:pt idx="3069">
                  <c:v>42292</c:v>
                </c:pt>
                <c:pt idx="3070">
                  <c:v>42291</c:v>
                </c:pt>
                <c:pt idx="3071">
                  <c:v>42290</c:v>
                </c:pt>
                <c:pt idx="3072">
                  <c:v>42289</c:v>
                </c:pt>
                <c:pt idx="3073">
                  <c:v>42288</c:v>
                </c:pt>
                <c:pt idx="3074">
                  <c:v>42287</c:v>
                </c:pt>
                <c:pt idx="3075">
                  <c:v>42286</c:v>
                </c:pt>
                <c:pt idx="3076">
                  <c:v>42285</c:v>
                </c:pt>
                <c:pt idx="3077">
                  <c:v>42284</c:v>
                </c:pt>
                <c:pt idx="3078">
                  <c:v>42283</c:v>
                </c:pt>
                <c:pt idx="3079">
                  <c:v>42282</c:v>
                </c:pt>
                <c:pt idx="3080">
                  <c:v>42281</c:v>
                </c:pt>
                <c:pt idx="3081">
                  <c:v>42280</c:v>
                </c:pt>
                <c:pt idx="3082">
                  <c:v>42279</c:v>
                </c:pt>
                <c:pt idx="3083">
                  <c:v>42278</c:v>
                </c:pt>
                <c:pt idx="3084">
                  <c:v>42277</c:v>
                </c:pt>
                <c:pt idx="3085">
                  <c:v>42276</c:v>
                </c:pt>
                <c:pt idx="3086">
                  <c:v>42275</c:v>
                </c:pt>
                <c:pt idx="3087">
                  <c:v>42274</c:v>
                </c:pt>
                <c:pt idx="3088">
                  <c:v>42273</c:v>
                </c:pt>
                <c:pt idx="3089">
                  <c:v>42272</c:v>
                </c:pt>
                <c:pt idx="3090">
                  <c:v>42271</c:v>
                </c:pt>
                <c:pt idx="3091">
                  <c:v>42270</c:v>
                </c:pt>
                <c:pt idx="3092">
                  <c:v>42269</c:v>
                </c:pt>
                <c:pt idx="3093">
                  <c:v>42268</c:v>
                </c:pt>
                <c:pt idx="3094">
                  <c:v>42267</c:v>
                </c:pt>
                <c:pt idx="3095">
                  <c:v>42266</c:v>
                </c:pt>
                <c:pt idx="3096">
                  <c:v>42265</c:v>
                </c:pt>
                <c:pt idx="3097">
                  <c:v>42264</c:v>
                </c:pt>
                <c:pt idx="3098">
                  <c:v>42263</c:v>
                </c:pt>
                <c:pt idx="3099">
                  <c:v>42262</c:v>
                </c:pt>
                <c:pt idx="3100">
                  <c:v>42261</c:v>
                </c:pt>
                <c:pt idx="3101">
                  <c:v>42260</c:v>
                </c:pt>
                <c:pt idx="3102">
                  <c:v>42259</c:v>
                </c:pt>
                <c:pt idx="3103">
                  <c:v>42258</c:v>
                </c:pt>
                <c:pt idx="3104">
                  <c:v>42257</c:v>
                </c:pt>
                <c:pt idx="3105">
                  <c:v>42256</c:v>
                </c:pt>
                <c:pt idx="3106">
                  <c:v>42255</c:v>
                </c:pt>
                <c:pt idx="3107">
                  <c:v>42254</c:v>
                </c:pt>
                <c:pt idx="3108">
                  <c:v>42253</c:v>
                </c:pt>
                <c:pt idx="3109">
                  <c:v>42252</c:v>
                </c:pt>
                <c:pt idx="3110">
                  <c:v>42251</c:v>
                </c:pt>
                <c:pt idx="3111">
                  <c:v>42250</c:v>
                </c:pt>
                <c:pt idx="3112">
                  <c:v>42249</c:v>
                </c:pt>
                <c:pt idx="3113">
                  <c:v>42248</c:v>
                </c:pt>
                <c:pt idx="3114">
                  <c:v>42247</c:v>
                </c:pt>
                <c:pt idx="3115">
                  <c:v>42246</c:v>
                </c:pt>
                <c:pt idx="3116">
                  <c:v>42245</c:v>
                </c:pt>
                <c:pt idx="3117">
                  <c:v>42244</c:v>
                </c:pt>
                <c:pt idx="3118">
                  <c:v>42243</c:v>
                </c:pt>
                <c:pt idx="3119">
                  <c:v>42242</c:v>
                </c:pt>
                <c:pt idx="3120">
                  <c:v>42241</c:v>
                </c:pt>
                <c:pt idx="3121">
                  <c:v>42240</c:v>
                </c:pt>
                <c:pt idx="3122">
                  <c:v>42239</c:v>
                </c:pt>
                <c:pt idx="3123">
                  <c:v>42238</c:v>
                </c:pt>
                <c:pt idx="3124">
                  <c:v>42237</c:v>
                </c:pt>
                <c:pt idx="3125">
                  <c:v>42236</c:v>
                </c:pt>
                <c:pt idx="3126">
                  <c:v>42235</c:v>
                </c:pt>
                <c:pt idx="3127">
                  <c:v>42234</c:v>
                </c:pt>
                <c:pt idx="3128">
                  <c:v>42233</c:v>
                </c:pt>
                <c:pt idx="3129">
                  <c:v>42232</c:v>
                </c:pt>
                <c:pt idx="3130">
                  <c:v>42231</c:v>
                </c:pt>
                <c:pt idx="3131">
                  <c:v>42230</c:v>
                </c:pt>
                <c:pt idx="3132">
                  <c:v>42229</c:v>
                </c:pt>
                <c:pt idx="3133">
                  <c:v>42228</c:v>
                </c:pt>
                <c:pt idx="3134">
                  <c:v>42227</c:v>
                </c:pt>
                <c:pt idx="3135">
                  <c:v>42226</c:v>
                </c:pt>
                <c:pt idx="3136">
                  <c:v>42225</c:v>
                </c:pt>
                <c:pt idx="3137">
                  <c:v>42224</c:v>
                </c:pt>
                <c:pt idx="3138">
                  <c:v>42223</c:v>
                </c:pt>
                <c:pt idx="3139">
                  <c:v>42222</c:v>
                </c:pt>
                <c:pt idx="3140">
                  <c:v>42221</c:v>
                </c:pt>
                <c:pt idx="3141">
                  <c:v>42220</c:v>
                </c:pt>
                <c:pt idx="3142">
                  <c:v>42219</c:v>
                </c:pt>
                <c:pt idx="3143">
                  <c:v>42218</c:v>
                </c:pt>
                <c:pt idx="3144">
                  <c:v>42217</c:v>
                </c:pt>
                <c:pt idx="3145">
                  <c:v>42216</c:v>
                </c:pt>
                <c:pt idx="3146">
                  <c:v>42215</c:v>
                </c:pt>
                <c:pt idx="3147">
                  <c:v>42214</c:v>
                </c:pt>
                <c:pt idx="3148">
                  <c:v>42213</c:v>
                </c:pt>
                <c:pt idx="3149">
                  <c:v>42212</c:v>
                </c:pt>
                <c:pt idx="3150">
                  <c:v>42211</c:v>
                </c:pt>
                <c:pt idx="3151">
                  <c:v>42210</c:v>
                </c:pt>
                <c:pt idx="3152">
                  <c:v>42209</c:v>
                </c:pt>
                <c:pt idx="3153">
                  <c:v>42208</c:v>
                </c:pt>
                <c:pt idx="3154">
                  <c:v>42207</c:v>
                </c:pt>
                <c:pt idx="3155">
                  <c:v>42206</c:v>
                </c:pt>
                <c:pt idx="3156">
                  <c:v>42205</c:v>
                </c:pt>
                <c:pt idx="3157">
                  <c:v>42204</c:v>
                </c:pt>
                <c:pt idx="3158">
                  <c:v>42203</c:v>
                </c:pt>
                <c:pt idx="3159">
                  <c:v>42202</c:v>
                </c:pt>
                <c:pt idx="3160">
                  <c:v>42201</c:v>
                </c:pt>
                <c:pt idx="3161">
                  <c:v>42200</c:v>
                </c:pt>
                <c:pt idx="3162">
                  <c:v>42199</c:v>
                </c:pt>
                <c:pt idx="3163">
                  <c:v>42198</c:v>
                </c:pt>
                <c:pt idx="3164">
                  <c:v>42197</c:v>
                </c:pt>
                <c:pt idx="3165">
                  <c:v>42196</c:v>
                </c:pt>
                <c:pt idx="3166">
                  <c:v>42195</c:v>
                </c:pt>
                <c:pt idx="3167">
                  <c:v>42194</c:v>
                </c:pt>
                <c:pt idx="3168">
                  <c:v>42193</c:v>
                </c:pt>
                <c:pt idx="3169">
                  <c:v>42192</c:v>
                </c:pt>
                <c:pt idx="3170">
                  <c:v>42191</c:v>
                </c:pt>
                <c:pt idx="3171">
                  <c:v>42190</c:v>
                </c:pt>
                <c:pt idx="3172">
                  <c:v>42189</c:v>
                </c:pt>
                <c:pt idx="3173">
                  <c:v>42188</c:v>
                </c:pt>
                <c:pt idx="3174">
                  <c:v>42187</c:v>
                </c:pt>
                <c:pt idx="3175">
                  <c:v>42186</c:v>
                </c:pt>
                <c:pt idx="3176">
                  <c:v>42185</c:v>
                </c:pt>
                <c:pt idx="3177">
                  <c:v>42184</c:v>
                </c:pt>
                <c:pt idx="3178">
                  <c:v>42183</c:v>
                </c:pt>
                <c:pt idx="3179">
                  <c:v>42182</c:v>
                </c:pt>
                <c:pt idx="3180">
                  <c:v>42181</c:v>
                </c:pt>
                <c:pt idx="3181">
                  <c:v>42180</c:v>
                </c:pt>
                <c:pt idx="3182">
                  <c:v>42179</c:v>
                </c:pt>
                <c:pt idx="3183">
                  <c:v>42178</c:v>
                </c:pt>
                <c:pt idx="3184">
                  <c:v>42177</c:v>
                </c:pt>
                <c:pt idx="3185">
                  <c:v>42176</c:v>
                </c:pt>
                <c:pt idx="3186">
                  <c:v>42175</c:v>
                </c:pt>
                <c:pt idx="3187">
                  <c:v>42174</c:v>
                </c:pt>
                <c:pt idx="3188">
                  <c:v>42173</c:v>
                </c:pt>
                <c:pt idx="3189">
                  <c:v>42172</c:v>
                </c:pt>
                <c:pt idx="3190">
                  <c:v>42171</c:v>
                </c:pt>
                <c:pt idx="3191">
                  <c:v>42170</c:v>
                </c:pt>
                <c:pt idx="3192">
                  <c:v>42169</c:v>
                </c:pt>
                <c:pt idx="3193">
                  <c:v>42168</c:v>
                </c:pt>
                <c:pt idx="3194">
                  <c:v>42167</c:v>
                </c:pt>
                <c:pt idx="3195">
                  <c:v>42166</c:v>
                </c:pt>
                <c:pt idx="3196">
                  <c:v>42165</c:v>
                </c:pt>
                <c:pt idx="3197">
                  <c:v>42164</c:v>
                </c:pt>
                <c:pt idx="3198">
                  <c:v>42163</c:v>
                </c:pt>
                <c:pt idx="3199">
                  <c:v>42162</c:v>
                </c:pt>
                <c:pt idx="3200">
                  <c:v>42161</c:v>
                </c:pt>
                <c:pt idx="3201">
                  <c:v>42160</c:v>
                </c:pt>
                <c:pt idx="3202">
                  <c:v>42159</c:v>
                </c:pt>
                <c:pt idx="3203">
                  <c:v>42158</c:v>
                </c:pt>
                <c:pt idx="3204">
                  <c:v>42157</c:v>
                </c:pt>
                <c:pt idx="3205">
                  <c:v>42156</c:v>
                </c:pt>
                <c:pt idx="3206">
                  <c:v>42155</c:v>
                </c:pt>
                <c:pt idx="3207">
                  <c:v>42154</c:v>
                </c:pt>
                <c:pt idx="3208">
                  <c:v>42153</c:v>
                </c:pt>
                <c:pt idx="3209">
                  <c:v>42152</c:v>
                </c:pt>
                <c:pt idx="3210">
                  <c:v>42151</c:v>
                </c:pt>
                <c:pt idx="3211">
                  <c:v>42150</c:v>
                </c:pt>
                <c:pt idx="3212">
                  <c:v>42149</c:v>
                </c:pt>
                <c:pt idx="3213">
                  <c:v>42148</c:v>
                </c:pt>
                <c:pt idx="3214">
                  <c:v>42147</c:v>
                </c:pt>
                <c:pt idx="3215">
                  <c:v>42146</c:v>
                </c:pt>
                <c:pt idx="3216">
                  <c:v>42145</c:v>
                </c:pt>
                <c:pt idx="3217">
                  <c:v>42144</c:v>
                </c:pt>
                <c:pt idx="3218">
                  <c:v>42143</c:v>
                </c:pt>
                <c:pt idx="3219">
                  <c:v>42142</c:v>
                </c:pt>
                <c:pt idx="3220">
                  <c:v>42141</c:v>
                </c:pt>
                <c:pt idx="3221">
                  <c:v>42140</c:v>
                </c:pt>
                <c:pt idx="3222">
                  <c:v>42139</c:v>
                </c:pt>
                <c:pt idx="3223">
                  <c:v>42138</c:v>
                </c:pt>
                <c:pt idx="3224">
                  <c:v>42137</c:v>
                </c:pt>
                <c:pt idx="3225">
                  <c:v>42136</c:v>
                </c:pt>
                <c:pt idx="3226">
                  <c:v>42135</c:v>
                </c:pt>
                <c:pt idx="3227">
                  <c:v>42134</c:v>
                </c:pt>
                <c:pt idx="3228">
                  <c:v>42133</c:v>
                </c:pt>
                <c:pt idx="3229">
                  <c:v>42132</c:v>
                </c:pt>
                <c:pt idx="3230">
                  <c:v>42131</c:v>
                </c:pt>
                <c:pt idx="3231">
                  <c:v>42130</c:v>
                </c:pt>
                <c:pt idx="3232">
                  <c:v>42129</c:v>
                </c:pt>
                <c:pt idx="3233">
                  <c:v>42128</c:v>
                </c:pt>
                <c:pt idx="3234">
                  <c:v>42127</c:v>
                </c:pt>
                <c:pt idx="3235">
                  <c:v>42126</c:v>
                </c:pt>
                <c:pt idx="3236">
                  <c:v>42125</c:v>
                </c:pt>
                <c:pt idx="3237">
                  <c:v>42124</c:v>
                </c:pt>
                <c:pt idx="3238">
                  <c:v>42123</c:v>
                </c:pt>
                <c:pt idx="3239">
                  <c:v>42122</c:v>
                </c:pt>
                <c:pt idx="3240">
                  <c:v>42121</c:v>
                </c:pt>
                <c:pt idx="3241">
                  <c:v>42120</c:v>
                </c:pt>
                <c:pt idx="3242">
                  <c:v>42119</c:v>
                </c:pt>
                <c:pt idx="3243">
                  <c:v>42118</c:v>
                </c:pt>
                <c:pt idx="3244">
                  <c:v>42117</c:v>
                </c:pt>
                <c:pt idx="3245">
                  <c:v>42116</c:v>
                </c:pt>
                <c:pt idx="3246">
                  <c:v>42115</c:v>
                </c:pt>
                <c:pt idx="3247">
                  <c:v>42114</c:v>
                </c:pt>
                <c:pt idx="3248">
                  <c:v>42113</c:v>
                </c:pt>
                <c:pt idx="3249">
                  <c:v>42112</c:v>
                </c:pt>
                <c:pt idx="3250">
                  <c:v>42111</c:v>
                </c:pt>
                <c:pt idx="3251">
                  <c:v>42110</c:v>
                </c:pt>
                <c:pt idx="3252">
                  <c:v>42109</c:v>
                </c:pt>
                <c:pt idx="3253">
                  <c:v>42108</c:v>
                </c:pt>
                <c:pt idx="3254">
                  <c:v>42107</c:v>
                </c:pt>
                <c:pt idx="3255">
                  <c:v>42106</c:v>
                </c:pt>
                <c:pt idx="3256">
                  <c:v>42105</c:v>
                </c:pt>
                <c:pt idx="3257">
                  <c:v>42104</c:v>
                </c:pt>
                <c:pt idx="3258">
                  <c:v>42103</c:v>
                </c:pt>
                <c:pt idx="3259">
                  <c:v>42102</c:v>
                </c:pt>
                <c:pt idx="3260">
                  <c:v>42101</c:v>
                </c:pt>
                <c:pt idx="3261">
                  <c:v>42100</c:v>
                </c:pt>
                <c:pt idx="3262">
                  <c:v>42099</c:v>
                </c:pt>
                <c:pt idx="3263">
                  <c:v>42098</c:v>
                </c:pt>
                <c:pt idx="3264">
                  <c:v>42097</c:v>
                </c:pt>
                <c:pt idx="3265">
                  <c:v>42096</c:v>
                </c:pt>
                <c:pt idx="3266">
                  <c:v>42095</c:v>
                </c:pt>
                <c:pt idx="3267">
                  <c:v>42094</c:v>
                </c:pt>
                <c:pt idx="3268">
                  <c:v>42093</c:v>
                </c:pt>
                <c:pt idx="3269">
                  <c:v>42092</c:v>
                </c:pt>
                <c:pt idx="3270">
                  <c:v>42091</c:v>
                </c:pt>
                <c:pt idx="3271">
                  <c:v>42090</c:v>
                </c:pt>
                <c:pt idx="3272">
                  <c:v>42089</c:v>
                </c:pt>
                <c:pt idx="3273">
                  <c:v>42088</c:v>
                </c:pt>
                <c:pt idx="3274">
                  <c:v>42087</c:v>
                </c:pt>
                <c:pt idx="3275">
                  <c:v>42086</c:v>
                </c:pt>
                <c:pt idx="3276">
                  <c:v>42085</c:v>
                </c:pt>
                <c:pt idx="3277">
                  <c:v>42084</c:v>
                </c:pt>
                <c:pt idx="3278">
                  <c:v>42083</c:v>
                </c:pt>
                <c:pt idx="3279">
                  <c:v>42082</c:v>
                </c:pt>
                <c:pt idx="3280">
                  <c:v>42081</c:v>
                </c:pt>
                <c:pt idx="3281">
                  <c:v>42080</c:v>
                </c:pt>
                <c:pt idx="3282">
                  <c:v>42079</c:v>
                </c:pt>
                <c:pt idx="3283">
                  <c:v>42078</c:v>
                </c:pt>
                <c:pt idx="3284">
                  <c:v>42077</c:v>
                </c:pt>
                <c:pt idx="3285">
                  <c:v>42076</c:v>
                </c:pt>
                <c:pt idx="3286">
                  <c:v>42075</c:v>
                </c:pt>
                <c:pt idx="3287">
                  <c:v>42074</c:v>
                </c:pt>
                <c:pt idx="3288">
                  <c:v>42073</c:v>
                </c:pt>
                <c:pt idx="3289">
                  <c:v>42072</c:v>
                </c:pt>
                <c:pt idx="3290">
                  <c:v>42071</c:v>
                </c:pt>
                <c:pt idx="3291">
                  <c:v>42070</c:v>
                </c:pt>
                <c:pt idx="3292">
                  <c:v>42069</c:v>
                </c:pt>
                <c:pt idx="3293">
                  <c:v>42068</c:v>
                </c:pt>
                <c:pt idx="3294">
                  <c:v>42067</c:v>
                </c:pt>
                <c:pt idx="3295">
                  <c:v>42066</c:v>
                </c:pt>
                <c:pt idx="3296">
                  <c:v>42065</c:v>
                </c:pt>
                <c:pt idx="3297">
                  <c:v>42064</c:v>
                </c:pt>
                <c:pt idx="3298">
                  <c:v>42063</c:v>
                </c:pt>
                <c:pt idx="3299">
                  <c:v>42062</c:v>
                </c:pt>
                <c:pt idx="3300">
                  <c:v>42061</c:v>
                </c:pt>
                <c:pt idx="3301">
                  <c:v>42060</c:v>
                </c:pt>
                <c:pt idx="3302">
                  <c:v>42059</c:v>
                </c:pt>
                <c:pt idx="3303">
                  <c:v>42058</c:v>
                </c:pt>
                <c:pt idx="3304">
                  <c:v>42057</c:v>
                </c:pt>
                <c:pt idx="3305">
                  <c:v>42056</c:v>
                </c:pt>
                <c:pt idx="3306">
                  <c:v>42055</c:v>
                </c:pt>
                <c:pt idx="3307">
                  <c:v>42054</c:v>
                </c:pt>
                <c:pt idx="3308">
                  <c:v>42053</c:v>
                </c:pt>
                <c:pt idx="3309">
                  <c:v>42052</c:v>
                </c:pt>
                <c:pt idx="3310">
                  <c:v>42051</c:v>
                </c:pt>
                <c:pt idx="3311">
                  <c:v>42050</c:v>
                </c:pt>
                <c:pt idx="3312">
                  <c:v>42049</c:v>
                </c:pt>
                <c:pt idx="3313">
                  <c:v>42048</c:v>
                </c:pt>
                <c:pt idx="3314">
                  <c:v>42047</c:v>
                </c:pt>
                <c:pt idx="3315">
                  <c:v>42046</c:v>
                </c:pt>
                <c:pt idx="3316">
                  <c:v>42045</c:v>
                </c:pt>
                <c:pt idx="3317">
                  <c:v>42044</c:v>
                </c:pt>
                <c:pt idx="3318">
                  <c:v>42043</c:v>
                </c:pt>
                <c:pt idx="3319">
                  <c:v>42042</c:v>
                </c:pt>
                <c:pt idx="3320">
                  <c:v>42041</c:v>
                </c:pt>
                <c:pt idx="3321">
                  <c:v>42040</c:v>
                </c:pt>
                <c:pt idx="3322">
                  <c:v>42039</c:v>
                </c:pt>
                <c:pt idx="3323">
                  <c:v>42038</c:v>
                </c:pt>
                <c:pt idx="3324">
                  <c:v>42037</c:v>
                </c:pt>
                <c:pt idx="3325">
                  <c:v>42036</c:v>
                </c:pt>
                <c:pt idx="3326">
                  <c:v>42035</c:v>
                </c:pt>
                <c:pt idx="3327">
                  <c:v>42034</c:v>
                </c:pt>
                <c:pt idx="3328">
                  <c:v>42033</c:v>
                </c:pt>
                <c:pt idx="3329">
                  <c:v>42032</c:v>
                </c:pt>
                <c:pt idx="3330">
                  <c:v>42031</c:v>
                </c:pt>
                <c:pt idx="3331">
                  <c:v>42030</c:v>
                </c:pt>
                <c:pt idx="3332">
                  <c:v>42029</c:v>
                </c:pt>
                <c:pt idx="3333">
                  <c:v>42028</c:v>
                </c:pt>
                <c:pt idx="3334">
                  <c:v>42027</c:v>
                </c:pt>
                <c:pt idx="3335">
                  <c:v>42026</c:v>
                </c:pt>
                <c:pt idx="3336">
                  <c:v>42025</c:v>
                </c:pt>
                <c:pt idx="3337">
                  <c:v>42024</c:v>
                </c:pt>
                <c:pt idx="3338">
                  <c:v>42023</c:v>
                </c:pt>
                <c:pt idx="3339">
                  <c:v>42022</c:v>
                </c:pt>
                <c:pt idx="3340">
                  <c:v>42021</c:v>
                </c:pt>
                <c:pt idx="3341">
                  <c:v>42020</c:v>
                </c:pt>
                <c:pt idx="3342">
                  <c:v>42019</c:v>
                </c:pt>
                <c:pt idx="3343">
                  <c:v>42018</c:v>
                </c:pt>
                <c:pt idx="3344">
                  <c:v>42017</c:v>
                </c:pt>
                <c:pt idx="3345">
                  <c:v>42016</c:v>
                </c:pt>
                <c:pt idx="3346">
                  <c:v>42015</c:v>
                </c:pt>
                <c:pt idx="3347">
                  <c:v>42014</c:v>
                </c:pt>
                <c:pt idx="3348">
                  <c:v>42013</c:v>
                </c:pt>
                <c:pt idx="3349">
                  <c:v>42012</c:v>
                </c:pt>
                <c:pt idx="3350">
                  <c:v>42011</c:v>
                </c:pt>
                <c:pt idx="3351">
                  <c:v>42010</c:v>
                </c:pt>
                <c:pt idx="3352">
                  <c:v>42009</c:v>
                </c:pt>
                <c:pt idx="3353">
                  <c:v>42008</c:v>
                </c:pt>
                <c:pt idx="3354">
                  <c:v>42007</c:v>
                </c:pt>
                <c:pt idx="3355">
                  <c:v>42006</c:v>
                </c:pt>
                <c:pt idx="3356">
                  <c:v>42005</c:v>
                </c:pt>
                <c:pt idx="3357">
                  <c:v>42004</c:v>
                </c:pt>
                <c:pt idx="3358">
                  <c:v>42003</c:v>
                </c:pt>
                <c:pt idx="3359">
                  <c:v>42002</c:v>
                </c:pt>
                <c:pt idx="3360">
                  <c:v>42001</c:v>
                </c:pt>
                <c:pt idx="3361">
                  <c:v>42000</c:v>
                </c:pt>
                <c:pt idx="3362">
                  <c:v>41999</c:v>
                </c:pt>
                <c:pt idx="3363">
                  <c:v>41998</c:v>
                </c:pt>
                <c:pt idx="3364">
                  <c:v>41997</c:v>
                </c:pt>
                <c:pt idx="3365">
                  <c:v>41996</c:v>
                </c:pt>
                <c:pt idx="3366">
                  <c:v>41995</c:v>
                </c:pt>
                <c:pt idx="3367">
                  <c:v>41994</c:v>
                </c:pt>
                <c:pt idx="3368">
                  <c:v>41993</c:v>
                </c:pt>
                <c:pt idx="3369">
                  <c:v>41992</c:v>
                </c:pt>
                <c:pt idx="3370">
                  <c:v>41991</c:v>
                </c:pt>
                <c:pt idx="3371">
                  <c:v>41990</c:v>
                </c:pt>
                <c:pt idx="3372">
                  <c:v>41989</c:v>
                </c:pt>
                <c:pt idx="3373">
                  <c:v>41988</c:v>
                </c:pt>
                <c:pt idx="3374">
                  <c:v>41987</c:v>
                </c:pt>
                <c:pt idx="3375">
                  <c:v>41986</c:v>
                </c:pt>
                <c:pt idx="3376">
                  <c:v>41985</c:v>
                </c:pt>
                <c:pt idx="3377">
                  <c:v>41984</c:v>
                </c:pt>
                <c:pt idx="3378">
                  <c:v>41983</c:v>
                </c:pt>
                <c:pt idx="3379">
                  <c:v>41982</c:v>
                </c:pt>
                <c:pt idx="3380">
                  <c:v>41981</c:v>
                </c:pt>
                <c:pt idx="3381">
                  <c:v>41980</c:v>
                </c:pt>
                <c:pt idx="3382">
                  <c:v>41979</c:v>
                </c:pt>
                <c:pt idx="3383">
                  <c:v>41978</c:v>
                </c:pt>
                <c:pt idx="3384">
                  <c:v>41977</c:v>
                </c:pt>
                <c:pt idx="3385">
                  <c:v>41976</c:v>
                </c:pt>
                <c:pt idx="3386">
                  <c:v>41975</c:v>
                </c:pt>
                <c:pt idx="3387">
                  <c:v>41974</c:v>
                </c:pt>
                <c:pt idx="3388">
                  <c:v>41973</c:v>
                </c:pt>
                <c:pt idx="3389">
                  <c:v>41972</c:v>
                </c:pt>
                <c:pt idx="3390">
                  <c:v>41971</c:v>
                </c:pt>
                <c:pt idx="3391">
                  <c:v>41970</c:v>
                </c:pt>
                <c:pt idx="3392">
                  <c:v>41969</c:v>
                </c:pt>
                <c:pt idx="3393">
                  <c:v>41968</c:v>
                </c:pt>
                <c:pt idx="3394">
                  <c:v>41967</c:v>
                </c:pt>
                <c:pt idx="3395">
                  <c:v>41966</c:v>
                </c:pt>
                <c:pt idx="3396">
                  <c:v>41965</c:v>
                </c:pt>
                <c:pt idx="3397">
                  <c:v>41964</c:v>
                </c:pt>
                <c:pt idx="3398">
                  <c:v>41963</c:v>
                </c:pt>
                <c:pt idx="3399">
                  <c:v>41962</c:v>
                </c:pt>
                <c:pt idx="3400">
                  <c:v>41961</c:v>
                </c:pt>
                <c:pt idx="3401">
                  <c:v>41960</c:v>
                </c:pt>
                <c:pt idx="3402">
                  <c:v>41959</c:v>
                </c:pt>
                <c:pt idx="3403">
                  <c:v>41958</c:v>
                </c:pt>
                <c:pt idx="3404">
                  <c:v>41957</c:v>
                </c:pt>
                <c:pt idx="3405">
                  <c:v>41956</c:v>
                </c:pt>
                <c:pt idx="3406">
                  <c:v>41955</c:v>
                </c:pt>
                <c:pt idx="3407">
                  <c:v>41954</c:v>
                </c:pt>
                <c:pt idx="3408">
                  <c:v>41953</c:v>
                </c:pt>
                <c:pt idx="3409">
                  <c:v>41952</c:v>
                </c:pt>
                <c:pt idx="3410">
                  <c:v>41951</c:v>
                </c:pt>
                <c:pt idx="3411">
                  <c:v>41950</c:v>
                </c:pt>
                <c:pt idx="3412">
                  <c:v>41949</c:v>
                </c:pt>
                <c:pt idx="3413">
                  <c:v>41948</c:v>
                </c:pt>
                <c:pt idx="3414">
                  <c:v>41947</c:v>
                </c:pt>
                <c:pt idx="3415">
                  <c:v>41946</c:v>
                </c:pt>
                <c:pt idx="3416">
                  <c:v>41945</c:v>
                </c:pt>
                <c:pt idx="3417">
                  <c:v>41944</c:v>
                </c:pt>
                <c:pt idx="3418">
                  <c:v>41943</c:v>
                </c:pt>
                <c:pt idx="3419">
                  <c:v>41942</c:v>
                </c:pt>
                <c:pt idx="3420">
                  <c:v>41941</c:v>
                </c:pt>
                <c:pt idx="3421">
                  <c:v>41940</c:v>
                </c:pt>
                <c:pt idx="3422">
                  <c:v>41939</c:v>
                </c:pt>
                <c:pt idx="3423">
                  <c:v>41938</c:v>
                </c:pt>
                <c:pt idx="3424">
                  <c:v>41937</c:v>
                </c:pt>
                <c:pt idx="3425">
                  <c:v>41936</c:v>
                </c:pt>
                <c:pt idx="3426">
                  <c:v>41935</c:v>
                </c:pt>
                <c:pt idx="3427">
                  <c:v>41934</c:v>
                </c:pt>
                <c:pt idx="3428">
                  <c:v>41933</c:v>
                </c:pt>
                <c:pt idx="3429">
                  <c:v>41932</c:v>
                </c:pt>
                <c:pt idx="3430">
                  <c:v>41931</c:v>
                </c:pt>
                <c:pt idx="3431">
                  <c:v>41930</c:v>
                </c:pt>
                <c:pt idx="3432">
                  <c:v>41929</c:v>
                </c:pt>
                <c:pt idx="3433">
                  <c:v>41928</c:v>
                </c:pt>
                <c:pt idx="3434">
                  <c:v>41927</c:v>
                </c:pt>
                <c:pt idx="3435">
                  <c:v>41926</c:v>
                </c:pt>
                <c:pt idx="3436">
                  <c:v>41925</c:v>
                </c:pt>
                <c:pt idx="3437">
                  <c:v>41924</c:v>
                </c:pt>
                <c:pt idx="3438">
                  <c:v>41923</c:v>
                </c:pt>
                <c:pt idx="3439">
                  <c:v>41922</c:v>
                </c:pt>
                <c:pt idx="3440">
                  <c:v>41921</c:v>
                </c:pt>
                <c:pt idx="3441">
                  <c:v>41920</c:v>
                </c:pt>
                <c:pt idx="3442">
                  <c:v>41919</c:v>
                </c:pt>
                <c:pt idx="3443">
                  <c:v>41918</c:v>
                </c:pt>
                <c:pt idx="3444">
                  <c:v>41917</c:v>
                </c:pt>
                <c:pt idx="3445">
                  <c:v>41916</c:v>
                </c:pt>
                <c:pt idx="3446">
                  <c:v>41915</c:v>
                </c:pt>
                <c:pt idx="3447">
                  <c:v>41914</c:v>
                </c:pt>
                <c:pt idx="3448">
                  <c:v>41913</c:v>
                </c:pt>
                <c:pt idx="3449">
                  <c:v>41912</c:v>
                </c:pt>
                <c:pt idx="3450">
                  <c:v>41911</c:v>
                </c:pt>
                <c:pt idx="3451">
                  <c:v>41910</c:v>
                </c:pt>
                <c:pt idx="3452">
                  <c:v>41909</c:v>
                </c:pt>
                <c:pt idx="3453">
                  <c:v>41908</c:v>
                </c:pt>
                <c:pt idx="3454">
                  <c:v>41907</c:v>
                </c:pt>
                <c:pt idx="3455">
                  <c:v>41906</c:v>
                </c:pt>
                <c:pt idx="3456">
                  <c:v>41905</c:v>
                </c:pt>
                <c:pt idx="3457">
                  <c:v>41904</c:v>
                </c:pt>
                <c:pt idx="3458">
                  <c:v>41903</c:v>
                </c:pt>
                <c:pt idx="3459">
                  <c:v>41902</c:v>
                </c:pt>
                <c:pt idx="3460">
                  <c:v>41901</c:v>
                </c:pt>
                <c:pt idx="3461">
                  <c:v>41900</c:v>
                </c:pt>
                <c:pt idx="3462">
                  <c:v>41899</c:v>
                </c:pt>
                <c:pt idx="3463">
                  <c:v>41898</c:v>
                </c:pt>
                <c:pt idx="3464">
                  <c:v>41897</c:v>
                </c:pt>
                <c:pt idx="3465">
                  <c:v>41896</c:v>
                </c:pt>
                <c:pt idx="3466">
                  <c:v>41895</c:v>
                </c:pt>
                <c:pt idx="3467">
                  <c:v>41894</c:v>
                </c:pt>
                <c:pt idx="3468">
                  <c:v>41893</c:v>
                </c:pt>
                <c:pt idx="3469">
                  <c:v>41892</c:v>
                </c:pt>
                <c:pt idx="3470">
                  <c:v>41891</c:v>
                </c:pt>
                <c:pt idx="3471">
                  <c:v>41890</c:v>
                </c:pt>
                <c:pt idx="3472">
                  <c:v>41889</c:v>
                </c:pt>
                <c:pt idx="3473">
                  <c:v>41888</c:v>
                </c:pt>
                <c:pt idx="3474">
                  <c:v>41887</c:v>
                </c:pt>
                <c:pt idx="3475">
                  <c:v>41886</c:v>
                </c:pt>
                <c:pt idx="3476">
                  <c:v>41885</c:v>
                </c:pt>
                <c:pt idx="3477">
                  <c:v>41884</c:v>
                </c:pt>
                <c:pt idx="3478">
                  <c:v>41883</c:v>
                </c:pt>
                <c:pt idx="3479">
                  <c:v>41882</c:v>
                </c:pt>
                <c:pt idx="3480">
                  <c:v>41881</c:v>
                </c:pt>
                <c:pt idx="3481">
                  <c:v>41880</c:v>
                </c:pt>
                <c:pt idx="3482">
                  <c:v>41879</c:v>
                </c:pt>
                <c:pt idx="3483">
                  <c:v>41878</c:v>
                </c:pt>
                <c:pt idx="3484">
                  <c:v>41877</c:v>
                </c:pt>
                <c:pt idx="3485">
                  <c:v>41876</c:v>
                </c:pt>
                <c:pt idx="3486">
                  <c:v>41875</c:v>
                </c:pt>
                <c:pt idx="3487">
                  <c:v>41874</c:v>
                </c:pt>
                <c:pt idx="3488">
                  <c:v>41873</c:v>
                </c:pt>
                <c:pt idx="3489">
                  <c:v>41872</c:v>
                </c:pt>
                <c:pt idx="3490">
                  <c:v>41871</c:v>
                </c:pt>
                <c:pt idx="3491">
                  <c:v>41870</c:v>
                </c:pt>
                <c:pt idx="3492">
                  <c:v>41869</c:v>
                </c:pt>
                <c:pt idx="3493">
                  <c:v>41868</c:v>
                </c:pt>
                <c:pt idx="3494">
                  <c:v>41867</c:v>
                </c:pt>
                <c:pt idx="3495">
                  <c:v>41866</c:v>
                </c:pt>
                <c:pt idx="3496">
                  <c:v>41865</c:v>
                </c:pt>
                <c:pt idx="3497">
                  <c:v>41864</c:v>
                </c:pt>
                <c:pt idx="3498">
                  <c:v>41863</c:v>
                </c:pt>
                <c:pt idx="3499">
                  <c:v>41862</c:v>
                </c:pt>
                <c:pt idx="3500">
                  <c:v>41861</c:v>
                </c:pt>
                <c:pt idx="3501">
                  <c:v>41860</c:v>
                </c:pt>
                <c:pt idx="3502">
                  <c:v>41859</c:v>
                </c:pt>
                <c:pt idx="3503">
                  <c:v>41858</c:v>
                </c:pt>
                <c:pt idx="3504">
                  <c:v>41857</c:v>
                </c:pt>
                <c:pt idx="3505">
                  <c:v>41856</c:v>
                </c:pt>
                <c:pt idx="3506">
                  <c:v>41855</c:v>
                </c:pt>
                <c:pt idx="3507">
                  <c:v>41854</c:v>
                </c:pt>
                <c:pt idx="3508">
                  <c:v>41853</c:v>
                </c:pt>
                <c:pt idx="3509">
                  <c:v>41852</c:v>
                </c:pt>
                <c:pt idx="3510">
                  <c:v>41851</c:v>
                </c:pt>
                <c:pt idx="3511">
                  <c:v>41850</c:v>
                </c:pt>
                <c:pt idx="3512">
                  <c:v>41849</c:v>
                </c:pt>
                <c:pt idx="3513">
                  <c:v>41848</c:v>
                </c:pt>
                <c:pt idx="3514">
                  <c:v>41847</c:v>
                </c:pt>
                <c:pt idx="3515">
                  <c:v>41846</c:v>
                </c:pt>
                <c:pt idx="3516">
                  <c:v>41845</c:v>
                </c:pt>
                <c:pt idx="3517">
                  <c:v>41844</c:v>
                </c:pt>
                <c:pt idx="3518">
                  <c:v>41843</c:v>
                </c:pt>
                <c:pt idx="3519">
                  <c:v>41842</c:v>
                </c:pt>
                <c:pt idx="3520">
                  <c:v>41841</c:v>
                </c:pt>
                <c:pt idx="3521">
                  <c:v>41840</c:v>
                </c:pt>
                <c:pt idx="3522">
                  <c:v>41839</c:v>
                </c:pt>
                <c:pt idx="3523">
                  <c:v>41838</c:v>
                </c:pt>
                <c:pt idx="3524">
                  <c:v>41837</c:v>
                </c:pt>
                <c:pt idx="3525">
                  <c:v>41836</c:v>
                </c:pt>
                <c:pt idx="3526">
                  <c:v>41835</c:v>
                </c:pt>
                <c:pt idx="3527">
                  <c:v>41834</c:v>
                </c:pt>
                <c:pt idx="3528">
                  <c:v>41833</c:v>
                </c:pt>
                <c:pt idx="3529">
                  <c:v>41832</c:v>
                </c:pt>
                <c:pt idx="3530">
                  <c:v>41831</c:v>
                </c:pt>
                <c:pt idx="3531">
                  <c:v>41830</c:v>
                </c:pt>
                <c:pt idx="3532">
                  <c:v>41829</c:v>
                </c:pt>
                <c:pt idx="3533">
                  <c:v>41828</c:v>
                </c:pt>
                <c:pt idx="3534">
                  <c:v>41827</c:v>
                </c:pt>
                <c:pt idx="3535">
                  <c:v>41826</c:v>
                </c:pt>
                <c:pt idx="3536">
                  <c:v>41825</c:v>
                </c:pt>
                <c:pt idx="3537">
                  <c:v>41824</c:v>
                </c:pt>
                <c:pt idx="3538">
                  <c:v>41823</c:v>
                </c:pt>
                <c:pt idx="3539">
                  <c:v>41822</c:v>
                </c:pt>
                <c:pt idx="3540">
                  <c:v>41821</c:v>
                </c:pt>
                <c:pt idx="3541">
                  <c:v>41820</c:v>
                </c:pt>
                <c:pt idx="3542">
                  <c:v>41819</c:v>
                </c:pt>
                <c:pt idx="3543">
                  <c:v>41818</c:v>
                </c:pt>
                <c:pt idx="3544">
                  <c:v>41817</c:v>
                </c:pt>
                <c:pt idx="3545">
                  <c:v>41816</c:v>
                </c:pt>
                <c:pt idx="3546">
                  <c:v>41815</c:v>
                </c:pt>
                <c:pt idx="3547">
                  <c:v>41814</c:v>
                </c:pt>
                <c:pt idx="3548">
                  <c:v>41813</c:v>
                </c:pt>
                <c:pt idx="3549">
                  <c:v>41812</c:v>
                </c:pt>
                <c:pt idx="3550">
                  <c:v>41811</c:v>
                </c:pt>
                <c:pt idx="3551">
                  <c:v>41810</c:v>
                </c:pt>
                <c:pt idx="3552">
                  <c:v>41809</c:v>
                </c:pt>
                <c:pt idx="3553">
                  <c:v>41808</c:v>
                </c:pt>
                <c:pt idx="3554">
                  <c:v>41807</c:v>
                </c:pt>
                <c:pt idx="3555">
                  <c:v>41806</c:v>
                </c:pt>
                <c:pt idx="3556">
                  <c:v>41805</c:v>
                </c:pt>
                <c:pt idx="3557">
                  <c:v>41804</c:v>
                </c:pt>
                <c:pt idx="3558">
                  <c:v>41803</c:v>
                </c:pt>
                <c:pt idx="3559">
                  <c:v>41802</c:v>
                </c:pt>
                <c:pt idx="3560">
                  <c:v>41801</c:v>
                </c:pt>
                <c:pt idx="3561">
                  <c:v>41800</c:v>
                </c:pt>
                <c:pt idx="3562">
                  <c:v>41799</c:v>
                </c:pt>
                <c:pt idx="3563">
                  <c:v>41798</c:v>
                </c:pt>
                <c:pt idx="3564">
                  <c:v>41797</c:v>
                </c:pt>
                <c:pt idx="3565">
                  <c:v>41796</c:v>
                </c:pt>
                <c:pt idx="3566">
                  <c:v>41795</c:v>
                </c:pt>
                <c:pt idx="3567">
                  <c:v>41794</c:v>
                </c:pt>
                <c:pt idx="3568">
                  <c:v>41793</c:v>
                </c:pt>
                <c:pt idx="3569">
                  <c:v>41792</c:v>
                </c:pt>
                <c:pt idx="3570">
                  <c:v>41791</c:v>
                </c:pt>
                <c:pt idx="3571">
                  <c:v>41790</c:v>
                </c:pt>
                <c:pt idx="3572">
                  <c:v>41789</c:v>
                </c:pt>
                <c:pt idx="3573">
                  <c:v>41788</c:v>
                </c:pt>
                <c:pt idx="3574">
                  <c:v>41787</c:v>
                </c:pt>
                <c:pt idx="3575">
                  <c:v>41786</c:v>
                </c:pt>
                <c:pt idx="3576">
                  <c:v>41785</c:v>
                </c:pt>
                <c:pt idx="3577">
                  <c:v>41784</c:v>
                </c:pt>
                <c:pt idx="3578">
                  <c:v>41783</c:v>
                </c:pt>
                <c:pt idx="3579">
                  <c:v>41782</c:v>
                </c:pt>
                <c:pt idx="3580">
                  <c:v>41781</c:v>
                </c:pt>
                <c:pt idx="3581">
                  <c:v>41780</c:v>
                </c:pt>
                <c:pt idx="3582">
                  <c:v>41779</c:v>
                </c:pt>
                <c:pt idx="3583">
                  <c:v>41778</c:v>
                </c:pt>
                <c:pt idx="3584">
                  <c:v>41777</c:v>
                </c:pt>
                <c:pt idx="3585">
                  <c:v>41776</c:v>
                </c:pt>
                <c:pt idx="3586">
                  <c:v>41775</c:v>
                </c:pt>
                <c:pt idx="3587">
                  <c:v>41774</c:v>
                </c:pt>
                <c:pt idx="3588">
                  <c:v>41773</c:v>
                </c:pt>
                <c:pt idx="3589">
                  <c:v>41772</c:v>
                </c:pt>
                <c:pt idx="3590">
                  <c:v>41771</c:v>
                </c:pt>
                <c:pt idx="3591">
                  <c:v>41770</c:v>
                </c:pt>
                <c:pt idx="3592">
                  <c:v>41769</c:v>
                </c:pt>
                <c:pt idx="3593">
                  <c:v>41768</c:v>
                </c:pt>
                <c:pt idx="3594">
                  <c:v>41767</c:v>
                </c:pt>
                <c:pt idx="3595">
                  <c:v>41766</c:v>
                </c:pt>
                <c:pt idx="3596">
                  <c:v>41765</c:v>
                </c:pt>
                <c:pt idx="3597">
                  <c:v>41764</c:v>
                </c:pt>
                <c:pt idx="3598">
                  <c:v>41763</c:v>
                </c:pt>
                <c:pt idx="3599">
                  <c:v>41762</c:v>
                </c:pt>
                <c:pt idx="3600">
                  <c:v>41761</c:v>
                </c:pt>
                <c:pt idx="3601">
                  <c:v>41760</c:v>
                </c:pt>
                <c:pt idx="3602">
                  <c:v>41759</c:v>
                </c:pt>
                <c:pt idx="3603">
                  <c:v>41758</c:v>
                </c:pt>
                <c:pt idx="3604">
                  <c:v>41757</c:v>
                </c:pt>
                <c:pt idx="3605">
                  <c:v>41756</c:v>
                </c:pt>
                <c:pt idx="3606">
                  <c:v>41755</c:v>
                </c:pt>
                <c:pt idx="3607">
                  <c:v>41754</c:v>
                </c:pt>
                <c:pt idx="3608">
                  <c:v>41753</c:v>
                </c:pt>
                <c:pt idx="3609">
                  <c:v>41752</c:v>
                </c:pt>
                <c:pt idx="3610">
                  <c:v>41751</c:v>
                </c:pt>
                <c:pt idx="3611">
                  <c:v>41750</c:v>
                </c:pt>
                <c:pt idx="3612">
                  <c:v>41749</c:v>
                </c:pt>
                <c:pt idx="3613">
                  <c:v>41748</c:v>
                </c:pt>
                <c:pt idx="3614">
                  <c:v>41747</c:v>
                </c:pt>
                <c:pt idx="3615">
                  <c:v>41746</c:v>
                </c:pt>
                <c:pt idx="3616">
                  <c:v>41745</c:v>
                </c:pt>
                <c:pt idx="3617">
                  <c:v>41744</c:v>
                </c:pt>
                <c:pt idx="3618">
                  <c:v>41743</c:v>
                </c:pt>
                <c:pt idx="3619">
                  <c:v>41742</c:v>
                </c:pt>
                <c:pt idx="3620">
                  <c:v>41741</c:v>
                </c:pt>
                <c:pt idx="3621">
                  <c:v>41740</c:v>
                </c:pt>
                <c:pt idx="3622">
                  <c:v>41739</c:v>
                </c:pt>
                <c:pt idx="3623">
                  <c:v>41738</c:v>
                </c:pt>
                <c:pt idx="3624">
                  <c:v>41737</c:v>
                </c:pt>
                <c:pt idx="3625">
                  <c:v>41736</c:v>
                </c:pt>
                <c:pt idx="3626">
                  <c:v>41735</c:v>
                </c:pt>
                <c:pt idx="3627">
                  <c:v>41734</c:v>
                </c:pt>
                <c:pt idx="3628">
                  <c:v>41733</c:v>
                </c:pt>
                <c:pt idx="3629">
                  <c:v>41732</c:v>
                </c:pt>
                <c:pt idx="3630">
                  <c:v>41731</c:v>
                </c:pt>
                <c:pt idx="3631">
                  <c:v>41730</c:v>
                </c:pt>
                <c:pt idx="3632">
                  <c:v>41729</c:v>
                </c:pt>
                <c:pt idx="3633">
                  <c:v>41728</c:v>
                </c:pt>
                <c:pt idx="3634">
                  <c:v>41727</c:v>
                </c:pt>
                <c:pt idx="3635">
                  <c:v>41726</c:v>
                </c:pt>
                <c:pt idx="3636">
                  <c:v>41725</c:v>
                </c:pt>
                <c:pt idx="3637">
                  <c:v>41724</c:v>
                </c:pt>
                <c:pt idx="3638">
                  <c:v>41723</c:v>
                </c:pt>
                <c:pt idx="3639">
                  <c:v>41722</c:v>
                </c:pt>
                <c:pt idx="3640">
                  <c:v>41721</c:v>
                </c:pt>
                <c:pt idx="3641">
                  <c:v>41720</c:v>
                </c:pt>
                <c:pt idx="3642">
                  <c:v>41719</c:v>
                </c:pt>
                <c:pt idx="3643">
                  <c:v>41718</c:v>
                </c:pt>
                <c:pt idx="3644">
                  <c:v>41717</c:v>
                </c:pt>
                <c:pt idx="3645">
                  <c:v>41716</c:v>
                </c:pt>
                <c:pt idx="3646">
                  <c:v>41715</c:v>
                </c:pt>
                <c:pt idx="3647">
                  <c:v>41714</c:v>
                </c:pt>
                <c:pt idx="3648">
                  <c:v>41713</c:v>
                </c:pt>
                <c:pt idx="3649">
                  <c:v>41712</c:v>
                </c:pt>
                <c:pt idx="3650">
                  <c:v>41711</c:v>
                </c:pt>
                <c:pt idx="3651">
                  <c:v>41710</c:v>
                </c:pt>
                <c:pt idx="3652">
                  <c:v>41709</c:v>
                </c:pt>
                <c:pt idx="3653">
                  <c:v>41708</c:v>
                </c:pt>
                <c:pt idx="3654">
                  <c:v>41707</c:v>
                </c:pt>
                <c:pt idx="3655">
                  <c:v>41706</c:v>
                </c:pt>
                <c:pt idx="3656">
                  <c:v>41705</c:v>
                </c:pt>
                <c:pt idx="3657">
                  <c:v>41704</c:v>
                </c:pt>
                <c:pt idx="3658">
                  <c:v>41703</c:v>
                </c:pt>
                <c:pt idx="3659">
                  <c:v>41702</c:v>
                </c:pt>
                <c:pt idx="3660">
                  <c:v>41701</c:v>
                </c:pt>
                <c:pt idx="3661">
                  <c:v>41700</c:v>
                </c:pt>
                <c:pt idx="3662">
                  <c:v>41699</c:v>
                </c:pt>
                <c:pt idx="3663">
                  <c:v>41698</c:v>
                </c:pt>
                <c:pt idx="3664">
                  <c:v>41697</c:v>
                </c:pt>
                <c:pt idx="3665">
                  <c:v>41696</c:v>
                </c:pt>
                <c:pt idx="3666">
                  <c:v>41695</c:v>
                </c:pt>
                <c:pt idx="3667">
                  <c:v>41694</c:v>
                </c:pt>
                <c:pt idx="3668">
                  <c:v>41693</c:v>
                </c:pt>
                <c:pt idx="3669">
                  <c:v>41692</c:v>
                </c:pt>
                <c:pt idx="3670">
                  <c:v>41691</c:v>
                </c:pt>
                <c:pt idx="3671">
                  <c:v>41690</c:v>
                </c:pt>
                <c:pt idx="3672">
                  <c:v>41689</c:v>
                </c:pt>
                <c:pt idx="3673">
                  <c:v>41688</c:v>
                </c:pt>
                <c:pt idx="3674">
                  <c:v>41687</c:v>
                </c:pt>
                <c:pt idx="3675">
                  <c:v>41686</c:v>
                </c:pt>
                <c:pt idx="3676">
                  <c:v>41685</c:v>
                </c:pt>
                <c:pt idx="3677">
                  <c:v>41684</c:v>
                </c:pt>
                <c:pt idx="3678">
                  <c:v>41683</c:v>
                </c:pt>
                <c:pt idx="3679">
                  <c:v>41682</c:v>
                </c:pt>
                <c:pt idx="3680">
                  <c:v>41681</c:v>
                </c:pt>
                <c:pt idx="3681">
                  <c:v>41680</c:v>
                </c:pt>
                <c:pt idx="3682">
                  <c:v>41679</c:v>
                </c:pt>
                <c:pt idx="3683">
                  <c:v>41678</c:v>
                </c:pt>
                <c:pt idx="3684">
                  <c:v>41677</c:v>
                </c:pt>
                <c:pt idx="3685">
                  <c:v>41676</c:v>
                </c:pt>
                <c:pt idx="3686">
                  <c:v>41675</c:v>
                </c:pt>
                <c:pt idx="3687">
                  <c:v>41674</c:v>
                </c:pt>
                <c:pt idx="3688">
                  <c:v>41673</c:v>
                </c:pt>
                <c:pt idx="3689">
                  <c:v>41672</c:v>
                </c:pt>
                <c:pt idx="3690">
                  <c:v>41671</c:v>
                </c:pt>
                <c:pt idx="3691">
                  <c:v>41670</c:v>
                </c:pt>
                <c:pt idx="3692">
                  <c:v>41669</c:v>
                </c:pt>
                <c:pt idx="3693">
                  <c:v>41668</c:v>
                </c:pt>
                <c:pt idx="3694">
                  <c:v>41667</c:v>
                </c:pt>
                <c:pt idx="3695">
                  <c:v>41666</c:v>
                </c:pt>
                <c:pt idx="3696">
                  <c:v>41665</c:v>
                </c:pt>
                <c:pt idx="3697">
                  <c:v>41664</c:v>
                </c:pt>
                <c:pt idx="3698">
                  <c:v>41663</c:v>
                </c:pt>
                <c:pt idx="3699">
                  <c:v>41662</c:v>
                </c:pt>
                <c:pt idx="3700">
                  <c:v>41661</c:v>
                </c:pt>
                <c:pt idx="3701">
                  <c:v>41660</c:v>
                </c:pt>
                <c:pt idx="3702">
                  <c:v>41659</c:v>
                </c:pt>
                <c:pt idx="3703">
                  <c:v>41658</c:v>
                </c:pt>
                <c:pt idx="3704">
                  <c:v>41657</c:v>
                </c:pt>
                <c:pt idx="3705">
                  <c:v>41656</c:v>
                </c:pt>
                <c:pt idx="3706">
                  <c:v>41655</c:v>
                </c:pt>
                <c:pt idx="3707">
                  <c:v>41654</c:v>
                </c:pt>
                <c:pt idx="3708">
                  <c:v>41653</c:v>
                </c:pt>
                <c:pt idx="3709">
                  <c:v>41652</c:v>
                </c:pt>
                <c:pt idx="3710">
                  <c:v>41651</c:v>
                </c:pt>
                <c:pt idx="3711">
                  <c:v>41650</c:v>
                </c:pt>
                <c:pt idx="3712">
                  <c:v>41649</c:v>
                </c:pt>
                <c:pt idx="3713">
                  <c:v>41648</c:v>
                </c:pt>
                <c:pt idx="3714">
                  <c:v>41647</c:v>
                </c:pt>
                <c:pt idx="3715">
                  <c:v>41646</c:v>
                </c:pt>
                <c:pt idx="3716">
                  <c:v>41645</c:v>
                </c:pt>
                <c:pt idx="3717">
                  <c:v>41644</c:v>
                </c:pt>
                <c:pt idx="3718">
                  <c:v>41643</c:v>
                </c:pt>
                <c:pt idx="3719">
                  <c:v>41642</c:v>
                </c:pt>
                <c:pt idx="3720">
                  <c:v>41641</c:v>
                </c:pt>
                <c:pt idx="3721">
                  <c:v>41640</c:v>
                </c:pt>
                <c:pt idx="3722">
                  <c:v>41639</c:v>
                </c:pt>
                <c:pt idx="3723">
                  <c:v>41638</c:v>
                </c:pt>
                <c:pt idx="3724">
                  <c:v>41637</c:v>
                </c:pt>
                <c:pt idx="3725">
                  <c:v>41636</c:v>
                </c:pt>
                <c:pt idx="3726">
                  <c:v>41635</c:v>
                </c:pt>
                <c:pt idx="3727">
                  <c:v>41634</c:v>
                </c:pt>
                <c:pt idx="3728">
                  <c:v>41633</c:v>
                </c:pt>
                <c:pt idx="3729">
                  <c:v>41632</c:v>
                </c:pt>
                <c:pt idx="3730">
                  <c:v>41631</c:v>
                </c:pt>
                <c:pt idx="3731">
                  <c:v>41630</c:v>
                </c:pt>
                <c:pt idx="3732">
                  <c:v>41629</c:v>
                </c:pt>
                <c:pt idx="3733">
                  <c:v>41628</c:v>
                </c:pt>
                <c:pt idx="3734">
                  <c:v>41627</c:v>
                </c:pt>
                <c:pt idx="3735">
                  <c:v>41626</c:v>
                </c:pt>
                <c:pt idx="3736">
                  <c:v>41625</c:v>
                </c:pt>
                <c:pt idx="3737">
                  <c:v>41624</c:v>
                </c:pt>
                <c:pt idx="3738">
                  <c:v>41623</c:v>
                </c:pt>
                <c:pt idx="3739">
                  <c:v>41622</c:v>
                </c:pt>
                <c:pt idx="3740">
                  <c:v>41621</c:v>
                </c:pt>
                <c:pt idx="3741">
                  <c:v>41620</c:v>
                </c:pt>
                <c:pt idx="3742">
                  <c:v>41619</c:v>
                </c:pt>
                <c:pt idx="3743">
                  <c:v>41618</c:v>
                </c:pt>
                <c:pt idx="3744">
                  <c:v>41617</c:v>
                </c:pt>
                <c:pt idx="3745">
                  <c:v>41616</c:v>
                </c:pt>
                <c:pt idx="3746">
                  <c:v>41615</c:v>
                </c:pt>
                <c:pt idx="3747">
                  <c:v>41614</c:v>
                </c:pt>
                <c:pt idx="3748">
                  <c:v>41613</c:v>
                </c:pt>
                <c:pt idx="3749">
                  <c:v>41612</c:v>
                </c:pt>
                <c:pt idx="3750">
                  <c:v>41611</c:v>
                </c:pt>
                <c:pt idx="3751">
                  <c:v>41610</c:v>
                </c:pt>
                <c:pt idx="3752">
                  <c:v>41609</c:v>
                </c:pt>
                <c:pt idx="3753">
                  <c:v>41608</c:v>
                </c:pt>
                <c:pt idx="3754">
                  <c:v>41607</c:v>
                </c:pt>
                <c:pt idx="3755">
                  <c:v>41606</c:v>
                </c:pt>
                <c:pt idx="3756">
                  <c:v>41605</c:v>
                </c:pt>
                <c:pt idx="3757">
                  <c:v>41604</c:v>
                </c:pt>
                <c:pt idx="3758">
                  <c:v>41603</c:v>
                </c:pt>
                <c:pt idx="3759">
                  <c:v>41602</c:v>
                </c:pt>
                <c:pt idx="3760">
                  <c:v>41601</c:v>
                </c:pt>
                <c:pt idx="3761">
                  <c:v>41600</c:v>
                </c:pt>
                <c:pt idx="3762">
                  <c:v>41599</c:v>
                </c:pt>
                <c:pt idx="3763">
                  <c:v>41598</c:v>
                </c:pt>
                <c:pt idx="3764">
                  <c:v>41597</c:v>
                </c:pt>
                <c:pt idx="3765">
                  <c:v>41596</c:v>
                </c:pt>
                <c:pt idx="3766">
                  <c:v>41595</c:v>
                </c:pt>
                <c:pt idx="3767">
                  <c:v>41594</c:v>
                </c:pt>
                <c:pt idx="3768">
                  <c:v>41593</c:v>
                </c:pt>
                <c:pt idx="3769">
                  <c:v>41592</c:v>
                </c:pt>
                <c:pt idx="3770">
                  <c:v>41591</c:v>
                </c:pt>
                <c:pt idx="3771">
                  <c:v>41590</c:v>
                </c:pt>
                <c:pt idx="3772">
                  <c:v>41589</c:v>
                </c:pt>
                <c:pt idx="3773">
                  <c:v>41588</c:v>
                </c:pt>
                <c:pt idx="3774">
                  <c:v>41587</c:v>
                </c:pt>
                <c:pt idx="3775">
                  <c:v>41586</c:v>
                </c:pt>
                <c:pt idx="3776">
                  <c:v>41585</c:v>
                </c:pt>
                <c:pt idx="3777">
                  <c:v>41584</c:v>
                </c:pt>
                <c:pt idx="3778">
                  <c:v>41583</c:v>
                </c:pt>
                <c:pt idx="3779">
                  <c:v>41582</c:v>
                </c:pt>
                <c:pt idx="3780">
                  <c:v>41581</c:v>
                </c:pt>
                <c:pt idx="3781">
                  <c:v>41580</c:v>
                </c:pt>
                <c:pt idx="3782">
                  <c:v>41579</c:v>
                </c:pt>
                <c:pt idx="3783">
                  <c:v>41578</c:v>
                </c:pt>
                <c:pt idx="3784">
                  <c:v>41577</c:v>
                </c:pt>
                <c:pt idx="3785">
                  <c:v>41576</c:v>
                </c:pt>
                <c:pt idx="3786">
                  <c:v>41575</c:v>
                </c:pt>
                <c:pt idx="3787">
                  <c:v>41574</c:v>
                </c:pt>
                <c:pt idx="3788">
                  <c:v>41573</c:v>
                </c:pt>
                <c:pt idx="3789">
                  <c:v>41572</c:v>
                </c:pt>
                <c:pt idx="3790">
                  <c:v>41571</c:v>
                </c:pt>
                <c:pt idx="3791">
                  <c:v>41570</c:v>
                </c:pt>
                <c:pt idx="3792">
                  <c:v>41569</c:v>
                </c:pt>
                <c:pt idx="3793">
                  <c:v>41568</c:v>
                </c:pt>
                <c:pt idx="3794">
                  <c:v>41567</c:v>
                </c:pt>
                <c:pt idx="3795">
                  <c:v>41566</c:v>
                </c:pt>
                <c:pt idx="3796">
                  <c:v>41565</c:v>
                </c:pt>
                <c:pt idx="3797">
                  <c:v>41564</c:v>
                </c:pt>
                <c:pt idx="3798">
                  <c:v>41563</c:v>
                </c:pt>
                <c:pt idx="3799">
                  <c:v>41562</c:v>
                </c:pt>
                <c:pt idx="3800">
                  <c:v>41561</c:v>
                </c:pt>
                <c:pt idx="3801">
                  <c:v>41560</c:v>
                </c:pt>
                <c:pt idx="3802">
                  <c:v>41559</c:v>
                </c:pt>
                <c:pt idx="3803">
                  <c:v>41558</c:v>
                </c:pt>
                <c:pt idx="3804">
                  <c:v>41557</c:v>
                </c:pt>
                <c:pt idx="3805">
                  <c:v>41556</c:v>
                </c:pt>
                <c:pt idx="3806">
                  <c:v>41555</c:v>
                </c:pt>
                <c:pt idx="3807">
                  <c:v>41554</c:v>
                </c:pt>
                <c:pt idx="3808">
                  <c:v>41553</c:v>
                </c:pt>
                <c:pt idx="3809">
                  <c:v>41552</c:v>
                </c:pt>
                <c:pt idx="3810">
                  <c:v>41551</c:v>
                </c:pt>
                <c:pt idx="3811">
                  <c:v>41550</c:v>
                </c:pt>
                <c:pt idx="3812">
                  <c:v>41549</c:v>
                </c:pt>
                <c:pt idx="3813">
                  <c:v>41548</c:v>
                </c:pt>
                <c:pt idx="3814">
                  <c:v>41547</c:v>
                </c:pt>
                <c:pt idx="3815">
                  <c:v>41546</c:v>
                </c:pt>
                <c:pt idx="3816">
                  <c:v>41545</c:v>
                </c:pt>
                <c:pt idx="3817">
                  <c:v>41544</c:v>
                </c:pt>
                <c:pt idx="3818">
                  <c:v>41543</c:v>
                </c:pt>
                <c:pt idx="3819">
                  <c:v>41542</c:v>
                </c:pt>
                <c:pt idx="3820">
                  <c:v>41541</c:v>
                </c:pt>
                <c:pt idx="3821">
                  <c:v>41540</c:v>
                </c:pt>
                <c:pt idx="3822">
                  <c:v>41539</c:v>
                </c:pt>
                <c:pt idx="3823">
                  <c:v>41538</c:v>
                </c:pt>
                <c:pt idx="3824">
                  <c:v>41537</c:v>
                </c:pt>
                <c:pt idx="3825">
                  <c:v>41536</c:v>
                </c:pt>
                <c:pt idx="3826">
                  <c:v>41535</c:v>
                </c:pt>
                <c:pt idx="3827">
                  <c:v>41534</c:v>
                </c:pt>
                <c:pt idx="3828">
                  <c:v>41533</c:v>
                </c:pt>
                <c:pt idx="3829">
                  <c:v>41532</c:v>
                </c:pt>
                <c:pt idx="3830">
                  <c:v>41531</c:v>
                </c:pt>
                <c:pt idx="3831">
                  <c:v>41530</c:v>
                </c:pt>
                <c:pt idx="3832">
                  <c:v>41529</c:v>
                </c:pt>
                <c:pt idx="3833">
                  <c:v>41528</c:v>
                </c:pt>
                <c:pt idx="3834">
                  <c:v>41527</c:v>
                </c:pt>
                <c:pt idx="3835">
                  <c:v>41526</c:v>
                </c:pt>
                <c:pt idx="3836">
                  <c:v>41525</c:v>
                </c:pt>
                <c:pt idx="3837">
                  <c:v>41524</c:v>
                </c:pt>
                <c:pt idx="3838">
                  <c:v>41523</c:v>
                </c:pt>
                <c:pt idx="3839">
                  <c:v>41522</c:v>
                </c:pt>
                <c:pt idx="3840">
                  <c:v>41521</c:v>
                </c:pt>
                <c:pt idx="3841">
                  <c:v>41520</c:v>
                </c:pt>
                <c:pt idx="3842">
                  <c:v>41519</c:v>
                </c:pt>
                <c:pt idx="3843">
                  <c:v>41518</c:v>
                </c:pt>
                <c:pt idx="3844">
                  <c:v>41517</c:v>
                </c:pt>
                <c:pt idx="3845">
                  <c:v>41516</c:v>
                </c:pt>
                <c:pt idx="3846">
                  <c:v>41515</c:v>
                </c:pt>
                <c:pt idx="3847">
                  <c:v>41514</c:v>
                </c:pt>
                <c:pt idx="3848">
                  <c:v>41513</c:v>
                </c:pt>
                <c:pt idx="3849">
                  <c:v>41512</c:v>
                </c:pt>
                <c:pt idx="3850">
                  <c:v>41511</c:v>
                </c:pt>
                <c:pt idx="3851">
                  <c:v>41510</c:v>
                </c:pt>
                <c:pt idx="3852">
                  <c:v>41509</c:v>
                </c:pt>
                <c:pt idx="3853">
                  <c:v>41508</c:v>
                </c:pt>
                <c:pt idx="3854">
                  <c:v>41507</c:v>
                </c:pt>
                <c:pt idx="3855">
                  <c:v>41506</c:v>
                </c:pt>
                <c:pt idx="3856">
                  <c:v>41505</c:v>
                </c:pt>
                <c:pt idx="3857">
                  <c:v>41504</c:v>
                </c:pt>
                <c:pt idx="3858">
                  <c:v>41503</c:v>
                </c:pt>
                <c:pt idx="3859">
                  <c:v>41502</c:v>
                </c:pt>
                <c:pt idx="3860">
                  <c:v>41501</c:v>
                </c:pt>
                <c:pt idx="3861">
                  <c:v>41500</c:v>
                </c:pt>
                <c:pt idx="3862">
                  <c:v>41499</c:v>
                </c:pt>
                <c:pt idx="3863">
                  <c:v>41498</c:v>
                </c:pt>
                <c:pt idx="3864">
                  <c:v>41497</c:v>
                </c:pt>
                <c:pt idx="3865">
                  <c:v>41496</c:v>
                </c:pt>
                <c:pt idx="3866">
                  <c:v>41495</c:v>
                </c:pt>
                <c:pt idx="3867">
                  <c:v>41494</c:v>
                </c:pt>
                <c:pt idx="3868">
                  <c:v>41493</c:v>
                </c:pt>
                <c:pt idx="3869">
                  <c:v>41492</c:v>
                </c:pt>
                <c:pt idx="3870">
                  <c:v>41491</c:v>
                </c:pt>
                <c:pt idx="3871">
                  <c:v>41490</c:v>
                </c:pt>
                <c:pt idx="3872">
                  <c:v>41489</c:v>
                </c:pt>
                <c:pt idx="3873">
                  <c:v>41488</c:v>
                </c:pt>
                <c:pt idx="3874">
                  <c:v>41487</c:v>
                </c:pt>
                <c:pt idx="3875">
                  <c:v>41486</c:v>
                </c:pt>
                <c:pt idx="3876">
                  <c:v>41485</c:v>
                </c:pt>
                <c:pt idx="3877">
                  <c:v>41484</c:v>
                </c:pt>
                <c:pt idx="3878">
                  <c:v>41483</c:v>
                </c:pt>
                <c:pt idx="3879">
                  <c:v>41482</c:v>
                </c:pt>
                <c:pt idx="3880">
                  <c:v>41481</c:v>
                </c:pt>
                <c:pt idx="3881">
                  <c:v>41480</c:v>
                </c:pt>
                <c:pt idx="3882">
                  <c:v>41479</c:v>
                </c:pt>
                <c:pt idx="3883">
                  <c:v>41478</c:v>
                </c:pt>
                <c:pt idx="3884">
                  <c:v>41477</c:v>
                </c:pt>
                <c:pt idx="3885">
                  <c:v>41476</c:v>
                </c:pt>
                <c:pt idx="3886">
                  <c:v>41475</c:v>
                </c:pt>
                <c:pt idx="3887">
                  <c:v>41474</c:v>
                </c:pt>
                <c:pt idx="3888">
                  <c:v>41473</c:v>
                </c:pt>
                <c:pt idx="3889">
                  <c:v>41472</c:v>
                </c:pt>
                <c:pt idx="3890">
                  <c:v>41471</c:v>
                </c:pt>
                <c:pt idx="3891">
                  <c:v>41470</c:v>
                </c:pt>
                <c:pt idx="3892">
                  <c:v>41469</c:v>
                </c:pt>
                <c:pt idx="3893">
                  <c:v>41468</c:v>
                </c:pt>
                <c:pt idx="3894">
                  <c:v>41467</c:v>
                </c:pt>
                <c:pt idx="3895">
                  <c:v>41466</c:v>
                </c:pt>
                <c:pt idx="3896">
                  <c:v>41465</c:v>
                </c:pt>
                <c:pt idx="3897">
                  <c:v>41464</c:v>
                </c:pt>
                <c:pt idx="3898">
                  <c:v>41463</c:v>
                </c:pt>
                <c:pt idx="3899">
                  <c:v>41462</c:v>
                </c:pt>
                <c:pt idx="3900">
                  <c:v>41461</c:v>
                </c:pt>
                <c:pt idx="3901">
                  <c:v>41460</c:v>
                </c:pt>
                <c:pt idx="3902">
                  <c:v>41459</c:v>
                </c:pt>
                <c:pt idx="3903">
                  <c:v>41458</c:v>
                </c:pt>
                <c:pt idx="3904">
                  <c:v>41457</c:v>
                </c:pt>
                <c:pt idx="3905">
                  <c:v>41456</c:v>
                </c:pt>
                <c:pt idx="3906">
                  <c:v>41455</c:v>
                </c:pt>
                <c:pt idx="3907">
                  <c:v>41454</c:v>
                </c:pt>
                <c:pt idx="3908">
                  <c:v>41453</c:v>
                </c:pt>
                <c:pt idx="3909">
                  <c:v>41452</c:v>
                </c:pt>
                <c:pt idx="3910">
                  <c:v>41451</c:v>
                </c:pt>
                <c:pt idx="3911">
                  <c:v>41450</c:v>
                </c:pt>
                <c:pt idx="3912">
                  <c:v>41449</c:v>
                </c:pt>
                <c:pt idx="3913">
                  <c:v>41448</c:v>
                </c:pt>
                <c:pt idx="3914">
                  <c:v>41447</c:v>
                </c:pt>
                <c:pt idx="3915">
                  <c:v>41446</c:v>
                </c:pt>
                <c:pt idx="3916">
                  <c:v>41445</c:v>
                </c:pt>
                <c:pt idx="3917">
                  <c:v>41444</c:v>
                </c:pt>
                <c:pt idx="3918">
                  <c:v>41443</c:v>
                </c:pt>
                <c:pt idx="3919">
                  <c:v>41442</c:v>
                </c:pt>
                <c:pt idx="3920">
                  <c:v>41441</c:v>
                </c:pt>
                <c:pt idx="3921">
                  <c:v>41440</c:v>
                </c:pt>
                <c:pt idx="3922">
                  <c:v>41439</c:v>
                </c:pt>
                <c:pt idx="3923">
                  <c:v>41438</c:v>
                </c:pt>
                <c:pt idx="3924">
                  <c:v>41437</c:v>
                </c:pt>
                <c:pt idx="3925">
                  <c:v>41436</c:v>
                </c:pt>
                <c:pt idx="3926">
                  <c:v>41435</c:v>
                </c:pt>
                <c:pt idx="3927">
                  <c:v>41434</c:v>
                </c:pt>
                <c:pt idx="3928">
                  <c:v>41433</c:v>
                </c:pt>
                <c:pt idx="3929">
                  <c:v>41432</c:v>
                </c:pt>
                <c:pt idx="3930">
                  <c:v>41431</c:v>
                </c:pt>
                <c:pt idx="3931">
                  <c:v>41430</c:v>
                </c:pt>
                <c:pt idx="3932">
                  <c:v>41429</c:v>
                </c:pt>
                <c:pt idx="3933">
                  <c:v>41428</c:v>
                </c:pt>
                <c:pt idx="3934">
                  <c:v>41427</c:v>
                </c:pt>
                <c:pt idx="3935">
                  <c:v>41426</c:v>
                </c:pt>
                <c:pt idx="3936">
                  <c:v>41425</c:v>
                </c:pt>
                <c:pt idx="3937">
                  <c:v>41424</c:v>
                </c:pt>
                <c:pt idx="3938">
                  <c:v>41423</c:v>
                </c:pt>
                <c:pt idx="3939">
                  <c:v>41422</c:v>
                </c:pt>
                <c:pt idx="3940">
                  <c:v>41421</c:v>
                </c:pt>
                <c:pt idx="3941">
                  <c:v>41420</c:v>
                </c:pt>
                <c:pt idx="3942">
                  <c:v>41419</c:v>
                </c:pt>
                <c:pt idx="3943">
                  <c:v>41418</c:v>
                </c:pt>
                <c:pt idx="3944">
                  <c:v>41417</c:v>
                </c:pt>
                <c:pt idx="3945">
                  <c:v>41416</c:v>
                </c:pt>
                <c:pt idx="3946">
                  <c:v>41415</c:v>
                </c:pt>
                <c:pt idx="3947">
                  <c:v>41414</c:v>
                </c:pt>
                <c:pt idx="3948">
                  <c:v>41413</c:v>
                </c:pt>
                <c:pt idx="3949">
                  <c:v>41412</c:v>
                </c:pt>
                <c:pt idx="3950">
                  <c:v>41411</c:v>
                </c:pt>
                <c:pt idx="3951">
                  <c:v>41410</c:v>
                </c:pt>
                <c:pt idx="3952">
                  <c:v>41409</c:v>
                </c:pt>
                <c:pt idx="3953">
                  <c:v>41408</c:v>
                </c:pt>
                <c:pt idx="3954">
                  <c:v>41407</c:v>
                </c:pt>
                <c:pt idx="3955">
                  <c:v>41406</c:v>
                </c:pt>
                <c:pt idx="3956">
                  <c:v>41405</c:v>
                </c:pt>
                <c:pt idx="3957">
                  <c:v>41404</c:v>
                </c:pt>
                <c:pt idx="3958">
                  <c:v>41403</c:v>
                </c:pt>
                <c:pt idx="3959">
                  <c:v>41402</c:v>
                </c:pt>
                <c:pt idx="3960">
                  <c:v>41401</c:v>
                </c:pt>
                <c:pt idx="3961">
                  <c:v>41400</c:v>
                </c:pt>
                <c:pt idx="3962">
                  <c:v>41399</c:v>
                </c:pt>
                <c:pt idx="3963">
                  <c:v>41398</c:v>
                </c:pt>
                <c:pt idx="3964">
                  <c:v>41397</c:v>
                </c:pt>
                <c:pt idx="3965">
                  <c:v>41396</c:v>
                </c:pt>
                <c:pt idx="3966">
                  <c:v>41395</c:v>
                </c:pt>
                <c:pt idx="3967">
                  <c:v>41394</c:v>
                </c:pt>
                <c:pt idx="3968">
                  <c:v>41393</c:v>
                </c:pt>
                <c:pt idx="3969">
                  <c:v>41392</c:v>
                </c:pt>
                <c:pt idx="3970">
                  <c:v>41391</c:v>
                </c:pt>
                <c:pt idx="3971">
                  <c:v>41390</c:v>
                </c:pt>
                <c:pt idx="3972">
                  <c:v>41389</c:v>
                </c:pt>
                <c:pt idx="3973">
                  <c:v>41388</c:v>
                </c:pt>
                <c:pt idx="3974">
                  <c:v>41387</c:v>
                </c:pt>
                <c:pt idx="3975">
                  <c:v>41386</c:v>
                </c:pt>
                <c:pt idx="3976">
                  <c:v>41385</c:v>
                </c:pt>
                <c:pt idx="3977">
                  <c:v>41384</c:v>
                </c:pt>
                <c:pt idx="3978">
                  <c:v>41383</c:v>
                </c:pt>
                <c:pt idx="3979">
                  <c:v>41382</c:v>
                </c:pt>
                <c:pt idx="3980">
                  <c:v>41381</c:v>
                </c:pt>
                <c:pt idx="3981">
                  <c:v>41380</c:v>
                </c:pt>
                <c:pt idx="3982">
                  <c:v>41379</c:v>
                </c:pt>
                <c:pt idx="3983">
                  <c:v>41378</c:v>
                </c:pt>
                <c:pt idx="3984">
                  <c:v>41377</c:v>
                </c:pt>
                <c:pt idx="3985">
                  <c:v>41376</c:v>
                </c:pt>
                <c:pt idx="3986">
                  <c:v>41375</c:v>
                </c:pt>
                <c:pt idx="3987">
                  <c:v>41374</c:v>
                </c:pt>
                <c:pt idx="3988">
                  <c:v>41373</c:v>
                </c:pt>
                <c:pt idx="3989">
                  <c:v>41372</c:v>
                </c:pt>
                <c:pt idx="3990">
                  <c:v>41371</c:v>
                </c:pt>
                <c:pt idx="3991">
                  <c:v>41370</c:v>
                </c:pt>
                <c:pt idx="3992">
                  <c:v>41369</c:v>
                </c:pt>
                <c:pt idx="3993">
                  <c:v>41368</c:v>
                </c:pt>
                <c:pt idx="3994">
                  <c:v>41367</c:v>
                </c:pt>
                <c:pt idx="3995">
                  <c:v>41366</c:v>
                </c:pt>
                <c:pt idx="3996">
                  <c:v>41365</c:v>
                </c:pt>
                <c:pt idx="3997">
                  <c:v>41364</c:v>
                </c:pt>
                <c:pt idx="3998">
                  <c:v>41363</c:v>
                </c:pt>
                <c:pt idx="3999">
                  <c:v>41362</c:v>
                </c:pt>
                <c:pt idx="4000">
                  <c:v>41361</c:v>
                </c:pt>
                <c:pt idx="4001">
                  <c:v>41360</c:v>
                </c:pt>
                <c:pt idx="4002">
                  <c:v>41359</c:v>
                </c:pt>
                <c:pt idx="4003">
                  <c:v>41358</c:v>
                </c:pt>
                <c:pt idx="4004">
                  <c:v>41357</c:v>
                </c:pt>
                <c:pt idx="4005">
                  <c:v>41356</c:v>
                </c:pt>
                <c:pt idx="4006">
                  <c:v>41355</c:v>
                </c:pt>
                <c:pt idx="4007">
                  <c:v>41354</c:v>
                </c:pt>
                <c:pt idx="4008">
                  <c:v>41353</c:v>
                </c:pt>
                <c:pt idx="4009">
                  <c:v>41352</c:v>
                </c:pt>
                <c:pt idx="4010">
                  <c:v>41351</c:v>
                </c:pt>
                <c:pt idx="4011">
                  <c:v>41350</c:v>
                </c:pt>
                <c:pt idx="4012">
                  <c:v>41349</c:v>
                </c:pt>
                <c:pt idx="4013">
                  <c:v>41348</c:v>
                </c:pt>
                <c:pt idx="4014">
                  <c:v>41347</c:v>
                </c:pt>
                <c:pt idx="4015">
                  <c:v>41346</c:v>
                </c:pt>
                <c:pt idx="4016">
                  <c:v>41345</c:v>
                </c:pt>
                <c:pt idx="4017">
                  <c:v>41344</c:v>
                </c:pt>
                <c:pt idx="4018">
                  <c:v>41343</c:v>
                </c:pt>
                <c:pt idx="4019">
                  <c:v>41342</c:v>
                </c:pt>
                <c:pt idx="4020">
                  <c:v>41341</c:v>
                </c:pt>
                <c:pt idx="4021">
                  <c:v>41340</c:v>
                </c:pt>
                <c:pt idx="4022">
                  <c:v>41339</c:v>
                </c:pt>
                <c:pt idx="4023">
                  <c:v>41338</c:v>
                </c:pt>
                <c:pt idx="4024">
                  <c:v>41337</c:v>
                </c:pt>
                <c:pt idx="4025">
                  <c:v>41336</c:v>
                </c:pt>
                <c:pt idx="4026">
                  <c:v>41335</c:v>
                </c:pt>
                <c:pt idx="4027">
                  <c:v>41334</c:v>
                </c:pt>
                <c:pt idx="4028">
                  <c:v>41333</c:v>
                </c:pt>
                <c:pt idx="4029">
                  <c:v>41332</c:v>
                </c:pt>
                <c:pt idx="4030">
                  <c:v>41331</c:v>
                </c:pt>
                <c:pt idx="4031">
                  <c:v>41330</c:v>
                </c:pt>
                <c:pt idx="4032">
                  <c:v>41329</c:v>
                </c:pt>
                <c:pt idx="4033">
                  <c:v>41328</c:v>
                </c:pt>
                <c:pt idx="4034">
                  <c:v>41327</c:v>
                </c:pt>
                <c:pt idx="4035">
                  <c:v>41326</c:v>
                </c:pt>
                <c:pt idx="4036">
                  <c:v>41325</c:v>
                </c:pt>
                <c:pt idx="4037">
                  <c:v>41324</c:v>
                </c:pt>
                <c:pt idx="4038">
                  <c:v>41323</c:v>
                </c:pt>
                <c:pt idx="4039">
                  <c:v>41322</c:v>
                </c:pt>
                <c:pt idx="4040">
                  <c:v>41321</c:v>
                </c:pt>
                <c:pt idx="4041">
                  <c:v>41320</c:v>
                </c:pt>
                <c:pt idx="4042">
                  <c:v>41319</c:v>
                </c:pt>
                <c:pt idx="4043">
                  <c:v>41318</c:v>
                </c:pt>
                <c:pt idx="4044">
                  <c:v>41317</c:v>
                </c:pt>
                <c:pt idx="4045">
                  <c:v>41316</c:v>
                </c:pt>
                <c:pt idx="4046">
                  <c:v>41315</c:v>
                </c:pt>
                <c:pt idx="4047">
                  <c:v>41314</c:v>
                </c:pt>
                <c:pt idx="4048">
                  <c:v>41313</c:v>
                </c:pt>
                <c:pt idx="4049">
                  <c:v>41312</c:v>
                </c:pt>
                <c:pt idx="4050">
                  <c:v>41311</c:v>
                </c:pt>
                <c:pt idx="4051">
                  <c:v>41310</c:v>
                </c:pt>
                <c:pt idx="4052">
                  <c:v>41309</c:v>
                </c:pt>
                <c:pt idx="4053">
                  <c:v>41308</c:v>
                </c:pt>
                <c:pt idx="4054">
                  <c:v>41307</c:v>
                </c:pt>
                <c:pt idx="4055">
                  <c:v>41306</c:v>
                </c:pt>
                <c:pt idx="4056">
                  <c:v>41305</c:v>
                </c:pt>
                <c:pt idx="4057">
                  <c:v>41304</c:v>
                </c:pt>
                <c:pt idx="4058">
                  <c:v>41303</c:v>
                </c:pt>
                <c:pt idx="4059">
                  <c:v>41302</c:v>
                </c:pt>
                <c:pt idx="4060">
                  <c:v>41301</c:v>
                </c:pt>
                <c:pt idx="4061">
                  <c:v>41300</c:v>
                </c:pt>
                <c:pt idx="4062">
                  <c:v>41299</c:v>
                </c:pt>
                <c:pt idx="4063">
                  <c:v>41298</c:v>
                </c:pt>
                <c:pt idx="4064">
                  <c:v>41297</c:v>
                </c:pt>
                <c:pt idx="4065">
                  <c:v>41296</c:v>
                </c:pt>
                <c:pt idx="4066">
                  <c:v>41295</c:v>
                </c:pt>
                <c:pt idx="4067">
                  <c:v>41294</c:v>
                </c:pt>
                <c:pt idx="4068">
                  <c:v>41293</c:v>
                </c:pt>
                <c:pt idx="4069">
                  <c:v>41292</c:v>
                </c:pt>
                <c:pt idx="4070">
                  <c:v>41291</c:v>
                </c:pt>
                <c:pt idx="4071">
                  <c:v>41290</c:v>
                </c:pt>
                <c:pt idx="4072">
                  <c:v>41289</c:v>
                </c:pt>
                <c:pt idx="4073">
                  <c:v>41288</c:v>
                </c:pt>
                <c:pt idx="4074">
                  <c:v>41287</c:v>
                </c:pt>
                <c:pt idx="4075">
                  <c:v>41286</c:v>
                </c:pt>
                <c:pt idx="4076">
                  <c:v>41285</c:v>
                </c:pt>
                <c:pt idx="4077">
                  <c:v>41284</c:v>
                </c:pt>
                <c:pt idx="4078">
                  <c:v>41283</c:v>
                </c:pt>
                <c:pt idx="4079">
                  <c:v>41282</c:v>
                </c:pt>
                <c:pt idx="4080">
                  <c:v>41281</c:v>
                </c:pt>
                <c:pt idx="4081">
                  <c:v>41280</c:v>
                </c:pt>
                <c:pt idx="4082">
                  <c:v>41279</c:v>
                </c:pt>
                <c:pt idx="4083">
                  <c:v>41278</c:v>
                </c:pt>
                <c:pt idx="4084">
                  <c:v>41277</c:v>
                </c:pt>
                <c:pt idx="4085">
                  <c:v>41276</c:v>
                </c:pt>
                <c:pt idx="4086">
                  <c:v>41275</c:v>
                </c:pt>
                <c:pt idx="4087">
                  <c:v>41274</c:v>
                </c:pt>
                <c:pt idx="4088">
                  <c:v>41273</c:v>
                </c:pt>
                <c:pt idx="4089">
                  <c:v>41272</c:v>
                </c:pt>
                <c:pt idx="4090">
                  <c:v>41271</c:v>
                </c:pt>
                <c:pt idx="4091">
                  <c:v>41270</c:v>
                </c:pt>
                <c:pt idx="4092">
                  <c:v>41269</c:v>
                </c:pt>
                <c:pt idx="4093">
                  <c:v>41268</c:v>
                </c:pt>
                <c:pt idx="4094">
                  <c:v>41267</c:v>
                </c:pt>
                <c:pt idx="4095">
                  <c:v>41266</c:v>
                </c:pt>
                <c:pt idx="4096">
                  <c:v>41265</c:v>
                </c:pt>
                <c:pt idx="4097">
                  <c:v>41264</c:v>
                </c:pt>
                <c:pt idx="4098">
                  <c:v>41263</c:v>
                </c:pt>
                <c:pt idx="4099">
                  <c:v>41262</c:v>
                </c:pt>
                <c:pt idx="4100">
                  <c:v>41261</c:v>
                </c:pt>
                <c:pt idx="4101">
                  <c:v>41260</c:v>
                </c:pt>
                <c:pt idx="4102">
                  <c:v>41259</c:v>
                </c:pt>
                <c:pt idx="4103">
                  <c:v>41258</c:v>
                </c:pt>
                <c:pt idx="4104">
                  <c:v>41257</c:v>
                </c:pt>
                <c:pt idx="4105">
                  <c:v>41256</c:v>
                </c:pt>
                <c:pt idx="4106">
                  <c:v>41255</c:v>
                </c:pt>
                <c:pt idx="4107">
                  <c:v>41254</c:v>
                </c:pt>
                <c:pt idx="4108">
                  <c:v>41253</c:v>
                </c:pt>
                <c:pt idx="4109">
                  <c:v>41252</c:v>
                </c:pt>
                <c:pt idx="4110">
                  <c:v>41251</c:v>
                </c:pt>
                <c:pt idx="4111">
                  <c:v>41250</c:v>
                </c:pt>
                <c:pt idx="4112">
                  <c:v>41249</c:v>
                </c:pt>
                <c:pt idx="4113">
                  <c:v>41248</c:v>
                </c:pt>
                <c:pt idx="4114">
                  <c:v>41247</c:v>
                </c:pt>
                <c:pt idx="4115">
                  <c:v>41246</c:v>
                </c:pt>
                <c:pt idx="4116">
                  <c:v>41245</c:v>
                </c:pt>
                <c:pt idx="4117">
                  <c:v>41244</c:v>
                </c:pt>
                <c:pt idx="4118">
                  <c:v>41243</c:v>
                </c:pt>
                <c:pt idx="4119">
                  <c:v>41242</c:v>
                </c:pt>
                <c:pt idx="4120">
                  <c:v>41241</c:v>
                </c:pt>
                <c:pt idx="4121">
                  <c:v>41240</c:v>
                </c:pt>
                <c:pt idx="4122">
                  <c:v>41239</c:v>
                </c:pt>
                <c:pt idx="4123">
                  <c:v>41238</c:v>
                </c:pt>
                <c:pt idx="4124">
                  <c:v>41237</c:v>
                </c:pt>
                <c:pt idx="4125">
                  <c:v>41236</c:v>
                </c:pt>
                <c:pt idx="4126">
                  <c:v>41235</c:v>
                </c:pt>
                <c:pt idx="4127">
                  <c:v>41234</c:v>
                </c:pt>
                <c:pt idx="4128">
                  <c:v>41233</c:v>
                </c:pt>
                <c:pt idx="4129">
                  <c:v>41232</c:v>
                </c:pt>
                <c:pt idx="4130">
                  <c:v>41231</c:v>
                </c:pt>
                <c:pt idx="4131">
                  <c:v>41230</c:v>
                </c:pt>
                <c:pt idx="4132">
                  <c:v>41229</c:v>
                </c:pt>
                <c:pt idx="4133">
                  <c:v>41228</c:v>
                </c:pt>
                <c:pt idx="4134">
                  <c:v>41227</c:v>
                </c:pt>
                <c:pt idx="4135">
                  <c:v>41226</c:v>
                </c:pt>
                <c:pt idx="4136">
                  <c:v>41225</c:v>
                </c:pt>
                <c:pt idx="4137">
                  <c:v>41224</c:v>
                </c:pt>
                <c:pt idx="4138">
                  <c:v>41223</c:v>
                </c:pt>
                <c:pt idx="4139">
                  <c:v>41222</c:v>
                </c:pt>
                <c:pt idx="4140">
                  <c:v>41221</c:v>
                </c:pt>
                <c:pt idx="4141">
                  <c:v>41220</c:v>
                </c:pt>
                <c:pt idx="4142">
                  <c:v>41219</c:v>
                </c:pt>
                <c:pt idx="4143">
                  <c:v>41218</c:v>
                </c:pt>
                <c:pt idx="4144">
                  <c:v>41217</c:v>
                </c:pt>
                <c:pt idx="4145">
                  <c:v>41216</c:v>
                </c:pt>
                <c:pt idx="4146">
                  <c:v>41215</c:v>
                </c:pt>
                <c:pt idx="4147">
                  <c:v>41214</c:v>
                </c:pt>
                <c:pt idx="4148">
                  <c:v>41213</c:v>
                </c:pt>
                <c:pt idx="4149">
                  <c:v>41212</c:v>
                </c:pt>
                <c:pt idx="4150">
                  <c:v>41211</c:v>
                </c:pt>
                <c:pt idx="4151">
                  <c:v>41210</c:v>
                </c:pt>
                <c:pt idx="4152">
                  <c:v>41209</c:v>
                </c:pt>
                <c:pt idx="4153">
                  <c:v>41208</c:v>
                </c:pt>
                <c:pt idx="4154">
                  <c:v>41207</c:v>
                </c:pt>
                <c:pt idx="4155">
                  <c:v>41206</c:v>
                </c:pt>
                <c:pt idx="4156">
                  <c:v>41205</c:v>
                </c:pt>
                <c:pt idx="4157">
                  <c:v>41204</c:v>
                </c:pt>
                <c:pt idx="4158">
                  <c:v>41203</c:v>
                </c:pt>
                <c:pt idx="4159">
                  <c:v>41202</c:v>
                </c:pt>
                <c:pt idx="4160">
                  <c:v>41201</c:v>
                </c:pt>
                <c:pt idx="4161">
                  <c:v>41200</c:v>
                </c:pt>
                <c:pt idx="4162">
                  <c:v>41199</c:v>
                </c:pt>
                <c:pt idx="4163">
                  <c:v>41198</c:v>
                </c:pt>
                <c:pt idx="4164">
                  <c:v>41197</c:v>
                </c:pt>
                <c:pt idx="4165">
                  <c:v>41196</c:v>
                </c:pt>
                <c:pt idx="4166">
                  <c:v>41195</c:v>
                </c:pt>
                <c:pt idx="4167">
                  <c:v>41194</c:v>
                </c:pt>
                <c:pt idx="4168">
                  <c:v>41193</c:v>
                </c:pt>
                <c:pt idx="4169">
                  <c:v>41192</c:v>
                </c:pt>
                <c:pt idx="4170">
                  <c:v>41191</c:v>
                </c:pt>
                <c:pt idx="4171">
                  <c:v>41190</c:v>
                </c:pt>
                <c:pt idx="4172">
                  <c:v>41189</c:v>
                </c:pt>
                <c:pt idx="4173">
                  <c:v>41188</c:v>
                </c:pt>
                <c:pt idx="4174">
                  <c:v>41187</c:v>
                </c:pt>
                <c:pt idx="4175">
                  <c:v>41186</c:v>
                </c:pt>
                <c:pt idx="4176">
                  <c:v>41185</c:v>
                </c:pt>
                <c:pt idx="4177">
                  <c:v>41184</c:v>
                </c:pt>
                <c:pt idx="4178">
                  <c:v>41183</c:v>
                </c:pt>
                <c:pt idx="4179">
                  <c:v>41182</c:v>
                </c:pt>
                <c:pt idx="4180">
                  <c:v>41181</c:v>
                </c:pt>
                <c:pt idx="4181">
                  <c:v>41180</c:v>
                </c:pt>
                <c:pt idx="4182">
                  <c:v>41179</c:v>
                </c:pt>
                <c:pt idx="4183">
                  <c:v>41178</c:v>
                </c:pt>
                <c:pt idx="4184">
                  <c:v>41177</c:v>
                </c:pt>
                <c:pt idx="4185">
                  <c:v>41176</c:v>
                </c:pt>
                <c:pt idx="4186">
                  <c:v>41175</c:v>
                </c:pt>
                <c:pt idx="4187">
                  <c:v>41174</c:v>
                </c:pt>
                <c:pt idx="4188">
                  <c:v>41173</c:v>
                </c:pt>
                <c:pt idx="4189">
                  <c:v>41172</c:v>
                </c:pt>
                <c:pt idx="4190">
                  <c:v>41171</c:v>
                </c:pt>
                <c:pt idx="4191">
                  <c:v>41170</c:v>
                </c:pt>
                <c:pt idx="4192">
                  <c:v>41169</c:v>
                </c:pt>
                <c:pt idx="4193">
                  <c:v>41168</c:v>
                </c:pt>
                <c:pt idx="4194">
                  <c:v>41167</c:v>
                </c:pt>
                <c:pt idx="4195">
                  <c:v>41166</c:v>
                </c:pt>
                <c:pt idx="4196">
                  <c:v>41165</c:v>
                </c:pt>
                <c:pt idx="4197">
                  <c:v>41164</c:v>
                </c:pt>
                <c:pt idx="4198">
                  <c:v>41163</c:v>
                </c:pt>
                <c:pt idx="4199">
                  <c:v>41162</c:v>
                </c:pt>
                <c:pt idx="4200">
                  <c:v>41161</c:v>
                </c:pt>
                <c:pt idx="4201">
                  <c:v>41160</c:v>
                </c:pt>
                <c:pt idx="4202">
                  <c:v>41159</c:v>
                </c:pt>
                <c:pt idx="4203">
                  <c:v>41158</c:v>
                </c:pt>
                <c:pt idx="4204">
                  <c:v>41157</c:v>
                </c:pt>
                <c:pt idx="4205">
                  <c:v>41156</c:v>
                </c:pt>
                <c:pt idx="4206">
                  <c:v>41155</c:v>
                </c:pt>
                <c:pt idx="4207">
                  <c:v>41154</c:v>
                </c:pt>
                <c:pt idx="4208">
                  <c:v>41153</c:v>
                </c:pt>
                <c:pt idx="4209">
                  <c:v>41152</c:v>
                </c:pt>
                <c:pt idx="4210">
                  <c:v>41151</c:v>
                </c:pt>
                <c:pt idx="4211">
                  <c:v>41150</c:v>
                </c:pt>
                <c:pt idx="4212">
                  <c:v>41149</c:v>
                </c:pt>
                <c:pt idx="4213">
                  <c:v>41148</c:v>
                </c:pt>
                <c:pt idx="4214">
                  <c:v>41147</c:v>
                </c:pt>
                <c:pt idx="4215">
                  <c:v>41146</c:v>
                </c:pt>
                <c:pt idx="4216">
                  <c:v>41145</c:v>
                </c:pt>
                <c:pt idx="4217">
                  <c:v>41144</c:v>
                </c:pt>
                <c:pt idx="4218">
                  <c:v>41143</c:v>
                </c:pt>
                <c:pt idx="4219">
                  <c:v>41142</c:v>
                </c:pt>
                <c:pt idx="4220">
                  <c:v>41141</c:v>
                </c:pt>
                <c:pt idx="4221">
                  <c:v>41140</c:v>
                </c:pt>
                <c:pt idx="4222">
                  <c:v>41139</c:v>
                </c:pt>
                <c:pt idx="4223">
                  <c:v>41138</c:v>
                </c:pt>
                <c:pt idx="4224">
                  <c:v>41137</c:v>
                </c:pt>
                <c:pt idx="4225">
                  <c:v>41136</c:v>
                </c:pt>
                <c:pt idx="4226">
                  <c:v>41135</c:v>
                </c:pt>
                <c:pt idx="4227">
                  <c:v>41134</c:v>
                </c:pt>
                <c:pt idx="4228">
                  <c:v>41133</c:v>
                </c:pt>
                <c:pt idx="4229">
                  <c:v>41132</c:v>
                </c:pt>
                <c:pt idx="4230">
                  <c:v>41131</c:v>
                </c:pt>
                <c:pt idx="4231">
                  <c:v>41130</c:v>
                </c:pt>
                <c:pt idx="4232">
                  <c:v>41129</c:v>
                </c:pt>
                <c:pt idx="4233">
                  <c:v>41128</c:v>
                </c:pt>
                <c:pt idx="4234">
                  <c:v>41127</c:v>
                </c:pt>
                <c:pt idx="4235">
                  <c:v>41126</c:v>
                </c:pt>
                <c:pt idx="4236">
                  <c:v>41125</c:v>
                </c:pt>
                <c:pt idx="4237">
                  <c:v>41124</c:v>
                </c:pt>
                <c:pt idx="4238">
                  <c:v>41123</c:v>
                </c:pt>
                <c:pt idx="4239">
                  <c:v>41122</c:v>
                </c:pt>
                <c:pt idx="4240">
                  <c:v>41121</c:v>
                </c:pt>
                <c:pt idx="4241">
                  <c:v>41120</c:v>
                </c:pt>
                <c:pt idx="4242">
                  <c:v>41119</c:v>
                </c:pt>
                <c:pt idx="4243">
                  <c:v>41118</c:v>
                </c:pt>
                <c:pt idx="4244">
                  <c:v>41117</c:v>
                </c:pt>
                <c:pt idx="4245">
                  <c:v>41116</c:v>
                </c:pt>
                <c:pt idx="4246">
                  <c:v>41115</c:v>
                </c:pt>
                <c:pt idx="4247">
                  <c:v>41114</c:v>
                </c:pt>
                <c:pt idx="4248">
                  <c:v>41113</c:v>
                </c:pt>
                <c:pt idx="4249">
                  <c:v>41112</c:v>
                </c:pt>
                <c:pt idx="4250">
                  <c:v>41111</c:v>
                </c:pt>
                <c:pt idx="4251">
                  <c:v>41110</c:v>
                </c:pt>
                <c:pt idx="4252">
                  <c:v>41109</c:v>
                </c:pt>
                <c:pt idx="4253">
                  <c:v>41108</c:v>
                </c:pt>
                <c:pt idx="4254">
                  <c:v>41107</c:v>
                </c:pt>
                <c:pt idx="4255">
                  <c:v>41106</c:v>
                </c:pt>
                <c:pt idx="4256">
                  <c:v>41105</c:v>
                </c:pt>
                <c:pt idx="4257">
                  <c:v>41104</c:v>
                </c:pt>
                <c:pt idx="4258">
                  <c:v>41103</c:v>
                </c:pt>
                <c:pt idx="4259">
                  <c:v>41102</c:v>
                </c:pt>
                <c:pt idx="4260">
                  <c:v>41101</c:v>
                </c:pt>
                <c:pt idx="4261">
                  <c:v>41100</c:v>
                </c:pt>
                <c:pt idx="4262">
                  <c:v>41099</c:v>
                </c:pt>
                <c:pt idx="4263">
                  <c:v>41098</c:v>
                </c:pt>
                <c:pt idx="4264">
                  <c:v>41097</c:v>
                </c:pt>
                <c:pt idx="4265">
                  <c:v>41096</c:v>
                </c:pt>
                <c:pt idx="4266">
                  <c:v>41095</c:v>
                </c:pt>
                <c:pt idx="4267">
                  <c:v>41094</c:v>
                </c:pt>
                <c:pt idx="4268">
                  <c:v>41093</c:v>
                </c:pt>
                <c:pt idx="4269">
                  <c:v>41092</c:v>
                </c:pt>
                <c:pt idx="4270">
                  <c:v>41091</c:v>
                </c:pt>
                <c:pt idx="4271">
                  <c:v>41090</c:v>
                </c:pt>
                <c:pt idx="4272">
                  <c:v>41089</c:v>
                </c:pt>
                <c:pt idx="4273">
                  <c:v>41088</c:v>
                </c:pt>
                <c:pt idx="4274">
                  <c:v>41087</c:v>
                </c:pt>
                <c:pt idx="4275">
                  <c:v>41086</c:v>
                </c:pt>
                <c:pt idx="4276">
                  <c:v>41085</c:v>
                </c:pt>
                <c:pt idx="4277">
                  <c:v>41084</c:v>
                </c:pt>
                <c:pt idx="4278">
                  <c:v>41083</c:v>
                </c:pt>
                <c:pt idx="4279">
                  <c:v>41082</c:v>
                </c:pt>
                <c:pt idx="4280">
                  <c:v>41081</c:v>
                </c:pt>
                <c:pt idx="4281">
                  <c:v>41080</c:v>
                </c:pt>
                <c:pt idx="4282">
                  <c:v>41079</c:v>
                </c:pt>
                <c:pt idx="4283">
                  <c:v>41078</c:v>
                </c:pt>
                <c:pt idx="4284">
                  <c:v>41077</c:v>
                </c:pt>
                <c:pt idx="4285">
                  <c:v>41076</c:v>
                </c:pt>
                <c:pt idx="4286">
                  <c:v>41075</c:v>
                </c:pt>
                <c:pt idx="4287">
                  <c:v>41074</c:v>
                </c:pt>
                <c:pt idx="4288">
                  <c:v>41073</c:v>
                </c:pt>
                <c:pt idx="4289">
                  <c:v>41072</c:v>
                </c:pt>
                <c:pt idx="4290">
                  <c:v>41071</c:v>
                </c:pt>
                <c:pt idx="4291">
                  <c:v>41070</c:v>
                </c:pt>
                <c:pt idx="4292">
                  <c:v>41069</c:v>
                </c:pt>
                <c:pt idx="4293">
                  <c:v>41068</c:v>
                </c:pt>
                <c:pt idx="4294">
                  <c:v>41067</c:v>
                </c:pt>
                <c:pt idx="4295">
                  <c:v>41066</c:v>
                </c:pt>
                <c:pt idx="4296">
                  <c:v>41065</c:v>
                </c:pt>
                <c:pt idx="4297">
                  <c:v>41064</c:v>
                </c:pt>
                <c:pt idx="4298">
                  <c:v>41063</c:v>
                </c:pt>
                <c:pt idx="4299">
                  <c:v>41062</c:v>
                </c:pt>
                <c:pt idx="4300">
                  <c:v>41061</c:v>
                </c:pt>
                <c:pt idx="4301">
                  <c:v>41060</c:v>
                </c:pt>
                <c:pt idx="4302">
                  <c:v>41059</c:v>
                </c:pt>
                <c:pt idx="4303">
                  <c:v>41058</c:v>
                </c:pt>
                <c:pt idx="4304">
                  <c:v>41057</c:v>
                </c:pt>
                <c:pt idx="4305">
                  <c:v>41056</c:v>
                </c:pt>
                <c:pt idx="4306">
                  <c:v>41055</c:v>
                </c:pt>
                <c:pt idx="4307">
                  <c:v>41054</c:v>
                </c:pt>
                <c:pt idx="4308">
                  <c:v>41053</c:v>
                </c:pt>
                <c:pt idx="4309">
                  <c:v>41052</c:v>
                </c:pt>
                <c:pt idx="4310">
                  <c:v>41051</c:v>
                </c:pt>
                <c:pt idx="4311">
                  <c:v>41050</c:v>
                </c:pt>
                <c:pt idx="4312">
                  <c:v>41049</c:v>
                </c:pt>
                <c:pt idx="4313">
                  <c:v>41048</c:v>
                </c:pt>
                <c:pt idx="4314">
                  <c:v>41047</c:v>
                </c:pt>
                <c:pt idx="4315">
                  <c:v>41046</c:v>
                </c:pt>
                <c:pt idx="4316">
                  <c:v>41045</c:v>
                </c:pt>
                <c:pt idx="4317">
                  <c:v>41044</c:v>
                </c:pt>
                <c:pt idx="4318">
                  <c:v>41043</c:v>
                </c:pt>
                <c:pt idx="4319">
                  <c:v>41042</c:v>
                </c:pt>
                <c:pt idx="4320">
                  <c:v>41041</c:v>
                </c:pt>
                <c:pt idx="4321">
                  <c:v>41040</c:v>
                </c:pt>
                <c:pt idx="4322">
                  <c:v>41039</c:v>
                </c:pt>
                <c:pt idx="4323">
                  <c:v>41038</c:v>
                </c:pt>
                <c:pt idx="4324">
                  <c:v>41037</c:v>
                </c:pt>
                <c:pt idx="4325">
                  <c:v>41036</c:v>
                </c:pt>
                <c:pt idx="4326">
                  <c:v>41035</c:v>
                </c:pt>
                <c:pt idx="4327">
                  <c:v>41034</c:v>
                </c:pt>
                <c:pt idx="4328">
                  <c:v>41033</c:v>
                </c:pt>
                <c:pt idx="4329">
                  <c:v>41032</c:v>
                </c:pt>
                <c:pt idx="4330">
                  <c:v>41031</c:v>
                </c:pt>
                <c:pt idx="4331">
                  <c:v>41030</c:v>
                </c:pt>
                <c:pt idx="4332">
                  <c:v>41029</c:v>
                </c:pt>
                <c:pt idx="4333">
                  <c:v>41028</c:v>
                </c:pt>
                <c:pt idx="4334">
                  <c:v>41027</c:v>
                </c:pt>
                <c:pt idx="4335">
                  <c:v>41026</c:v>
                </c:pt>
                <c:pt idx="4336">
                  <c:v>41025</c:v>
                </c:pt>
                <c:pt idx="4337">
                  <c:v>41024</c:v>
                </c:pt>
                <c:pt idx="4338">
                  <c:v>41023</c:v>
                </c:pt>
                <c:pt idx="4339">
                  <c:v>41022</c:v>
                </c:pt>
                <c:pt idx="4340">
                  <c:v>41021</c:v>
                </c:pt>
                <c:pt idx="4341">
                  <c:v>41020</c:v>
                </c:pt>
                <c:pt idx="4342">
                  <c:v>41019</c:v>
                </c:pt>
                <c:pt idx="4343">
                  <c:v>41018</c:v>
                </c:pt>
                <c:pt idx="4344">
                  <c:v>41017</c:v>
                </c:pt>
                <c:pt idx="4345">
                  <c:v>41016</c:v>
                </c:pt>
                <c:pt idx="4346">
                  <c:v>41015</c:v>
                </c:pt>
                <c:pt idx="4347">
                  <c:v>41014</c:v>
                </c:pt>
                <c:pt idx="4348">
                  <c:v>41013</c:v>
                </c:pt>
                <c:pt idx="4349">
                  <c:v>41012</c:v>
                </c:pt>
                <c:pt idx="4350">
                  <c:v>41011</c:v>
                </c:pt>
                <c:pt idx="4351">
                  <c:v>41010</c:v>
                </c:pt>
                <c:pt idx="4352">
                  <c:v>41009</c:v>
                </c:pt>
                <c:pt idx="4353">
                  <c:v>41008</c:v>
                </c:pt>
                <c:pt idx="4354">
                  <c:v>41007</c:v>
                </c:pt>
                <c:pt idx="4355">
                  <c:v>41006</c:v>
                </c:pt>
                <c:pt idx="4356">
                  <c:v>41005</c:v>
                </c:pt>
                <c:pt idx="4357">
                  <c:v>41004</c:v>
                </c:pt>
                <c:pt idx="4358">
                  <c:v>41003</c:v>
                </c:pt>
                <c:pt idx="4359">
                  <c:v>41002</c:v>
                </c:pt>
                <c:pt idx="4360">
                  <c:v>41001</c:v>
                </c:pt>
                <c:pt idx="4361">
                  <c:v>41000</c:v>
                </c:pt>
                <c:pt idx="4362">
                  <c:v>40999</c:v>
                </c:pt>
                <c:pt idx="4363">
                  <c:v>40998</c:v>
                </c:pt>
                <c:pt idx="4364">
                  <c:v>40997</c:v>
                </c:pt>
                <c:pt idx="4365">
                  <c:v>40996</c:v>
                </c:pt>
                <c:pt idx="4366">
                  <c:v>40995</c:v>
                </c:pt>
                <c:pt idx="4367">
                  <c:v>40994</c:v>
                </c:pt>
                <c:pt idx="4368">
                  <c:v>40993</c:v>
                </c:pt>
                <c:pt idx="4369">
                  <c:v>40992</c:v>
                </c:pt>
                <c:pt idx="4370">
                  <c:v>40991</c:v>
                </c:pt>
                <c:pt idx="4371">
                  <c:v>40990</c:v>
                </c:pt>
                <c:pt idx="4372">
                  <c:v>40989</c:v>
                </c:pt>
                <c:pt idx="4373">
                  <c:v>40988</c:v>
                </c:pt>
                <c:pt idx="4374">
                  <c:v>40987</c:v>
                </c:pt>
                <c:pt idx="4375">
                  <c:v>40986</c:v>
                </c:pt>
                <c:pt idx="4376">
                  <c:v>40985</c:v>
                </c:pt>
                <c:pt idx="4377">
                  <c:v>40984</c:v>
                </c:pt>
                <c:pt idx="4378">
                  <c:v>40983</c:v>
                </c:pt>
                <c:pt idx="4379">
                  <c:v>40982</c:v>
                </c:pt>
                <c:pt idx="4380">
                  <c:v>40981</c:v>
                </c:pt>
                <c:pt idx="4381">
                  <c:v>40980</c:v>
                </c:pt>
                <c:pt idx="4382">
                  <c:v>40979</c:v>
                </c:pt>
                <c:pt idx="4383">
                  <c:v>40978</c:v>
                </c:pt>
                <c:pt idx="4384">
                  <c:v>40977</c:v>
                </c:pt>
                <c:pt idx="4385">
                  <c:v>40976</c:v>
                </c:pt>
                <c:pt idx="4386">
                  <c:v>40975</c:v>
                </c:pt>
                <c:pt idx="4387">
                  <c:v>40974</c:v>
                </c:pt>
                <c:pt idx="4388">
                  <c:v>40973</c:v>
                </c:pt>
                <c:pt idx="4389">
                  <c:v>40972</c:v>
                </c:pt>
                <c:pt idx="4390">
                  <c:v>40971</c:v>
                </c:pt>
                <c:pt idx="4391">
                  <c:v>40970</c:v>
                </c:pt>
                <c:pt idx="4392">
                  <c:v>40969</c:v>
                </c:pt>
                <c:pt idx="4393">
                  <c:v>40968</c:v>
                </c:pt>
                <c:pt idx="4394">
                  <c:v>40967</c:v>
                </c:pt>
                <c:pt idx="4395">
                  <c:v>40966</c:v>
                </c:pt>
                <c:pt idx="4396">
                  <c:v>40965</c:v>
                </c:pt>
                <c:pt idx="4397">
                  <c:v>40964</c:v>
                </c:pt>
                <c:pt idx="4398">
                  <c:v>40963</c:v>
                </c:pt>
                <c:pt idx="4399">
                  <c:v>40962</c:v>
                </c:pt>
                <c:pt idx="4400">
                  <c:v>40961</c:v>
                </c:pt>
                <c:pt idx="4401">
                  <c:v>40960</c:v>
                </c:pt>
                <c:pt idx="4402">
                  <c:v>40959</c:v>
                </c:pt>
                <c:pt idx="4403">
                  <c:v>40958</c:v>
                </c:pt>
                <c:pt idx="4404">
                  <c:v>40957</c:v>
                </c:pt>
                <c:pt idx="4405">
                  <c:v>40956</c:v>
                </c:pt>
                <c:pt idx="4406">
                  <c:v>40955</c:v>
                </c:pt>
                <c:pt idx="4407">
                  <c:v>40954</c:v>
                </c:pt>
                <c:pt idx="4408">
                  <c:v>40953</c:v>
                </c:pt>
                <c:pt idx="4409">
                  <c:v>40952</c:v>
                </c:pt>
                <c:pt idx="4410">
                  <c:v>40951</c:v>
                </c:pt>
                <c:pt idx="4411">
                  <c:v>40950</c:v>
                </c:pt>
                <c:pt idx="4412">
                  <c:v>40949</c:v>
                </c:pt>
                <c:pt idx="4413">
                  <c:v>40948</c:v>
                </c:pt>
                <c:pt idx="4414">
                  <c:v>40947</c:v>
                </c:pt>
                <c:pt idx="4415">
                  <c:v>40946</c:v>
                </c:pt>
                <c:pt idx="4416">
                  <c:v>40945</c:v>
                </c:pt>
                <c:pt idx="4417">
                  <c:v>40944</c:v>
                </c:pt>
                <c:pt idx="4418">
                  <c:v>40943</c:v>
                </c:pt>
                <c:pt idx="4419">
                  <c:v>40942</c:v>
                </c:pt>
                <c:pt idx="4420">
                  <c:v>40941</c:v>
                </c:pt>
                <c:pt idx="4421">
                  <c:v>40940</c:v>
                </c:pt>
                <c:pt idx="4422">
                  <c:v>40939</c:v>
                </c:pt>
                <c:pt idx="4423">
                  <c:v>40938</c:v>
                </c:pt>
                <c:pt idx="4424">
                  <c:v>40937</c:v>
                </c:pt>
                <c:pt idx="4425">
                  <c:v>40936</c:v>
                </c:pt>
                <c:pt idx="4426">
                  <c:v>40935</c:v>
                </c:pt>
                <c:pt idx="4427">
                  <c:v>40934</c:v>
                </c:pt>
                <c:pt idx="4428">
                  <c:v>40933</c:v>
                </c:pt>
                <c:pt idx="4429">
                  <c:v>40932</c:v>
                </c:pt>
                <c:pt idx="4430">
                  <c:v>40931</c:v>
                </c:pt>
                <c:pt idx="4431">
                  <c:v>40930</c:v>
                </c:pt>
                <c:pt idx="4432">
                  <c:v>40929</c:v>
                </c:pt>
                <c:pt idx="4433">
                  <c:v>40928</c:v>
                </c:pt>
                <c:pt idx="4434">
                  <c:v>40927</c:v>
                </c:pt>
                <c:pt idx="4435">
                  <c:v>40926</c:v>
                </c:pt>
                <c:pt idx="4436">
                  <c:v>40925</c:v>
                </c:pt>
                <c:pt idx="4437">
                  <c:v>40924</c:v>
                </c:pt>
                <c:pt idx="4438">
                  <c:v>40923</c:v>
                </c:pt>
                <c:pt idx="4439">
                  <c:v>40922</c:v>
                </c:pt>
                <c:pt idx="4440">
                  <c:v>40921</c:v>
                </c:pt>
                <c:pt idx="4441">
                  <c:v>40920</c:v>
                </c:pt>
                <c:pt idx="4442">
                  <c:v>40919</c:v>
                </c:pt>
                <c:pt idx="4443">
                  <c:v>40918</c:v>
                </c:pt>
                <c:pt idx="4444">
                  <c:v>40917</c:v>
                </c:pt>
                <c:pt idx="4445">
                  <c:v>40916</c:v>
                </c:pt>
                <c:pt idx="4446">
                  <c:v>40915</c:v>
                </c:pt>
                <c:pt idx="4447">
                  <c:v>40914</c:v>
                </c:pt>
                <c:pt idx="4448">
                  <c:v>40913</c:v>
                </c:pt>
                <c:pt idx="4449">
                  <c:v>40912</c:v>
                </c:pt>
                <c:pt idx="4450">
                  <c:v>40911</c:v>
                </c:pt>
                <c:pt idx="4451">
                  <c:v>40910</c:v>
                </c:pt>
                <c:pt idx="4452">
                  <c:v>40909</c:v>
                </c:pt>
                <c:pt idx="4453">
                  <c:v>40908</c:v>
                </c:pt>
                <c:pt idx="4454">
                  <c:v>40907</c:v>
                </c:pt>
                <c:pt idx="4455">
                  <c:v>40906</c:v>
                </c:pt>
                <c:pt idx="4456">
                  <c:v>40905</c:v>
                </c:pt>
                <c:pt idx="4457">
                  <c:v>40904</c:v>
                </c:pt>
                <c:pt idx="4458">
                  <c:v>40903</c:v>
                </c:pt>
                <c:pt idx="4459">
                  <c:v>40902</c:v>
                </c:pt>
                <c:pt idx="4460">
                  <c:v>40901</c:v>
                </c:pt>
                <c:pt idx="4461">
                  <c:v>40900</c:v>
                </c:pt>
                <c:pt idx="4462">
                  <c:v>40899</c:v>
                </c:pt>
                <c:pt idx="4463">
                  <c:v>40898</c:v>
                </c:pt>
                <c:pt idx="4464">
                  <c:v>40897</c:v>
                </c:pt>
                <c:pt idx="4465">
                  <c:v>40896</c:v>
                </c:pt>
                <c:pt idx="4466">
                  <c:v>40895</c:v>
                </c:pt>
                <c:pt idx="4467">
                  <c:v>40894</c:v>
                </c:pt>
                <c:pt idx="4468">
                  <c:v>40893</c:v>
                </c:pt>
                <c:pt idx="4469">
                  <c:v>40892</c:v>
                </c:pt>
                <c:pt idx="4470">
                  <c:v>40891</c:v>
                </c:pt>
                <c:pt idx="4471">
                  <c:v>40890</c:v>
                </c:pt>
                <c:pt idx="4472">
                  <c:v>40889</c:v>
                </c:pt>
                <c:pt idx="4473">
                  <c:v>40888</c:v>
                </c:pt>
                <c:pt idx="4474">
                  <c:v>40887</c:v>
                </c:pt>
                <c:pt idx="4475">
                  <c:v>40886</c:v>
                </c:pt>
                <c:pt idx="4476">
                  <c:v>40885</c:v>
                </c:pt>
                <c:pt idx="4477">
                  <c:v>40884</c:v>
                </c:pt>
                <c:pt idx="4478">
                  <c:v>40883</c:v>
                </c:pt>
                <c:pt idx="4479">
                  <c:v>40882</c:v>
                </c:pt>
                <c:pt idx="4480">
                  <c:v>40881</c:v>
                </c:pt>
                <c:pt idx="4481">
                  <c:v>40880</c:v>
                </c:pt>
                <c:pt idx="4482">
                  <c:v>40879</c:v>
                </c:pt>
                <c:pt idx="4483">
                  <c:v>40878</c:v>
                </c:pt>
                <c:pt idx="4484">
                  <c:v>40877</c:v>
                </c:pt>
                <c:pt idx="4485">
                  <c:v>40876</c:v>
                </c:pt>
                <c:pt idx="4486">
                  <c:v>40875</c:v>
                </c:pt>
                <c:pt idx="4487">
                  <c:v>40874</c:v>
                </c:pt>
                <c:pt idx="4488">
                  <c:v>40873</c:v>
                </c:pt>
                <c:pt idx="4489">
                  <c:v>40872</c:v>
                </c:pt>
                <c:pt idx="4490">
                  <c:v>40871</c:v>
                </c:pt>
                <c:pt idx="4491">
                  <c:v>40870</c:v>
                </c:pt>
                <c:pt idx="4492">
                  <c:v>40869</c:v>
                </c:pt>
                <c:pt idx="4493">
                  <c:v>40868</c:v>
                </c:pt>
                <c:pt idx="4494">
                  <c:v>40867</c:v>
                </c:pt>
                <c:pt idx="4495">
                  <c:v>40866</c:v>
                </c:pt>
                <c:pt idx="4496">
                  <c:v>40865</c:v>
                </c:pt>
                <c:pt idx="4497">
                  <c:v>40864</c:v>
                </c:pt>
                <c:pt idx="4498">
                  <c:v>40863</c:v>
                </c:pt>
                <c:pt idx="4499">
                  <c:v>40862</c:v>
                </c:pt>
                <c:pt idx="4500">
                  <c:v>40861</c:v>
                </c:pt>
                <c:pt idx="4501">
                  <c:v>40860</c:v>
                </c:pt>
                <c:pt idx="4502">
                  <c:v>40859</c:v>
                </c:pt>
                <c:pt idx="4503">
                  <c:v>40858</c:v>
                </c:pt>
                <c:pt idx="4504">
                  <c:v>40857</c:v>
                </c:pt>
                <c:pt idx="4505">
                  <c:v>40856</c:v>
                </c:pt>
                <c:pt idx="4506">
                  <c:v>40855</c:v>
                </c:pt>
                <c:pt idx="4507">
                  <c:v>40854</c:v>
                </c:pt>
                <c:pt idx="4508">
                  <c:v>40853</c:v>
                </c:pt>
                <c:pt idx="4509">
                  <c:v>40852</c:v>
                </c:pt>
                <c:pt idx="4510">
                  <c:v>40851</c:v>
                </c:pt>
                <c:pt idx="4511">
                  <c:v>40850</c:v>
                </c:pt>
                <c:pt idx="4512">
                  <c:v>40849</c:v>
                </c:pt>
                <c:pt idx="4513">
                  <c:v>40848</c:v>
                </c:pt>
                <c:pt idx="4514">
                  <c:v>40847</c:v>
                </c:pt>
                <c:pt idx="4515">
                  <c:v>40846</c:v>
                </c:pt>
                <c:pt idx="4516">
                  <c:v>40845</c:v>
                </c:pt>
                <c:pt idx="4517">
                  <c:v>40844</c:v>
                </c:pt>
                <c:pt idx="4518">
                  <c:v>40843</c:v>
                </c:pt>
                <c:pt idx="4519">
                  <c:v>40842</c:v>
                </c:pt>
                <c:pt idx="4520">
                  <c:v>40841</c:v>
                </c:pt>
                <c:pt idx="4521">
                  <c:v>40840</c:v>
                </c:pt>
                <c:pt idx="4522">
                  <c:v>40839</c:v>
                </c:pt>
                <c:pt idx="4523">
                  <c:v>40838</c:v>
                </c:pt>
                <c:pt idx="4524">
                  <c:v>40837</c:v>
                </c:pt>
                <c:pt idx="4525">
                  <c:v>40836</c:v>
                </c:pt>
                <c:pt idx="4526">
                  <c:v>40835</c:v>
                </c:pt>
                <c:pt idx="4527">
                  <c:v>40834</c:v>
                </c:pt>
                <c:pt idx="4528">
                  <c:v>40833</c:v>
                </c:pt>
                <c:pt idx="4529">
                  <c:v>40832</c:v>
                </c:pt>
                <c:pt idx="4530">
                  <c:v>40831</c:v>
                </c:pt>
                <c:pt idx="4531">
                  <c:v>40830</c:v>
                </c:pt>
                <c:pt idx="4532">
                  <c:v>40829</c:v>
                </c:pt>
                <c:pt idx="4533">
                  <c:v>40828</c:v>
                </c:pt>
                <c:pt idx="4534">
                  <c:v>40827</c:v>
                </c:pt>
                <c:pt idx="4535">
                  <c:v>40826</c:v>
                </c:pt>
                <c:pt idx="4536">
                  <c:v>40825</c:v>
                </c:pt>
                <c:pt idx="4537">
                  <c:v>40824</c:v>
                </c:pt>
                <c:pt idx="4538">
                  <c:v>40823</c:v>
                </c:pt>
                <c:pt idx="4539">
                  <c:v>40822</c:v>
                </c:pt>
                <c:pt idx="4540">
                  <c:v>40821</c:v>
                </c:pt>
                <c:pt idx="4541">
                  <c:v>40820</c:v>
                </c:pt>
                <c:pt idx="4542">
                  <c:v>40819</c:v>
                </c:pt>
                <c:pt idx="4543">
                  <c:v>40818</c:v>
                </c:pt>
                <c:pt idx="4544">
                  <c:v>40817</c:v>
                </c:pt>
                <c:pt idx="4545">
                  <c:v>40816</c:v>
                </c:pt>
                <c:pt idx="4546">
                  <c:v>40815</c:v>
                </c:pt>
                <c:pt idx="4547">
                  <c:v>40814</c:v>
                </c:pt>
                <c:pt idx="4548">
                  <c:v>40813</c:v>
                </c:pt>
                <c:pt idx="4549">
                  <c:v>40812</c:v>
                </c:pt>
                <c:pt idx="4550">
                  <c:v>40811</c:v>
                </c:pt>
                <c:pt idx="4551">
                  <c:v>40810</c:v>
                </c:pt>
                <c:pt idx="4552">
                  <c:v>40809</c:v>
                </c:pt>
                <c:pt idx="4553">
                  <c:v>40808</c:v>
                </c:pt>
                <c:pt idx="4554">
                  <c:v>40807</c:v>
                </c:pt>
                <c:pt idx="4555">
                  <c:v>40806</c:v>
                </c:pt>
                <c:pt idx="4556">
                  <c:v>40805</c:v>
                </c:pt>
                <c:pt idx="4557">
                  <c:v>40804</c:v>
                </c:pt>
                <c:pt idx="4558">
                  <c:v>40803</c:v>
                </c:pt>
                <c:pt idx="4559">
                  <c:v>40802</c:v>
                </c:pt>
                <c:pt idx="4560">
                  <c:v>40801</c:v>
                </c:pt>
                <c:pt idx="4561">
                  <c:v>40800</c:v>
                </c:pt>
                <c:pt idx="4562">
                  <c:v>40799</c:v>
                </c:pt>
                <c:pt idx="4563">
                  <c:v>40798</c:v>
                </c:pt>
                <c:pt idx="4564">
                  <c:v>40797</c:v>
                </c:pt>
                <c:pt idx="4565">
                  <c:v>40796</c:v>
                </c:pt>
                <c:pt idx="4566">
                  <c:v>40795</c:v>
                </c:pt>
                <c:pt idx="4567">
                  <c:v>40794</c:v>
                </c:pt>
                <c:pt idx="4568">
                  <c:v>40793</c:v>
                </c:pt>
                <c:pt idx="4569">
                  <c:v>40792</c:v>
                </c:pt>
                <c:pt idx="4570">
                  <c:v>40791</c:v>
                </c:pt>
                <c:pt idx="4571">
                  <c:v>40790</c:v>
                </c:pt>
                <c:pt idx="4572">
                  <c:v>40789</c:v>
                </c:pt>
                <c:pt idx="4573">
                  <c:v>40788</c:v>
                </c:pt>
                <c:pt idx="4574">
                  <c:v>40787</c:v>
                </c:pt>
                <c:pt idx="4575">
                  <c:v>40786</c:v>
                </c:pt>
                <c:pt idx="4576">
                  <c:v>40785</c:v>
                </c:pt>
                <c:pt idx="4577">
                  <c:v>40784</c:v>
                </c:pt>
                <c:pt idx="4578">
                  <c:v>40783</c:v>
                </c:pt>
                <c:pt idx="4579">
                  <c:v>40782</c:v>
                </c:pt>
                <c:pt idx="4580">
                  <c:v>40781</c:v>
                </c:pt>
                <c:pt idx="4581">
                  <c:v>40780</c:v>
                </c:pt>
                <c:pt idx="4582">
                  <c:v>40779</c:v>
                </c:pt>
                <c:pt idx="4583">
                  <c:v>40778</c:v>
                </c:pt>
                <c:pt idx="4584">
                  <c:v>40777</c:v>
                </c:pt>
                <c:pt idx="4585">
                  <c:v>40776</c:v>
                </c:pt>
                <c:pt idx="4586">
                  <c:v>40775</c:v>
                </c:pt>
                <c:pt idx="4587">
                  <c:v>40774</c:v>
                </c:pt>
                <c:pt idx="4588">
                  <c:v>40773</c:v>
                </c:pt>
                <c:pt idx="4589">
                  <c:v>40772</c:v>
                </c:pt>
                <c:pt idx="4590">
                  <c:v>40771</c:v>
                </c:pt>
                <c:pt idx="4591">
                  <c:v>40770</c:v>
                </c:pt>
                <c:pt idx="4592">
                  <c:v>40769</c:v>
                </c:pt>
                <c:pt idx="4593">
                  <c:v>40768</c:v>
                </c:pt>
                <c:pt idx="4594">
                  <c:v>40767</c:v>
                </c:pt>
                <c:pt idx="4595">
                  <c:v>40766</c:v>
                </c:pt>
                <c:pt idx="4596">
                  <c:v>40765</c:v>
                </c:pt>
                <c:pt idx="4597">
                  <c:v>40764</c:v>
                </c:pt>
                <c:pt idx="4598">
                  <c:v>40763</c:v>
                </c:pt>
                <c:pt idx="4599">
                  <c:v>40762</c:v>
                </c:pt>
                <c:pt idx="4600">
                  <c:v>40761</c:v>
                </c:pt>
                <c:pt idx="4601">
                  <c:v>40760</c:v>
                </c:pt>
                <c:pt idx="4602">
                  <c:v>40759</c:v>
                </c:pt>
                <c:pt idx="4603">
                  <c:v>40758</c:v>
                </c:pt>
                <c:pt idx="4604">
                  <c:v>40757</c:v>
                </c:pt>
                <c:pt idx="4605">
                  <c:v>40756</c:v>
                </c:pt>
                <c:pt idx="4606">
                  <c:v>40755</c:v>
                </c:pt>
                <c:pt idx="4607">
                  <c:v>40754</c:v>
                </c:pt>
                <c:pt idx="4608">
                  <c:v>40753</c:v>
                </c:pt>
                <c:pt idx="4609">
                  <c:v>40752</c:v>
                </c:pt>
                <c:pt idx="4610">
                  <c:v>40751</c:v>
                </c:pt>
                <c:pt idx="4611">
                  <c:v>40750</c:v>
                </c:pt>
                <c:pt idx="4612">
                  <c:v>40749</c:v>
                </c:pt>
                <c:pt idx="4613">
                  <c:v>40748</c:v>
                </c:pt>
                <c:pt idx="4614">
                  <c:v>40747</c:v>
                </c:pt>
                <c:pt idx="4615">
                  <c:v>40746</c:v>
                </c:pt>
                <c:pt idx="4616">
                  <c:v>40745</c:v>
                </c:pt>
                <c:pt idx="4617">
                  <c:v>40744</c:v>
                </c:pt>
                <c:pt idx="4618">
                  <c:v>40743</c:v>
                </c:pt>
                <c:pt idx="4619">
                  <c:v>40742</c:v>
                </c:pt>
                <c:pt idx="4620">
                  <c:v>40741</c:v>
                </c:pt>
                <c:pt idx="4621">
                  <c:v>40740</c:v>
                </c:pt>
                <c:pt idx="4622">
                  <c:v>40739</c:v>
                </c:pt>
                <c:pt idx="4623">
                  <c:v>40738</c:v>
                </c:pt>
                <c:pt idx="4624">
                  <c:v>40737</c:v>
                </c:pt>
                <c:pt idx="4625">
                  <c:v>40736</c:v>
                </c:pt>
                <c:pt idx="4626">
                  <c:v>40735</c:v>
                </c:pt>
                <c:pt idx="4627">
                  <c:v>40734</c:v>
                </c:pt>
                <c:pt idx="4628">
                  <c:v>40733</c:v>
                </c:pt>
                <c:pt idx="4629">
                  <c:v>40732</c:v>
                </c:pt>
                <c:pt idx="4630">
                  <c:v>40731</c:v>
                </c:pt>
                <c:pt idx="4631">
                  <c:v>40730</c:v>
                </c:pt>
                <c:pt idx="4632">
                  <c:v>40729</c:v>
                </c:pt>
                <c:pt idx="4633">
                  <c:v>40728</c:v>
                </c:pt>
                <c:pt idx="4634">
                  <c:v>40727</c:v>
                </c:pt>
                <c:pt idx="4635">
                  <c:v>40726</c:v>
                </c:pt>
                <c:pt idx="4636">
                  <c:v>40725</c:v>
                </c:pt>
                <c:pt idx="4637">
                  <c:v>40724</c:v>
                </c:pt>
                <c:pt idx="4638">
                  <c:v>40723</c:v>
                </c:pt>
                <c:pt idx="4639">
                  <c:v>40722</c:v>
                </c:pt>
                <c:pt idx="4640">
                  <c:v>40721</c:v>
                </c:pt>
                <c:pt idx="4641">
                  <c:v>40720</c:v>
                </c:pt>
                <c:pt idx="4642">
                  <c:v>40719</c:v>
                </c:pt>
                <c:pt idx="4643">
                  <c:v>40718</c:v>
                </c:pt>
                <c:pt idx="4644">
                  <c:v>40717</c:v>
                </c:pt>
                <c:pt idx="4645">
                  <c:v>40716</c:v>
                </c:pt>
                <c:pt idx="4646">
                  <c:v>40715</c:v>
                </c:pt>
                <c:pt idx="4647">
                  <c:v>40714</c:v>
                </c:pt>
                <c:pt idx="4648">
                  <c:v>40713</c:v>
                </c:pt>
                <c:pt idx="4649">
                  <c:v>40712</c:v>
                </c:pt>
                <c:pt idx="4650">
                  <c:v>40711</c:v>
                </c:pt>
                <c:pt idx="4651">
                  <c:v>40710</c:v>
                </c:pt>
                <c:pt idx="4652">
                  <c:v>40709</c:v>
                </c:pt>
                <c:pt idx="4653">
                  <c:v>40708</c:v>
                </c:pt>
                <c:pt idx="4654">
                  <c:v>40707</c:v>
                </c:pt>
                <c:pt idx="4655">
                  <c:v>40706</c:v>
                </c:pt>
                <c:pt idx="4656">
                  <c:v>40705</c:v>
                </c:pt>
                <c:pt idx="4657">
                  <c:v>40704</c:v>
                </c:pt>
                <c:pt idx="4658">
                  <c:v>40703</c:v>
                </c:pt>
                <c:pt idx="4659">
                  <c:v>40702</c:v>
                </c:pt>
                <c:pt idx="4660">
                  <c:v>40701</c:v>
                </c:pt>
                <c:pt idx="4661">
                  <c:v>40700</c:v>
                </c:pt>
                <c:pt idx="4662">
                  <c:v>40699</c:v>
                </c:pt>
                <c:pt idx="4663">
                  <c:v>40698</c:v>
                </c:pt>
                <c:pt idx="4664">
                  <c:v>40697</c:v>
                </c:pt>
                <c:pt idx="4665">
                  <c:v>40696</c:v>
                </c:pt>
                <c:pt idx="4666">
                  <c:v>40695</c:v>
                </c:pt>
                <c:pt idx="4667">
                  <c:v>40694</c:v>
                </c:pt>
                <c:pt idx="4668">
                  <c:v>40693</c:v>
                </c:pt>
                <c:pt idx="4669">
                  <c:v>40692</c:v>
                </c:pt>
                <c:pt idx="4670">
                  <c:v>40691</c:v>
                </c:pt>
                <c:pt idx="4671">
                  <c:v>40690</c:v>
                </c:pt>
                <c:pt idx="4672">
                  <c:v>40689</c:v>
                </c:pt>
                <c:pt idx="4673">
                  <c:v>40688</c:v>
                </c:pt>
                <c:pt idx="4674">
                  <c:v>40687</c:v>
                </c:pt>
                <c:pt idx="4675">
                  <c:v>40686</c:v>
                </c:pt>
                <c:pt idx="4676">
                  <c:v>40685</c:v>
                </c:pt>
                <c:pt idx="4677">
                  <c:v>40684</c:v>
                </c:pt>
                <c:pt idx="4678">
                  <c:v>40683</c:v>
                </c:pt>
                <c:pt idx="4679">
                  <c:v>40682</c:v>
                </c:pt>
                <c:pt idx="4680">
                  <c:v>40681</c:v>
                </c:pt>
                <c:pt idx="4681">
                  <c:v>40680</c:v>
                </c:pt>
                <c:pt idx="4682">
                  <c:v>40679</c:v>
                </c:pt>
                <c:pt idx="4683">
                  <c:v>40678</c:v>
                </c:pt>
                <c:pt idx="4684">
                  <c:v>40677</c:v>
                </c:pt>
                <c:pt idx="4685">
                  <c:v>40676</c:v>
                </c:pt>
                <c:pt idx="4686">
                  <c:v>40675</c:v>
                </c:pt>
                <c:pt idx="4687">
                  <c:v>40674</c:v>
                </c:pt>
                <c:pt idx="4688">
                  <c:v>40673</c:v>
                </c:pt>
                <c:pt idx="4689">
                  <c:v>40672</c:v>
                </c:pt>
                <c:pt idx="4690">
                  <c:v>40671</c:v>
                </c:pt>
                <c:pt idx="4691">
                  <c:v>40670</c:v>
                </c:pt>
                <c:pt idx="4692">
                  <c:v>40669</c:v>
                </c:pt>
                <c:pt idx="4693">
                  <c:v>40668</c:v>
                </c:pt>
                <c:pt idx="4694">
                  <c:v>40667</c:v>
                </c:pt>
                <c:pt idx="4695">
                  <c:v>40666</c:v>
                </c:pt>
                <c:pt idx="4696">
                  <c:v>40665</c:v>
                </c:pt>
                <c:pt idx="4697">
                  <c:v>40664</c:v>
                </c:pt>
                <c:pt idx="4698">
                  <c:v>40663</c:v>
                </c:pt>
                <c:pt idx="4699">
                  <c:v>40662</c:v>
                </c:pt>
                <c:pt idx="4700">
                  <c:v>40661</c:v>
                </c:pt>
                <c:pt idx="4701">
                  <c:v>40660</c:v>
                </c:pt>
                <c:pt idx="4702">
                  <c:v>40659</c:v>
                </c:pt>
                <c:pt idx="4703">
                  <c:v>40658</c:v>
                </c:pt>
                <c:pt idx="4704">
                  <c:v>40657</c:v>
                </c:pt>
                <c:pt idx="4705">
                  <c:v>40656</c:v>
                </c:pt>
                <c:pt idx="4706">
                  <c:v>40655</c:v>
                </c:pt>
                <c:pt idx="4707">
                  <c:v>40654</c:v>
                </c:pt>
                <c:pt idx="4708">
                  <c:v>40653</c:v>
                </c:pt>
                <c:pt idx="4709">
                  <c:v>40652</c:v>
                </c:pt>
                <c:pt idx="4710">
                  <c:v>40651</c:v>
                </c:pt>
                <c:pt idx="4711">
                  <c:v>40650</c:v>
                </c:pt>
                <c:pt idx="4712">
                  <c:v>40649</c:v>
                </c:pt>
                <c:pt idx="4713">
                  <c:v>40648</c:v>
                </c:pt>
                <c:pt idx="4714">
                  <c:v>40647</c:v>
                </c:pt>
                <c:pt idx="4715">
                  <c:v>40646</c:v>
                </c:pt>
                <c:pt idx="4716">
                  <c:v>40645</c:v>
                </c:pt>
                <c:pt idx="4717">
                  <c:v>40644</c:v>
                </c:pt>
                <c:pt idx="4718">
                  <c:v>40643</c:v>
                </c:pt>
                <c:pt idx="4719">
                  <c:v>40642</c:v>
                </c:pt>
                <c:pt idx="4720">
                  <c:v>40641</c:v>
                </c:pt>
                <c:pt idx="4721">
                  <c:v>40640</c:v>
                </c:pt>
                <c:pt idx="4722">
                  <c:v>40639</c:v>
                </c:pt>
                <c:pt idx="4723">
                  <c:v>40638</c:v>
                </c:pt>
                <c:pt idx="4724">
                  <c:v>40637</c:v>
                </c:pt>
                <c:pt idx="4725">
                  <c:v>40636</c:v>
                </c:pt>
                <c:pt idx="4726">
                  <c:v>40635</c:v>
                </c:pt>
                <c:pt idx="4727">
                  <c:v>40634</c:v>
                </c:pt>
                <c:pt idx="4728">
                  <c:v>40633</c:v>
                </c:pt>
                <c:pt idx="4729">
                  <c:v>40632</c:v>
                </c:pt>
                <c:pt idx="4730">
                  <c:v>40631</c:v>
                </c:pt>
                <c:pt idx="4731">
                  <c:v>40630</c:v>
                </c:pt>
                <c:pt idx="4732">
                  <c:v>40629</c:v>
                </c:pt>
                <c:pt idx="4733">
                  <c:v>40628</c:v>
                </c:pt>
                <c:pt idx="4734">
                  <c:v>40627</c:v>
                </c:pt>
                <c:pt idx="4735">
                  <c:v>40626</c:v>
                </c:pt>
                <c:pt idx="4736">
                  <c:v>40625</c:v>
                </c:pt>
                <c:pt idx="4737">
                  <c:v>40624</c:v>
                </c:pt>
                <c:pt idx="4738">
                  <c:v>40623</c:v>
                </c:pt>
                <c:pt idx="4739">
                  <c:v>40622</c:v>
                </c:pt>
                <c:pt idx="4740">
                  <c:v>40621</c:v>
                </c:pt>
                <c:pt idx="4741">
                  <c:v>40620</c:v>
                </c:pt>
                <c:pt idx="4742">
                  <c:v>40619</c:v>
                </c:pt>
                <c:pt idx="4743">
                  <c:v>40618</c:v>
                </c:pt>
                <c:pt idx="4744">
                  <c:v>40617</c:v>
                </c:pt>
                <c:pt idx="4745">
                  <c:v>40616</c:v>
                </c:pt>
                <c:pt idx="4746">
                  <c:v>40615</c:v>
                </c:pt>
                <c:pt idx="4747">
                  <c:v>40614</c:v>
                </c:pt>
                <c:pt idx="4748">
                  <c:v>40613</c:v>
                </c:pt>
                <c:pt idx="4749">
                  <c:v>40612</c:v>
                </c:pt>
                <c:pt idx="4750">
                  <c:v>40611</c:v>
                </c:pt>
                <c:pt idx="4751">
                  <c:v>40610</c:v>
                </c:pt>
                <c:pt idx="4752">
                  <c:v>40609</c:v>
                </c:pt>
                <c:pt idx="4753">
                  <c:v>40608</c:v>
                </c:pt>
                <c:pt idx="4754">
                  <c:v>40607</c:v>
                </c:pt>
                <c:pt idx="4755">
                  <c:v>40606</c:v>
                </c:pt>
                <c:pt idx="4756">
                  <c:v>40605</c:v>
                </c:pt>
                <c:pt idx="4757">
                  <c:v>40604</c:v>
                </c:pt>
                <c:pt idx="4758">
                  <c:v>40603</c:v>
                </c:pt>
                <c:pt idx="4759">
                  <c:v>40602</c:v>
                </c:pt>
                <c:pt idx="4760">
                  <c:v>40601</c:v>
                </c:pt>
                <c:pt idx="4761">
                  <c:v>40600</c:v>
                </c:pt>
                <c:pt idx="4762">
                  <c:v>40599</c:v>
                </c:pt>
                <c:pt idx="4763">
                  <c:v>40598</c:v>
                </c:pt>
                <c:pt idx="4764">
                  <c:v>40597</c:v>
                </c:pt>
                <c:pt idx="4765">
                  <c:v>40596</c:v>
                </c:pt>
                <c:pt idx="4766">
                  <c:v>40595</c:v>
                </c:pt>
                <c:pt idx="4767">
                  <c:v>40594</c:v>
                </c:pt>
                <c:pt idx="4768">
                  <c:v>40593</c:v>
                </c:pt>
                <c:pt idx="4769">
                  <c:v>40592</c:v>
                </c:pt>
                <c:pt idx="4770">
                  <c:v>40591</c:v>
                </c:pt>
                <c:pt idx="4771">
                  <c:v>40590</c:v>
                </c:pt>
                <c:pt idx="4772">
                  <c:v>40589</c:v>
                </c:pt>
                <c:pt idx="4773">
                  <c:v>40588</c:v>
                </c:pt>
                <c:pt idx="4774">
                  <c:v>40587</c:v>
                </c:pt>
                <c:pt idx="4775">
                  <c:v>40586</c:v>
                </c:pt>
                <c:pt idx="4776">
                  <c:v>40585</c:v>
                </c:pt>
                <c:pt idx="4777">
                  <c:v>40584</c:v>
                </c:pt>
                <c:pt idx="4778">
                  <c:v>40583</c:v>
                </c:pt>
                <c:pt idx="4779">
                  <c:v>40582</c:v>
                </c:pt>
                <c:pt idx="4780">
                  <c:v>40581</c:v>
                </c:pt>
                <c:pt idx="4781">
                  <c:v>40580</c:v>
                </c:pt>
                <c:pt idx="4782">
                  <c:v>40579</c:v>
                </c:pt>
                <c:pt idx="4783">
                  <c:v>40578</c:v>
                </c:pt>
                <c:pt idx="4784">
                  <c:v>40577</c:v>
                </c:pt>
                <c:pt idx="4785">
                  <c:v>40576</c:v>
                </c:pt>
                <c:pt idx="4786">
                  <c:v>40575</c:v>
                </c:pt>
                <c:pt idx="4787">
                  <c:v>40574</c:v>
                </c:pt>
                <c:pt idx="4788">
                  <c:v>40573</c:v>
                </c:pt>
                <c:pt idx="4789">
                  <c:v>40572</c:v>
                </c:pt>
                <c:pt idx="4790">
                  <c:v>40571</c:v>
                </c:pt>
                <c:pt idx="4791">
                  <c:v>40570</c:v>
                </c:pt>
                <c:pt idx="4792">
                  <c:v>40569</c:v>
                </c:pt>
                <c:pt idx="4793">
                  <c:v>40568</c:v>
                </c:pt>
                <c:pt idx="4794">
                  <c:v>40567</c:v>
                </c:pt>
                <c:pt idx="4795">
                  <c:v>40566</c:v>
                </c:pt>
                <c:pt idx="4796">
                  <c:v>40565</c:v>
                </c:pt>
                <c:pt idx="4797">
                  <c:v>40564</c:v>
                </c:pt>
                <c:pt idx="4798">
                  <c:v>40563</c:v>
                </c:pt>
                <c:pt idx="4799">
                  <c:v>40562</c:v>
                </c:pt>
                <c:pt idx="4800">
                  <c:v>40561</c:v>
                </c:pt>
                <c:pt idx="4801">
                  <c:v>40560</c:v>
                </c:pt>
                <c:pt idx="4802">
                  <c:v>40559</c:v>
                </c:pt>
                <c:pt idx="4803">
                  <c:v>40558</c:v>
                </c:pt>
                <c:pt idx="4804">
                  <c:v>40557</c:v>
                </c:pt>
                <c:pt idx="4805">
                  <c:v>40556</c:v>
                </c:pt>
                <c:pt idx="4806">
                  <c:v>40555</c:v>
                </c:pt>
                <c:pt idx="4807">
                  <c:v>40554</c:v>
                </c:pt>
                <c:pt idx="4808">
                  <c:v>40553</c:v>
                </c:pt>
                <c:pt idx="4809">
                  <c:v>40552</c:v>
                </c:pt>
                <c:pt idx="4810">
                  <c:v>40551</c:v>
                </c:pt>
                <c:pt idx="4811">
                  <c:v>40550</c:v>
                </c:pt>
                <c:pt idx="4812">
                  <c:v>40549</c:v>
                </c:pt>
                <c:pt idx="4813">
                  <c:v>40548</c:v>
                </c:pt>
                <c:pt idx="4814">
                  <c:v>40547</c:v>
                </c:pt>
                <c:pt idx="4815">
                  <c:v>40546</c:v>
                </c:pt>
                <c:pt idx="4816">
                  <c:v>40545</c:v>
                </c:pt>
                <c:pt idx="4817">
                  <c:v>40544</c:v>
                </c:pt>
                <c:pt idx="4818">
                  <c:v>40543</c:v>
                </c:pt>
                <c:pt idx="4819">
                  <c:v>40542</c:v>
                </c:pt>
                <c:pt idx="4820">
                  <c:v>40541</c:v>
                </c:pt>
                <c:pt idx="4821">
                  <c:v>40540</c:v>
                </c:pt>
                <c:pt idx="4822">
                  <c:v>40539</c:v>
                </c:pt>
                <c:pt idx="4823">
                  <c:v>40538</c:v>
                </c:pt>
                <c:pt idx="4824">
                  <c:v>40537</c:v>
                </c:pt>
                <c:pt idx="4825">
                  <c:v>40536</c:v>
                </c:pt>
                <c:pt idx="4826">
                  <c:v>40535</c:v>
                </c:pt>
                <c:pt idx="4827">
                  <c:v>40534</c:v>
                </c:pt>
                <c:pt idx="4828">
                  <c:v>40533</c:v>
                </c:pt>
                <c:pt idx="4829">
                  <c:v>40532</c:v>
                </c:pt>
                <c:pt idx="4830">
                  <c:v>40531</c:v>
                </c:pt>
                <c:pt idx="4831">
                  <c:v>40530</c:v>
                </c:pt>
                <c:pt idx="4832">
                  <c:v>40529</c:v>
                </c:pt>
                <c:pt idx="4833">
                  <c:v>40528</c:v>
                </c:pt>
                <c:pt idx="4834">
                  <c:v>40527</c:v>
                </c:pt>
                <c:pt idx="4835">
                  <c:v>40526</c:v>
                </c:pt>
                <c:pt idx="4836">
                  <c:v>40525</c:v>
                </c:pt>
                <c:pt idx="4837">
                  <c:v>40524</c:v>
                </c:pt>
                <c:pt idx="4838">
                  <c:v>40523</c:v>
                </c:pt>
                <c:pt idx="4839">
                  <c:v>40522</c:v>
                </c:pt>
                <c:pt idx="4840">
                  <c:v>40521</c:v>
                </c:pt>
                <c:pt idx="4841">
                  <c:v>40520</c:v>
                </c:pt>
                <c:pt idx="4842">
                  <c:v>40519</c:v>
                </c:pt>
                <c:pt idx="4843">
                  <c:v>40518</c:v>
                </c:pt>
                <c:pt idx="4844">
                  <c:v>40517</c:v>
                </c:pt>
                <c:pt idx="4845">
                  <c:v>40516</c:v>
                </c:pt>
                <c:pt idx="4846">
                  <c:v>40515</c:v>
                </c:pt>
                <c:pt idx="4847">
                  <c:v>40514</c:v>
                </c:pt>
                <c:pt idx="4848">
                  <c:v>40513</c:v>
                </c:pt>
                <c:pt idx="4849">
                  <c:v>40512</c:v>
                </c:pt>
                <c:pt idx="4850">
                  <c:v>40511</c:v>
                </c:pt>
                <c:pt idx="4851">
                  <c:v>40510</c:v>
                </c:pt>
                <c:pt idx="4852">
                  <c:v>40509</c:v>
                </c:pt>
                <c:pt idx="4853">
                  <c:v>40508</c:v>
                </c:pt>
                <c:pt idx="4854">
                  <c:v>40507</c:v>
                </c:pt>
                <c:pt idx="4855">
                  <c:v>40506</c:v>
                </c:pt>
                <c:pt idx="4856">
                  <c:v>40505</c:v>
                </c:pt>
                <c:pt idx="4857">
                  <c:v>40504</c:v>
                </c:pt>
                <c:pt idx="4858">
                  <c:v>40503</c:v>
                </c:pt>
                <c:pt idx="4859">
                  <c:v>40502</c:v>
                </c:pt>
                <c:pt idx="4860">
                  <c:v>40501</c:v>
                </c:pt>
                <c:pt idx="4861">
                  <c:v>40500</c:v>
                </c:pt>
                <c:pt idx="4862">
                  <c:v>40499</c:v>
                </c:pt>
                <c:pt idx="4863">
                  <c:v>40498</c:v>
                </c:pt>
                <c:pt idx="4864">
                  <c:v>40497</c:v>
                </c:pt>
                <c:pt idx="4865">
                  <c:v>40496</c:v>
                </c:pt>
                <c:pt idx="4866">
                  <c:v>40495</c:v>
                </c:pt>
                <c:pt idx="4867">
                  <c:v>40494</c:v>
                </c:pt>
                <c:pt idx="4868">
                  <c:v>40493</c:v>
                </c:pt>
                <c:pt idx="4869">
                  <c:v>40492</c:v>
                </c:pt>
                <c:pt idx="4870">
                  <c:v>40491</c:v>
                </c:pt>
                <c:pt idx="4871">
                  <c:v>40490</c:v>
                </c:pt>
                <c:pt idx="4872">
                  <c:v>40489</c:v>
                </c:pt>
                <c:pt idx="4873">
                  <c:v>40488</c:v>
                </c:pt>
                <c:pt idx="4874">
                  <c:v>40487</c:v>
                </c:pt>
                <c:pt idx="4875">
                  <c:v>40486</c:v>
                </c:pt>
                <c:pt idx="4876">
                  <c:v>40485</c:v>
                </c:pt>
                <c:pt idx="4877">
                  <c:v>40484</c:v>
                </c:pt>
                <c:pt idx="4878">
                  <c:v>40483</c:v>
                </c:pt>
                <c:pt idx="4879">
                  <c:v>40482</c:v>
                </c:pt>
                <c:pt idx="4880">
                  <c:v>40481</c:v>
                </c:pt>
                <c:pt idx="4881">
                  <c:v>40480</c:v>
                </c:pt>
                <c:pt idx="4882">
                  <c:v>40479</c:v>
                </c:pt>
                <c:pt idx="4883">
                  <c:v>40478</c:v>
                </c:pt>
                <c:pt idx="4884">
                  <c:v>40477</c:v>
                </c:pt>
                <c:pt idx="4885">
                  <c:v>40476</c:v>
                </c:pt>
                <c:pt idx="4886">
                  <c:v>40475</c:v>
                </c:pt>
                <c:pt idx="4887">
                  <c:v>40474</c:v>
                </c:pt>
                <c:pt idx="4888">
                  <c:v>40473</c:v>
                </c:pt>
                <c:pt idx="4889">
                  <c:v>40472</c:v>
                </c:pt>
                <c:pt idx="4890">
                  <c:v>40471</c:v>
                </c:pt>
                <c:pt idx="4891">
                  <c:v>40470</c:v>
                </c:pt>
                <c:pt idx="4892">
                  <c:v>40469</c:v>
                </c:pt>
                <c:pt idx="4893">
                  <c:v>40468</c:v>
                </c:pt>
                <c:pt idx="4894">
                  <c:v>40467</c:v>
                </c:pt>
                <c:pt idx="4895">
                  <c:v>40466</c:v>
                </c:pt>
                <c:pt idx="4896">
                  <c:v>40465</c:v>
                </c:pt>
                <c:pt idx="4897">
                  <c:v>40464</c:v>
                </c:pt>
                <c:pt idx="4898">
                  <c:v>40463</c:v>
                </c:pt>
                <c:pt idx="4899">
                  <c:v>40462</c:v>
                </c:pt>
                <c:pt idx="4900">
                  <c:v>40461</c:v>
                </c:pt>
                <c:pt idx="4901">
                  <c:v>40460</c:v>
                </c:pt>
                <c:pt idx="4902">
                  <c:v>40459</c:v>
                </c:pt>
                <c:pt idx="4903">
                  <c:v>40458</c:v>
                </c:pt>
                <c:pt idx="4904">
                  <c:v>40457</c:v>
                </c:pt>
                <c:pt idx="4905">
                  <c:v>40456</c:v>
                </c:pt>
                <c:pt idx="4906">
                  <c:v>40455</c:v>
                </c:pt>
                <c:pt idx="4907">
                  <c:v>40454</c:v>
                </c:pt>
                <c:pt idx="4908">
                  <c:v>40453</c:v>
                </c:pt>
                <c:pt idx="4909">
                  <c:v>40452</c:v>
                </c:pt>
                <c:pt idx="4910">
                  <c:v>40451</c:v>
                </c:pt>
                <c:pt idx="4911">
                  <c:v>40450</c:v>
                </c:pt>
                <c:pt idx="4912">
                  <c:v>40449</c:v>
                </c:pt>
                <c:pt idx="4913">
                  <c:v>40448</c:v>
                </c:pt>
                <c:pt idx="4914">
                  <c:v>40447</c:v>
                </c:pt>
                <c:pt idx="4915">
                  <c:v>40446</c:v>
                </c:pt>
                <c:pt idx="4916">
                  <c:v>40445</c:v>
                </c:pt>
                <c:pt idx="4917">
                  <c:v>40444</c:v>
                </c:pt>
                <c:pt idx="4918">
                  <c:v>40443</c:v>
                </c:pt>
                <c:pt idx="4919">
                  <c:v>40442</c:v>
                </c:pt>
                <c:pt idx="4920">
                  <c:v>40441</c:v>
                </c:pt>
                <c:pt idx="4921">
                  <c:v>40440</c:v>
                </c:pt>
                <c:pt idx="4922">
                  <c:v>40439</c:v>
                </c:pt>
                <c:pt idx="4923">
                  <c:v>40438</c:v>
                </c:pt>
                <c:pt idx="4924">
                  <c:v>40437</c:v>
                </c:pt>
                <c:pt idx="4925">
                  <c:v>40436</c:v>
                </c:pt>
                <c:pt idx="4926">
                  <c:v>40435</c:v>
                </c:pt>
                <c:pt idx="4927">
                  <c:v>40434</c:v>
                </c:pt>
                <c:pt idx="4928">
                  <c:v>40433</c:v>
                </c:pt>
                <c:pt idx="4929">
                  <c:v>40432</c:v>
                </c:pt>
                <c:pt idx="4930">
                  <c:v>40431</c:v>
                </c:pt>
                <c:pt idx="4931">
                  <c:v>40430</c:v>
                </c:pt>
                <c:pt idx="4932">
                  <c:v>40429</c:v>
                </c:pt>
                <c:pt idx="4933">
                  <c:v>40428</c:v>
                </c:pt>
                <c:pt idx="4934">
                  <c:v>40427</c:v>
                </c:pt>
                <c:pt idx="4935">
                  <c:v>40426</c:v>
                </c:pt>
                <c:pt idx="4936">
                  <c:v>40425</c:v>
                </c:pt>
                <c:pt idx="4937">
                  <c:v>40424</c:v>
                </c:pt>
                <c:pt idx="4938">
                  <c:v>40423</c:v>
                </c:pt>
                <c:pt idx="4939">
                  <c:v>40422</c:v>
                </c:pt>
                <c:pt idx="4940">
                  <c:v>40421</c:v>
                </c:pt>
                <c:pt idx="4941">
                  <c:v>40420</c:v>
                </c:pt>
                <c:pt idx="4942">
                  <c:v>40419</c:v>
                </c:pt>
                <c:pt idx="4943">
                  <c:v>40418</c:v>
                </c:pt>
                <c:pt idx="4944">
                  <c:v>40417</c:v>
                </c:pt>
                <c:pt idx="4945">
                  <c:v>40416</c:v>
                </c:pt>
                <c:pt idx="4946">
                  <c:v>40415</c:v>
                </c:pt>
                <c:pt idx="4947">
                  <c:v>40414</c:v>
                </c:pt>
                <c:pt idx="4948">
                  <c:v>40413</c:v>
                </c:pt>
                <c:pt idx="4949">
                  <c:v>40412</c:v>
                </c:pt>
                <c:pt idx="4950">
                  <c:v>40411</c:v>
                </c:pt>
                <c:pt idx="4951">
                  <c:v>40410</c:v>
                </c:pt>
                <c:pt idx="4952">
                  <c:v>40409</c:v>
                </c:pt>
                <c:pt idx="4953">
                  <c:v>40408</c:v>
                </c:pt>
                <c:pt idx="4954">
                  <c:v>40407</c:v>
                </c:pt>
                <c:pt idx="4955">
                  <c:v>40406</c:v>
                </c:pt>
                <c:pt idx="4956">
                  <c:v>40405</c:v>
                </c:pt>
                <c:pt idx="4957">
                  <c:v>40404</c:v>
                </c:pt>
                <c:pt idx="4958">
                  <c:v>40403</c:v>
                </c:pt>
                <c:pt idx="4959">
                  <c:v>40402</c:v>
                </c:pt>
                <c:pt idx="4960">
                  <c:v>40401</c:v>
                </c:pt>
                <c:pt idx="4961">
                  <c:v>40400</c:v>
                </c:pt>
                <c:pt idx="4962">
                  <c:v>40399</c:v>
                </c:pt>
                <c:pt idx="4963">
                  <c:v>40398</c:v>
                </c:pt>
                <c:pt idx="4964">
                  <c:v>40397</c:v>
                </c:pt>
                <c:pt idx="4965">
                  <c:v>40396</c:v>
                </c:pt>
                <c:pt idx="4966">
                  <c:v>40395</c:v>
                </c:pt>
                <c:pt idx="4967">
                  <c:v>40394</c:v>
                </c:pt>
                <c:pt idx="4968">
                  <c:v>40393</c:v>
                </c:pt>
                <c:pt idx="4969">
                  <c:v>40392</c:v>
                </c:pt>
                <c:pt idx="4970">
                  <c:v>40391</c:v>
                </c:pt>
                <c:pt idx="4971">
                  <c:v>40390</c:v>
                </c:pt>
                <c:pt idx="4972">
                  <c:v>40389</c:v>
                </c:pt>
                <c:pt idx="4973">
                  <c:v>40388</c:v>
                </c:pt>
                <c:pt idx="4974">
                  <c:v>40387</c:v>
                </c:pt>
                <c:pt idx="4975">
                  <c:v>40386</c:v>
                </c:pt>
                <c:pt idx="4976">
                  <c:v>40385</c:v>
                </c:pt>
                <c:pt idx="4977">
                  <c:v>40384</c:v>
                </c:pt>
                <c:pt idx="4978">
                  <c:v>40383</c:v>
                </c:pt>
                <c:pt idx="4979">
                  <c:v>40382</c:v>
                </c:pt>
                <c:pt idx="4980">
                  <c:v>40381</c:v>
                </c:pt>
                <c:pt idx="4981">
                  <c:v>40380</c:v>
                </c:pt>
                <c:pt idx="4982">
                  <c:v>40379</c:v>
                </c:pt>
                <c:pt idx="4983">
                  <c:v>40378</c:v>
                </c:pt>
                <c:pt idx="4984">
                  <c:v>40377</c:v>
                </c:pt>
              </c:numCache>
            </c:numRef>
          </c:cat>
          <c:val>
            <c:numRef>
              <c:f>'Cleaned Data'!$B$2:$B$4986</c:f>
              <c:numCache>
                <c:formatCode>General</c:formatCode>
                <c:ptCount val="4985"/>
                <c:pt idx="0">
                  <c:v>69437.100000000006</c:v>
                </c:pt>
                <c:pt idx="1">
                  <c:v>68366.5</c:v>
                </c:pt>
                <c:pt idx="2">
                  <c:v>68172</c:v>
                </c:pt>
                <c:pt idx="3">
                  <c:v>66855.3</c:v>
                </c:pt>
                <c:pt idx="4">
                  <c:v>66080.399999999994</c:v>
                </c:pt>
                <c:pt idx="5">
                  <c:v>63792.6</c:v>
                </c:pt>
                <c:pt idx="6">
                  <c:v>68270.100000000006</c:v>
                </c:pt>
                <c:pt idx="7">
                  <c:v>63135.8</c:v>
                </c:pt>
                <c:pt idx="8">
                  <c:v>61994.5</c:v>
                </c:pt>
                <c:pt idx="9">
                  <c:v>62397.7</c:v>
                </c:pt>
                <c:pt idx="10">
                  <c:v>61169.3</c:v>
                </c:pt>
                <c:pt idx="11">
                  <c:v>62467.6</c:v>
                </c:pt>
                <c:pt idx="12">
                  <c:v>57056.2</c:v>
                </c:pt>
                <c:pt idx="13">
                  <c:v>54495.1</c:v>
                </c:pt>
                <c:pt idx="14">
                  <c:v>51722.7</c:v>
                </c:pt>
                <c:pt idx="15">
                  <c:v>51571.6</c:v>
                </c:pt>
                <c:pt idx="16">
                  <c:v>50740.5</c:v>
                </c:pt>
                <c:pt idx="17">
                  <c:v>51320.4</c:v>
                </c:pt>
                <c:pt idx="18">
                  <c:v>51858.2</c:v>
                </c:pt>
                <c:pt idx="19">
                  <c:v>52263.5</c:v>
                </c:pt>
                <c:pt idx="20">
                  <c:v>51783.6</c:v>
                </c:pt>
                <c:pt idx="21">
                  <c:v>52117.5</c:v>
                </c:pt>
                <c:pt idx="22">
                  <c:v>51646</c:v>
                </c:pt>
                <c:pt idx="23">
                  <c:v>52134.2</c:v>
                </c:pt>
                <c:pt idx="24">
                  <c:v>51901.3</c:v>
                </c:pt>
                <c:pt idx="25">
                  <c:v>51782.400000000001</c:v>
                </c:pt>
                <c:pt idx="26">
                  <c:v>49716</c:v>
                </c:pt>
                <c:pt idx="27">
                  <c:v>49941.3</c:v>
                </c:pt>
                <c:pt idx="28">
                  <c:v>48277.3</c:v>
                </c:pt>
                <c:pt idx="29">
                  <c:v>47758.2</c:v>
                </c:pt>
                <c:pt idx="30">
                  <c:v>47127.5</c:v>
                </c:pt>
                <c:pt idx="31">
                  <c:v>45293.3</c:v>
                </c:pt>
                <c:pt idx="32">
                  <c:v>44339.8</c:v>
                </c:pt>
                <c:pt idx="33">
                  <c:v>43087.7</c:v>
                </c:pt>
                <c:pt idx="34">
                  <c:v>42697.2</c:v>
                </c:pt>
                <c:pt idx="35">
                  <c:v>42581.4</c:v>
                </c:pt>
                <c:pt idx="36">
                  <c:v>43005.7</c:v>
                </c:pt>
                <c:pt idx="37">
                  <c:v>43194.7</c:v>
                </c:pt>
                <c:pt idx="38">
                  <c:v>43081.4</c:v>
                </c:pt>
                <c:pt idx="39">
                  <c:v>42580.5</c:v>
                </c:pt>
                <c:pt idx="40">
                  <c:v>42946.2</c:v>
                </c:pt>
                <c:pt idx="41">
                  <c:v>43299.8</c:v>
                </c:pt>
                <c:pt idx="42">
                  <c:v>42030.7</c:v>
                </c:pt>
                <c:pt idx="43">
                  <c:v>42120.9</c:v>
                </c:pt>
                <c:pt idx="44">
                  <c:v>41811.300000000003</c:v>
                </c:pt>
                <c:pt idx="45">
                  <c:v>39935.699999999997</c:v>
                </c:pt>
                <c:pt idx="46">
                  <c:v>40086</c:v>
                </c:pt>
                <c:pt idx="47">
                  <c:v>39888.800000000003</c:v>
                </c:pt>
                <c:pt idx="48">
                  <c:v>39556.400000000001</c:v>
                </c:pt>
                <c:pt idx="49">
                  <c:v>41583.199999999997</c:v>
                </c:pt>
                <c:pt idx="50">
                  <c:v>41695.4</c:v>
                </c:pt>
                <c:pt idx="51">
                  <c:v>41648</c:v>
                </c:pt>
                <c:pt idx="52">
                  <c:v>41292.699999999997</c:v>
                </c:pt>
                <c:pt idx="53">
                  <c:v>42768.7</c:v>
                </c:pt>
                <c:pt idx="54">
                  <c:v>43145.5</c:v>
                </c:pt>
                <c:pt idx="55">
                  <c:v>42510.7</c:v>
                </c:pt>
                <c:pt idx="56">
                  <c:v>41746.1</c:v>
                </c:pt>
                <c:pt idx="57">
                  <c:v>42851.3</c:v>
                </c:pt>
                <c:pt idx="58">
                  <c:v>42835.9</c:v>
                </c:pt>
                <c:pt idx="59">
                  <c:v>46348.2</c:v>
                </c:pt>
                <c:pt idx="60">
                  <c:v>46629.3</c:v>
                </c:pt>
                <c:pt idx="61">
                  <c:v>46129</c:v>
                </c:pt>
                <c:pt idx="62">
                  <c:v>46962.2</c:v>
                </c:pt>
                <c:pt idx="63">
                  <c:v>43927.3</c:v>
                </c:pt>
                <c:pt idx="64">
                  <c:v>43967.9</c:v>
                </c:pt>
                <c:pt idx="65">
                  <c:v>44156.9</c:v>
                </c:pt>
                <c:pt idx="66">
                  <c:v>44157</c:v>
                </c:pt>
                <c:pt idx="67">
                  <c:v>42836.1</c:v>
                </c:pt>
                <c:pt idx="68">
                  <c:v>44943.7</c:v>
                </c:pt>
                <c:pt idx="69">
                  <c:v>44183.4</c:v>
                </c:pt>
                <c:pt idx="70">
                  <c:v>42272.5</c:v>
                </c:pt>
                <c:pt idx="71">
                  <c:v>42136.7</c:v>
                </c:pt>
                <c:pt idx="72">
                  <c:v>42072.4</c:v>
                </c:pt>
                <c:pt idx="73">
                  <c:v>42581.1</c:v>
                </c:pt>
                <c:pt idx="74">
                  <c:v>43446.5</c:v>
                </c:pt>
                <c:pt idx="75">
                  <c:v>42513.3</c:v>
                </c:pt>
                <c:pt idx="76">
                  <c:v>43578.5</c:v>
                </c:pt>
                <c:pt idx="77">
                  <c:v>42981.5</c:v>
                </c:pt>
                <c:pt idx="78">
                  <c:v>43710.400000000001</c:v>
                </c:pt>
                <c:pt idx="79">
                  <c:v>43968.9</c:v>
                </c:pt>
                <c:pt idx="80">
                  <c:v>43865.9</c:v>
                </c:pt>
                <c:pt idx="81">
                  <c:v>43662.8</c:v>
                </c:pt>
                <c:pt idx="82">
                  <c:v>42259.3</c:v>
                </c:pt>
                <c:pt idx="83">
                  <c:v>42659.7</c:v>
                </c:pt>
                <c:pt idx="84">
                  <c:v>41368.699999999997</c:v>
                </c:pt>
                <c:pt idx="85">
                  <c:v>42271.7</c:v>
                </c:pt>
                <c:pt idx="86">
                  <c:v>41929</c:v>
                </c:pt>
                <c:pt idx="87">
                  <c:v>43025.9</c:v>
                </c:pt>
                <c:pt idx="88">
                  <c:v>42884.5</c:v>
                </c:pt>
                <c:pt idx="89">
                  <c:v>41487</c:v>
                </c:pt>
                <c:pt idx="90">
                  <c:v>41256.1</c:v>
                </c:pt>
                <c:pt idx="91">
                  <c:v>43791</c:v>
                </c:pt>
                <c:pt idx="92">
                  <c:v>43718.400000000001</c:v>
                </c:pt>
                <c:pt idx="93">
                  <c:v>44175.5</c:v>
                </c:pt>
                <c:pt idx="94">
                  <c:v>43289.7</c:v>
                </c:pt>
                <c:pt idx="95">
                  <c:v>43776.3</c:v>
                </c:pt>
                <c:pt idx="96">
                  <c:v>44076.2</c:v>
                </c:pt>
                <c:pt idx="97">
                  <c:v>41987.8</c:v>
                </c:pt>
                <c:pt idx="98">
                  <c:v>39970.199999999997</c:v>
                </c:pt>
                <c:pt idx="99">
                  <c:v>39458.400000000001</c:v>
                </c:pt>
                <c:pt idx="100">
                  <c:v>38688.199999999997</c:v>
                </c:pt>
                <c:pt idx="101">
                  <c:v>37712.9</c:v>
                </c:pt>
                <c:pt idx="102">
                  <c:v>37855.5</c:v>
                </c:pt>
                <c:pt idx="103">
                  <c:v>37823.300000000003</c:v>
                </c:pt>
                <c:pt idx="104">
                  <c:v>37248.6</c:v>
                </c:pt>
                <c:pt idx="105">
                  <c:v>37451.800000000003</c:v>
                </c:pt>
                <c:pt idx="106">
                  <c:v>37787</c:v>
                </c:pt>
                <c:pt idx="107">
                  <c:v>37717.300000000003</c:v>
                </c:pt>
                <c:pt idx="108">
                  <c:v>37293.1</c:v>
                </c:pt>
                <c:pt idx="109">
                  <c:v>37410.800000000003</c:v>
                </c:pt>
                <c:pt idx="110">
                  <c:v>35813.599999999999</c:v>
                </c:pt>
                <c:pt idx="111">
                  <c:v>37454.1</c:v>
                </c:pt>
                <c:pt idx="112">
                  <c:v>37354.199999999997</c:v>
                </c:pt>
                <c:pt idx="113">
                  <c:v>36568.6</c:v>
                </c:pt>
                <c:pt idx="114">
                  <c:v>36595.4</c:v>
                </c:pt>
                <c:pt idx="115">
                  <c:v>36161.199999999997</c:v>
                </c:pt>
                <c:pt idx="116">
                  <c:v>37874.9</c:v>
                </c:pt>
                <c:pt idx="117">
                  <c:v>35549.300000000003</c:v>
                </c:pt>
                <c:pt idx="118">
                  <c:v>36478.300000000003</c:v>
                </c:pt>
                <c:pt idx="119">
                  <c:v>37064.400000000001</c:v>
                </c:pt>
                <c:pt idx="120">
                  <c:v>37150.5</c:v>
                </c:pt>
                <c:pt idx="121">
                  <c:v>37303</c:v>
                </c:pt>
                <c:pt idx="122">
                  <c:v>36700.5</c:v>
                </c:pt>
                <c:pt idx="123">
                  <c:v>35636.9</c:v>
                </c:pt>
                <c:pt idx="124">
                  <c:v>35426.1</c:v>
                </c:pt>
                <c:pt idx="125">
                  <c:v>35042</c:v>
                </c:pt>
                <c:pt idx="126">
                  <c:v>35019.4</c:v>
                </c:pt>
                <c:pt idx="127">
                  <c:v>35065.800000000003</c:v>
                </c:pt>
                <c:pt idx="128">
                  <c:v>34718.699999999997</c:v>
                </c:pt>
                <c:pt idx="129">
                  <c:v>34931.4</c:v>
                </c:pt>
                <c:pt idx="130">
                  <c:v>35423.800000000003</c:v>
                </c:pt>
                <c:pt idx="131">
                  <c:v>34650.6</c:v>
                </c:pt>
                <c:pt idx="132">
                  <c:v>34477.9</c:v>
                </c:pt>
                <c:pt idx="133">
                  <c:v>34526.699999999997</c:v>
                </c:pt>
                <c:pt idx="134">
                  <c:v>34082.6</c:v>
                </c:pt>
                <c:pt idx="135">
                  <c:v>33901.800000000003</c:v>
                </c:pt>
                <c:pt idx="136">
                  <c:v>34153.699999999997</c:v>
                </c:pt>
                <c:pt idx="137">
                  <c:v>34496.800000000003</c:v>
                </c:pt>
                <c:pt idx="138">
                  <c:v>33917</c:v>
                </c:pt>
                <c:pt idx="139">
                  <c:v>33041.800000000003</c:v>
                </c:pt>
                <c:pt idx="140">
                  <c:v>29984.2</c:v>
                </c:pt>
                <c:pt idx="141">
                  <c:v>29912.9</c:v>
                </c:pt>
                <c:pt idx="142">
                  <c:v>29674.5</c:v>
                </c:pt>
                <c:pt idx="143">
                  <c:v>28723</c:v>
                </c:pt>
                <c:pt idx="144">
                  <c:v>28321.7</c:v>
                </c:pt>
                <c:pt idx="145">
                  <c:v>28403.599999999999</c:v>
                </c:pt>
                <c:pt idx="146">
                  <c:v>28509.7</c:v>
                </c:pt>
                <c:pt idx="147">
                  <c:v>27161.200000000001</c:v>
                </c:pt>
                <c:pt idx="148">
                  <c:v>26852.799999999999</c:v>
                </c:pt>
                <c:pt idx="149">
                  <c:v>26863.5</c:v>
                </c:pt>
                <c:pt idx="150">
                  <c:v>26761.1</c:v>
                </c:pt>
                <c:pt idx="151">
                  <c:v>26876.6</c:v>
                </c:pt>
                <c:pt idx="152">
                  <c:v>27391</c:v>
                </c:pt>
                <c:pt idx="153">
                  <c:v>27581.4</c:v>
                </c:pt>
                <c:pt idx="154">
                  <c:v>27922.7</c:v>
                </c:pt>
                <c:pt idx="155">
                  <c:v>27961.1</c:v>
                </c:pt>
                <c:pt idx="156">
                  <c:v>27936.9</c:v>
                </c:pt>
                <c:pt idx="157">
                  <c:v>27410.3</c:v>
                </c:pt>
                <c:pt idx="158">
                  <c:v>27790.9</c:v>
                </c:pt>
                <c:pt idx="159">
                  <c:v>27428.400000000001</c:v>
                </c:pt>
                <c:pt idx="160">
                  <c:v>27505.3</c:v>
                </c:pt>
                <c:pt idx="161">
                  <c:v>27974.5</c:v>
                </c:pt>
                <c:pt idx="162">
                  <c:v>26962.7</c:v>
                </c:pt>
                <c:pt idx="163">
                  <c:v>26909.8</c:v>
                </c:pt>
                <c:pt idx="164">
                  <c:v>27022.6</c:v>
                </c:pt>
                <c:pt idx="165">
                  <c:v>26366.1</c:v>
                </c:pt>
                <c:pt idx="166">
                  <c:v>26218.9</c:v>
                </c:pt>
                <c:pt idx="167">
                  <c:v>26302.7</c:v>
                </c:pt>
                <c:pt idx="168">
                  <c:v>26251.5</c:v>
                </c:pt>
                <c:pt idx="169">
                  <c:v>26579.200000000001</c:v>
                </c:pt>
                <c:pt idx="170">
                  <c:v>26581.9</c:v>
                </c:pt>
                <c:pt idx="171">
                  <c:v>26570</c:v>
                </c:pt>
                <c:pt idx="172">
                  <c:v>27125</c:v>
                </c:pt>
                <c:pt idx="173">
                  <c:v>27209.200000000001</c:v>
                </c:pt>
                <c:pt idx="174">
                  <c:v>26763.5</c:v>
                </c:pt>
                <c:pt idx="175">
                  <c:v>26529.1</c:v>
                </c:pt>
                <c:pt idx="176">
                  <c:v>26562</c:v>
                </c:pt>
                <c:pt idx="177">
                  <c:v>26601</c:v>
                </c:pt>
                <c:pt idx="178">
                  <c:v>26524.7</c:v>
                </c:pt>
                <c:pt idx="179">
                  <c:v>26223</c:v>
                </c:pt>
                <c:pt idx="180">
                  <c:v>25834.5</c:v>
                </c:pt>
                <c:pt idx="181">
                  <c:v>25166.400000000001</c:v>
                </c:pt>
                <c:pt idx="182">
                  <c:v>25840.2</c:v>
                </c:pt>
                <c:pt idx="183">
                  <c:v>25901.1</c:v>
                </c:pt>
                <c:pt idx="184">
                  <c:v>25909.5</c:v>
                </c:pt>
                <c:pt idx="185">
                  <c:v>26249.8</c:v>
                </c:pt>
                <c:pt idx="186">
                  <c:v>25758</c:v>
                </c:pt>
                <c:pt idx="187">
                  <c:v>25790.2</c:v>
                </c:pt>
                <c:pt idx="188">
                  <c:v>25823.3</c:v>
                </c:pt>
                <c:pt idx="189">
                  <c:v>25971</c:v>
                </c:pt>
                <c:pt idx="190">
                  <c:v>25869.7</c:v>
                </c:pt>
                <c:pt idx="191">
                  <c:v>25803.200000000001</c:v>
                </c:pt>
                <c:pt idx="192">
                  <c:v>25937.3</c:v>
                </c:pt>
                <c:pt idx="193">
                  <c:v>27298.799999999999</c:v>
                </c:pt>
                <c:pt idx="194">
                  <c:v>27723.9</c:v>
                </c:pt>
                <c:pt idx="195">
                  <c:v>26118.9</c:v>
                </c:pt>
                <c:pt idx="196">
                  <c:v>26100.6</c:v>
                </c:pt>
                <c:pt idx="197">
                  <c:v>26017.1</c:v>
                </c:pt>
                <c:pt idx="198">
                  <c:v>26057.200000000001</c:v>
                </c:pt>
                <c:pt idx="199">
                  <c:v>26177</c:v>
                </c:pt>
                <c:pt idx="200">
                  <c:v>26436.2</c:v>
                </c:pt>
                <c:pt idx="201">
                  <c:v>26039.9</c:v>
                </c:pt>
                <c:pt idx="202">
                  <c:v>26126</c:v>
                </c:pt>
                <c:pt idx="203">
                  <c:v>26190.799999999999</c:v>
                </c:pt>
                <c:pt idx="204">
                  <c:v>26099.4</c:v>
                </c:pt>
                <c:pt idx="205">
                  <c:v>26053.200000000001</c:v>
                </c:pt>
                <c:pt idx="206">
                  <c:v>26635.7</c:v>
                </c:pt>
                <c:pt idx="207">
                  <c:v>28726.3</c:v>
                </c:pt>
                <c:pt idx="208">
                  <c:v>29195.3</c:v>
                </c:pt>
                <c:pt idx="209">
                  <c:v>29426.7</c:v>
                </c:pt>
                <c:pt idx="210">
                  <c:v>29300.1</c:v>
                </c:pt>
                <c:pt idx="211">
                  <c:v>29428.2</c:v>
                </c:pt>
                <c:pt idx="212">
                  <c:v>29420.799999999999</c:v>
                </c:pt>
                <c:pt idx="213">
                  <c:v>29449</c:v>
                </c:pt>
                <c:pt idx="214">
                  <c:v>29578</c:v>
                </c:pt>
                <c:pt idx="215">
                  <c:v>29777.4</c:v>
                </c:pt>
                <c:pt idx="216">
                  <c:v>29204.2</c:v>
                </c:pt>
                <c:pt idx="217">
                  <c:v>29081.3</c:v>
                </c:pt>
                <c:pt idx="218">
                  <c:v>29068.1</c:v>
                </c:pt>
                <c:pt idx="219">
                  <c:v>29105.5</c:v>
                </c:pt>
                <c:pt idx="220">
                  <c:v>29189.3</c:v>
                </c:pt>
                <c:pt idx="221">
                  <c:v>29173.7</c:v>
                </c:pt>
                <c:pt idx="222">
                  <c:v>29712.2</c:v>
                </c:pt>
                <c:pt idx="223">
                  <c:v>29232.400000000001</c:v>
                </c:pt>
                <c:pt idx="224">
                  <c:v>29281.7</c:v>
                </c:pt>
                <c:pt idx="225">
                  <c:v>29353.5</c:v>
                </c:pt>
                <c:pt idx="226">
                  <c:v>29315</c:v>
                </c:pt>
                <c:pt idx="227">
                  <c:v>29222.7</c:v>
                </c:pt>
                <c:pt idx="228">
                  <c:v>29352.2</c:v>
                </c:pt>
                <c:pt idx="229">
                  <c:v>29228.6</c:v>
                </c:pt>
                <c:pt idx="230">
                  <c:v>29178.1</c:v>
                </c:pt>
                <c:pt idx="231">
                  <c:v>30085.9</c:v>
                </c:pt>
                <c:pt idx="232">
                  <c:v>29788.9</c:v>
                </c:pt>
                <c:pt idx="233">
                  <c:v>29903.1</c:v>
                </c:pt>
                <c:pt idx="234">
                  <c:v>29801</c:v>
                </c:pt>
                <c:pt idx="235">
                  <c:v>29909.7</c:v>
                </c:pt>
                <c:pt idx="236">
                  <c:v>29866.799999999999</c:v>
                </c:pt>
                <c:pt idx="237">
                  <c:v>30139.7</c:v>
                </c:pt>
                <c:pt idx="238">
                  <c:v>30235.5</c:v>
                </c:pt>
                <c:pt idx="239">
                  <c:v>30291.4</c:v>
                </c:pt>
                <c:pt idx="240">
                  <c:v>30317.4</c:v>
                </c:pt>
                <c:pt idx="241">
                  <c:v>31466.1</c:v>
                </c:pt>
                <c:pt idx="242">
                  <c:v>30387.3</c:v>
                </c:pt>
                <c:pt idx="243">
                  <c:v>30623.3</c:v>
                </c:pt>
                <c:pt idx="244">
                  <c:v>30415.3</c:v>
                </c:pt>
                <c:pt idx="245">
                  <c:v>30166.9</c:v>
                </c:pt>
                <c:pt idx="246">
                  <c:v>30288.799999999999</c:v>
                </c:pt>
                <c:pt idx="247">
                  <c:v>30346.400000000001</c:v>
                </c:pt>
                <c:pt idx="248">
                  <c:v>29913.1</c:v>
                </c:pt>
                <c:pt idx="249">
                  <c:v>30512.799999999999</c:v>
                </c:pt>
                <c:pt idx="250">
                  <c:v>30768.400000000001</c:v>
                </c:pt>
                <c:pt idx="251">
                  <c:v>31151.3</c:v>
                </c:pt>
                <c:pt idx="252">
                  <c:v>30617.7</c:v>
                </c:pt>
                <c:pt idx="253">
                  <c:v>30586.799999999999</c:v>
                </c:pt>
                <c:pt idx="254">
                  <c:v>30472.9</c:v>
                </c:pt>
                <c:pt idx="255">
                  <c:v>30445.7</c:v>
                </c:pt>
                <c:pt idx="256">
                  <c:v>30078.6</c:v>
                </c:pt>
                <c:pt idx="257">
                  <c:v>30689.1</c:v>
                </c:pt>
                <c:pt idx="258">
                  <c:v>30267</c:v>
                </c:pt>
                <c:pt idx="259">
                  <c:v>30465.3</c:v>
                </c:pt>
                <c:pt idx="260">
                  <c:v>30533.599999999999</c:v>
                </c:pt>
                <c:pt idx="261">
                  <c:v>30679.4</c:v>
                </c:pt>
                <c:pt idx="262">
                  <c:v>29890.5</c:v>
                </c:pt>
                <c:pt idx="263">
                  <c:v>29996.9</c:v>
                </c:pt>
                <c:pt idx="264">
                  <c:v>28307.7</c:v>
                </c:pt>
                <c:pt idx="265">
                  <c:v>26845.9</c:v>
                </c:pt>
                <c:pt idx="266">
                  <c:v>26339.7</c:v>
                </c:pt>
                <c:pt idx="267">
                  <c:v>26515</c:v>
                </c:pt>
                <c:pt idx="268">
                  <c:v>26341.3</c:v>
                </c:pt>
                <c:pt idx="269">
                  <c:v>25591.3</c:v>
                </c:pt>
                <c:pt idx="270">
                  <c:v>25129.5</c:v>
                </c:pt>
                <c:pt idx="271">
                  <c:v>25929.4</c:v>
                </c:pt>
                <c:pt idx="272">
                  <c:v>25906.799999999999</c:v>
                </c:pt>
                <c:pt idx="273">
                  <c:v>25928.400000000001</c:v>
                </c:pt>
                <c:pt idx="274">
                  <c:v>25844</c:v>
                </c:pt>
                <c:pt idx="275">
                  <c:v>26479.3</c:v>
                </c:pt>
                <c:pt idx="276">
                  <c:v>26501.1</c:v>
                </c:pt>
                <c:pt idx="277">
                  <c:v>26342.5</c:v>
                </c:pt>
                <c:pt idx="278">
                  <c:v>27230.2</c:v>
                </c:pt>
                <c:pt idx="279">
                  <c:v>25747.4</c:v>
                </c:pt>
                <c:pt idx="280">
                  <c:v>27122.3</c:v>
                </c:pt>
                <c:pt idx="281">
                  <c:v>27072</c:v>
                </c:pt>
                <c:pt idx="282">
                  <c:v>27244.7</c:v>
                </c:pt>
                <c:pt idx="283">
                  <c:v>26819</c:v>
                </c:pt>
                <c:pt idx="284">
                  <c:v>27216.1</c:v>
                </c:pt>
                <c:pt idx="285">
                  <c:v>27698.2</c:v>
                </c:pt>
                <c:pt idx="286">
                  <c:v>27739.4</c:v>
                </c:pt>
                <c:pt idx="287">
                  <c:v>28071.200000000001</c:v>
                </c:pt>
                <c:pt idx="288">
                  <c:v>26857.5</c:v>
                </c:pt>
                <c:pt idx="289">
                  <c:v>26711.5</c:v>
                </c:pt>
                <c:pt idx="290">
                  <c:v>26475.8</c:v>
                </c:pt>
                <c:pt idx="291">
                  <c:v>26328.400000000001</c:v>
                </c:pt>
                <c:pt idx="292">
                  <c:v>27220.7</c:v>
                </c:pt>
                <c:pt idx="293">
                  <c:v>26847.3</c:v>
                </c:pt>
                <c:pt idx="294">
                  <c:v>26749.9</c:v>
                </c:pt>
                <c:pt idx="295">
                  <c:v>27116.2</c:v>
                </c:pt>
                <c:pt idx="296">
                  <c:v>26882.9</c:v>
                </c:pt>
                <c:pt idx="297">
                  <c:v>26828</c:v>
                </c:pt>
                <c:pt idx="298">
                  <c:v>27403.1</c:v>
                </c:pt>
                <c:pt idx="299">
                  <c:v>27035.3</c:v>
                </c:pt>
                <c:pt idx="300">
                  <c:v>27183.9</c:v>
                </c:pt>
                <c:pt idx="301">
                  <c:v>26920</c:v>
                </c:pt>
                <c:pt idx="302">
                  <c:v>26777.5</c:v>
                </c:pt>
                <c:pt idx="303">
                  <c:v>26799.200000000001</c:v>
                </c:pt>
                <c:pt idx="304">
                  <c:v>26983.5</c:v>
                </c:pt>
                <c:pt idx="305">
                  <c:v>27603.3</c:v>
                </c:pt>
                <c:pt idx="306">
                  <c:v>27634.9</c:v>
                </c:pt>
                <c:pt idx="307">
                  <c:v>27670.5</c:v>
                </c:pt>
                <c:pt idx="308">
                  <c:v>28424.799999999999</c:v>
                </c:pt>
                <c:pt idx="309">
                  <c:v>28857.1</c:v>
                </c:pt>
                <c:pt idx="310">
                  <c:v>29513.200000000001</c:v>
                </c:pt>
                <c:pt idx="311">
                  <c:v>28842.1</c:v>
                </c:pt>
                <c:pt idx="312">
                  <c:v>29023.599999999999</c:v>
                </c:pt>
                <c:pt idx="313">
                  <c:v>28669.1</c:v>
                </c:pt>
                <c:pt idx="314">
                  <c:v>28077.599999999999</c:v>
                </c:pt>
                <c:pt idx="315">
                  <c:v>29252.1</c:v>
                </c:pt>
                <c:pt idx="316">
                  <c:v>29234.1</c:v>
                </c:pt>
                <c:pt idx="317">
                  <c:v>29321.8</c:v>
                </c:pt>
                <c:pt idx="318">
                  <c:v>29475.9</c:v>
                </c:pt>
                <c:pt idx="319">
                  <c:v>28424.6</c:v>
                </c:pt>
                <c:pt idx="320">
                  <c:v>28298.799999999999</c:v>
                </c:pt>
                <c:pt idx="321">
                  <c:v>27509.3</c:v>
                </c:pt>
                <c:pt idx="322">
                  <c:v>27591.4</c:v>
                </c:pt>
                <c:pt idx="323">
                  <c:v>27813.9</c:v>
                </c:pt>
                <c:pt idx="324">
                  <c:v>27264.799999999999</c:v>
                </c:pt>
                <c:pt idx="325">
                  <c:v>28240.5</c:v>
                </c:pt>
                <c:pt idx="326">
                  <c:v>28813.7</c:v>
                </c:pt>
                <c:pt idx="327">
                  <c:v>30382.2</c:v>
                </c:pt>
                <c:pt idx="328">
                  <c:v>29434.9</c:v>
                </c:pt>
                <c:pt idx="329">
                  <c:v>30310.3</c:v>
                </c:pt>
                <c:pt idx="330">
                  <c:v>30299.599999999999</c:v>
                </c:pt>
                <c:pt idx="331">
                  <c:v>30472.5</c:v>
                </c:pt>
                <c:pt idx="332">
                  <c:v>30387.4</c:v>
                </c:pt>
                <c:pt idx="333">
                  <c:v>29886.400000000001</c:v>
                </c:pt>
                <c:pt idx="334">
                  <c:v>30209.599999999999</c:v>
                </c:pt>
                <c:pt idx="335">
                  <c:v>29641</c:v>
                </c:pt>
                <c:pt idx="336">
                  <c:v>28326.6</c:v>
                </c:pt>
                <c:pt idx="337">
                  <c:v>27941.200000000001</c:v>
                </c:pt>
                <c:pt idx="338">
                  <c:v>27910.400000000001</c:v>
                </c:pt>
                <c:pt idx="339">
                  <c:v>28036.7</c:v>
                </c:pt>
                <c:pt idx="340">
                  <c:v>28173.5</c:v>
                </c:pt>
                <c:pt idx="341">
                  <c:v>28164.400000000001</c:v>
                </c:pt>
                <c:pt idx="342">
                  <c:v>27802.1</c:v>
                </c:pt>
                <c:pt idx="343">
                  <c:v>28198.3</c:v>
                </c:pt>
                <c:pt idx="344">
                  <c:v>28456.1</c:v>
                </c:pt>
                <c:pt idx="345">
                  <c:v>28473.7</c:v>
                </c:pt>
                <c:pt idx="346">
                  <c:v>28029.5</c:v>
                </c:pt>
                <c:pt idx="347">
                  <c:v>28350.400000000001</c:v>
                </c:pt>
                <c:pt idx="348">
                  <c:v>27262.2</c:v>
                </c:pt>
                <c:pt idx="349">
                  <c:v>27129.8</c:v>
                </c:pt>
                <c:pt idx="350">
                  <c:v>27973.5</c:v>
                </c:pt>
                <c:pt idx="351">
                  <c:v>27475.599999999999</c:v>
                </c:pt>
                <c:pt idx="352">
                  <c:v>27462.2</c:v>
                </c:pt>
                <c:pt idx="353">
                  <c:v>28310.7</c:v>
                </c:pt>
                <c:pt idx="354">
                  <c:v>27261.7</c:v>
                </c:pt>
                <c:pt idx="355">
                  <c:v>28114</c:v>
                </c:pt>
                <c:pt idx="356">
                  <c:v>27720.5</c:v>
                </c:pt>
                <c:pt idx="357">
                  <c:v>27958.7</c:v>
                </c:pt>
                <c:pt idx="358">
                  <c:v>26914.5</c:v>
                </c:pt>
                <c:pt idx="359">
                  <c:v>27391.8</c:v>
                </c:pt>
                <c:pt idx="360">
                  <c:v>25004.1</c:v>
                </c:pt>
                <c:pt idx="361">
                  <c:v>24282.7</c:v>
                </c:pt>
                <c:pt idx="362">
                  <c:v>24699.7</c:v>
                </c:pt>
                <c:pt idx="363">
                  <c:v>24114.400000000001</c:v>
                </c:pt>
                <c:pt idx="364">
                  <c:v>21994.799999999999</c:v>
                </c:pt>
                <c:pt idx="365">
                  <c:v>20467.5</c:v>
                </c:pt>
                <c:pt idx="366">
                  <c:v>20156.7</c:v>
                </c:pt>
                <c:pt idx="367">
                  <c:v>20361.8</c:v>
                </c:pt>
                <c:pt idx="368">
                  <c:v>21710.799999999999</c:v>
                </c:pt>
                <c:pt idx="369">
                  <c:v>22197.8</c:v>
                </c:pt>
                <c:pt idx="370">
                  <c:v>22410</c:v>
                </c:pt>
                <c:pt idx="371">
                  <c:v>22428.3</c:v>
                </c:pt>
                <c:pt idx="372">
                  <c:v>22347.1</c:v>
                </c:pt>
                <c:pt idx="373">
                  <c:v>22354.400000000001</c:v>
                </c:pt>
                <c:pt idx="374">
                  <c:v>23465.4</c:v>
                </c:pt>
                <c:pt idx="375">
                  <c:v>23642.2</c:v>
                </c:pt>
                <c:pt idx="376">
                  <c:v>23130.5</c:v>
                </c:pt>
                <c:pt idx="377">
                  <c:v>23494.1</c:v>
                </c:pt>
                <c:pt idx="378">
                  <c:v>23558.7</c:v>
                </c:pt>
                <c:pt idx="379">
                  <c:v>23166.1</c:v>
                </c:pt>
                <c:pt idx="380">
                  <c:v>23191.5</c:v>
                </c:pt>
                <c:pt idx="381">
                  <c:v>23936.3</c:v>
                </c:pt>
                <c:pt idx="382">
                  <c:v>24186.6</c:v>
                </c:pt>
                <c:pt idx="383">
                  <c:v>24450.7</c:v>
                </c:pt>
                <c:pt idx="384">
                  <c:v>24839.5</c:v>
                </c:pt>
                <c:pt idx="385">
                  <c:v>24302.9</c:v>
                </c:pt>
                <c:pt idx="386">
                  <c:v>24631.4</c:v>
                </c:pt>
                <c:pt idx="387">
                  <c:v>24573.5</c:v>
                </c:pt>
                <c:pt idx="388">
                  <c:v>23539.599999999999</c:v>
                </c:pt>
                <c:pt idx="389">
                  <c:v>24327.9</c:v>
                </c:pt>
                <c:pt idx="390">
                  <c:v>22198.5</c:v>
                </c:pt>
                <c:pt idx="391">
                  <c:v>21772.6</c:v>
                </c:pt>
                <c:pt idx="392">
                  <c:v>21786.799999999999</c:v>
                </c:pt>
                <c:pt idx="393">
                  <c:v>21859.8</c:v>
                </c:pt>
                <c:pt idx="394">
                  <c:v>21635</c:v>
                </c:pt>
                <c:pt idx="395">
                  <c:v>21792.5</c:v>
                </c:pt>
                <c:pt idx="396">
                  <c:v>22964.6</c:v>
                </c:pt>
                <c:pt idx="397">
                  <c:v>23251.7</c:v>
                </c:pt>
                <c:pt idx="398">
                  <c:v>22761.8</c:v>
                </c:pt>
                <c:pt idx="399">
                  <c:v>22936</c:v>
                </c:pt>
                <c:pt idx="400">
                  <c:v>23323.8</c:v>
                </c:pt>
                <c:pt idx="401">
                  <c:v>23431.200000000001</c:v>
                </c:pt>
                <c:pt idx="402">
                  <c:v>23427.599999999999</c:v>
                </c:pt>
                <c:pt idx="403">
                  <c:v>23725.599999999999</c:v>
                </c:pt>
                <c:pt idx="404">
                  <c:v>23125.1</c:v>
                </c:pt>
                <c:pt idx="405">
                  <c:v>22832.2</c:v>
                </c:pt>
                <c:pt idx="406">
                  <c:v>23753.1</c:v>
                </c:pt>
                <c:pt idx="407">
                  <c:v>23027.9</c:v>
                </c:pt>
                <c:pt idx="408">
                  <c:v>23074.6</c:v>
                </c:pt>
                <c:pt idx="409">
                  <c:v>23016</c:v>
                </c:pt>
                <c:pt idx="410">
                  <c:v>23055.1</c:v>
                </c:pt>
                <c:pt idx="411">
                  <c:v>22632.5</c:v>
                </c:pt>
                <c:pt idx="412">
                  <c:v>22915.5</c:v>
                </c:pt>
                <c:pt idx="413">
                  <c:v>22707.8</c:v>
                </c:pt>
                <c:pt idx="414">
                  <c:v>22775.7</c:v>
                </c:pt>
                <c:pt idx="415">
                  <c:v>22677.200000000001</c:v>
                </c:pt>
                <c:pt idx="416">
                  <c:v>21081.200000000001</c:v>
                </c:pt>
                <c:pt idx="417">
                  <c:v>20670.599999999999</c:v>
                </c:pt>
                <c:pt idx="418">
                  <c:v>21137.1</c:v>
                </c:pt>
                <c:pt idx="419">
                  <c:v>21184.2</c:v>
                </c:pt>
                <c:pt idx="420">
                  <c:v>20879.8</c:v>
                </c:pt>
                <c:pt idx="421">
                  <c:v>20958.2</c:v>
                </c:pt>
                <c:pt idx="422">
                  <c:v>19927</c:v>
                </c:pt>
                <c:pt idx="423">
                  <c:v>18851.3</c:v>
                </c:pt>
                <c:pt idx="424">
                  <c:v>17942.3</c:v>
                </c:pt>
                <c:pt idx="425">
                  <c:v>17439.099999999999</c:v>
                </c:pt>
                <c:pt idx="426">
                  <c:v>17180.099999999999</c:v>
                </c:pt>
                <c:pt idx="427">
                  <c:v>17119</c:v>
                </c:pt>
                <c:pt idx="428">
                  <c:v>16943.599999999999</c:v>
                </c:pt>
                <c:pt idx="429">
                  <c:v>16950.900000000001</c:v>
                </c:pt>
                <c:pt idx="430">
                  <c:v>16829.8</c:v>
                </c:pt>
                <c:pt idx="431">
                  <c:v>16852.099999999999</c:v>
                </c:pt>
                <c:pt idx="432">
                  <c:v>16674.2</c:v>
                </c:pt>
                <c:pt idx="433">
                  <c:v>16674.3</c:v>
                </c:pt>
                <c:pt idx="434">
                  <c:v>16618.400000000001</c:v>
                </c:pt>
                <c:pt idx="435">
                  <c:v>16537.400000000001</c:v>
                </c:pt>
                <c:pt idx="436">
                  <c:v>16607.2</c:v>
                </c:pt>
                <c:pt idx="437">
                  <c:v>16636.400000000001</c:v>
                </c:pt>
                <c:pt idx="438">
                  <c:v>16546.2</c:v>
                </c:pt>
                <c:pt idx="439">
                  <c:v>16706.099999999999</c:v>
                </c:pt>
                <c:pt idx="440">
                  <c:v>16918.099999999999</c:v>
                </c:pt>
                <c:pt idx="441">
                  <c:v>16831.8</c:v>
                </c:pt>
                <c:pt idx="442">
                  <c:v>16837.2</c:v>
                </c:pt>
                <c:pt idx="443">
                  <c:v>16779.099999999999</c:v>
                </c:pt>
                <c:pt idx="444">
                  <c:v>16820.599999999999</c:v>
                </c:pt>
                <c:pt idx="445">
                  <c:v>16831.8</c:v>
                </c:pt>
                <c:pt idx="446">
                  <c:v>16902.8</c:v>
                </c:pt>
                <c:pt idx="447">
                  <c:v>16441.3</c:v>
                </c:pt>
                <c:pt idx="448">
                  <c:v>16741.099999999999</c:v>
                </c:pt>
                <c:pt idx="449">
                  <c:v>16777.099999999999</c:v>
                </c:pt>
                <c:pt idx="450">
                  <c:v>16629.599999999999</c:v>
                </c:pt>
                <c:pt idx="451">
                  <c:v>17356.099999999999</c:v>
                </c:pt>
                <c:pt idx="452">
                  <c:v>17796.400000000001</c:v>
                </c:pt>
                <c:pt idx="453">
                  <c:v>17778.599999999999</c:v>
                </c:pt>
                <c:pt idx="454">
                  <c:v>17210.400000000001</c:v>
                </c:pt>
                <c:pt idx="455">
                  <c:v>17093.3</c:v>
                </c:pt>
                <c:pt idx="456">
                  <c:v>17127.2</c:v>
                </c:pt>
                <c:pt idx="457">
                  <c:v>17125.7</c:v>
                </c:pt>
                <c:pt idx="458">
                  <c:v>17225.7</c:v>
                </c:pt>
                <c:pt idx="459">
                  <c:v>16835.2</c:v>
                </c:pt>
                <c:pt idx="460">
                  <c:v>17089.3</c:v>
                </c:pt>
                <c:pt idx="461">
                  <c:v>16966.5</c:v>
                </c:pt>
                <c:pt idx="462">
                  <c:v>17112.599999999999</c:v>
                </c:pt>
                <c:pt idx="463">
                  <c:v>16884.5</c:v>
                </c:pt>
                <c:pt idx="464">
                  <c:v>17093.599999999999</c:v>
                </c:pt>
                <c:pt idx="465">
                  <c:v>16972</c:v>
                </c:pt>
                <c:pt idx="466">
                  <c:v>17163.900000000001</c:v>
                </c:pt>
                <c:pt idx="467">
                  <c:v>16440.400000000001</c:v>
                </c:pt>
                <c:pt idx="468">
                  <c:v>16211.7</c:v>
                </c:pt>
                <c:pt idx="469">
                  <c:v>16425.599999999999</c:v>
                </c:pt>
                <c:pt idx="470">
                  <c:v>16456.5</c:v>
                </c:pt>
                <c:pt idx="471">
                  <c:v>16512.3</c:v>
                </c:pt>
                <c:pt idx="472">
                  <c:v>16601.2</c:v>
                </c:pt>
                <c:pt idx="473">
                  <c:v>16623.900000000001</c:v>
                </c:pt>
                <c:pt idx="474">
                  <c:v>16212.9</c:v>
                </c:pt>
                <c:pt idx="475">
                  <c:v>15776.2</c:v>
                </c:pt>
                <c:pt idx="476">
                  <c:v>16286.7</c:v>
                </c:pt>
                <c:pt idx="477">
                  <c:v>16699.2</c:v>
                </c:pt>
                <c:pt idx="478">
                  <c:v>16638.3</c:v>
                </c:pt>
                <c:pt idx="479">
                  <c:v>16691.2</c:v>
                </c:pt>
                <c:pt idx="480">
                  <c:v>16540.5</c:v>
                </c:pt>
                <c:pt idx="481">
                  <c:v>16895.099999999999</c:v>
                </c:pt>
                <c:pt idx="482">
                  <c:v>16613.7</c:v>
                </c:pt>
                <c:pt idx="483">
                  <c:v>16324.5</c:v>
                </c:pt>
                <c:pt idx="484">
                  <c:v>16795.2</c:v>
                </c:pt>
                <c:pt idx="485">
                  <c:v>17049.900000000001</c:v>
                </c:pt>
                <c:pt idx="486">
                  <c:v>17589.099999999999</c:v>
                </c:pt>
                <c:pt idx="487">
                  <c:v>15886.9</c:v>
                </c:pt>
                <c:pt idx="488">
                  <c:v>18527.400000000001</c:v>
                </c:pt>
                <c:pt idx="489">
                  <c:v>20589</c:v>
                </c:pt>
                <c:pt idx="490">
                  <c:v>20916.3</c:v>
                </c:pt>
                <c:pt idx="491">
                  <c:v>21301.599999999999</c:v>
                </c:pt>
                <c:pt idx="492">
                  <c:v>21145.9</c:v>
                </c:pt>
                <c:pt idx="493">
                  <c:v>20206.400000000001</c:v>
                </c:pt>
                <c:pt idx="494">
                  <c:v>20154.400000000001</c:v>
                </c:pt>
                <c:pt idx="495">
                  <c:v>20483.5</c:v>
                </c:pt>
                <c:pt idx="496">
                  <c:v>20496.3</c:v>
                </c:pt>
                <c:pt idx="497">
                  <c:v>20626.3</c:v>
                </c:pt>
                <c:pt idx="498">
                  <c:v>20809.8</c:v>
                </c:pt>
                <c:pt idx="499">
                  <c:v>20594.400000000001</c:v>
                </c:pt>
                <c:pt idx="500">
                  <c:v>20292.900000000001</c:v>
                </c:pt>
                <c:pt idx="501">
                  <c:v>20769.5</c:v>
                </c:pt>
                <c:pt idx="502">
                  <c:v>20082.7</c:v>
                </c:pt>
                <c:pt idx="503">
                  <c:v>19331.5</c:v>
                </c:pt>
                <c:pt idx="504">
                  <c:v>19571.2</c:v>
                </c:pt>
                <c:pt idx="505">
                  <c:v>19204.8</c:v>
                </c:pt>
                <c:pt idx="506">
                  <c:v>19162.599999999999</c:v>
                </c:pt>
                <c:pt idx="507">
                  <c:v>19042.900000000001</c:v>
                </c:pt>
                <c:pt idx="508">
                  <c:v>19123.900000000001</c:v>
                </c:pt>
                <c:pt idx="509">
                  <c:v>19328.2</c:v>
                </c:pt>
                <c:pt idx="510">
                  <c:v>19548.2</c:v>
                </c:pt>
                <c:pt idx="511">
                  <c:v>19261.900000000001</c:v>
                </c:pt>
                <c:pt idx="512">
                  <c:v>19068.7</c:v>
                </c:pt>
                <c:pt idx="513">
                  <c:v>19181.8</c:v>
                </c:pt>
                <c:pt idx="514">
                  <c:v>19379.8</c:v>
                </c:pt>
                <c:pt idx="515">
                  <c:v>19154.8</c:v>
                </c:pt>
                <c:pt idx="516">
                  <c:v>19059.099999999999</c:v>
                </c:pt>
                <c:pt idx="517">
                  <c:v>19134.599999999999</c:v>
                </c:pt>
                <c:pt idx="518">
                  <c:v>19441</c:v>
                </c:pt>
                <c:pt idx="519">
                  <c:v>19415</c:v>
                </c:pt>
                <c:pt idx="520">
                  <c:v>19531.3</c:v>
                </c:pt>
                <c:pt idx="521">
                  <c:v>19956.7</c:v>
                </c:pt>
                <c:pt idx="522">
                  <c:v>20157.5</c:v>
                </c:pt>
                <c:pt idx="523">
                  <c:v>20340.2</c:v>
                </c:pt>
                <c:pt idx="524">
                  <c:v>19628.3</c:v>
                </c:pt>
                <c:pt idx="525">
                  <c:v>19052.2</c:v>
                </c:pt>
                <c:pt idx="526">
                  <c:v>19311.900000000001</c:v>
                </c:pt>
                <c:pt idx="527">
                  <c:v>19423</c:v>
                </c:pt>
                <c:pt idx="528">
                  <c:v>19593</c:v>
                </c:pt>
                <c:pt idx="529">
                  <c:v>19411</c:v>
                </c:pt>
                <c:pt idx="530">
                  <c:v>19081</c:v>
                </c:pt>
                <c:pt idx="531">
                  <c:v>19225.7</c:v>
                </c:pt>
                <c:pt idx="532">
                  <c:v>18803.2</c:v>
                </c:pt>
                <c:pt idx="533">
                  <c:v>18925.2</c:v>
                </c:pt>
                <c:pt idx="534">
                  <c:v>19293.5</c:v>
                </c:pt>
                <c:pt idx="535">
                  <c:v>19404</c:v>
                </c:pt>
                <c:pt idx="536">
                  <c:v>18489</c:v>
                </c:pt>
                <c:pt idx="537">
                  <c:v>18872.400000000001</c:v>
                </c:pt>
                <c:pt idx="538">
                  <c:v>19538.900000000001</c:v>
                </c:pt>
                <c:pt idx="539">
                  <c:v>19418.8</c:v>
                </c:pt>
                <c:pt idx="540">
                  <c:v>20113.5</c:v>
                </c:pt>
                <c:pt idx="541">
                  <c:v>19802.400000000001</c:v>
                </c:pt>
                <c:pt idx="542">
                  <c:v>19701.7</c:v>
                </c:pt>
                <c:pt idx="543">
                  <c:v>20222.5</c:v>
                </c:pt>
                <c:pt idx="544">
                  <c:v>20175.5</c:v>
                </c:pt>
                <c:pt idx="545">
                  <c:v>22395.3</c:v>
                </c:pt>
                <c:pt idx="546">
                  <c:v>21834.9</c:v>
                </c:pt>
                <c:pt idx="547">
                  <c:v>21650.400000000001</c:v>
                </c:pt>
                <c:pt idx="548">
                  <c:v>21365.200000000001</c:v>
                </c:pt>
                <c:pt idx="549">
                  <c:v>19317.400000000001</c:v>
                </c:pt>
                <c:pt idx="550">
                  <c:v>19281.5</c:v>
                </c:pt>
                <c:pt idx="551">
                  <c:v>18786.400000000001</c:v>
                </c:pt>
                <c:pt idx="552">
                  <c:v>19793.099999999999</c:v>
                </c:pt>
                <c:pt idx="553">
                  <c:v>19999.900000000001</c:v>
                </c:pt>
                <c:pt idx="554">
                  <c:v>19831.400000000001</c:v>
                </c:pt>
                <c:pt idx="555">
                  <c:v>19952.7</c:v>
                </c:pt>
                <c:pt idx="556">
                  <c:v>20126.099999999999</c:v>
                </c:pt>
                <c:pt idx="557">
                  <c:v>20043.900000000001</c:v>
                </c:pt>
                <c:pt idx="558">
                  <c:v>19792.599999999999</c:v>
                </c:pt>
                <c:pt idx="559">
                  <c:v>20295.8</c:v>
                </c:pt>
                <c:pt idx="560">
                  <c:v>19550.2</c:v>
                </c:pt>
                <c:pt idx="561">
                  <c:v>20033.900000000001</c:v>
                </c:pt>
                <c:pt idx="562">
                  <c:v>20249.900000000001</c:v>
                </c:pt>
                <c:pt idx="563">
                  <c:v>21565.4</c:v>
                </c:pt>
                <c:pt idx="564">
                  <c:v>21365.200000000001</c:v>
                </c:pt>
                <c:pt idx="565">
                  <c:v>21517.200000000001</c:v>
                </c:pt>
                <c:pt idx="566">
                  <c:v>21416.3</c:v>
                </c:pt>
                <c:pt idx="567">
                  <c:v>21517.200000000001</c:v>
                </c:pt>
                <c:pt idx="568">
                  <c:v>21138.9</c:v>
                </c:pt>
                <c:pt idx="569">
                  <c:v>20831.3</c:v>
                </c:pt>
                <c:pt idx="570">
                  <c:v>23203.599999999999</c:v>
                </c:pt>
                <c:pt idx="571">
                  <c:v>23338</c:v>
                </c:pt>
                <c:pt idx="572">
                  <c:v>23856.799999999999</c:v>
                </c:pt>
                <c:pt idx="573">
                  <c:v>24101.7</c:v>
                </c:pt>
                <c:pt idx="574">
                  <c:v>24302.799999999999</c:v>
                </c:pt>
                <c:pt idx="575">
                  <c:v>24442.5</c:v>
                </c:pt>
                <c:pt idx="576">
                  <c:v>24398.7</c:v>
                </c:pt>
                <c:pt idx="577">
                  <c:v>23935.3</c:v>
                </c:pt>
                <c:pt idx="578">
                  <c:v>23962.9</c:v>
                </c:pt>
                <c:pt idx="579">
                  <c:v>23146.7</c:v>
                </c:pt>
                <c:pt idx="580">
                  <c:v>23816.3</c:v>
                </c:pt>
                <c:pt idx="581">
                  <c:v>23175.3</c:v>
                </c:pt>
                <c:pt idx="582">
                  <c:v>22944.2</c:v>
                </c:pt>
                <c:pt idx="583">
                  <c:v>23308.2</c:v>
                </c:pt>
                <c:pt idx="584">
                  <c:v>22612.1</c:v>
                </c:pt>
                <c:pt idx="585">
                  <c:v>22820.799999999999</c:v>
                </c:pt>
                <c:pt idx="586">
                  <c:v>22988.6</c:v>
                </c:pt>
                <c:pt idx="587">
                  <c:v>23271.200000000001</c:v>
                </c:pt>
                <c:pt idx="588">
                  <c:v>23303.4</c:v>
                </c:pt>
                <c:pt idx="589">
                  <c:v>23634.2</c:v>
                </c:pt>
                <c:pt idx="590">
                  <c:v>23774.3</c:v>
                </c:pt>
                <c:pt idx="591">
                  <c:v>23850</c:v>
                </c:pt>
                <c:pt idx="592">
                  <c:v>22958.3</c:v>
                </c:pt>
                <c:pt idx="593">
                  <c:v>21248.7</c:v>
                </c:pt>
                <c:pt idx="594">
                  <c:v>21301.9</c:v>
                </c:pt>
                <c:pt idx="595">
                  <c:v>22582.1</c:v>
                </c:pt>
                <c:pt idx="596">
                  <c:v>22460.400000000001</c:v>
                </c:pt>
                <c:pt idx="597">
                  <c:v>22675.200000000001</c:v>
                </c:pt>
                <c:pt idx="598">
                  <c:v>23153</c:v>
                </c:pt>
                <c:pt idx="599">
                  <c:v>23215.200000000001</c:v>
                </c:pt>
                <c:pt idx="600">
                  <c:v>23410.2</c:v>
                </c:pt>
                <c:pt idx="601">
                  <c:v>22525.8</c:v>
                </c:pt>
                <c:pt idx="602">
                  <c:v>20785.599999999999</c:v>
                </c:pt>
                <c:pt idx="603">
                  <c:v>21209.9</c:v>
                </c:pt>
                <c:pt idx="604">
                  <c:v>20825.099999999999</c:v>
                </c:pt>
                <c:pt idx="605">
                  <c:v>20586</c:v>
                </c:pt>
                <c:pt idx="606">
                  <c:v>20250</c:v>
                </c:pt>
                <c:pt idx="607">
                  <c:v>19330.900000000001</c:v>
                </c:pt>
                <c:pt idx="608">
                  <c:v>19963.2</c:v>
                </c:pt>
                <c:pt idx="609">
                  <c:v>20847.400000000001</c:v>
                </c:pt>
                <c:pt idx="610">
                  <c:v>21587.5</c:v>
                </c:pt>
                <c:pt idx="611">
                  <c:v>21611.200000000001</c:v>
                </c:pt>
                <c:pt idx="612">
                  <c:v>21637.8</c:v>
                </c:pt>
                <c:pt idx="613">
                  <c:v>20561.099999999999</c:v>
                </c:pt>
                <c:pt idx="614">
                  <c:v>20200.599999999999</c:v>
                </c:pt>
                <c:pt idx="615">
                  <c:v>20215.8</c:v>
                </c:pt>
                <c:pt idx="616">
                  <c:v>19309.900000000001</c:v>
                </c:pt>
                <c:pt idx="617">
                  <c:v>19243.2</c:v>
                </c:pt>
                <c:pt idx="618">
                  <c:v>19262.900000000001</c:v>
                </c:pt>
                <c:pt idx="619">
                  <c:v>19926.599999999999</c:v>
                </c:pt>
                <c:pt idx="620">
                  <c:v>20111.3</c:v>
                </c:pt>
                <c:pt idx="621">
                  <c:v>20278</c:v>
                </c:pt>
                <c:pt idx="622">
                  <c:v>20730.2</c:v>
                </c:pt>
                <c:pt idx="623">
                  <c:v>21043.5</c:v>
                </c:pt>
                <c:pt idx="624">
                  <c:v>21489.9</c:v>
                </c:pt>
                <c:pt idx="625">
                  <c:v>21226.9</c:v>
                </c:pt>
                <c:pt idx="626">
                  <c:v>21100.7</c:v>
                </c:pt>
                <c:pt idx="627">
                  <c:v>19965.8</c:v>
                </c:pt>
                <c:pt idx="628">
                  <c:v>20720.400000000001</c:v>
                </c:pt>
                <c:pt idx="629">
                  <c:v>20572.3</c:v>
                </c:pt>
                <c:pt idx="630">
                  <c:v>20577.2</c:v>
                </c:pt>
                <c:pt idx="631">
                  <c:v>18986.5</c:v>
                </c:pt>
                <c:pt idx="632">
                  <c:v>20444.599999999999</c:v>
                </c:pt>
                <c:pt idx="633">
                  <c:v>20386.599999999999</c:v>
                </c:pt>
                <c:pt idx="634">
                  <c:v>22577.9</c:v>
                </c:pt>
                <c:pt idx="635">
                  <c:v>22157.3</c:v>
                </c:pt>
                <c:pt idx="636">
                  <c:v>22448</c:v>
                </c:pt>
                <c:pt idx="637">
                  <c:v>26606.3</c:v>
                </c:pt>
                <c:pt idx="638">
                  <c:v>28403.4</c:v>
                </c:pt>
                <c:pt idx="639">
                  <c:v>29083.3</c:v>
                </c:pt>
                <c:pt idx="640">
                  <c:v>30097.8</c:v>
                </c:pt>
                <c:pt idx="641">
                  <c:v>30201.599999999999</c:v>
                </c:pt>
                <c:pt idx="642">
                  <c:v>31128.799999999999</c:v>
                </c:pt>
                <c:pt idx="643">
                  <c:v>31367.599999999999</c:v>
                </c:pt>
                <c:pt idx="644">
                  <c:v>29913</c:v>
                </c:pt>
                <c:pt idx="645">
                  <c:v>29864.3</c:v>
                </c:pt>
                <c:pt idx="646">
                  <c:v>29700.9</c:v>
                </c:pt>
                <c:pt idx="647">
                  <c:v>30455.5</c:v>
                </c:pt>
                <c:pt idx="648">
                  <c:v>29798.5</c:v>
                </c:pt>
                <c:pt idx="649">
                  <c:v>31793.4</c:v>
                </c:pt>
                <c:pt idx="650">
                  <c:v>31723.3</c:v>
                </c:pt>
                <c:pt idx="651">
                  <c:v>29465.200000000001</c:v>
                </c:pt>
                <c:pt idx="652">
                  <c:v>29027.1</c:v>
                </c:pt>
                <c:pt idx="653">
                  <c:v>28601.200000000001</c:v>
                </c:pt>
                <c:pt idx="654">
                  <c:v>29203.5</c:v>
                </c:pt>
                <c:pt idx="655">
                  <c:v>29540.6</c:v>
                </c:pt>
                <c:pt idx="656">
                  <c:v>29648.7</c:v>
                </c:pt>
                <c:pt idx="657">
                  <c:v>29093.3</c:v>
                </c:pt>
                <c:pt idx="658">
                  <c:v>30286.6</c:v>
                </c:pt>
                <c:pt idx="659">
                  <c:v>29434.6</c:v>
                </c:pt>
                <c:pt idx="660">
                  <c:v>29178.6</c:v>
                </c:pt>
                <c:pt idx="661">
                  <c:v>30305.9</c:v>
                </c:pt>
                <c:pt idx="662">
                  <c:v>28683.7</c:v>
                </c:pt>
                <c:pt idx="663">
                  <c:v>30437.5</c:v>
                </c:pt>
                <c:pt idx="664">
                  <c:v>29849</c:v>
                </c:pt>
                <c:pt idx="665">
                  <c:v>31308.7</c:v>
                </c:pt>
                <c:pt idx="666">
                  <c:v>30080.400000000001</c:v>
                </c:pt>
                <c:pt idx="667">
                  <c:v>29284.400000000001</c:v>
                </c:pt>
                <c:pt idx="668">
                  <c:v>28976</c:v>
                </c:pt>
                <c:pt idx="669">
                  <c:v>29068.2</c:v>
                </c:pt>
                <c:pt idx="670">
                  <c:v>31007.5</c:v>
                </c:pt>
                <c:pt idx="671">
                  <c:v>30095</c:v>
                </c:pt>
                <c:pt idx="672">
                  <c:v>34060</c:v>
                </c:pt>
                <c:pt idx="673">
                  <c:v>35468</c:v>
                </c:pt>
                <c:pt idx="674">
                  <c:v>36009</c:v>
                </c:pt>
                <c:pt idx="675">
                  <c:v>36544</c:v>
                </c:pt>
                <c:pt idx="676">
                  <c:v>39688</c:v>
                </c:pt>
                <c:pt idx="677">
                  <c:v>37718</c:v>
                </c:pt>
                <c:pt idx="678">
                  <c:v>38514</c:v>
                </c:pt>
                <c:pt idx="679">
                  <c:v>38461</c:v>
                </c:pt>
                <c:pt idx="680">
                  <c:v>37650</c:v>
                </c:pt>
                <c:pt idx="681">
                  <c:v>38581</c:v>
                </c:pt>
                <c:pt idx="682">
                  <c:v>39748</c:v>
                </c:pt>
                <c:pt idx="683">
                  <c:v>39243</c:v>
                </c:pt>
                <c:pt idx="684">
                  <c:v>38113</c:v>
                </c:pt>
                <c:pt idx="685">
                  <c:v>40427</c:v>
                </c:pt>
                <c:pt idx="686">
                  <c:v>39464</c:v>
                </c:pt>
                <c:pt idx="687">
                  <c:v>39418</c:v>
                </c:pt>
                <c:pt idx="688">
                  <c:v>39709</c:v>
                </c:pt>
                <c:pt idx="689">
                  <c:v>40482</c:v>
                </c:pt>
                <c:pt idx="690">
                  <c:v>41368</c:v>
                </c:pt>
                <c:pt idx="691">
                  <c:v>41503</c:v>
                </c:pt>
                <c:pt idx="692">
                  <c:v>40803</c:v>
                </c:pt>
                <c:pt idx="693">
                  <c:v>39703</c:v>
                </c:pt>
                <c:pt idx="694">
                  <c:v>40382</c:v>
                </c:pt>
                <c:pt idx="695">
                  <c:v>40560</c:v>
                </c:pt>
                <c:pt idx="696">
                  <c:v>39936</c:v>
                </c:pt>
                <c:pt idx="697">
                  <c:v>41133</c:v>
                </c:pt>
                <c:pt idx="698">
                  <c:v>40078</c:v>
                </c:pt>
                <c:pt idx="699">
                  <c:v>39497</c:v>
                </c:pt>
                <c:pt idx="700">
                  <c:v>42138</c:v>
                </c:pt>
                <c:pt idx="701">
                  <c:v>42767</c:v>
                </c:pt>
                <c:pt idx="702">
                  <c:v>42275</c:v>
                </c:pt>
                <c:pt idx="703">
                  <c:v>43448</c:v>
                </c:pt>
                <c:pt idx="704">
                  <c:v>43173</c:v>
                </c:pt>
                <c:pt idx="705">
                  <c:v>45506</c:v>
                </c:pt>
                <c:pt idx="706">
                  <c:v>46629</c:v>
                </c:pt>
                <c:pt idx="707">
                  <c:v>46407</c:v>
                </c:pt>
                <c:pt idx="708">
                  <c:v>45811</c:v>
                </c:pt>
                <c:pt idx="709">
                  <c:v>46297</c:v>
                </c:pt>
                <c:pt idx="710">
                  <c:v>45525</c:v>
                </c:pt>
                <c:pt idx="711">
                  <c:v>47075</c:v>
                </c:pt>
                <c:pt idx="712">
                  <c:v>47449</c:v>
                </c:pt>
                <c:pt idx="713">
                  <c:v>47105</c:v>
                </c:pt>
                <c:pt idx="714">
                  <c:v>46859</c:v>
                </c:pt>
                <c:pt idx="715">
                  <c:v>44548</c:v>
                </c:pt>
                <c:pt idx="716">
                  <c:v>44331</c:v>
                </c:pt>
                <c:pt idx="717">
                  <c:v>44013</c:v>
                </c:pt>
                <c:pt idx="718">
                  <c:v>42912</c:v>
                </c:pt>
                <c:pt idx="719">
                  <c:v>42373</c:v>
                </c:pt>
                <c:pt idx="720">
                  <c:v>41022</c:v>
                </c:pt>
                <c:pt idx="721">
                  <c:v>41276</c:v>
                </c:pt>
                <c:pt idx="722">
                  <c:v>42233</c:v>
                </c:pt>
                <c:pt idx="723">
                  <c:v>41767.800000000003</c:v>
                </c:pt>
                <c:pt idx="724">
                  <c:v>40914.800000000003</c:v>
                </c:pt>
                <c:pt idx="725">
                  <c:v>41118.699999999997</c:v>
                </c:pt>
                <c:pt idx="726">
                  <c:v>39285.699999999997</c:v>
                </c:pt>
                <c:pt idx="727">
                  <c:v>39671.1</c:v>
                </c:pt>
                <c:pt idx="728">
                  <c:v>37792.400000000001</c:v>
                </c:pt>
                <c:pt idx="729">
                  <c:v>38814.300000000003</c:v>
                </c:pt>
                <c:pt idx="730">
                  <c:v>38730.199999999997</c:v>
                </c:pt>
                <c:pt idx="731">
                  <c:v>39416.300000000003</c:v>
                </c:pt>
                <c:pt idx="732">
                  <c:v>41929</c:v>
                </c:pt>
                <c:pt idx="733">
                  <c:v>38744.800000000003</c:v>
                </c:pt>
                <c:pt idx="734">
                  <c:v>38024.800000000003</c:v>
                </c:pt>
                <c:pt idx="735">
                  <c:v>38403.1</c:v>
                </c:pt>
                <c:pt idx="736">
                  <c:v>39395.800000000003</c:v>
                </c:pt>
                <c:pt idx="737">
                  <c:v>39142.699999999997</c:v>
                </c:pt>
                <c:pt idx="738">
                  <c:v>42463</c:v>
                </c:pt>
                <c:pt idx="739">
                  <c:v>43912.800000000003</c:v>
                </c:pt>
                <c:pt idx="740">
                  <c:v>44420.3</c:v>
                </c:pt>
                <c:pt idx="741">
                  <c:v>43188.2</c:v>
                </c:pt>
                <c:pt idx="742">
                  <c:v>37689.1</c:v>
                </c:pt>
                <c:pt idx="743">
                  <c:v>39115.5</c:v>
                </c:pt>
                <c:pt idx="744">
                  <c:v>39209.599999999999</c:v>
                </c:pt>
                <c:pt idx="745">
                  <c:v>38339.199999999997</c:v>
                </c:pt>
                <c:pt idx="746">
                  <c:v>37224.6</c:v>
                </c:pt>
                <c:pt idx="747">
                  <c:v>38248.199999999997</c:v>
                </c:pt>
                <c:pt idx="748">
                  <c:v>37017.699999999997</c:v>
                </c:pt>
                <c:pt idx="749">
                  <c:v>38355</c:v>
                </c:pt>
                <c:pt idx="750">
                  <c:v>40090.300000000003</c:v>
                </c:pt>
                <c:pt idx="751">
                  <c:v>40000.1</c:v>
                </c:pt>
                <c:pt idx="752">
                  <c:v>40552.800000000003</c:v>
                </c:pt>
                <c:pt idx="753">
                  <c:v>43883.6</c:v>
                </c:pt>
                <c:pt idx="754">
                  <c:v>44544.4</c:v>
                </c:pt>
                <c:pt idx="755">
                  <c:v>42550.3</c:v>
                </c:pt>
                <c:pt idx="756">
                  <c:v>42061.1</c:v>
                </c:pt>
                <c:pt idx="757">
                  <c:v>42205.2</c:v>
                </c:pt>
                <c:pt idx="758">
                  <c:v>42388.4</c:v>
                </c:pt>
                <c:pt idx="759">
                  <c:v>43521</c:v>
                </c:pt>
                <c:pt idx="760">
                  <c:v>44388.9</c:v>
                </c:pt>
                <c:pt idx="761">
                  <c:v>44038.2</c:v>
                </c:pt>
                <c:pt idx="762">
                  <c:v>43833.9</c:v>
                </c:pt>
                <c:pt idx="763">
                  <c:v>42392.2</c:v>
                </c:pt>
                <c:pt idx="764">
                  <c:v>41412.1</c:v>
                </c:pt>
                <c:pt idx="765">
                  <c:v>41567.599999999999</c:v>
                </c:pt>
                <c:pt idx="766">
                  <c:v>37287.800000000003</c:v>
                </c:pt>
                <c:pt idx="767">
                  <c:v>36890.199999999997</c:v>
                </c:pt>
                <c:pt idx="768">
                  <c:v>38709.699999999997</c:v>
                </c:pt>
                <c:pt idx="769">
                  <c:v>38498.6</c:v>
                </c:pt>
                <c:pt idx="770">
                  <c:v>37917.699999999997</c:v>
                </c:pt>
                <c:pt idx="771">
                  <c:v>38170.800000000003</c:v>
                </c:pt>
                <c:pt idx="772">
                  <c:v>37745.1</c:v>
                </c:pt>
                <c:pt idx="773">
                  <c:v>37164.300000000003</c:v>
                </c:pt>
                <c:pt idx="774">
                  <c:v>36800.400000000001</c:v>
                </c:pt>
                <c:pt idx="775">
                  <c:v>36950.6</c:v>
                </c:pt>
                <c:pt idx="776">
                  <c:v>36686.300000000003</c:v>
                </c:pt>
                <c:pt idx="777">
                  <c:v>36269.5</c:v>
                </c:pt>
                <c:pt idx="778">
                  <c:v>35075.199999999997</c:v>
                </c:pt>
                <c:pt idx="779">
                  <c:v>36475.5</c:v>
                </c:pt>
                <c:pt idx="780">
                  <c:v>40715.9</c:v>
                </c:pt>
                <c:pt idx="781">
                  <c:v>41677.800000000003</c:v>
                </c:pt>
                <c:pt idx="782">
                  <c:v>42364.6</c:v>
                </c:pt>
                <c:pt idx="783">
                  <c:v>42209.3</c:v>
                </c:pt>
                <c:pt idx="784">
                  <c:v>43079.1</c:v>
                </c:pt>
                <c:pt idx="785">
                  <c:v>43097</c:v>
                </c:pt>
                <c:pt idx="786">
                  <c:v>43073.3</c:v>
                </c:pt>
                <c:pt idx="787">
                  <c:v>42560</c:v>
                </c:pt>
                <c:pt idx="788">
                  <c:v>43901</c:v>
                </c:pt>
                <c:pt idx="789">
                  <c:v>42733.2</c:v>
                </c:pt>
                <c:pt idx="790">
                  <c:v>41832.199999999997</c:v>
                </c:pt>
                <c:pt idx="791">
                  <c:v>41848.300000000003</c:v>
                </c:pt>
                <c:pt idx="792">
                  <c:v>41672</c:v>
                </c:pt>
                <c:pt idx="793">
                  <c:v>41546.699999999997</c:v>
                </c:pt>
                <c:pt idx="794">
                  <c:v>43097.5</c:v>
                </c:pt>
                <c:pt idx="795">
                  <c:v>43425.9</c:v>
                </c:pt>
                <c:pt idx="796">
                  <c:v>45837.3</c:v>
                </c:pt>
                <c:pt idx="797">
                  <c:v>46430.2</c:v>
                </c:pt>
                <c:pt idx="798">
                  <c:v>47311.8</c:v>
                </c:pt>
                <c:pt idx="799">
                  <c:v>47738</c:v>
                </c:pt>
                <c:pt idx="800">
                  <c:v>46219.5</c:v>
                </c:pt>
                <c:pt idx="801">
                  <c:v>47123.3</c:v>
                </c:pt>
                <c:pt idx="802">
                  <c:v>46461.7</c:v>
                </c:pt>
                <c:pt idx="803">
                  <c:v>47545.2</c:v>
                </c:pt>
                <c:pt idx="804">
                  <c:v>50678.2</c:v>
                </c:pt>
                <c:pt idx="805">
                  <c:v>50779.9</c:v>
                </c:pt>
                <c:pt idx="806">
                  <c:v>50406.400000000001</c:v>
                </c:pt>
                <c:pt idx="807">
                  <c:v>50786.1</c:v>
                </c:pt>
                <c:pt idx="808">
                  <c:v>50801</c:v>
                </c:pt>
                <c:pt idx="809">
                  <c:v>48599.7</c:v>
                </c:pt>
                <c:pt idx="810">
                  <c:v>48902</c:v>
                </c:pt>
                <c:pt idx="811">
                  <c:v>46895.199999999997</c:v>
                </c:pt>
                <c:pt idx="812">
                  <c:v>46704.5</c:v>
                </c:pt>
                <c:pt idx="813">
                  <c:v>46856.2</c:v>
                </c:pt>
                <c:pt idx="814">
                  <c:v>46172.2</c:v>
                </c:pt>
                <c:pt idx="815">
                  <c:v>47628.2</c:v>
                </c:pt>
                <c:pt idx="816">
                  <c:v>48871.5</c:v>
                </c:pt>
                <c:pt idx="817">
                  <c:v>48366.5</c:v>
                </c:pt>
                <c:pt idx="818">
                  <c:v>46703.6</c:v>
                </c:pt>
                <c:pt idx="819">
                  <c:v>50081</c:v>
                </c:pt>
                <c:pt idx="820">
                  <c:v>49314.5</c:v>
                </c:pt>
                <c:pt idx="821">
                  <c:v>47137.2</c:v>
                </c:pt>
                <c:pt idx="822">
                  <c:v>47596.6</c:v>
                </c:pt>
                <c:pt idx="823">
                  <c:v>50473.9</c:v>
                </c:pt>
                <c:pt idx="824">
                  <c:v>50595.199999999997</c:v>
                </c:pt>
                <c:pt idx="825">
                  <c:v>50562.1</c:v>
                </c:pt>
                <c:pt idx="826">
                  <c:v>49405.5</c:v>
                </c:pt>
                <c:pt idx="827">
                  <c:v>49195.199999999997</c:v>
                </c:pt>
                <c:pt idx="828">
                  <c:v>53631.5</c:v>
                </c:pt>
                <c:pt idx="829">
                  <c:v>56496</c:v>
                </c:pt>
                <c:pt idx="830">
                  <c:v>57210.3</c:v>
                </c:pt>
                <c:pt idx="831">
                  <c:v>56882.9</c:v>
                </c:pt>
                <c:pt idx="832">
                  <c:v>57794.8</c:v>
                </c:pt>
                <c:pt idx="833">
                  <c:v>57291.5</c:v>
                </c:pt>
                <c:pt idx="834">
                  <c:v>54765.9</c:v>
                </c:pt>
                <c:pt idx="835">
                  <c:v>53730.9</c:v>
                </c:pt>
                <c:pt idx="836">
                  <c:v>58935.1</c:v>
                </c:pt>
                <c:pt idx="837">
                  <c:v>57171.7</c:v>
                </c:pt>
                <c:pt idx="838">
                  <c:v>57573.2</c:v>
                </c:pt>
                <c:pt idx="839">
                  <c:v>56308.800000000003</c:v>
                </c:pt>
                <c:pt idx="840">
                  <c:v>58714.3</c:v>
                </c:pt>
                <c:pt idx="841">
                  <c:v>59717.599999999999</c:v>
                </c:pt>
                <c:pt idx="842">
                  <c:v>58083.4</c:v>
                </c:pt>
                <c:pt idx="843">
                  <c:v>56955.3</c:v>
                </c:pt>
                <c:pt idx="844">
                  <c:v>60367.8</c:v>
                </c:pt>
                <c:pt idx="845">
                  <c:v>60089.1</c:v>
                </c:pt>
                <c:pt idx="846">
                  <c:v>63597.9</c:v>
                </c:pt>
                <c:pt idx="847">
                  <c:v>65508.2</c:v>
                </c:pt>
                <c:pt idx="848">
                  <c:v>64398.6</c:v>
                </c:pt>
                <c:pt idx="849">
                  <c:v>64134.5</c:v>
                </c:pt>
                <c:pt idx="850">
                  <c:v>64806.7</c:v>
                </c:pt>
                <c:pt idx="851">
                  <c:v>64932.6</c:v>
                </c:pt>
                <c:pt idx="852">
                  <c:v>66904.399999999994</c:v>
                </c:pt>
                <c:pt idx="853">
                  <c:v>67527.899999999994</c:v>
                </c:pt>
                <c:pt idx="854">
                  <c:v>63273.2</c:v>
                </c:pt>
                <c:pt idx="855">
                  <c:v>61483.9</c:v>
                </c:pt>
                <c:pt idx="856">
                  <c:v>60974.3</c:v>
                </c:pt>
                <c:pt idx="857">
                  <c:v>61412.6</c:v>
                </c:pt>
                <c:pt idx="858">
                  <c:v>62918.5</c:v>
                </c:pt>
                <c:pt idx="859">
                  <c:v>63221.7</c:v>
                </c:pt>
                <c:pt idx="860">
                  <c:v>60915.3</c:v>
                </c:pt>
                <c:pt idx="861">
                  <c:v>61309.599999999999</c:v>
                </c:pt>
                <c:pt idx="862">
                  <c:v>61840.1</c:v>
                </c:pt>
                <c:pt idx="863">
                  <c:v>62242.8</c:v>
                </c:pt>
                <c:pt idx="864">
                  <c:v>60582.5</c:v>
                </c:pt>
                <c:pt idx="865">
                  <c:v>58438.1</c:v>
                </c:pt>
                <c:pt idx="866">
                  <c:v>60310.8</c:v>
                </c:pt>
                <c:pt idx="867">
                  <c:v>63067</c:v>
                </c:pt>
                <c:pt idx="868">
                  <c:v>60866.5</c:v>
                </c:pt>
                <c:pt idx="869">
                  <c:v>61312.5</c:v>
                </c:pt>
                <c:pt idx="870">
                  <c:v>60690.3</c:v>
                </c:pt>
                <c:pt idx="871">
                  <c:v>62210.2</c:v>
                </c:pt>
                <c:pt idx="872">
                  <c:v>65979.100000000006</c:v>
                </c:pt>
                <c:pt idx="873">
                  <c:v>64278.5</c:v>
                </c:pt>
                <c:pt idx="874">
                  <c:v>62056.3</c:v>
                </c:pt>
                <c:pt idx="875">
                  <c:v>61527.5</c:v>
                </c:pt>
                <c:pt idx="876">
                  <c:v>60861.1</c:v>
                </c:pt>
                <c:pt idx="877">
                  <c:v>61672.5</c:v>
                </c:pt>
                <c:pt idx="878">
                  <c:v>57345.8</c:v>
                </c:pt>
                <c:pt idx="879">
                  <c:v>57380.1</c:v>
                </c:pt>
                <c:pt idx="880">
                  <c:v>56015.9</c:v>
                </c:pt>
                <c:pt idx="881">
                  <c:v>57477.3</c:v>
                </c:pt>
                <c:pt idx="882">
                  <c:v>54687.7</c:v>
                </c:pt>
                <c:pt idx="883">
                  <c:v>54942.5</c:v>
                </c:pt>
                <c:pt idx="884">
                  <c:v>53914.7</c:v>
                </c:pt>
                <c:pt idx="885">
                  <c:v>53783.9</c:v>
                </c:pt>
                <c:pt idx="886">
                  <c:v>55323.199999999997</c:v>
                </c:pt>
                <c:pt idx="887">
                  <c:v>51469.3</c:v>
                </c:pt>
                <c:pt idx="888">
                  <c:v>49227.3</c:v>
                </c:pt>
                <c:pt idx="889">
                  <c:v>48200.1</c:v>
                </c:pt>
                <c:pt idx="890">
                  <c:v>47666.9</c:v>
                </c:pt>
                <c:pt idx="891">
                  <c:v>48146</c:v>
                </c:pt>
                <c:pt idx="892">
                  <c:v>43823.3</c:v>
                </c:pt>
                <c:pt idx="893">
                  <c:v>41536.800000000003</c:v>
                </c:pt>
                <c:pt idx="894">
                  <c:v>41022.300000000003</c:v>
                </c:pt>
                <c:pt idx="895">
                  <c:v>42172.6</c:v>
                </c:pt>
                <c:pt idx="896">
                  <c:v>43203.4</c:v>
                </c:pt>
                <c:pt idx="897">
                  <c:v>42686.8</c:v>
                </c:pt>
                <c:pt idx="898">
                  <c:v>42819.9</c:v>
                </c:pt>
                <c:pt idx="899">
                  <c:v>44869.2</c:v>
                </c:pt>
                <c:pt idx="900">
                  <c:v>43551.6</c:v>
                </c:pt>
                <c:pt idx="901">
                  <c:v>40651.300000000003</c:v>
                </c:pt>
                <c:pt idx="902">
                  <c:v>42870.6</c:v>
                </c:pt>
                <c:pt idx="903">
                  <c:v>47238.7</c:v>
                </c:pt>
                <c:pt idx="904">
                  <c:v>48306.7</c:v>
                </c:pt>
                <c:pt idx="905">
                  <c:v>47282.8</c:v>
                </c:pt>
                <c:pt idx="906">
                  <c:v>47748</c:v>
                </c:pt>
                <c:pt idx="907">
                  <c:v>48130.6</c:v>
                </c:pt>
                <c:pt idx="908">
                  <c:v>47077.5</c:v>
                </c:pt>
                <c:pt idx="909">
                  <c:v>44949.5</c:v>
                </c:pt>
                <c:pt idx="910">
                  <c:v>46062.3</c:v>
                </c:pt>
                <c:pt idx="911">
                  <c:v>45161.9</c:v>
                </c:pt>
                <c:pt idx="912">
                  <c:v>44842.8</c:v>
                </c:pt>
                <c:pt idx="913">
                  <c:v>46385.599999999999</c:v>
                </c:pt>
                <c:pt idx="914">
                  <c:v>46061.4</c:v>
                </c:pt>
                <c:pt idx="915">
                  <c:v>46779.6</c:v>
                </c:pt>
                <c:pt idx="916">
                  <c:v>52672.1</c:v>
                </c:pt>
                <c:pt idx="917">
                  <c:v>51768.6</c:v>
                </c:pt>
                <c:pt idx="918">
                  <c:v>49918.400000000001</c:v>
                </c:pt>
                <c:pt idx="919">
                  <c:v>49999</c:v>
                </c:pt>
                <c:pt idx="920">
                  <c:v>49274.3</c:v>
                </c:pt>
                <c:pt idx="921">
                  <c:v>48819.4</c:v>
                </c:pt>
                <c:pt idx="922">
                  <c:v>47130.400000000001</c:v>
                </c:pt>
                <c:pt idx="923">
                  <c:v>46992.7</c:v>
                </c:pt>
                <c:pt idx="924">
                  <c:v>48777.4</c:v>
                </c:pt>
                <c:pt idx="925">
                  <c:v>48897.1</c:v>
                </c:pt>
                <c:pt idx="926">
                  <c:v>49064.3</c:v>
                </c:pt>
                <c:pt idx="927">
                  <c:v>46831.6</c:v>
                </c:pt>
                <c:pt idx="928">
                  <c:v>48994.5</c:v>
                </c:pt>
                <c:pt idx="929">
                  <c:v>47714.7</c:v>
                </c:pt>
                <c:pt idx="930">
                  <c:v>49539.7</c:v>
                </c:pt>
                <c:pt idx="931">
                  <c:v>49254.5</c:v>
                </c:pt>
                <c:pt idx="932">
                  <c:v>48875.8</c:v>
                </c:pt>
                <c:pt idx="933">
                  <c:v>49324</c:v>
                </c:pt>
                <c:pt idx="934">
                  <c:v>46755.9</c:v>
                </c:pt>
                <c:pt idx="935">
                  <c:v>44723.8</c:v>
                </c:pt>
                <c:pt idx="936">
                  <c:v>44691.6</c:v>
                </c:pt>
                <c:pt idx="937">
                  <c:v>45996.3</c:v>
                </c:pt>
                <c:pt idx="938">
                  <c:v>46991.3</c:v>
                </c:pt>
                <c:pt idx="939">
                  <c:v>47081.5</c:v>
                </c:pt>
                <c:pt idx="940">
                  <c:v>47809.1</c:v>
                </c:pt>
                <c:pt idx="941">
                  <c:v>44403.4</c:v>
                </c:pt>
                <c:pt idx="942">
                  <c:v>45564.3</c:v>
                </c:pt>
                <c:pt idx="943">
                  <c:v>45593.8</c:v>
                </c:pt>
                <c:pt idx="944">
                  <c:v>46284.3</c:v>
                </c:pt>
                <c:pt idx="945">
                  <c:v>43792.800000000003</c:v>
                </c:pt>
                <c:pt idx="946">
                  <c:v>44614.2</c:v>
                </c:pt>
                <c:pt idx="947">
                  <c:v>42795.4</c:v>
                </c:pt>
                <c:pt idx="948">
                  <c:v>40867.199999999997</c:v>
                </c:pt>
                <c:pt idx="949">
                  <c:v>39736.9</c:v>
                </c:pt>
                <c:pt idx="950">
                  <c:v>38130.300000000003</c:v>
                </c:pt>
                <c:pt idx="951">
                  <c:v>39168.400000000001</c:v>
                </c:pt>
                <c:pt idx="952">
                  <c:v>39878.300000000003</c:v>
                </c:pt>
                <c:pt idx="953">
                  <c:v>41553.699999999997</c:v>
                </c:pt>
                <c:pt idx="954">
                  <c:v>42203.4</c:v>
                </c:pt>
                <c:pt idx="955">
                  <c:v>40001.4</c:v>
                </c:pt>
                <c:pt idx="956">
                  <c:v>40003.199999999997</c:v>
                </c:pt>
                <c:pt idx="957">
                  <c:v>39452</c:v>
                </c:pt>
                <c:pt idx="958">
                  <c:v>37276.6</c:v>
                </c:pt>
                <c:pt idx="959">
                  <c:v>35391.1</c:v>
                </c:pt>
                <c:pt idx="960">
                  <c:v>33824.800000000003</c:v>
                </c:pt>
                <c:pt idx="961">
                  <c:v>33603.300000000003</c:v>
                </c:pt>
                <c:pt idx="962">
                  <c:v>32298.9</c:v>
                </c:pt>
                <c:pt idx="963">
                  <c:v>32131.4</c:v>
                </c:pt>
                <c:pt idx="964">
                  <c:v>29793.8</c:v>
                </c:pt>
                <c:pt idx="965">
                  <c:v>30837.200000000001</c:v>
                </c:pt>
                <c:pt idx="966">
                  <c:v>31785.4</c:v>
                </c:pt>
                <c:pt idx="967">
                  <c:v>31518.6</c:v>
                </c:pt>
                <c:pt idx="968">
                  <c:v>31394</c:v>
                </c:pt>
                <c:pt idx="969">
                  <c:v>31840.5</c:v>
                </c:pt>
                <c:pt idx="970">
                  <c:v>32820.699999999997</c:v>
                </c:pt>
                <c:pt idx="971">
                  <c:v>32728.1</c:v>
                </c:pt>
                <c:pt idx="972">
                  <c:v>33113</c:v>
                </c:pt>
                <c:pt idx="973">
                  <c:v>34227.699999999997</c:v>
                </c:pt>
                <c:pt idx="974">
                  <c:v>33510.6</c:v>
                </c:pt>
                <c:pt idx="975">
                  <c:v>33797.4</c:v>
                </c:pt>
                <c:pt idx="976">
                  <c:v>32866.300000000003</c:v>
                </c:pt>
                <c:pt idx="977">
                  <c:v>33867.800000000003</c:v>
                </c:pt>
                <c:pt idx="978">
                  <c:v>34225.599999999999</c:v>
                </c:pt>
                <c:pt idx="979">
                  <c:v>33687.800000000003</c:v>
                </c:pt>
                <c:pt idx="980">
                  <c:v>35298.199999999997</c:v>
                </c:pt>
                <c:pt idx="981">
                  <c:v>34742.800000000003</c:v>
                </c:pt>
                <c:pt idx="982">
                  <c:v>33813.4</c:v>
                </c:pt>
                <c:pt idx="983">
                  <c:v>33543.599999999999</c:v>
                </c:pt>
                <c:pt idx="984">
                  <c:v>35026.9</c:v>
                </c:pt>
                <c:pt idx="985">
                  <c:v>35834.699999999997</c:v>
                </c:pt>
                <c:pt idx="986">
                  <c:v>34475.9</c:v>
                </c:pt>
                <c:pt idx="987">
                  <c:v>34678.5</c:v>
                </c:pt>
                <c:pt idx="988">
                  <c:v>32243.4</c:v>
                </c:pt>
                <c:pt idx="989">
                  <c:v>31594</c:v>
                </c:pt>
                <c:pt idx="990">
                  <c:v>34665.800000000003</c:v>
                </c:pt>
                <c:pt idx="991">
                  <c:v>33674.300000000003</c:v>
                </c:pt>
                <c:pt idx="992">
                  <c:v>32496.400000000001</c:v>
                </c:pt>
                <c:pt idx="993">
                  <c:v>31692</c:v>
                </c:pt>
                <c:pt idx="994">
                  <c:v>35595.800000000003</c:v>
                </c:pt>
                <c:pt idx="995">
                  <c:v>35513.4</c:v>
                </c:pt>
                <c:pt idx="996">
                  <c:v>35749.4</c:v>
                </c:pt>
                <c:pt idx="997">
                  <c:v>38052</c:v>
                </c:pt>
                <c:pt idx="998">
                  <c:v>38336</c:v>
                </c:pt>
                <c:pt idx="999">
                  <c:v>40156.1</c:v>
                </c:pt>
                <c:pt idx="1000">
                  <c:v>40529.4</c:v>
                </c:pt>
                <c:pt idx="1001">
                  <c:v>39022.9</c:v>
                </c:pt>
                <c:pt idx="1002">
                  <c:v>35467.5</c:v>
                </c:pt>
                <c:pt idx="1003">
                  <c:v>37314.6</c:v>
                </c:pt>
                <c:pt idx="1004">
                  <c:v>36649.4</c:v>
                </c:pt>
                <c:pt idx="1005">
                  <c:v>37332.199999999997</c:v>
                </c:pt>
                <c:pt idx="1006">
                  <c:v>33382.9</c:v>
                </c:pt>
                <c:pt idx="1007">
                  <c:v>33578</c:v>
                </c:pt>
                <c:pt idx="1008">
                  <c:v>35815.4</c:v>
                </c:pt>
                <c:pt idx="1009">
                  <c:v>35520</c:v>
                </c:pt>
                <c:pt idx="1010">
                  <c:v>36851.300000000003</c:v>
                </c:pt>
                <c:pt idx="1011">
                  <c:v>39187.300000000003</c:v>
                </c:pt>
                <c:pt idx="1012">
                  <c:v>37555.800000000003</c:v>
                </c:pt>
                <c:pt idx="1013">
                  <c:v>36687.599999999999</c:v>
                </c:pt>
                <c:pt idx="1014">
                  <c:v>37298.6</c:v>
                </c:pt>
                <c:pt idx="1015">
                  <c:v>35652.800000000003</c:v>
                </c:pt>
                <c:pt idx="1016">
                  <c:v>34584.6</c:v>
                </c:pt>
                <c:pt idx="1017">
                  <c:v>35662.5</c:v>
                </c:pt>
                <c:pt idx="1018">
                  <c:v>38417.300000000003</c:v>
                </c:pt>
                <c:pt idx="1019">
                  <c:v>39249.199999999997</c:v>
                </c:pt>
                <c:pt idx="1020">
                  <c:v>38378.300000000003</c:v>
                </c:pt>
                <c:pt idx="1021">
                  <c:v>38750.6</c:v>
                </c:pt>
                <c:pt idx="1022">
                  <c:v>34679.699999999997</c:v>
                </c:pt>
                <c:pt idx="1023">
                  <c:v>37448.300000000003</c:v>
                </c:pt>
                <c:pt idx="1024">
                  <c:v>37297.4</c:v>
                </c:pt>
                <c:pt idx="1025">
                  <c:v>40717.199999999997</c:v>
                </c:pt>
                <c:pt idx="1026">
                  <c:v>36720.5</c:v>
                </c:pt>
                <c:pt idx="1027">
                  <c:v>42897.3</c:v>
                </c:pt>
                <c:pt idx="1028">
                  <c:v>43541.3</c:v>
                </c:pt>
                <c:pt idx="1029">
                  <c:v>46426.400000000001</c:v>
                </c:pt>
                <c:pt idx="1030">
                  <c:v>46708.800000000003</c:v>
                </c:pt>
                <c:pt idx="1031">
                  <c:v>49839.8</c:v>
                </c:pt>
                <c:pt idx="1032">
                  <c:v>49704.6</c:v>
                </c:pt>
                <c:pt idx="1033">
                  <c:v>49384.2</c:v>
                </c:pt>
                <c:pt idx="1034">
                  <c:v>56695.7</c:v>
                </c:pt>
                <c:pt idx="1035">
                  <c:v>55848.9</c:v>
                </c:pt>
                <c:pt idx="1036">
                  <c:v>58238.3</c:v>
                </c:pt>
                <c:pt idx="1037">
                  <c:v>58840.1</c:v>
                </c:pt>
                <c:pt idx="1038">
                  <c:v>57337.2</c:v>
                </c:pt>
                <c:pt idx="1039">
                  <c:v>56405.4</c:v>
                </c:pt>
                <c:pt idx="1040">
                  <c:v>57441.3</c:v>
                </c:pt>
                <c:pt idx="1041">
                  <c:v>53741.5</c:v>
                </c:pt>
                <c:pt idx="1042">
                  <c:v>57169.8</c:v>
                </c:pt>
                <c:pt idx="1043">
                  <c:v>56603.8</c:v>
                </c:pt>
                <c:pt idx="1044">
                  <c:v>57807.1</c:v>
                </c:pt>
                <c:pt idx="1045">
                  <c:v>57720.3</c:v>
                </c:pt>
                <c:pt idx="1046">
                  <c:v>53560.800000000003</c:v>
                </c:pt>
                <c:pt idx="1047">
                  <c:v>54841.4</c:v>
                </c:pt>
                <c:pt idx="1048">
                  <c:v>55036.5</c:v>
                </c:pt>
                <c:pt idx="1049">
                  <c:v>54020.5</c:v>
                </c:pt>
                <c:pt idx="1050">
                  <c:v>48963.6</c:v>
                </c:pt>
                <c:pt idx="1051">
                  <c:v>50088.9</c:v>
                </c:pt>
                <c:pt idx="1052">
                  <c:v>51143.6</c:v>
                </c:pt>
                <c:pt idx="1053">
                  <c:v>51729.5</c:v>
                </c:pt>
                <c:pt idx="1054">
                  <c:v>53820.2</c:v>
                </c:pt>
                <c:pt idx="1055">
                  <c:v>56483.199999999997</c:v>
                </c:pt>
                <c:pt idx="1056">
                  <c:v>55646.1</c:v>
                </c:pt>
                <c:pt idx="1057">
                  <c:v>56207.1</c:v>
                </c:pt>
                <c:pt idx="1058">
                  <c:v>60041.9</c:v>
                </c:pt>
                <c:pt idx="1059">
                  <c:v>61379.7</c:v>
                </c:pt>
                <c:pt idx="1060">
                  <c:v>63216</c:v>
                </c:pt>
                <c:pt idx="1061">
                  <c:v>62980.4</c:v>
                </c:pt>
                <c:pt idx="1062">
                  <c:v>63540.9</c:v>
                </c:pt>
                <c:pt idx="1063">
                  <c:v>59863.8</c:v>
                </c:pt>
                <c:pt idx="1064">
                  <c:v>59978.7</c:v>
                </c:pt>
                <c:pt idx="1065">
                  <c:v>59748.4</c:v>
                </c:pt>
                <c:pt idx="1066">
                  <c:v>58118.7</c:v>
                </c:pt>
                <c:pt idx="1067">
                  <c:v>58077.4</c:v>
                </c:pt>
                <c:pt idx="1068">
                  <c:v>55948.7</c:v>
                </c:pt>
                <c:pt idx="1069">
                  <c:v>57996.3</c:v>
                </c:pt>
                <c:pt idx="1070">
                  <c:v>58993.4</c:v>
                </c:pt>
                <c:pt idx="1071">
                  <c:v>58199.9</c:v>
                </c:pt>
                <c:pt idx="1072">
                  <c:v>57059.9</c:v>
                </c:pt>
                <c:pt idx="1073">
                  <c:v>58977.3</c:v>
                </c:pt>
                <c:pt idx="1074">
                  <c:v>58718.3</c:v>
                </c:pt>
                <c:pt idx="1075">
                  <c:v>58763.7</c:v>
                </c:pt>
                <c:pt idx="1076">
                  <c:v>58771.3</c:v>
                </c:pt>
                <c:pt idx="1077">
                  <c:v>57616.2</c:v>
                </c:pt>
                <c:pt idx="1078">
                  <c:v>55765.2</c:v>
                </c:pt>
                <c:pt idx="1079">
                  <c:v>55862.9</c:v>
                </c:pt>
                <c:pt idx="1080">
                  <c:v>55036.1</c:v>
                </c:pt>
                <c:pt idx="1081">
                  <c:v>51322.3</c:v>
                </c:pt>
                <c:pt idx="1082">
                  <c:v>52325.4</c:v>
                </c:pt>
                <c:pt idx="1083">
                  <c:v>54452.5</c:v>
                </c:pt>
                <c:pt idx="1084">
                  <c:v>54158.3</c:v>
                </c:pt>
                <c:pt idx="1085">
                  <c:v>57383.8</c:v>
                </c:pt>
                <c:pt idx="1086">
                  <c:v>58093.4</c:v>
                </c:pt>
                <c:pt idx="1087">
                  <c:v>58088</c:v>
                </c:pt>
                <c:pt idx="1088">
                  <c:v>57656</c:v>
                </c:pt>
                <c:pt idx="1089">
                  <c:v>58913.5</c:v>
                </c:pt>
                <c:pt idx="1090">
                  <c:v>56889.7</c:v>
                </c:pt>
                <c:pt idx="1091">
                  <c:v>55791.3</c:v>
                </c:pt>
                <c:pt idx="1092">
                  <c:v>59113.7</c:v>
                </c:pt>
                <c:pt idx="1093">
                  <c:v>61195.3</c:v>
                </c:pt>
                <c:pt idx="1094">
                  <c:v>57265.1</c:v>
                </c:pt>
                <c:pt idx="1095">
                  <c:v>57799.5</c:v>
                </c:pt>
                <c:pt idx="1096">
                  <c:v>55851.9</c:v>
                </c:pt>
                <c:pt idx="1097">
                  <c:v>54879</c:v>
                </c:pt>
                <c:pt idx="1098">
                  <c:v>52311</c:v>
                </c:pt>
                <c:pt idx="1099">
                  <c:v>50982.3</c:v>
                </c:pt>
                <c:pt idx="1100">
                  <c:v>48855.6</c:v>
                </c:pt>
                <c:pt idx="1101">
                  <c:v>48792.5</c:v>
                </c:pt>
                <c:pt idx="1102">
                  <c:v>48428</c:v>
                </c:pt>
                <c:pt idx="1103">
                  <c:v>50395.1</c:v>
                </c:pt>
                <c:pt idx="1104">
                  <c:v>48424.2</c:v>
                </c:pt>
                <c:pt idx="1105">
                  <c:v>49595.5</c:v>
                </c:pt>
                <c:pt idx="1106">
                  <c:v>45164</c:v>
                </c:pt>
                <c:pt idx="1107">
                  <c:v>46136.7</c:v>
                </c:pt>
                <c:pt idx="1108">
                  <c:v>46345.599999999999</c:v>
                </c:pt>
                <c:pt idx="1109">
                  <c:v>46928.5</c:v>
                </c:pt>
                <c:pt idx="1110">
                  <c:v>49697.5</c:v>
                </c:pt>
                <c:pt idx="1111">
                  <c:v>48911.199999999997</c:v>
                </c:pt>
                <c:pt idx="1112">
                  <c:v>54111.8</c:v>
                </c:pt>
                <c:pt idx="1113">
                  <c:v>57433.8</c:v>
                </c:pt>
                <c:pt idx="1114">
                  <c:v>55923.7</c:v>
                </c:pt>
                <c:pt idx="1115">
                  <c:v>55906.6</c:v>
                </c:pt>
                <c:pt idx="1116">
                  <c:v>51582.2</c:v>
                </c:pt>
                <c:pt idx="1117">
                  <c:v>52079.199999999997</c:v>
                </c:pt>
                <c:pt idx="1118">
                  <c:v>49169.7</c:v>
                </c:pt>
                <c:pt idx="1119">
                  <c:v>47936.3</c:v>
                </c:pt>
                <c:pt idx="1120">
                  <c:v>48643.4</c:v>
                </c:pt>
                <c:pt idx="1121">
                  <c:v>47168.7</c:v>
                </c:pt>
                <c:pt idx="1122">
                  <c:v>47371.7</c:v>
                </c:pt>
                <c:pt idx="1123">
                  <c:v>47990.7</c:v>
                </c:pt>
                <c:pt idx="1124">
                  <c:v>44836</c:v>
                </c:pt>
                <c:pt idx="1125">
                  <c:v>46508.6</c:v>
                </c:pt>
                <c:pt idx="1126">
                  <c:v>46395.7</c:v>
                </c:pt>
                <c:pt idx="1127">
                  <c:v>38852.9</c:v>
                </c:pt>
                <c:pt idx="1128">
                  <c:v>39256.6</c:v>
                </c:pt>
                <c:pt idx="1129">
                  <c:v>38297.599999999999</c:v>
                </c:pt>
                <c:pt idx="1130">
                  <c:v>36982.1</c:v>
                </c:pt>
                <c:pt idx="1131">
                  <c:v>37646.800000000003</c:v>
                </c:pt>
                <c:pt idx="1132">
                  <c:v>35485.199999999997</c:v>
                </c:pt>
                <c:pt idx="1133">
                  <c:v>33515.699999999997</c:v>
                </c:pt>
                <c:pt idx="1134">
                  <c:v>33108.1</c:v>
                </c:pt>
                <c:pt idx="1135">
                  <c:v>34283.1</c:v>
                </c:pt>
                <c:pt idx="1136">
                  <c:v>34301.800000000003</c:v>
                </c:pt>
                <c:pt idx="1137">
                  <c:v>33374.800000000003</c:v>
                </c:pt>
                <c:pt idx="1138">
                  <c:v>30404</c:v>
                </c:pt>
                <c:pt idx="1139">
                  <c:v>32502.1</c:v>
                </c:pt>
                <c:pt idx="1140">
                  <c:v>32252.3</c:v>
                </c:pt>
                <c:pt idx="1141">
                  <c:v>32241.3</c:v>
                </c:pt>
                <c:pt idx="1142">
                  <c:v>32088.9</c:v>
                </c:pt>
                <c:pt idx="1143">
                  <c:v>33000.5</c:v>
                </c:pt>
                <c:pt idx="1144">
                  <c:v>30842.1</c:v>
                </c:pt>
                <c:pt idx="1145">
                  <c:v>35476.300000000003</c:v>
                </c:pt>
                <c:pt idx="1146">
                  <c:v>36002.9</c:v>
                </c:pt>
                <c:pt idx="1147">
                  <c:v>36613.199999999997</c:v>
                </c:pt>
                <c:pt idx="1148">
                  <c:v>35839.599999999999</c:v>
                </c:pt>
                <c:pt idx="1149">
                  <c:v>36019.5</c:v>
                </c:pt>
                <c:pt idx="1150">
                  <c:v>36845.800000000003</c:v>
                </c:pt>
                <c:pt idx="1151">
                  <c:v>39175.699999999997</c:v>
                </c:pt>
                <c:pt idx="1152">
                  <c:v>37382.199999999997</c:v>
                </c:pt>
                <c:pt idx="1153">
                  <c:v>34076.1</c:v>
                </c:pt>
                <c:pt idx="1154">
                  <c:v>35544.300000000003</c:v>
                </c:pt>
                <c:pt idx="1155">
                  <c:v>38192.199999999997</c:v>
                </c:pt>
                <c:pt idx="1156">
                  <c:v>40151.9</c:v>
                </c:pt>
                <c:pt idx="1157">
                  <c:v>40599.300000000003</c:v>
                </c:pt>
                <c:pt idx="1158">
                  <c:v>39460.199999999997</c:v>
                </c:pt>
                <c:pt idx="1159">
                  <c:v>36793.199999999997</c:v>
                </c:pt>
                <c:pt idx="1160">
                  <c:v>33991.5</c:v>
                </c:pt>
                <c:pt idx="1161">
                  <c:v>32022.6</c:v>
                </c:pt>
                <c:pt idx="1162">
                  <c:v>32958.9</c:v>
                </c:pt>
                <c:pt idx="1163">
                  <c:v>32193.3</c:v>
                </c:pt>
                <c:pt idx="1164">
                  <c:v>29359.9</c:v>
                </c:pt>
                <c:pt idx="1165">
                  <c:v>28949.4</c:v>
                </c:pt>
                <c:pt idx="1166">
                  <c:v>28868.7</c:v>
                </c:pt>
                <c:pt idx="1167">
                  <c:v>27376</c:v>
                </c:pt>
                <c:pt idx="1168">
                  <c:v>27057.8</c:v>
                </c:pt>
                <c:pt idx="1169">
                  <c:v>26261.3</c:v>
                </c:pt>
                <c:pt idx="1170">
                  <c:v>26454.400000000001</c:v>
                </c:pt>
                <c:pt idx="1171">
                  <c:v>24689.599999999999</c:v>
                </c:pt>
                <c:pt idx="1172">
                  <c:v>23736.5</c:v>
                </c:pt>
                <c:pt idx="1173">
                  <c:v>23257.9</c:v>
                </c:pt>
                <c:pt idx="1174">
                  <c:v>23823.200000000001</c:v>
                </c:pt>
                <c:pt idx="1175">
                  <c:v>22728.5</c:v>
                </c:pt>
                <c:pt idx="1176">
                  <c:v>23474.9</c:v>
                </c:pt>
                <c:pt idx="1177">
                  <c:v>23844</c:v>
                </c:pt>
                <c:pt idx="1178">
                  <c:v>23127.9</c:v>
                </c:pt>
                <c:pt idx="1179">
                  <c:v>22825.4</c:v>
                </c:pt>
                <c:pt idx="1180">
                  <c:v>21352.2</c:v>
                </c:pt>
                <c:pt idx="1181">
                  <c:v>19434.900000000001</c:v>
                </c:pt>
                <c:pt idx="1182">
                  <c:v>19273.8</c:v>
                </c:pt>
                <c:pt idx="1183">
                  <c:v>19176.8</c:v>
                </c:pt>
                <c:pt idx="1184">
                  <c:v>18808.900000000001</c:v>
                </c:pt>
                <c:pt idx="1185">
                  <c:v>18023.599999999999</c:v>
                </c:pt>
                <c:pt idx="1186">
                  <c:v>18247.2</c:v>
                </c:pt>
                <c:pt idx="1187">
                  <c:v>18546</c:v>
                </c:pt>
                <c:pt idx="1188">
                  <c:v>18326.599999999999</c:v>
                </c:pt>
                <c:pt idx="1189">
                  <c:v>19170.7</c:v>
                </c:pt>
                <c:pt idx="1190">
                  <c:v>19379.900000000001</c:v>
                </c:pt>
                <c:pt idx="1191">
                  <c:v>19146.5</c:v>
                </c:pt>
                <c:pt idx="1192">
                  <c:v>18658.099999999999</c:v>
                </c:pt>
                <c:pt idx="1193">
                  <c:v>19433.3</c:v>
                </c:pt>
                <c:pt idx="1194">
                  <c:v>19218.8</c:v>
                </c:pt>
                <c:pt idx="1195">
                  <c:v>18770.7</c:v>
                </c:pt>
                <c:pt idx="1196">
                  <c:v>19698.099999999999</c:v>
                </c:pt>
                <c:pt idx="1197">
                  <c:v>18185.5</c:v>
                </c:pt>
                <c:pt idx="1198">
                  <c:v>17730.7</c:v>
                </c:pt>
                <c:pt idx="1199">
                  <c:v>17127.099999999999</c:v>
                </c:pt>
                <c:pt idx="1200">
                  <c:v>17162</c:v>
                </c:pt>
                <c:pt idx="1201">
                  <c:v>18723</c:v>
                </c:pt>
                <c:pt idx="1202">
                  <c:v>19152.599999999999</c:v>
                </c:pt>
                <c:pt idx="1203">
                  <c:v>18379.599999999999</c:v>
                </c:pt>
                <c:pt idx="1204">
                  <c:v>18412.900000000001</c:v>
                </c:pt>
                <c:pt idx="1205">
                  <c:v>18687.2</c:v>
                </c:pt>
                <c:pt idx="1206">
                  <c:v>18675.2</c:v>
                </c:pt>
                <c:pt idx="1207">
                  <c:v>17803.5</c:v>
                </c:pt>
                <c:pt idx="1208">
                  <c:v>17774.599999999999</c:v>
                </c:pt>
                <c:pt idx="1209">
                  <c:v>17662.3</c:v>
                </c:pt>
                <c:pt idx="1210">
                  <c:v>16715.8</c:v>
                </c:pt>
                <c:pt idx="1211">
                  <c:v>15953</c:v>
                </c:pt>
                <c:pt idx="1212">
                  <c:v>16071</c:v>
                </c:pt>
                <c:pt idx="1213">
                  <c:v>16324.2</c:v>
                </c:pt>
                <c:pt idx="1214">
                  <c:v>16294.7</c:v>
                </c:pt>
                <c:pt idx="1215">
                  <c:v>15695.8</c:v>
                </c:pt>
                <c:pt idx="1216">
                  <c:v>15303.6</c:v>
                </c:pt>
                <c:pt idx="1217">
                  <c:v>15327.2</c:v>
                </c:pt>
                <c:pt idx="1218">
                  <c:v>15483.7</c:v>
                </c:pt>
                <c:pt idx="1219">
                  <c:v>14828.4</c:v>
                </c:pt>
                <c:pt idx="1220">
                  <c:v>15577.9</c:v>
                </c:pt>
                <c:pt idx="1221">
                  <c:v>15587.1</c:v>
                </c:pt>
                <c:pt idx="1222">
                  <c:v>14145.6</c:v>
                </c:pt>
                <c:pt idx="1223">
                  <c:v>14019.9</c:v>
                </c:pt>
                <c:pt idx="1224">
                  <c:v>13561.4</c:v>
                </c:pt>
                <c:pt idx="1225">
                  <c:v>13759.4</c:v>
                </c:pt>
                <c:pt idx="1226">
                  <c:v>13797.3</c:v>
                </c:pt>
                <c:pt idx="1227">
                  <c:v>13559.9</c:v>
                </c:pt>
                <c:pt idx="1228">
                  <c:v>13457.2</c:v>
                </c:pt>
                <c:pt idx="1229">
                  <c:v>13278.9</c:v>
                </c:pt>
                <c:pt idx="1230">
                  <c:v>13657.8</c:v>
                </c:pt>
                <c:pt idx="1231">
                  <c:v>13061.6</c:v>
                </c:pt>
                <c:pt idx="1232">
                  <c:v>13032.2</c:v>
                </c:pt>
                <c:pt idx="1233">
                  <c:v>13117.2</c:v>
                </c:pt>
                <c:pt idx="1234">
                  <c:v>12934.1</c:v>
                </c:pt>
                <c:pt idx="1235">
                  <c:v>12974.6</c:v>
                </c:pt>
                <c:pt idx="1236">
                  <c:v>12808.7</c:v>
                </c:pt>
                <c:pt idx="1237">
                  <c:v>11913.5</c:v>
                </c:pt>
                <c:pt idx="1238">
                  <c:v>11753.4</c:v>
                </c:pt>
                <c:pt idx="1239">
                  <c:v>11506.9</c:v>
                </c:pt>
                <c:pt idx="1240">
                  <c:v>11362.1</c:v>
                </c:pt>
                <c:pt idx="1241">
                  <c:v>11322</c:v>
                </c:pt>
                <c:pt idx="1242">
                  <c:v>11503</c:v>
                </c:pt>
                <c:pt idx="1243">
                  <c:v>11420.4</c:v>
                </c:pt>
                <c:pt idx="1244">
                  <c:v>11423.8</c:v>
                </c:pt>
                <c:pt idx="1245">
                  <c:v>11533.9</c:v>
                </c:pt>
                <c:pt idx="1246">
                  <c:v>11371</c:v>
                </c:pt>
                <c:pt idx="1247">
                  <c:v>11298.4</c:v>
                </c:pt>
                <c:pt idx="1248">
                  <c:v>11054.2</c:v>
                </c:pt>
                <c:pt idx="1249">
                  <c:v>10924.1</c:v>
                </c:pt>
                <c:pt idx="1250">
                  <c:v>10670.9</c:v>
                </c:pt>
                <c:pt idx="1251">
                  <c:v>10602.6</c:v>
                </c:pt>
                <c:pt idx="1252">
                  <c:v>10789.5</c:v>
                </c:pt>
                <c:pt idx="1253">
                  <c:v>10672.9</c:v>
                </c:pt>
                <c:pt idx="1254">
                  <c:v>10544.2</c:v>
                </c:pt>
                <c:pt idx="1255">
                  <c:v>10572.3</c:v>
                </c:pt>
                <c:pt idx="1256">
                  <c:v>10620.5</c:v>
                </c:pt>
                <c:pt idx="1257">
                  <c:v>10776.1</c:v>
                </c:pt>
                <c:pt idx="1258">
                  <c:v>10840.9</c:v>
                </c:pt>
                <c:pt idx="1259">
                  <c:v>10693.2</c:v>
                </c:pt>
                <c:pt idx="1260">
                  <c:v>10776.2</c:v>
                </c:pt>
                <c:pt idx="1261">
                  <c:v>10727.9</c:v>
                </c:pt>
                <c:pt idx="1262">
                  <c:v>10688.8</c:v>
                </c:pt>
                <c:pt idx="1263">
                  <c:v>10739.4</c:v>
                </c:pt>
                <c:pt idx="1264">
                  <c:v>10237.299999999999</c:v>
                </c:pt>
                <c:pt idx="1265">
                  <c:v>10531.5</c:v>
                </c:pt>
                <c:pt idx="1266">
                  <c:v>10416.799999999999</c:v>
                </c:pt>
                <c:pt idx="1267">
                  <c:v>10921.5</c:v>
                </c:pt>
                <c:pt idx="1268">
                  <c:v>11081.8</c:v>
                </c:pt>
                <c:pt idx="1269">
                  <c:v>10933</c:v>
                </c:pt>
                <c:pt idx="1270">
                  <c:v>10941.3</c:v>
                </c:pt>
                <c:pt idx="1271">
                  <c:v>10949.5</c:v>
                </c:pt>
                <c:pt idx="1272">
                  <c:v>10785.3</c:v>
                </c:pt>
                <c:pt idx="1273">
                  <c:v>10675.3</c:v>
                </c:pt>
                <c:pt idx="1274">
                  <c:v>10326</c:v>
                </c:pt>
                <c:pt idx="1275">
                  <c:v>10441.9</c:v>
                </c:pt>
                <c:pt idx="1276">
                  <c:v>10390.200000000001</c:v>
                </c:pt>
                <c:pt idx="1277">
                  <c:v>10339.700000000001</c:v>
                </c:pt>
                <c:pt idx="1278">
                  <c:v>10224.6</c:v>
                </c:pt>
                <c:pt idx="1279">
                  <c:v>10126.6</c:v>
                </c:pt>
                <c:pt idx="1280">
                  <c:v>10376.9</c:v>
                </c:pt>
                <c:pt idx="1281">
                  <c:v>10296.4</c:v>
                </c:pt>
                <c:pt idx="1282">
                  <c:v>10092.200000000001</c:v>
                </c:pt>
                <c:pt idx="1283">
                  <c:v>10472.5</c:v>
                </c:pt>
                <c:pt idx="1284">
                  <c:v>10168.799999999999</c:v>
                </c:pt>
                <c:pt idx="1285">
                  <c:v>11413.3</c:v>
                </c:pt>
                <c:pt idx="1286">
                  <c:v>11914.9</c:v>
                </c:pt>
                <c:pt idx="1287">
                  <c:v>11644.2</c:v>
                </c:pt>
                <c:pt idx="1288">
                  <c:v>11702</c:v>
                </c:pt>
                <c:pt idx="1289">
                  <c:v>11468.1</c:v>
                </c:pt>
                <c:pt idx="1290">
                  <c:v>11527.4</c:v>
                </c:pt>
                <c:pt idx="1291">
                  <c:v>11327.4</c:v>
                </c:pt>
                <c:pt idx="1292">
                  <c:v>11462.3</c:v>
                </c:pt>
                <c:pt idx="1293">
                  <c:v>11324.8</c:v>
                </c:pt>
                <c:pt idx="1294">
                  <c:v>11753.5</c:v>
                </c:pt>
                <c:pt idx="1295">
                  <c:v>11641.6</c:v>
                </c:pt>
                <c:pt idx="1296">
                  <c:v>11661.3</c:v>
                </c:pt>
                <c:pt idx="1297">
                  <c:v>11529.2</c:v>
                </c:pt>
                <c:pt idx="1298">
                  <c:v>11856.9</c:v>
                </c:pt>
                <c:pt idx="1299">
                  <c:v>11750.2</c:v>
                </c:pt>
                <c:pt idx="1300">
                  <c:v>11947.6</c:v>
                </c:pt>
                <c:pt idx="1301">
                  <c:v>12282.6</c:v>
                </c:pt>
                <c:pt idx="1302">
                  <c:v>11899</c:v>
                </c:pt>
                <c:pt idx="1303">
                  <c:v>11845.3</c:v>
                </c:pt>
                <c:pt idx="1304">
                  <c:v>11750.8</c:v>
                </c:pt>
                <c:pt idx="1305">
                  <c:v>11770.9</c:v>
                </c:pt>
                <c:pt idx="1306">
                  <c:v>11557.2</c:v>
                </c:pt>
                <c:pt idx="1307">
                  <c:v>11390.4</c:v>
                </c:pt>
                <c:pt idx="1308">
                  <c:v>11889.2</c:v>
                </c:pt>
                <c:pt idx="1309">
                  <c:v>11681.2</c:v>
                </c:pt>
                <c:pt idx="1310">
                  <c:v>11764.3</c:v>
                </c:pt>
                <c:pt idx="1311">
                  <c:v>11592</c:v>
                </c:pt>
                <c:pt idx="1312">
                  <c:v>11757.1</c:v>
                </c:pt>
                <c:pt idx="1313">
                  <c:v>11735.1</c:v>
                </c:pt>
                <c:pt idx="1314">
                  <c:v>11184.7</c:v>
                </c:pt>
                <c:pt idx="1315">
                  <c:v>11224.4</c:v>
                </c:pt>
                <c:pt idx="1316">
                  <c:v>11066.8</c:v>
                </c:pt>
                <c:pt idx="1317">
                  <c:v>11803.1</c:v>
                </c:pt>
                <c:pt idx="1318">
                  <c:v>11333.4</c:v>
                </c:pt>
                <c:pt idx="1319">
                  <c:v>11096.2</c:v>
                </c:pt>
                <c:pt idx="1320">
                  <c:v>11105.9</c:v>
                </c:pt>
                <c:pt idx="1321">
                  <c:v>10908.5</c:v>
                </c:pt>
                <c:pt idx="1322">
                  <c:v>11022.8</c:v>
                </c:pt>
                <c:pt idx="1323">
                  <c:v>9932.5</c:v>
                </c:pt>
                <c:pt idx="1324">
                  <c:v>9704.1</c:v>
                </c:pt>
                <c:pt idx="1325">
                  <c:v>9546.4</c:v>
                </c:pt>
                <c:pt idx="1326">
                  <c:v>9599.6</c:v>
                </c:pt>
                <c:pt idx="1327">
                  <c:v>9513.7000000000007</c:v>
                </c:pt>
                <c:pt idx="1328">
                  <c:v>9387.2999999999993</c:v>
                </c:pt>
                <c:pt idx="1329">
                  <c:v>9162.4</c:v>
                </c:pt>
                <c:pt idx="1330">
                  <c:v>9208</c:v>
                </c:pt>
                <c:pt idx="1331">
                  <c:v>9170.2000000000007</c:v>
                </c:pt>
                <c:pt idx="1332">
                  <c:v>9155.7999999999993</c:v>
                </c:pt>
                <c:pt idx="1333">
                  <c:v>9135.2999999999993</c:v>
                </c:pt>
                <c:pt idx="1334">
                  <c:v>9198.7000000000007</c:v>
                </c:pt>
                <c:pt idx="1335">
                  <c:v>9253.4</c:v>
                </c:pt>
                <c:pt idx="1336">
                  <c:v>9243.6</c:v>
                </c:pt>
                <c:pt idx="1337">
                  <c:v>9300.7999999999993</c:v>
                </c:pt>
                <c:pt idx="1338">
                  <c:v>9233.2999999999993</c:v>
                </c:pt>
                <c:pt idx="1339">
                  <c:v>9285.1</c:v>
                </c:pt>
                <c:pt idx="1340">
                  <c:v>9235.7000000000007</c:v>
                </c:pt>
                <c:pt idx="1341">
                  <c:v>9429.9</c:v>
                </c:pt>
                <c:pt idx="1342">
                  <c:v>9256</c:v>
                </c:pt>
                <c:pt idx="1343">
                  <c:v>9339</c:v>
                </c:pt>
                <c:pt idx="1344">
                  <c:v>9081</c:v>
                </c:pt>
                <c:pt idx="1345">
                  <c:v>9134.4</c:v>
                </c:pt>
                <c:pt idx="1346">
                  <c:v>9067.1</c:v>
                </c:pt>
                <c:pt idx="1347">
                  <c:v>9085.1</c:v>
                </c:pt>
                <c:pt idx="1348">
                  <c:v>9229.9</c:v>
                </c:pt>
                <c:pt idx="1349">
                  <c:v>9135.4</c:v>
                </c:pt>
                <c:pt idx="1350">
                  <c:v>9185.4</c:v>
                </c:pt>
                <c:pt idx="1351">
                  <c:v>9124</c:v>
                </c:pt>
                <c:pt idx="1352">
                  <c:v>9008.2999999999993</c:v>
                </c:pt>
                <c:pt idx="1353">
                  <c:v>9160</c:v>
                </c:pt>
                <c:pt idx="1354">
                  <c:v>9247.5</c:v>
                </c:pt>
                <c:pt idx="1355">
                  <c:v>9302</c:v>
                </c:pt>
                <c:pt idx="1356">
                  <c:v>9624.6</c:v>
                </c:pt>
                <c:pt idx="1357">
                  <c:v>9683.7000000000007</c:v>
                </c:pt>
                <c:pt idx="1358">
                  <c:v>9296.4</c:v>
                </c:pt>
                <c:pt idx="1359">
                  <c:v>9358.7999999999993</c:v>
                </c:pt>
                <c:pt idx="1360">
                  <c:v>9314</c:v>
                </c:pt>
                <c:pt idx="1361">
                  <c:v>9388.1</c:v>
                </c:pt>
                <c:pt idx="1362">
                  <c:v>9464.6</c:v>
                </c:pt>
                <c:pt idx="1363">
                  <c:v>9523.5</c:v>
                </c:pt>
                <c:pt idx="1364">
                  <c:v>9425.4</c:v>
                </c:pt>
                <c:pt idx="1365">
                  <c:v>9345.2999999999993</c:v>
                </c:pt>
                <c:pt idx="1366">
                  <c:v>9471.2999999999993</c:v>
                </c:pt>
                <c:pt idx="1367">
                  <c:v>9466.6</c:v>
                </c:pt>
                <c:pt idx="1368">
                  <c:v>9283.2000000000007</c:v>
                </c:pt>
                <c:pt idx="1369">
                  <c:v>9878.7999999999993</c:v>
                </c:pt>
                <c:pt idx="1370">
                  <c:v>9768.7999999999993</c:v>
                </c:pt>
                <c:pt idx="1371">
                  <c:v>9777.9</c:v>
                </c:pt>
                <c:pt idx="1372">
                  <c:v>9742.6</c:v>
                </c:pt>
                <c:pt idx="1373">
                  <c:v>9669.6</c:v>
                </c:pt>
                <c:pt idx="1374">
                  <c:v>9631.2000000000007</c:v>
                </c:pt>
                <c:pt idx="1375">
                  <c:v>9794.4</c:v>
                </c:pt>
                <c:pt idx="1376">
                  <c:v>9667.2000000000007</c:v>
                </c:pt>
                <c:pt idx="1377">
                  <c:v>9527.6</c:v>
                </c:pt>
                <c:pt idx="1378">
                  <c:v>10189.299999999999</c:v>
                </c:pt>
                <c:pt idx="1379">
                  <c:v>9454.7999999999993</c:v>
                </c:pt>
                <c:pt idx="1380">
                  <c:v>9692.5</c:v>
                </c:pt>
                <c:pt idx="1381">
                  <c:v>9424.7999999999993</c:v>
                </c:pt>
                <c:pt idx="1382">
                  <c:v>9572.2000000000007</c:v>
                </c:pt>
                <c:pt idx="1383">
                  <c:v>9199.1</c:v>
                </c:pt>
                <c:pt idx="1384">
                  <c:v>8842.5</c:v>
                </c:pt>
                <c:pt idx="1385">
                  <c:v>8898.2000000000007</c:v>
                </c:pt>
                <c:pt idx="1386">
                  <c:v>8728.2000000000007</c:v>
                </c:pt>
                <c:pt idx="1387">
                  <c:v>9177</c:v>
                </c:pt>
                <c:pt idx="1388">
                  <c:v>9169.7000000000007</c:v>
                </c:pt>
                <c:pt idx="1389">
                  <c:v>9059</c:v>
                </c:pt>
                <c:pt idx="1390">
                  <c:v>9512.2999999999993</c:v>
                </c:pt>
                <c:pt idx="1391">
                  <c:v>9773.2999999999993</c:v>
                </c:pt>
                <c:pt idx="1392">
                  <c:v>9730.7000000000007</c:v>
                </c:pt>
                <c:pt idx="1393">
                  <c:v>9677.7000000000007</c:v>
                </c:pt>
                <c:pt idx="1394">
                  <c:v>9379.5</c:v>
                </c:pt>
                <c:pt idx="1395">
                  <c:v>9318</c:v>
                </c:pt>
                <c:pt idx="1396">
                  <c:v>9778.4</c:v>
                </c:pt>
                <c:pt idx="1397">
                  <c:v>9298.7000000000007</c:v>
                </c:pt>
                <c:pt idx="1398">
                  <c:v>8813.7999999999993</c:v>
                </c:pt>
                <c:pt idx="1399">
                  <c:v>8579.7999999999993</c:v>
                </c:pt>
                <c:pt idx="1400">
                  <c:v>8738.7999999999993</c:v>
                </c:pt>
                <c:pt idx="1401">
                  <c:v>9554.6</c:v>
                </c:pt>
                <c:pt idx="1402">
                  <c:v>9806.2000000000007</c:v>
                </c:pt>
                <c:pt idx="1403">
                  <c:v>9979.7999999999993</c:v>
                </c:pt>
                <c:pt idx="1404">
                  <c:v>9151.4</c:v>
                </c:pt>
                <c:pt idx="1405">
                  <c:v>9001</c:v>
                </c:pt>
                <c:pt idx="1406">
                  <c:v>8874.7000000000007</c:v>
                </c:pt>
                <c:pt idx="1407">
                  <c:v>8885.5</c:v>
                </c:pt>
                <c:pt idx="1408">
                  <c:v>8966.2999999999993</c:v>
                </c:pt>
                <c:pt idx="1409">
                  <c:v>8821.6</c:v>
                </c:pt>
                <c:pt idx="1410">
                  <c:v>8629</c:v>
                </c:pt>
                <c:pt idx="1411">
                  <c:v>8770.9</c:v>
                </c:pt>
                <c:pt idx="1412">
                  <c:v>7746.9</c:v>
                </c:pt>
                <c:pt idx="1413">
                  <c:v>7766</c:v>
                </c:pt>
                <c:pt idx="1414">
                  <c:v>7678.9</c:v>
                </c:pt>
                <c:pt idx="1415">
                  <c:v>7540.4</c:v>
                </c:pt>
                <c:pt idx="1416">
                  <c:v>7503.8</c:v>
                </c:pt>
                <c:pt idx="1417">
                  <c:v>7488.5</c:v>
                </c:pt>
                <c:pt idx="1418">
                  <c:v>7112.9</c:v>
                </c:pt>
                <c:pt idx="1419">
                  <c:v>6842.5</c:v>
                </c:pt>
                <c:pt idx="1420">
                  <c:v>6833.5</c:v>
                </c:pt>
                <c:pt idx="1421">
                  <c:v>7122.9</c:v>
                </c:pt>
                <c:pt idx="1422">
                  <c:v>7230.8</c:v>
                </c:pt>
                <c:pt idx="1423">
                  <c:v>7035.8</c:v>
                </c:pt>
                <c:pt idx="1424">
                  <c:v>7085.6</c:v>
                </c:pt>
                <c:pt idx="1425">
                  <c:v>6629.1</c:v>
                </c:pt>
                <c:pt idx="1426">
                  <c:v>6850.9</c:v>
                </c:pt>
                <c:pt idx="1427">
                  <c:v>6841.3</c:v>
                </c:pt>
                <c:pt idx="1428">
                  <c:v>6917.6</c:v>
                </c:pt>
                <c:pt idx="1429">
                  <c:v>6867.8</c:v>
                </c:pt>
                <c:pt idx="1430">
                  <c:v>6863.1</c:v>
                </c:pt>
                <c:pt idx="1431">
                  <c:v>7289</c:v>
                </c:pt>
                <c:pt idx="1432">
                  <c:v>7361.2</c:v>
                </c:pt>
                <c:pt idx="1433">
                  <c:v>7185.2</c:v>
                </c:pt>
                <c:pt idx="1434">
                  <c:v>7332.3</c:v>
                </c:pt>
                <c:pt idx="1435">
                  <c:v>6772.7</c:v>
                </c:pt>
                <c:pt idx="1436">
                  <c:v>6857.4</c:v>
                </c:pt>
                <c:pt idx="1437">
                  <c:v>6735.9</c:v>
                </c:pt>
                <c:pt idx="1438">
                  <c:v>6800.5</c:v>
                </c:pt>
                <c:pt idx="1439">
                  <c:v>6638.5</c:v>
                </c:pt>
                <c:pt idx="1440">
                  <c:v>6412.5</c:v>
                </c:pt>
                <c:pt idx="1441">
                  <c:v>6391</c:v>
                </c:pt>
                <c:pt idx="1442">
                  <c:v>5890.4</c:v>
                </c:pt>
                <c:pt idx="1443">
                  <c:v>6233.7</c:v>
                </c:pt>
                <c:pt idx="1444">
                  <c:v>6373.4</c:v>
                </c:pt>
                <c:pt idx="1445">
                  <c:v>6725.1</c:v>
                </c:pt>
                <c:pt idx="1446">
                  <c:v>6678.9</c:v>
                </c:pt>
                <c:pt idx="1447">
                  <c:v>6744.6</c:v>
                </c:pt>
                <c:pt idx="1448">
                  <c:v>6468.9</c:v>
                </c:pt>
                <c:pt idx="1449">
                  <c:v>5822.1</c:v>
                </c:pt>
                <c:pt idx="1450">
                  <c:v>6186.2</c:v>
                </c:pt>
                <c:pt idx="1451">
                  <c:v>6205.3</c:v>
                </c:pt>
                <c:pt idx="1452">
                  <c:v>6172</c:v>
                </c:pt>
                <c:pt idx="1453">
                  <c:v>5361.4</c:v>
                </c:pt>
                <c:pt idx="1454">
                  <c:v>5261.1</c:v>
                </c:pt>
                <c:pt idx="1455">
                  <c:v>5030</c:v>
                </c:pt>
                <c:pt idx="1456">
                  <c:v>5366.3</c:v>
                </c:pt>
                <c:pt idx="1457">
                  <c:v>5182.7</c:v>
                </c:pt>
                <c:pt idx="1458">
                  <c:v>5584.3</c:v>
                </c:pt>
                <c:pt idx="1459">
                  <c:v>4826</c:v>
                </c:pt>
                <c:pt idx="1460">
                  <c:v>7935.1</c:v>
                </c:pt>
                <c:pt idx="1461">
                  <c:v>7891.2</c:v>
                </c:pt>
                <c:pt idx="1462">
                  <c:v>7933</c:v>
                </c:pt>
                <c:pt idx="1463">
                  <c:v>8034.1</c:v>
                </c:pt>
                <c:pt idx="1464">
                  <c:v>8887.7999999999993</c:v>
                </c:pt>
                <c:pt idx="1465">
                  <c:v>9134.7999999999993</c:v>
                </c:pt>
                <c:pt idx="1466">
                  <c:v>9060.2999999999993</c:v>
                </c:pt>
                <c:pt idx="1467">
                  <c:v>8757.9</c:v>
                </c:pt>
                <c:pt idx="1468">
                  <c:v>8761.4</c:v>
                </c:pt>
                <c:pt idx="1469">
                  <c:v>8904.7999999999993</c:v>
                </c:pt>
                <c:pt idx="1470">
                  <c:v>8540</c:v>
                </c:pt>
                <c:pt idx="1471">
                  <c:v>8543.7000000000007</c:v>
                </c:pt>
                <c:pt idx="1472">
                  <c:v>8697.5</c:v>
                </c:pt>
                <c:pt idx="1473">
                  <c:v>8818.6</c:v>
                </c:pt>
                <c:pt idx="1474">
                  <c:v>8800.2999999999993</c:v>
                </c:pt>
                <c:pt idx="1475">
                  <c:v>9317.2000000000007</c:v>
                </c:pt>
                <c:pt idx="1476">
                  <c:v>9662.7000000000007</c:v>
                </c:pt>
                <c:pt idx="1477">
                  <c:v>9942.7000000000007</c:v>
                </c:pt>
                <c:pt idx="1478">
                  <c:v>9655.7000000000007</c:v>
                </c:pt>
                <c:pt idx="1479">
                  <c:v>9684.5</c:v>
                </c:pt>
                <c:pt idx="1480">
                  <c:v>9602.4</c:v>
                </c:pt>
                <c:pt idx="1481">
                  <c:v>9609.4</c:v>
                </c:pt>
                <c:pt idx="1482">
                  <c:v>10158.4</c:v>
                </c:pt>
                <c:pt idx="1483">
                  <c:v>9701.4</c:v>
                </c:pt>
                <c:pt idx="1484">
                  <c:v>9932.2999999999993</c:v>
                </c:pt>
                <c:pt idx="1485">
                  <c:v>9907.7000000000007</c:v>
                </c:pt>
                <c:pt idx="1486">
                  <c:v>10333</c:v>
                </c:pt>
                <c:pt idx="1487">
                  <c:v>10235.1</c:v>
                </c:pt>
                <c:pt idx="1488">
                  <c:v>10317.700000000001</c:v>
                </c:pt>
                <c:pt idx="1489">
                  <c:v>10229.5</c:v>
                </c:pt>
                <c:pt idx="1490">
                  <c:v>9854.1</c:v>
                </c:pt>
                <c:pt idx="1491">
                  <c:v>10151.5</c:v>
                </c:pt>
                <c:pt idx="1492">
                  <c:v>9895.5</c:v>
                </c:pt>
                <c:pt idx="1493">
                  <c:v>9818.6</c:v>
                </c:pt>
                <c:pt idx="1494">
                  <c:v>9772</c:v>
                </c:pt>
                <c:pt idx="1495">
                  <c:v>9611.7999999999993</c:v>
                </c:pt>
                <c:pt idx="1496">
                  <c:v>9193.9</c:v>
                </c:pt>
                <c:pt idx="1497">
                  <c:v>9296.6</c:v>
                </c:pt>
                <c:pt idx="1498">
                  <c:v>9334.9</c:v>
                </c:pt>
                <c:pt idx="1499">
                  <c:v>9381.6</c:v>
                </c:pt>
                <c:pt idx="1500">
                  <c:v>9349.1</c:v>
                </c:pt>
                <c:pt idx="1501">
                  <c:v>9507.2999999999993</c:v>
                </c:pt>
                <c:pt idx="1502">
                  <c:v>9298.9</c:v>
                </c:pt>
                <c:pt idx="1503">
                  <c:v>9377.2999999999993</c:v>
                </c:pt>
                <c:pt idx="1504">
                  <c:v>8866.6</c:v>
                </c:pt>
                <c:pt idx="1505">
                  <c:v>8607.7999999999993</c:v>
                </c:pt>
                <c:pt idx="1506">
                  <c:v>8341.6</c:v>
                </c:pt>
                <c:pt idx="1507">
                  <c:v>8439.9</c:v>
                </c:pt>
                <c:pt idx="1508">
                  <c:v>8405.1</c:v>
                </c:pt>
                <c:pt idx="1509">
                  <c:v>8678.5</c:v>
                </c:pt>
                <c:pt idx="1510">
                  <c:v>8732.6</c:v>
                </c:pt>
                <c:pt idx="1511">
                  <c:v>8641.9</c:v>
                </c:pt>
                <c:pt idx="1512">
                  <c:v>8706.2000000000007</c:v>
                </c:pt>
                <c:pt idx="1513">
                  <c:v>8916.2999999999993</c:v>
                </c:pt>
                <c:pt idx="1514">
                  <c:v>8913.1</c:v>
                </c:pt>
                <c:pt idx="1515">
                  <c:v>8726.9</c:v>
                </c:pt>
                <c:pt idx="1516">
                  <c:v>8818.2999999999993</c:v>
                </c:pt>
                <c:pt idx="1517">
                  <c:v>8829.2000000000007</c:v>
                </c:pt>
                <c:pt idx="1518">
                  <c:v>8111.4</c:v>
                </c:pt>
                <c:pt idx="1519">
                  <c:v>8187.6</c:v>
                </c:pt>
                <c:pt idx="1520">
                  <c:v>8024.1</c:v>
                </c:pt>
                <c:pt idx="1521">
                  <c:v>8187.1</c:v>
                </c:pt>
                <c:pt idx="1522">
                  <c:v>7842.4</c:v>
                </c:pt>
                <c:pt idx="1523">
                  <c:v>8059.6</c:v>
                </c:pt>
                <c:pt idx="1524">
                  <c:v>8155.7</c:v>
                </c:pt>
                <c:pt idx="1525">
                  <c:v>7759.1</c:v>
                </c:pt>
                <c:pt idx="1526">
                  <c:v>7372.5</c:v>
                </c:pt>
                <c:pt idx="1527">
                  <c:v>7376.8</c:v>
                </c:pt>
                <c:pt idx="1528">
                  <c:v>7343.1</c:v>
                </c:pt>
                <c:pt idx="1529">
                  <c:v>6967</c:v>
                </c:pt>
                <c:pt idx="1530">
                  <c:v>7199.8</c:v>
                </c:pt>
                <c:pt idx="1531">
                  <c:v>7196.4</c:v>
                </c:pt>
                <c:pt idx="1532">
                  <c:v>7261.8</c:v>
                </c:pt>
                <c:pt idx="1533">
                  <c:v>7397.5</c:v>
                </c:pt>
                <c:pt idx="1534">
                  <c:v>7321.5</c:v>
                </c:pt>
                <c:pt idx="1535">
                  <c:v>7261.7</c:v>
                </c:pt>
                <c:pt idx="1536">
                  <c:v>7210.9</c:v>
                </c:pt>
                <c:pt idx="1537">
                  <c:v>7224.8</c:v>
                </c:pt>
                <c:pt idx="1538">
                  <c:v>7268.3</c:v>
                </c:pt>
                <c:pt idx="1539">
                  <c:v>7322.8</c:v>
                </c:pt>
                <c:pt idx="1540">
                  <c:v>7495.8</c:v>
                </c:pt>
                <c:pt idx="1541">
                  <c:v>7156.2</c:v>
                </c:pt>
                <c:pt idx="1542">
                  <c:v>7196.4</c:v>
                </c:pt>
                <c:pt idx="1543">
                  <c:v>7165.5</c:v>
                </c:pt>
                <c:pt idx="1544">
                  <c:v>7276</c:v>
                </c:pt>
                <c:pt idx="1545">
                  <c:v>6613.3</c:v>
                </c:pt>
                <c:pt idx="1546">
                  <c:v>6903.5</c:v>
                </c:pt>
                <c:pt idx="1547">
                  <c:v>7128.5</c:v>
                </c:pt>
                <c:pt idx="1548">
                  <c:v>7080.8</c:v>
                </c:pt>
                <c:pt idx="1549">
                  <c:v>7255.2</c:v>
                </c:pt>
                <c:pt idx="1550">
                  <c:v>7208</c:v>
                </c:pt>
                <c:pt idx="1551">
                  <c:v>7208</c:v>
                </c:pt>
                <c:pt idx="1552">
                  <c:v>7235.7</c:v>
                </c:pt>
                <c:pt idx="1553">
                  <c:v>7355.8</c:v>
                </c:pt>
                <c:pt idx="1554">
                  <c:v>7524.4</c:v>
                </c:pt>
                <c:pt idx="1555">
                  <c:v>7510.9</c:v>
                </c:pt>
                <c:pt idx="1556">
                  <c:v>7530.8</c:v>
                </c:pt>
                <c:pt idx="1557">
                  <c:v>7399.2</c:v>
                </c:pt>
                <c:pt idx="1558">
                  <c:v>7204.4</c:v>
                </c:pt>
                <c:pt idx="1559">
                  <c:v>7291.8</c:v>
                </c:pt>
                <c:pt idx="1560">
                  <c:v>7298.2</c:v>
                </c:pt>
                <c:pt idx="1561">
                  <c:v>7396.4</c:v>
                </c:pt>
                <c:pt idx="1562">
                  <c:v>7546.6</c:v>
                </c:pt>
                <c:pt idx="1563">
                  <c:v>7742.7</c:v>
                </c:pt>
                <c:pt idx="1564">
                  <c:v>7426.7</c:v>
                </c:pt>
                <c:pt idx="1565">
                  <c:v>7510.6</c:v>
                </c:pt>
                <c:pt idx="1566">
                  <c:v>7162.8</c:v>
                </c:pt>
                <c:pt idx="1567">
                  <c:v>7115.6</c:v>
                </c:pt>
                <c:pt idx="1568">
                  <c:v>6924.7</c:v>
                </c:pt>
                <c:pt idx="1569">
                  <c:v>7324.1</c:v>
                </c:pt>
                <c:pt idx="1570">
                  <c:v>7272.5</c:v>
                </c:pt>
                <c:pt idx="1571">
                  <c:v>7627.9</c:v>
                </c:pt>
                <c:pt idx="1572">
                  <c:v>8099.3</c:v>
                </c:pt>
                <c:pt idx="1573">
                  <c:v>8145.7</c:v>
                </c:pt>
                <c:pt idx="1574">
                  <c:v>8208.4</c:v>
                </c:pt>
                <c:pt idx="1575">
                  <c:v>8509.7999999999993</c:v>
                </c:pt>
                <c:pt idx="1576">
                  <c:v>8497.2999999999993</c:v>
                </c:pt>
                <c:pt idx="1577">
                  <c:v>8476.2999999999993</c:v>
                </c:pt>
                <c:pt idx="1578">
                  <c:v>8661.2000000000007</c:v>
                </c:pt>
                <c:pt idx="1579">
                  <c:v>8783.1</c:v>
                </c:pt>
                <c:pt idx="1580">
                  <c:v>8812.6</c:v>
                </c:pt>
                <c:pt idx="1581">
                  <c:v>8736.9</c:v>
                </c:pt>
                <c:pt idx="1582">
                  <c:v>9036.7999999999993</c:v>
                </c:pt>
                <c:pt idx="1583">
                  <c:v>8804.5</c:v>
                </c:pt>
                <c:pt idx="1584">
                  <c:v>8778.2000000000007</c:v>
                </c:pt>
                <c:pt idx="1585">
                  <c:v>9223.5</c:v>
                </c:pt>
                <c:pt idx="1586">
                  <c:v>9338.9</c:v>
                </c:pt>
                <c:pt idx="1587">
                  <c:v>9310.7999999999993</c:v>
                </c:pt>
                <c:pt idx="1588">
                  <c:v>9396.4</c:v>
                </c:pt>
                <c:pt idx="1589">
                  <c:v>9198.2999999999993</c:v>
                </c:pt>
                <c:pt idx="1590">
                  <c:v>9300.6</c:v>
                </c:pt>
                <c:pt idx="1591">
                  <c:v>9230.1</c:v>
                </c:pt>
                <c:pt idx="1592">
                  <c:v>9152.6</c:v>
                </c:pt>
                <c:pt idx="1593">
                  <c:v>9157.9</c:v>
                </c:pt>
                <c:pt idx="1594">
                  <c:v>9411.2999999999993</c:v>
                </c:pt>
                <c:pt idx="1595">
                  <c:v>9207.2000000000007</c:v>
                </c:pt>
                <c:pt idx="1596">
                  <c:v>9529.6</c:v>
                </c:pt>
                <c:pt idx="1597">
                  <c:v>9230.6</c:v>
                </c:pt>
                <c:pt idx="1598">
                  <c:v>8658.2999999999993</c:v>
                </c:pt>
                <c:pt idx="1599">
                  <c:v>7422.7</c:v>
                </c:pt>
                <c:pt idx="1600">
                  <c:v>7477</c:v>
                </c:pt>
                <c:pt idx="1601">
                  <c:v>8031.4</c:v>
                </c:pt>
                <c:pt idx="1602">
                  <c:v>8208.2000000000007</c:v>
                </c:pt>
                <c:pt idx="1603">
                  <c:v>8223.4</c:v>
                </c:pt>
                <c:pt idx="1604">
                  <c:v>7957.3</c:v>
                </c:pt>
                <c:pt idx="1605">
                  <c:v>7948.5</c:v>
                </c:pt>
                <c:pt idx="1606">
                  <c:v>8073.3</c:v>
                </c:pt>
                <c:pt idx="1607">
                  <c:v>8000.4</c:v>
                </c:pt>
                <c:pt idx="1608">
                  <c:v>8167.2</c:v>
                </c:pt>
                <c:pt idx="1609">
                  <c:v>8353.2999999999993</c:v>
                </c:pt>
                <c:pt idx="1610">
                  <c:v>8281.5</c:v>
                </c:pt>
                <c:pt idx="1611">
                  <c:v>8304.4</c:v>
                </c:pt>
                <c:pt idx="1612">
                  <c:v>8267.7999999999993</c:v>
                </c:pt>
                <c:pt idx="1613">
                  <c:v>8562.2999999999993</c:v>
                </c:pt>
                <c:pt idx="1614">
                  <c:v>8566.7000000000007</c:v>
                </c:pt>
                <c:pt idx="1615">
                  <c:v>8182.9</c:v>
                </c:pt>
                <c:pt idx="1616">
                  <c:v>8198.6</c:v>
                </c:pt>
                <c:pt idx="1617">
                  <c:v>7881.9</c:v>
                </c:pt>
                <c:pt idx="1618">
                  <c:v>8127.3</c:v>
                </c:pt>
                <c:pt idx="1619">
                  <c:v>8148.1</c:v>
                </c:pt>
                <c:pt idx="1620">
                  <c:v>8226.9</c:v>
                </c:pt>
                <c:pt idx="1621">
                  <c:v>8364.1</c:v>
                </c:pt>
                <c:pt idx="1622">
                  <c:v>8302.7000000000007</c:v>
                </c:pt>
                <c:pt idx="1623">
                  <c:v>8284.2999999999993</c:v>
                </c:pt>
                <c:pt idx="1624">
                  <c:v>8049.1</c:v>
                </c:pt>
                <c:pt idx="1625">
                  <c:v>8208.5</c:v>
                </c:pt>
                <c:pt idx="1626">
                  <c:v>8184.9</c:v>
                </c:pt>
                <c:pt idx="1627">
                  <c:v>8063.8</c:v>
                </c:pt>
                <c:pt idx="1628">
                  <c:v>8432.4</c:v>
                </c:pt>
                <c:pt idx="1629">
                  <c:v>8513.9</c:v>
                </c:pt>
                <c:pt idx="1630">
                  <c:v>9702.2000000000007</c:v>
                </c:pt>
                <c:pt idx="1631">
                  <c:v>10031.6</c:v>
                </c:pt>
                <c:pt idx="1632">
                  <c:v>9993</c:v>
                </c:pt>
                <c:pt idx="1633">
                  <c:v>10172.700000000001</c:v>
                </c:pt>
                <c:pt idx="1634">
                  <c:v>10250.5</c:v>
                </c:pt>
                <c:pt idx="1635">
                  <c:v>10164.700000000001</c:v>
                </c:pt>
                <c:pt idx="1636">
                  <c:v>10195.700000000001</c:v>
                </c:pt>
                <c:pt idx="1637">
                  <c:v>10255.5</c:v>
                </c:pt>
                <c:pt idx="1638">
                  <c:v>10311.5</c:v>
                </c:pt>
                <c:pt idx="1639">
                  <c:v>10337.299999999999</c:v>
                </c:pt>
                <c:pt idx="1640">
                  <c:v>10342.1</c:v>
                </c:pt>
                <c:pt idx="1641">
                  <c:v>10415.1</c:v>
                </c:pt>
                <c:pt idx="1642">
                  <c:v>10162.5</c:v>
                </c:pt>
                <c:pt idx="1643">
                  <c:v>10105.4</c:v>
                </c:pt>
                <c:pt idx="1644">
                  <c:v>10309</c:v>
                </c:pt>
                <c:pt idx="1645">
                  <c:v>10402.799999999999</c:v>
                </c:pt>
                <c:pt idx="1646">
                  <c:v>10461.1</c:v>
                </c:pt>
                <c:pt idx="1647">
                  <c:v>10309.299999999999</c:v>
                </c:pt>
                <c:pt idx="1648">
                  <c:v>10566.9</c:v>
                </c:pt>
                <c:pt idx="1649">
                  <c:v>10568.2</c:v>
                </c:pt>
                <c:pt idx="1650">
                  <c:v>10612.3</c:v>
                </c:pt>
                <c:pt idx="1651">
                  <c:v>10348.799999999999</c:v>
                </c:pt>
                <c:pt idx="1652">
                  <c:v>9729.2999999999993</c:v>
                </c:pt>
                <c:pt idx="1653">
                  <c:v>9594.4</c:v>
                </c:pt>
                <c:pt idx="1654">
                  <c:v>9585.4</c:v>
                </c:pt>
                <c:pt idx="1655">
                  <c:v>9491</c:v>
                </c:pt>
                <c:pt idx="1656">
                  <c:v>9729.4</c:v>
                </c:pt>
                <c:pt idx="1657">
                  <c:v>10184.799999999999</c:v>
                </c:pt>
                <c:pt idx="1658">
                  <c:v>10371.799999999999</c:v>
                </c:pt>
                <c:pt idx="1659">
                  <c:v>10136.299999999999</c:v>
                </c:pt>
                <c:pt idx="1660">
                  <c:v>10131</c:v>
                </c:pt>
                <c:pt idx="1661">
                  <c:v>10388.700000000001</c:v>
                </c:pt>
                <c:pt idx="1662">
                  <c:v>10105</c:v>
                </c:pt>
                <c:pt idx="1663">
                  <c:v>10141.5</c:v>
                </c:pt>
                <c:pt idx="1664">
                  <c:v>10752.6</c:v>
                </c:pt>
                <c:pt idx="1665">
                  <c:v>10910.7</c:v>
                </c:pt>
                <c:pt idx="1666">
                  <c:v>10312.700000000001</c:v>
                </c:pt>
                <c:pt idx="1667">
                  <c:v>10218.1</c:v>
                </c:pt>
                <c:pt idx="1668">
                  <c:v>10335.6</c:v>
                </c:pt>
                <c:pt idx="1669">
                  <c:v>10303.4</c:v>
                </c:pt>
                <c:pt idx="1670">
                  <c:v>10049.4</c:v>
                </c:pt>
                <c:pt idx="1671">
                  <c:v>10892.9</c:v>
                </c:pt>
                <c:pt idx="1672">
                  <c:v>11394.2</c:v>
                </c:pt>
                <c:pt idx="1673">
                  <c:v>11517.2</c:v>
                </c:pt>
                <c:pt idx="1674">
                  <c:v>11314.5</c:v>
                </c:pt>
                <c:pt idx="1675">
                  <c:v>12089.8</c:v>
                </c:pt>
                <c:pt idx="1676">
                  <c:v>12191.6</c:v>
                </c:pt>
                <c:pt idx="1677">
                  <c:v>12013.9</c:v>
                </c:pt>
                <c:pt idx="1678">
                  <c:v>11480.9</c:v>
                </c:pt>
                <c:pt idx="1679">
                  <c:v>11816.8</c:v>
                </c:pt>
                <c:pt idx="1680">
                  <c:v>10934.6</c:v>
                </c:pt>
                <c:pt idx="1681">
                  <c:v>10815.7</c:v>
                </c:pt>
                <c:pt idx="1682">
                  <c:v>10520.1</c:v>
                </c:pt>
                <c:pt idx="1683">
                  <c:v>10380</c:v>
                </c:pt>
                <c:pt idx="1684">
                  <c:v>10082</c:v>
                </c:pt>
                <c:pt idx="1685">
                  <c:v>9580.7000000000007</c:v>
                </c:pt>
                <c:pt idx="1686">
                  <c:v>9580.9</c:v>
                </c:pt>
                <c:pt idx="1687">
                  <c:v>9727.7999999999993</c:v>
                </c:pt>
                <c:pt idx="1688">
                  <c:v>9492.1</c:v>
                </c:pt>
                <c:pt idx="1689">
                  <c:v>9831</c:v>
                </c:pt>
                <c:pt idx="1690">
                  <c:v>9945.2999999999993</c:v>
                </c:pt>
                <c:pt idx="1691">
                  <c:v>9804.2999999999993</c:v>
                </c:pt>
                <c:pt idx="1692">
                  <c:v>9888.7000000000007</c:v>
                </c:pt>
                <c:pt idx="1693">
                  <c:v>10412.5</c:v>
                </c:pt>
                <c:pt idx="1694">
                  <c:v>10714.4</c:v>
                </c:pt>
                <c:pt idx="1695">
                  <c:v>10826.7</c:v>
                </c:pt>
                <c:pt idx="1696">
                  <c:v>10571.5</c:v>
                </c:pt>
                <c:pt idx="1697">
                  <c:v>10651.4</c:v>
                </c:pt>
                <c:pt idx="1698">
                  <c:v>9723.2000000000007</c:v>
                </c:pt>
                <c:pt idx="1699">
                  <c:v>9424.7999999999993</c:v>
                </c:pt>
                <c:pt idx="1700">
                  <c:v>10845.9</c:v>
                </c:pt>
                <c:pt idx="1701">
                  <c:v>10200.1</c:v>
                </c:pt>
                <c:pt idx="1702">
                  <c:v>11364.9</c:v>
                </c:pt>
                <c:pt idx="1703">
                  <c:v>11762.1</c:v>
                </c:pt>
                <c:pt idx="1704">
                  <c:v>11342.3</c:v>
                </c:pt>
                <c:pt idx="1705">
                  <c:v>12110.6</c:v>
                </c:pt>
                <c:pt idx="1706">
                  <c:v>12541.5</c:v>
                </c:pt>
                <c:pt idx="1707">
                  <c:v>12252.6</c:v>
                </c:pt>
                <c:pt idx="1708">
                  <c:v>11415.9</c:v>
                </c:pt>
                <c:pt idx="1709">
                  <c:v>11268</c:v>
                </c:pt>
                <c:pt idx="1710">
                  <c:v>10970.2</c:v>
                </c:pt>
                <c:pt idx="1711">
                  <c:v>11163.1</c:v>
                </c:pt>
                <c:pt idx="1712">
                  <c:v>11900.8</c:v>
                </c:pt>
                <c:pt idx="1713">
                  <c:v>10835.9</c:v>
                </c:pt>
                <c:pt idx="1714">
                  <c:v>10616.6</c:v>
                </c:pt>
                <c:pt idx="1715">
                  <c:v>10818.6</c:v>
                </c:pt>
                <c:pt idx="1716">
                  <c:v>11906.5</c:v>
                </c:pt>
                <c:pt idx="1717">
                  <c:v>12409.1</c:v>
                </c:pt>
                <c:pt idx="1718">
                  <c:v>11287.8</c:v>
                </c:pt>
                <c:pt idx="1719">
                  <c:v>13063.8</c:v>
                </c:pt>
                <c:pt idx="1720">
                  <c:v>11809.9</c:v>
                </c:pt>
                <c:pt idx="1721">
                  <c:v>11046.4</c:v>
                </c:pt>
                <c:pt idx="1722">
                  <c:v>10897.1</c:v>
                </c:pt>
                <c:pt idx="1723">
                  <c:v>10721.7</c:v>
                </c:pt>
                <c:pt idx="1724">
                  <c:v>10179.299999999999</c:v>
                </c:pt>
                <c:pt idx="1725">
                  <c:v>9517</c:v>
                </c:pt>
                <c:pt idx="1726">
                  <c:v>9255.4</c:v>
                </c:pt>
                <c:pt idx="1727">
                  <c:v>9080.6</c:v>
                </c:pt>
                <c:pt idx="1728">
                  <c:v>9318.7999999999993</c:v>
                </c:pt>
                <c:pt idx="1729">
                  <c:v>8962.5</c:v>
                </c:pt>
                <c:pt idx="1730">
                  <c:v>8812.5</c:v>
                </c:pt>
                <c:pt idx="1731">
                  <c:v>8656.1</c:v>
                </c:pt>
                <c:pt idx="1732">
                  <c:v>8219</c:v>
                </c:pt>
                <c:pt idx="1733">
                  <c:v>8133.1</c:v>
                </c:pt>
                <c:pt idx="1734">
                  <c:v>7888</c:v>
                </c:pt>
                <c:pt idx="1735">
                  <c:v>7987.8</c:v>
                </c:pt>
                <c:pt idx="1736">
                  <c:v>7635</c:v>
                </c:pt>
                <c:pt idx="1737">
                  <c:v>7901.4</c:v>
                </c:pt>
                <c:pt idx="1738">
                  <c:v>7985.2</c:v>
                </c:pt>
                <c:pt idx="1739">
                  <c:v>7784.9</c:v>
                </c:pt>
                <c:pt idx="1740">
                  <c:v>7779.1</c:v>
                </c:pt>
                <c:pt idx="1741">
                  <c:v>7685.5</c:v>
                </c:pt>
                <c:pt idx="1742">
                  <c:v>8124.8</c:v>
                </c:pt>
                <c:pt idx="1743">
                  <c:v>8728.6</c:v>
                </c:pt>
                <c:pt idx="1744">
                  <c:v>8545.7000000000007</c:v>
                </c:pt>
                <c:pt idx="1745">
                  <c:v>8558.2999999999993</c:v>
                </c:pt>
                <c:pt idx="1746">
                  <c:v>8271.9</c:v>
                </c:pt>
                <c:pt idx="1747">
                  <c:v>8647.7999999999993</c:v>
                </c:pt>
                <c:pt idx="1748">
                  <c:v>8716.2999999999993</c:v>
                </c:pt>
                <c:pt idx="1749">
                  <c:v>8760.1</c:v>
                </c:pt>
                <c:pt idx="1750">
                  <c:v>8630.2000000000007</c:v>
                </c:pt>
                <c:pt idx="1751">
                  <c:v>8027.4</c:v>
                </c:pt>
                <c:pt idx="1752">
                  <c:v>7970.1</c:v>
                </c:pt>
                <c:pt idx="1753">
                  <c:v>7852.1</c:v>
                </c:pt>
                <c:pt idx="1754">
                  <c:v>7635.7</c:v>
                </c:pt>
                <c:pt idx="1755">
                  <c:v>7930.3</c:v>
                </c:pt>
                <c:pt idx="1756">
                  <c:v>7965.3</c:v>
                </c:pt>
                <c:pt idx="1757">
                  <c:v>8157.2</c:v>
                </c:pt>
                <c:pt idx="1758">
                  <c:v>7262.6</c:v>
                </c:pt>
                <c:pt idx="1759">
                  <c:v>7359.5</c:v>
                </c:pt>
                <c:pt idx="1760">
                  <c:v>7871.8</c:v>
                </c:pt>
                <c:pt idx="1761">
                  <c:v>8164.6</c:v>
                </c:pt>
                <c:pt idx="1762">
                  <c:v>7994.6</c:v>
                </c:pt>
                <c:pt idx="1763">
                  <c:v>7806</c:v>
                </c:pt>
                <c:pt idx="1764">
                  <c:v>6984.8</c:v>
                </c:pt>
                <c:pt idx="1765">
                  <c:v>7190.3</c:v>
                </c:pt>
                <c:pt idx="1766">
                  <c:v>6386</c:v>
                </c:pt>
                <c:pt idx="1767">
                  <c:v>6191.5</c:v>
                </c:pt>
                <c:pt idx="1768">
                  <c:v>5990.3</c:v>
                </c:pt>
                <c:pt idx="1769">
                  <c:v>5849.5</c:v>
                </c:pt>
                <c:pt idx="1770">
                  <c:v>5745.1</c:v>
                </c:pt>
                <c:pt idx="1771">
                  <c:v>5774.9</c:v>
                </c:pt>
                <c:pt idx="1772">
                  <c:v>5830.9</c:v>
                </c:pt>
                <c:pt idx="1773">
                  <c:v>5766.8</c:v>
                </c:pt>
                <c:pt idx="1774">
                  <c:v>5493.8</c:v>
                </c:pt>
                <c:pt idx="1775">
                  <c:v>5384.2</c:v>
                </c:pt>
                <c:pt idx="1776">
                  <c:v>5320.8</c:v>
                </c:pt>
                <c:pt idx="1777">
                  <c:v>5235</c:v>
                </c:pt>
                <c:pt idx="1778">
                  <c:v>5302.3</c:v>
                </c:pt>
                <c:pt idx="1779">
                  <c:v>5265.9</c:v>
                </c:pt>
                <c:pt idx="1780">
                  <c:v>5298.3</c:v>
                </c:pt>
                <c:pt idx="1781">
                  <c:v>5209.1000000000004</c:v>
                </c:pt>
                <c:pt idx="1782">
                  <c:v>5415.6</c:v>
                </c:pt>
                <c:pt idx="1783">
                  <c:v>5511.6</c:v>
                </c:pt>
                <c:pt idx="1784">
                  <c:v>5346.7</c:v>
                </c:pt>
                <c:pt idx="1785">
                  <c:v>5243.5</c:v>
                </c:pt>
                <c:pt idx="1786">
                  <c:v>5290.2</c:v>
                </c:pt>
                <c:pt idx="1787">
                  <c:v>5241</c:v>
                </c:pt>
                <c:pt idx="1788">
                  <c:v>5264.7</c:v>
                </c:pt>
                <c:pt idx="1789">
                  <c:v>5208.3</c:v>
                </c:pt>
                <c:pt idx="1790">
                  <c:v>5180.8999999999996</c:v>
                </c:pt>
                <c:pt idx="1791">
                  <c:v>5032.3</c:v>
                </c:pt>
                <c:pt idx="1792">
                  <c:v>5134.8</c:v>
                </c:pt>
                <c:pt idx="1793">
                  <c:v>5051.8</c:v>
                </c:pt>
                <c:pt idx="1794">
                  <c:v>5054.2</c:v>
                </c:pt>
                <c:pt idx="1795">
                  <c:v>5022.6000000000004</c:v>
                </c:pt>
                <c:pt idx="1796">
                  <c:v>5307.8</c:v>
                </c:pt>
                <c:pt idx="1797">
                  <c:v>5158.3999999999996</c:v>
                </c:pt>
                <c:pt idx="1798">
                  <c:v>5245.2</c:v>
                </c:pt>
                <c:pt idx="1799">
                  <c:v>5173.6000000000004</c:v>
                </c:pt>
                <c:pt idx="1800">
                  <c:v>5046.2</c:v>
                </c:pt>
                <c:pt idx="1801">
                  <c:v>5010.2</c:v>
                </c:pt>
                <c:pt idx="1802">
                  <c:v>4902.3999999999996</c:v>
                </c:pt>
                <c:pt idx="1803">
                  <c:v>4968.7</c:v>
                </c:pt>
                <c:pt idx="1804">
                  <c:v>4859.3</c:v>
                </c:pt>
                <c:pt idx="1805">
                  <c:v>4145.1000000000004</c:v>
                </c:pt>
                <c:pt idx="1806">
                  <c:v>4102.3</c:v>
                </c:pt>
                <c:pt idx="1807">
                  <c:v>4111.8</c:v>
                </c:pt>
                <c:pt idx="1808">
                  <c:v>4102.2</c:v>
                </c:pt>
                <c:pt idx="1809">
                  <c:v>4025.6</c:v>
                </c:pt>
                <c:pt idx="1810">
                  <c:v>4041.7</c:v>
                </c:pt>
                <c:pt idx="1811">
                  <c:v>3942.8</c:v>
                </c:pt>
                <c:pt idx="1812">
                  <c:v>3937</c:v>
                </c:pt>
                <c:pt idx="1813">
                  <c:v>3994.7</c:v>
                </c:pt>
                <c:pt idx="1814">
                  <c:v>4002.5</c:v>
                </c:pt>
                <c:pt idx="1815">
                  <c:v>3990.4</c:v>
                </c:pt>
                <c:pt idx="1816">
                  <c:v>3982.2</c:v>
                </c:pt>
                <c:pt idx="1817">
                  <c:v>4041.2</c:v>
                </c:pt>
                <c:pt idx="1818">
                  <c:v>4017</c:v>
                </c:pt>
                <c:pt idx="1819">
                  <c:v>3990.2</c:v>
                </c:pt>
                <c:pt idx="1820">
                  <c:v>3981.5</c:v>
                </c:pt>
                <c:pt idx="1821">
                  <c:v>4006.4</c:v>
                </c:pt>
                <c:pt idx="1822">
                  <c:v>3924.3</c:v>
                </c:pt>
                <c:pt idx="1823">
                  <c:v>3879</c:v>
                </c:pt>
                <c:pt idx="1824">
                  <c:v>3865.1</c:v>
                </c:pt>
                <c:pt idx="1825">
                  <c:v>3886</c:v>
                </c:pt>
                <c:pt idx="1826">
                  <c:v>3870.3</c:v>
                </c:pt>
                <c:pt idx="1827">
                  <c:v>3915.2</c:v>
                </c:pt>
                <c:pt idx="1828">
                  <c:v>3944.3</c:v>
                </c:pt>
                <c:pt idx="1829">
                  <c:v>3865.9</c:v>
                </c:pt>
                <c:pt idx="1830">
                  <c:v>3875.1</c:v>
                </c:pt>
                <c:pt idx="1831">
                  <c:v>3863</c:v>
                </c:pt>
                <c:pt idx="1832">
                  <c:v>3857.2</c:v>
                </c:pt>
                <c:pt idx="1833">
                  <c:v>3715.9</c:v>
                </c:pt>
                <c:pt idx="1834">
                  <c:v>3809.5</c:v>
                </c:pt>
                <c:pt idx="1835">
                  <c:v>3823.1</c:v>
                </c:pt>
                <c:pt idx="1836">
                  <c:v>3821.9</c:v>
                </c:pt>
                <c:pt idx="1837">
                  <c:v>3816.6</c:v>
                </c:pt>
                <c:pt idx="1838">
                  <c:v>3814.6</c:v>
                </c:pt>
                <c:pt idx="1839">
                  <c:v>3810.3</c:v>
                </c:pt>
                <c:pt idx="1840">
                  <c:v>3833.7</c:v>
                </c:pt>
                <c:pt idx="1841">
                  <c:v>3755.2</c:v>
                </c:pt>
                <c:pt idx="1842">
                  <c:v>4120.3999999999996</c:v>
                </c:pt>
                <c:pt idx="1843">
                  <c:v>3965.2</c:v>
                </c:pt>
                <c:pt idx="1844">
                  <c:v>3936.6</c:v>
                </c:pt>
                <c:pt idx="1845">
                  <c:v>3972.4</c:v>
                </c:pt>
                <c:pt idx="1846">
                  <c:v>3914.3</c:v>
                </c:pt>
                <c:pt idx="1847">
                  <c:v>3896</c:v>
                </c:pt>
                <c:pt idx="1848">
                  <c:v>3664.2</c:v>
                </c:pt>
                <c:pt idx="1849">
                  <c:v>3616.8</c:v>
                </c:pt>
                <c:pt idx="1850">
                  <c:v>3604.7</c:v>
                </c:pt>
                <c:pt idx="1851">
                  <c:v>3592.6</c:v>
                </c:pt>
                <c:pt idx="1852">
                  <c:v>3611.5</c:v>
                </c:pt>
                <c:pt idx="1853">
                  <c:v>3632</c:v>
                </c:pt>
                <c:pt idx="1854">
                  <c:v>3631.8</c:v>
                </c:pt>
                <c:pt idx="1855">
                  <c:v>3679</c:v>
                </c:pt>
                <c:pt idx="1856">
                  <c:v>3661.4</c:v>
                </c:pt>
                <c:pt idx="1857">
                  <c:v>3661.7</c:v>
                </c:pt>
                <c:pt idx="1858">
                  <c:v>3397.7</c:v>
                </c:pt>
                <c:pt idx="1859">
                  <c:v>3404.3</c:v>
                </c:pt>
                <c:pt idx="1860">
                  <c:v>3468.4</c:v>
                </c:pt>
                <c:pt idx="1861">
                  <c:v>3462.8</c:v>
                </c:pt>
                <c:pt idx="1862">
                  <c:v>3459.1</c:v>
                </c:pt>
                <c:pt idx="1863">
                  <c:v>3502.5</c:v>
                </c:pt>
                <c:pt idx="1864">
                  <c:v>3467.9</c:v>
                </c:pt>
                <c:pt idx="1865">
                  <c:v>3437.2</c:v>
                </c:pt>
                <c:pt idx="1866">
                  <c:v>3460</c:v>
                </c:pt>
                <c:pt idx="1867">
                  <c:v>3414.8</c:v>
                </c:pt>
                <c:pt idx="1868">
                  <c:v>3442.8</c:v>
                </c:pt>
                <c:pt idx="1869">
                  <c:v>3555.6</c:v>
                </c:pt>
                <c:pt idx="1870">
                  <c:v>3570.9</c:v>
                </c:pt>
                <c:pt idx="1871">
                  <c:v>3572</c:v>
                </c:pt>
                <c:pt idx="1872">
                  <c:v>3574.3</c:v>
                </c:pt>
                <c:pt idx="1873">
                  <c:v>3561.5</c:v>
                </c:pt>
                <c:pt idx="1874">
                  <c:v>3580.1</c:v>
                </c:pt>
                <c:pt idx="1875">
                  <c:v>3536.7</c:v>
                </c:pt>
                <c:pt idx="1876">
                  <c:v>3542.3</c:v>
                </c:pt>
                <c:pt idx="1877">
                  <c:v>3677.8</c:v>
                </c:pt>
                <c:pt idx="1878">
                  <c:v>3605.6</c:v>
                </c:pt>
                <c:pt idx="1879">
                  <c:v>3626.4</c:v>
                </c:pt>
                <c:pt idx="1880">
                  <c:v>3588</c:v>
                </c:pt>
                <c:pt idx="1881">
                  <c:v>3571.3</c:v>
                </c:pt>
                <c:pt idx="1882">
                  <c:v>3638.1</c:v>
                </c:pt>
                <c:pt idx="1883">
                  <c:v>3490.2</c:v>
                </c:pt>
                <c:pt idx="1884">
                  <c:v>3597.2</c:v>
                </c:pt>
                <c:pt idx="1885">
                  <c:v>3616.5</c:v>
                </c:pt>
                <c:pt idx="1886">
                  <c:v>3603.7</c:v>
                </c:pt>
                <c:pt idx="1887">
                  <c:v>3978</c:v>
                </c:pt>
                <c:pt idx="1888">
                  <c:v>3971</c:v>
                </c:pt>
                <c:pt idx="1889">
                  <c:v>3985.9</c:v>
                </c:pt>
                <c:pt idx="1890">
                  <c:v>4004.1</c:v>
                </c:pt>
                <c:pt idx="1891">
                  <c:v>3785.4</c:v>
                </c:pt>
                <c:pt idx="1892">
                  <c:v>3802.7</c:v>
                </c:pt>
                <c:pt idx="1893">
                  <c:v>3780.1</c:v>
                </c:pt>
                <c:pt idx="1894">
                  <c:v>3873.8</c:v>
                </c:pt>
                <c:pt idx="1895">
                  <c:v>3809.4</c:v>
                </c:pt>
                <c:pt idx="1896">
                  <c:v>3709.4</c:v>
                </c:pt>
                <c:pt idx="1897">
                  <c:v>3815</c:v>
                </c:pt>
                <c:pt idx="1898">
                  <c:v>3706.8</c:v>
                </c:pt>
                <c:pt idx="1899">
                  <c:v>3861.6</c:v>
                </c:pt>
                <c:pt idx="1900">
                  <c:v>3586.9</c:v>
                </c:pt>
                <c:pt idx="1901">
                  <c:v>3793.7</c:v>
                </c:pt>
                <c:pt idx="1902">
                  <c:v>3762.5</c:v>
                </c:pt>
                <c:pt idx="1903">
                  <c:v>4026.1</c:v>
                </c:pt>
                <c:pt idx="1904">
                  <c:v>3944.4</c:v>
                </c:pt>
                <c:pt idx="1905">
                  <c:v>3964.4</c:v>
                </c:pt>
                <c:pt idx="1906">
                  <c:v>3850.9</c:v>
                </c:pt>
                <c:pt idx="1907">
                  <c:v>4076</c:v>
                </c:pt>
                <c:pt idx="1908">
                  <c:v>3687.1</c:v>
                </c:pt>
                <c:pt idx="1909">
                  <c:v>3668</c:v>
                </c:pt>
                <c:pt idx="1910">
                  <c:v>3526.1</c:v>
                </c:pt>
                <c:pt idx="1911">
                  <c:v>3247.9</c:v>
                </c:pt>
                <c:pt idx="1912">
                  <c:v>3228.7</c:v>
                </c:pt>
                <c:pt idx="1913">
                  <c:v>3247.8</c:v>
                </c:pt>
                <c:pt idx="1914">
                  <c:v>3315.3</c:v>
                </c:pt>
                <c:pt idx="1915">
                  <c:v>3466.1</c:v>
                </c:pt>
                <c:pt idx="1916">
                  <c:v>3407.7</c:v>
                </c:pt>
                <c:pt idx="1917">
                  <c:v>3460.5</c:v>
                </c:pt>
                <c:pt idx="1918">
                  <c:v>3567.5</c:v>
                </c:pt>
                <c:pt idx="1919">
                  <c:v>3430.4</c:v>
                </c:pt>
                <c:pt idx="1920">
                  <c:v>3422.2</c:v>
                </c:pt>
                <c:pt idx="1921">
                  <c:v>3508.6</c:v>
                </c:pt>
                <c:pt idx="1922">
                  <c:v>3771.6</c:v>
                </c:pt>
                <c:pt idx="1923">
                  <c:v>3958.5</c:v>
                </c:pt>
                <c:pt idx="1924">
                  <c:v>3897.8</c:v>
                </c:pt>
                <c:pt idx="1925">
                  <c:v>4160.3999999999996</c:v>
                </c:pt>
                <c:pt idx="1926">
                  <c:v>4196.2</c:v>
                </c:pt>
                <c:pt idx="1927">
                  <c:v>4039.7</c:v>
                </c:pt>
                <c:pt idx="1928">
                  <c:v>4296.5</c:v>
                </c:pt>
                <c:pt idx="1929">
                  <c:v>4265.3999999999996</c:v>
                </c:pt>
                <c:pt idx="1930">
                  <c:v>3866.5</c:v>
                </c:pt>
                <c:pt idx="1931">
                  <c:v>3837</c:v>
                </c:pt>
                <c:pt idx="1932">
                  <c:v>4062.2</c:v>
                </c:pt>
                <c:pt idx="1933">
                  <c:v>3920.4</c:v>
                </c:pt>
                <c:pt idx="1934">
                  <c:v>4398</c:v>
                </c:pt>
                <c:pt idx="1935">
                  <c:v>4356</c:v>
                </c:pt>
                <c:pt idx="1936">
                  <c:v>4638.7</c:v>
                </c:pt>
                <c:pt idx="1937">
                  <c:v>4524.6000000000004</c:v>
                </c:pt>
                <c:pt idx="1938">
                  <c:v>4883.8</c:v>
                </c:pt>
                <c:pt idx="1939">
                  <c:v>5658.3</c:v>
                </c:pt>
                <c:pt idx="1940">
                  <c:v>5621.8</c:v>
                </c:pt>
                <c:pt idx="1941">
                  <c:v>5636.2</c:v>
                </c:pt>
                <c:pt idx="1942">
                  <c:v>5718.9</c:v>
                </c:pt>
                <c:pt idx="1943">
                  <c:v>5842.4</c:v>
                </c:pt>
                <c:pt idx="1944">
                  <c:v>6429.2</c:v>
                </c:pt>
                <c:pt idx="1945">
                  <c:v>6435</c:v>
                </c:pt>
                <c:pt idx="1946">
                  <c:v>6446.1</c:v>
                </c:pt>
                <c:pt idx="1947">
                  <c:v>6427.1</c:v>
                </c:pt>
                <c:pt idx="1948">
                  <c:v>6412</c:v>
                </c:pt>
                <c:pt idx="1949">
                  <c:v>6474</c:v>
                </c:pt>
                <c:pt idx="1950">
                  <c:v>6565.3</c:v>
                </c:pt>
                <c:pt idx="1951">
                  <c:v>6502.8</c:v>
                </c:pt>
                <c:pt idx="1952">
                  <c:v>6459.7</c:v>
                </c:pt>
                <c:pt idx="1953">
                  <c:v>6478.2</c:v>
                </c:pt>
                <c:pt idx="1954">
                  <c:v>6386.2</c:v>
                </c:pt>
                <c:pt idx="1955">
                  <c:v>6424.7</c:v>
                </c:pt>
                <c:pt idx="1956">
                  <c:v>6400.5</c:v>
                </c:pt>
                <c:pt idx="1957">
                  <c:v>6365.9</c:v>
                </c:pt>
                <c:pt idx="1958">
                  <c:v>6325.7</c:v>
                </c:pt>
                <c:pt idx="1959">
                  <c:v>6335</c:v>
                </c:pt>
                <c:pt idx="1960">
                  <c:v>6486.1</c:v>
                </c:pt>
                <c:pt idx="1961">
                  <c:v>6494.2</c:v>
                </c:pt>
                <c:pt idx="1962">
                  <c:v>6510</c:v>
                </c:pt>
                <c:pt idx="1963">
                  <c:v>6507</c:v>
                </c:pt>
                <c:pt idx="1964">
                  <c:v>6530.7</c:v>
                </c:pt>
                <c:pt idx="1965">
                  <c:v>6528.7</c:v>
                </c:pt>
                <c:pt idx="1966">
                  <c:v>6555.8</c:v>
                </c:pt>
                <c:pt idx="1967">
                  <c:v>6583</c:v>
                </c:pt>
                <c:pt idx="1968">
                  <c:v>6572.2</c:v>
                </c:pt>
                <c:pt idx="1969">
                  <c:v>6512</c:v>
                </c:pt>
                <c:pt idx="1970">
                  <c:v>6574.1</c:v>
                </c:pt>
                <c:pt idx="1971">
                  <c:v>6686.6</c:v>
                </c:pt>
                <c:pt idx="1972">
                  <c:v>6705.3</c:v>
                </c:pt>
                <c:pt idx="1973">
                  <c:v>6699.8</c:v>
                </c:pt>
                <c:pt idx="1974">
                  <c:v>6326.8</c:v>
                </c:pt>
                <c:pt idx="1975">
                  <c:v>6321.7</c:v>
                </c:pt>
                <c:pt idx="1976">
                  <c:v>6291.3</c:v>
                </c:pt>
                <c:pt idx="1977">
                  <c:v>6239.1</c:v>
                </c:pt>
                <c:pt idx="1978">
                  <c:v>6618</c:v>
                </c:pt>
                <c:pt idx="1979">
                  <c:v>6650.8</c:v>
                </c:pt>
                <c:pt idx="1980">
                  <c:v>6669.6</c:v>
                </c:pt>
                <c:pt idx="1981">
                  <c:v>6611</c:v>
                </c:pt>
                <c:pt idx="1982">
                  <c:v>6596.3</c:v>
                </c:pt>
                <c:pt idx="1983">
                  <c:v>6639.1</c:v>
                </c:pt>
                <c:pt idx="1984">
                  <c:v>6584.2</c:v>
                </c:pt>
                <c:pt idx="1985">
                  <c:v>6507.8</c:v>
                </c:pt>
                <c:pt idx="1986">
                  <c:v>6549.9</c:v>
                </c:pt>
                <c:pt idx="1987">
                  <c:v>6608.2</c:v>
                </c:pt>
                <c:pt idx="1988">
                  <c:v>6635.2</c:v>
                </c:pt>
                <c:pt idx="1989">
                  <c:v>6603.9</c:v>
                </c:pt>
                <c:pt idx="1990">
                  <c:v>6636</c:v>
                </c:pt>
                <c:pt idx="1991">
                  <c:v>6689.2</c:v>
                </c:pt>
                <c:pt idx="1992">
                  <c:v>6468.1</c:v>
                </c:pt>
                <c:pt idx="1993">
                  <c:v>6445.1</c:v>
                </c:pt>
                <c:pt idx="1994">
                  <c:v>6584.1</c:v>
                </c:pt>
                <c:pt idx="1995">
                  <c:v>6704.1</c:v>
                </c:pt>
                <c:pt idx="1996">
                  <c:v>6729.6</c:v>
                </c:pt>
                <c:pt idx="1997">
                  <c:v>6766.7</c:v>
                </c:pt>
                <c:pt idx="1998">
                  <c:v>6489.2</c:v>
                </c:pt>
                <c:pt idx="1999">
                  <c:v>6390.4</c:v>
                </c:pt>
                <c:pt idx="2000">
                  <c:v>6342</c:v>
                </c:pt>
                <c:pt idx="2001">
                  <c:v>6251.9</c:v>
                </c:pt>
                <c:pt idx="2002">
                  <c:v>6500.2</c:v>
                </c:pt>
                <c:pt idx="2003">
                  <c:v>6519</c:v>
                </c:pt>
                <c:pt idx="2004">
                  <c:v>6483.7</c:v>
                </c:pt>
                <c:pt idx="2005">
                  <c:v>6482.9</c:v>
                </c:pt>
                <c:pt idx="2006">
                  <c:v>6338</c:v>
                </c:pt>
                <c:pt idx="2007">
                  <c:v>6293.9</c:v>
                </c:pt>
                <c:pt idx="2008">
                  <c:v>6321</c:v>
                </c:pt>
                <c:pt idx="2009">
                  <c:v>6238.5</c:v>
                </c:pt>
                <c:pt idx="2010">
                  <c:v>6184.3</c:v>
                </c:pt>
                <c:pt idx="2011">
                  <c:v>6390.9</c:v>
                </c:pt>
                <c:pt idx="2012">
                  <c:v>6514</c:v>
                </c:pt>
                <c:pt idx="2013">
                  <c:v>6706.8</c:v>
                </c:pt>
                <c:pt idx="2014">
                  <c:v>7377.5</c:v>
                </c:pt>
                <c:pt idx="2015">
                  <c:v>7264.2</c:v>
                </c:pt>
                <c:pt idx="2016">
                  <c:v>7293.9</c:v>
                </c:pt>
                <c:pt idx="2017">
                  <c:v>7189.6</c:v>
                </c:pt>
                <c:pt idx="2018">
                  <c:v>7033.8</c:v>
                </c:pt>
                <c:pt idx="2019">
                  <c:v>6993.7</c:v>
                </c:pt>
                <c:pt idx="2020">
                  <c:v>7029.1</c:v>
                </c:pt>
                <c:pt idx="2021">
                  <c:v>7074.6</c:v>
                </c:pt>
                <c:pt idx="2022">
                  <c:v>6897.6</c:v>
                </c:pt>
                <c:pt idx="2023">
                  <c:v>6712.7</c:v>
                </c:pt>
                <c:pt idx="2024">
                  <c:v>6734.8</c:v>
                </c:pt>
                <c:pt idx="2025">
                  <c:v>6680.4</c:v>
                </c:pt>
                <c:pt idx="2026">
                  <c:v>6521.2</c:v>
                </c:pt>
                <c:pt idx="2027">
                  <c:v>6359.6</c:v>
                </c:pt>
                <c:pt idx="2028">
                  <c:v>6482.2</c:v>
                </c:pt>
                <c:pt idx="2029">
                  <c:v>6268.1</c:v>
                </c:pt>
                <c:pt idx="2030">
                  <c:v>6481.5</c:v>
                </c:pt>
                <c:pt idx="2031">
                  <c:v>6379.1</c:v>
                </c:pt>
                <c:pt idx="2032">
                  <c:v>6581.7</c:v>
                </c:pt>
                <c:pt idx="2033">
                  <c:v>6306.7</c:v>
                </c:pt>
                <c:pt idx="2034">
                  <c:v>6256.9</c:v>
                </c:pt>
                <c:pt idx="2035">
                  <c:v>6190.2</c:v>
                </c:pt>
                <c:pt idx="2036">
                  <c:v>6255.3</c:v>
                </c:pt>
                <c:pt idx="2037">
                  <c:v>6313</c:v>
                </c:pt>
                <c:pt idx="2038">
                  <c:v>6231.6</c:v>
                </c:pt>
                <c:pt idx="2039">
                  <c:v>6152.3</c:v>
                </c:pt>
                <c:pt idx="2040">
                  <c:v>6538.8</c:v>
                </c:pt>
                <c:pt idx="2041">
                  <c:v>6283.6</c:v>
                </c:pt>
                <c:pt idx="2042">
                  <c:v>6724.9</c:v>
                </c:pt>
                <c:pt idx="2043">
                  <c:v>6943.6</c:v>
                </c:pt>
                <c:pt idx="2044">
                  <c:v>7027.1</c:v>
                </c:pt>
                <c:pt idx="2045">
                  <c:v>7014.3</c:v>
                </c:pt>
                <c:pt idx="2046">
                  <c:v>7419</c:v>
                </c:pt>
                <c:pt idx="2047">
                  <c:v>7535.6</c:v>
                </c:pt>
                <c:pt idx="2048">
                  <c:v>7606.4</c:v>
                </c:pt>
                <c:pt idx="2049">
                  <c:v>7729.4</c:v>
                </c:pt>
                <c:pt idx="2050">
                  <c:v>8177.1</c:v>
                </c:pt>
                <c:pt idx="2051">
                  <c:v>8215.6</c:v>
                </c:pt>
                <c:pt idx="2052">
                  <c:v>8234.1</c:v>
                </c:pt>
                <c:pt idx="2053">
                  <c:v>8187.4</c:v>
                </c:pt>
                <c:pt idx="2054">
                  <c:v>7937</c:v>
                </c:pt>
                <c:pt idx="2055">
                  <c:v>8173.7</c:v>
                </c:pt>
                <c:pt idx="2056">
                  <c:v>8407</c:v>
                </c:pt>
                <c:pt idx="2057">
                  <c:v>7723</c:v>
                </c:pt>
                <c:pt idx="2058">
                  <c:v>7412.3</c:v>
                </c:pt>
                <c:pt idx="2059">
                  <c:v>7408.7</c:v>
                </c:pt>
                <c:pt idx="2060">
                  <c:v>7339.4</c:v>
                </c:pt>
                <c:pt idx="2061">
                  <c:v>7477.5</c:v>
                </c:pt>
                <c:pt idx="2062">
                  <c:v>7383.6</c:v>
                </c:pt>
                <c:pt idx="2063">
                  <c:v>7322</c:v>
                </c:pt>
                <c:pt idx="2064">
                  <c:v>6729.9</c:v>
                </c:pt>
                <c:pt idx="2065">
                  <c:v>6362.9</c:v>
                </c:pt>
                <c:pt idx="2066">
                  <c:v>6254.8</c:v>
                </c:pt>
                <c:pt idx="2067">
                  <c:v>6230.2</c:v>
                </c:pt>
                <c:pt idx="2068">
                  <c:v>6250.6</c:v>
                </c:pt>
                <c:pt idx="2069">
                  <c:v>6389.1</c:v>
                </c:pt>
                <c:pt idx="2070">
                  <c:v>6307.2</c:v>
                </c:pt>
                <c:pt idx="2071">
                  <c:v>6667.1</c:v>
                </c:pt>
                <c:pt idx="2072">
                  <c:v>6714.8</c:v>
                </c:pt>
                <c:pt idx="2073">
                  <c:v>6765.5</c:v>
                </c:pt>
                <c:pt idx="2074">
                  <c:v>6617.7</c:v>
                </c:pt>
                <c:pt idx="2075">
                  <c:v>6546.5</c:v>
                </c:pt>
                <c:pt idx="2076">
                  <c:v>6598.4</c:v>
                </c:pt>
                <c:pt idx="2077">
                  <c:v>6513.5</c:v>
                </c:pt>
                <c:pt idx="2078">
                  <c:v>6619.5</c:v>
                </c:pt>
                <c:pt idx="2079">
                  <c:v>6366.8</c:v>
                </c:pt>
                <c:pt idx="2080">
                  <c:v>6398.9</c:v>
                </c:pt>
                <c:pt idx="2081">
                  <c:v>6213.3</c:v>
                </c:pt>
                <c:pt idx="2082">
                  <c:v>5883.5</c:v>
                </c:pt>
                <c:pt idx="2083">
                  <c:v>6154.9</c:v>
                </c:pt>
                <c:pt idx="2084">
                  <c:v>6082.1</c:v>
                </c:pt>
                <c:pt idx="2085">
                  <c:v>6256.6</c:v>
                </c:pt>
                <c:pt idx="2086">
                  <c:v>6154.6</c:v>
                </c:pt>
                <c:pt idx="2087">
                  <c:v>6167.3</c:v>
                </c:pt>
                <c:pt idx="2088">
                  <c:v>6055.7</c:v>
                </c:pt>
                <c:pt idx="2089">
                  <c:v>6728</c:v>
                </c:pt>
                <c:pt idx="2090">
                  <c:v>6765.4</c:v>
                </c:pt>
                <c:pt idx="2091">
                  <c:v>6752.4</c:v>
                </c:pt>
                <c:pt idx="2092">
                  <c:v>6719.8</c:v>
                </c:pt>
                <c:pt idx="2093">
                  <c:v>6460.3</c:v>
                </c:pt>
                <c:pt idx="2094">
                  <c:v>6505.8</c:v>
                </c:pt>
                <c:pt idx="2095">
                  <c:v>6410.3</c:v>
                </c:pt>
                <c:pt idx="2096">
                  <c:v>6647.1</c:v>
                </c:pt>
                <c:pt idx="2097">
                  <c:v>6312.3</c:v>
                </c:pt>
                <c:pt idx="2098">
                  <c:v>6558.2</c:v>
                </c:pt>
                <c:pt idx="2099">
                  <c:v>6885.9</c:v>
                </c:pt>
                <c:pt idx="2100">
                  <c:v>6775.1</c:v>
                </c:pt>
                <c:pt idx="2101">
                  <c:v>7515.8</c:v>
                </c:pt>
                <c:pt idx="2102">
                  <c:v>7622.1</c:v>
                </c:pt>
                <c:pt idx="2103">
                  <c:v>7697.8</c:v>
                </c:pt>
                <c:pt idx="2104">
                  <c:v>7661</c:v>
                </c:pt>
                <c:pt idx="2105">
                  <c:v>7631.5</c:v>
                </c:pt>
                <c:pt idx="2106">
                  <c:v>7504.3</c:v>
                </c:pt>
                <c:pt idx="2107">
                  <c:v>7729.3</c:v>
                </c:pt>
                <c:pt idx="2108">
                  <c:v>7646.6</c:v>
                </c:pt>
                <c:pt idx="2109">
                  <c:v>7530.8</c:v>
                </c:pt>
                <c:pt idx="2110">
                  <c:v>7502.6</c:v>
                </c:pt>
                <c:pt idx="2111">
                  <c:v>7400.1</c:v>
                </c:pt>
                <c:pt idx="2112">
                  <c:v>7467.7</c:v>
                </c:pt>
                <c:pt idx="2113">
                  <c:v>7119.3</c:v>
                </c:pt>
                <c:pt idx="2114">
                  <c:v>7366.7</c:v>
                </c:pt>
                <c:pt idx="2115">
                  <c:v>7361.3</c:v>
                </c:pt>
                <c:pt idx="2116">
                  <c:v>7477.7</c:v>
                </c:pt>
                <c:pt idx="2117">
                  <c:v>7592.9</c:v>
                </c:pt>
                <c:pt idx="2118">
                  <c:v>7512.3</c:v>
                </c:pt>
                <c:pt idx="2119">
                  <c:v>8006</c:v>
                </c:pt>
                <c:pt idx="2120">
                  <c:v>8403.2999999999993</c:v>
                </c:pt>
                <c:pt idx="2121">
                  <c:v>8529</c:v>
                </c:pt>
                <c:pt idx="2122">
                  <c:v>8245.1</c:v>
                </c:pt>
                <c:pt idx="2123">
                  <c:v>8245.7000000000007</c:v>
                </c:pt>
                <c:pt idx="2124">
                  <c:v>8063</c:v>
                </c:pt>
                <c:pt idx="2125">
                  <c:v>8344.4</c:v>
                </c:pt>
                <c:pt idx="2126">
                  <c:v>8477</c:v>
                </c:pt>
                <c:pt idx="2127">
                  <c:v>8674.1</c:v>
                </c:pt>
                <c:pt idx="2128">
                  <c:v>8693.5</c:v>
                </c:pt>
                <c:pt idx="2129">
                  <c:v>8459.5</c:v>
                </c:pt>
                <c:pt idx="2130">
                  <c:v>8408.2999999999993</c:v>
                </c:pt>
                <c:pt idx="2131">
                  <c:v>9025.7000000000007</c:v>
                </c:pt>
                <c:pt idx="2132">
                  <c:v>9319.1</c:v>
                </c:pt>
                <c:pt idx="2133">
                  <c:v>9196.4</c:v>
                </c:pt>
                <c:pt idx="2134">
                  <c:v>9431.6</c:v>
                </c:pt>
                <c:pt idx="2135">
                  <c:v>9656.4</c:v>
                </c:pt>
                <c:pt idx="2136">
                  <c:v>9853.5</c:v>
                </c:pt>
                <c:pt idx="2137">
                  <c:v>9708.6</c:v>
                </c:pt>
                <c:pt idx="2138">
                  <c:v>9749.7000000000007</c:v>
                </c:pt>
                <c:pt idx="2139">
                  <c:v>9243.2000000000007</c:v>
                </c:pt>
                <c:pt idx="2140">
                  <c:v>9074.9</c:v>
                </c:pt>
                <c:pt idx="2141">
                  <c:v>9245.1</c:v>
                </c:pt>
                <c:pt idx="2142">
                  <c:v>9415.1</c:v>
                </c:pt>
                <c:pt idx="2143">
                  <c:v>9352.4</c:v>
                </c:pt>
                <c:pt idx="2144">
                  <c:v>8940.9</c:v>
                </c:pt>
                <c:pt idx="2145">
                  <c:v>9287</c:v>
                </c:pt>
                <c:pt idx="2146">
                  <c:v>8873.1</c:v>
                </c:pt>
                <c:pt idx="2147">
                  <c:v>9645.2999999999993</c:v>
                </c:pt>
                <c:pt idx="2148">
                  <c:v>8952.7999999999993</c:v>
                </c:pt>
                <c:pt idx="2149">
                  <c:v>8806.7000000000007</c:v>
                </c:pt>
                <c:pt idx="2150">
                  <c:v>8923.1</c:v>
                </c:pt>
                <c:pt idx="2151">
                  <c:v>8867</c:v>
                </c:pt>
                <c:pt idx="2152">
                  <c:v>8290.7999999999993</c:v>
                </c:pt>
                <c:pt idx="2153">
                  <c:v>8178.4</c:v>
                </c:pt>
                <c:pt idx="2154">
                  <c:v>7908.6</c:v>
                </c:pt>
                <c:pt idx="2155">
                  <c:v>8070</c:v>
                </c:pt>
                <c:pt idx="2156">
                  <c:v>8363.6</c:v>
                </c:pt>
                <c:pt idx="2157">
                  <c:v>8004.4</c:v>
                </c:pt>
                <c:pt idx="2158">
                  <c:v>7887.4</c:v>
                </c:pt>
                <c:pt idx="2159">
                  <c:v>7926.6</c:v>
                </c:pt>
                <c:pt idx="2160">
                  <c:v>6962.1</c:v>
                </c:pt>
                <c:pt idx="2161">
                  <c:v>6854.8</c:v>
                </c:pt>
                <c:pt idx="2162">
                  <c:v>6781.9</c:v>
                </c:pt>
                <c:pt idx="2163">
                  <c:v>7030.5</c:v>
                </c:pt>
                <c:pt idx="2164">
                  <c:v>6905.7</c:v>
                </c:pt>
                <c:pt idx="2165">
                  <c:v>6624.3</c:v>
                </c:pt>
                <c:pt idx="2166">
                  <c:v>6782</c:v>
                </c:pt>
                <c:pt idx="2167">
                  <c:v>6808.9</c:v>
                </c:pt>
                <c:pt idx="2168">
                  <c:v>7424.2</c:v>
                </c:pt>
                <c:pt idx="2169">
                  <c:v>7068.4</c:v>
                </c:pt>
                <c:pt idx="2170">
                  <c:v>6825.2</c:v>
                </c:pt>
                <c:pt idx="2171">
                  <c:v>6938.2</c:v>
                </c:pt>
                <c:pt idx="2172">
                  <c:v>6853.7</c:v>
                </c:pt>
                <c:pt idx="2173">
                  <c:v>7129.2</c:v>
                </c:pt>
                <c:pt idx="2174">
                  <c:v>7954.9</c:v>
                </c:pt>
                <c:pt idx="2175">
                  <c:v>7801.7</c:v>
                </c:pt>
                <c:pt idx="2176">
                  <c:v>8143.5</c:v>
                </c:pt>
                <c:pt idx="2177">
                  <c:v>8473.2000000000007</c:v>
                </c:pt>
                <c:pt idx="2178">
                  <c:v>8547.4</c:v>
                </c:pt>
                <c:pt idx="2179">
                  <c:v>8916.7999999999993</c:v>
                </c:pt>
                <c:pt idx="2180">
                  <c:v>8726.2000000000007</c:v>
                </c:pt>
                <c:pt idx="2181">
                  <c:v>8905.9</c:v>
                </c:pt>
                <c:pt idx="2182">
                  <c:v>8912.6</c:v>
                </c:pt>
                <c:pt idx="2183">
                  <c:v>8616.7999999999993</c:v>
                </c:pt>
                <c:pt idx="2184">
                  <c:v>8201.2000000000007</c:v>
                </c:pt>
                <c:pt idx="2185">
                  <c:v>7874.9</c:v>
                </c:pt>
                <c:pt idx="2186">
                  <c:v>8289.2000000000007</c:v>
                </c:pt>
                <c:pt idx="2187">
                  <c:v>8264.4</c:v>
                </c:pt>
                <c:pt idx="2188">
                  <c:v>8210.6</c:v>
                </c:pt>
                <c:pt idx="2189">
                  <c:v>9154.9</c:v>
                </c:pt>
                <c:pt idx="2190">
                  <c:v>9137.4</c:v>
                </c:pt>
                <c:pt idx="2191">
                  <c:v>9529.6</c:v>
                </c:pt>
                <c:pt idx="2192">
                  <c:v>8762</c:v>
                </c:pt>
                <c:pt idx="2193">
                  <c:v>9217</c:v>
                </c:pt>
                <c:pt idx="2194">
                  <c:v>9300</c:v>
                </c:pt>
                <c:pt idx="2195">
                  <c:v>9902.9</c:v>
                </c:pt>
                <c:pt idx="2196">
                  <c:v>10675.1</c:v>
                </c:pt>
                <c:pt idx="2197">
                  <c:v>11330.6</c:v>
                </c:pt>
                <c:pt idx="2198">
                  <c:v>11416.5</c:v>
                </c:pt>
                <c:pt idx="2199">
                  <c:v>11402.3</c:v>
                </c:pt>
                <c:pt idx="2200">
                  <c:v>10827.7</c:v>
                </c:pt>
                <c:pt idx="2201">
                  <c:v>10904.5</c:v>
                </c:pt>
                <c:pt idx="2202">
                  <c:v>10333.9</c:v>
                </c:pt>
                <c:pt idx="2203">
                  <c:v>10594.4</c:v>
                </c:pt>
                <c:pt idx="2204">
                  <c:v>10285.1</c:v>
                </c:pt>
                <c:pt idx="2205">
                  <c:v>9585.2000000000007</c:v>
                </c:pt>
                <c:pt idx="2206">
                  <c:v>9704.2999999999993</c:v>
                </c:pt>
                <c:pt idx="2207">
                  <c:v>10170.4</c:v>
                </c:pt>
                <c:pt idx="2208">
                  <c:v>9841.7000000000007</c:v>
                </c:pt>
                <c:pt idx="2209">
                  <c:v>10473</c:v>
                </c:pt>
                <c:pt idx="2210">
                  <c:v>11238.7</c:v>
                </c:pt>
                <c:pt idx="2211">
                  <c:v>11169.4</c:v>
                </c:pt>
                <c:pt idx="2212">
                  <c:v>10398.799999999999</c:v>
                </c:pt>
                <c:pt idx="2213">
                  <c:v>11073.5</c:v>
                </c:pt>
                <c:pt idx="2214">
                  <c:v>10178.700000000001</c:v>
                </c:pt>
                <c:pt idx="2215">
                  <c:v>10037.299999999999</c:v>
                </c:pt>
                <c:pt idx="2216">
                  <c:v>9476.2999999999993</c:v>
                </c:pt>
                <c:pt idx="2217">
                  <c:v>8539.2000000000007</c:v>
                </c:pt>
                <c:pt idx="2218">
                  <c:v>8903.5</c:v>
                </c:pt>
                <c:pt idx="2219">
                  <c:v>8081.9</c:v>
                </c:pt>
                <c:pt idx="2220">
                  <c:v>8559.6</c:v>
                </c:pt>
                <c:pt idx="2221">
                  <c:v>8699.7999999999993</c:v>
                </c:pt>
                <c:pt idx="2222">
                  <c:v>8164.2</c:v>
                </c:pt>
                <c:pt idx="2223">
                  <c:v>7594.7</c:v>
                </c:pt>
                <c:pt idx="2224">
                  <c:v>7701.2</c:v>
                </c:pt>
                <c:pt idx="2225">
                  <c:v>6938.5</c:v>
                </c:pt>
                <c:pt idx="2226">
                  <c:v>8222.2000000000007</c:v>
                </c:pt>
                <c:pt idx="2227">
                  <c:v>9241.1</c:v>
                </c:pt>
                <c:pt idx="2228">
                  <c:v>8893.2000000000007</c:v>
                </c:pt>
                <c:pt idx="2229">
                  <c:v>9181.1</c:v>
                </c:pt>
                <c:pt idx="2230">
                  <c:v>10265.4</c:v>
                </c:pt>
                <c:pt idx="2231">
                  <c:v>10166</c:v>
                </c:pt>
                <c:pt idx="2232">
                  <c:v>11244.8</c:v>
                </c:pt>
                <c:pt idx="2233">
                  <c:v>11795.1</c:v>
                </c:pt>
                <c:pt idx="2234">
                  <c:v>11467.5</c:v>
                </c:pt>
                <c:pt idx="2235">
                  <c:v>11118.1</c:v>
                </c:pt>
                <c:pt idx="2236">
                  <c:v>11203</c:v>
                </c:pt>
                <c:pt idx="2237">
                  <c:v>11452.3</c:v>
                </c:pt>
                <c:pt idx="2238">
                  <c:v>10903.2</c:v>
                </c:pt>
                <c:pt idx="2239">
                  <c:v>10864.8</c:v>
                </c:pt>
                <c:pt idx="2240">
                  <c:v>11594.9</c:v>
                </c:pt>
                <c:pt idx="2241">
                  <c:v>12858.9</c:v>
                </c:pt>
                <c:pt idx="2242">
                  <c:v>11580.2</c:v>
                </c:pt>
                <c:pt idx="2243">
                  <c:v>11245.4</c:v>
                </c:pt>
                <c:pt idx="2244">
                  <c:v>11192.3</c:v>
                </c:pt>
                <c:pt idx="2245">
                  <c:v>11362</c:v>
                </c:pt>
                <c:pt idx="2246">
                  <c:v>13697.5</c:v>
                </c:pt>
                <c:pt idx="2247">
                  <c:v>13695.2</c:v>
                </c:pt>
                <c:pt idx="2248">
                  <c:v>14292.2</c:v>
                </c:pt>
                <c:pt idx="2249">
                  <c:v>13886.7</c:v>
                </c:pt>
                <c:pt idx="2250">
                  <c:v>13535.4</c:v>
                </c:pt>
                <c:pt idx="2251">
                  <c:v>15043</c:v>
                </c:pt>
                <c:pt idx="2252">
                  <c:v>14778.5</c:v>
                </c:pt>
                <c:pt idx="2253">
                  <c:v>14976.2</c:v>
                </c:pt>
                <c:pt idx="2254">
                  <c:v>16228.2</c:v>
                </c:pt>
                <c:pt idx="2255">
                  <c:v>17172.3</c:v>
                </c:pt>
                <c:pt idx="2256">
                  <c:v>16954.8</c:v>
                </c:pt>
                <c:pt idx="2257">
                  <c:v>15180.1</c:v>
                </c:pt>
                <c:pt idx="2258">
                  <c:v>15156.6</c:v>
                </c:pt>
                <c:pt idx="2259">
                  <c:v>14754.1</c:v>
                </c:pt>
                <c:pt idx="2260">
                  <c:v>13444.9</c:v>
                </c:pt>
                <c:pt idx="2261">
                  <c:v>13850.4</c:v>
                </c:pt>
                <c:pt idx="2262">
                  <c:v>12531.5</c:v>
                </c:pt>
                <c:pt idx="2263">
                  <c:v>14392.6</c:v>
                </c:pt>
                <c:pt idx="2264">
                  <c:v>14398.7</c:v>
                </c:pt>
                <c:pt idx="2265">
                  <c:v>15416.6</c:v>
                </c:pt>
                <c:pt idx="2266">
                  <c:v>15756.6</c:v>
                </c:pt>
                <c:pt idx="2267">
                  <c:v>13833.5</c:v>
                </c:pt>
                <c:pt idx="2268">
                  <c:v>13790</c:v>
                </c:pt>
                <c:pt idx="2269">
                  <c:v>14396.5</c:v>
                </c:pt>
                <c:pt idx="2270">
                  <c:v>13665</c:v>
                </c:pt>
                <c:pt idx="2271">
                  <c:v>15632.1</c:v>
                </c:pt>
                <c:pt idx="2272">
                  <c:v>16462</c:v>
                </c:pt>
                <c:pt idx="2273">
                  <c:v>17523.7</c:v>
                </c:pt>
                <c:pt idx="2274">
                  <c:v>18972.3</c:v>
                </c:pt>
                <c:pt idx="2275">
                  <c:v>19065.7</c:v>
                </c:pt>
                <c:pt idx="2276">
                  <c:v>19345.5</c:v>
                </c:pt>
                <c:pt idx="2277">
                  <c:v>17604.8</c:v>
                </c:pt>
                <c:pt idx="2278">
                  <c:v>16467.900000000001</c:v>
                </c:pt>
                <c:pt idx="2279">
                  <c:v>16286.8</c:v>
                </c:pt>
                <c:pt idx="2280">
                  <c:v>17083.900000000001</c:v>
                </c:pt>
                <c:pt idx="2281">
                  <c:v>16732.5</c:v>
                </c:pt>
                <c:pt idx="2282">
                  <c:v>15059.6</c:v>
                </c:pt>
                <c:pt idx="2283">
                  <c:v>14843.4</c:v>
                </c:pt>
                <c:pt idx="2284">
                  <c:v>16047.6</c:v>
                </c:pt>
                <c:pt idx="2285">
                  <c:v>16850.3</c:v>
                </c:pt>
                <c:pt idx="2286">
                  <c:v>13749.6</c:v>
                </c:pt>
                <c:pt idx="2287">
                  <c:v>11667.1</c:v>
                </c:pt>
                <c:pt idx="2288">
                  <c:v>11623.9</c:v>
                </c:pt>
                <c:pt idx="2289">
                  <c:v>11246.2</c:v>
                </c:pt>
                <c:pt idx="2290">
                  <c:v>10912.7</c:v>
                </c:pt>
                <c:pt idx="2291">
                  <c:v>10861.5</c:v>
                </c:pt>
                <c:pt idx="2292">
                  <c:v>9946.7999999999993</c:v>
                </c:pt>
                <c:pt idx="2293">
                  <c:v>9837.9</c:v>
                </c:pt>
                <c:pt idx="2294">
                  <c:v>9906</c:v>
                </c:pt>
                <c:pt idx="2295">
                  <c:v>9733.2000000000007</c:v>
                </c:pt>
                <c:pt idx="2296">
                  <c:v>9318.4</c:v>
                </c:pt>
                <c:pt idx="2297">
                  <c:v>8754.7000000000007</c:v>
                </c:pt>
                <c:pt idx="2298">
                  <c:v>8200.7999999999993</c:v>
                </c:pt>
                <c:pt idx="2299">
                  <c:v>8013.4</c:v>
                </c:pt>
                <c:pt idx="2300">
                  <c:v>8234.5</c:v>
                </c:pt>
                <c:pt idx="2301">
                  <c:v>8100</c:v>
                </c:pt>
                <c:pt idx="2302">
                  <c:v>8244.7000000000007</c:v>
                </c:pt>
                <c:pt idx="2303">
                  <c:v>8042.6</c:v>
                </c:pt>
                <c:pt idx="2304">
                  <c:v>7780.9</c:v>
                </c:pt>
                <c:pt idx="2305">
                  <c:v>7700</c:v>
                </c:pt>
                <c:pt idx="2306">
                  <c:v>7853.7</c:v>
                </c:pt>
                <c:pt idx="2307">
                  <c:v>7283.2</c:v>
                </c:pt>
                <c:pt idx="2308">
                  <c:v>6597.1</c:v>
                </c:pt>
                <c:pt idx="2309">
                  <c:v>6522.5</c:v>
                </c:pt>
                <c:pt idx="2310">
                  <c:v>5878.1</c:v>
                </c:pt>
                <c:pt idx="2311">
                  <c:v>6339.9</c:v>
                </c:pt>
                <c:pt idx="2312">
                  <c:v>6565.8</c:v>
                </c:pt>
                <c:pt idx="2313">
                  <c:v>7129.6</c:v>
                </c:pt>
                <c:pt idx="2314">
                  <c:v>7444.4</c:v>
                </c:pt>
                <c:pt idx="2315">
                  <c:v>7102.8</c:v>
                </c:pt>
                <c:pt idx="2316">
                  <c:v>6959.2</c:v>
                </c:pt>
                <c:pt idx="2317">
                  <c:v>7389.5</c:v>
                </c:pt>
                <c:pt idx="2318">
                  <c:v>7363.8</c:v>
                </c:pt>
                <c:pt idx="2319">
                  <c:v>7152.1</c:v>
                </c:pt>
                <c:pt idx="2320">
                  <c:v>7024.8</c:v>
                </c:pt>
                <c:pt idx="2321">
                  <c:v>6737.8</c:v>
                </c:pt>
                <c:pt idx="2322">
                  <c:v>6451.2</c:v>
                </c:pt>
                <c:pt idx="2323">
                  <c:v>6124.3</c:v>
                </c:pt>
                <c:pt idx="2324">
                  <c:v>6147.5</c:v>
                </c:pt>
                <c:pt idx="2325">
                  <c:v>5726.6</c:v>
                </c:pt>
                <c:pt idx="2326">
                  <c:v>5764.6</c:v>
                </c:pt>
                <c:pt idx="2327">
                  <c:v>5887.6</c:v>
                </c:pt>
                <c:pt idx="2328">
                  <c:v>5734</c:v>
                </c:pt>
                <c:pt idx="2329">
                  <c:v>5513.1</c:v>
                </c:pt>
                <c:pt idx="2330">
                  <c:v>5903.6</c:v>
                </c:pt>
                <c:pt idx="2331">
                  <c:v>5982.9</c:v>
                </c:pt>
                <c:pt idx="2332">
                  <c:v>6006.6</c:v>
                </c:pt>
                <c:pt idx="2333">
                  <c:v>5993.1</c:v>
                </c:pt>
                <c:pt idx="2334">
                  <c:v>5698.6</c:v>
                </c:pt>
                <c:pt idx="2335">
                  <c:v>5575.8</c:v>
                </c:pt>
                <c:pt idx="2336">
                  <c:v>5598.6</c:v>
                </c:pt>
                <c:pt idx="2337">
                  <c:v>5759.3</c:v>
                </c:pt>
                <c:pt idx="2338">
                  <c:v>5688.1</c:v>
                </c:pt>
                <c:pt idx="2339">
                  <c:v>5824.7</c:v>
                </c:pt>
                <c:pt idx="2340">
                  <c:v>5637.3</c:v>
                </c:pt>
                <c:pt idx="2341">
                  <c:v>5432.6</c:v>
                </c:pt>
                <c:pt idx="2342">
                  <c:v>4824.2</c:v>
                </c:pt>
                <c:pt idx="2343">
                  <c:v>4763.3999999999996</c:v>
                </c:pt>
                <c:pt idx="2344">
                  <c:v>4777.5</c:v>
                </c:pt>
                <c:pt idx="2345">
                  <c:v>4611.7</c:v>
                </c:pt>
                <c:pt idx="2346">
                  <c:v>4435.8</c:v>
                </c:pt>
                <c:pt idx="2347">
                  <c:v>4371.8999999999996</c:v>
                </c:pt>
                <c:pt idx="2348">
                  <c:v>4321.3999999999996</c:v>
                </c:pt>
                <c:pt idx="2349">
                  <c:v>4218.7</c:v>
                </c:pt>
                <c:pt idx="2350">
                  <c:v>4314.2</c:v>
                </c:pt>
                <c:pt idx="2351">
                  <c:v>4401.3</c:v>
                </c:pt>
                <c:pt idx="2352">
                  <c:v>4403.1000000000004</c:v>
                </c:pt>
                <c:pt idx="2353">
                  <c:v>4360.6000000000004</c:v>
                </c:pt>
                <c:pt idx="2354">
                  <c:v>4172.8</c:v>
                </c:pt>
                <c:pt idx="2355">
                  <c:v>4195.6000000000004</c:v>
                </c:pt>
                <c:pt idx="2356">
                  <c:v>4212.2</c:v>
                </c:pt>
                <c:pt idx="2357">
                  <c:v>3892.7</c:v>
                </c:pt>
                <c:pt idx="2358">
                  <c:v>3932.8</c:v>
                </c:pt>
                <c:pt idx="2359">
                  <c:v>3667.5</c:v>
                </c:pt>
                <c:pt idx="2360">
                  <c:v>3788</c:v>
                </c:pt>
                <c:pt idx="2361">
                  <c:v>3600.8</c:v>
                </c:pt>
                <c:pt idx="2362">
                  <c:v>3617.3</c:v>
                </c:pt>
                <c:pt idx="2363">
                  <c:v>3882.2</c:v>
                </c:pt>
                <c:pt idx="2364">
                  <c:v>3908</c:v>
                </c:pt>
                <c:pt idx="2365">
                  <c:v>4100.3</c:v>
                </c:pt>
                <c:pt idx="2366">
                  <c:v>3689.6</c:v>
                </c:pt>
                <c:pt idx="2367">
                  <c:v>3698.9</c:v>
                </c:pt>
                <c:pt idx="2368">
                  <c:v>3713.8</c:v>
                </c:pt>
                <c:pt idx="2369">
                  <c:v>3243.1</c:v>
                </c:pt>
                <c:pt idx="2370">
                  <c:v>3870.3</c:v>
                </c:pt>
                <c:pt idx="2371">
                  <c:v>4158.8999999999996</c:v>
                </c:pt>
                <c:pt idx="2372">
                  <c:v>4217.8999999999996</c:v>
                </c:pt>
                <c:pt idx="2373">
                  <c:v>4245.8999999999996</c:v>
                </c:pt>
                <c:pt idx="2374">
                  <c:v>4335.1000000000004</c:v>
                </c:pt>
                <c:pt idx="2375">
                  <c:v>4326.5</c:v>
                </c:pt>
                <c:pt idx="2376">
                  <c:v>4635.6000000000004</c:v>
                </c:pt>
                <c:pt idx="2377">
                  <c:v>4618.7</c:v>
                </c:pt>
                <c:pt idx="2378">
                  <c:v>4409.1000000000004</c:v>
                </c:pt>
                <c:pt idx="2379">
                  <c:v>4267.5</c:v>
                </c:pt>
                <c:pt idx="2380">
                  <c:v>4612.8999999999996</c:v>
                </c:pt>
                <c:pt idx="2381">
                  <c:v>4573.8</c:v>
                </c:pt>
                <c:pt idx="2382">
                  <c:v>4921.8999999999996</c:v>
                </c:pt>
                <c:pt idx="2383">
                  <c:v>4735.1000000000004</c:v>
                </c:pt>
                <c:pt idx="2384">
                  <c:v>4583</c:v>
                </c:pt>
                <c:pt idx="2385">
                  <c:v>4597.3</c:v>
                </c:pt>
                <c:pt idx="2386">
                  <c:v>4390.3</c:v>
                </c:pt>
                <c:pt idx="2387">
                  <c:v>4345.8</c:v>
                </c:pt>
                <c:pt idx="2388">
                  <c:v>4352.3</c:v>
                </c:pt>
                <c:pt idx="2389">
                  <c:v>4364.3999999999996</c:v>
                </c:pt>
                <c:pt idx="2390">
                  <c:v>4318.3999999999996</c:v>
                </c:pt>
                <c:pt idx="2391">
                  <c:v>4141.1000000000004</c:v>
                </c:pt>
                <c:pt idx="2392">
                  <c:v>4089.7</c:v>
                </c:pt>
                <c:pt idx="2393">
                  <c:v>4005.1</c:v>
                </c:pt>
                <c:pt idx="2394">
                  <c:v>4066.6</c:v>
                </c:pt>
                <c:pt idx="2395">
                  <c:v>4150.5</c:v>
                </c:pt>
                <c:pt idx="2396">
                  <c:v>4105.3999999999996</c:v>
                </c:pt>
                <c:pt idx="2397">
                  <c:v>4278.8999999999996</c:v>
                </c:pt>
                <c:pt idx="2398">
                  <c:v>4387.3999999999996</c:v>
                </c:pt>
                <c:pt idx="2399">
                  <c:v>4161.7</c:v>
                </c:pt>
                <c:pt idx="2400">
                  <c:v>4327.8999999999996</c:v>
                </c:pt>
                <c:pt idx="2401">
                  <c:v>4062.6</c:v>
                </c:pt>
                <c:pt idx="2402">
                  <c:v>3871.6</c:v>
                </c:pt>
                <c:pt idx="2403">
                  <c:v>3654.4</c:v>
                </c:pt>
                <c:pt idx="2404">
                  <c:v>3425.7</c:v>
                </c:pt>
                <c:pt idx="2405">
                  <c:v>3348.8</c:v>
                </c:pt>
                <c:pt idx="2406">
                  <c:v>3429.4</c:v>
                </c:pt>
                <c:pt idx="2407">
                  <c:v>3401.9</c:v>
                </c:pt>
                <c:pt idx="2408">
                  <c:v>3232</c:v>
                </c:pt>
                <c:pt idx="2409">
                  <c:v>3262.8</c:v>
                </c:pt>
                <c:pt idx="2410">
                  <c:v>2878.5</c:v>
                </c:pt>
                <c:pt idx="2411">
                  <c:v>2810</c:v>
                </c:pt>
                <c:pt idx="2412">
                  <c:v>2720.5</c:v>
                </c:pt>
                <c:pt idx="2413">
                  <c:v>2747</c:v>
                </c:pt>
                <c:pt idx="2414">
                  <c:v>2883.3</c:v>
                </c:pt>
                <c:pt idx="2415">
                  <c:v>2766.5</c:v>
                </c:pt>
                <c:pt idx="2416">
                  <c:v>2733.5</c:v>
                </c:pt>
                <c:pt idx="2417">
                  <c:v>2806.8</c:v>
                </c:pt>
                <c:pt idx="2418">
                  <c:v>2691.9</c:v>
                </c:pt>
                <c:pt idx="2419">
                  <c:v>2559.1999999999998</c:v>
                </c:pt>
                <c:pt idx="2420">
                  <c:v>2582.6</c:v>
                </c:pt>
                <c:pt idx="2421">
                  <c:v>2763.4</c:v>
                </c:pt>
                <c:pt idx="2422">
                  <c:v>2756.6</c:v>
                </c:pt>
                <c:pt idx="2423">
                  <c:v>2836.5</c:v>
                </c:pt>
                <c:pt idx="2424">
                  <c:v>2675.1</c:v>
                </c:pt>
                <c:pt idx="2425">
                  <c:v>2866</c:v>
                </c:pt>
                <c:pt idx="2426">
                  <c:v>2282.6</c:v>
                </c:pt>
                <c:pt idx="2427">
                  <c:v>2320.1999999999998</c:v>
                </c:pt>
                <c:pt idx="2428">
                  <c:v>2233.4</c:v>
                </c:pt>
                <c:pt idx="2429">
                  <c:v>1914.1</c:v>
                </c:pt>
                <c:pt idx="2430">
                  <c:v>1975.1</c:v>
                </c:pt>
                <c:pt idx="2431">
                  <c:v>2234.1999999999998</c:v>
                </c:pt>
                <c:pt idx="2432">
                  <c:v>2362.4</c:v>
                </c:pt>
                <c:pt idx="2433">
                  <c:v>2403.1</c:v>
                </c:pt>
                <c:pt idx="2434">
                  <c:v>2324.3000000000002</c:v>
                </c:pt>
                <c:pt idx="2435">
                  <c:v>2344</c:v>
                </c:pt>
                <c:pt idx="2436">
                  <c:v>2511.4</c:v>
                </c:pt>
                <c:pt idx="2437">
                  <c:v>2564.9</c:v>
                </c:pt>
                <c:pt idx="2438">
                  <c:v>2513.9</c:v>
                </c:pt>
                <c:pt idx="2439">
                  <c:v>2614.1999999999998</c:v>
                </c:pt>
                <c:pt idx="2440">
                  <c:v>2627.9</c:v>
                </c:pt>
                <c:pt idx="2441">
                  <c:v>2617.3000000000002</c:v>
                </c:pt>
                <c:pt idx="2442">
                  <c:v>2572.5</c:v>
                </c:pt>
                <c:pt idx="2443">
                  <c:v>2536.5</c:v>
                </c:pt>
                <c:pt idx="2444">
                  <c:v>2424.6</c:v>
                </c:pt>
                <c:pt idx="2445">
                  <c:v>2480.6</c:v>
                </c:pt>
                <c:pt idx="2446">
                  <c:v>2558.4</c:v>
                </c:pt>
                <c:pt idx="2447">
                  <c:v>2577.6999999999998</c:v>
                </c:pt>
                <c:pt idx="2448">
                  <c:v>2583.8000000000002</c:v>
                </c:pt>
                <c:pt idx="2449">
                  <c:v>2446.1</c:v>
                </c:pt>
                <c:pt idx="2450">
                  <c:v>2541.6</c:v>
                </c:pt>
                <c:pt idx="2451">
                  <c:v>2590.1</c:v>
                </c:pt>
                <c:pt idx="2452">
                  <c:v>2710.4</c:v>
                </c:pt>
                <c:pt idx="2453">
                  <c:v>2722.8</c:v>
                </c:pt>
                <c:pt idx="2454">
                  <c:v>2677.6</c:v>
                </c:pt>
                <c:pt idx="2455">
                  <c:v>2754.4</c:v>
                </c:pt>
                <c:pt idx="2456">
                  <c:v>2616.8000000000002</c:v>
                </c:pt>
                <c:pt idx="2457">
                  <c:v>2539.6</c:v>
                </c:pt>
                <c:pt idx="2458">
                  <c:v>2655.1</c:v>
                </c:pt>
                <c:pt idx="2459">
                  <c:v>2508.6</c:v>
                </c:pt>
                <c:pt idx="2460">
                  <c:v>2442.5</c:v>
                </c:pt>
                <c:pt idx="2461">
                  <c:v>2467.3000000000002</c:v>
                </c:pt>
                <c:pt idx="2462">
                  <c:v>2713</c:v>
                </c:pt>
                <c:pt idx="2463">
                  <c:v>2656.8</c:v>
                </c:pt>
                <c:pt idx="2464">
                  <c:v>2973.4</c:v>
                </c:pt>
                <c:pt idx="2465">
                  <c:v>2900.3</c:v>
                </c:pt>
                <c:pt idx="2466">
                  <c:v>2811.4</c:v>
                </c:pt>
                <c:pt idx="2467">
                  <c:v>2798.8</c:v>
                </c:pt>
                <c:pt idx="2468">
                  <c:v>2691.5</c:v>
                </c:pt>
                <c:pt idx="2469">
                  <c:v>2870.5</c:v>
                </c:pt>
                <c:pt idx="2470">
                  <c:v>2705</c:v>
                </c:pt>
                <c:pt idx="2471">
                  <c:v>2524.1</c:v>
                </c:pt>
                <c:pt idx="2472">
                  <c:v>2545.4</c:v>
                </c:pt>
                <c:pt idx="2473">
                  <c:v>2492.6</c:v>
                </c:pt>
                <c:pt idx="2474">
                  <c:v>2412.6</c:v>
                </c:pt>
                <c:pt idx="2475">
                  <c:v>2303.3000000000002</c:v>
                </c:pt>
                <c:pt idx="2476">
                  <c:v>2192.6</c:v>
                </c:pt>
                <c:pt idx="2477">
                  <c:v>2278.1999999999998</c:v>
                </c:pt>
                <c:pt idx="2478">
                  <c:v>2189</c:v>
                </c:pt>
                <c:pt idx="2479">
                  <c:v>2052.4</c:v>
                </c:pt>
                <c:pt idx="2480">
                  <c:v>2244.9</c:v>
                </c:pt>
                <c:pt idx="2481">
                  <c:v>2307.1999999999998</c:v>
                </c:pt>
                <c:pt idx="2482">
                  <c:v>2445.3000000000002</c:v>
                </c:pt>
                <c:pt idx="2483">
                  <c:v>2272.6</c:v>
                </c:pt>
                <c:pt idx="2484">
                  <c:v>2124.4</c:v>
                </c:pt>
                <c:pt idx="2485">
                  <c:v>2044.2</c:v>
                </c:pt>
                <c:pt idx="2486">
                  <c:v>2040.2</c:v>
                </c:pt>
                <c:pt idx="2487">
                  <c:v>1962</c:v>
                </c:pt>
                <c:pt idx="2488">
                  <c:v>1881</c:v>
                </c:pt>
                <c:pt idx="2489">
                  <c:v>1801.3</c:v>
                </c:pt>
                <c:pt idx="2490">
                  <c:v>1729.3</c:v>
                </c:pt>
                <c:pt idx="2491">
                  <c:v>1708.9</c:v>
                </c:pt>
                <c:pt idx="2492">
                  <c:v>1772.6</c:v>
                </c:pt>
                <c:pt idx="2493">
                  <c:v>1763.7</c:v>
                </c:pt>
                <c:pt idx="2494">
                  <c:v>1686.4</c:v>
                </c:pt>
                <c:pt idx="2495">
                  <c:v>1819.3</c:v>
                </c:pt>
                <c:pt idx="2496">
                  <c:v>1752.3</c:v>
                </c:pt>
                <c:pt idx="2497">
                  <c:v>1697.5</c:v>
                </c:pt>
                <c:pt idx="2498">
                  <c:v>1664.5</c:v>
                </c:pt>
                <c:pt idx="2499">
                  <c:v>1554.4</c:v>
                </c:pt>
                <c:pt idx="2500">
                  <c:v>1545.3</c:v>
                </c:pt>
                <c:pt idx="2501">
                  <c:v>1507.8</c:v>
                </c:pt>
                <c:pt idx="2502">
                  <c:v>1516.8</c:v>
                </c:pt>
                <c:pt idx="2503">
                  <c:v>1485.6</c:v>
                </c:pt>
                <c:pt idx="2504">
                  <c:v>1445.9</c:v>
                </c:pt>
                <c:pt idx="2505">
                  <c:v>1415.8</c:v>
                </c:pt>
                <c:pt idx="2506">
                  <c:v>1351.9</c:v>
                </c:pt>
                <c:pt idx="2507">
                  <c:v>1336.3</c:v>
                </c:pt>
                <c:pt idx="2508">
                  <c:v>1329.6</c:v>
                </c:pt>
                <c:pt idx="2509">
                  <c:v>1332.9</c:v>
                </c:pt>
                <c:pt idx="2510">
                  <c:v>1286.5999999999999</c:v>
                </c:pt>
                <c:pt idx="2511">
                  <c:v>1264.3</c:v>
                </c:pt>
                <c:pt idx="2512">
                  <c:v>1248.2</c:v>
                </c:pt>
                <c:pt idx="2513">
                  <c:v>1249.0999999999999</c:v>
                </c:pt>
                <c:pt idx="2514">
                  <c:v>1240.9000000000001</c:v>
                </c:pt>
                <c:pt idx="2515">
                  <c:v>1249.5999999999999</c:v>
                </c:pt>
                <c:pt idx="2516">
                  <c:v>1238.0999999999999</c:v>
                </c:pt>
                <c:pt idx="2517">
                  <c:v>1215.2</c:v>
                </c:pt>
                <c:pt idx="2518">
                  <c:v>1206.0999999999999</c:v>
                </c:pt>
                <c:pt idx="2519">
                  <c:v>1194</c:v>
                </c:pt>
                <c:pt idx="2520">
                  <c:v>1176.8</c:v>
                </c:pt>
                <c:pt idx="2521">
                  <c:v>1177</c:v>
                </c:pt>
                <c:pt idx="2522">
                  <c:v>1177.3</c:v>
                </c:pt>
                <c:pt idx="2523">
                  <c:v>1176.2</c:v>
                </c:pt>
                <c:pt idx="2524">
                  <c:v>1212.5</c:v>
                </c:pt>
                <c:pt idx="2525">
                  <c:v>1220.7</c:v>
                </c:pt>
                <c:pt idx="2526">
                  <c:v>1206.7</c:v>
                </c:pt>
                <c:pt idx="2527">
                  <c:v>1204.3</c:v>
                </c:pt>
                <c:pt idx="2528">
                  <c:v>1180.8</c:v>
                </c:pt>
                <c:pt idx="2529">
                  <c:v>1190.5</c:v>
                </c:pt>
                <c:pt idx="2530">
                  <c:v>1188.7</c:v>
                </c:pt>
                <c:pt idx="2531">
                  <c:v>1129.9000000000001</c:v>
                </c:pt>
                <c:pt idx="2532">
                  <c:v>1141.8</c:v>
                </c:pt>
                <c:pt idx="2533">
                  <c:v>1147.5999999999999</c:v>
                </c:pt>
                <c:pt idx="2534">
                  <c:v>1097.4000000000001</c:v>
                </c:pt>
                <c:pt idx="2535">
                  <c:v>1086.0999999999999</c:v>
                </c:pt>
                <c:pt idx="2536">
                  <c:v>1079.0999999999999</c:v>
                </c:pt>
                <c:pt idx="2537">
                  <c:v>1037.9000000000001</c:v>
                </c:pt>
                <c:pt idx="2538">
                  <c:v>1041.9000000000001</c:v>
                </c:pt>
                <c:pt idx="2539">
                  <c:v>1044.4000000000001</c:v>
                </c:pt>
                <c:pt idx="2540">
                  <c:v>1045.0999999999999</c:v>
                </c:pt>
                <c:pt idx="2541">
                  <c:v>969.4</c:v>
                </c:pt>
                <c:pt idx="2542">
                  <c:v>966.3</c:v>
                </c:pt>
                <c:pt idx="2543">
                  <c:v>939.7</c:v>
                </c:pt>
                <c:pt idx="2544">
                  <c:v>1035</c:v>
                </c:pt>
                <c:pt idx="2545">
                  <c:v>1044.7</c:v>
                </c:pt>
                <c:pt idx="2546">
                  <c:v>1121.3</c:v>
                </c:pt>
                <c:pt idx="2547">
                  <c:v>1047.5</c:v>
                </c:pt>
                <c:pt idx="2548">
                  <c:v>1022.6</c:v>
                </c:pt>
                <c:pt idx="2549">
                  <c:v>971.4</c:v>
                </c:pt>
                <c:pt idx="2550">
                  <c:v>1071.7</c:v>
                </c:pt>
                <c:pt idx="2551">
                  <c:v>1172.9000000000001</c:v>
                </c:pt>
                <c:pt idx="2552">
                  <c:v>1253.4000000000001</c:v>
                </c:pt>
                <c:pt idx="2553">
                  <c:v>1243.0999999999999</c:v>
                </c:pt>
                <c:pt idx="2554">
                  <c:v>1238.2</c:v>
                </c:pt>
                <c:pt idx="2555">
                  <c:v>1225.0999999999999</c:v>
                </c:pt>
                <c:pt idx="2556">
                  <c:v>1179.2</c:v>
                </c:pt>
                <c:pt idx="2557">
                  <c:v>1112.4000000000001</c:v>
                </c:pt>
                <c:pt idx="2558">
                  <c:v>1191.3</c:v>
                </c:pt>
                <c:pt idx="2559">
                  <c:v>1147</c:v>
                </c:pt>
                <c:pt idx="2560">
                  <c:v>1232.7</c:v>
                </c:pt>
                <c:pt idx="2561">
                  <c:v>1277</c:v>
                </c:pt>
                <c:pt idx="2562">
                  <c:v>1271.2</c:v>
                </c:pt>
                <c:pt idx="2563">
                  <c:v>1264.3</c:v>
                </c:pt>
                <c:pt idx="2564">
                  <c:v>1283.3</c:v>
                </c:pt>
                <c:pt idx="2565">
                  <c:v>1255.5</c:v>
                </c:pt>
                <c:pt idx="2566">
                  <c:v>1222.7</c:v>
                </c:pt>
                <c:pt idx="2567">
                  <c:v>1189.3</c:v>
                </c:pt>
                <c:pt idx="2568">
                  <c:v>1188.8</c:v>
                </c:pt>
                <c:pt idx="2569">
                  <c:v>1171.5999999999999</c:v>
                </c:pt>
                <c:pt idx="2570">
                  <c:v>1149.0999999999999</c:v>
                </c:pt>
                <c:pt idx="2571">
                  <c:v>1176.5</c:v>
                </c:pt>
                <c:pt idx="2572">
                  <c:v>1171.9000000000001</c:v>
                </c:pt>
                <c:pt idx="2573">
                  <c:v>1120.5</c:v>
                </c:pt>
                <c:pt idx="2574">
                  <c:v>1119</c:v>
                </c:pt>
                <c:pt idx="2575">
                  <c:v>1077.5999999999999</c:v>
                </c:pt>
                <c:pt idx="2576">
                  <c:v>1048.9000000000001</c:v>
                </c:pt>
                <c:pt idx="2577">
                  <c:v>1052.3</c:v>
                </c:pt>
                <c:pt idx="2578">
                  <c:v>1049.4000000000001</c:v>
                </c:pt>
                <c:pt idx="2579">
                  <c:v>1031.9000000000001</c:v>
                </c:pt>
                <c:pt idx="2580">
                  <c:v>1008.2</c:v>
                </c:pt>
                <c:pt idx="2581">
                  <c:v>1008.3</c:v>
                </c:pt>
                <c:pt idx="2582">
                  <c:v>995.4</c:v>
                </c:pt>
                <c:pt idx="2583">
                  <c:v>996.5</c:v>
                </c:pt>
                <c:pt idx="2584">
                  <c:v>1008.3</c:v>
                </c:pt>
                <c:pt idx="2585">
                  <c:v>997.6</c:v>
                </c:pt>
                <c:pt idx="2586">
                  <c:v>979</c:v>
                </c:pt>
                <c:pt idx="2587">
                  <c:v>1055.5</c:v>
                </c:pt>
                <c:pt idx="2588">
                  <c:v>1049.5999999999999</c:v>
                </c:pt>
                <c:pt idx="2589">
                  <c:v>1024.7</c:v>
                </c:pt>
                <c:pt idx="2590">
                  <c:v>1016.1</c:v>
                </c:pt>
                <c:pt idx="2591">
                  <c:v>1031.8</c:v>
                </c:pt>
                <c:pt idx="2592">
                  <c:v>1013</c:v>
                </c:pt>
                <c:pt idx="2593">
                  <c:v>1004</c:v>
                </c:pt>
                <c:pt idx="2594">
                  <c:v>982.4</c:v>
                </c:pt>
                <c:pt idx="2595">
                  <c:v>965.5</c:v>
                </c:pt>
                <c:pt idx="2596">
                  <c:v>920.7</c:v>
                </c:pt>
                <c:pt idx="2597">
                  <c:v>914.5</c:v>
                </c:pt>
                <c:pt idx="2598">
                  <c:v>918.5</c:v>
                </c:pt>
                <c:pt idx="2599">
                  <c:v>918</c:v>
                </c:pt>
                <c:pt idx="2600">
                  <c:v>915.6</c:v>
                </c:pt>
                <c:pt idx="2601">
                  <c:v>894.4</c:v>
                </c:pt>
                <c:pt idx="2602">
                  <c:v>893.8</c:v>
                </c:pt>
                <c:pt idx="2603">
                  <c:v>921.5</c:v>
                </c:pt>
                <c:pt idx="2604">
                  <c:v>918.8</c:v>
                </c:pt>
                <c:pt idx="2605">
                  <c:v>919.8</c:v>
                </c:pt>
                <c:pt idx="2606">
                  <c:v>892.9</c:v>
                </c:pt>
                <c:pt idx="2607">
                  <c:v>895.2</c:v>
                </c:pt>
                <c:pt idx="2608">
                  <c:v>872</c:v>
                </c:pt>
                <c:pt idx="2609">
                  <c:v>899.7</c:v>
                </c:pt>
                <c:pt idx="2610">
                  <c:v>827.3</c:v>
                </c:pt>
                <c:pt idx="2611">
                  <c:v>821.2</c:v>
                </c:pt>
                <c:pt idx="2612">
                  <c:v>819.6</c:v>
                </c:pt>
                <c:pt idx="2613">
                  <c:v>824.8</c:v>
                </c:pt>
                <c:pt idx="2614">
                  <c:v>810.1</c:v>
                </c:pt>
                <c:pt idx="2615">
                  <c:v>785.4</c:v>
                </c:pt>
                <c:pt idx="2616">
                  <c:v>904.4</c:v>
                </c:pt>
                <c:pt idx="2617">
                  <c:v>899.8</c:v>
                </c:pt>
                <c:pt idx="2618">
                  <c:v>900.9</c:v>
                </c:pt>
                <c:pt idx="2619">
                  <c:v>888.9</c:v>
                </c:pt>
                <c:pt idx="2620">
                  <c:v>886.2</c:v>
                </c:pt>
                <c:pt idx="2621">
                  <c:v>989.3</c:v>
                </c:pt>
                <c:pt idx="2622">
                  <c:v>1135.4000000000001</c:v>
                </c:pt>
                <c:pt idx="2623">
                  <c:v>1033.3</c:v>
                </c:pt>
                <c:pt idx="2624">
                  <c:v>1017</c:v>
                </c:pt>
                <c:pt idx="2625">
                  <c:v>995.4</c:v>
                </c:pt>
                <c:pt idx="2626">
                  <c:v>963.4</c:v>
                </c:pt>
                <c:pt idx="2627">
                  <c:v>959</c:v>
                </c:pt>
                <c:pt idx="2628">
                  <c:v>971.1</c:v>
                </c:pt>
                <c:pt idx="2629">
                  <c:v>972.2</c:v>
                </c:pt>
                <c:pt idx="2630">
                  <c:v>925.8</c:v>
                </c:pt>
                <c:pt idx="2631">
                  <c:v>898.4</c:v>
                </c:pt>
                <c:pt idx="2632">
                  <c:v>891.1</c:v>
                </c:pt>
                <c:pt idx="2633">
                  <c:v>891.1</c:v>
                </c:pt>
                <c:pt idx="2634">
                  <c:v>917.2</c:v>
                </c:pt>
                <c:pt idx="2635">
                  <c:v>860.2</c:v>
                </c:pt>
                <c:pt idx="2636">
                  <c:v>829.2</c:v>
                </c:pt>
                <c:pt idx="2637">
                  <c:v>799.1</c:v>
                </c:pt>
                <c:pt idx="2638">
                  <c:v>789.8</c:v>
                </c:pt>
                <c:pt idx="2639">
                  <c:v>789</c:v>
                </c:pt>
                <c:pt idx="2640">
                  <c:v>787.2</c:v>
                </c:pt>
                <c:pt idx="2641">
                  <c:v>782</c:v>
                </c:pt>
                <c:pt idx="2642">
                  <c:v>775.2</c:v>
                </c:pt>
                <c:pt idx="2643">
                  <c:v>776.5</c:v>
                </c:pt>
                <c:pt idx="2644">
                  <c:v>778.7</c:v>
                </c:pt>
                <c:pt idx="2645">
                  <c:v>778.5</c:v>
                </c:pt>
                <c:pt idx="2646">
                  <c:v>767.9</c:v>
                </c:pt>
                <c:pt idx="2647">
                  <c:v>774</c:v>
                </c:pt>
                <c:pt idx="2648">
                  <c:v>770.5</c:v>
                </c:pt>
                <c:pt idx="2649">
                  <c:v>768.5</c:v>
                </c:pt>
                <c:pt idx="2650">
                  <c:v>765.6</c:v>
                </c:pt>
                <c:pt idx="2651">
                  <c:v>758.2</c:v>
                </c:pt>
                <c:pt idx="2652">
                  <c:v>754.3</c:v>
                </c:pt>
                <c:pt idx="2653">
                  <c:v>766.4</c:v>
                </c:pt>
                <c:pt idx="2654">
                  <c:v>764.2</c:v>
                </c:pt>
                <c:pt idx="2655">
                  <c:v>770.9</c:v>
                </c:pt>
                <c:pt idx="2656">
                  <c:v>752.6</c:v>
                </c:pt>
                <c:pt idx="2657">
                  <c:v>742.5</c:v>
                </c:pt>
                <c:pt idx="2658">
                  <c:v>732.6</c:v>
                </c:pt>
                <c:pt idx="2659">
                  <c:v>733.3</c:v>
                </c:pt>
                <c:pt idx="2660">
                  <c:v>729.4</c:v>
                </c:pt>
                <c:pt idx="2661">
                  <c:v>734.1</c:v>
                </c:pt>
                <c:pt idx="2662">
                  <c:v>740.4</c:v>
                </c:pt>
                <c:pt idx="2663">
                  <c:v>735.3</c:v>
                </c:pt>
                <c:pt idx="2664">
                  <c:v>741.1</c:v>
                </c:pt>
                <c:pt idx="2665">
                  <c:v>749.3</c:v>
                </c:pt>
                <c:pt idx="2666">
                  <c:v>736.2</c:v>
                </c:pt>
                <c:pt idx="2667">
                  <c:v>728.5</c:v>
                </c:pt>
                <c:pt idx="2668">
                  <c:v>747.9</c:v>
                </c:pt>
                <c:pt idx="2669">
                  <c:v>747</c:v>
                </c:pt>
                <c:pt idx="2670">
                  <c:v>737.5</c:v>
                </c:pt>
                <c:pt idx="2671">
                  <c:v>740.3</c:v>
                </c:pt>
                <c:pt idx="2672">
                  <c:v>711.1</c:v>
                </c:pt>
                <c:pt idx="2673">
                  <c:v>704.6</c:v>
                </c:pt>
                <c:pt idx="2674">
                  <c:v>702</c:v>
                </c:pt>
                <c:pt idx="2675">
                  <c:v>704.3</c:v>
                </c:pt>
                <c:pt idx="2676">
                  <c:v>715</c:v>
                </c:pt>
                <c:pt idx="2677">
                  <c:v>714.6</c:v>
                </c:pt>
                <c:pt idx="2678">
                  <c:v>721.4</c:v>
                </c:pt>
                <c:pt idx="2679">
                  <c:v>710.9</c:v>
                </c:pt>
                <c:pt idx="2680">
                  <c:v>705.4</c:v>
                </c:pt>
                <c:pt idx="2681">
                  <c:v>709.9</c:v>
                </c:pt>
                <c:pt idx="2682">
                  <c:v>702.1</c:v>
                </c:pt>
                <c:pt idx="2683">
                  <c:v>702.1</c:v>
                </c:pt>
                <c:pt idx="2684">
                  <c:v>684.9</c:v>
                </c:pt>
                <c:pt idx="2685">
                  <c:v>733.5</c:v>
                </c:pt>
                <c:pt idx="2686">
                  <c:v>726.8</c:v>
                </c:pt>
                <c:pt idx="2687">
                  <c:v>698.7</c:v>
                </c:pt>
                <c:pt idx="2688">
                  <c:v>697.3</c:v>
                </c:pt>
                <c:pt idx="2689">
                  <c:v>715</c:v>
                </c:pt>
                <c:pt idx="2690">
                  <c:v>686.2</c:v>
                </c:pt>
                <c:pt idx="2691">
                  <c:v>682.3</c:v>
                </c:pt>
                <c:pt idx="2692">
                  <c:v>674.7</c:v>
                </c:pt>
                <c:pt idx="2693">
                  <c:v>651</c:v>
                </c:pt>
                <c:pt idx="2694">
                  <c:v>650.5</c:v>
                </c:pt>
                <c:pt idx="2695">
                  <c:v>653</c:v>
                </c:pt>
                <c:pt idx="2696">
                  <c:v>655.5</c:v>
                </c:pt>
                <c:pt idx="2697">
                  <c:v>630.5</c:v>
                </c:pt>
                <c:pt idx="2698">
                  <c:v>628.29999999999995</c:v>
                </c:pt>
                <c:pt idx="2699">
                  <c:v>629.1</c:v>
                </c:pt>
                <c:pt idx="2700">
                  <c:v>635.29999999999995</c:v>
                </c:pt>
                <c:pt idx="2701">
                  <c:v>637.4</c:v>
                </c:pt>
                <c:pt idx="2702">
                  <c:v>640.1</c:v>
                </c:pt>
                <c:pt idx="2703">
                  <c:v>637</c:v>
                </c:pt>
                <c:pt idx="2704">
                  <c:v>637.9</c:v>
                </c:pt>
                <c:pt idx="2705">
                  <c:v>635.6</c:v>
                </c:pt>
                <c:pt idx="2706">
                  <c:v>636</c:v>
                </c:pt>
                <c:pt idx="2707">
                  <c:v>640.5</c:v>
                </c:pt>
                <c:pt idx="2708">
                  <c:v>617.29999999999995</c:v>
                </c:pt>
                <c:pt idx="2709">
                  <c:v>615.79999999999995</c:v>
                </c:pt>
                <c:pt idx="2710">
                  <c:v>617.70000000000005</c:v>
                </c:pt>
                <c:pt idx="2711">
                  <c:v>616</c:v>
                </c:pt>
                <c:pt idx="2712">
                  <c:v>611</c:v>
                </c:pt>
                <c:pt idx="2713">
                  <c:v>611.79999999999995</c:v>
                </c:pt>
                <c:pt idx="2714">
                  <c:v>609</c:v>
                </c:pt>
                <c:pt idx="2715">
                  <c:v>611.6</c:v>
                </c:pt>
                <c:pt idx="2716">
                  <c:v>610.70000000000005</c:v>
                </c:pt>
                <c:pt idx="2717">
                  <c:v>613.4</c:v>
                </c:pt>
                <c:pt idx="2718">
                  <c:v>608.1</c:v>
                </c:pt>
                <c:pt idx="2719">
                  <c:v>604.70000000000005</c:v>
                </c:pt>
                <c:pt idx="2720">
                  <c:v>604.70000000000005</c:v>
                </c:pt>
                <c:pt idx="2721">
                  <c:v>605.5</c:v>
                </c:pt>
                <c:pt idx="2722">
                  <c:v>606.5</c:v>
                </c:pt>
                <c:pt idx="2723">
                  <c:v>601.5</c:v>
                </c:pt>
                <c:pt idx="2724">
                  <c:v>602.6</c:v>
                </c:pt>
                <c:pt idx="2725">
                  <c:v>602.9</c:v>
                </c:pt>
                <c:pt idx="2726">
                  <c:v>595.6</c:v>
                </c:pt>
                <c:pt idx="2727">
                  <c:v>597.20000000000005</c:v>
                </c:pt>
                <c:pt idx="2728">
                  <c:v>609.20000000000005</c:v>
                </c:pt>
                <c:pt idx="2729">
                  <c:v>609.79999999999995</c:v>
                </c:pt>
                <c:pt idx="2730">
                  <c:v>610.70000000000005</c:v>
                </c:pt>
                <c:pt idx="2731">
                  <c:v>607.1</c:v>
                </c:pt>
                <c:pt idx="2732">
                  <c:v>607.79999999999995</c:v>
                </c:pt>
                <c:pt idx="2733">
                  <c:v>608.1</c:v>
                </c:pt>
                <c:pt idx="2734">
                  <c:v>609.5</c:v>
                </c:pt>
                <c:pt idx="2735">
                  <c:v>608.6</c:v>
                </c:pt>
                <c:pt idx="2736">
                  <c:v>608</c:v>
                </c:pt>
                <c:pt idx="2737">
                  <c:v>605.6</c:v>
                </c:pt>
                <c:pt idx="2738">
                  <c:v>624.5</c:v>
                </c:pt>
                <c:pt idx="2739">
                  <c:v>623.20000000000005</c:v>
                </c:pt>
                <c:pt idx="2740">
                  <c:v>625.6</c:v>
                </c:pt>
                <c:pt idx="2741">
                  <c:v>613.20000000000005</c:v>
                </c:pt>
                <c:pt idx="2742">
                  <c:v>610.4</c:v>
                </c:pt>
                <c:pt idx="2743">
                  <c:v>605.79999999999995</c:v>
                </c:pt>
                <c:pt idx="2744">
                  <c:v>609.5</c:v>
                </c:pt>
                <c:pt idx="2745">
                  <c:v>598.79999999999995</c:v>
                </c:pt>
                <c:pt idx="2746">
                  <c:v>575.29999999999995</c:v>
                </c:pt>
                <c:pt idx="2747">
                  <c:v>572</c:v>
                </c:pt>
                <c:pt idx="2748">
                  <c:v>573.9</c:v>
                </c:pt>
                <c:pt idx="2749">
                  <c:v>577.29999999999995</c:v>
                </c:pt>
                <c:pt idx="2750">
                  <c:v>574.20000000000005</c:v>
                </c:pt>
                <c:pt idx="2751">
                  <c:v>575</c:v>
                </c:pt>
                <c:pt idx="2752">
                  <c:v>570.29999999999995</c:v>
                </c:pt>
                <c:pt idx="2753">
                  <c:v>579.4</c:v>
                </c:pt>
                <c:pt idx="2754">
                  <c:v>578</c:v>
                </c:pt>
                <c:pt idx="2755">
                  <c:v>579.70000000000005</c:v>
                </c:pt>
                <c:pt idx="2756">
                  <c:v>583.6</c:v>
                </c:pt>
                <c:pt idx="2757">
                  <c:v>587.5</c:v>
                </c:pt>
                <c:pt idx="2758">
                  <c:v>580.70000000000005</c:v>
                </c:pt>
                <c:pt idx="2759">
                  <c:v>582.6</c:v>
                </c:pt>
                <c:pt idx="2760">
                  <c:v>574.6</c:v>
                </c:pt>
                <c:pt idx="2761">
                  <c:v>573.4</c:v>
                </c:pt>
                <c:pt idx="2762">
                  <c:v>572.29999999999995</c:v>
                </c:pt>
                <c:pt idx="2763">
                  <c:v>580.20000000000005</c:v>
                </c:pt>
                <c:pt idx="2764">
                  <c:v>567</c:v>
                </c:pt>
                <c:pt idx="2765">
                  <c:v>569.1</c:v>
                </c:pt>
                <c:pt idx="2766">
                  <c:v>584.6</c:v>
                </c:pt>
                <c:pt idx="2767">
                  <c:v>587.1</c:v>
                </c:pt>
                <c:pt idx="2768">
                  <c:v>587.79999999999995</c:v>
                </c:pt>
                <c:pt idx="2769">
                  <c:v>590.9</c:v>
                </c:pt>
                <c:pt idx="2770">
                  <c:v>585.29999999999995</c:v>
                </c:pt>
                <c:pt idx="2771">
                  <c:v>589.20000000000005</c:v>
                </c:pt>
                <c:pt idx="2772">
                  <c:v>590.79999999999995</c:v>
                </c:pt>
                <c:pt idx="2773">
                  <c:v>586.5</c:v>
                </c:pt>
                <c:pt idx="2774">
                  <c:v>574.70000000000005</c:v>
                </c:pt>
                <c:pt idx="2775">
                  <c:v>576.20000000000005</c:v>
                </c:pt>
                <c:pt idx="2776">
                  <c:v>566.4</c:v>
                </c:pt>
                <c:pt idx="2777">
                  <c:v>513.4</c:v>
                </c:pt>
                <c:pt idx="2778">
                  <c:v>607</c:v>
                </c:pt>
                <c:pt idx="2779">
                  <c:v>621.9</c:v>
                </c:pt>
                <c:pt idx="2780">
                  <c:v>654.70000000000005</c:v>
                </c:pt>
                <c:pt idx="2781">
                  <c:v>655.4</c:v>
                </c:pt>
                <c:pt idx="2782">
                  <c:v>654.1</c:v>
                </c:pt>
                <c:pt idx="2783">
                  <c:v>654.5</c:v>
                </c:pt>
                <c:pt idx="2784">
                  <c:v>654.4</c:v>
                </c:pt>
                <c:pt idx="2785">
                  <c:v>654</c:v>
                </c:pt>
                <c:pt idx="2786">
                  <c:v>659.3</c:v>
                </c:pt>
                <c:pt idx="2787">
                  <c:v>655.20000000000005</c:v>
                </c:pt>
                <c:pt idx="2788">
                  <c:v>651.1</c:v>
                </c:pt>
                <c:pt idx="2789">
                  <c:v>664.6</c:v>
                </c:pt>
                <c:pt idx="2790">
                  <c:v>664.4</c:v>
                </c:pt>
                <c:pt idx="2791">
                  <c:v>671.1</c:v>
                </c:pt>
                <c:pt idx="2792">
                  <c:v>670.4</c:v>
                </c:pt>
                <c:pt idx="2793">
                  <c:v>676.3</c:v>
                </c:pt>
                <c:pt idx="2794">
                  <c:v>660.7</c:v>
                </c:pt>
                <c:pt idx="2795">
                  <c:v>664.2</c:v>
                </c:pt>
                <c:pt idx="2796">
                  <c:v>657.3</c:v>
                </c:pt>
                <c:pt idx="2797">
                  <c:v>661.2</c:v>
                </c:pt>
                <c:pt idx="2798">
                  <c:v>670.6</c:v>
                </c:pt>
                <c:pt idx="2799">
                  <c:v>646.70000000000005</c:v>
                </c:pt>
                <c:pt idx="2800">
                  <c:v>647.1</c:v>
                </c:pt>
                <c:pt idx="2801">
                  <c:v>651.79999999999995</c:v>
                </c:pt>
                <c:pt idx="2802">
                  <c:v>662.8</c:v>
                </c:pt>
                <c:pt idx="2803">
                  <c:v>635.29999999999995</c:v>
                </c:pt>
                <c:pt idx="2804">
                  <c:v>672.7</c:v>
                </c:pt>
                <c:pt idx="2805">
                  <c:v>663.7</c:v>
                </c:pt>
                <c:pt idx="2806">
                  <c:v>675.2</c:v>
                </c:pt>
                <c:pt idx="2807">
                  <c:v>661.6</c:v>
                </c:pt>
                <c:pt idx="2808">
                  <c:v>698.1</c:v>
                </c:pt>
                <c:pt idx="2809">
                  <c:v>674.6</c:v>
                </c:pt>
                <c:pt idx="2810">
                  <c:v>670</c:v>
                </c:pt>
                <c:pt idx="2811">
                  <c:v>636.5</c:v>
                </c:pt>
                <c:pt idx="2812">
                  <c:v>644.9</c:v>
                </c:pt>
                <c:pt idx="2813">
                  <c:v>644.70000000000005</c:v>
                </c:pt>
                <c:pt idx="2814">
                  <c:v>625.4</c:v>
                </c:pt>
                <c:pt idx="2815">
                  <c:v>663.5</c:v>
                </c:pt>
                <c:pt idx="2816">
                  <c:v>656.9</c:v>
                </c:pt>
                <c:pt idx="2817">
                  <c:v>620.79999999999995</c:v>
                </c:pt>
                <c:pt idx="2818">
                  <c:v>590.6</c:v>
                </c:pt>
                <c:pt idx="2819">
                  <c:v>667.4</c:v>
                </c:pt>
                <c:pt idx="2820">
                  <c:v>734</c:v>
                </c:pt>
                <c:pt idx="2821">
                  <c:v>761</c:v>
                </c:pt>
                <c:pt idx="2822">
                  <c:v>753.8</c:v>
                </c:pt>
                <c:pt idx="2823">
                  <c:v>743.9</c:v>
                </c:pt>
                <c:pt idx="2824">
                  <c:v>761.2</c:v>
                </c:pt>
                <c:pt idx="2825">
                  <c:v>690.8</c:v>
                </c:pt>
                <c:pt idx="2826">
                  <c:v>685.1</c:v>
                </c:pt>
                <c:pt idx="2827">
                  <c:v>700.1</c:v>
                </c:pt>
                <c:pt idx="2828">
                  <c:v>666.5</c:v>
                </c:pt>
                <c:pt idx="2829">
                  <c:v>591.6</c:v>
                </c:pt>
                <c:pt idx="2830">
                  <c:v>577.9</c:v>
                </c:pt>
                <c:pt idx="2831">
                  <c:v>574.70000000000005</c:v>
                </c:pt>
                <c:pt idx="2832">
                  <c:v>580.5</c:v>
                </c:pt>
                <c:pt idx="2833">
                  <c:v>575.6</c:v>
                </c:pt>
                <c:pt idx="2834">
                  <c:v>583.6</c:v>
                </c:pt>
                <c:pt idx="2835">
                  <c:v>574.9</c:v>
                </c:pt>
                <c:pt idx="2836">
                  <c:v>572</c:v>
                </c:pt>
                <c:pt idx="2837">
                  <c:v>567</c:v>
                </c:pt>
                <c:pt idx="2838">
                  <c:v>537.1</c:v>
                </c:pt>
                <c:pt idx="2839">
                  <c:v>537.4</c:v>
                </c:pt>
                <c:pt idx="2840">
                  <c:v>528.9</c:v>
                </c:pt>
                <c:pt idx="2841">
                  <c:v>532.29999999999995</c:v>
                </c:pt>
                <c:pt idx="2842">
                  <c:v>516</c:v>
                </c:pt>
                <c:pt idx="2843">
                  <c:v>524.20000000000005</c:v>
                </c:pt>
                <c:pt idx="2844">
                  <c:v>474</c:v>
                </c:pt>
                <c:pt idx="2845">
                  <c:v>453.3</c:v>
                </c:pt>
                <c:pt idx="2846">
                  <c:v>449.8</c:v>
                </c:pt>
                <c:pt idx="2847">
                  <c:v>446.1</c:v>
                </c:pt>
                <c:pt idx="2848">
                  <c:v>443.7</c:v>
                </c:pt>
                <c:pt idx="2849">
                  <c:v>439.6</c:v>
                </c:pt>
                <c:pt idx="2850">
                  <c:v>443.6</c:v>
                </c:pt>
                <c:pt idx="2851">
                  <c:v>442.1</c:v>
                </c:pt>
                <c:pt idx="2852">
                  <c:v>442.7</c:v>
                </c:pt>
                <c:pt idx="2853">
                  <c:v>454.2</c:v>
                </c:pt>
                <c:pt idx="2854">
                  <c:v>453.3</c:v>
                </c:pt>
                <c:pt idx="2855">
                  <c:v>454.9</c:v>
                </c:pt>
                <c:pt idx="2856">
                  <c:v>458.1</c:v>
                </c:pt>
                <c:pt idx="2857">
                  <c:v>456.4</c:v>
                </c:pt>
                <c:pt idx="2858">
                  <c:v>455.4</c:v>
                </c:pt>
                <c:pt idx="2859">
                  <c:v>454.4</c:v>
                </c:pt>
                <c:pt idx="2860">
                  <c:v>452.5</c:v>
                </c:pt>
                <c:pt idx="2861">
                  <c:v>449.4</c:v>
                </c:pt>
                <c:pt idx="2862">
                  <c:v>460.4</c:v>
                </c:pt>
                <c:pt idx="2863">
                  <c:v>457.9</c:v>
                </c:pt>
                <c:pt idx="2864">
                  <c:v>458.5</c:v>
                </c:pt>
                <c:pt idx="2865">
                  <c:v>459.6</c:v>
                </c:pt>
                <c:pt idx="2866">
                  <c:v>448.1</c:v>
                </c:pt>
                <c:pt idx="2867">
                  <c:v>445.8</c:v>
                </c:pt>
                <c:pt idx="2868">
                  <c:v>450.3</c:v>
                </c:pt>
                <c:pt idx="2869">
                  <c:v>444.2</c:v>
                </c:pt>
                <c:pt idx="2870">
                  <c:v>452.2</c:v>
                </c:pt>
                <c:pt idx="2871">
                  <c:v>448.5</c:v>
                </c:pt>
                <c:pt idx="2872">
                  <c:v>455</c:v>
                </c:pt>
                <c:pt idx="2873">
                  <c:v>448.5</c:v>
                </c:pt>
                <c:pt idx="2874">
                  <c:v>447</c:v>
                </c:pt>
                <c:pt idx="2875">
                  <c:v>466</c:v>
                </c:pt>
                <c:pt idx="2876">
                  <c:v>461.7</c:v>
                </c:pt>
                <c:pt idx="2877">
                  <c:v>457.6</c:v>
                </c:pt>
                <c:pt idx="2878">
                  <c:v>450.1</c:v>
                </c:pt>
                <c:pt idx="2879">
                  <c:v>445.3</c:v>
                </c:pt>
                <c:pt idx="2880">
                  <c:v>449.3</c:v>
                </c:pt>
                <c:pt idx="2881">
                  <c:v>441.2</c:v>
                </c:pt>
                <c:pt idx="2882">
                  <c:v>434.9</c:v>
                </c:pt>
                <c:pt idx="2883">
                  <c:v>427.7</c:v>
                </c:pt>
                <c:pt idx="2884">
                  <c:v>426.3</c:v>
                </c:pt>
                <c:pt idx="2885">
                  <c:v>430</c:v>
                </c:pt>
                <c:pt idx="2886">
                  <c:v>428.7</c:v>
                </c:pt>
                <c:pt idx="2887">
                  <c:v>424</c:v>
                </c:pt>
                <c:pt idx="2888">
                  <c:v>423.5</c:v>
                </c:pt>
                <c:pt idx="2889">
                  <c:v>424.7</c:v>
                </c:pt>
                <c:pt idx="2890">
                  <c:v>421.4</c:v>
                </c:pt>
                <c:pt idx="2891">
                  <c:v>420.3</c:v>
                </c:pt>
                <c:pt idx="2892">
                  <c:v>418</c:v>
                </c:pt>
                <c:pt idx="2893">
                  <c:v>417.7</c:v>
                </c:pt>
                <c:pt idx="2894">
                  <c:v>420.1</c:v>
                </c:pt>
                <c:pt idx="2895">
                  <c:v>421.3</c:v>
                </c:pt>
                <c:pt idx="2896">
                  <c:v>422.1</c:v>
                </c:pt>
                <c:pt idx="2897">
                  <c:v>419.3</c:v>
                </c:pt>
                <c:pt idx="2898">
                  <c:v>419.1</c:v>
                </c:pt>
                <c:pt idx="2899">
                  <c:v>418.5</c:v>
                </c:pt>
                <c:pt idx="2900">
                  <c:v>415.6</c:v>
                </c:pt>
                <c:pt idx="2901">
                  <c:v>415.7</c:v>
                </c:pt>
                <c:pt idx="2902">
                  <c:v>412.4</c:v>
                </c:pt>
                <c:pt idx="2903">
                  <c:v>415</c:v>
                </c:pt>
                <c:pt idx="2904">
                  <c:v>422.2</c:v>
                </c:pt>
                <c:pt idx="2905">
                  <c:v>424.6</c:v>
                </c:pt>
                <c:pt idx="2906">
                  <c:v>416.5</c:v>
                </c:pt>
                <c:pt idx="2907">
                  <c:v>415.7</c:v>
                </c:pt>
                <c:pt idx="2908">
                  <c:v>414.7</c:v>
                </c:pt>
                <c:pt idx="2909">
                  <c:v>417</c:v>
                </c:pt>
                <c:pt idx="2910">
                  <c:v>416.2</c:v>
                </c:pt>
                <c:pt idx="2911">
                  <c:v>411.1</c:v>
                </c:pt>
                <c:pt idx="2912">
                  <c:v>411.5</c:v>
                </c:pt>
                <c:pt idx="2913">
                  <c:v>408.7</c:v>
                </c:pt>
                <c:pt idx="2914">
                  <c:v>408.2</c:v>
                </c:pt>
                <c:pt idx="2915">
                  <c:v>418.2</c:v>
                </c:pt>
                <c:pt idx="2916">
                  <c:v>415.9</c:v>
                </c:pt>
                <c:pt idx="2917">
                  <c:v>415.1</c:v>
                </c:pt>
                <c:pt idx="2918">
                  <c:v>414.3</c:v>
                </c:pt>
                <c:pt idx="2919">
                  <c:v>412.4</c:v>
                </c:pt>
                <c:pt idx="2920">
                  <c:v>410.4</c:v>
                </c:pt>
                <c:pt idx="2921">
                  <c:v>419.1</c:v>
                </c:pt>
                <c:pt idx="2922">
                  <c:v>415.8</c:v>
                </c:pt>
                <c:pt idx="2923">
                  <c:v>412.8</c:v>
                </c:pt>
                <c:pt idx="2924">
                  <c:v>411.9</c:v>
                </c:pt>
                <c:pt idx="2925">
                  <c:v>414.9</c:v>
                </c:pt>
                <c:pt idx="2926">
                  <c:v>406</c:v>
                </c:pt>
                <c:pt idx="2927">
                  <c:v>399</c:v>
                </c:pt>
                <c:pt idx="2928">
                  <c:v>409.5</c:v>
                </c:pt>
                <c:pt idx="2929">
                  <c:v>419.6</c:v>
                </c:pt>
                <c:pt idx="2930">
                  <c:v>425.4</c:v>
                </c:pt>
                <c:pt idx="2931">
                  <c:v>434</c:v>
                </c:pt>
                <c:pt idx="2932">
                  <c:v>436.2</c:v>
                </c:pt>
                <c:pt idx="2933">
                  <c:v>432.5</c:v>
                </c:pt>
                <c:pt idx="2934">
                  <c:v>431.3</c:v>
                </c:pt>
                <c:pt idx="2935">
                  <c:v>427.3</c:v>
                </c:pt>
                <c:pt idx="2936">
                  <c:v>423.5</c:v>
                </c:pt>
                <c:pt idx="2937">
                  <c:v>422.7</c:v>
                </c:pt>
                <c:pt idx="2938">
                  <c:v>419.9</c:v>
                </c:pt>
                <c:pt idx="2939">
                  <c:v>437.8</c:v>
                </c:pt>
                <c:pt idx="2940">
                  <c:v>437.9</c:v>
                </c:pt>
                <c:pt idx="2941">
                  <c:v>440.1</c:v>
                </c:pt>
                <c:pt idx="2942">
                  <c:v>420</c:v>
                </c:pt>
                <c:pt idx="2943">
                  <c:v>421.4</c:v>
                </c:pt>
                <c:pt idx="2944">
                  <c:v>417.1</c:v>
                </c:pt>
                <c:pt idx="2945">
                  <c:v>406.4</c:v>
                </c:pt>
                <c:pt idx="2946">
                  <c:v>401.1</c:v>
                </c:pt>
                <c:pt idx="2947">
                  <c:v>405.5</c:v>
                </c:pt>
                <c:pt idx="2948">
                  <c:v>390.1</c:v>
                </c:pt>
                <c:pt idx="2949">
                  <c:v>384</c:v>
                </c:pt>
                <c:pt idx="2950">
                  <c:v>379.5</c:v>
                </c:pt>
                <c:pt idx="2951">
                  <c:v>381.9</c:v>
                </c:pt>
                <c:pt idx="2952">
                  <c:v>375.3</c:v>
                </c:pt>
                <c:pt idx="2953">
                  <c:v>372.6</c:v>
                </c:pt>
                <c:pt idx="2954">
                  <c:v>377.9</c:v>
                </c:pt>
                <c:pt idx="2955">
                  <c:v>376.7</c:v>
                </c:pt>
                <c:pt idx="2956">
                  <c:v>386.5</c:v>
                </c:pt>
                <c:pt idx="2957">
                  <c:v>390.6</c:v>
                </c:pt>
                <c:pt idx="2958">
                  <c:v>368</c:v>
                </c:pt>
                <c:pt idx="2959">
                  <c:v>373.9</c:v>
                </c:pt>
                <c:pt idx="2960">
                  <c:v>372.2</c:v>
                </c:pt>
                <c:pt idx="2961">
                  <c:v>369.8</c:v>
                </c:pt>
                <c:pt idx="2962">
                  <c:v>377.8</c:v>
                </c:pt>
                <c:pt idx="2963">
                  <c:v>380.3</c:v>
                </c:pt>
                <c:pt idx="2964">
                  <c:v>379.7</c:v>
                </c:pt>
                <c:pt idx="2965">
                  <c:v>395</c:v>
                </c:pt>
                <c:pt idx="2966">
                  <c:v>389.8</c:v>
                </c:pt>
                <c:pt idx="2967">
                  <c:v>392.8</c:v>
                </c:pt>
                <c:pt idx="2968">
                  <c:v>402.1</c:v>
                </c:pt>
                <c:pt idx="2969">
                  <c:v>388.6</c:v>
                </c:pt>
                <c:pt idx="2970">
                  <c:v>382.6</c:v>
                </c:pt>
                <c:pt idx="2971">
                  <c:v>410.2</c:v>
                </c:pt>
                <c:pt idx="2972">
                  <c:v>414.6</c:v>
                </c:pt>
                <c:pt idx="2973">
                  <c:v>379.5</c:v>
                </c:pt>
                <c:pt idx="2974">
                  <c:v>384.4</c:v>
                </c:pt>
                <c:pt idx="2975">
                  <c:v>382.5</c:v>
                </c:pt>
                <c:pt idx="2976">
                  <c:v>385</c:v>
                </c:pt>
                <c:pt idx="2977">
                  <c:v>372.3</c:v>
                </c:pt>
                <c:pt idx="2978">
                  <c:v>429.1</c:v>
                </c:pt>
                <c:pt idx="2979">
                  <c:v>432.2</c:v>
                </c:pt>
                <c:pt idx="2980">
                  <c:v>445</c:v>
                </c:pt>
                <c:pt idx="2981">
                  <c:v>447.7</c:v>
                </c:pt>
                <c:pt idx="2982">
                  <c:v>446.2</c:v>
                </c:pt>
                <c:pt idx="2983">
                  <c:v>448.3</c:v>
                </c:pt>
                <c:pt idx="2984">
                  <c:v>452.9</c:v>
                </c:pt>
                <c:pt idx="2985">
                  <c:v>457</c:v>
                </c:pt>
                <c:pt idx="2986">
                  <c:v>430.8</c:v>
                </c:pt>
                <c:pt idx="2987">
                  <c:v>431.2</c:v>
                </c:pt>
                <c:pt idx="2988">
                  <c:v>433.3</c:v>
                </c:pt>
                <c:pt idx="2989">
                  <c:v>430.7</c:v>
                </c:pt>
                <c:pt idx="2990">
                  <c:v>433.7</c:v>
                </c:pt>
                <c:pt idx="2991">
                  <c:v>434</c:v>
                </c:pt>
                <c:pt idx="2992">
                  <c:v>430</c:v>
                </c:pt>
                <c:pt idx="2993">
                  <c:v>427.1</c:v>
                </c:pt>
                <c:pt idx="2994">
                  <c:v>431.9</c:v>
                </c:pt>
                <c:pt idx="2995">
                  <c:v>421.8</c:v>
                </c:pt>
                <c:pt idx="2996">
                  <c:v>422.4</c:v>
                </c:pt>
                <c:pt idx="2997">
                  <c:v>415.4</c:v>
                </c:pt>
                <c:pt idx="2998">
                  <c:v>454</c:v>
                </c:pt>
                <c:pt idx="2999">
                  <c:v>453</c:v>
                </c:pt>
                <c:pt idx="3000">
                  <c:v>442.4</c:v>
                </c:pt>
                <c:pt idx="3001">
                  <c:v>437</c:v>
                </c:pt>
                <c:pt idx="3002">
                  <c:v>437.6</c:v>
                </c:pt>
                <c:pt idx="3003">
                  <c:v>441.8</c:v>
                </c:pt>
                <c:pt idx="3004">
                  <c:v>461.2</c:v>
                </c:pt>
                <c:pt idx="3005">
                  <c:v>463.2</c:v>
                </c:pt>
                <c:pt idx="3006">
                  <c:v>455.5</c:v>
                </c:pt>
                <c:pt idx="3007">
                  <c:v>454</c:v>
                </c:pt>
                <c:pt idx="3008">
                  <c:v>462.6</c:v>
                </c:pt>
                <c:pt idx="3009">
                  <c:v>442</c:v>
                </c:pt>
                <c:pt idx="3010">
                  <c:v>434.7</c:v>
                </c:pt>
                <c:pt idx="3011">
                  <c:v>432.3</c:v>
                </c:pt>
                <c:pt idx="3012">
                  <c:v>449.8</c:v>
                </c:pt>
                <c:pt idx="3013">
                  <c:v>415.5</c:v>
                </c:pt>
                <c:pt idx="3014">
                  <c:v>416</c:v>
                </c:pt>
                <c:pt idx="3015">
                  <c:v>410.7</c:v>
                </c:pt>
                <c:pt idx="3016">
                  <c:v>394.3</c:v>
                </c:pt>
                <c:pt idx="3017">
                  <c:v>393.4</c:v>
                </c:pt>
                <c:pt idx="3018">
                  <c:v>386.7</c:v>
                </c:pt>
                <c:pt idx="3019">
                  <c:v>361.7</c:v>
                </c:pt>
                <c:pt idx="3020">
                  <c:v>360.3</c:v>
                </c:pt>
                <c:pt idx="3021">
                  <c:v>360</c:v>
                </c:pt>
                <c:pt idx="3022">
                  <c:v>361.8</c:v>
                </c:pt>
                <c:pt idx="3023">
                  <c:v>378</c:v>
                </c:pt>
                <c:pt idx="3024">
                  <c:v>370.8</c:v>
                </c:pt>
                <c:pt idx="3025">
                  <c:v>355.8</c:v>
                </c:pt>
                <c:pt idx="3026">
                  <c:v>359.5</c:v>
                </c:pt>
                <c:pt idx="3027">
                  <c:v>353.7</c:v>
                </c:pt>
                <c:pt idx="3028">
                  <c:v>327.5</c:v>
                </c:pt>
                <c:pt idx="3029">
                  <c:v>318.39999999999998</c:v>
                </c:pt>
                <c:pt idx="3030">
                  <c:v>322.10000000000002</c:v>
                </c:pt>
                <c:pt idx="3031">
                  <c:v>322.8</c:v>
                </c:pt>
                <c:pt idx="3032">
                  <c:v>324.7</c:v>
                </c:pt>
                <c:pt idx="3033">
                  <c:v>321.10000000000002</c:v>
                </c:pt>
                <c:pt idx="3034">
                  <c:v>325</c:v>
                </c:pt>
                <c:pt idx="3035">
                  <c:v>335.9</c:v>
                </c:pt>
                <c:pt idx="3036">
                  <c:v>333.9</c:v>
                </c:pt>
                <c:pt idx="3037">
                  <c:v>330.2</c:v>
                </c:pt>
                <c:pt idx="3038">
                  <c:v>317.5</c:v>
                </c:pt>
                <c:pt idx="3039">
                  <c:v>331.8</c:v>
                </c:pt>
                <c:pt idx="3040">
                  <c:v>333.8</c:v>
                </c:pt>
                <c:pt idx="3041">
                  <c:v>333.9</c:v>
                </c:pt>
                <c:pt idx="3042">
                  <c:v>304.7</c:v>
                </c:pt>
                <c:pt idx="3043">
                  <c:v>336.7</c:v>
                </c:pt>
                <c:pt idx="3044">
                  <c:v>380.2</c:v>
                </c:pt>
                <c:pt idx="3045">
                  <c:v>371.6</c:v>
                </c:pt>
                <c:pt idx="3046">
                  <c:v>385.1</c:v>
                </c:pt>
                <c:pt idx="3047">
                  <c:v>369.8</c:v>
                </c:pt>
                <c:pt idx="3048">
                  <c:v>382.7</c:v>
                </c:pt>
                <c:pt idx="3049">
                  <c:v>400.9</c:v>
                </c:pt>
                <c:pt idx="3050">
                  <c:v>396.5</c:v>
                </c:pt>
                <c:pt idx="3051">
                  <c:v>359.3</c:v>
                </c:pt>
                <c:pt idx="3052">
                  <c:v>323</c:v>
                </c:pt>
                <c:pt idx="3053">
                  <c:v>311.2</c:v>
                </c:pt>
                <c:pt idx="3054">
                  <c:v>327.10000000000002</c:v>
                </c:pt>
                <c:pt idx="3055">
                  <c:v>313.60000000000002</c:v>
                </c:pt>
                <c:pt idx="3056">
                  <c:v>303.5</c:v>
                </c:pt>
                <c:pt idx="3057">
                  <c:v>294.7</c:v>
                </c:pt>
                <c:pt idx="3058">
                  <c:v>285.10000000000002</c:v>
                </c:pt>
                <c:pt idx="3059">
                  <c:v>287.89999999999998</c:v>
                </c:pt>
                <c:pt idx="3060">
                  <c:v>282.60000000000002</c:v>
                </c:pt>
                <c:pt idx="3061">
                  <c:v>276.89999999999998</c:v>
                </c:pt>
                <c:pt idx="3062">
                  <c:v>274.39999999999998</c:v>
                </c:pt>
                <c:pt idx="3063">
                  <c:v>267.10000000000002</c:v>
                </c:pt>
                <c:pt idx="3064">
                  <c:v>269.8</c:v>
                </c:pt>
                <c:pt idx="3065">
                  <c:v>263.8</c:v>
                </c:pt>
                <c:pt idx="3066">
                  <c:v>261.7</c:v>
                </c:pt>
                <c:pt idx="3067">
                  <c:v>269.60000000000002</c:v>
                </c:pt>
                <c:pt idx="3068">
                  <c:v>262.89999999999998</c:v>
                </c:pt>
                <c:pt idx="3069">
                  <c:v>254.4</c:v>
                </c:pt>
                <c:pt idx="3070">
                  <c:v>252.3</c:v>
                </c:pt>
                <c:pt idx="3071">
                  <c:v>248.8</c:v>
                </c:pt>
                <c:pt idx="3072">
                  <c:v>245.4</c:v>
                </c:pt>
                <c:pt idx="3073">
                  <c:v>247.6</c:v>
                </c:pt>
                <c:pt idx="3074">
                  <c:v>245.4</c:v>
                </c:pt>
                <c:pt idx="3075">
                  <c:v>244</c:v>
                </c:pt>
                <c:pt idx="3076">
                  <c:v>242.6</c:v>
                </c:pt>
                <c:pt idx="3077">
                  <c:v>243</c:v>
                </c:pt>
                <c:pt idx="3078">
                  <c:v>246.1</c:v>
                </c:pt>
                <c:pt idx="3079">
                  <c:v>240.1</c:v>
                </c:pt>
                <c:pt idx="3080">
                  <c:v>238.3</c:v>
                </c:pt>
                <c:pt idx="3081">
                  <c:v>238.6</c:v>
                </c:pt>
                <c:pt idx="3082">
                  <c:v>236.7</c:v>
                </c:pt>
                <c:pt idx="3083">
                  <c:v>237.1</c:v>
                </c:pt>
                <c:pt idx="3084">
                  <c:v>235.9</c:v>
                </c:pt>
                <c:pt idx="3085">
                  <c:v>236.7</c:v>
                </c:pt>
                <c:pt idx="3086">
                  <c:v>238.9</c:v>
                </c:pt>
                <c:pt idx="3087">
                  <c:v>232.5</c:v>
                </c:pt>
                <c:pt idx="3088">
                  <c:v>234.3</c:v>
                </c:pt>
                <c:pt idx="3089">
                  <c:v>235</c:v>
                </c:pt>
                <c:pt idx="3090">
                  <c:v>233.8</c:v>
                </c:pt>
                <c:pt idx="3091">
                  <c:v>229.9</c:v>
                </c:pt>
                <c:pt idx="3092">
                  <c:v>230</c:v>
                </c:pt>
                <c:pt idx="3093">
                  <c:v>226.3</c:v>
                </c:pt>
                <c:pt idx="3094">
                  <c:v>231.1</c:v>
                </c:pt>
                <c:pt idx="3095">
                  <c:v>231.1</c:v>
                </c:pt>
                <c:pt idx="3096">
                  <c:v>232.2</c:v>
                </c:pt>
                <c:pt idx="3097">
                  <c:v>232.7</c:v>
                </c:pt>
                <c:pt idx="3098">
                  <c:v>228.6</c:v>
                </c:pt>
                <c:pt idx="3099">
                  <c:v>229.5</c:v>
                </c:pt>
                <c:pt idx="3100">
                  <c:v>229.9</c:v>
                </c:pt>
                <c:pt idx="3101">
                  <c:v>230.2</c:v>
                </c:pt>
                <c:pt idx="3102">
                  <c:v>235.6</c:v>
                </c:pt>
                <c:pt idx="3103">
                  <c:v>239.9</c:v>
                </c:pt>
                <c:pt idx="3104">
                  <c:v>238.1</c:v>
                </c:pt>
                <c:pt idx="3105">
                  <c:v>237.4</c:v>
                </c:pt>
                <c:pt idx="3106">
                  <c:v>243.2</c:v>
                </c:pt>
                <c:pt idx="3107">
                  <c:v>239.6</c:v>
                </c:pt>
                <c:pt idx="3108">
                  <c:v>239.9</c:v>
                </c:pt>
                <c:pt idx="3109">
                  <c:v>233.7</c:v>
                </c:pt>
                <c:pt idx="3110">
                  <c:v>230.3</c:v>
                </c:pt>
                <c:pt idx="3111">
                  <c:v>226.2</c:v>
                </c:pt>
                <c:pt idx="3112">
                  <c:v>228.6</c:v>
                </c:pt>
                <c:pt idx="3113">
                  <c:v>227.2</c:v>
                </c:pt>
                <c:pt idx="3114">
                  <c:v>229.5</c:v>
                </c:pt>
                <c:pt idx="3115">
                  <c:v>228.4</c:v>
                </c:pt>
                <c:pt idx="3116">
                  <c:v>228.5</c:v>
                </c:pt>
                <c:pt idx="3117">
                  <c:v>231.6</c:v>
                </c:pt>
                <c:pt idx="3118">
                  <c:v>222.7</c:v>
                </c:pt>
                <c:pt idx="3119">
                  <c:v>225</c:v>
                </c:pt>
                <c:pt idx="3120">
                  <c:v>220.5</c:v>
                </c:pt>
                <c:pt idx="3121">
                  <c:v>211.4</c:v>
                </c:pt>
                <c:pt idx="3122">
                  <c:v>226.8</c:v>
                </c:pt>
                <c:pt idx="3123">
                  <c:v>229.5</c:v>
                </c:pt>
                <c:pt idx="3124">
                  <c:v>232.4</c:v>
                </c:pt>
                <c:pt idx="3125">
                  <c:v>234.7</c:v>
                </c:pt>
                <c:pt idx="3126">
                  <c:v>226</c:v>
                </c:pt>
                <c:pt idx="3127">
                  <c:v>246.7</c:v>
                </c:pt>
                <c:pt idx="3128">
                  <c:v>257.10000000000002</c:v>
                </c:pt>
                <c:pt idx="3129">
                  <c:v>257.10000000000002</c:v>
                </c:pt>
                <c:pt idx="3130">
                  <c:v>260.5</c:v>
                </c:pt>
                <c:pt idx="3131">
                  <c:v>265</c:v>
                </c:pt>
                <c:pt idx="3132">
                  <c:v>263.39999999999998</c:v>
                </c:pt>
                <c:pt idx="3133">
                  <c:v>267.7</c:v>
                </c:pt>
                <c:pt idx="3134">
                  <c:v>269</c:v>
                </c:pt>
                <c:pt idx="3135">
                  <c:v>263.3</c:v>
                </c:pt>
                <c:pt idx="3136">
                  <c:v>263.89999999999998</c:v>
                </c:pt>
                <c:pt idx="3137">
                  <c:v>258.60000000000002</c:v>
                </c:pt>
                <c:pt idx="3138">
                  <c:v>277.89999999999998</c:v>
                </c:pt>
                <c:pt idx="3139">
                  <c:v>278</c:v>
                </c:pt>
                <c:pt idx="3140">
                  <c:v>281.7</c:v>
                </c:pt>
                <c:pt idx="3141">
                  <c:v>284.3</c:v>
                </c:pt>
                <c:pt idx="3142">
                  <c:v>281.60000000000002</c:v>
                </c:pt>
                <c:pt idx="3143">
                  <c:v>281.39999999999998</c:v>
                </c:pt>
                <c:pt idx="3144">
                  <c:v>280.5</c:v>
                </c:pt>
                <c:pt idx="3145">
                  <c:v>283.7</c:v>
                </c:pt>
                <c:pt idx="3146">
                  <c:v>287</c:v>
                </c:pt>
                <c:pt idx="3147">
                  <c:v>288.39999999999998</c:v>
                </c:pt>
                <c:pt idx="3148">
                  <c:v>293.7</c:v>
                </c:pt>
                <c:pt idx="3149">
                  <c:v>293</c:v>
                </c:pt>
                <c:pt idx="3150">
                  <c:v>291.8</c:v>
                </c:pt>
                <c:pt idx="3151">
                  <c:v>288.7</c:v>
                </c:pt>
                <c:pt idx="3152">
                  <c:v>288.39999999999998</c:v>
                </c:pt>
                <c:pt idx="3153">
                  <c:v>275.5</c:v>
                </c:pt>
                <c:pt idx="3154">
                  <c:v>276.5</c:v>
                </c:pt>
                <c:pt idx="3155">
                  <c:v>275.10000000000002</c:v>
                </c:pt>
                <c:pt idx="3156">
                  <c:v>277.7</c:v>
                </c:pt>
                <c:pt idx="3157">
                  <c:v>273.2</c:v>
                </c:pt>
                <c:pt idx="3158">
                  <c:v>274</c:v>
                </c:pt>
                <c:pt idx="3159">
                  <c:v>279.60000000000002</c:v>
                </c:pt>
                <c:pt idx="3160">
                  <c:v>276.60000000000002</c:v>
                </c:pt>
                <c:pt idx="3161">
                  <c:v>283.39999999999998</c:v>
                </c:pt>
                <c:pt idx="3162">
                  <c:v>287</c:v>
                </c:pt>
                <c:pt idx="3163">
                  <c:v>290.39999999999998</c:v>
                </c:pt>
                <c:pt idx="3164">
                  <c:v>310.39999999999998</c:v>
                </c:pt>
                <c:pt idx="3165">
                  <c:v>292</c:v>
                </c:pt>
                <c:pt idx="3166">
                  <c:v>283.60000000000002</c:v>
                </c:pt>
                <c:pt idx="3167">
                  <c:v>269.10000000000002</c:v>
                </c:pt>
                <c:pt idx="3168">
                  <c:v>268.60000000000002</c:v>
                </c:pt>
                <c:pt idx="3169">
                  <c:v>266.2</c:v>
                </c:pt>
                <c:pt idx="3170">
                  <c:v>269.10000000000002</c:v>
                </c:pt>
                <c:pt idx="3171">
                  <c:v>270.10000000000002</c:v>
                </c:pt>
                <c:pt idx="3172">
                  <c:v>260.5</c:v>
                </c:pt>
                <c:pt idx="3173">
                  <c:v>255.4</c:v>
                </c:pt>
                <c:pt idx="3174">
                  <c:v>254.9</c:v>
                </c:pt>
                <c:pt idx="3175">
                  <c:v>257.60000000000002</c:v>
                </c:pt>
                <c:pt idx="3176">
                  <c:v>264.10000000000002</c:v>
                </c:pt>
                <c:pt idx="3177">
                  <c:v>257</c:v>
                </c:pt>
                <c:pt idx="3178">
                  <c:v>248.9</c:v>
                </c:pt>
                <c:pt idx="3179">
                  <c:v>250.7</c:v>
                </c:pt>
                <c:pt idx="3180">
                  <c:v>242.9</c:v>
                </c:pt>
                <c:pt idx="3181">
                  <c:v>242.6</c:v>
                </c:pt>
                <c:pt idx="3182">
                  <c:v>240.6</c:v>
                </c:pt>
                <c:pt idx="3183">
                  <c:v>243.8</c:v>
                </c:pt>
                <c:pt idx="3184">
                  <c:v>247.5</c:v>
                </c:pt>
                <c:pt idx="3185">
                  <c:v>244.1</c:v>
                </c:pt>
                <c:pt idx="3186">
                  <c:v>245</c:v>
                </c:pt>
                <c:pt idx="3187">
                  <c:v>244.1</c:v>
                </c:pt>
                <c:pt idx="3188">
                  <c:v>248.4</c:v>
                </c:pt>
                <c:pt idx="3189">
                  <c:v>247.4</c:v>
                </c:pt>
                <c:pt idx="3190">
                  <c:v>249.8</c:v>
                </c:pt>
                <c:pt idx="3191">
                  <c:v>237</c:v>
                </c:pt>
                <c:pt idx="3192">
                  <c:v>233.8</c:v>
                </c:pt>
                <c:pt idx="3193">
                  <c:v>232.5</c:v>
                </c:pt>
                <c:pt idx="3194">
                  <c:v>230.5</c:v>
                </c:pt>
                <c:pt idx="3195">
                  <c:v>229.9</c:v>
                </c:pt>
                <c:pt idx="3196">
                  <c:v>228.8</c:v>
                </c:pt>
                <c:pt idx="3197">
                  <c:v>229.6</c:v>
                </c:pt>
                <c:pt idx="3198">
                  <c:v>228.6</c:v>
                </c:pt>
                <c:pt idx="3199">
                  <c:v>223.5</c:v>
                </c:pt>
                <c:pt idx="3200">
                  <c:v>224.7</c:v>
                </c:pt>
                <c:pt idx="3201">
                  <c:v>225.3</c:v>
                </c:pt>
                <c:pt idx="3202">
                  <c:v>224.2</c:v>
                </c:pt>
                <c:pt idx="3203">
                  <c:v>225.6</c:v>
                </c:pt>
                <c:pt idx="3204">
                  <c:v>225.7</c:v>
                </c:pt>
                <c:pt idx="3205">
                  <c:v>223.1</c:v>
                </c:pt>
                <c:pt idx="3206">
                  <c:v>229.8</c:v>
                </c:pt>
                <c:pt idx="3207">
                  <c:v>233.2</c:v>
                </c:pt>
                <c:pt idx="3208">
                  <c:v>237</c:v>
                </c:pt>
                <c:pt idx="3209">
                  <c:v>237.3</c:v>
                </c:pt>
                <c:pt idx="3210">
                  <c:v>237.3</c:v>
                </c:pt>
                <c:pt idx="3211">
                  <c:v>237.8</c:v>
                </c:pt>
                <c:pt idx="3212">
                  <c:v>237.4</c:v>
                </c:pt>
                <c:pt idx="3213">
                  <c:v>241</c:v>
                </c:pt>
                <c:pt idx="3214">
                  <c:v>238.9</c:v>
                </c:pt>
                <c:pt idx="3215">
                  <c:v>240.4</c:v>
                </c:pt>
                <c:pt idx="3216">
                  <c:v>235.4</c:v>
                </c:pt>
                <c:pt idx="3217">
                  <c:v>234</c:v>
                </c:pt>
                <c:pt idx="3218">
                  <c:v>232</c:v>
                </c:pt>
                <c:pt idx="3219">
                  <c:v>232.6</c:v>
                </c:pt>
                <c:pt idx="3220">
                  <c:v>236.3</c:v>
                </c:pt>
                <c:pt idx="3221">
                  <c:v>236.2</c:v>
                </c:pt>
                <c:pt idx="3222">
                  <c:v>237.2</c:v>
                </c:pt>
                <c:pt idx="3223">
                  <c:v>236.9</c:v>
                </c:pt>
                <c:pt idx="3224">
                  <c:v>236.4</c:v>
                </c:pt>
                <c:pt idx="3225">
                  <c:v>241.6</c:v>
                </c:pt>
                <c:pt idx="3226">
                  <c:v>241.8</c:v>
                </c:pt>
                <c:pt idx="3227">
                  <c:v>240</c:v>
                </c:pt>
                <c:pt idx="3228">
                  <c:v>241.4</c:v>
                </c:pt>
                <c:pt idx="3229">
                  <c:v>243.7</c:v>
                </c:pt>
                <c:pt idx="3230">
                  <c:v>237.7</c:v>
                </c:pt>
                <c:pt idx="3231">
                  <c:v>230</c:v>
                </c:pt>
                <c:pt idx="3232">
                  <c:v>235.8</c:v>
                </c:pt>
                <c:pt idx="3233">
                  <c:v>239</c:v>
                </c:pt>
                <c:pt idx="3234">
                  <c:v>240</c:v>
                </c:pt>
                <c:pt idx="3235">
                  <c:v>235.3</c:v>
                </c:pt>
                <c:pt idx="3236">
                  <c:v>233.2</c:v>
                </c:pt>
                <c:pt idx="3237">
                  <c:v>235.8</c:v>
                </c:pt>
                <c:pt idx="3238">
                  <c:v>225.4</c:v>
                </c:pt>
                <c:pt idx="3239">
                  <c:v>225.8</c:v>
                </c:pt>
                <c:pt idx="3240">
                  <c:v>229</c:v>
                </c:pt>
                <c:pt idx="3241">
                  <c:v>218.7</c:v>
                </c:pt>
                <c:pt idx="3242">
                  <c:v>226.1</c:v>
                </c:pt>
                <c:pt idx="3243">
                  <c:v>231.1</c:v>
                </c:pt>
                <c:pt idx="3244">
                  <c:v>235.4</c:v>
                </c:pt>
                <c:pt idx="3245">
                  <c:v>233.8</c:v>
                </c:pt>
                <c:pt idx="3246">
                  <c:v>233.7</c:v>
                </c:pt>
                <c:pt idx="3247">
                  <c:v>224.2</c:v>
                </c:pt>
                <c:pt idx="3248">
                  <c:v>223</c:v>
                </c:pt>
                <c:pt idx="3249">
                  <c:v>223.4</c:v>
                </c:pt>
                <c:pt idx="3250">
                  <c:v>222.6</c:v>
                </c:pt>
                <c:pt idx="3251">
                  <c:v>228</c:v>
                </c:pt>
                <c:pt idx="3252">
                  <c:v>223</c:v>
                </c:pt>
                <c:pt idx="3253">
                  <c:v>218</c:v>
                </c:pt>
                <c:pt idx="3254">
                  <c:v>223.6</c:v>
                </c:pt>
                <c:pt idx="3255">
                  <c:v>235.9</c:v>
                </c:pt>
                <c:pt idx="3256">
                  <c:v>236.5</c:v>
                </c:pt>
                <c:pt idx="3257">
                  <c:v>234.7</c:v>
                </c:pt>
                <c:pt idx="3258">
                  <c:v>243.3</c:v>
                </c:pt>
                <c:pt idx="3259">
                  <c:v>244.6</c:v>
                </c:pt>
                <c:pt idx="3260">
                  <c:v>253</c:v>
                </c:pt>
                <c:pt idx="3261">
                  <c:v>255</c:v>
                </c:pt>
                <c:pt idx="3262">
                  <c:v>259.60000000000002</c:v>
                </c:pt>
                <c:pt idx="3263">
                  <c:v>252.9</c:v>
                </c:pt>
                <c:pt idx="3264">
                  <c:v>254.5</c:v>
                </c:pt>
                <c:pt idx="3265">
                  <c:v>252.6</c:v>
                </c:pt>
                <c:pt idx="3266">
                  <c:v>246.2</c:v>
                </c:pt>
                <c:pt idx="3267">
                  <c:v>244.1</c:v>
                </c:pt>
                <c:pt idx="3268">
                  <c:v>246.8</c:v>
                </c:pt>
                <c:pt idx="3269">
                  <c:v>242.1</c:v>
                </c:pt>
                <c:pt idx="3270">
                  <c:v>252</c:v>
                </c:pt>
                <c:pt idx="3271">
                  <c:v>247.2</c:v>
                </c:pt>
                <c:pt idx="3272">
                  <c:v>248</c:v>
                </c:pt>
                <c:pt idx="3273">
                  <c:v>246.4</c:v>
                </c:pt>
                <c:pt idx="3274">
                  <c:v>246.7</c:v>
                </c:pt>
                <c:pt idx="3275">
                  <c:v>265.5</c:v>
                </c:pt>
                <c:pt idx="3276">
                  <c:v>268.60000000000002</c:v>
                </c:pt>
                <c:pt idx="3277">
                  <c:v>259.7</c:v>
                </c:pt>
                <c:pt idx="3278">
                  <c:v>261.8</c:v>
                </c:pt>
                <c:pt idx="3279">
                  <c:v>260.89999999999998</c:v>
                </c:pt>
                <c:pt idx="3280">
                  <c:v>255.9</c:v>
                </c:pt>
                <c:pt idx="3281">
                  <c:v>285.39999999999998</c:v>
                </c:pt>
                <c:pt idx="3282">
                  <c:v>290.39999999999998</c:v>
                </c:pt>
                <c:pt idx="3283">
                  <c:v>284.89999999999998</c:v>
                </c:pt>
                <c:pt idx="3284">
                  <c:v>281.60000000000002</c:v>
                </c:pt>
                <c:pt idx="3285">
                  <c:v>287.2</c:v>
                </c:pt>
                <c:pt idx="3286">
                  <c:v>293.89999999999998</c:v>
                </c:pt>
                <c:pt idx="3287">
                  <c:v>295.60000000000002</c:v>
                </c:pt>
                <c:pt idx="3288">
                  <c:v>291.39999999999998</c:v>
                </c:pt>
                <c:pt idx="3289">
                  <c:v>290</c:v>
                </c:pt>
                <c:pt idx="3290">
                  <c:v>274.5</c:v>
                </c:pt>
                <c:pt idx="3291">
                  <c:v>274.89999999999998</c:v>
                </c:pt>
                <c:pt idx="3292">
                  <c:v>272.60000000000002</c:v>
                </c:pt>
                <c:pt idx="3293">
                  <c:v>275.2</c:v>
                </c:pt>
                <c:pt idx="3294">
                  <c:v>271.89999999999998</c:v>
                </c:pt>
                <c:pt idx="3295">
                  <c:v>280.60000000000002</c:v>
                </c:pt>
                <c:pt idx="3296">
                  <c:v>273.8</c:v>
                </c:pt>
                <c:pt idx="3297">
                  <c:v>257.89999999999998</c:v>
                </c:pt>
                <c:pt idx="3298">
                  <c:v>254.1</c:v>
                </c:pt>
                <c:pt idx="3299">
                  <c:v>253.5</c:v>
                </c:pt>
                <c:pt idx="3300">
                  <c:v>236.5</c:v>
                </c:pt>
                <c:pt idx="3301">
                  <c:v>237.3</c:v>
                </c:pt>
                <c:pt idx="3302">
                  <c:v>238.9</c:v>
                </c:pt>
                <c:pt idx="3303">
                  <c:v>238.8</c:v>
                </c:pt>
                <c:pt idx="3304">
                  <c:v>235.7</c:v>
                </c:pt>
                <c:pt idx="3305">
                  <c:v>244.4</c:v>
                </c:pt>
                <c:pt idx="3306">
                  <c:v>244.5</c:v>
                </c:pt>
                <c:pt idx="3307">
                  <c:v>241.9</c:v>
                </c:pt>
                <c:pt idx="3308">
                  <c:v>235.2</c:v>
                </c:pt>
                <c:pt idx="3309">
                  <c:v>243.2</c:v>
                </c:pt>
                <c:pt idx="3310">
                  <c:v>235.8</c:v>
                </c:pt>
                <c:pt idx="3311">
                  <c:v>233.3</c:v>
                </c:pt>
                <c:pt idx="3312">
                  <c:v>258.60000000000002</c:v>
                </c:pt>
                <c:pt idx="3313">
                  <c:v>236.2</c:v>
                </c:pt>
                <c:pt idx="3314">
                  <c:v>221.8</c:v>
                </c:pt>
                <c:pt idx="3315">
                  <c:v>218.8</c:v>
                </c:pt>
                <c:pt idx="3316">
                  <c:v>219.7</c:v>
                </c:pt>
                <c:pt idx="3317">
                  <c:v>220.3</c:v>
                </c:pt>
                <c:pt idx="3318">
                  <c:v>223.7</c:v>
                </c:pt>
                <c:pt idx="3319">
                  <c:v>227.7</c:v>
                </c:pt>
                <c:pt idx="3320">
                  <c:v>223</c:v>
                </c:pt>
                <c:pt idx="3321">
                  <c:v>216.5</c:v>
                </c:pt>
                <c:pt idx="3322">
                  <c:v>226.6</c:v>
                </c:pt>
                <c:pt idx="3323">
                  <c:v>227.4</c:v>
                </c:pt>
                <c:pt idx="3324">
                  <c:v>238.9</c:v>
                </c:pt>
                <c:pt idx="3325">
                  <c:v>225.3</c:v>
                </c:pt>
                <c:pt idx="3326">
                  <c:v>218.5</c:v>
                </c:pt>
                <c:pt idx="3327">
                  <c:v>231.8</c:v>
                </c:pt>
                <c:pt idx="3328">
                  <c:v>234</c:v>
                </c:pt>
                <c:pt idx="3329">
                  <c:v>236.2</c:v>
                </c:pt>
                <c:pt idx="3330">
                  <c:v>263.3</c:v>
                </c:pt>
                <c:pt idx="3331">
                  <c:v>269.2</c:v>
                </c:pt>
                <c:pt idx="3332">
                  <c:v>252.1</c:v>
                </c:pt>
                <c:pt idx="3333">
                  <c:v>248.2</c:v>
                </c:pt>
                <c:pt idx="3334">
                  <c:v>232.2</c:v>
                </c:pt>
                <c:pt idx="3335">
                  <c:v>232.7</c:v>
                </c:pt>
                <c:pt idx="3336">
                  <c:v>228.2</c:v>
                </c:pt>
                <c:pt idx="3337">
                  <c:v>210.6</c:v>
                </c:pt>
                <c:pt idx="3338">
                  <c:v>215.9</c:v>
                </c:pt>
                <c:pt idx="3339">
                  <c:v>210.6</c:v>
                </c:pt>
                <c:pt idx="3340">
                  <c:v>199.6</c:v>
                </c:pt>
                <c:pt idx="3341">
                  <c:v>206.9</c:v>
                </c:pt>
                <c:pt idx="3342">
                  <c:v>209.8</c:v>
                </c:pt>
                <c:pt idx="3343">
                  <c:v>164.9</c:v>
                </c:pt>
                <c:pt idx="3344">
                  <c:v>221.3</c:v>
                </c:pt>
                <c:pt idx="3345">
                  <c:v>269.3</c:v>
                </c:pt>
                <c:pt idx="3346">
                  <c:v>264.8</c:v>
                </c:pt>
                <c:pt idx="3347">
                  <c:v>273.39999999999998</c:v>
                </c:pt>
                <c:pt idx="3348">
                  <c:v>288</c:v>
                </c:pt>
                <c:pt idx="3349">
                  <c:v>282.7</c:v>
                </c:pt>
                <c:pt idx="3350">
                  <c:v>291.3</c:v>
                </c:pt>
                <c:pt idx="3351">
                  <c:v>282.3</c:v>
                </c:pt>
                <c:pt idx="3352">
                  <c:v>274.8</c:v>
                </c:pt>
                <c:pt idx="3353">
                  <c:v>264.7</c:v>
                </c:pt>
                <c:pt idx="3354">
                  <c:v>287.10000000000002</c:v>
                </c:pt>
                <c:pt idx="3355">
                  <c:v>315.2</c:v>
                </c:pt>
                <c:pt idx="3356">
                  <c:v>314.89999999999998</c:v>
                </c:pt>
                <c:pt idx="3357">
                  <c:v>318.2</c:v>
                </c:pt>
                <c:pt idx="3358">
                  <c:v>311.3</c:v>
                </c:pt>
                <c:pt idx="3359">
                  <c:v>314.10000000000002</c:v>
                </c:pt>
                <c:pt idx="3360">
                  <c:v>316.5</c:v>
                </c:pt>
                <c:pt idx="3361">
                  <c:v>315.3</c:v>
                </c:pt>
                <c:pt idx="3362">
                  <c:v>330</c:v>
                </c:pt>
                <c:pt idx="3363">
                  <c:v>319</c:v>
                </c:pt>
                <c:pt idx="3364">
                  <c:v>322.39999999999998</c:v>
                </c:pt>
                <c:pt idx="3365">
                  <c:v>335.3</c:v>
                </c:pt>
                <c:pt idx="3366">
                  <c:v>330.8</c:v>
                </c:pt>
                <c:pt idx="3367">
                  <c:v>322.60000000000002</c:v>
                </c:pt>
                <c:pt idx="3368">
                  <c:v>330.4</c:v>
                </c:pt>
                <c:pt idx="3369">
                  <c:v>317.8</c:v>
                </c:pt>
                <c:pt idx="3370">
                  <c:v>310.3</c:v>
                </c:pt>
                <c:pt idx="3371">
                  <c:v>320</c:v>
                </c:pt>
                <c:pt idx="3372">
                  <c:v>330.2</c:v>
                </c:pt>
                <c:pt idx="3373">
                  <c:v>345.4</c:v>
                </c:pt>
                <c:pt idx="3374">
                  <c:v>349.4</c:v>
                </c:pt>
                <c:pt idx="3375">
                  <c:v>348.2</c:v>
                </c:pt>
                <c:pt idx="3376">
                  <c:v>353.4</c:v>
                </c:pt>
                <c:pt idx="3377">
                  <c:v>347.7</c:v>
                </c:pt>
                <c:pt idx="3378">
                  <c:v>347.9</c:v>
                </c:pt>
                <c:pt idx="3379">
                  <c:v>352.2</c:v>
                </c:pt>
                <c:pt idx="3380">
                  <c:v>365</c:v>
                </c:pt>
                <c:pt idx="3381">
                  <c:v>376.5</c:v>
                </c:pt>
                <c:pt idx="3382">
                  <c:v>376.3</c:v>
                </c:pt>
                <c:pt idx="3383">
                  <c:v>377.6</c:v>
                </c:pt>
                <c:pt idx="3384">
                  <c:v>369.8</c:v>
                </c:pt>
                <c:pt idx="3385">
                  <c:v>377</c:v>
                </c:pt>
                <c:pt idx="3386">
                  <c:v>380.6</c:v>
                </c:pt>
                <c:pt idx="3387">
                  <c:v>378.6</c:v>
                </c:pt>
                <c:pt idx="3388">
                  <c:v>374.9</c:v>
                </c:pt>
                <c:pt idx="3389">
                  <c:v>376.3</c:v>
                </c:pt>
                <c:pt idx="3390">
                  <c:v>377.6</c:v>
                </c:pt>
                <c:pt idx="3391">
                  <c:v>368.8</c:v>
                </c:pt>
                <c:pt idx="3392">
                  <c:v>365.4</c:v>
                </c:pt>
                <c:pt idx="3393">
                  <c:v>376.4</c:v>
                </c:pt>
                <c:pt idx="3394">
                  <c:v>378.9</c:v>
                </c:pt>
                <c:pt idx="3395">
                  <c:v>365.9</c:v>
                </c:pt>
                <c:pt idx="3396">
                  <c:v>352</c:v>
                </c:pt>
                <c:pt idx="3397">
                  <c:v>351.8</c:v>
                </c:pt>
                <c:pt idx="3398">
                  <c:v>357.3</c:v>
                </c:pt>
                <c:pt idx="3399">
                  <c:v>381.4</c:v>
                </c:pt>
                <c:pt idx="3400">
                  <c:v>379.2</c:v>
                </c:pt>
                <c:pt idx="3401">
                  <c:v>384.7</c:v>
                </c:pt>
                <c:pt idx="3402">
                  <c:v>385.6</c:v>
                </c:pt>
                <c:pt idx="3403">
                  <c:v>374.9</c:v>
                </c:pt>
                <c:pt idx="3404">
                  <c:v>396.5</c:v>
                </c:pt>
                <c:pt idx="3405">
                  <c:v>428.7</c:v>
                </c:pt>
                <c:pt idx="3406">
                  <c:v>432</c:v>
                </c:pt>
                <c:pt idx="3407">
                  <c:v>365.4</c:v>
                </c:pt>
                <c:pt idx="3408">
                  <c:v>367.1</c:v>
                </c:pt>
                <c:pt idx="3409">
                  <c:v>362</c:v>
                </c:pt>
                <c:pt idx="3410">
                  <c:v>343.5</c:v>
                </c:pt>
                <c:pt idx="3411">
                  <c:v>341.9</c:v>
                </c:pt>
                <c:pt idx="3412">
                  <c:v>347.7</c:v>
                </c:pt>
                <c:pt idx="3413">
                  <c:v>338</c:v>
                </c:pt>
                <c:pt idx="3414">
                  <c:v>328</c:v>
                </c:pt>
                <c:pt idx="3415">
                  <c:v>324.2</c:v>
                </c:pt>
                <c:pt idx="3416">
                  <c:v>322.5</c:v>
                </c:pt>
                <c:pt idx="3417">
                  <c:v>325.39999999999998</c:v>
                </c:pt>
                <c:pt idx="3418">
                  <c:v>337.9</c:v>
                </c:pt>
                <c:pt idx="3419">
                  <c:v>344.9</c:v>
                </c:pt>
                <c:pt idx="3420">
                  <c:v>335.1</c:v>
                </c:pt>
                <c:pt idx="3421">
                  <c:v>351.1</c:v>
                </c:pt>
                <c:pt idx="3422">
                  <c:v>350.1</c:v>
                </c:pt>
                <c:pt idx="3423">
                  <c:v>348.7</c:v>
                </c:pt>
                <c:pt idx="3424">
                  <c:v>346.7</c:v>
                </c:pt>
                <c:pt idx="3425">
                  <c:v>355.1</c:v>
                </c:pt>
                <c:pt idx="3426">
                  <c:v>355.8</c:v>
                </c:pt>
                <c:pt idx="3427">
                  <c:v>378.9</c:v>
                </c:pt>
                <c:pt idx="3428">
                  <c:v>382.4</c:v>
                </c:pt>
                <c:pt idx="3429">
                  <c:v>380.4</c:v>
                </c:pt>
                <c:pt idx="3430">
                  <c:v>387.3</c:v>
                </c:pt>
                <c:pt idx="3431">
                  <c:v>390.9</c:v>
                </c:pt>
                <c:pt idx="3432">
                  <c:v>380.5</c:v>
                </c:pt>
                <c:pt idx="3433">
                  <c:v>379.8</c:v>
                </c:pt>
                <c:pt idx="3434">
                  <c:v>393.2</c:v>
                </c:pt>
                <c:pt idx="3435">
                  <c:v>397.1</c:v>
                </c:pt>
                <c:pt idx="3436">
                  <c:v>387.3</c:v>
                </c:pt>
                <c:pt idx="3437">
                  <c:v>373.2</c:v>
                </c:pt>
                <c:pt idx="3438">
                  <c:v>361.2</c:v>
                </c:pt>
                <c:pt idx="3439">
                  <c:v>361.7</c:v>
                </c:pt>
                <c:pt idx="3440">
                  <c:v>360.9</c:v>
                </c:pt>
                <c:pt idx="3441">
                  <c:v>350.9</c:v>
                </c:pt>
                <c:pt idx="3442">
                  <c:v>331.6</c:v>
                </c:pt>
                <c:pt idx="3443">
                  <c:v>331.5</c:v>
                </c:pt>
                <c:pt idx="3444">
                  <c:v>322.89999999999998</c:v>
                </c:pt>
                <c:pt idx="3445">
                  <c:v>335.3</c:v>
                </c:pt>
                <c:pt idx="3446">
                  <c:v>363.5</c:v>
                </c:pt>
                <c:pt idx="3447">
                  <c:v>375.1</c:v>
                </c:pt>
                <c:pt idx="3448">
                  <c:v>382.8</c:v>
                </c:pt>
                <c:pt idx="3449">
                  <c:v>388.2</c:v>
                </c:pt>
                <c:pt idx="3450">
                  <c:v>376.8</c:v>
                </c:pt>
                <c:pt idx="3451">
                  <c:v>379.1</c:v>
                </c:pt>
                <c:pt idx="3452">
                  <c:v>399</c:v>
                </c:pt>
                <c:pt idx="3453">
                  <c:v>404.5</c:v>
                </c:pt>
                <c:pt idx="3454">
                  <c:v>412.3</c:v>
                </c:pt>
                <c:pt idx="3455">
                  <c:v>423.8</c:v>
                </c:pt>
                <c:pt idx="3456">
                  <c:v>436.9</c:v>
                </c:pt>
                <c:pt idx="3457">
                  <c:v>404.1</c:v>
                </c:pt>
                <c:pt idx="3458">
                  <c:v>401.6</c:v>
                </c:pt>
                <c:pt idx="3459">
                  <c:v>411.5</c:v>
                </c:pt>
                <c:pt idx="3460">
                  <c:v>397.7</c:v>
                </c:pt>
                <c:pt idx="3461">
                  <c:v>424.3</c:v>
                </c:pt>
                <c:pt idx="3462">
                  <c:v>461.1</c:v>
                </c:pt>
                <c:pt idx="3463">
                  <c:v>466.8</c:v>
                </c:pt>
                <c:pt idx="3464">
                  <c:v>477.7</c:v>
                </c:pt>
                <c:pt idx="3465">
                  <c:v>477.7</c:v>
                </c:pt>
                <c:pt idx="3466">
                  <c:v>478.2</c:v>
                </c:pt>
                <c:pt idx="3467">
                  <c:v>477.7</c:v>
                </c:pt>
                <c:pt idx="3468">
                  <c:v>478.5</c:v>
                </c:pt>
                <c:pt idx="3469">
                  <c:v>479.7</c:v>
                </c:pt>
                <c:pt idx="3470">
                  <c:v>474.9</c:v>
                </c:pt>
                <c:pt idx="3471">
                  <c:v>475.7</c:v>
                </c:pt>
                <c:pt idx="3472">
                  <c:v>485.8</c:v>
                </c:pt>
                <c:pt idx="3473">
                  <c:v>484.5</c:v>
                </c:pt>
                <c:pt idx="3474">
                  <c:v>483.6</c:v>
                </c:pt>
                <c:pt idx="3475">
                  <c:v>491</c:v>
                </c:pt>
                <c:pt idx="3476">
                  <c:v>480</c:v>
                </c:pt>
                <c:pt idx="3477">
                  <c:v>478.9</c:v>
                </c:pt>
                <c:pt idx="3478">
                  <c:v>477.2</c:v>
                </c:pt>
                <c:pt idx="3479">
                  <c:v>481.8</c:v>
                </c:pt>
                <c:pt idx="3480">
                  <c:v>506</c:v>
                </c:pt>
                <c:pt idx="3481">
                  <c:v>512.6</c:v>
                </c:pt>
                <c:pt idx="3482">
                  <c:v>510.8</c:v>
                </c:pt>
                <c:pt idx="3483">
                  <c:v>515.20000000000005</c:v>
                </c:pt>
                <c:pt idx="3484">
                  <c:v>512.6</c:v>
                </c:pt>
                <c:pt idx="3485">
                  <c:v>502.9</c:v>
                </c:pt>
                <c:pt idx="3486">
                  <c:v>509.7</c:v>
                </c:pt>
                <c:pt idx="3487">
                  <c:v>497.7</c:v>
                </c:pt>
                <c:pt idx="3488">
                  <c:v>516.1</c:v>
                </c:pt>
                <c:pt idx="3489">
                  <c:v>517.9</c:v>
                </c:pt>
                <c:pt idx="3490">
                  <c:v>516.79999999999995</c:v>
                </c:pt>
                <c:pt idx="3491">
                  <c:v>485.1</c:v>
                </c:pt>
                <c:pt idx="3492">
                  <c:v>462.2</c:v>
                </c:pt>
                <c:pt idx="3493">
                  <c:v>485.5</c:v>
                </c:pt>
                <c:pt idx="3494">
                  <c:v>522</c:v>
                </c:pt>
                <c:pt idx="3495">
                  <c:v>496.5</c:v>
                </c:pt>
                <c:pt idx="3496">
                  <c:v>504.8</c:v>
                </c:pt>
                <c:pt idx="3497">
                  <c:v>542.1</c:v>
                </c:pt>
                <c:pt idx="3498">
                  <c:v>567.70000000000005</c:v>
                </c:pt>
                <c:pt idx="3499">
                  <c:v>575.9</c:v>
                </c:pt>
                <c:pt idx="3500">
                  <c:v>592.1</c:v>
                </c:pt>
                <c:pt idx="3501">
                  <c:v>589.5</c:v>
                </c:pt>
                <c:pt idx="3502">
                  <c:v>595.79999999999995</c:v>
                </c:pt>
                <c:pt idx="3503">
                  <c:v>592.79999999999995</c:v>
                </c:pt>
                <c:pt idx="3504">
                  <c:v>589.79999999999995</c:v>
                </c:pt>
                <c:pt idx="3505">
                  <c:v>588.79999999999995</c:v>
                </c:pt>
                <c:pt idx="3506">
                  <c:v>592.79999999999995</c:v>
                </c:pt>
                <c:pt idx="3507">
                  <c:v>588.9</c:v>
                </c:pt>
                <c:pt idx="3508">
                  <c:v>591.70000000000005</c:v>
                </c:pt>
                <c:pt idx="3509">
                  <c:v>598.79999999999995</c:v>
                </c:pt>
                <c:pt idx="3510">
                  <c:v>589.5</c:v>
                </c:pt>
                <c:pt idx="3511">
                  <c:v>564.6</c:v>
                </c:pt>
                <c:pt idx="3512">
                  <c:v>585.79999999999995</c:v>
                </c:pt>
                <c:pt idx="3513">
                  <c:v>587.9</c:v>
                </c:pt>
                <c:pt idx="3514">
                  <c:v>595</c:v>
                </c:pt>
                <c:pt idx="3515">
                  <c:v>596</c:v>
                </c:pt>
                <c:pt idx="3516">
                  <c:v>600.5</c:v>
                </c:pt>
                <c:pt idx="3517">
                  <c:v>601.9</c:v>
                </c:pt>
                <c:pt idx="3518">
                  <c:v>621.70000000000005</c:v>
                </c:pt>
                <c:pt idx="3519">
                  <c:v>622.5</c:v>
                </c:pt>
                <c:pt idx="3520">
                  <c:v>625.1</c:v>
                </c:pt>
                <c:pt idx="3521">
                  <c:v>621</c:v>
                </c:pt>
                <c:pt idx="3522">
                  <c:v>627</c:v>
                </c:pt>
                <c:pt idx="3523">
                  <c:v>627.5</c:v>
                </c:pt>
                <c:pt idx="3524">
                  <c:v>626.6</c:v>
                </c:pt>
                <c:pt idx="3525">
                  <c:v>614.79999999999995</c:v>
                </c:pt>
                <c:pt idx="3526">
                  <c:v>619.6</c:v>
                </c:pt>
                <c:pt idx="3527">
                  <c:v>618.29999999999995</c:v>
                </c:pt>
                <c:pt idx="3528">
                  <c:v>628</c:v>
                </c:pt>
                <c:pt idx="3529">
                  <c:v>635.9</c:v>
                </c:pt>
                <c:pt idx="3530">
                  <c:v>632.9</c:v>
                </c:pt>
                <c:pt idx="3531">
                  <c:v>618.4</c:v>
                </c:pt>
                <c:pt idx="3532">
                  <c:v>623</c:v>
                </c:pt>
                <c:pt idx="3533">
                  <c:v>615.29999999999995</c:v>
                </c:pt>
                <c:pt idx="3534">
                  <c:v>613.6</c:v>
                </c:pt>
                <c:pt idx="3535">
                  <c:v>626.70000000000005</c:v>
                </c:pt>
                <c:pt idx="3536">
                  <c:v>623</c:v>
                </c:pt>
                <c:pt idx="3537">
                  <c:v>624</c:v>
                </c:pt>
                <c:pt idx="3538">
                  <c:v>638</c:v>
                </c:pt>
                <c:pt idx="3539">
                  <c:v>645.70000000000005</c:v>
                </c:pt>
                <c:pt idx="3540">
                  <c:v>643.20000000000005</c:v>
                </c:pt>
                <c:pt idx="3541">
                  <c:v>635.1</c:v>
                </c:pt>
                <c:pt idx="3542">
                  <c:v>601.1</c:v>
                </c:pt>
                <c:pt idx="3543">
                  <c:v>597.6</c:v>
                </c:pt>
                <c:pt idx="3544">
                  <c:v>602.20000000000005</c:v>
                </c:pt>
                <c:pt idx="3545">
                  <c:v>582.70000000000005</c:v>
                </c:pt>
                <c:pt idx="3546">
                  <c:v>568.5</c:v>
                </c:pt>
                <c:pt idx="3547">
                  <c:v>588.79999999999995</c:v>
                </c:pt>
                <c:pt idx="3548">
                  <c:v>591.20000000000005</c:v>
                </c:pt>
                <c:pt idx="3549">
                  <c:v>603.6</c:v>
                </c:pt>
                <c:pt idx="3550">
                  <c:v>597</c:v>
                </c:pt>
                <c:pt idx="3551">
                  <c:v>590.79999999999995</c:v>
                </c:pt>
                <c:pt idx="3552">
                  <c:v>600.20000000000005</c:v>
                </c:pt>
                <c:pt idx="3553">
                  <c:v>606.20000000000005</c:v>
                </c:pt>
                <c:pt idx="3554">
                  <c:v>605.1</c:v>
                </c:pt>
                <c:pt idx="3555">
                  <c:v>599.1</c:v>
                </c:pt>
                <c:pt idx="3556">
                  <c:v>582.29999999999995</c:v>
                </c:pt>
                <c:pt idx="3557">
                  <c:v>583.4</c:v>
                </c:pt>
                <c:pt idx="3558">
                  <c:v>610.29999999999995</c:v>
                </c:pt>
                <c:pt idx="3559">
                  <c:v>597.1</c:v>
                </c:pt>
                <c:pt idx="3560">
                  <c:v>643</c:v>
                </c:pt>
                <c:pt idx="3561">
                  <c:v>655.6</c:v>
                </c:pt>
                <c:pt idx="3562">
                  <c:v>644.29999999999995</c:v>
                </c:pt>
                <c:pt idx="3563">
                  <c:v>651</c:v>
                </c:pt>
                <c:pt idx="3564">
                  <c:v>651.70000000000005</c:v>
                </c:pt>
                <c:pt idx="3565">
                  <c:v>650.4</c:v>
                </c:pt>
                <c:pt idx="3566">
                  <c:v>660.2</c:v>
                </c:pt>
                <c:pt idx="3567">
                  <c:v>638.9</c:v>
                </c:pt>
                <c:pt idx="3568">
                  <c:v>669.4</c:v>
                </c:pt>
                <c:pt idx="3569">
                  <c:v>655.5</c:v>
                </c:pt>
                <c:pt idx="3570">
                  <c:v>649.79999999999995</c:v>
                </c:pt>
                <c:pt idx="3571">
                  <c:v>627.9</c:v>
                </c:pt>
                <c:pt idx="3572">
                  <c:v>612.29999999999995</c:v>
                </c:pt>
                <c:pt idx="3573">
                  <c:v>564.4</c:v>
                </c:pt>
                <c:pt idx="3574">
                  <c:v>570.79999999999995</c:v>
                </c:pt>
                <c:pt idx="3575">
                  <c:v>570.1</c:v>
                </c:pt>
                <c:pt idx="3576">
                  <c:v>582</c:v>
                </c:pt>
                <c:pt idx="3577">
                  <c:v>570.4</c:v>
                </c:pt>
                <c:pt idx="3578">
                  <c:v>520.5</c:v>
                </c:pt>
                <c:pt idx="3579">
                  <c:v>518.1</c:v>
                </c:pt>
                <c:pt idx="3580">
                  <c:v>515.4</c:v>
                </c:pt>
                <c:pt idx="3581">
                  <c:v>488.8</c:v>
                </c:pt>
                <c:pt idx="3582">
                  <c:v>484.6</c:v>
                </c:pt>
                <c:pt idx="3583">
                  <c:v>443.9</c:v>
                </c:pt>
                <c:pt idx="3584">
                  <c:v>450.1</c:v>
                </c:pt>
                <c:pt idx="3585">
                  <c:v>452.8</c:v>
                </c:pt>
                <c:pt idx="3586">
                  <c:v>453.6</c:v>
                </c:pt>
                <c:pt idx="3587">
                  <c:v>448.1</c:v>
                </c:pt>
                <c:pt idx="3588">
                  <c:v>442.6</c:v>
                </c:pt>
                <c:pt idx="3589">
                  <c:v>433.9</c:v>
                </c:pt>
                <c:pt idx="3590">
                  <c:v>438.2</c:v>
                </c:pt>
                <c:pt idx="3591">
                  <c:v>433.2</c:v>
                </c:pt>
                <c:pt idx="3592">
                  <c:v>451.9</c:v>
                </c:pt>
                <c:pt idx="3593">
                  <c:v>445.5</c:v>
                </c:pt>
                <c:pt idx="3594">
                  <c:v>441.1</c:v>
                </c:pt>
                <c:pt idx="3595">
                  <c:v>446.5</c:v>
                </c:pt>
                <c:pt idx="3596">
                  <c:v>432.2</c:v>
                </c:pt>
                <c:pt idx="3597">
                  <c:v>430.9</c:v>
                </c:pt>
                <c:pt idx="3598">
                  <c:v>436</c:v>
                </c:pt>
                <c:pt idx="3599">
                  <c:v>438.6</c:v>
                </c:pt>
                <c:pt idx="3600">
                  <c:v>453.7</c:v>
                </c:pt>
                <c:pt idx="3601">
                  <c:v>460.1</c:v>
                </c:pt>
                <c:pt idx="3602">
                  <c:v>445.6</c:v>
                </c:pt>
                <c:pt idx="3603">
                  <c:v>446.1</c:v>
                </c:pt>
                <c:pt idx="3604">
                  <c:v>441.9</c:v>
                </c:pt>
                <c:pt idx="3605">
                  <c:v>443.2</c:v>
                </c:pt>
                <c:pt idx="3606">
                  <c:v>457.9</c:v>
                </c:pt>
                <c:pt idx="3607">
                  <c:v>464.5</c:v>
                </c:pt>
                <c:pt idx="3608">
                  <c:v>500.3</c:v>
                </c:pt>
                <c:pt idx="3609">
                  <c:v>487.3</c:v>
                </c:pt>
                <c:pt idx="3610">
                  <c:v>487.9</c:v>
                </c:pt>
                <c:pt idx="3611">
                  <c:v>495.2</c:v>
                </c:pt>
                <c:pt idx="3612">
                  <c:v>498.5</c:v>
                </c:pt>
                <c:pt idx="3613">
                  <c:v>506</c:v>
                </c:pt>
                <c:pt idx="3614">
                  <c:v>485.5</c:v>
                </c:pt>
                <c:pt idx="3615">
                  <c:v>502</c:v>
                </c:pt>
                <c:pt idx="3616">
                  <c:v>537</c:v>
                </c:pt>
                <c:pt idx="3617">
                  <c:v>526.4</c:v>
                </c:pt>
                <c:pt idx="3618">
                  <c:v>478.4</c:v>
                </c:pt>
                <c:pt idx="3619">
                  <c:v>427.6</c:v>
                </c:pt>
                <c:pt idx="3620">
                  <c:v>437.6</c:v>
                </c:pt>
                <c:pt idx="3621">
                  <c:v>435.1</c:v>
                </c:pt>
                <c:pt idx="3622">
                  <c:v>384.6</c:v>
                </c:pt>
                <c:pt idx="3623">
                  <c:v>457.3</c:v>
                </c:pt>
                <c:pt idx="3624">
                  <c:v>466.6</c:v>
                </c:pt>
                <c:pt idx="3625">
                  <c:v>462.4</c:v>
                </c:pt>
                <c:pt idx="3626">
                  <c:v>455.7</c:v>
                </c:pt>
                <c:pt idx="3627">
                  <c:v>456.6</c:v>
                </c:pt>
                <c:pt idx="3628">
                  <c:v>444.4</c:v>
                </c:pt>
                <c:pt idx="3629">
                  <c:v>436.3</c:v>
                </c:pt>
                <c:pt idx="3630">
                  <c:v>424.4</c:v>
                </c:pt>
                <c:pt idx="3631">
                  <c:v>463.5</c:v>
                </c:pt>
                <c:pt idx="3632">
                  <c:v>444.7</c:v>
                </c:pt>
                <c:pt idx="3633">
                  <c:v>446.9</c:v>
                </c:pt>
                <c:pt idx="3634">
                  <c:v>477.1</c:v>
                </c:pt>
                <c:pt idx="3635">
                  <c:v>482.6</c:v>
                </c:pt>
                <c:pt idx="3636">
                  <c:v>460.5</c:v>
                </c:pt>
                <c:pt idx="3637">
                  <c:v>562.5</c:v>
                </c:pt>
                <c:pt idx="3638">
                  <c:v>562.9</c:v>
                </c:pt>
                <c:pt idx="3639">
                  <c:v>567.6</c:v>
                </c:pt>
                <c:pt idx="3640">
                  <c:v>551.20000000000005</c:v>
                </c:pt>
                <c:pt idx="3641">
                  <c:v>564.29999999999995</c:v>
                </c:pt>
                <c:pt idx="3642">
                  <c:v>549.6</c:v>
                </c:pt>
                <c:pt idx="3643">
                  <c:v>566</c:v>
                </c:pt>
                <c:pt idx="3644">
                  <c:v>595</c:v>
                </c:pt>
                <c:pt idx="3645">
                  <c:v>598.9</c:v>
                </c:pt>
                <c:pt idx="3646">
                  <c:v>606.4</c:v>
                </c:pt>
                <c:pt idx="3647">
                  <c:v>619.1</c:v>
                </c:pt>
                <c:pt idx="3648">
                  <c:v>624</c:v>
                </c:pt>
                <c:pt idx="3649">
                  <c:v>614</c:v>
                </c:pt>
                <c:pt idx="3650">
                  <c:v>625</c:v>
                </c:pt>
                <c:pt idx="3651">
                  <c:v>619.4</c:v>
                </c:pt>
                <c:pt idx="3652">
                  <c:v>608.70000000000005</c:v>
                </c:pt>
                <c:pt idx="3653">
                  <c:v>613</c:v>
                </c:pt>
                <c:pt idx="3654">
                  <c:v>627</c:v>
                </c:pt>
                <c:pt idx="3655">
                  <c:v>609.20000000000005</c:v>
                </c:pt>
                <c:pt idx="3656">
                  <c:v>616.70000000000005</c:v>
                </c:pt>
                <c:pt idx="3657">
                  <c:v>648.29999999999995</c:v>
                </c:pt>
                <c:pt idx="3658">
                  <c:v>658.3</c:v>
                </c:pt>
                <c:pt idx="3659">
                  <c:v>661.8</c:v>
                </c:pt>
                <c:pt idx="3660">
                  <c:v>662.2</c:v>
                </c:pt>
                <c:pt idx="3661">
                  <c:v>544.6</c:v>
                </c:pt>
                <c:pt idx="3662">
                  <c:v>557.4</c:v>
                </c:pt>
                <c:pt idx="3663">
                  <c:v>573.9</c:v>
                </c:pt>
                <c:pt idx="3664">
                  <c:v>596.5</c:v>
                </c:pt>
                <c:pt idx="3665">
                  <c:v>593.1</c:v>
                </c:pt>
                <c:pt idx="3666">
                  <c:v>135.80000000000001</c:v>
                </c:pt>
                <c:pt idx="3667">
                  <c:v>174</c:v>
                </c:pt>
                <c:pt idx="3668">
                  <c:v>310.2</c:v>
                </c:pt>
                <c:pt idx="3669">
                  <c:v>255.6</c:v>
                </c:pt>
                <c:pt idx="3670">
                  <c:v>111.6</c:v>
                </c:pt>
                <c:pt idx="3671">
                  <c:v>111.9</c:v>
                </c:pt>
                <c:pt idx="3672">
                  <c:v>261.5</c:v>
                </c:pt>
                <c:pt idx="3673">
                  <c:v>294</c:v>
                </c:pt>
                <c:pt idx="3674">
                  <c:v>272.3</c:v>
                </c:pt>
                <c:pt idx="3675">
                  <c:v>299.8</c:v>
                </c:pt>
                <c:pt idx="3676">
                  <c:v>371.1</c:v>
                </c:pt>
                <c:pt idx="3677">
                  <c:v>427.7</c:v>
                </c:pt>
                <c:pt idx="3678">
                  <c:v>451.4</c:v>
                </c:pt>
                <c:pt idx="3679">
                  <c:v>531.1</c:v>
                </c:pt>
                <c:pt idx="3680">
                  <c:v>579</c:v>
                </c:pt>
                <c:pt idx="3681">
                  <c:v>582.6</c:v>
                </c:pt>
                <c:pt idx="3682">
                  <c:v>659.6</c:v>
                </c:pt>
                <c:pt idx="3683">
                  <c:v>648.79999999999995</c:v>
                </c:pt>
                <c:pt idx="3684">
                  <c:v>695.7</c:v>
                </c:pt>
                <c:pt idx="3685">
                  <c:v>828.9</c:v>
                </c:pt>
                <c:pt idx="3686">
                  <c:v>904.5</c:v>
                </c:pt>
                <c:pt idx="3687">
                  <c:v>926.6</c:v>
                </c:pt>
                <c:pt idx="3688">
                  <c:v>931.7</c:v>
                </c:pt>
                <c:pt idx="3689">
                  <c:v>953.3</c:v>
                </c:pt>
                <c:pt idx="3690">
                  <c:v>940.4</c:v>
                </c:pt>
                <c:pt idx="3691">
                  <c:v>938.8</c:v>
                </c:pt>
                <c:pt idx="3692">
                  <c:v>941.4</c:v>
                </c:pt>
                <c:pt idx="3693">
                  <c:v>925.7</c:v>
                </c:pt>
                <c:pt idx="3694">
                  <c:v>932.7</c:v>
                </c:pt>
                <c:pt idx="3695">
                  <c:v>943.5</c:v>
                </c:pt>
                <c:pt idx="3696">
                  <c:v>1007</c:v>
                </c:pt>
                <c:pt idx="3697">
                  <c:v>961</c:v>
                </c:pt>
                <c:pt idx="3698">
                  <c:v>916.5</c:v>
                </c:pt>
                <c:pt idx="3699">
                  <c:v>944.2</c:v>
                </c:pt>
                <c:pt idx="3700">
                  <c:v>951</c:v>
                </c:pt>
                <c:pt idx="3701">
                  <c:v>962.2</c:v>
                </c:pt>
                <c:pt idx="3702">
                  <c:v>956</c:v>
                </c:pt>
                <c:pt idx="3703">
                  <c:v>954.8</c:v>
                </c:pt>
                <c:pt idx="3704">
                  <c:v>905.7</c:v>
                </c:pt>
                <c:pt idx="3705">
                  <c:v>894.2</c:v>
                </c:pt>
                <c:pt idx="3706">
                  <c:v>913.5</c:v>
                </c:pt>
                <c:pt idx="3707">
                  <c:v>941.2</c:v>
                </c:pt>
                <c:pt idx="3708">
                  <c:v>919.3</c:v>
                </c:pt>
                <c:pt idx="3709">
                  <c:v>922.9</c:v>
                </c:pt>
                <c:pt idx="3710">
                  <c:v>939.8</c:v>
                </c:pt>
                <c:pt idx="3711">
                  <c:v>1005.3</c:v>
                </c:pt>
                <c:pt idx="3712">
                  <c:v>957.8</c:v>
                </c:pt>
                <c:pt idx="3713">
                  <c:v>937</c:v>
                </c:pt>
                <c:pt idx="3714">
                  <c:v>938.8</c:v>
                </c:pt>
                <c:pt idx="3715">
                  <c:v>879.9</c:v>
                </c:pt>
                <c:pt idx="3716">
                  <c:v>1012.7</c:v>
                </c:pt>
                <c:pt idx="3717">
                  <c:v>1014.7</c:v>
                </c:pt>
                <c:pt idx="3718">
                  <c:v>924.7</c:v>
                </c:pt>
                <c:pt idx="3719">
                  <c:v>884.3</c:v>
                </c:pt>
                <c:pt idx="3720">
                  <c:v>856.9</c:v>
                </c:pt>
                <c:pt idx="3721">
                  <c:v>815.9</c:v>
                </c:pt>
                <c:pt idx="3722">
                  <c:v>805.9</c:v>
                </c:pt>
                <c:pt idx="3723">
                  <c:v>804.8</c:v>
                </c:pt>
                <c:pt idx="3724">
                  <c:v>785</c:v>
                </c:pt>
                <c:pt idx="3725">
                  <c:v>762</c:v>
                </c:pt>
                <c:pt idx="3726">
                  <c:v>803</c:v>
                </c:pt>
                <c:pt idx="3727">
                  <c:v>802</c:v>
                </c:pt>
                <c:pt idx="3728">
                  <c:v>707.3</c:v>
                </c:pt>
                <c:pt idx="3729">
                  <c:v>702.8</c:v>
                </c:pt>
                <c:pt idx="3730">
                  <c:v>713.2</c:v>
                </c:pt>
                <c:pt idx="3731">
                  <c:v>639.5</c:v>
                </c:pt>
                <c:pt idx="3732">
                  <c:v>640.5</c:v>
                </c:pt>
                <c:pt idx="3733">
                  <c:v>650</c:v>
                </c:pt>
                <c:pt idx="3734">
                  <c:v>732</c:v>
                </c:pt>
                <c:pt idx="3735">
                  <c:v>541</c:v>
                </c:pt>
                <c:pt idx="3736">
                  <c:v>715</c:v>
                </c:pt>
                <c:pt idx="3737">
                  <c:v>759.9</c:v>
                </c:pt>
                <c:pt idx="3738">
                  <c:v>919.9</c:v>
                </c:pt>
                <c:pt idx="3739">
                  <c:v>908.9</c:v>
                </c:pt>
                <c:pt idx="3740">
                  <c:v>936.8</c:v>
                </c:pt>
                <c:pt idx="3741">
                  <c:v>900</c:v>
                </c:pt>
                <c:pt idx="3742">
                  <c:v>919.9</c:v>
                </c:pt>
                <c:pt idx="3743">
                  <c:v>1033.7</c:v>
                </c:pt>
                <c:pt idx="3744">
                  <c:v>919</c:v>
                </c:pt>
                <c:pt idx="3745">
                  <c:v>804</c:v>
                </c:pt>
                <c:pt idx="3746">
                  <c:v>697</c:v>
                </c:pt>
                <c:pt idx="3747">
                  <c:v>845</c:v>
                </c:pt>
                <c:pt idx="3748">
                  <c:v>1106.3</c:v>
                </c:pt>
                <c:pt idx="3749">
                  <c:v>1237.5999999999999</c:v>
                </c:pt>
                <c:pt idx="3750">
                  <c:v>1154.9000000000001</c:v>
                </c:pt>
                <c:pt idx="3751">
                  <c:v>1096.5999999999999</c:v>
                </c:pt>
                <c:pt idx="3752">
                  <c:v>1004.4</c:v>
                </c:pt>
                <c:pt idx="3753">
                  <c:v>1205.7</c:v>
                </c:pt>
                <c:pt idx="3754">
                  <c:v>1206.9000000000001</c:v>
                </c:pt>
                <c:pt idx="3755">
                  <c:v>1101.4000000000001</c:v>
                </c:pt>
                <c:pt idx="3756">
                  <c:v>1079.9000000000001</c:v>
                </c:pt>
                <c:pt idx="3757">
                  <c:v>970</c:v>
                </c:pt>
                <c:pt idx="3758">
                  <c:v>830</c:v>
                </c:pt>
                <c:pt idx="3759">
                  <c:v>795</c:v>
                </c:pt>
                <c:pt idx="3760">
                  <c:v>832.5</c:v>
                </c:pt>
                <c:pt idx="3761">
                  <c:v>802</c:v>
                </c:pt>
                <c:pt idx="3762">
                  <c:v>764.9</c:v>
                </c:pt>
                <c:pt idx="3763">
                  <c:v>638</c:v>
                </c:pt>
                <c:pt idx="3764">
                  <c:v>645.70000000000005</c:v>
                </c:pt>
                <c:pt idx="3765">
                  <c:v>785.4</c:v>
                </c:pt>
                <c:pt idx="3766">
                  <c:v>528.29999999999995</c:v>
                </c:pt>
                <c:pt idx="3767">
                  <c:v>462</c:v>
                </c:pt>
                <c:pt idx="3768">
                  <c:v>433.9</c:v>
                </c:pt>
                <c:pt idx="3769">
                  <c:v>433.4</c:v>
                </c:pt>
                <c:pt idx="3770">
                  <c:v>434.9</c:v>
                </c:pt>
                <c:pt idx="3771">
                  <c:v>380</c:v>
                </c:pt>
                <c:pt idx="3772">
                  <c:v>363</c:v>
                </c:pt>
                <c:pt idx="3773">
                  <c:v>336.3</c:v>
                </c:pt>
                <c:pt idx="3774">
                  <c:v>367.8</c:v>
                </c:pt>
                <c:pt idx="3775">
                  <c:v>355</c:v>
                </c:pt>
                <c:pt idx="3776">
                  <c:v>309.60000000000002</c:v>
                </c:pt>
                <c:pt idx="3777">
                  <c:v>264.10000000000002</c:v>
                </c:pt>
                <c:pt idx="3778">
                  <c:v>251.3</c:v>
                </c:pt>
                <c:pt idx="3779">
                  <c:v>238.2</c:v>
                </c:pt>
                <c:pt idx="3780">
                  <c:v>224</c:v>
                </c:pt>
                <c:pt idx="3781">
                  <c:v>211.7</c:v>
                </c:pt>
                <c:pt idx="3782">
                  <c:v>213.4</c:v>
                </c:pt>
                <c:pt idx="3783">
                  <c:v>211.2</c:v>
                </c:pt>
                <c:pt idx="3784">
                  <c:v>208</c:v>
                </c:pt>
                <c:pt idx="3785">
                  <c:v>216</c:v>
                </c:pt>
                <c:pt idx="3786">
                  <c:v>206.9</c:v>
                </c:pt>
                <c:pt idx="3787">
                  <c:v>206.9</c:v>
                </c:pt>
                <c:pt idx="3788">
                  <c:v>188.6</c:v>
                </c:pt>
                <c:pt idx="3789">
                  <c:v>197.9</c:v>
                </c:pt>
                <c:pt idx="3790">
                  <c:v>207</c:v>
                </c:pt>
                <c:pt idx="3791">
                  <c:v>228</c:v>
                </c:pt>
                <c:pt idx="3792">
                  <c:v>203</c:v>
                </c:pt>
                <c:pt idx="3793">
                  <c:v>192.8</c:v>
                </c:pt>
                <c:pt idx="3794">
                  <c:v>186.1</c:v>
                </c:pt>
                <c:pt idx="3795">
                  <c:v>183.1</c:v>
                </c:pt>
                <c:pt idx="3796">
                  <c:v>168.3</c:v>
                </c:pt>
                <c:pt idx="3797">
                  <c:v>157.6</c:v>
                </c:pt>
                <c:pt idx="3798">
                  <c:v>152.80000000000001</c:v>
                </c:pt>
                <c:pt idx="3799">
                  <c:v>158.1</c:v>
                </c:pt>
                <c:pt idx="3800">
                  <c:v>151.4</c:v>
                </c:pt>
                <c:pt idx="3801">
                  <c:v>147.5</c:v>
                </c:pt>
                <c:pt idx="3802">
                  <c:v>142.9</c:v>
                </c:pt>
                <c:pt idx="3803">
                  <c:v>140.1</c:v>
                </c:pt>
                <c:pt idx="3804">
                  <c:v>140.4</c:v>
                </c:pt>
                <c:pt idx="3805">
                  <c:v>139.5</c:v>
                </c:pt>
                <c:pt idx="3806">
                  <c:v>136.5</c:v>
                </c:pt>
                <c:pt idx="3807">
                  <c:v>135.80000000000001</c:v>
                </c:pt>
                <c:pt idx="3808">
                  <c:v>137.80000000000001</c:v>
                </c:pt>
                <c:pt idx="3809">
                  <c:v>136.69999999999999</c:v>
                </c:pt>
                <c:pt idx="3810">
                  <c:v>136.80000000000001</c:v>
                </c:pt>
                <c:pt idx="3811">
                  <c:v>131</c:v>
                </c:pt>
                <c:pt idx="3812">
                  <c:v>123</c:v>
                </c:pt>
                <c:pt idx="3813">
                  <c:v>140.30000000000001</c:v>
                </c:pt>
                <c:pt idx="3814">
                  <c:v>141.9</c:v>
                </c:pt>
                <c:pt idx="3815">
                  <c:v>143.9</c:v>
                </c:pt>
                <c:pt idx="3816">
                  <c:v>142.5</c:v>
                </c:pt>
                <c:pt idx="3817">
                  <c:v>138.9</c:v>
                </c:pt>
                <c:pt idx="3818">
                  <c:v>137.1</c:v>
                </c:pt>
                <c:pt idx="3819">
                  <c:v>135</c:v>
                </c:pt>
                <c:pt idx="3820">
                  <c:v>134.80000000000001</c:v>
                </c:pt>
                <c:pt idx="3821">
                  <c:v>133.4</c:v>
                </c:pt>
                <c:pt idx="3822">
                  <c:v>134</c:v>
                </c:pt>
                <c:pt idx="3823">
                  <c:v>134.4</c:v>
                </c:pt>
                <c:pt idx="3824">
                  <c:v>133.80000000000001</c:v>
                </c:pt>
                <c:pt idx="3825">
                  <c:v>135.1</c:v>
                </c:pt>
                <c:pt idx="3826">
                  <c:v>140.4</c:v>
                </c:pt>
                <c:pt idx="3827">
                  <c:v>139.1</c:v>
                </c:pt>
                <c:pt idx="3828">
                  <c:v>139.4</c:v>
                </c:pt>
                <c:pt idx="3829">
                  <c:v>138.30000000000001</c:v>
                </c:pt>
                <c:pt idx="3830">
                  <c:v>136.69999999999999</c:v>
                </c:pt>
                <c:pt idx="3831">
                  <c:v>140.69999999999999</c:v>
                </c:pt>
                <c:pt idx="3832">
                  <c:v>139.4</c:v>
                </c:pt>
                <c:pt idx="3833">
                  <c:v>142.1</c:v>
                </c:pt>
                <c:pt idx="3834">
                  <c:v>132.6</c:v>
                </c:pt>
                <c:pt idx="3835">
                  <c:v>133.1</c:v>
                </c:pt>
                <c:pt idx="3836">
                  <c:v>126.3</c:v>
                </c:pt>
                <c:pt idx="3837">
                  <c:v>129</c:v>
                </c:pt>
                <c:pt idx="3838">
                  <c:v>121.9</c:v>
                </c:pt>
                <c:pt idx="3839">
                  <c:v>130.19999999999999</c:v>
                </c:pt>
                <c:pt idx="3840">
                  <c:v>132.5</c:v>
                </c:pt>
                <c:pt idx="3841">
                  <c:v>144</c:v>
                </c:pt>
                <c:pt idx="3842">
                  <c:v>144</c:v>
                </c:pt>
                <c:pt idx="3843">
                  <c:v>146</c:v>
                </c:pt>
                <c:pt idx="3844">
                  <c:v>141</c:v>
                </c:pt>
                <c:pt idx="3845">
                  <c:v>138</c:v>
                </c:pt>
                <c:pt idx="3846">
                  <c:v>129.30000000000001</c:v>
                </c:pt>
                <c:pt idx="3847">
                  <c:v>128.80000000000001</c:v>
                </c:pt>
                <c:pt idx="3848">
                  <c:v>131.30000000000001</c:v>
                </c:pt>
                <c:pt idx="3849">
                  <c:v>120.1</c:v>
                </c:pt>
                <c:pt idx="3850">
                  <c:v>122.1</c:v>
                </c:pt>
                <c:pt idx="3851">
                  <c:v>119.6</c:v>
                </c:pt>
                <c:pt idx="3852">
                  <c:v>118.5</c:v>
                </c:pt>
                <c:pt idx="3853">
                  <c:v>122</c:v>
                </c:pt>
                <c:pt idx="3854">
                  <c:v>123.3</c:v>
                </c:pt>
                <c:pt idx="3855">
                  <c:v>121.2</c:v>
                </c:pt>
                <c:pt idx="3856">
                  <c:v>118.5</c:v>
                </c:pt>
                <c:pt idx="3857">
                  <c:v>113.4</c:v>
                </c:pt>
                <c:pt idx="3858">
                  <c:v>112.8</c:v>
                </c:pt>
                <c:pt idx="3859">
                  <c:v>109</c:v>
                </c:pt>
                <c:pt idx="3860">
                  <c:v>110</c:v>
                </c:pt>
                <c:pt idx="3861">
                  <c:v>112.6</c:v>
                </c:pt>
                <c:pt idx="3862">
                  <c:v>109.6</c:v>
                </c:pt>
                <c:pt idx="3863">
                  <c:v>106.8</c:v>
                </c:pt>
                <c:pt idx="3864">
                  <c:v>105</c:v>
                </c:pt>
                <c:pt idx="3865">
                  <c:v>103</c:v>
                </c:pt>
                <c:pt idx="3866">
                  <c:v>102.8</c:v>
                </c:pt>
                <c:pt idx="3867">
                  <c:v>103.1</c:v>
                </c:pt>
                <c:pt idx="3868">
                  <c:v>106</c:v>
                </c:pt>
                <c:pt idx="3869">
                  <c:v>106.6</c:v>
                </c:pt>
                <c:pt idx="3870">
                  <c:v>106.7</c:v>
                </c:pt>
                <c:pt idx="3871">
                  <c:v>105.1</c:v>
                </c:pt>
                <c:pt idx="3872">
                  <c:v>104.9</c:v>
                </c:pt>
                <c:pt idx="3873">
                  <c:v>104.5</c:v>
                </c:pt>
                <c:pt idx="3874">
                  <c:v>104</c:v>
                </c:pt>
                <c:pt idx="3875">
                  <c:v>106.2</c:v>
                </c:pt>
                <c:pt idx="3876">
                  <c:v>108</c:v>
                </c:pt>
                <c:pt idx="3877">
                  <c:v>101.5</c:v>
                </c:pt>
                <c:pt idx="3878">
                  <c:v>98.8</c:v>
                </c:pt>
                <c:pt idx="3879">
                  <c:v>94.4</c:v>
                </c:pt>
                <c:pt idx="3880">
                  <c:v>96</c:v>
                </c:pt>
                <c:pt idx="3881">
                  <c:v>96.9</c:v>
                </c:pt>
                <c:pt idx="3882">
                  <c:v>95.1</c:v>
                </c:pt>
                <c:pt idx="3883">
                  <c:v>95.6</c:v>
                </c:pt>
                <c:pt idx="3884">
                  <c:v>91.6</c:v>
                </c:pt>
                <c:pt idx="3885">
                  <c:v>92</c:v>
                </c:pt>
                <c:pt idx="3886">
                  <c:v>89.8</c:v>
                </c:pt>
                <c:pt idx="3887">
                  <c:v>92</c:v>
                </c:pt>
                <c:pt idx="3888">
                  <c:v>90.1</c:v>
                </c:pt>
                <c:pt idx="3889">
                  <c:v>98.5</c:v>
                </c:pt>
                <c:pt idx="3890">
                  <c:v>97.1</c:v>
                </c:pt>
                <c:pt idx="3891">
                  <c:v>98.9</c:v>
                </c:pt>
                <c:pt idx="3892">
                  <c:v>94.4</c:v>
                </c:pt>
                <c:pt idx="3893">
                  <c:v>98.3</c:v>
                </c:pt>
                <c:pt idx="3894">
                  <c:v>94</c:v>
                </c:pt>
                <c:pt idx="3895">
                  <c:v>89</c:v>
                </c:pt>
                <c:pt idx="3896">
                  <c:v>88</c:v>
                </c:pt>
                <c:pt idx="3897">
                  <c:v>76.7</c:v>
                </c:pt>
                <c:pt idx="3898">
                  <c:v>76</c:v>
                </c:pt>
                <c:pt idx="3899">
                  <c:v>76.5</c:v>
                </c:pt>
                <c:pt idx="3900">
                  <c:v>69.7</c:v>
                </c:pt>
                <c:pt idx="3901">
                  <c:v>68.5</c:v>
                </c:pt>
                <c:pt idx="3902">
                  <c:v>80</c:v>
                </c:pt>
                <c:pt idx="3903">
                  <c:v>78.900000000000006</c:v>
                </c:pt>
                <c:pt idx="3904">
                  <c:v>90.4</c:v>
                </c:pt>
                <c:pt idx="3905">
                  <c:v>88.1</c:v>
                </c:pt>
                <c:pt idx="3906">
                  <c:v>97.5</c:v>
                </c:pt>
                <c:pt idx="3907">
                  <c:v>95</c:v>
                </c:pt>
                <c:pt idx="3908">
                  <c:v>94.7</c:v>
                </c:pt>
                <c:pt idx="3909">
                  <c:v>101.7</c:v>
                </c:pt>
                <c:pt idx="3910">
                  <c:v>104</c:v>
                </c:pt>
                <c:pt idx="3911">
                  <c:v>103.3</c:v>
                </c:pt>
                <c:pt idx="3912">
                  <c:v>102.1</c:v>
                </c:pt>
                <c:pt idx="3913">
                  <c:v>107.9</c:v>
                </c:pt>
                <c:pt idx="3914">
                  <c:v>108.2</c:v>
                </c:pt>
                <c:pt idx="3915">
                  <c:v>109.5</c:v>
                </c:pt>
                <c:pt idx="3916">
                  <c:v>111.3</c:v>
                </c:pt>
                <c:pt idx="3917">
                  <c:v>108.3</c:v>
                </c:pt>
                <c:pt idx="3918">
                  <c:v>107.3</c:v>
                </c:pt>
                <c:pt idx="3919">
                  <c:v>101.9</c:v>
                </c:pt>
                <c:pt idx="3920">
                  <c:v>99.9</c:v>
                </c:pt>
                <c:pt idx="3921">
                  <c:v>99.8</c:v>
                </c:pt>
                <c:pt idx="3922">
                  <c:v>100</c:v>
                </c:pt>
                <c:pt idx="3923">
                  <c:v>103.9</c:v>
                </c:pt>
                <c:pt idx="3924">
                  <c:v>108.8</c:v>
                </c:pt>
                <c:pt idx="3925">
                  <c:v>109</c:v>
                </c:pt>
                <c:pt idx="3926">
                  <c:v>106.3</c:v>
                </c:pt>
                <c:pt idx="3927">
                  <c:v>100.4</c:v>
                </c:pt>
                <c:pt idx="3928">
                  <c:v>107.9</c:v>
                </c:pt>
                <c:pt idx="3929">
                  <c:v>111</c:v>
                </c:pt>
                <c:pt idx="3930">
                  <c:v>119</c:v>
                </c:pt>
                <c:pt idx="3931">
                  <c:v>121.9</c:v>
                </c:pt>
                <c:pt idx="3932">
                  <c:v>121.4</c:v>
                </c:pt>
                <c:pt idx="3933">
                  <c:v>120.7</c:v>
                </c:pt>
                <c:pt idx="3934">
                  <c:v>122.5</c:v>
                </c:pt>
                <c:pt idx="3935">
                  <c:v>129.30000000000001</c:v>
                </c:pt>
                <c:pt idx="3936">
                  <c:v>128.80000000000001</c:v>
                </c:pt>
                <c:pt idx="3937">
                  <c:v>128.80000000000001</c:v>
                </c:pt>
                <c:pt idx="3938">
                  <c:v>132.30000000000001</c:v>
                </c:pt>
                <c:pt idx="3939">
                  <c:v>129</c:v>
                </c:pt>
                <c:pt idx="3940">
                  <c:v>129.80000000000001</c:v>
                </c:pt>
                <c:pt idx="3941">
                  <c:v>133.5</c:v>
                </c:pt>
                <c:pt idx="3942">
                  <c:v>132</c:v>
                </c:pt>
                <c:pt idx="3943">
                  <c:v>133.1</c:v>
                </c:pt>
                <c:pt idx="3944">
                  <c:v>126.3</c:v>
                </c:pt>
                <c:pt idx="3945">
                  <c:v>123.8</c:v>
                </c:pt>
                <c:pt idx="3946">
                  <c:v>122.9</c:v>
                </c:pt>
                <c:pt idx="3947">
                  <c:v>122</c:v>
                </c:pt>
                <c:pt idx="3948">
                  <c:v>122.5</c:v>
                </c:pt>
                <c:pt idx="3949">
                  <c:v>123.2</c:v>
                </c:pt>
                <c:pt idx="3950">
                  <c:v>123.5</c:v>
                </c:pt>
                <c:pt idx="3951">
                  <c:v>118.2</c:v>
                </c:pt>
                <c:pt idx="3952">
                  <c:v>114.2</c:v>
                </c:pt>
                <c:pt idx="3953">
                  <c:v>111.4</c:v>
                </c:pt>
                <c:pt idx="3954">
                  <c:v>118</c:v>
                </c:pt>
                <c:pt idx="3955">
                  <c:v>114.8</c:v>
                </c:pt>
                <c:pt idx="3956">
                  <c:v>115.6</c:v>
                </c:pt>
                <c:pt idx="3957">
                  <c:v>117.7</c:v>
                </c:pt>
                <c:pt idx="3958">
                  <c:v>112.8</c:v>
                </c:pt>
                <c:pt idx="3959">
                  <c:v>113.2</c:v>
                </c:pt>
                <c:pt idx="3960">
                  <c:v>109.6</c:v>
                </c:pt>
                <c:pt idx="3961">
                  <c:v>112.3</c:v>
                </c:pt>
                <c:pt idx="3962">
                  <c:v>116</c:v>
                </c:pt>
                <c:pt idx="3963">
                  <c:v>112.9</c:v>
                </c:pt>
                <c:pt idx="3964">
                  <c:v>98.1</c:v>
                </c:pt>
                <c:pt idx="3965">
                  <c:v>106.3</c:v>
                </c:pt>
                <c:pt idx="3966">
                  <c:v>116.4</c:v>
                </c:pt>
                <c:pt idx="3967">
                  <c:v>139.19999999999999</c:v>
                </c:pt>
                <c:pt idx="3968">
                  <c:v>144</c:v>
                </c:pt>
                <c:pt idx="3969">
                  <c:v>134.4</c:v>
                </c:pt>
                <c:pt idx="3970">
                  <c:v>128</c:v>
                </c:pt>
                <c:pt idx="3971">
                  <c:v>136.9</c:v>
                </c:pt>
                <c:pt idx="3972">
                  <c:v>141.69999999999999</c:v>
                </c:pt>
                <c:pt idx="3973">
                  <c:v>154.19999999999999</c:v>
                </c:pt>
                <c:pt idx="3974">
                  <c:v>143.5</c:v>
                </c:pt>
                <c:pt idx="3975">
                  <c:v>127.4</c:v>
                </c:pt>
                <c:pt idx="3976">
                  <c:v>119.2</c:v>
                </c:pt>
                <c:pt idx="3977">
                  <c:v>126.6</c:v>
                </c:pt>
                <c:pt idx="3978">
                  <c:v>118.5</c:v>
                </c:pt>
                <c:pt idx="3979">
                  <c:v>109</c:v>
                </c:pt>
                <c:pt idx="3980">
                  <c:v>93.1</c:v>
                </c:pt>
                <c:pt idx="3981">
                  <c:v>68.400000000000006</c:v>
                </c:pt>
                <c:pt idx="3982">
                  <c:v>82.4</c:v>
                </c:pt>
                <c:pt idx="3983">
                  <c:v>90</c:v>
                </c:pt>
                <c:pt idx="3984">
                  <c:v>93</c:v>
                </c:pt>
                <c:pt idx="3985">
                  <c:v>117</c:v>
                </c:pt>
                <c:pt idx="3986">
                  <c:v>124.9</c:v>
                </c:pt>
                <c:pt idx="3987">
                  <c:v>165</c:v>
                </c:pt>
                <c:pt idx="3988">
                  <c:v>230</c:v>
                </c:pt>
                <c:pt idx="3989">
                  <c:v>187.5</c:v>
                </c:pt>
                <c:pt idx="3990">
                  <c:v>162.30000000000001</c:v>
                </c:pt>
                <c:pt idx="3991">
                  <c:v>142.6</c:v>
                </c:pt>
                <c:pt idx="3992">
                  <c:v>142.30000000000001</c:v>
                </c:pt>
                <c:pt idx="3993">
                  <c:v>132.1</c:v>
                </c:pt>
                <c:pt idx="3994">
                  <c:v>135</c:v>
                </c:pt>
                <c:pt idx="3995">
                  <c:v>118</c:v>
                </c:pt>
                <c:pt idx="3996">
                  <c:v>104</c:v>
                </c:pt>
                <c:pt idx="3997">
                  <c:v>93</c:v>
                </c:pt>
                <c:pt idx="3998">
                  <c:v>92.2</c:v>
                </c:pt>
                <c:pt idx="3999">
                  <c:v>90.5</c:v>
                </c:pt>
                <c:pt idx="4000">
                  <c:v>86.2</c:v>
                </c:pt>
                <c:pt idx="4001">
                  <c:v>88.9</c:v>
                </c:pt>
                <c:pt idx="4002">
                  <c:v>78.5</c:v>
                </c:pt>
                <c:pt idx="4003">
                  <c:v>73.599999999999994</c:v>
                </c:pt>
                <c:pt idx="4004">
                  <c:v>71.5</c:v>
                </c:pt>
                <c:pt idx="4005">
                  <c:v>64.3</c:v>
                </c:pt>
                <c:pt idx="4006">
                  <c:v>69.900000000000006</c:v>
                </c:pt>
                <c:pt idx="4007">
                  <c:v>70.8</c:v>
                </c:pt>
                <c:pt idx="4008">
                  <c:v>64.5</c:v>
                </c:pt>
                <c:pt idx="4009">
                  <c:v>59.1</c:v>
                </c:pt>
                <c:pt idx="4010">
                  <c:v>51.6</c:v>
                </c:pt>
                <c:pt idx="4011">
                  <c:v>47.4</c:v>
                </c:pt>
                <c:pt idx="4012">
                  <c:v>47</c:v>
                </c:pt>
                <c:pt idx="4013">
                  <c:v>47</c:v>
                </c:pt>
                <c:pt idx="4014">
                  <c:v>47.2</c:v>
                </c:pt>
                <c:pt idx="4015">
                  <c:v>46.9</c:v>
                </c:pt>
                <c:pt idx="4016">
                  <c:v>44.3</c:v>
                </c:pt>
                <c:pt idx="4017">
                  <c:v>48.4</c:v>
                </c:pt>
                <c:pt idx="4018">
                  <c:v>46</c:v>
                </c:pt>
                <c:pt idx="4019">
                  <c:v>46.8</c:v>
                </c:pt>
                <c:pt idx="4020">
                  <c:v>44.2</c:v>
                </c:pt>
                <c:pt idx="4021">
                  <c:v>42</c:v>
                </c:pt>
                <c:pt idx="4022">
                  <c:v>41</c:v>
                </c:pt>
                <c:pt idx="4023">
                  <c:v>40.299999999999997</c:v>
                </c:pt>
                <c:pt idx="4024">
                  <c:v>36.200000000000003</c:v>
                </c:pt>
                <c:pt idx="4025">
                  <c:v>34.5</c:v>
                </c:pt>
                <c:pt idx="4026">
                  <c:v>34.299999999999997</c:v>
                </c:pt>
                <c:pt idx="4027">
                  <c:v>34.5</c:v>
                </c:pt>
                <c:pt idx="4028">
                  <c:v>33.4</c:v>
                </c:pt>
                <c:pt idx="4029">
                  <c:v>30.9</c:v>
                </c:pt>
                <c:pt idx="4030">
                  <c:v>31.1</c:v>
                </c:pt>
                <c:pt idx="4031">
                  <c:v>30.4</c:v>
                </c:pt>
                <c:pt idx="4032">
                  <c:v>29.9</c:v>
                </c:pt>
                <c:pt idx="4033">
                  <c:v>29.8</c:v>
                </c:pt>
                <c:pt idx="4034">
                  <c:v>30.3</c:v>
                </c:pt>
                <c:pt idx="4035">
                  <c:v>29.8</c:v>
                </c:pt>
                <c:pt idx="4036">
                  <c:v>29.6</c:v>
                </c:pt>
                <c:pt idx="4037">
                  <c:v>29.4</c:v>
                </c:pt>
                <c:pt idx="4038">
                  <c:v>27</c:v>
                </c:pt>
                <c:pt idx="4039">
                  <c:v>26.8</c:v>
                </c:pt>
                <c:pt idx="4040">
                  <c:v>27.2</c:v>
                </c:pt>
                <c:pt idx="4041">
                  <c:v>27.1</c:v>
                </c:pt>
                <c:pt idx="4042">
                  <c:v>27.2</c:v>
                </c:pt>
                <c:pt idx="4043">
                  <c:v>24.2</c:v>
                </c:pt>
                <c:pt idx="4044">
                  <c:v>25.2</c:v>
                </c:pt>
                <c:pt idx="4045">
                  <c:v>24.6</c:v>
                </c:pt>
                <c:pt idx="4046">
                  <c:v>24</c:v>
                </c:pt>
                <c:pt idx="4047">
                  <c:v>23.6</c:v>
                </c:pt>
                <c:pt idx="4048">
                  <c:v>22.7</c:v>
                </c:pt>
                <c:pt idx="4049">
                  <c:v>22.1</c:v>
                </c:pt>
                <c:pt idx="4050">
                  <c:v>21.2</c:v>
                </c:pt>
                <c:pt idx="4051">
                  <c:v>20.6</c:v>
                </c:pt>
                <c:pt idx="4052">
                  <c:v>20.399999999999999</c:v>
                </c:pt>
                <c:pt idx="4053">
                  <c:v>20.6</c:v>
                </c:pt>
                <c:pt idx="4054">
                  <c:v>19.600000000000001</c:v>
                </c:pt>
                <c:pt idx="4055">
                  <c:v>20.5</c:v>
                </c:pt>
                <c:pt idx="4056">
                  <c:v>20.399999999999999</c:v>
                </c:pt>
                <c:pt idx="4057">
                  <c:v>19.7</c:v>
                </c:pt>
                <c:pt idx="4058">
                  <c:v>19.5</c:v>
                </c:pt>
                <c:pt idx="4059">
                  <c:v>18.7</c:v>
                </c:pt>
                <c:pt idx="4060">
                  <c:v>17.8</c:v>
                </c:pt>
                <c:pt idx="4061">
                  <c:v>17.899999999999999</c:v>
                </c:pt>
                <c:pt idx="4062">
                  <c:v>17.399999999999999</c:v>
                </c:pt>
                <c:pt idx="4063">
                  <c:v>16.899999999999999</c:v>
                </c:pt>
                <c:pt idx="4064">
                  <c:v>17.5</c:v>
                </c:pt>
                <c:pt idx="4065">
                  <c:v>17.3</c:v>
                </c:pt>
                <c:pt idx="4066">
                  <c:v>16.8</c:v>
                </c:pt>
                <c:pt idx="4067">
                  <c:v>15.7</c:v>
                </c:pt>
                <c:pt idx="4068">
                  <c:v>15.6</c:v>
                </c:pt>
                <c:pt idx="4069">
                  <c:v>15.7</c:v>
                </c:pt>
                <c:pt idx="4070">
                  <c:v>15.5</c:v>
                </c:pt>
                <c:pt idx="4071">
                  <c:v>14.7</c:v>
                </c:pt>
                <c:pt idx="4072">
                  <c:v>14.3</c:v>
                </c:pt>
                <c:pt idx="4073">
                  <c:v>14.3</c:v>
                </c:pt>
                <c:pt idx="4074">
                  <c:v>14.1</c:v>
                </c:pt>
                <c:pt idx="4075">
                  <c:v>14.2</c:v>
                </c:pt>
                <c:pt idx="4076">
                  <c:v>14.1</c:v>
                </c:pt>
                <c:pt idx="4077">
                  <c:v>14.1</c:v>
                </c:pt>
                <c:pt idx="4078">
                  <c:v>13.8</c:v>
                </c:pt>
                <c:pt idx="4079">
                  <c:v>13.7</c:v>
                </c:pt>
                <c:pt idx="4080">
                  <c:v>13.6</c:v>
                </c:pt>
                <c:pt idx="4081">
                  <c:v>13.4</c:v>
                </c:pt>
                <c:pt idx="4082">
                  <c:v>13.4</c:v>
                </c:pt>
                <c:pt idx="4083">
                  <c:v>13.5</c:v>
                </c:pt>
                <c:pt idx="4084">
                  <c:v>13.4</c:v>
                </c:pt>
                <c:pt idx="4085">
                  <c:v>13.3</c:v>
                </c:pt>
                <c:pt idx="4086">
                  <c:v>13.3</c:v>
                </c:pt>
                <c:pt idx="4087">
                  <c:v>13.5</c:v>
                </c:pt>
                <c:pt idx="4088">
                  <c:v>13.4</c:v>
                </c:pt>
                <c:pt idx="4089">
                  <c:v>13.4</c:v>
                </c:pt>
                <c:pt idx="4090">
                  <c:v>13.4</c:v>
                </c:pt>
                <c:pt idx="4091">
                  <c:v>13.4</c:v>
                </c:pt>
                <c:pt idx="4092">
                  <c:v>13.5</c:v>
                </c:pt>
                <c:pt idx="4093">
                  <c:v>13.4</c:v>
                </c:pt>
                <c:pt idx="4094">
                  <c:v>13.4</c:v>
                </c:pt>
                <c:pt idx="4095">
                  <c:v>13.3</c:v>
                </c:pt>
                <c:pt idx="4096">
                  <c:v>13.4</c:v>
                </c:pt>
                <c:pt idx="4097">
                  <c:v>13.5</c:v>
                </c:pt>
                <c:pt idx="4098">
                  <c:v>13.5</c:v>
                </c:pt>
                <c:pt idx="4099">
                  <c:v>13.6</c:v>
                </c:pt>
                <c:pt idx="4100">
                  <c:v>13.3</c:v>
                </c:pt>
                <c:pt idx="4101">
                  <c:v>13.3</c:v>
                </c:pt>
                <c:pt idx="4102">
                  <c:v>13.3</c:v>
                </c:pt>
                <c:pt idx="4103">
                  <c:v>13.5</c:v>
                </c:pt>
                <c:pt idx="4104">
                  <c:v>13.6</c:v>
                </c:pt>
                <c:pt idx="4105">
                  <c:v>13.7</c:v>
                </c:pt>
                <c:pt idx="4106">
                  <c:v>13.7</c:v>
                </c:pt>
                <c:pt idx="4107">
                  <c:v>13.6</c:v>
                </c:pt>
                <c:pt idx="4108">
                  <c:v>13.4</c:v>
                </c:pt>
                <c:pt idx="4109">
                  <c:v>13.4</c:v>
                </c:pt>
                <c:pt idx="4110">
                  <c:v>13.4</c:v>
                </c:pt>
                <c:pt idx="4111">
                  <c:v>13.5</c:v>
                </c:pt>
                <c:pt idx="4112">
                  <c:v>13.3</c:v>
                </c:pt>
                <c:pt idx="4113">
                  <c:v>13.4</c:v>
                </c:pt>
                <c:pt idx="4114">
                  <c:v>13.4</c:v>
                </c:pt>
                <c:pt idx="4115">
                  <c:v>12.7</c:v>
                </c:pt>
                <c:pt idx="4116">
                  <c:v>12.5</c:v>
                </c:pt>
                <c:pt idx="4117">
                  <c:v>12.6</c:v>
                </c:pt>
                <c:pt idx="4118">
                  <c:v>12.6</c:v>
                </c:pt>
                <c:pt idx="4119">
                  <c:v>12.4</c:v>
                </c:pt>
                <c:pt idx="4120">
                  <c:v>12.4</c:v>
                </c:pt>
                <c:pt idx="4121">
                  <c:v>12.2</c:v>
                </c:pt>
                <c:pt idx="4122">
                  <c:v>12.3</c:v>
                </c:pt>
                <c:pt idx="4123">
                  <c:v>12.5</c:v>
                </c:pt>
                <c:pt idx="4124">
                  <c:v>12.4</c:v>
                </c:pt>
                <c:pt idx="4125">
                  <c:v>12.4</c:v>
                </c:pt>
                <c:pt idx="4126">
                  <c:v>12.4</c:v>
                </c:pt>
                <c:pt idx="4127">
                  <c:v>11.8</c:v>
                </c:pt>
                <c:pt idx="4128">
                  <c:v>11.7</c:v>
                </c:pt>
                <c:pt idx="4129">
                  <c:v>11.8</c:v>
                </c:pt>
                <c:pt idx="4130">
                  <c:v>11.6</c:v>
                </c:pt>
                <c:pt idx="4131">
                  <c:v>11.8</c:v>
                </c:pt>
                <c:pt idx="4132">
                  <c:v>11.8</c:v>
                </c:pt>
                <c:pt idx="4133">
                  <c:v>11.2</c:v>
                </c:pt>
                <c:pt idx="4134">
                  <c:v>10.9</c:v>
                </c:pt>
                <c:pt idx="4135">
                  <c:v>10.9</c:v>
                </c:pt>
                <c:pt idx="4136">
                  <c:v>11</c:v>
                </c:pt>
                <c:pt idx="4137">
                  <c:v>10.9</c:v>
                </c:pt>
                <c:pt idx="4138">
                  <c:v>10.9</c:v>
                </c:pt>
                <c:pt idx="4139">
                  <c:v>10.8</c:v>
                </c:pt>
                <c:pt idx="4140">
                  <c:v>10.9</c:v>
                </c:pt>
                <c:pt idx="4141">
                  <c:v>10.9</c:v>
                </c:pt>
                <c:pt idx="4142">
                  <c:v>10.9</c:v>
                </c:pt>
                <c:pt idx="4143">
                  <c:v>10.8</c:v>
                </c:pt>
                <c:pt idx="4144">
                  <c:v>10.8</c:v>
                </c:pt>
                <c:pt idx="4145">
                  <c:v>10.6</c:v>
                </c:pt>
                <c:pt idx="4146">
                  <c:v>10.5</c:v>
                </c:pt>
                <c:pt idx="4147">
                  <c:v>10.6</c:v>
                </c:pt>
                <c:pt idx="4148">
                  <c:v>11.2</c:v>
                </c:pt>
                <c:pt idx="4149">
                  <c:v>10.9</c:v>
                </c:pt>
                <c:pt idx="4150">
                  <c:v>10.6</c:v>
                </c:pt>
                <c:pt idx="4151">
                  <c:v>10.7</c:v>
                </c:pt>
                <c:pt idx="4152">
                  <c:v>10.3</c:v>
                </c:pt>
                <c:pt idx="4153">
                  <c:v>10.199999999999999</c:v>
                </c:pt>
                <c:pt idx="4154">
                  <c:v>10.9</c:v>
                </c:pt>
                <c:pt idx="4155">
                  <c:v>11.6</c:v>
                </c:pt>
                <c:pt idx="4156">
                  <c:v>11.6</c:v>
                </c:pt>
                <c:pt idx="4157">
                  <c:v>11.7</c:v>
                </c:pt>
                <c:pt idx="4158">
                  <c:v>11.6</c:v>
                </c:pt>
                <c:pt idx="4159">
                  <c:v>11.7</c:v>
                </c:pt>
                <c:pt idx="4160">
                  <c:v>11.7</c:v>
                </c:pt>
                <c:pt idx="4161">
                  <c:v>11.9</c:v>
                </c:pt>
                <c:pt idx="4162">
                  <c:v>11.8</c:v>
                </c:pt>
                <c:pt idx="4163">
                  <c:v>11.9</c:v>
                </c:pt>
                <c:pt idx="4164">
                  <c:v>11.8</c:v>
                </c:pt>
                <c:pt idx="4165">
                  <c:v>11.7</c:v>
                </c:pt>
                <c:pt idx="4166">
                  <c:v>11.9</c:v>
                </c:pt>
                <c:pt idx="4167">
                  <c:v>12</c:v>
                </c:pt>
                <c:pt idx="4168">
                  <c:v>12</c:v>
                </c:pt>
                <c:pt idx="4169">
                  <c:v>12.1</c:v>
                </c:pt>
                <c:pt idx="4170">
                  <c:v>11.9</c:v>
                </c:pt>
                <c:pt idx="4171">
                  <c:v>11.8</c:v>
                </c:pt>
                <c:pt idx="4172">
                  <c:v>11.8</c:v>
                </c:pt>
                <c:pt idx="4173">
                  <c:v>12.5</c:v>
                </c:pt>
                <c:pt idx="4174">
                  <c:v>12.7</c:v>
                </c:pt>
                <c:pt idx="4175">
                  <c:v>12.9</c:v>
                </c:pt>
                <c:pt idx="4176">
                  <c:v>12.9</c:v>
                </c:pt>
                <c:pt idx="4177">
                  <c:v>12.8</c:v>
                </c:pt>
                <c:pt idx="4178">
                  <c:v>12.4</c:v>
                </c:pt>
                <c:pt idx="4179">
                  <c:v>12.4</c:v>
                </c:pt>
                <c:pt idx="4180">
                  <c:v>12.4</c:v>
                </c:pt>
                <c:pt idx="4181">
                  <c:v>12.4</c:v>
                </c:pt>
                <c:pt idx="4182">
                  <c:v>12.3</c:v>
                </c:pt>
                <c:pt idx="4183">
                  <c:v>12.3</c:v>
                </c:pt>
                <c:pt idx="4184">
                  <c:v>12.2</c:v>
                </c:pt>
                <c:pt idx="4185">
                  <c:v>12.1</c:v>
                </c:pt>
                <c:pt idx="4186">
                  <c:v>12.2</c:v>
                </c:pt>
                <c:pt idx="4187">
                  <c:v>12.2</c:v>
                </c:pt>
                <c:pt idx="4188">
                  <c:v>12.4</c:v>
                </c:pt>
                <c:pt idx="4189">
                  <c:v>12.3</c:v>
                </c:pt>
                <c:pt idx="4190">
                  <c:v>12.6</c:v>
                </c:pt>
                <c:pt idx="4191">
                  <c:v>12.3</c:v>
                </c:pt>
                <c:pt idx="4192">
                  <c:v>11.9</c:v>
                </c:pt>
                <c:pt idx="4193">
                  <c:v>11.9</c:v>
                </c:pt>
                <c:pt idx="4194">
                  <c:v>11.8</c:v>
                </c:pt>
                <c:pt idx="4195">
                  <c:v>11.7</c:v>
                </c:pt>
                <c:pt idx="4196">
                  <c:v>11.4</c:v>
                </c:pt>
                <c:pt idx="4197">
                  <c:v>11.4</c:v>
                </c:pt>
                <c:pt idx="4198">
                  <c:v>11.3</c:v>
                </c:pt>
                <c:pt idx="4199">
                  <c:v>11.2</c:v>
                </c:pt>
                <c:pt idx="4200">
                  <c:v>11</c:v>
                </c:pt>
                <c:pt idx="4201">
                  <c:v>11</c:v>
                </c:pt>
                <c:pt idx="4202">
                  <c:v>11</c:v>
                </c:pt>
                <c:pt idx="4203">
                  <c:v>11.2</c:v>
                </c:pt>
                <c:pt idx="4204">
                  <c:v>11</c:v>
                </c:pt>
                <c:pt idx="4205">
                  <c:v>10.4</c:v>
                </c:pt>
                <c:pt idx="4206">
                  <c:v>10.5</c:v>
                </c:pt>
                <c:pt idx="4207">
                  <c:v>10.199999999999999</c:v>
                </c:pt>
                <c:pt idx="4208">
                  <c:v>10</c:v>
                </c:pt>
                <c:pt idx="4209">
                  <c:v>10.199999999999999</c:v>
                </c:pt>
                <c:pt idx="4210">
                  <c:v>10.8</c:v>
                </c:pt>
                <c:pt idx="4211">
                  <c:v>10.9</c:v>
                </c:pt>
                <c:pt idx="4212">
                  <c:v>10.9</c:v>
                </c:pt>
                <c:pt idx="4213">
                  <c:v>10.9</c:v>
                </c:pt>
                <c:pt idx="4214">
                  <c:v>10.6</c:v>
                </c:pt>
                <c:pt idx="4215">
                  <c:v>10.5</c:v>
                </c:pt>
                <c:pt idx="4216">
                  <c:v>10.6</c:v>
                </c:pt>
                <c:pt idx="4217">
                  <c:v>10.1</c:v>
                </c:pt>
                <c:pt idx="4218">
                  <c:v>9.8000000000000007</c:v>
                </c:pt>
                <c:pt idx="4219">
                  <c:v>9.9</c:v>
                </c:pt>
                <c:pt idx="4220">
                  <c:v>10.1</c:v>
                </c:pt>
                <c:pt idx="4221">
                  <c:v>8</c:v>
                </c:pt>
                <c:pt idx="4222">
                  <c:v>11.6</c:v>
                </c:pt>
                <c:pt idx="4223">
                  <c:v>11.6</c:v>
                </c:pt>
                <c:pt idx="4224">
                  <c:v>13.5</c:v>
                </c:pt>
                <c:pt idx="4225">
                  <c:v>13.3</c:v>
                </c:pt>
                <c:pt idx="4226">
                  <c:v>12.2</c:v>
                </c:pt>
                <c:pt idx="4227">
                  <c:v>12</c:v>
                </c:pt>
                <c:pt idx="4228">
                  <c:v>11.6</c:v>
                </c:pt>
                <c:pt idx="4229">
                  <c:v>11.5</c:v>
                </c:pt>
                <c:pt idx="4230">
                  <c:v>11.4</c:v>
                </c:pt>
                <c:pt idx="4231">
                  <c:v>11.1</c:v>
                </c:pt>
                <c:pt idx="4232">
                  <c:v>11.1</c:v>
                </c:pt>
                <c:pt idx="4233">
                  <c:v>11.1</c:v>
                </c:pt>
                <c:pt idx="4234">
                  <c:v>10.9</c:v>
                </c:pt>
                <c:pt idx="4235">
                  <c:v>10.9</c:v>
                </c:pt>
                <c:pt idx="4236">
                  <c:v>11</c:v>
                </c:pt>
                <c:pt idx="4237">
                  <c:v>11</c:v>
                </c:pt>
                <c:pt idx="4238">
                  <c:v>10.5</c:v>
                </c:pt>
                <c:pt idx="4239">
                  <c:v>9.6</c:v>
                </c:pt>
                <c:pt idx="4240">
                  <c:v>9.4</c:v>
                </c:pt>
                <c:pt idx="4241">
                  <c:v>9.1</c:v>
                </c:pt>
                <c:pt idx="4242">
                  <c:v>8.6999999999999993</c:v>
                </c:pt>
                <c:pt idx="4243">
                  <c:v>8.9</c:v>
                </c:pt>
                <c:pt idx="4244">
                  <c:v>8.9</c:v>
                </c:pt>
                <c:pt idx="4245">
                  <c:v>8.9</c:v>
                </c:pt>
                <c:pt idx="4246">
                  <c:v>8.8000000000000007</c:v>
                </c:pt>
                <c:pt idx="4247">
                  <c:v>8.6</c:v>
                </c:pt>
                <c:pt idx="4248">
                  <c:v>8.4</c:v>
                </c:pt>
                <c:pt idx="4249">
                  <c:v>8.4</c:v>
                </c:pt>
                <c:pt idx="4250">
                  <c:v>8.9</c:v>
                </c:pt>
                <c:pt idx="4251">
                  <c:v>8.5</c:v>
                </c:pt>
                <c:pt idx="4252">
                  <c:v>8.9</c:v>
                </c:pt>
                <c:pt idx="4253">
                  <c:v>9.1</c:v>
                </c:pt>
                <c:pt idx="4254">
                  <c:v>8.8000000000000007</c:v>
                </c:pt>
                <c:pt idx="4255">
                  <c:v>8.5</c:v>
                </c:pt>
                <c:pt idx="4256">
                  <c:v>7.6</c:v>
                </c:pt>
                <c:pt idx="4257">
                  <c:v>7.5</c:v>
                </c:pt>
                <c:pt idx="4258">
                  <c:v>7.7</c:v>
                </c:pt>
                <c:pt idx="4259">
                  <c:v>7.8</c:v>
                </c:pt>
                <c:pt idx="4260">
                  <c:v>7.2</c:v>
                </c:pt>
                <c:pt idx="4261">
                  <c:v>7.2</c:v>
                </c:pt>
                <c:pt idx="4262">
                  <c:v>7</c:v>
                </c:pt>
                <c:pt idx="4263">
                  <c:v>6.8</c:v>
                </c:pt>
                <c:pt idx="4264">
                  <c:v>6.8</c:v>
                </c:pt>
                <c:pt idx="4265">
                  <c:v>6.7</c:v>
                </c:pt>
                <c:pt idx="4266">
                  <c:v>6.7</c:v>
                </c:pt>
                <c:pt idx="4267">
                  <c:v>6.5</c:v>
                </c:pt>
                <c:pt idx="4268">
                  <c:v>6.4</c:v>
                </c:pt>
                <c:pt idx="4269">
                  <c:v>6.8</c:v>
                </c:pt>
                <c:pt idx="4270">
                  <c:v>6.6</c:v>
                </c:pt>
                <c:pt idx="4271">
                  <c:v>6.7</c:v>
                </c:pt>
                <c:pt idx="4272">
                  <c:v>6.7</c:v>
                </c:pt>
                <c:pt idx="4273">
                  <c:v>6.6</c:v>
                </c:pt>
                <c:pt idx="4274">
                  <c:v>6.7</c:v>
                </c:pt>
                <c:pt idx="4275">
                  <c:v>6.4</c:v>
                </c:pt>
                <c:pt idx="4276">
                  <c:v>6.3</c:v>
                </c:pt>
                <c:pt idx="4277">
                  <c:v>6.3</c:v>
                </c:pt>
                <c:pt idx="4278">
                  <c:v>6.4</c:v>
                </c:pt>
                <c:pt idx="4279">
                  <c:v>6.6</c:v>
                </c:pt>
                <c:pt idx="4280">
                  <c:v>6.7</c:v>
                </c:pt>
                <c:pt idx="4281">
                  <c:v>6.7</c:v>
                </c:pt>
                <c:pt idx="4282">
                  <c:v>6.5</c:v>
                </c:pt>
                <c:pt idx="4283">
                  <c:v>6.3</c:v>
                </c:pt>
                <c:pt idx="4284">
                  <c:v>6.2</c:v>
                </c:pt>
                <c:pt idx="4285">
                  <c:v>6.4</c:v>
                </c:pt>
                <c:pt idx="4286">
                  <c:v>6.5</c:v>
                </c:pt>
                <c:pt idx="4287">
                  <c:v>5.9</c:v>
                </c:pt>
                <c:pt idx="4288">
                  <c:v>5.9</c:v>
                </c:pt>
                <c:pt idx="4289">
                  <c:v>5.7</c:v>
                </c:pt>
                <c:pt idx="4290">
                  <c:v>5.6</c:v>
                </c:pt>
                <c:pt idx="4291">
                  <c:v>5.5</c:v>
                </c:pt>
                <c:pt idx="4292">
                  <c:v>5.6</c:v>
                </c:pt>
                <c:pt idx="4293">
                  <c:v>5.6</c:v>
                </c:pt>
                <c:pt idx="4294">
                  <c:v>5.6</c:v>
                </c:pt>
                <c:pt idx="4295">
                  <c:v>5.5</c:v>
                </c:pt>
                <c:pt idx="4296">
                  <c:v>5.4</c:v>
                </c:pt>
                <c:pt idx="4297">
                  <c:v>5.3</c:v>
                </c:pt>
                <c:pt idx="4298">
                  <c:v>5.2</c:v>
                </c:pt>
                <c:pt idx="4299">
                  <c:v>5.3</c:v>
                </c:pt>
                <c:pt idx="4300">
                  <c:v>5.3</c:v>
                </c:pt>
                <c:pt idx="4301">
                  <c:v>5.2</c:v>
                </c:pt>
                <c:pt idx="4302">
                  <c:v>5.0999999999999996</c:v>
                </c:pt>
                <c:pt idx="4303">
                  <c:v>5.2</c:v>
                </c:pt>
                <c:pt idx="4304">
                  <c:v>5.0999999999999996</c:v>
                </c:pt>
                <c:pt idx="4305">
                  <c:v>5.0999999999999996</c:v>
                </c:pt>
                <c:pt idx="4306">
                  <c:v>5.0999999999999996</c:v>
                </c:pt>
                <c:pt idx="4307">
                  <c:v>5.2</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5.0999999999999996</c:v>
                </c:pt>
                <c:pt idx="4317">
                  <c:v>5</c:v>
                </c:pt>
                <c:pt idx="4318">
                  <c:v>5</c:v>
                </c:pt>
                <c:pt idx="4319">
                  <c:v>4.9000000000000004</c:v>
                </c:pt>
                <c:pt idx="4320">
                  <c:v>4.9000000000000004</c:v>
                </c:pt>
                <c:pt idx="4321">
                  <c:v>5</c:v>
                </c:pt>
                <c:pt idx="4322">
                  <c:v>4.8</c:v>
                </c:pt>
                <c:pt idx="4323">
                  <c:v>5</c:v>
                </c:pt>
                <c:pt idx="4324">
                  <c:v>5.0999999999999996</c:v>
                </c:pt>
                <c:pt idx="4325">
                  <c:v>5.0999999999999996</c:v>
                </c:pt>
                <c:pt idx="4326">
                  <c:v>5.0999999999999996</c:v>
                </c:pt>
                <c:pt idx="4327">
                  <c:v>5.0999999999999996</c:v>
                </c:pt>
                <c:pt idx="4328">
                  <c:v>5.0999999999999996</c:v>
                </c:pt>
                <c:pt idx="4329">
                  <c:v>5.0999999999999996</c:v>
                </c:pt>
                <c:pt idx="4330">
                  <c:v>5.0999999999999996</c:v>
                </c:pt>
                <c:pt idx="4331">
                  <c:v>5</c:v>
                </c:pt>
                <c:pt idx="4332">
                  <c:v>4.9000000000000004</c:v>
                </c:pt>
                <c:pt idx="4333">
                  <c:v>4.9000000000000004</c:v>
                </c:pt>
                <c:pt idx="4334">
                  <c:v>5</c:v>
                </c:pt>
                <c:pt idx="4335">
                  <c:v>5.0999999999999996</c:v>
                </c:pt>
                <c:pt idx="4336">
                  <c:v>5.0999999999999996</c:v>
                </c:pt>
                <c:pt idx="4337">
                  <c:v>5.0999999999999996</c:v>
                </c:pt>
                <c:pt idx="4338">
                  <c:v>5.0999999999999996</c:v>
                </c:pt>
                <c:pt idx="4339">
                  <c:v>5</c:v>
                </c:pt>
                <c:pt idx="4340">
                  <c:v>5.2</c:v>
                </c:pt>
                <c:pt idx="4341">
                  <c:v>5.3</c:v>
                </c:pt>
                <c:pt idx="4342">
                  <c:v>5.3</c:v>
                </c:pt>
                <c:pt idx="4343">
                  <c:v>5.0999999999999996</c:v>
                </c:pt>
                <c:pt idx="4344">
                  <c:v>5.0999999999999996</c:v>
                </c:pt>
                <c:pt idx="4345">
                  <c:v>5</c:v>
                </c:pt>
                <c:pt idx="4346">
                  <c:v>4.9000000000000004</c:v>
                </c:pt>
                <c:pt idx="4347">
                  <c:v>5</c:v>
                </c:pt>
                <c:pt idx="4348">
                  <c:v>5</c:v>
                </c:pt>
                <c:pt idx="4349">
                  <c:v>4.9000000000000004</c:v>
                </c:pt>
                <c:pt idx="4350">
                  <c:v>4.9000000000000004</c:v>
                </c:pt>
                <c:pt idx="4351">
                  <c:v>4.9000000000000004</c:v>
                </c:pt>
                <c:pt idx="4352">
                  <c:v>4.8</c:v>
                </c:pt>
                <c:pt idx="4353">
                  <c:v>4.9000000000000004</c:v>
                </c:pt>
                <c:pt idx="4354">
                  <c:v>4.8</c:v>
                </c:pt>
                <c:pt idx="4355">
                  <c:v>4.7</c:v>
                </c:pt>
                <c:pt idx="4356">
                  <c:v>4.9000000000000004</c:v>
                </c:pt>
                <c:pt idx="4357">
                  <c:v>4.9000000000000004</c:v>
                </c:pt>
                <c:pt idx="4358">
                  <c:v>4.9000000000000004</c:v>
                </c:pt>
                <c:pt idx="4359">
                  <c:v>4.9000000000000004</c:v>
                </c:pt>
                <c:pt idx="4360">
                  <c:v>5</c:v>
                </c:pt>
                <c:pt idx="4361">
                  <c:v>4.8</c:v>
                </c:pt>
                <c:pt idx="4362">
                  <c:v>4.9000000000000004</c:v>
                </c:pt>
                <c:pt idx="4363">
                  <c:v>4.9000000000000004</c:v>
                </c:pt>
                <c:pt idx="4364">
                  <c:v>4.8</c:v>
                </c:pt>
                <c:pt idx="4365">
                  <c:v>4.8</c:v>
                </c:pt>
                <c:pt idx="4366">
                  <c:v>4.8</c:v>
                </c:pt>
                <c:pt idx="4367">
                  <c:v>4.5999999999999996</c:v>
                </c:pt>
                <c:pt idx="4368">
                  <c:v>4.5999999999999996</c:v>
                </c:pt>
                <c:pt idx="4369">
                  <c:v>4.7</c:v>
                </c:pt>
                <c:pt idx="4370">
                  <c:v>4.7</c:v>
                </c:pt>
                <c:pt idx="4371">
                  <c:v>4.7</c:v>
                </c:pt>
                <c:pt idx="4372">
                  <c:v>4.8</c:v>
                </c:pt>
                <c:pt idx="4373">
                  <c:v>4.8</c:v>
                </c:pt>
                <c:pt idx="4374">
                  <c:v>4.7</c:v>
                </c:pt>
                <c:pt idx="4375">
                  <c:v>5.3</c:v>
                </c:pt>
                <c:pt idx="4376">
                  <c:v>5.2</c:v>
                </c:pt>
                <c:pt idx="4377">
                  <c:v>5.3</c:v>
                </c:pt>
                <c:pt idx="4378">
                  <c:v>5.3</c:v>
                </c:pt>
                <c:pt idx="4379">
                  <c:v>5.4</c:v>
                </c:pt>
                <c:pt idx="4380">
                  <c:v>5.3</c:v>
                </c:pt>
                <c:pt idx="4381">
                  <c:v>4.9000000000000004</c:v>
                </c:pt>
                <c:pt idx="4382">
                  <c:v>4.9000000000000004</c:v>
                </c:pt>
                <c:pt idx="4383">
                  <c:v>4.8</c:v>
                </c:pt>
                <c:pt idx="4384">
                  <c:v>4.9000000000000004</c:v>
                </c:pt>
                <c:pt idx="4385">
                  <c:v>4.9000000000000004</c:v>
                </c:pt>
                <c:pt idx="4386">
                  <c:v>4.9000000000000004</c:v>
                </c:pt>
                <c:pt idx="4387">
                  <c:v>5</c:v>
                </c:pt>
                <c:pt idx="4388">
                  <c:v>5</c:v>
                </c:pt>
                <c:pt idx="4389">
                  <c:v>4.8</c:v>
                </c:pt>
                <c:pt idx="4390">
                  <c:v>4.5999999999999996</c:v>
                </c:pt>
                <c:pt idx="4391">
                  <c:v>4.7</c:v>
                </c:pt>
                <c:pt idx="4392">
                  <c:v>4.9000000000000004</c:v>
                </c:pt>
                <c:pt idx="4393">
                  <c:v>4.9000000000000004</c:v>
                </c:pt>
                <c:pt idx="4394">
                  <c:v>4.9000000000000004</c:v>
                </c:pt>
                <c:pt idx="4395">
                  <c:v>5</c:v>
                </c:pt>
                <c:pt idx="4396">
                  <c:v>4.9000000000000004</c:v>
                </c:pt>
                <c:pt idx="4397">
                  <c:v>4.8</c:v>
                </c:pt>
                <c:pt idx="4398">
                  <c:v>5</c:v>
                </c:pt>
                <c:pt idx="4399">
                  <c:v>5</c:v>
                </c:pt>
                <c:pt idx="4400">
                  <c:v>4.4000000000000004</c:v>
                </c:pt>
                <c:pt idx="4401">
                  <c:v>4.3</c:v>
                </c:pt>
                <c:pt idx="4402">
                  <c:v>4.4000000000000004</c:v>
                </c:pt>
                <c:pt idx="4403">
                  <c:v>4.4000000000000004</c:v>
                </c:pt>
                <c:pt idx="4404">
                  <c:v>4.2</c:v>
                </c:pt>
                <c:pt idx="4405">
                  <c:v>4.4000000000000004</c:v>
                </c:pt>
                <c:pt idx="4406">
                  <c:v>4.3</c:v>
                </c:pt>
                <c:pt idx="4407">
                  <c:v>4.3</c:v>
                </c:pt>
                <c:pt idx="4408">
                  <c:v>4.5</c:v>
                </c:pt>
                <c:pt idx="4409">
                  <c:v>5.3</c:v>
                </c:pt>
                <c:pt idx="4410">
                  <c:v>5.5</c:v>
                </c:pt>
                <c:pt idx="4411">
                  <c:v>5.6</c:v>
                </c:pt>
                <c:pt idx="4412">
                  <c:v>5.9</c:v>
                </c:pt>
                <c:pt idx="4413">
                  <c:v>5.8</c:v>
                </c:pt>
                <c:pt idx="4414">
                  <c:v>5.6</c:v>
                </c:pt>
                <c:pt idx="4415">
                  <c:v>5.7</c:v>
                </c:pt>
                <c:pt idx="4416">
                  <c:v>5.4</c:v>
                </c:pt>
                <c:pt idx="4417">
                  <c:v>5.7</c:v>
                </c:pt>
                <c:pt idx="4418">
                  <c:v>5.9</c:v>
                </c:pt>
                <c:pt idx="4419">
                  <c:v>6</c:v>
                </c:pt>
                <c:pt idx="4420">
                  <c:v>6.1</c:v>
                </c:pt>
                <c:pt idx="4421">
                  <c:v>6.1</c:v>
                </c:pt>
                <c:pt idx="4422">
                  <c:v>5.5</c:v>
                </c:pt>
                <c:pt idx="4423">
                  <c:v>5.5</c:v>
                </c:pt>
                <c:pt idx="4424">
                  <c:v>5.4</c:v>
                </c:pt>
                <c:pt idx="4425">
                  <c:v>5.6</c:v>
                </c:pt>
                <c:pt idx="4426">
                  <c:v>5.3</c:v>
                </c:pt>
                <c:pt idx="4427">
                  <c:v>5.3</c:v>
                </c:pt>
                <c:pt idx="4428">
                  <c:v>5.8</c:v>
                </c:pt>
                <c:pt idx="4429">
                  <c:v>6.3</c:v>
                </c:pt>
                <c:pt idx="4430">
                  <c:v>6.4</c:v>
                </c:pt>
                <c:pt idx="4431">
                  <c:v>6.3</c:v>
                </c:pt>
                <c:pt idx="4432">
                  <c:v>6.2</c:v>
                </c:pt>
                <c:pt idx="4433">
                  <c:v>6.5</c:v>
                </c:pt>
                <c:pt idx="4434">
                  <c:v>6.4</c:v>
                </c:pt>
                <c:pt idx="4435">
                  <c:v>5.9</c:v>
                </c:pt>
                <c:pt idx="4436">
                  <c:v>5.6</c:v>
                </c:pt>
                <c:pt idx="4437">
                  <c:v>6.7</c:v>
                </c:pt>
                <c:pt idx="4438">
                  <c:v>7</c:v>
                </c:pt>
                <c:pt idx="4439">
                  <c:v>6.8</c:v>
                </c:pt>
                <c:pt idx="4440">
                  <c:v>6.4</c:v>
                </c:pt>
                <c:pt idx="4441">
                  <c:v>6.8</c:v>
                </c:pt>
                <c:pt idx="4442">
                  <c:v>6.9</c:v>
                </c:pt>
                <c:pt idx="4443">
                  <c:v>6.4</c:v>
                </c:pt>
                <c:pt idx="4444">
                  <c:v>6.3</c:v>
                </c:pt>
                <c:pt idx="4445">
                  <c:v>7.1</c:v>
                </c:pt>
                <c:pt idx="4446">
                  <c:v>6.8</c:v>
                </c:pt>
                <c:pt idx="4447">
                  <c:v>6.7</c:v>
                </c:pt>
                <c:pt idx="4448">
                  <c:v>6.9</c:v>
                </c:pt>
                <c:pt idx="4449">
                  <c:v>5.6</c:v>
                </c:pt>
                <c:pt idx="4450">
                  <c:v>4.9000000000000004</c:v>
                </c:pt>
                <c:pt idx="4451">
                  <c:v>5.2</c:v>
                </c:pt>
                <c:pt idx="4452">
                  <c:v>5.3</c:v>
                </c:pt>
                <c:pt idx="4453">
                  <c:v>4.7</c:v>
                </c:pt>
                <c:pt idx="4454">
                  <c:v>4.3</c:v>
                </c:pt>
                <c:pt idx="4455">
                  <c:v>4.2</c:v>
                </c:pt>
                <c:pt idx="4456">
                  <c:v>4.2</c:v>
                </c:pt>
                <c:pt idx="4457">
                  <c:v>4.0999999999999996</c:v>
                </c:pt>
                <c:pt idx="4458">
                  <c:v>4</c:v>
                </c:pt>
                <c:pt idx="4459">
                  <c:v>4.2</c:v>
                </c:pt>
                <c:pt idx="4460">
                  <c:v>3.9</c:v>
                </c:pt>
                <c:pt idx="4461">
                  <c:v>4</c:v>
                </c:pt>
                <c:pt idx="4462">
                  <c:v>3.9</c:v>
                </c:pt>
                <c:pt idx="4463">
                  <c:v>3.9</c:v>
                </c:pt>
                <c:pt idx="4464">
                  <c:v>4</c:v>
                </c:pt>
                <c:pt idx="4465">
                  <c:v>3.5</c:v>
                </c:pt>
                <c:pt idx="4466">
                  <c:v>3.2</c:v>
                </c:pt>
                <c:pt idx="4467">
                  <c:v>3.2</c:v>
                </c:pt>
                <c:pt idx="4468">
                  <c:v>3.2</c:v>
                </c:pt>
                <c:pt idx="4469">
                  <c:v>3.2</c:v>
                </c:pt>
                <c:pt idx="4470">
                  <c:v>3.2</c:v>
                </c:pt>
                <c:pt idx="4471">
                  <c:v>3.3</c:v>
                </c:pt>
                <c:pt idx="4472">
                  <c:v>3.1</c:v>
                </c:pt>
                <c:pt idx="4473">
                  <c:v>3.3</c:v>
                </c:pt>
                <c:pt idx="4474">
                  <c:v>3</c:v>
                </c:pt>
                <c:pt idx="4475">
                  <c:v>3</c:v>
                </c:pt>
                <c:pt idx="4476">
                  <c:v>3</c:v>
                </c:pt>
                <c:pt idx="4477">
                  <c:v>3</c:v>
                </c:pt>
                <c:pt idx="4478">
                  <c:v>3</c:v>
                </c:pt>
                <c:pt idx="4479">
                  <c:v>2.9</c:v>
                </c:pt>
                <c:pt idx="4480">
                  <c:v>2.8</c:v>
                </c:pt>
                <c:pt idx="4481">
                  <c:v>2.8</c:v>
                </c:pt>
                <c:pt idx="4482">
                  <c:v>3.1</c:v>
                </c:pt>
                <c:pt idx="4483">
                  <c:v>3.1</c:v>
                </c:pt>
                <c:pt idx="4484">
                  <c:v>3</c:v>
                </c:pt>
                <c:pt idx="4485">
                  <c:v>2.8</c:v>
                </c:pt>
                <c:pt idx="4486">
                  <c:v>2.5</c:v>
                </c:pt>
                <c:pt idx="4487">
                  <c:v>2.5</c:v>
                </c:pt>
                <c:pt idx="4488">
                  <c:v>2.5</c:v>
                </c:pt>
                <c:pt idx="4489">
                  <c:v>2.5</c:v>
                </c:pt>
                <c:pt idx="4490">
                  <c:v>2.4</c:v>
                </c:pt>
                <c:pt idx="4491">
                  <c:v>2.2999999999999998</c:v>
                </c:pt>
                <c:pt idx="4492">
                  <c:v>2.2999999999999998</c:v>
                </c:pt>
                <c:pt idx="4493">
                  <c:v>2.2999999999999998</c:v>
                </c:pt>
                <c:pt idx="4494">
                  <c:v>2.2000000000000002</c:v>
                </c:pt>
                <c:pt idx="4495">
                  <c:v>2.2000000000000002</c:v>
                </c:pt>
                <c:pt idx="4496">
                  <c:v>2</c:v>
                </c:pt>
                <c:pt idx="4497">
                  <c:v>2.2999999999999998</c:v>
                </c:pt>
                <c:pt idx="4498">
                  <c:v>2.6</c:v>
                </c:pt>
                <c:pt idx="4499">
                  <c:v>2.2999999999999998</c:v>
                </c:pt>
                <c:pt idx="4500">
                  <c:v>2.2000000000000002</c:v>
                </c:pt>
                <c:pt idx="4501">
                  <c:v>3</c:v>
                </c:pt>
                <c:pt idx="4502">
                  <c:v>3</c:v>
                </c:pt>
                <c:pt idx="4503">
                  <c:v>3.1</c:v>
                </c:pt>
                <c:pt idx="4504">
                  <c:v>2.8</c:v>
                </c:pt>
                <c:pt idx="4505">
                  <c:v>3</c:v>
                </c:pt>
                <c:pt idx="4506">
                  <c:v>3</c:v>
                </c:pt>
                <c:pt idx="4507">
                  <c:v>3</c:v>
                </c:pt>
                <c:pt idx="4508">
                  <c:v>3</c:v>
                </c:pt>
                <c:pt idx="4509">
                  <c:v>3</c:v>
                </c:pt>
                <c:pt idx="4510">
                  <c:v>3.1</c:v>
                </c:pt>
                <c:pt idx="4511">
                  <c:v>3.2</c:v>
                </c:pt>
                <c:pt idx="4512">
                  <c:v>3.3</c:v>
                </c:pt>
                <c:pt idx="4513">
                  <c:v>3.2</c:v>
                </c:pt>
                <c:pt idx="4514">
                  <c:v>3.3</c:v>
                </c:pt>
                <c:pt idx="4515">
                  <c:v>3.3</c:v>
                </c:pt>
                <c:pt idx="4516">
                  <c:v>3.6</c:v>
                </c:pt>
                <c:pt idx="4517">
                  <c:v>3.2</c:v>
                </c:pt>
                <c:pt idx="4518">
                  <c:v>3</c:v>
                </c:pt>
                <c:pt idx="4519">
                  <c:v>2.8</c:v>
                </c:pt>
                <c:pt idx="4520">
                  <c:v>2.8</c:v>
                </c:pt>
                <c:pt idx="4521">
                  <c:v>2.5</c:v>
                </c:pt>
                <c:pt idx="4522">
                  <c:v>3.2</c:v>
                </c:pt>
                <c:pt idx="4523">
                  <c:v>3.2</c:v>
                </c:pt>
                <c:pt idx="4524">
                  <c:v>2.6</c:v>
                </c:pt>
                <c:pt idx="4525">
                  <c:v>2.2999999999999998</c:v>
                </c:pt>
                <c:pt idx="4526">
                  <c:v>2.2999999999999998</c:v>
                </c:pt>
                <c:pt idx="4527">
                  <c:v>2.4</c:v>
                </c:pt>
                <c:pt idx="4528">
                  <c:v>2.6</c:v>
                </c:pt>
                <c:pt idx="4529">
                  <c:v>3.6</c:v>
                </c:pt>
                <c:pt idx="4530">
                  <c:v>3.8</c:v>
                </c:pt>
                <c:pt idx="4531">
                  <c:v>4</c:v>
                </c:pt>
                <c:pt idx="4532">
                  <c:v>4.0999999999999996</c:v>
                </c:pt>
                <c:pt idx="4533">
                  <c:v>4.2</c:v>
                </c:pt>
                <c:pt idx="4534">
                  <c:v>3.9</c:v>
                </c:pt>
                <c:pt idx="4535">
                  <c:v>4.0999999999999996</c:v>
                </c:pt>
                <c:pt idx="4536">
                  <c:v>4.0999999999999996</c:v>
                </c:pt>
                <c:pt idx="4537">
                  <c:v>4</c:v>
                </c:pt>
                <c:pt idx="4538">
                  <c:v>4.3</c:v>
                </c:pt>
                <c:pt idx="4539">
                  <c:v>4.7</c:v>
                </c:pt>
                <c:pt idx="4540">
                  <c:v>4.9000000000000004</c:v>
                </c:pt>
                <c:pt idx="4541">
                  <c:v>5</c:v>
                </c:pt>
                <c:pt idx="4542">
                  <c:v>5</c:v>
                </c:pt>
                <c:pt idx="4543">
                  <c:v>5</c:v>
                </c:pt>
                <c:pt idx="4544">
                  <c:v>5</c:v>
                </c:pt>
                <c:pt idx="4545">
                  <c:v>5.0999999999999996</c:v>
                </c:pt>
                <c:pt idx="4546">
                  <c:v>4.8</c:v>
                </c:pt>
                <c:pt idx="4547">
                  <c:v>4.8</c:v>
                </c:pt>
                <c:pt idx="4548">
                  <c:v>4.9000000000000004</c:v>
                </c:pt>
                <c:pt idx="4549">
                  <c:v>4.9000000000000004</c:v>
                </c:pt>
                <c:pt idx="4550">
                  <c:v>5.3</c:v>
                </c:pt>
                <c:pt idx="4551">
                  <c:v>5.5</c:v>
                </c:pt>
                <c:pt idx="4552">
                  <c:v>5.6</c:v>
                </c:pt>
                <c:pt idx="4553">
                  <c:v>5.4</c:v>
                </c:pt>
                <c:pt idx="4554">
                  <c:v>5.6</c:v>
                </c:pt>
                <c:pt idx="4555">
                  <c:v>6.1</c:v>
                </c:pt>
                <c:pt idx="4556">
                  <c:v>5.5</c:v>
                </c:pt>
                <c:pt idx="4557">
                  <c:v>5.2</c:v>
                </c:pt>
                <c:pt idx="4558">
                  <c:v>4.8</c:v>
                </c:pt>
                <c:pt idx="4559">
                  <c:v>4.8</c:v>
                </c:pt>
                <c:pt idx="4560">
                  <c:v>4.8</c:v>
                </c:pt>
                <c:pt idx="4561">
                  <c:v>5.6</c:v>
                </c:pt>
                <c:pt idx="4562">
                  <c:v>5.8</c:v>
                </c:pt>
                <c:pt idx="4563">
                  <c:v>6.1</c:v>
                </c:pt>
                <c:pt idx="4564">
                  <c:v>5.9</c:v>
                </c:pt>
                <c:pt idx="4565">
                  <c:v>4.8</c:v>
                </c:pt>
                <c:pt idx="4566">
                  <c:v>5</c:v>
                </c:pt>
                <c:pt idx="4567">
                  <c:v>6.5</c:v>
                </c:pt>
                <c:pt idx="4568">
                  <c:v>7.2</c:v>
                </c:pt>
                <c:pt idx="4569">
                  <c:v>6.9</c:v>
                </c:pt>
                <c:pt idx="4570">
                  <c:v>7.6</c:v>
                </c:pt>
                <c:pt idx="4571">
                  <c:v>8.1999999999999993</c:v>
                </c:pt>
                <c:pt idx="4572">
                  <c:v>8.5</c:v>
                </c:pt>
                <c:pt idx="4573">
                  <c:v>8.6</c:v>
                </c:pt>
                <c:pt idx="4574">
                  <c:v>8.1999999999999993</c:v>
                </c:pt>
                <c:pt idx="4575">
                  <c:v>8.1999999999999993</c:v>
                </c:pt>
                <c:pt idx="4576">
                  <c:v>8.8000000000000007</c:v>
                </c:pt>
                <c:pt idx="4577">
                  <c:v>9</c:v>
                </c:pt>
                <c:pt idx="4578">
                  <c:v>9.1</c:v>
                </c:pt>
                <c:pt idx="4579">
                  <c:v>8.6</c:v>
                </c:pt>
                <c:pt idx="4580">
                  <c:v>8.1999999999999993</c:v>
                </c:pt>
                <c:pt idx="4581">
                  <c:v>9.6999999999999993</c:v>
                </c:pt>
                <c:pt idx="4582">
                  <c:v>10.9</c:v>
                </c:pt>
                <c:pt idx="4583">
                  <c:v>10.9</c:v>
                </c:pt>
                <c:pt idx="4584">
                  <c:v>10.9</c:v>
                </c:pt>
                <c:pt idx="4585">
                  <c:v>11.3</c:v>
                </c:pt>
                <c:pt idx="4586">
                  <c:v>11.4</c:v>
                </c:pt>
                <c:pt idx="4587">
                  <c:v>11.6</c:v>
                </c:pt>
                <c:pt idx="4588">
                  <c:v>10.8</c:v>
                </c:pt>
                <c:pt idx="4589">
                  <c:v>10.9</c:v>
                </c:pt>
                <c:pt idx="4590">
                  <c:v>11</c:v>
                </c:pt>
                <c:pt idx="4591">
                  <c:v>11.1</c:v>
                </c:pt>
                <c:pt idx="4592">
                  <c:v>10.8</c:v>
                </c:pt>
                <c:pt idx="4593">
                  <c:v>10.1</c:v>
                </c:pt>
                <c:pt idx="4594">
                  <c:v>9.5</c:v>
                </c:pt>
                <c:pt idx="4595">
                  <c:v>9.5</c:v>
                </c:pt>
                <c:pt idx="4596">
                  <c:v>10</c:v>
                </c:pt>
                <c:pt idx="4597">
                  <c:v>10</c:v>
                </c:pt>
                <c:pt idx="4598">
                  <c:v>7.8</c:v>
                </c:pt>
                <c:pt idx="4599">
                  <c:v>7.9</c:v>
                </c:pt>
                <c:pt idx="4600">
                  <c:v>6.6</c:v>
                </c:pt>
                <c:pt idx="4601">
                  <c:v>9.8000000000000007</c:v>
                </c:pt>
                <c:pt idx="4602">
                  <c:v>10.8</c:v>
                </c:pt>
                <c:pt idx="4603">
                  <c:v>9.3000000000000007</c:v>
                </c:pt>
                <c:pt idx="4604">
                  <c:v>12.1</c:v>
                </c:pt>
                <c:pt idx="4605">
                  <c:v>13.1</c:v>
                </c:pt>
                <c:pt idx="4606">
                  <c:v>13.4</c:v>
                </c:pt>
                <c:pt idx="4607">
                  <c:v>13.5</c:v>
                </c:pt>
                <c:pt idx="4608">
                  <c:v>13.5</c:v>
                </c:pt>
                <c:pt idx="4609">
                  <c:v>13.5</c:v>
                </c:pt>
                <c:pt idx="4610">
                  <c:v>13.9</c:v>
                </c:pt>
                <c:pt idx="4611">
                  <c:v>13.9</c:v>
                </c:pt>
                <c:pt idx="4612">
                  <c:v>14.1</c:v>
                </c:pt>
                <c:pt idx="4613">
                  <c:v>14</c:v>
                </c:pt>
                <c:pt idx="4614">
                  <c:v>13.7</c:v>
                </c:pt>
                <c:pt idx="4615">
                  <c:v>13.7</c:v>
                </c:pt>
                <c:pt idx="4616">
                  <c:v>13.6</c:v>
                </c:pt>
                <c:pt idx="4617">
                  <c:v>13.7</c:v>
                </c:pt>
                <c:pt idx="4618">
                  <c:v>13.9</c:v>
                </c:pt>
                <c:pt idx="4619">
                  <c:v>13.5</c:v>
                </c:pt>
                <c:pt idx="4620">
                  <c:v>13.2</c:v>
                </c:pt>
                <c:pt idx="4621">
                  <c:v>13.7</c:v>
                </c:pt>
                <c:pt idx="4622">
                  <c:v>13.8</c:v>
                </c:pt>
                <c:pt idx="4623">
                  <c:v>14</c:v>
                </c:pt>
                <c:pt idx="4624">
                  <c:v>13.9</c:v>
                </c:pt>
                <c:pt idx="4625">
                  <c:v>14</c:v>
                </c:pt>
                <c:pt idx="4626">
                  <c:v>14.2</c:v>
                </c:pt>
                <c:pt idx="4627">
                  <c:v>14.9</c:v>
                </c:pt>
                <c:pt idx="4628">
                  <c:v>14.4</c:v>
                </c:pt>
                <c:pt idx="4629">
                  <c:v>14.3</c:v>
                </c:pt>
                <c:pt idx="4630">
                  <c:v>14.8</c:v>
                </c:pt>
                <c:pt idx="4631">
                  <c:v>14.8</c:v>
                </c:pt>
                <c:pt idx="4632">
                  <c:v>12.9</c:v>
                </c:pt>
                <c:pt idx="4633">
                  <c:v>13.9</c:v>
                </c:pt>
                <c:pt idx="4634">
                  <c:v>15.4</c:v>
                </c:pt>
                <c:pt idx="4635">
                  <c:v>15.4</c:v>
                </c:pt>
                <c:pt idx="4636">
                  <c:v>15.4</c:v>
                </c:pt>
                <c:pt idx="4637">
                  <c:v>16.100000000000001</c:v>
                </c:pt>
                <c:pt idx="4638">
                  <c:v>16.899999999999999</c:v>
                </c:pt>
                <c:pt idx="4639">
                  <c:v>17</c:v>
                </c:pt>
                <c:pt idx="4640">
                  <c:v>16.8</c:v>
                </c:pt>
                <c:pt idx="4641">
                  <c:v>16.5</c:v>
                </c:pt>
                <c:pt idx="4642">
                  <c:v>17.5</c:v>
                </c:pt>
                <c:pt idx="4643">
                  <c:v>17.5</c:v>
                </c:pt>
                <c:pt idx="4644">
                  <c:v>17.5</c:v>
                </c:pt>
                <c:pt idx="4645">
                  <c:v>17.5</c:v>
                </c:pt>
                <c:pt idx="4646">
                  <c:v>17.5</c:v>
                </c:pt>
                <c:pt idx="4647">
                  <c:v>17.5</c:v>
                </c:pt>
                <c:pt idx="4648">
                  <c:v>17.5</c:v>
                </c:pt>
                <c:pt idx="4649">
                  <c:v>16.899999999999999</c:v>
                </c:pt>
                <c:pt idx="4650">
                  <c:v>15.7</c:v>
                </c:pt>
                <c:pt idx="4651">
                  <c:v>17</c:v>
                </c:pt>
                <c:pt idx="4652">
                  <c:v>19.5</c:v>
                </c:pt>
                <c:pt idx="4653">
                  <c:v>19.3</c:v>
                </c:pt>
                <c:pt idx="4654">
                  <c:v>19.8</c:v>
                </c:pt>
                <c:pt idx="4655">
                  <c:v>18.5</c:v>
                </c:pt>
                <c:pt idx="4656">
                  <c:v>14.6</c:v>
                </c:pt>
                <c:pt idx="4657">
                  <c:v>24</c:v>
                </c:pt>
                <c:pt idx="4658">
                  <c:v>28.9</c:v>
                </c:pt>
                <c:pt idx="4659">
                  <c:v>29.6</c:v>
                </c:pt>
                <c:pt idx="4660">
                  <c:v>23.9</c:v>
                </c:pt>
                <c:pt idx="4661">
                  <c:v>18.5</c:v>
                </c:pt>
                <c:pt idx="4662">
                  <c:v>16.7</c:v>
                </c:pt>
                <c:pt idx="4663">
                  <c:v>18.899999999999999</c:v>
                </c:pt>
                <c:pt idx="4664">
                  <c:v>14.3</c:v>
                </c:pt>
                <c:pt idx="4665">
                  <c:v>10.6</c:v>
                </c:pt>
                <c:pt idx="4666">
                  <c:v>9.6</c:v>
                </c:pt>
                <c:pt idx="4667">
                  <c:v>8.6999999999999993</c:v>
                </c:pt>
                <c:pt idx="4668">
                  <c:v>8.8000000000000007</c:v>
                </c:pt>
                <c:pt idx="4669">
                  <c:v>8.4</c:v>
                </c:pt>
                <c:pt idx="4670">
                  <c:v>8.3000000000000007</c:v>
                </c:pt>
                <c:pt idx="4671">
                  <c:v>8.5</c:v>
                </c:pt>
                <c:pt idx="4672">
                  <c:v>8.8000000000000007</c:v>
                </c:pt>
                <c:pt idx="4673">
                  <c:v>8.4</c:v>
                </c:pt>
                <c:pt idx="4674">
                  <c:v>7.4</c:v>
                </c:pt>
                <c:pt idx="4675">
                  <c:v>7.2</c:v>
                </c:pt>
                <c:pt idx="4676">
                  <c:v>6.7</c:v>
                </c:pt>
                <c:pt idx="4677">
                  <c:v>6.1</c:v>
                </c:pt>
                <c:pt idx="4678">
                  <c:v>5.6</c:v>
                </c:pt>
                <c:pt idx="4679">
                  <c:v>6.8</c:v>
                </c:pt>
                <c:pt idx="4680">
                  <c:v>6.9</c:v>
                </c:pt>
                <c:pt idx="4681">
                  <c:v>7.2</c:v>
                </c:pt>
                <c:pt idx="4682">
                  <c:v>8</c:v>
                </c:pt>
                <c:pt idx="4683">
                  <c:v>7</c:v>
                </c:pt>
                <c:pt idx="4684">
                  <c:v>7.2</c:v>
                </c:pt>
                <c:pt idx="4685">
                  <c:v>8.1999999999999993</c:v>
                </c:pt>
                <c:pt idx="4686">
                  <c:v>6.3</c:v>
                </c:pt>
                <c:pt idx="4687">
                  <c:v>5.5</c:v>
                </c:pt>
                <c:pt idx="4688">
                  <c:v>5.8</c:v>
                </c:pt>
                <c:pt idx="4689">
                  <c:v>3.8</c:v>
                </c:pt>
                <c:pt idx="4690">
                  <c:v>3.9</c:v>
                </c:pt>
                <c:pt idx="4691">
                  <c:v>3.6</c:v>
                </c:pt>
                <c:pt idx="4692">
                  <c:v>3.5</c:v>
                </c:pt>
                <c:pt idx="4693">
                  <c:v>3.3</c:v>
                </c:pt>
                <c:pt idx="4694">
                  <c:v>3.4</c:v>
                </c:pt>
                <c:pt idx="4695">
                  <c:v>3.4</c:v>
                </c:pt>
                <c:pt idx="4696">
                  <c:v>3.2</c:v>
                </c:pt>
                <c:pt idx="4697">
                  <c:v>3</c:v>
                </c:pt>
                <c:pt idx="4698">
                  <c:v>3.5</c:v>
                </c:pt>
                <c:pt idx="4699">
                  <c:v>2.9</c:v>
                </c:pt>
                <c:pt idx="4700">
                  <c:v>2.2000000000000002</c:v>
                </c:pt>
                <c:pt idx="4701">
                  <c:v>1.9</c:v>
                </c:pt>
                <c:pt idx="4702">
                  <c:v>1.8</c:v>
                </c:pt>
                <c:pt idx="4703">
                  <c:v>1.6</c:v>
                </c:pt>
                <c:pt idx="4704">
                  <c:v>1.6</c:v>
                </c:pt>
                <c:pt idx="4705">
                  <c:v>1.7</c:v>
                </c:pt>
                <c:pt idx="4706">
                  <c:v>1.4</c:v>
                </c:pt>
                <c:pt idx="4707">
                  <c:v>1.2</c:v>
                </c:pt>
                <c:pt idx="4708">
                  <c:v>1.1000000000000001</c:v>
                </c:pt>
                <c:pt idx="4709">
                  <c:v>1.2</c:v>
                </c:pt>
                <c:pt idx="4710">
                  <c:v>1.2</c:v>
                </c:pt>
                <c:pt idx="4711">
                  <c:v>1.1000000000000001</c:v>
                </c:pt>
                <c:pt idx="4712">
                  <c:v>1</c:v>
                </c:pt>
                <c:pt idx="4713">
                  <c:v>1</c:v>
                </c:pt>
                <c:pt idx="4714">
                  <c:v>1</c:v>
                </c:pt>
                <c:pt idx="4715">
                  <c:v>0.9</c:v>
                </c:pt>
                <c:pt idx="4716">
                  <c:v>0.9</c:v>
                </c:pt>
                <c:pt idx="4717">
                  <c:v>0.8</c:v>
                </c:pt>
                <c:pt idx="4718">
                  <c:v>0.7</c:v>
                </c:pt>
                <c:pt idx="4719">
                  <c:v>0.7</c:v>
                </c:pt>
                <c:pt idx="4720">
                  <c:v>0.8</c:v>
                </c:pt>
                <c:pt idx="4721">
                  <c:v>0.8</c:v>
                </c:pt>
                <c:pt idx="4722">
                  <c:v>0.7</c:v>
                </c:pt>
                <c:pt idx="4723">
                  <c:v>0.7</c:v>
                </c:pt>
                <c:pt idx="4724">
                  <c:v>0.7</c:v>
                </c:pt>
                <c:pt idx="4725">
                  <c:v>0.8</c:v>
                </c:pt>
                <c:pt idx="4726">
                  <c:v>0.8</c:v>
                </c:pt>
                <c:pt idx="4727">
                  <c:v>0.8</c:v>
                </c:pt>
                <c:pt idx="4728">
                  <c:v>0.8</c:v>
                </c:pt>
                <c:pt idx="4729">
                  <c:v>0.8</c:v>
                </c:pt>
                <c:pt idx="4730">
                  <c:v>0.8</c:v>
                </c:pt>
                <c:pt idx="4731">
                  <c:v>0.8</c:v>
                </c:pt>
                <c:pt idx="4732">
                  <c:v>0.8</c:v>
                </c:pt>
                <c:pt idx="4733">
                  <c:v>0.9</c:v>
                </c:pt>
                <c:pt idx="4734">
                  <c:v>0.9</c:v>
                </c:pt>
                <c:pt idx="4735">
                  <c:v>0.9</c:v>
                </c:pt>
                <c:pt idx="4736">
                  <c:v>0.8</c:v>
                </c:pt>
                <c:pt idx="4737">
                  <c:v>0.8</c:v>
                </c:pt>
                <c:pt idx="4738">
                  <c:v>0.8</c:v>
                </c:pt>
                <c:pt idx="4739">
                  <c:v>0.7</c:v>
                </c:pt>
                <c:pt idx="4740">
                  <c:v>0.8</c:v>
                </c:pt>
                <c:pt idx="4741">
                  <c:v>0.8</c:v>
                </c:pt>
                <c:pt idx="4742">
                  <c:v>0.8</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0.9</c:v>
                </c:pt>
                <c:pt idx="4759">
                  <c:v>0.9</c:v>
                </c:pt>
                <c:pt idx="4760">
                  <c:v>0.9</c:v>
                </c:pt>
                <c:pt idx="4761">
                  <c:v>1</c:v>
                </c:pt>
                <c:pt idx="4762">
                  <c:v>0.9</c:v>
                </c:pt>
                <c:pt idx="4763">
                  <c:v>1</c:v>
                </c:pt>
                <c:pt idx="4764">
                  <c:v>0.9</c:v>
                </c:pt>
                <c:pt idx="4765">
                  <c:v>0.9</c:v>
                </c:pt>
                <c:pt idx="4766">
                  <c:v>0.8</c:v>
                </c:pt>
                <c:pt idx="4767">
                  <c:v>0.9</c:v>
                </c:pt>
                <c:pt idx="4768">
                  <c:v>0.9</c:v>
                </c:pt>
                <c:pt idx="4769">
                  <c:v>0.9</c:v>
                </c:pt>
                <c:pt idx="4770">
                  <c:v>1</c:v>
                </c:pt>
                <c:pt idx="4771">
                  <c:v>1</c:v>
                </c:pt>
                <c:pt idx="4772">
                  <c:v>1</c:v>
                </c:pt>
                <c:pt idx="4773">
                  <c:v>1.1000000000000001</c:v>
                </c:pt>
                <c:pt idx="4774">
                  <c:v>1</c:v>
                </c:pt>
                <c:pt idx="4775">
                  <c:v>1.1000000000000001</c:v>
                </c:pt>
                <c:pt idx="4776">
                  <c:v>1.1000000000000001</c:v>
                </c:pt>
                <c:pt idx="4777">
                  <c:v>1</c:v>
                </c:pt>
                <c:pt idx="4778">
                  <c:v>1.1000000000000001</c:v>
                </c:pt>
                <c:pt idx="4779">
                  <c:v>0.9</c:v>
                </c:pt>
                <c:pt idx="4780">
                  <c:v>0.9</c:v>
                </c:pt>
                <c:pt idx="4781">
                  <c:v>0.9</c:v>
                </c:pt>
                <c:pt idx="4782">
                  <c:v>0.9</c:v>
                </c:pt>
                <c:pt idx="4783">
                  <c:v>0.8</c:v>
                </c:pt>
                <c:pt idx="4784">
                  <c:v>0.7</c:v>
                </c:pt>
                <c:pt idx="4785">
                  <c:v>0.7</c:v>
                </c:pt>
                <c:pt idx="4786">
                  <c:v>0.7</c:v>
                </c:pt>
                <c:pt idx="4787">
                  <c:v>0.5</c:v>
                </c:pt>
                <c:pt idx="4788">
                  <c:v>0.5</c:v>
                </c:pt>
                <c:pt idx="4789">
                  <c:v>0.4</c:v>
                </c:pt>
                <c:pt idx="4790">
                  <c:v>0.4</c:v>
                </c:pt>
                <c:pt idx="4791">
                  <c:v>0.4</c:v>
                </c:pt>
                <c:pt idx="4792">
                  <c:v>0.4</c:v>
                </c:pt>
                <c:pt idx="4793">
                  <c:v>0.4</c:v>
                </c:pt>
                <c:pt idx="4794">
                  <c:v>0.4</c:v>
                </c:pt>
                <c:pt idx="4795">
                  <c:v>0.4</c:v>
                </c:pt>
                <c:pt idx="4796">
                  <c:v>0.4</c:v>
                </c:pt>
                <c:pt idx="4797">
                  <c:v>0.4</c:v>
                </c:pt>
                <c:pt idx="4798">
                  <c:v>0.4</c:v>
                </c:pt>
                <c:pt idx="4799">
                  <c:v>0.3</c:v>
                </c:pt>
                <c:pt idx="4800">
                  <c:v>0.3</c:v>
                </c:pt>
                <c:pt idx="4801">
                  <c:v>0.3</c:v>
                </c:pt>
                <c:pt idx="4802">
                  <c:v>0.4</c:v>
                </c:pt>
                <c:pt idx="4803">
                  <c:v>0.4</c:v>
                </c:pt>
                <c:pt idx="4804">
                  <c:v>0.4</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0.3</c:v>
                </c:pt>
                <c:pt idx="4824">
                  <c:v>0.2</c:v>
                </c:pt>
                <c:pt idx="4825">
                  <c:v>0.2</c:v>
                </c:pt>
                <c:pt idx="4826">
                  <c:v>0.3</c:v>
                </c:pt>
                <c:pt idx="4827">
                  <c:v>0.3</c:v>
                </c:pt>
                <c:pt idx="4828">
                  <c:v>0.2</c:v>
                </c:pt>
                <c:pt idx="4829">
                  <c:v>0.3</c:v>
                </c:pt>
                <c:pt idx="4830">
                  <c:v>0.2</c:v>
                </c:pt>
                <c:pt idx="4831">
                  <c:v>0.2</c:v>
                </c:pt>
                <c:pt idx="4832">
                  <c:v>0.2</c:v>
                </c:pt>
                <c:pt idx="4833">
                  <c:v>0.3</c:v>
                </c:pt>
                <c:pt idx="4834">
                  <c:v>0.2</c:v>
                </c:pt>
                <c:pt idx="4835">
                  <c:v>0.2</c:v>
                </c:pt>
                <c:pt idx="4836">
                  <c:v>0.2</c:v>
                </c:pt>
                <c:pt idx="4837">
                  <c:v>0.2</c:v>
                </c:pt>
                <c:pt idx="4838">
                  <c:v>0.2</c:v>
                </c:pt>
                <c:pt idx="4839">
                  <c:v>0.2</c:v>
                </c:pt>
                <c:pt idx="4840">
                  <c:v>0.2</c:v>
                </c:pt>
                <c:pt idx="4841">
                  <c:v>0.2</c:v>
                </c:pt>
                <c:pt idx="4842">
                  <c:v>0.2</c:v>
                </c:pt>
                <c:pt idx="4843">
                  <c:v>0.2</c:v>
                </c:pt>
                <c:pt idx="4844">
                  <c:v>0.2</c:v>
                </c:pt>
                <c:pt idx="4845">
                  <c:v>0.2</c:v>
                </c:pt>
                <c:pt idx="4846">
                  <c:v>0.3</c:v>
                </c:pt>
                <c:pt idx="4847">
                  <c:v>0.3</c:v>
                </c:pt>
                <c:pt idx="4848">
                  <c:v>0.2</c:v>
                </c:pt>
                <c:pt idx="4849">
                  <c:v>0.2</c:v>
                </c:pt>
                <c:pt idx="4850">
                  <c:v>0.2</c:v>
                </c:pt>
                <c:pt idx="4851">
                  <c:v>0.3</c:v>
                </c:pt>
                <c:pt idx="4852">
                  <c:v>0.3</c:v>
                </c:pt>
                <c:pt idx="4853">
                  <c:v>0.3</c:v>
                </c:pt>
                <c:pt idx="4854">
                  <c:v>0.3</c:v>
                </c:pt>
                <c:pt idx="4855">
                  <c:v>0.3</c:v>
                </c:pt>
                <c:pt idx="4856">
                  <c:v>0.3</c:v>
                </c:pt>
                <c:pt idx="4857">
                  <c:v>0.3</c:v>
                </c:pt>
                <c:pt idx="4858">
                  <c:v>0.3</c:v>
                </c:pt>
                <c:pt idx="4859">
                  <c:v>0.3</c:v>
                </c:pt>
                <c:pt idx="4860">
                  <c:v>0.3</c:v>
                </c:pt>
                <c:pt idx="4861">
                  <c:v>0.3</c:v>
                </c:pt>
                <c:pt idx="4862">
                  <c:v>0.2</c:v>
                </c:pt>
                <c:pt idx="4863">
                  <c:v>0.2</c:v>
                </c:pt>
                <c:pt idx="4864">
                  <c:v>0.3</c:v>
                </c:pt>
                <c:pt idx="4865">
                  <c:v>0.3</c:v>
                </c:pt>
                <c:pt idx="4866">
                  <c:v>0.3</c:v>
                </c:pt>
                <c:pt idx="4867">
                  <c:v>0.3</c:v>
                </c:pt>
                <c:pt idx="4868">
                  <c:v>0.2</c:v>
                </c:pt>
                <c:pt idx="4869">
                  <c:v>0.2</c:v>
                </c:pt>
                <c:pt idx="4870">
                  <c:v>0.2</c:v>
                </c:pt>
                <c:pt idx="4871">
                  <c:v>0.2</c:v>
                </c:pt>
                <c:pt idx="4872">
                  <c:v>0.3</c:v>
                </c:pt>
                <c:pt idx="4873">
                  <c:v>0.4</c:v>
                </c:pt>
                <c:pt idx="4874">
                  <c:v>0.3</c:v>
                </c:pt>
                <c:pt idx="4875">
                  <c:v>0.2</c:v>
                </c:pt>
                <c:pt idx="4876">
                  <c:v>0.2</c:v>
                </c:pt>
                <c:pt idx="4877">
                  <c:v>0.2</c:v>
                </c:pt>
                <c:pt idx="4878">
                  <c:v>0.2</c:v>
                </c:pt>
                <c:pt idx="4879">
                  <c:v>0.2</c:v>
                </c:pt>
                <c:pt idx="4880">
                  <c:v>0.2</c:v>
                </c:pt>
                <c:pt idx="4881">
                  <c:v>0.2</c:v>
                </c:pt>
                <c:pt idx="4882">
                  <c:v>0.2</c:v>
                </c:pt>
                <c:pt idx="4883">
                  <c:v>0.2</c:v>
                </c:pt>
                <c:pt idx="4884">
                  <c:v>0.2</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0.1</c:v>
                </c:pt>
              </c:numCache>
            </c:numRef>
          </c:val>
          <c:smooth val="0"/>
          <c:extLst>
            <c:ext xmlns:c16="http://schemas.microsoft.com/office/drawing/2014/chart" uri="{C3380CC4-5D6E-409C-BE32-E72D297353CC}">
              <c16:uniqueId val="{00000000-0C91-0D44-B6D1-5DFE8212425F}"/>
            </c:ext>
          </c:extLst>
        </c:ser>
        <c:ser>
          <c:idx val="1"/>
          <c:order val="1"/>
          <c:tx>
            <c:strRef>
              <c:f>'Cleaned Data'!$D$1</c:f>
              <c:strCache>
                <c:ptCount val="1"/>
                <c:pt idx="0">
                  <c:v>High</c:v>
                </c:pt>
              </c:strCache>
            </c:strRef>
          </c:tx>
          <c:spPr>
            <a:ln w="28575" cap="rnd">
              <a:solidFill>
                <a:schemeClr val="accent2"/>
              </a:solidFill>
              <a:round/>
            </a:ln>
            <a:effectLst/>
          </c:spPr>
          <c:marker>
            <c:symbol val="none"/>
          </c:marker>
          <c:cat>
            <c:numRef>
              <c:f>'Cleaned Data'!$A$2:$A$4986</c:f>
              <c:numCache>
                <c:formatCode>m/d/yy</c:formatCode>
                <c:ptCount val="4985"/>
                <c:pt idx="0">
                  <c:v>45361</c:v>
                </c:pt>
                <c:pt idx="1">
                  <c:v>45360</c:v>
                </c:pt>
                <c:pt idx="2">
                  <c:v>45359</c:v>
                </c:pt>
                <c:pt idx="3">
                  <c:v>45358</c:v>
                </c:pt>
                <c:pt idx="4">
                  <c:v>45357</c:v>
                </c:pt>
                <c:pt idx="5">
                  <c:v>45356</c:v>
                </c:pt>
                <c:pt idx="6">
                  <c:v>45355</c:v>
                </c:pt>
                <c:pt idx="7">
                  <c:v>45354</c:v>
                </c:pt>
                <c:pt idx="8">
                  <c:v>45353</c:v>
                </c:pt>
                <c:pt idx="9">
                  <c:v>45352</c:v>
                </c:pt>
                <c:pt idx="10">
                  <c:v>45351</c:v>
                </c:pt>
                <c:pt idx="11">
                  <c:v>45350</c:v>
                </c:pt>
                <c:pt idx="12">
                  <c:v>45349</c:v>
                </c:pt>
                <c:pt idx="13">
                  <c:v>45348</c:v>
                </c:pt>
                <c:pt idx="14">
                  <c:v>45347</c:v>
                </c:pt>
                <c:pt idx="15">
                  <c:v>45346</c:v>
                </c:pt>
                <c:pt idx="16">
                  <c:v>45345</c:v>
                </c:pt>
                <c:pt idx="17">
                  <c:v>45344</c:v>
                </c:pt>
                <c:pt idx="18">
                  <c:v>45343</c:v>
                </c:pt>
                <c:pt idx="19">
                  <c:v>45342</c:v>
                </c:pt>
                <c:pt idx="20">
                  <c:v>45341</c:v>
                </c:pt>
                <c:pt idx="21">
                  <c:v>45340</c:v>
                </c:pt>
                <c:pt idx="22">
                  <c:v>45339</c:v>
                </c:pt>
                <c:pt idx="23">
                  <c:v>45338</c:v>
                </c:pt>
                <c:pt idx="24">
                  <c:v>45337</c:v>
                </c:pt>
                <c:pt idx="25">
                  <c:v>45336</c:v>
                </c:pt>
                <c:pt idx="26">
                  <c:v>45335</c:v>
                </c:pt>
                <c:pt idx="27">
                  <c:v>45334</c:v>
                </c:pt>
                <c:pt idx="28">
                  <c:v>45333</c:v>
                </c:pt>
                <c:pt idx="29">
                  <c:v>45332</c:v>
                </c:pt>
                <c:pt idx="30">
                  <c:v>45331</c:v>
                </c:pt>
                <c:pt idx="31">
                  <c:v>45330</c:v>
                </c:pt>
                <c:pt idx="32">
                  <c:v>45329</c:v>
                </c:pt>
                <c:pt idx="33">
                  <c:v>45328</c:v>
                </c:pt>
                <c:pt idx="34">
                  <c:v>45327</c:v>
                </c:pt>
                <c:pt idx="35">
                  <c:v>45326</c:v>
                </c:pt>
                <c:pt idx="36">
                  <c:v>45325</c:v>
                </c:pt>
                <c:pt idx="37">
                  <c:v>45324</c:v>
                </c:pt>
                <c:pt idx="38">
                  <c:v>45323</c:v>
                </c:pt>
                <c:pt idx="39">
                  <c:v>45322</c:v>
                </c:pt>
                <c:pt idx="40">
                  <c:v>45321</c:v>
                </c:pt>
                <c:pt idx="41">
                  <c:v>45320</c:v>
                </c:pt>
                <c:pt idx="42">
                  <c:v>45319</c:v>
                </c:pt>
                <c:pt idx="43">
                  <c:v>45318</c:v>
                </c:pt>
                <c:pt idx="44">
                  <c:v>45317</c:v>
                </c:pt>
                <c:pt idx="45">
                  <c:v>45316</c:v>
                </c:pt>
                <c:pt idx="46">
                  <c:v>45315</c:v>
                </c:pt>
                <c:pt idx="47">
                  <c:v>45314</c:v>
                </c:pt>
                <c:pt idx="48">
                  <c:v>45313</c:v>
                </c:pt>
                <c:pt idx="49">
                  <c:v>45312</c:v>
                </c:pt>
                <c:pt idx="50">
                  <c:v>45311</c:v>
                </c:pt>
                <c:pt idx="51">
                  <c:v>45310</c:v>
                </c:pt>
                <c:pt idx="52">
                  <c:v>45309</c:v>
                </c:pt>
                <c:pt idx="53">
                  <c:v>45308</c:v>
                </c:pt>
                <c:pt idx="54">
                  <c:v>45307</c:v>
                </c:pt>
                <c:pt idx="55">
                  <c:v>45306</c:v>
                </c:pt>
                <c:pt idx="56">
                  <c:v>45305</c:v>
                </c:pt>
                <c:pt idx="57">
                  <c:v>45304</c:v>
                </c:pt>
                <c:pt idx="58">
                  <c:v>45303</c:v>
                </c:pt>
                <c:pt idx="59">
                  <c:v>45302</c:v>
                </c:pt>
                <c:pt idx="60">
                  <c:v>45301</c:v>
                </c:pt>
                <c:pt idx="61">
                  <c:v>45300</c:v>
                </c:pt>
                <c:pt idx="62">
                  <c:v>45299</c:v>
                </c:pt>
                <c:pt idx="63">
                  <c:v>45298</c:v>
                </c:pt>
                <c:pt idx="64">
                  <c:v>45297</c:v>
                </c:pt>
                <c:pt idx="65">
                  <c:v>45296</c:v>
                </c:pt>
                <c:pt idx="66">
                  <c:v>45295</c:v>
                </c:pt>
                <c:pt idx="67">
                  <c:v>45294</c:v>
                </c:pt>
                <c:pt idx="68">
                  <c:v>45293</c:v>
                </c:pt>
                <c:pt idx="69">
                  <c:v>45292</c:v>
                </c:pt>
                <c:pt idx="70">
                  <c:v>45291</c:v>
                </c:pt>
                <c:pt idx="71">
                  <c:v>45290</c:v>
                </c:pt>
                <c:pt idx="72">
                  <c:v>45289</c:v>
                </c:pt>
                <c:pt idx="73">
                  <c:v>45288</c:v>
                </c:pt>
                <c:pt idx="74">
                  <c:v>45287</c:v>
                </c:pt>
                <c:pt idx="75">
                  <c:v>45286</c:v>
                </c:pt>
                <c:pt idx="76">
                  <c:v>45285</c:v>
                </c:pt>
                <c:pt idx="77">
                  <c:v>45284</c:v>
                </c:pt>
                <c:pt idx="78">
                  <c:v>45283</c:v>
                </c:pt>
                <c:pt idx="79">
                  <c:v>45282</c:v>
                </c:pt>
                <c:pt idx="80">
                  <c:v>45281</c:v>
                </c:pt>
                <c:pt idx="81">
                  <c:v>45280</c:v>
                </c:pt>
                <c:pt idx="82">
                  <c:v>45279</c:v>
                </c:pt>
                <c:pt idx="83">
                  <c:v>45278</c:v>
                </c:pt>
                <c:pt idx="84">
                  <c:v>45277</c:v>
                </c:pt>
                <c:pt idx="85">
                  <c:v>45276</c:v>
                </c:pt>
                <c:pt idx="86">
                  <c:v>45275</c:v>
                </c:pt>
                <c:pt idx="87">
                  <c:v>45274</c:v>
                </c:pt>
                <c:pt idx="88">
                  <c:v>45273</c:v>
                </c:pt>
                <c:pt idx="89">
                  <c:v>45272</c:v>
                </c:pt>
                <c:pt idx="90">
                  <c:v>45271</c:v>
                </c:pt>
                <c:pt idx="91">
                  <c:v>45270</c:v>
                </c:pt>
                <c:pt idx="92">
                  <c:v>45269</c:v>
                </c:pt>
                <c:pt idx="93">
                  <c:v>45268</c:v>
                </c:pt>
                <c:pt idx="94">
                  <c:v>45267</c:v>
                </c:pt>
                <c:pt idx="95">
                  <c:v>45266</c:v>
                </c:pt>
                <c:pt idx="96">
                  <c:v>45265</c:v>
                </c:pt>
                <c:pt idx="97">
                  <c:v>45264</c:v>
                </c:pt>
                <c:pt idx="98">
                  <c:v>45263</c:v>
                </c:pt>
                <c:pt idx="99">
                  <c:v>45262</c:v>
                </c:pt>
                <c:pt idx="100">
                  <c:v>45261</c:v>
                </c:pt>
                <c:pt idx="101">
                  <c:v>45260</c:v>
                </c:pt>
                <c:pt idx="102">
                  <c:v>45259</c:v>
                </c:pt>
                <c:pt idx="103">
                  <c:v>45258</c:v>
                </c:pt>
                <c:pt idx="104">
                  <c:v>45257</c:v>
                </c:pt>
                <c:pt idx="105">
                  <c:v>45256</c:v>
                </c:pt>
                <c:pt idx="106">
                  <c:v>45255</c:v>
                </c:pt>
                <c:pt idx="107">
                  <c:v>45254</c:v>
                </c:pt>
                <c:pt idx="108">
                  <c:v>45253</c:v>
                </c:pt>
                <c:pt idx="109">
                  <c:v>45252</c:v>
                </c:pt>
                <c:pt idx="110">
                  <c:v>45251</c:v>
                </c:pt>
                <c:pt idx="111">
                  <c:v>45250</c:v>
                </c:pt>
                <c:pt idx="112">
                  <c:v>45249</c:v>
                </c:pt>
                <c:pt idx="113">
                  <c:v>45248</c:v>
                </c:pt>
                <c:pt idx="114">
                  <c:v>45247</c:v>
                </c:pt>
                <c:pt idx="115">
                  <c:v>45246</c:v>
                </c:pt>
                <c:pt idx="116">
                  <c:v>45245</c:v>
                </c:pt>
                <c:pt idx="117">
                  <c:v>45244</c:v>
                </c:pt>
                <c:pt idx="118">
                  <c:v>45243</c:v>
                </c:pt>
                <c:pt idx="119">
                  <c:v>45242</c:v>
                </c:pt>
                <c:pt idx="120">
                  <c:v>45241</c:v>
                </c:pt>
                <c:pt idx="121">
                  <c:v>45240</c:v>
                </c:pt>
                <c:pt idx="122">
                  <c:v>45239</c:v>
                </c:pt>
                <c:pt idx="123">
                  <c:v>45238</c:v>
                </c:pt>
                <c:pt idx="124">
                  <c:v>45237</c:v>
                </c:pt>
                <c:pt idx="125">
                  <c:v>45236</c:v>
                </c:pt>
                <c:pt idx="126">
                  <c:v>45235</c:v>
                </c:pt>
                <c:pt idx="127">
                  <c:v>45234</c:v>
                </c:pt>
                <c:pt idx="128">
                  <c:v>45233</c:v>
                </c:pt>
                <c:pt idx="129">
                  <c:v>45232</c:v>
                </c:pt>
                <c:pt idx="130">
                  <c:v>45231</c:v>
                </c:pt>
                <c:pt idx="131">
                  <c:v>45230</c:v>
                </c:pt>
                <c:pt idx="132">
                  <c:v>45229</c:v>
                </c:pt>
                <c:pt idx="133">
                  <c:v>45228</c:v>
                </c:pt>
                <c:pt idx="134">
                  <c:v>45227</c:v>
                </c:pt>
                <c:pt idx="135">
                  <c:v>45226</c:v>
                </c:pt>
                <c:pt idx="136">
                  <c:v>45225</c:v>
                </c:pt>
                <c:pt idx="137">
                  <c:v>45224</c:v>
                </c:pt>
                <c:pt idx="138">
                  <c:v>45223</c:v>
                </c:pt>
                <c:pt idx="139">
                  <c:v>45222</c:v>
                </c:pt>
                <c:pt idx="140">
                  <c:v>45221</c:v>
                </c:pt>
                <c:pt idx="141">
                  <c:v>45220</c:v>
                </c:pt>
                <c:pt idx="142">
                  <c:v>45219</c:v>
                </c:pt>
                <c:pt idx="143">
                  <c:v>45218</c:v>
                </c:pt>
                <c:pt idx="144">
                  <c:v>45217</c:v>
                </c:pt>
                <c:pt idx="145">
                  <c:v>45216</c:v>
                </c:pt>
                <c:pt idx="146">
                  <c:v>45215</c:v>
                </c:pt>
                <c:pt idx="147">
                  <c:v>45214</c:v>
                </c:pt>
                <c:pt idx="148">
                  <c:v>45213</c:v>
                </c:pt>
                <c:pt idx="149">
                  <c:v>45212</c:v>
                </c:pt>
                <c:pt idx="150">
                  <c:v>45211</c:v>
                </c:pt>
                <c:pt idx="151">
                  <c:v>45210</c:v>
                </c:pt>
                <c:pt idx="152">
                  <c:v>45209</c:v>
                </c:pt>
                <c:pt idx="153">
                  <c:v>45208</c:v>
                </c:pt>
                <c:pt idx="154">
                  <c:v>45207</c:v>
                </c:pt>
                <c:pt idx="155">
                  <c:v>45206</c:v>
                </c:pt>
                <c:pt idx="156">
                  <c:v>45205</c:v>
                </c:pt>
                <c:pt idx="157">
                  <c:v>45204</c:v>
                </c:pt>
                <c:pt idx="158">
                  <c:v>45203</c:v>
                </c:pt>
                <c:pt idx="159">
                  <c:v>45202</c:v>
                </c:pt>
                <c:pt idx="160">
                  <c:v>45201</c:v>
                </c:pt>
                <c:pt idx="161">
                  <c:v>45200</c:v>
                </c:pt>
                <c:pt idx="162">
                  <c:v>45199</c:v>
                </c:pt>
                <c:pt idx="163">
                  <c:v>45198</c:v>
                </c:pt>
                <c:pt idx="164">
                  <c:v>45197</c:v>
                </c:pt>
                <c:pt idx="165">
                  <c:v>45196</c:v>
                </c:pt>
                <c:pt idx="166">
                  <c:v>45195</c:v>
                </c:pt>
                <c:pt idx="167">
                  <c:v>45194</c:v>
                </c:pt>
                <c:pt idx="168">
                  <c:v>45193</c:v>
                </c:pt>
                <c:pt idx="169">
                  <c:v>45192</c:v>
                </c:pt>
                <c:pt idx="170">
                  <c:v>45191</c:v>
                </c:pt>
                <c:pt idx="171">
                  <c:v>45190</c:v>
                </c:pt>
                <c:pt idx="172">
                  <c:v>45189</c:v>
                </c:pt>
                <c:pt idx="173">
                  <c:v>45188</c:v>
                </c:pt>
                <c:pt idx="174">
                  <c:v>45187</c:v>
                </c:pt>
                <c:pt idx="175">
                  <c:v>45186</c:v>
                </c:pt>
                <c:pt idx="176">
                  <c:v>45185</c:v>
                </c:pt>
                <c:pt idx="177">
                  <c:v>45184</c:v>
                </c:pt>
                <c:pt idx="178">
                  <c:v>45183</c:v>
                </c:pt>
                <c:pt idx="179">
                  <c:v>45182</c:v>
                </c:pt>
                <c:pt idx="180">
                  <c:v>45181</c:v>
                </c:pt>
                <c:pt idx="181">
                  <c:v>45180</c:v>
                </c:pt>
                <c:pt idx="182">
                  <c:v>45179</c:v>
                </c:pt>
                <c:pt idx="183">
                  <c:v>45178</c:v>
                </c:pt>
                <c:pt idx="184">
                  <c:v>45177</c:v>
                </c:pt>
                <c:pt idx="185">
                  <c:v>45176</c:v>
                </c:pt>
                <c:pt idx="186">
                  <c:v>45175</c:v>
                </c:pt>
                <c:pt idx="187">
                  <c:v>45174</c:v>
                </c:pt>
                <c:pt idx="188">
                  <c:v>45173</c:v>
                </c:pt>
                <c:pt idx="189">
                  <c:v>45172</c:v>
                </c:pt>
                <c:pt idx="190">
                  <c:v>45171</c:v>
                </c:pt>
                <c:pt idx="191">
                  <c:v>45170</c:v>
                </c:pt>
                <c:pt idx="192">
                  <c:v>45169</c:v>
                </c:pt>
                <c:pt idx="193">
                  <c:v>45168</c:v>
                </c:pt>
                <c:pt idx="194">
                  <c:v>45167</c:v>
                </c:pt>
                <c:pt idx="195">
                  <c:v>45166</c:v>
                </c:pt>
                <c:pt idx="196">
                  <c:v>45165</c:v>
                </c:pt>
                <c:pt idx="197">
                  <c:v>45164</c:v>
                </c:pt>
                <c:pt idx="198">
                  <c:v>45163</c:v>
                </c:pt>
                <c:pt idx="199">
                  <c:v>45162</c:v>
                </c:pt>
                <c:pt idx="200">
                  <c:v>45161</c:v>
                </c:pt>
                <c:pt idx="201">
                  <c:v>45160</c:v>
                </c:pt>
                <c:pt idx="202">
                  <c:v>45159</c:v>
                </c:pt>
                <c:pt idx="203">
                  <c:v>45158</c:v>
                </c:pt>
                <c:pt idx="204">
                  <c:v>45157</c:v>
                </c:pt>
                <c:pt idx="205">
                  <c:v>45156</c:v>
                </c:pt>
                <c:pt idx="206">
                  <c:v>45155</c:v>
                </c:pt>
                <c:pt idx="207">
                  <c:v>45154</c:v>
                </c:pt>
                <c:pt idx="208">
                  <c:v>45153</c:v>
                </c:pt>
                <c:pt idx="209">
                  <c:v>45152</c:v>
                </c:pt>
                <c:pt idx="210">
                  <c:v>45151</c:v>
                </c:pt>
                <c:pt idx="211">
                  <c:v>45150</c:v>
                </c:pt>
                <c:pt idx="212">
                  <c:v>45149</c:v>
                </c:pt>
                <c:pt idx="213">
                  <c:v>45148</c:v>
                </c:pt>
                <c:pt idx="214">
                  <c:v>45147</c:v>
                </c:pt>
                <c:pt idx="215">
                  <c:v>45146</c:v>
                </c:pt>
                <c:pt idx="216">
                  <c:v>45145</c:v>
                </c:pt>
                <c:pt idx="217">
                  <c:v>45144</c:v>
                </c:pt>
                <c:pt idx="218">
                  <c:v>45143</c:v>
                </c:pt>
                <c:pt idx="219">
                  <c:v>45142</c:v>
                </c:pt>
                <c:pt idx="220">
                  <c:v>45141</c:v>
                </c:pt>
                <c:pt idx="221">
                  <c:v>45140</c:v>
                </c:pt>
                <c:pt idx="222">
                  <c:v>45139</c:v>
                </c:pt>
                <c:pt idx="223">
                  <c:v>45138</c:v>
                </c:pt>
                <c:pt idx="224">
                  <c:v>45137</c:v>
                </c:pt>
                <c:pt idx="225">
                  <c:v>45136</c:v>
                </c:pt>
                <c:pt idx="226">
                  <c:v>45135</c:v>
                </c:pt>
                <c:pt idx="227">
                  <c:v>45134</c:v>
                </c:pt>
                <c:pt idx="228">
                  <c:v>45133</c:v>
                </c:pt>
                <c:pt idx="229">
                  <c:v>45132</c:v>
                </c:pt>
                <c:pt idx="230">
                  <c:v>45131</c:v>
                </c:pt>
                <c:pt idx="231">
                  <c:v>45130</c:v>
                </c:pt>
                <c:pt idx="232">
                  <c:v>45129</c:v>
                </c:pt>
                <c:pt idx="233">
                  <c:v>45128</c:v>
                </c:pt>
                <c:pt idx="234">
                  <c:v>45127</c:v>
                </c:pt>
                <c:pt idx="235">
                  <c:v>45126</c:v>
                </c:pt>
                <c:pt idx="236">
                  <c:v>45125</c:v>
                </c:pt>
                <c:pt idx="237">
                  <c:v>45124</c:v>
                </c:pt>
                <c:pt idx="238">
                  <c:v>45123</c:v>
                </c:pt>
                <c:pt idx="239">
                  <c:v>45122</c:v>
                </c:pt>
                <c:pt idx="240">
                  <c:v>45121</c:v>
                </c:pt>
                <c:pt idx="241">
                  <c:v>45120</c:v>
                </c:pt>
                <c:pt idx="242">
                  <c:v>45119</c:v>
                </c:pt>
                <c:pt idx="243">
                  <c:v>45118</c:v>
                </c:pt>
                <c:pt idx="244">
                  <c:v>45117</c:v>
                </c:pt>
                <c:pt idx="245">
                  <c:v>45116</c:v>
                </c:pt>
                <c:pt idx="246">
                  <c:v>45115</c:v>
                </c:pt>
                <c:pt idx="247">
                  <c:v>45114</c:v>
                </c:pt>
                <c:pt idx="248">
                  <c:v>45113</c:v>
                </c:pt>
                <c:pt idx="249">
                  <c:v>45112</c:v>
                </c:pt>
                <c:pt idx="250">
                  <c:v>45111</c:v>
                </c:pt>
                <c:pt idx="251">
                  <c:v>45110</c:v>
                </c:pt>
                <c:pt idx="252">
                  <c:v>45109</c:v>
                </c:pt>
                <c:pt idx="253">
                  <c:v>45108</c:v>
                </c:pt>
                <c:pt idx="254">
                  <c:v>45107</c:v>
                </c:pt>
                <c:pt idx="255">
                  <c:v>45106</c:v>
                </c:pt>
                <c:pt idx="256">
                  <c:v>45105</c:v>
                </c:pt>
                <c:pt idx="257">
                  <c:v>45104</c:v>
                </c:pt>
                <c:pt idx="258">
                  <c:v>45103</c:v>
                </c:pt>
                <c:pt idx="259">
                  <c:v>45102</c:v>
                </c:pt>
                <c:pt idx="260">
                  <c:v>45101</c:v>
                </c:pt>
                <c:pt idx="261">
                  <c:v>45100</c:v>
                </c:pt>
                <c:pt idx="262">
                  <c:v>45099</c:v>
                </c:pt>
                <c:pt idx="263">
                  <c:v>45098</c:v>
                </c:pt>
                <c:pt idx="264">
                  <c:v>45097</c:v>
                </c:pt>
                <c:pt idx="265">
                  <c:v>45096</c:v>
                </c:pt>
                <c:pt idx="266">
                  <c:v>45095</c:v>
                </c:pt>
                <c:pt idx="267">
                  <c:v>45094</c:v>
                </c:pt>
                <c:pt idx="268">
                  <c:v>45093</c:v>
                </c:pt>
                <c:pt idx="269">
                  <c:v>45092</c:v>
                </c:pt>
                <c:pt idx="270">
                  <c:v>45091</c:v>
                </c:pt>
                <c:pt idx="271">
                  <c:v>45090</c:v>
                </c:pt>
                <c:pt idx="272">
                  <c:v>45089</c:v>
                </c:pt>
                <c:pt idx="273">
                  <c:v>45088</c:v>
                </c:pt>
                <c:pt idx="274">
                  <c:v>45087</c:v>
                </c:pt>
                <c:pt idx="275">
                  <c:v>45086</c:v>
                </c:pt>
                <c:pt idx="276">
                  <c:v>45085</c:v>
                </c:pt>
                <c:pt idx="277">
                  <c:v>45084</c:v>
                </c:pt>
                <c:pt idx="278">
                  <c:v>45083</c:v>
                </c:pt>
                <c:pt idx="279">
                  <c:v>45082</c:v>
                </c:pt>
                <c:pt idx="280">
                  <c:v>45081</c:v>
                </c:pt>
                <c:pt idx="281">
                  <c:v>45080</c:v>
                </c:pt>
                <c:pt idx="282">
                  <c:v>45079</c:v>
                </c:pt>
                <c:pt idx="283">
                  <c:v>45078</c:v>
                </c:pt>
                <c:pt idx="284">
                  <c:v>45077</c:v>
                </c:pt>
                <c:pt idx="285">
                  <c:v>45076</c:v>
                </c:pt>
                <c:pt idx="286">
                  <c:v>45075</c:v>
                </c:pt>
                <c:pt idx="287">
                  <c:v>45074</c:v>
                </c:pt>
                <c:pt idx="288">
                  <c:v>45073</c:v>
                </c:pt>
                <c:pt idx="289">
                  <c:v>45072</c:v>
                </c:pt>
                <c:pt idx="290">
                  <c:v>45071</c:v>
                </c:pt>
                <c:pt idx="291">
                  <c:v>45070</c:v>
                </c:pt>
                <c:pt idx="292">
                  <c:v>45069</c:v>
                </c:pt>
                <c:pt idx="293">
                  <c:v>45068</c:v>
                </c:pt>
                <c:pt idx="294">
                  <c:v>45067</c:v>
                </c:pt>
                <c:pt idx="295">
                  <c:v>45066</c:v>
                </c:pt>
                <c:pt idx="296">
                  <c:v>45065</c:v>
                </c:pt>
                <c:pt idx="297">
                  <c:v>45064</c:v>
                </c:pt>
                <c:pt idx="298">
                  <c:v>45063</c:v>
                </c:pt>
                <c:pt idx="299">
                  <c:v>45062</c:v>
                </c:pt>
                <c:pt idx="300">
                  <c:v>45061</c:v>
                </c:pt>
                <c:pt idx="301">
                  <c:v>45060</c:v>
                </c:pt>
                <c:pt idx="302">
                  <c:v>45059</c:v>
                </c:pt>
                <c:pt idx="303">
                  <c:v>45058</c:v>
                </c:pt>
                <c:pt idx="304">
                  <c:v>45057</c:v>
                </c:pt>
                <c:pt idx="305">
                  <c:v>45056</c:v>
                </c:pt>
                <c:pt idx="306">
                  <c:v>45055</c:v>
                </c:pt>
                <c:pt idx="307">
                  <c:v>45054</c:v>
                </c:pt>
                <c:pt idx="308">
                  <c:v>45053</c:v>
                </c:pt>
                <c:pt idx="309">
                  <c:v>45052</c:v>
                </c:pt>
                <c:pt idx="310">
                  <c:v>45051</c:v>
                </c:pt>
                <c:pt idx="311">
                  <c:v>45050</c:v>
                </c:pt>
                <c:pt idx="312">
                  <c:v>45049</c:v>
                </c:pt>
                <c:pt idx="313">
                  <c:v>45048</c:v>
                </c:pt>
                <c:pt idx="314">
                  <c:v>45047</c:v>
                </c:pt>
                <c:pt idx="315">
                  <c:v>45046</c:v>
                </c:pt>
                <c:pt idx="316">
                  <c:v>45045</c:v>
                </c:pt>
                <c:pt idx="317">
                  <c:v>45044</c:v>
                </c:pt>
                <c:pt idx="318">
                  <c:v>45043</c:v>
                </c:pt>
                <c:pt idx="319">
                  <c:v>45042</c:v>
                </c:pt>
                <c:pt idx="320">
                  <c:v>45041</c:v>
                </c:pt>
                <c:pt idx="321">
                  <c:v>45040</c:v>
                </c:pt>
                <c:pt idx="322">
                  <c:v>45039</c:v>
                </c:pt>
                <c:pt idx="323">
                  <c:v>45038</c:v>
                </c:pt>
                <c:pt idx="324">
                  <c:v>45037</c:v>
                </c:pt>
                <c:pt idx="325">
                  <c:v>45036</c:v>
                </c:pt>
                <c:pt idx="326">
                  <c:v>45035</c:v>
                </c:pt>
                <c:pt idx="327">
                  <c:v>45034</c:v>
                </c:pt>
                <c:pt idx="328">
                  <c:v>45033</c:v>
                </c:pt>
                <c:pt idx="329">
                  <c:v>45032</c:v>
                </c:pt>
                <c:pt idx="330">
                  <c:v>45031</c:v>
                </c:pt>
                <c:pt idx="331">
                  <c:v>45030</c:v>
                </c:pt>
                <c:pt idx="332">
                  <c:v>45029</c:v>
                </c:pt>
                <c:pt idx="333">
                  <c:v>45028</c:v>
                </c:pt>
                <c:pt idx="334">
                  <c:v>45027</c:v>
                </c:pt>
                <c:pt idx="335">
                  <c:v>45026</c:v>
                </c:pt>
                <c:pt idx="336">
                  <c:v>45025</c:v>
                </c:pt>
                <c:pt idx="337">
                  <c:v>45024</c:v>
                </c:pt>
                <c:pt idx="338">
                  <c:v>45023</c:v>
                </c:pt>
                <c:pt idx="339">
                  <c:v>45022</c:v>
                </c:pt>
                <c:pt idx="340">
                  <c:v>45021</c:v>
                </c:pt>
                <c:pt idx="341">
                  <c:v>45020</c:v>
                </c:pt>
                <c:pt idx="342">
                  <c:v>45019</c:v>
                </c:pt>
                <c:pt idx="343">
                  <c:v>45018</c:v>
                </c:pt>
                <c:pt idx="344">
                  <c:v>45017</c:v>
                </c:pt>
                <c:pt idx="345">
                  <c:v>45016</c:v>
                </c:pt>
                <c:pt idx="346">
                  <c:v>45015</c:v>
                </c:pt>
                <c:pt idx="347">
                  <c:v>45014</c:v>
                </c:pt>
                <c:pt idx="348">
                  <c:v>45013</c:v>
                </c:pt>
                <c:pt idx="349">
                  <c:v>45012</c:v>
                </c:pt>
                <c:pt idx="350">
                  <c:v>45011</c:v>
                </c:pt>
                <c:pt idx="351">
                  <c:v>45010</c:v>
                </c:pt>
                <c:pt idx="352">
                  <c:v>45009</c:v>
                </c:pt>
                <c:pt idx="353">
                  <c:v>45008</c:v>
                </c:pt>
                <c:pt idx="354">
                  <c:v>45007</c:v>
                </c:pt>
                <c:pt idx="355">
                  <c:v>45006</c:v>
                </c:pt>
                <c:pt idx="356">
                  <c:v>45005</c:v>
                </c:pt>
                <c:pt idx="357">
                  <c:v>45004</c:v>
                </c:pt>
                <c:pt idx="358">
                  <c:v>45003</c:v>
                </c:pt>
                <c:pt idx="359">
                  <c:v>45002</c:v>
                </c:pt>
                <c:pt idx="360">
                  <c:v>45001</c:v>
                </c:pt>
                <c:pt idx="361">
                  <c:v>45000</c:v>
                </c:pt>
                <c:pt idx="362">
                  <c:v>44999</c:v>
                </c:pt>
                <c:pt idx="363">
                  <c:v>44998</c:v>
                </c:pt>
                <c:pt idx="364">
                  <c:v>44997</c:v>
                </c:pt>
                <c:pt idx="365">
                  <c:v>44996</c:v>
                </c:pt>
                <c:pt idx="366">
                  <c:v>44995</c:v>
                </c:pt>
                <c:pt idx="367">
                  <c:v>44994</c:v>
                </c:pt>
                <c:pt idx="368">
                  <c:v>44993</c:v>
                </c:pt>
                <c:pt idx="369">
                  <c:v>44992</c:v>
                </c:pt>
                <c:pt idx="370">
                  <c:v>44991</c:v>
                </c:pt>
                <c:pt idx="371">
                  <c:v>44990</c:v>
                </c:pt>
                <c:pt idx="372">
                  <c:v>44989</c:v>
                </c:pt>
                <c:pt idx="373">
                  <c:v>44988</c:v>
                </c:pt>
                <c:pt idx="374">
                  <c:v>44987</c:v>
                </c:pt>
                <c:pt idx="375">
                  <c:v>44986</c:v>
                </c:pt>
                <c:pt idx="376">
                  <c:v>44985</c:v>
                </c:pt>
                <c:pt idx="377">
                  <c:v>44984</c:v>
                </c:pt>
                <c:pt idx="378">
                  <c:v>44983</c:v>
                </c:pt>
                <c:pt idx="379">
                  <c:v>44982</c:v>
                </c:pt>
                <c:pt idx="380">
                  <c:v>44981</c:v>
                </c:pt>
                <c:pt idx="381">
                  <c:v>44980</c:v>
                </c:pt>
                <c:pt idx="382">
                  <c:v>44979</c:v>
                </c:pt>
                <c:pt idx="383">
                  <c:v>44978</c:v>
                </c:pt>
                <c:pt idx="384">
                  <c:v>44977</c:v>
                </c:pt>
                <c:pt idx="385">
                  <c:v>44976</c:v>
                </c:pt>
                <c:pt idx="386">
                  <c:v>44975</c:v>
                </c:pt>
                <c:pt idx="387">
                  <c:v>44974</c:v>
                </c:pt>
                <c:pt idx="388">
                  <c:v>44973</c:v>
                </c:pt>
                <c:pt idx="389">
                  <c:v>44972</c:v>
                </c:pt>
                <c:pt idx="390">
                  <c:v>44971</c:v>
                </c:pt>
                <c:pt idx="391">
                  <c:v>44970</c:v>
                </c:pt>
                <c:pt idx="392">
                  <c:v>44969</c:v>
                </c:pt>
                <c:pt idx="393">
                  <c:v>44968</c:v>
                </c:pt>
                <c:pt idx="394">
                  <c:v>44967</c:v>
                </c:pt>
                <c:pt idx="395">
                  <c:v>44966</c:v>
                </c:pt>
                <c:pt idx="396">
                  <c:v>44965</c:v>
                </c:pt>
                <c:pt idx="397">
                  <c:v>44964</c:v>
                </c:pt>
                <c:pt idx="398">
                  <c:v>44963</c:v>
                </c:pt>
                <c:pt idx="399">
                  <c:v>44962</c:v>
                </c:pt>
                <c:pt idx="400">
                  <c:v>44961</c:v>
                </c:pt>
                <c:pt idx="401">
                  <c:v>44960</c:v>
                </c:pt>
                <c:pt idx="402">
                  <c:v>44959</c:v>
                </c:pt>
                <c:pt idx="403">
                  <c:v>44958</c:v>
                </c:pt>
                <c:pt idx="404">
                  <c:v>44957</c:v>
                </c:pt>
                <c:pt idx="405">
                  <c:v>44956</c:v>
                </c:pt>
                <c:pt idx="406">
                  <c:v>44955</c:v>
                </c:pt>
                <c:pt idx="407">
                  <c:v>44954</c:v>
                </c:pt>
                <c:pt idx="408">
                  <c:v>44953</c:v>
                </c:pt>
                <c:pt idx="409">
                  <c:v>44952</c:v>
                </c:pt>
                <c:pt idx="410">
                  <c:v>44951</c:v>
                </c:pt>
                <c:pt idx="411">
                  <c:v>44950</c:v>
                </c:pt>
                <c:pt idx="412">
                  <c:v>44949</c:v>
                </c:pt>
                <c:pt idx="413">
                  <c:v>44948</c:v>
                </c:pt>
                <c:pt idx="414">
                  <c:v>44947</c:v>
                </c:pt>
                <c:pt idx="415">
                  <c:v>44946</c:v>
                </c:pt>
                <c:pt idx="416">
                  <c:v>44945</c:v>
                </c:pt>
                <c:pt idx="417">
                  <c:v>44944</c:v>
                </c:pt>
                <c:pt idx="418">
                  <c:v>44943</c:v>
                </c:pt>
                <c:pt idx="419">
                  <c:v>44942</c:v>
                </c:pt>
                <c:pt idx="420">
                  <c:v>44941</c:v>
                </c:pt>
                <c:pt idx="421">
                  <c:v>44940</c:v>
                </c:pt>
                <c:pt idx="422">
                  <c:v>44939</c:v>
                </c:pt>
                <c:pt idx="423">
                  <c:v>44938</c:v>
                </c:pt>
                <c:pt idx="424">
                  <c:v>44937</c:v>
                </c:pt>
                <c:pt idx="425">
                  <c:v>44936</c:v>
                </c:pt>
                <c:pt idx="426">
                  <c:v>44935</c:v>
                </c:pt>
                <c:pt idx="427">
                  <c:v>44934</c:v>
                </c:pt>
                <c:pt idx="428">
                  <c:v>44933</c:v>
                </c:pt>
                <c:pt idx="429">
                  <c:v>44932</c:v>
                </c:pt>
                <c:pt idx="430">
                  <c:v>44931</c:v>
                </c:pt>
                <c:pt idx="431">
                  <c:v>44930</c:v>
                </c:pt>
                <c:pt idx="432">
                  <c:v>44929</c:v>
                </c:pt>
                <c:pt idx="433">
                  <c:v>44928</c:v>
                </c:pt>
                <c:pt idx="434">
                  <c:v>44927</c:v>
                </c:pt>
                <c:pt idx="435">
                  <c:v>44926</c:v>
                </c:pt>
                <c:pt idx="436">
                  <c:v>44925</c:v>
                </c:pt>
                <c:pt idx="437">
                  <c:v>44924</c:v>
                </c:pt>
                <c:pt idx="438">
                  <c:v>44923</c:v>
                </c:pt>
                <c:pt idx="439">
                  <c:v>44922</c:v>
                </c:pt>
                <c:pt idx="440">
                  <c:v>44921</c:v>
                </c:pt>
                <c:pt idx="441">
                  <c:v>44920</c:v>
                </c:pt>
                <c:pt idx="442">
                  <c:v>44919</c:v>
                </c:pt>
                <c:pt idx="443">
                  <c:v>44918</c:v>
                </c:pt>
                <c:pt idx="444">
                  <c:v>44917</c:v>
                </c:pt>
                <c:pt idx="445">
                  <c:v>44916</c:v>
                </c:pt>
                <c:pt idx="446">
                  <c:v>44915</c:v>
                </c:pt>
                <c:pt idx="447">
                  <c:v>44914</c:v>
                </c:pt>
                <c:pt idx="448">
                  <c:v>44913</c:v>
                </c:pt>
                <c:pt idx="449">
                  <c:v>44912</c:v>
                </c:pt>
                <c:pt idx="450">
                  <c:v>44911</c:v>
                </c:pt>
                <c:pt idx="451">
                  <c:v>44910</c:v>
                </c:pt>
                <c:pt idx="452">
                  <c:v>44909</c:v>
                </c:pt>
                <c:pt idx="453">
                  <c:v>44908</c:v>
                </c:pt>
                <c:pt idx="454">
                  <c:v>44907</c:v>
                </c:pt>
                <c:pt idx="455">
                  <c:v>44906</c:v>
                </c:pt>
                <c:pt idx="456">
                  <c:v>44905</c:v>
                </c:pt>
                <c:pt idx="457">
                  <c:v>44904</c:v>
                </c:pt>
                <c:pt idx="458">
                  <c:v>44903</c:v>
                </c:pt>
                <c:pt idx="459">
                  <c:v>44902</c:v>
                </c:pt>
                <c:pt idx="460">
                  <c:v>44901</c:v>
                </c:pt>
                <c:pt idx="461">
                  <c:v>44900</c:v>
                </c:pt>
                <c:pt idx="462">
                  <c:v>44899</c:v>
                </c:pt>
                <c:pt idx="463">
                  <c:v>44898</c:v>
                </c:pt>
                <c:pt idx="464">
                  <c:v>44897</c:v>
                </c:pt>
                <c:pt idx="465">
                  <c:v>44896</c:v>
                </c:pt>
                <c:pt idx="466">
                  <c:v>44895</c:v>
                </c:pt>
                <c:pt idx="467">
                  <c:v>44894</c:v>
                </c:pt>
                <c:pt idx="468">
                  <c:v>44893</c:v>
                </c:pt>
                <c:pt idx="469">
                  <c:v>44892</c:v>
                </c:pt>
                <c:pt idx="470">
                  <c:v>44891</c:v>
                </c:pt>
                <c:pt idx="471">
                  <c:v>44890</c:v>
                </c:pt>
                <c:pt idx="472">
                  <c:v>44889</c:v>
                </c:pt>
                <c:pt idx="473">
                  <c:v>44888</c:v>
                </c:pt>
                <c:pt idx="474">
                  <c:v>44887</c:v>
                </c:pt>
                <c:pt idx="475">
                  <c:v>44886</c:v>
                </c:pt>
                <c:pt idx="476">
                  <c:v>44885</c:v>
                </c:pt>
                <c:pt idx="477">
                  <c:v>44884</c:v>
                </c:pt>
                <c:pt idx="478">
                  <c:v>44883</c:v>
                </c:pt>
                <c:pt idx="479">
                  <c:v>44882</c:v>
                </c:pt>
                <c:pt idx="480">
                  <c:v>44881</c:v>
                </c:pt>
                <c:pt idx="481">
                  <c:v>44880</c:v>
                </c:pt>
                <c:pt idx="482">
                  <c:v>44879</c:v>
                </c:pt>
                <c:pt idx="483">
                  <c:v>44878</c:v>
                </c:pt>
                <c:pt idx="484">
                  <c:v>44877</c:v>
                </c:pt>
                <c:pt idx="485">
                  <c:v>44876</c:v>
                </c:pt>
                <c:pt idx="486">
                  <c:v>44875</c:v>
                </c:pt>
                <c:pt idx="487">
                  <c:v>44874</c:v>
                </c:pt>
                <c:pt idx="488">
                  <c:v>44873</c:v>
                </c:pt>
                <c:pt idx="489">
                  <c:v>44872</c:v>
                </c:pt>
                <c:pt idx="490">
                  <c:v>44871</c:v>
                </c:pt>
                <c:pt idx="491">
                  <c:v>44870</c:v>
                </c:pt>
                <c:pt idx="492">
                  <c:v>44869</c:v>
                </c:pt>
                <c:pt idx="493">
                  <c:v>44868</c:v>
                </c:pt>
                <c:pt idx="494">
                  <c:v>44867</c:v>
                </c:pt>
                <c:pt idx="495">
                  <c:v>44866</c:v>
                </c:pt>
                <c:pt idx="496">
                  <c:v>44865</c:v>
                </c:pt>
                <c:pt idx="497">
                  <c:v>44864</c:v>
                </c:pt>
                <c:pt idx="498">
                  <c:v>44863</c:v>
                </c:pt>
                <c:pt idx="499">
                  <c:v>44862</c:v>
                </c:pt>
                <c:pt idx="500">
                  <c:v>44861</c:v>
                </c:pt>
                <c:pt idx="501">
                  <c:v>44860</c:v>
                </c:pt>
                <c:pt idx="502">
                  <c:v>44859</c:v>
                </c:pt>
                <c:pt idx="503">
                  <c:v>44858</c:v>
                </c:pt>
                <c:pt idx="504">
                  <c:v>44857</c:v>
                </c:pt>
                <c:pt idx="505">
                  <c:v>44856</c:v>
                </c:pt>
                <c:pt idx="506">
                  <c:v>44855</c:v>
                </c:pt>
                <c:pt idx="507">
                  <c:v>44854</c:v>
                </c:pt>
                <c:pt idx="508">
                  <c:v>44853</c:v>
                </c:pt>
                <c:pt idx="509">
                  <c:v>44852</c:v>
                </c:pt>
                <c:pt idx="510">
                  <c:v>44851</c:v>
                </c:pt>
                <c:pt idx="511">
                  <c:v>44850</c:v>
                </c:pt>
                <c:pt idx="512">
                  <c:v>44849</c:v>
                </c:pt>
                <c:pt idx="513">
                  <c:v>44848</c:v>
                </c:pt>
                <c:pt idx="514">
                  <c:v>44847</c:v>
                </c:pt>
                <c:pt idx="515">
                  <c:v>44846</c:v>
                </c:pt>
                <c:pt idx="516">
                  <c:v>44845</c:v>
                </c:pt>
                <c:pt idx="517">
                  <c:v>44844</c:v>
                </c:pt>
                <c:pt idx="518">
                  <c:v>44843</c:v>
                </c:pt>
                <c:pt idx="519">
                  <c:v>44842</c:v>
                </c:pt>
                <c:pt idx="520">
                  <c:v>44841</c:v>
                </c:pt>
                <c:pt idx="521">
                  <c:v>44840</c:v>
                </c:pt>
                <c:pt idx="522">
                  <c:v>44839</c:v>
                </c:pt>
                <c:pt idx="523">
                  <c:v>44838</c:v>
                </c:pt>
                <c:pt idx="524">
                  <c:v>44837</c:v>
                </c:pt>
                <c:pt idx="525">
                  <c:v>44836</c:v>
                </c:pt>
                <c:pt idx="526">
                  <c:v>44835</c:v>
                </c:pt>
                <c:pt idx="527">
                  <c:v>44834</c:v>
                </c:pt>
                <c:pt idx="528">
                  <c:v>44833</c:v>
                </c:pt>
                <c:pt idx="529">
                  <c:v>44832</c:v>
                </c:pt>
                <c:pt idx="530">
                  <c:v>44831</c:v>
                </c:pt>
                <c:pt idx="531">
                  <c:v>44830</c:v>
                </c:pt>
                <c:pt idx="532">
                  <c:v>44829</c:v>
                </c:pt>
                <c:pt idx="533">
                  <c:v>44828</c:v>
                </c:pt>
                <c:pt idx="534">
                  <c:v>44827</c:v>
                </c:pt>
                <c:pt idx="535">
                  <c:v>44826</c:v>
                </c:pt>
                <c:pt idx="536">
                  <c:v>44825</c:v>
                </c:pt>
                <c:pt idx="537">
                  <c:v>44824</c:v>
                </c:pt>
                <c:pt idx="538">
                  <c:v>44823</c:v>
                </c:pt>
                <c:pt idx="539">
                  <c:v>44822</c:v>
                </c:pt>
                <c:pt idx="540">
                  <c:v>44821</c:v>
                </c:pt>
                <c:pt idx="541">
                  <c:v>44820</c:v>
                </c:pt>
                <c:pt idx="542">
                  <c:v>44819</c:v>
                </c:pt>
                <c:pt idx="543">
                  <c:v>44818</c:v>
                </c:pt>
                <c:pt idx="544">
                  <c:v>44817</c:v>
                </c:pt>
                <c:pt idx="545">
                  <c:v>44816</c:v>
                </c:pt>
                <c:pt idx="546">
                  <c:v>44815</c:v>
                </c:pt>
                <c:pt idx="547">
                  <c:v>44814</c:v>
                </c:pt>
                <c:pt idx="548">
                  <c:v>44813</c:v>
                </c:pt>
                <c:pt idx="549">
                  <c:v>44812</c:v>
                </c:pt>
                <c:pt idx="550">
                  <c:v>44811</c:v>
                </c:pt>
                <c:pt idx="551">
                  <c:v>44810</c:v>
                </c:pt>
                <c:pt idx="552">
                  <c:v>44809</c:v>
                </c:pt>
                <c:pt idx="553">
                  <c:v>44808</c:v>
                </c:pt>
                <c:pt idx="554">
                  <c:v>44807</c:v>
                </c:pt>
                <c:pt idx="555">
                  <c:v>44806</c:v>
                </c:pt>
                <c:pt idx="556">
                  <c:v>44805</c:v>
                </c:pt>
                <c:pt idx="557">
                  <c:v>44804</c:v>
                </c:pt>
                <c:pt idx="558">
                  <c:v>44803</c:v>
                </c:pt>
                <c:pt idx="559">
                  <c:v>44802</c:v>
                </c:pt>
                <c:pt idx="560">
                  <c:v>44801</c:v>
                </c:pt>
                <c:pt idx="561">
                  <c:v>44800</c:v>
                </c:pt>
                <c:pt idx="562">
                  <c:v>44799</c:v>
                </c:pt>
                <c:pt idx="563">
                  <c:v>44798</c:v>
                </c:pt>
                <c:pt idx="564">
                  <c:v>44797</c:v>
                </c:pt>
                <c:pt idx="565">
                  <c:v>44796</c:v>
                </c:pt>
                <c:pt idx="566">
                  <c:v>44795</c:v>
                </c:pt>
                <c:pt idx="567">
                  <c:v>44794</c:v>
                </c:pt>
                <c:pt idx="568">
                  <c:v>44793</c:v>
                </c:pt>
                <c:pt idx="569">
                  <c:v>44792</c:v>
                </c:pt>
                <c:pt idx="570">
                  <c:v>44791</c:v>
                </c:pt>
                <c:pt idx="571">
                  <c:v>44790</c:v>
                </c:pt>
                <c:pt idx="572">
                  <c:v>44789</c:v>
                </c:pt>
                <c:pt idx="573">
                  <c:v>44788</c:v>
                </c:pt>
                <c:pt idx="574">
                  <c:v>44787</c:v>
                </c:pt>
                <c:pt idx="575">
                  <c:v>44786</c:v>
                </c:pt>
                <c:pt idx="576">
                  <c:v>44785</c:v>
                </c:pt>
                <c:pt idx="577">
                  <c:v>44784</c:v>
                </c:pt>
                <c:pt idx="578">
                  <c:v>44783</c:v>
                </c:pt>
                <c:pt idx="579">
                  <c:v>44782</c:v>
                </c:pt>
                <c:pt idx="580">
                  <c:v>44781</c:v>
                </c:pt>
                <c:pt idx="581">
                  <c:v>44780</c:v>
                </c:pt>
                <c:pt idx="582">
                  <c:v>44779</c:v>
                </c:pt>
                <c:pt idx="583">
                  <c:v>44778</c:v>
                </c:pt>
                <c:pt idx="584">
                  <c:v>44777</c:v>
                </c:pt>
                <c:pt idx="585">
                  <c:v>44776</c:v>
                </c:pt>
                <c:pt idx="586">
                  <c:v>44775</c:v>
                </c:pt>
                <c:pt idx="587">
                  <c:v>44774</c:v>
                </c:pt>
                <c:pt idx="588">
                  <c:v>44773</c:v>
                </c:pt>
                <c:pt idx="589">
                  <c:v>44772</c:v>
                </c:pt>
                <c:pt idx="590">
                  <c:v>44771</c:v>
                </c:pt>
                <c:pt idx="591">
                  <c:v>44770</c:v>
                </c:pt>
                <c:pt idx="592">
                  <c:v>44769</c:v>
                </c:pt>
                <c:pt idx="593">
                  <c:v>44768</c:v>
                </c:pt>
                <c:pt idx="594">
                  <c:v>44767</c:v>
                </c:pt>
                <c:pt idx="595">
                  <c:v>44766</c:v>
                </c:pt>
                <c:pt idx="596">
                  <c:v>44765</c:v>
                </c:pt>
                <c:pt idx="597">
                  <c:v>44764</c:v>
                </c:pt>
                <c:pt idx="598">
                  <c:v>44763</c:v>
                </c:pt>
                <c:pt idx="599">
                  <c:v>44762</c:v>
                </c:pt>
                <c:pt idx="600">
                  <c:v>44761</c:v>
                </c:pt>
                <c:pt idx="601">
                  <c:v>44760</c:v>
                </c:pt>
                <c:pt idx="602">
                  <c:v>44759</c:v>
                </c:pt>
                <c:pt idx="603">
                  <c:v>44758</c:v>
                </c:pt>
                <c:pt idx="604">
                  <c:v>44757</c:v>
                </c:pt>
                <c:pt idx="605">
                  <c:v>44756</c:v>
                </c:pt>
                <c:pt idx="606">
                  <c:v>44755</c:v>
                </c:pt>
                <c:pt idx="607">
                  <c:v>44754</c:v>
                </c:pt>
                <c:pt idx="608">
                  <c:v>44753</c:v>
                </c:pt>
                <c:pt idx="609">
                  <c:v>44752</c:v>
                </c:pt>
                <c:pt idx="610">
                  <c:v>44751</c:v>
                </c:pt>
                <c:pt idx="611">
                  <c:v>44750</c:v>
                </c:pt>
                <c:pt idx="612">
                  <c:v>44749</c:v>
                </c:pt>
                <c:pt idx="613">
                  <c:v>44748</c:v>
                </c:pt>
                <c:pt idx="614">
                  <c:v>44747</c:v>
                </c:pt>
                <c:pt idx="615">
                  <c:v>44746</c:v>
                </c:pt>
                <c:pt idx="616">
                  <c:v>44745</c:v>
                </c:pt>
                <c:pt idx="617">
                  <c:v>44744</c:v>
                </c:pt>
                <c:pt idx="618">
                  <c:v>44743</c:v>
                </c:pt>
                <c:pt idx="619">
                  <c:v>44742</c:v>
                </c:pt>
                <c:pt idx="620">
                  <c:v>44741</c:v>
                </c:pt>
                <c:pt idx="621">
                  <c:v>44740</c:v>
                </c:pt>
                <c:pt idx="622">
                  <c:v>44739</c:v>
                </c:pt>
                <c:pt idx="623">
                  <c:v>44738</c:v>
                </c:pt>
                <c:pt idx="624">
                  <c:v>44737</c:v>
                </c:pt>
                <c:pt idx="625">
                  <c:v>44736</c:v>
                </c:pt>
                <c:pt idx="626">
                  <c:v>44735</c:v>
                </c:pt>
                <c:pt idx="627">
                  <c:v>44734</c:v>
                </c:pt>
                <c:pt idx="628">
                  <c:v>44733</c:v>
                </c:pt>
                <c:pt idx="629">
                  <c:v>44732</c:v>
                </c:pt>
                <c:pt idx="630">
                  <c:v>44731</c:v>
                </c:pt>
                <c:pt idx="631">
                  <c:v>44730</c:v>
                </c:pt>
                <c:pt idx="632">
                  <c:v>44729</c:v>
                </c:pt>
                <c:pt idx="633">
                  <c:v>44728</c:v>
                </c:pt>
                <c:pt idx="634">
                  <c:v>44727</c:v>
                </c:pt>
                <c:pt idx="635">
                  <c:v>44726</c:v>
                </c:pt>
                <c:pt idx="636">
                  <c:v>44725</c:v>
                </c:pt>
                <c:pt idx="637">
                  <c:v>44724</c:v>
                </c:pt>
                <c:pt idx="638">
                  <c:v>44723</c:v>
                </c:pt>
                <c:pt idx="639">
                  <c:v>44722</c:v>
                </c:pt>
                <c:pt idx="640">
                  <c:v>44721</c:v>
                </c:pt>
                <c:pt idx="641">
                  <c:v>44720</c:v>
                </c:pt>
                <c:pt idx="642">
                  <c:v>44719</c:v>
                </c:pt>
                <c:pt idx="643">
                  <c:v>44718</c:v>
                </c:pt>
                <c:pt idx="644">
                  <c:v>44717</c:v>
                </c:pt>
                <c:pt idx="645">
                  <c:v>44716</c:v>
                </c:pt>
                <c:pt idx="646">
                  <c:v>44715</c:v>
                </c:pt>
                <c:pt idx="647">
                  <c:v>44714</c:v>
                </c:pt>
                <c:pt idx="648">
                  <c:v>44713</c:v>
                </c:pt>
                <c:pt idx="649">
                  <c:v>44712</c:v>
                </c:pt>
                <c:pt idx="650">
                  <c:v>44711</c:v>
                </c:pt>
                <c:pt idx="651">
                  <c:v>44710</c:v>
                </c:pt>
                <c:pt idx="652">
                  <c:v>44709</c:v>
                </c:pt>
                <c:pt idx="653">
                  <c:v>44708</c:v>
                </c:pt>
                <c:pt idx="654">
                  <c:v>44707</c:v>
                </c:pt>
                <c:pt idx="655">
                  <c:v>44706</c:v>
                </c:pt>
                <c:pt idx="656">
                  <c:v>44705</c:v>
                </c:pt>
                <c:pt idx="657">
                  <c:v>44704</c:v>
                </c:pt>
                <c:pt idx="658">
                  <c:v>44703</c:v>
                </c:pt>
                <c:pt idx="659">
                  <c:v>44702</c:v>
                </c:pt>
                <c:pt idx="660">
                  <c:v>44701</c:v>
                </c:pt>
                <c:pt idx="661">
                  <c:v>44700</c:v>
                </c:pt>
                <c:pt idx="662">
                  <c:v>44699</c:v>
                </c:pt>
                <c:pt idx="663">
                  <c:v>44698</c:v>
                </c:pt>
                <c:pt idx="664">
                  <c:v>44697</c:v>
                </c:pt>
                <c:pt idx="665">
                  <c:v>44696</c:v>
                </c:pt>
                <c:pt idx="666">
                  <c:v>44695</c:v>
                </c:pt>
                <c:pt idx="667">
                  <c:v>44694</c:v>
                </c:pt>
                <c:pt idx="668">
                  <c:v>44693</c:v>
                </c:pt>
                <c:pt idx="669">
                  <c:v>44692</c:v>
                </c:pt>
                <c:pt idx="670">
                  <c:v>44691</c:v>
                </c:pt>
                <c:pt idx="671">
                  <c:v>44690</c:v>
                </c:pt>
                <c:pt idx="672">
                  <c:v>44689</c:v>
                </c:pt>
                <c:pt idx="673">
                  <c:v>44688</c:v>
                </c:pt>
                <c:pt idx="674">
                  <c:v>44687</c:v>
                </c:pt>
                <c:pt idx="675">
                  <c:v>44686</c:v>
                </c:pt>
                <c:pt idx="676">
                  <c:v>44685</c:v>
                </c:pt>
                <c:pt idx="677">
                  <c:v>44684</c:v>
                </c:pt>
                <c:pt idx="678">
                  <c:v>44683</c:v>
                </c:pt>
                <c:pt idx="679">
                  <c:v>44682</c:v>
                </c:pt>
                <c:pt idx="680">
                  <c:v>44681</c:v>
                </c:pt>
                <c:pt idx="681">
                  <c:v>44680</c:v>
                </c:pt>
                <c:pt idx="682">
                  <c:v>44679</c:v>
                </c:pt>
                <c:pt idx="683">
                  <c:v>44678</c:v>
                </c:pt>
                <c:pt idx="684">
                  <c:v>44677</c:v>
                </c:pt>
                <c:pt idx="685">
                  <c:v>44676</c:v>
                </c:pt>
                <c:pt idx="686">
                  <c:v>44675</c:v>
                </c:pt>
                <c:pt idx="687">
                  <c:v>44674</c:v>
                </c:pt>
                <c:pt idx="688">
                  <c:v>44673</c:v>
                </c:pt>
                <c:pt idx="689">
                  <c:v>44672</c:v>
                </c:pt>
                <c:pt idx="690">
                  <c:v>44671</c:v>
                </c:pt>
                <c:pt idx="691">
                  <c:v>44670</c:v>
                </c:pt>
                <c:pt idx="692">
                  <c:v>44669</c:v>
                </c:pt>
                <c:pt idx="693">
                  <c:v>44668</c:v>
                </c:pt>
                <c:pt idx="694">
                  <c:v>44667</c:v>
                </c:pt>
                <c:pt idx="695">
                  <c:v>44666</c:v>
                </c:pt>
                <c:pt idx="696">
                  <c:v>44665</c:v>
                </c:pt>
                <c:pt idx="697">
                  <c:v>44664</c:v>
                </c:pt>
                <c:pt idx="698">
                  <c:v>44663</c:v>
                </c:pt>
                <c:pt idx="699">
                  <c:v>44662</c:v>
                </c:pt>
                <c:pt idx="700">
                  <c:v>44661</c:v>
                </c:pt>
                <c:pt idx="701">
                  <c:v>44660</c:v>
                </c:pt>
                <c:pt idx="702">
                  <c:v>44659</c:v>
                </c:pt>
                <c:pt idx="703">
                  <c:v>44658</c:v>
                </c:pt>
                <c:pt idx="704">
                  <c:v>44657</c:v>
                </c:pt>
                <c:pt idx="705">
                  <c:v>44656</c:v>
                </c:pt>
                <c:pt idx="706">
                  <c:v>44655</c:v>
                </c:pt>
                <c:pt idx="707">
                  <c:v>44654</c:v>
                </c:pt>
                <c:pt idx="708">
                  <c:v>44653</c:v>
                </c:pt>
                <c:pt idx="709">
                  <c:v>44652</c:v>
                </c:pt>
                <c:pt idx="710">
                  <c:v>44651</c:v>
                </c:pt>
                <c:pt idx="711">
                  <c:v>44650</c:v>
                </c:pt>
                <c:pt idx="712">
                  <c:v>44649</c:v>
                </c:pt>
                <c:pt idx="713">
                  <c:v>44648</c:v>
                </c:pt>
                <c:pt idx="714">
                  <c:v>44647</c:v>
                </c:pt>
                <c:pt idx="715">
                  <c:v>44646</c:v>
                </c:pt>
                <c:pt idx="716">
                  <c:v>44645</c:v>
                </c:pt>
                <c:pt idx="717">
                  <c:v>44644</c:v>
                </c:pt>
                <c:pt idx="718">
                  <c:v>44643</c:v>
                </c:pt>
                <c:pt idx="719">
                  <c:v>44642</c:v>
                </c:pt>
                <c:pt idx="720">
                  <c:v>44641</c:v>
                </c:pt>
                <c:pt idx="721">
                  <c:v>44640</c:v>
                </c:pt>
                <c:pt idx="722">
                  <c:v>44639</c:v>
                </c:pt>
                <c:pt idx="723">
                  <c:v>44638</c:v>
                </c:pt>
                <c:pt idx="724">
                  <c:v>44637</c:v>
                </c:pt>
                <c:pt idx="725">
                  <c:v>44636</c:v>
                </c:pt>
                <c:pt idx="726">
                  <c:v>44635</c:v>
                </c:pt>
                <c:pt idx="727">
                  <c:v>44634</c:v>
                </c:pt>
                <c:pt idx="728">
                  <c:v>44633</c:v>
                </c:pt>
                <c:pt idx="729">
                  <c:v>44632</c:v>
                </c:pt>
                <c:pt idx="730">
                  <c:v>44631</c:v>
                </c:pt>
                <c:pt idx="731">
                  <c:v>44630</c:v>
                </c:pt>
                <c:pt idx="732">
                  <c:v>44629</c:v>
                </c:pt>
                <c:pt idx="733">
                  <c:v>44628</c:v>
                </c:pt>
                <c:pt idx="734">
                  <c:v>44627</c:v>
                </c:pt>
                <c:pt idx="735">
                  <c:v>44626</c:v>
                </c:pt>
                <c:pt idx="736">
                  <c:v>44625</c:v>
                </c:pt>
                <c:pt idx="737">
                  <c:v>44624</c:v>
                </c:pt>
                <c:pt idx="738">
                  <c:v>44623</c:v>
                </c:pt>
                <c:pt idx="739">
                  <c:v>44622</c:v>
                </c:pt>
                <c:pt idx="740">
                  <c:v>44621</c:v>
                </c:pt>
                <c:pt idx="741">
                  <c:v>44620</c:v>
                </c:pt>
                <c:pt idx="742">
                  <c:v>44619</c:v>
                </c:pt>
                <c:pt idx="743">
                  <c:v>44618</c:v>
                </c:pt>
                <c:pt idx="744">
                  <c:v>44617</c:v>
                </c:pt>
                <c:pt idx="745">
                  <c:v>44616</c:v>
                </c:pt>
                <c:pt idx="746">
                  <c:v>44615</c:v>
                </c:pt>
                <c:pt idx="747">
                  <c:v>44614</c:v>
                </c:pt>
                <c:pt idx="748">
                  <c:v>44613</c:v>
                </c:pt>
                <c:pt idx="749">
                  <c:v>44612</c:v>
                </c:pt>
                <c:pt idx="750">
                  <c:v>44611</c:v>
                </c:pt>
                <c:pt idx="751">
                  <c:v>44610</c:v>
                </c:pt>
                <c:pt idx="752">
                  <c:v>44609</c:v>
                </c:pt>
                <c:pt idx="753">
                  <c:v>44608</c:v>
                </c:pt>
                <c:pt idx="754">
                  <c:v>44607</c:v>
                </c:pt>
                <c:pt idx="755">
                  <c:v>44606</c:v>
                </c:pt>
                <c:pt idx="756">
                  <c:v>44605</c:v>
                </c:pt>
                <c:pt idx="757">
                  <c:v>44604</c:v>
                </c:pt>
                <c:pt idx="758">
                  <c:v>44603</c:v>
                </c:pt>
                <c:pt idx="759">
                  <c:v>44602</c:v>
                </c:pt>
                <c:pt idx="760">
                  <c:v>44601</c:v>
                </c:pt>
                <c:pt idx="761">
                  <c:v>44600</c:v>
                </c:pt>
                <c:pt idx="762">
                  <c:v>44599</c:v>
                </c:pt>
                <c:pt idx="763">
                  <c:v>44598</c:v>
                </c:pt>
                <c:pt idx="764">
                  <c:v>44597</c:v>
                </c:pt>
                <c:pt idx="765">
                  <c:v>44596</c:v>
                </c:pt>
                <c:pt idx="766">
                  <c:v>44595</c:v>
                </c:pt>
                <c:pt idx="767">
                  <c:v>44594</c:v>
                </c:pt>
                <c:pt idx="768">
                  <c:v>44593</c:v>
                </c:pt>
                <c:pt idx="769">
                  <c:v>44592</c:v>
                </c:pt>
                <c:pt idx="770">
                  <c:v>44591</c:v>
                </c:pt>
                <c:pt idx="771">
                  <c:v>44590</c:v>
                </c:pt>
                <c:pt idx="772">
                  <c:v>44589</c:v>
                </c:pt>
                <c:pt idx="773">
                  <c:v>44588</c:v>
                </c:pt>
                <c:pt idx="774">
                  <c:v>44587</c:v>
                </c:pt>
                <c:pt idx="775">
                  <c:v>44586</c:v>
                </c:pt>
                <c:pt idx="776">
                  <c:v>44585</c:v>
                </c:pt>
                <c:pt idx="777">
                  <c:v>44584</c:v>
                </c:pt>
                <c:pt idx="778">
                  <c:v>44583</c:v>
                </c:pt>
                <c:pt idx="779">
                  <c:v>44582</c:v>
                </c:pt>
                <c:pt idx="780">
                  <c:v>44581</c:v>
                </c:pt>
                <c:pt idx="781">
                  <c:v>44580</c:v>
                </c:pt>
                <c:pt idx="782">
                  <c:v>44579</c:v>
                </c:pt>
                <c:pt idx="783">
                  <c:v>44578</c:v>
                </c:pt>
                <c:pt idx="784">
                  <c:v>44577</c:v>
                </c:pt>
                <c:pt idx="785">
                  <c:v>44576</c:v>
                </c:pt>
                <c:pt idx="786">
                  <c:v>44575</c:v>
                </c:pt>
                <c:pt idx="787">
                  <c:v>44574</c:v>
                </c:pt>
                <c:pt idx="788">
                  <c:v>44573</c:v>
                </c:pt>
                <c:pt idx="789">
                  <c:v>44572</c:v>
                </c:pt>
                <c:pt idx="790">
                  <c:v>44571</c:v>
                </c:pt>
                <c:pt idx="791">
                  <c:v>44570</c:v>
                </c:pt>
                <c:pt idx="792">
                  <c:v>44569</c:v>
                </c:pt>
                <c:pt idx="793">
                  <c:v>44568</c:v>
                </c:pt>
                <c:pt idx="794">
                  <c:v>44567</c:v>
                </c:pt>
                <c:pt idx="795">
                  <c:v>44566</c:v>
                </c:pt>
                <c:pt idx="796">
                  <c:v>44565</c:v>
                </c:pt>
                <c:pt idx="797">
                  <c:v>44564</c:v>
                </c:pt>
                <c:pt idx="798">
                  <c:v>44563</c:v>
                </c:pt>
                <c:pt idx="799">
                  <c:v>44562</c:v>
                </c:pt>
                <c:pt idx="800">
                  <c:v>44561</c:v>
                </c:pt>
                <c:pt idx="801">
                  <c:v>44560</c:v>
                </c:pt>
                <c:pt idx="802">
                  <c:v>44559</c:v>
                </c:pt>
                <c:pt idx="803">
                  <c:v>44558</c:v>
                </c:pt>
                <c:pt idx="804">
                  <c:v>44557</c:v>
                </c:pt>
                <c:pt idx="805">
                  <c:v>44556</c:v>
                </c:pt>
                <c:pt idx="806">
                  <c:v>44555</c:v>
                </c:pt>
                <c:pt idx="807">
                  <c:v>44554</c:v>
                </c:pt>
                <c:pt idx="808">
                  <c:v>44553</c:v>
                </c:pt>
                <c:pt idx="809">
                  <c:v>44552</c:v>
                </c:pt>
                <c:pt idx="810">
                  <c:v>44551</c:v>
                </c:pt>
                <c:pt idx="811">
                  <c:v>44550</c:v>
                </c:pt>
                <c:pt idx="812">
                  <c:v>44549</c:v>
                </c:pt>
                <c:pt idx="813">
                  <c:v>44548</c:v>
                </c:pt>
                <c:pt idx="814">
                  <c:v>44547</c:v>
                </c:pt>
                <c:pt idx="815">
                  <c:v>44546</c:v>
                </c:pt>
                <c:pt idx="816">
                  <c:v>44545</c:v>
                </c:pt>
                <c:pt idx="817">
                  <c:v>44544</c:v>
                </c:pt>
                <c:pt idx="818">
                  <c:v>44543</c:v>
                </c:pt>
                <c:pt idx="819">
                  <c:v>44542</c:v>
                </c:pt>
                <c:pt idx="820">
                  <c:v>44541</c:v>
                </c:pt>
                <c:pt idx="821">
                  <c:v>44540</c:v>
                </c:pt>
                <c:pt idx="822">
                  <c:v>44539</c:v>
                </c:pt>
                <c:pt idx="823">
                  <c:v>44538</c:v>
                </c:pt>
                <c:pt idx="824">
                  <c:v>44537</c:v>
                </c:pt>
                <c:pt idx="825">
                  <c:v>44536</c:v>
                </c:pt>
                <c:pt idx="826">
                  <c:v>44535</c:v>
                </c:pt>
                <c:pt idx="827">
                  <c:v>44534</c:v>
                </c:pt>
                <c:pt idx="828">
                  <c:v>44533</c:v>
                </c:pt>
                <c:pt idx="829">
                  <c:v>44532</c:v>
                </c:pt>
                <c:pt idx="830">
                  <c:v>44531</c:v>
                </c:pt>
                <c:pt idx="831">
                  <c:v>44530</c:v>
                </c:pt>
                <c:pt idx="832">
                  <c:v>44529</c:v>
                </c:pt>
                <c:pt idx="833">
                  <c:v>44528</c:v>
                </c:pt>
                <c:pt idx="834">
                  <c:v>44527</c:v>
                </c:pt>
                <c:pt idx="835">
                  <c:v>44526</c:v>
                </c:pt>
                <c:pt idx="836">
                  <c:v>44525</c:v>
                </c:pt>
                <c:pt idx="837">
                  <c:v>44524</c:v>
                </c:pt>
                <c:pt idx="838">
                  <c:v>44523</c:v>
                </c:pt>
                <c:pt idx="839">
                  <c:v>44522</c:v>
                </c:pt>
                <c:pt idx="840">
                  <c:v>44521</c:v>
                </c:pt>
                <c:pt idx="841">
                  <c:v>44520</c:v>
                </c:pt>
                <c:pt idx="842">
                  <c:v>44519</c:v>
                </c:pt>
                <c:pt idx="843">
                  <c:v>44518</c:v>
                </c:pt>
                <c:pt idx="844">
                  <c:v>44517</c:v>
                </c:pt>
                <c:pt idx="845">
                  <c:v>44516</c:v>
                </c:pt>
                <c:pt idx="846">
                  <c:v>44515</c:v>
                </c:pt>
                <c:pt idx="847">
                  <c:v>44514</c:v>
                </c:pt>
                <c:pt idx="848">
                  <c:v>44513</c:v>
                </c:pt>
                <c:pt idx="849">
                  <c:v>44512</c:v>
                </c:pt>
                <c:pt idx="850">
                  <c:v>44511</c:v>
                </c:pt>
                <c:pt idx="851">
                  <c:v>44510</c:v>
                </c:pt>
                <c:pt idx="852">
                  <c:v>44509</c:v>
                </c:pt>
                <c:pt idx="853">
                  <c:v>44508</c:v>
                </c:pt>
                <c:pt idx="854">
                  <c:v>44507</c:v>
                </c:pt>
                <c:pt idx="855">
                  <c:v>44506</c:v>
                </c:pt>
                <c:pt idx="856">
                  <c:v>44505</c:v>
                </c:pt>
                <c:pt idx="857">
                  <c:v>44504</c:v>
                </c:pt>
                <c:pt idx="858">
                  <c:v>44503</c:v>
                </c:pt>
                <c:pt idx="859">
                  <c:v>44502</c:v>
                </c:pt>
                <c:pt idx="860">
                  <c:v>44501</c:v>
                </c:pt>
                <c:pt idx="861">
                  <c:v>44500</c:v>
                </c:pt>
                <c:pt idx="862">
                  <c:v>44499</c:v>
                </c:pt>
                <c:pt idx="863">
                  <c:v>44498</c:v>
                </c:pt>
                <c:pt idx="864">
                  <c:v>44497</c:v>
                </c:pt>
                <c:pt idx="865">
                  <c:v>44496</c:v>
                </c:pt>
                <c:pt idx="866">
                  <c:v>44495</c:v>
                </c:pt>
                <c:pt idx="867">
                  <c:v>44494</c:v>
                </c:pt>
                <c:pt idx="868">
                  <c:v>44493</c:v>
                </c:pt>
                <c:pt idx="869">
                  <c:v>44492</c:v>
                </c:pt>
                <c:pt idx="870">
                  <c:v>44491</c:v>
                </c:pt>
                <c:pt idx="871">
                  <c:v>44490</c:v>
                </c:pt>
                <c:pt idx="872">
                  <c:v>44489</c:v>
                </c:pt>
                <c:pt idx="873">
                  <c:v>44488</c:v>
                </c:pt>
                <c:pt idx="874">
                  <c:v>44487</c:v>
                </c:pt>
                <c:pt idx="875">
                  <c:v>44486</c:v>
                </c:pt>
                <c:pt idx="876">
                  <c:v>44485</c:v>
                </c:pt>
                <c:pt idx="877">
                  <c:v>44484</c:v>
                </c:pt>
                <c:pt idx="878">
                  <c:v>44483</c:v>
                </c:pt>
                <c:pt idx="879">
                  <c:v>44482</c:v>
                </c:pt>
                <c:pt idx="880">
                  <c:v>44481</c:v>
                </c:pt>
                <c:pt idx="881">
                  <c:v>44480</c:v>
                </c:pt>
                <c:pt idx="882">
                  <c:v>44479</c:v>
                </c:pt>
                <c:pt idx="883">
                  <c:v>44478</c:v>
                </c:pt>
                <c:pt idx="884">
                  <c:v>44477</c:v>
                </c:pt>
                <c:pt idx="885">
                  <c:v>44476</c:v>
                </c:pt>
                <c:pt idx="886">
                  <c:v>44475</c:v>
                </c:pt>
                <c:pt idx="887">
                  <c:v>44474</c:v>
                </c:pt>
                <c:pt idx="888">
                  <c:v>44473</c:v>
                </c:pt>
                <c:pt idx="889">
                  <c:v>44472</c:v>
                </c:pt>
                <c:pt idx="890">
                  <c:v>44471</c:v>
                </c:pt>
                <c:pt idx="891">
                  <c:v>44470</c:v>
                </c:pt>
                <c:pt idx="892">
                  <c:v>44469</c:v>
                </c:pt>
                <c:pt idx="893">
                  <c:v>44468</c:v>
                </c:pt>
                <c:pt idx="894">
                  <c:v>44467</c:v>
                </c:pt>
                <c:pt idx="895">
                  <c:v>44466</c:v>
                </c:pt>
                <c:pt idx="896">
                  <c:v>44465</c:v>
                </c:pt>
                <c:pt idx="897">
                  <c:v>44464</c:v>
                </c:pt>
                <c:pt idx="898">
                  <c:v>44463</c:v>
                </c:pt>
                <c:pt idx="899">
                  <c:v>44462</c:v>
                </c:pt>
                <c:pt idx="900">
                  <c:v>44461</c:v>
                </c:pt>
                <c:pt idx="901">
                  <c:v>44460</c:v>
                </c:pt>
                <c:pt idx="902">
                  <c:v>44459</c:v>
                </c:pt>
                <c:pt idx="903">
                  <c:v>44458</c:v>
                </c:pt>
                <c:pt idx="904">
                  <c:v>44457</c:v>
                </c:pt>
                <c:pt idx="905">
                  <c:v>44456</c:v>
                </c:pt>
                <c:pt idx="906">
                  <c:v>44455</c:v>
                </c:pt>
                <c:pt idx="907">
                  <c:v>44454</c:v>
                </c:pt>
                <c:pt idx="908">
                  <c:v>44453</c:v>
                </c:pt>
                <c:pt idx="909">
                  <c:v>44452</c:v>
                </c:pt>
                <c:pt idx="910">
                  <c:v>44451</c:v>
                </c:pt>
                <c:pt idx="911">
                  <c:v>44450</c:v>
                </c:pt>
                <c:pt idx="912">
                  <c:v>44449</c:v>
                </c:pt>
                <c:pt idx="913">
                  <c:v>44448</c:v>
                </c:pt>
                <c:pt idx="914">
                  <c:v>44447</c:v>
                </c:pt>
                <c:pt idx="915">
                  <c:v>44446</c:v>
                </c:pt>
                <c:pt idx="916">
                  <c:v>44445</c:v>
                </c:pt>
                <c:pt idx="917">
                  <c:v>44444</c:v>
                </c:pt>
                <c:pt idx="918">
                  <c:v>44443</c:v>
                </c:pt>
                <c:pt idx="919">
                  <c:v>44442</c:v>
                </c:pt>
                <c:pt idx="920">
                  <c:v>44441</c:v>
                </c:pt>
                <c:pt idx="921">
                  <c:v>44440</c:v>
                </c:pt>
                <c:pt idx="922">
                  <c:v>44439</c:v>
                </c:pt>
                <c:pt idx="923">
                  <c:v>44438</c:v>
                </c:pt>
                <c:pt idx="924">
                  <c:v>44437</c:v>
                </c:pt>
                <c:pt idx="925">
                  <c:v>44436</c:v>
                </c:pt>
                <c:pt idx="926">
                  <c:v>44435</c:v>
                </c:pt>
                <c:pt idx="927">
                  <c:v>44434</c:v>
                </c:pt>
                <c:pt idx="928">
                  <c:v>44433</c:v>
                </c:pt>
                <c:pt idx="929">
                  <c:v>44432</c:v>
                </c:pt>
                <c:pt idx="930">
                  <c:v>44431</c:v>
                </c:pt>
                <c:pt idx="931">
                  <c:v>44430</c:v>
                </c:pt>
                <c:pt idx="932">
                  <c:v>44429</c:v>
                </c:pt>
                <c:pt idx="933">
                  <c:v>44428</c:v>
                </c:pt>
                <c:pt idx="934">
                  <c:v>44427</c:v>
                </c:pt>
                <c:pt idx="935">
                  <c:v>44426</c:v>
                </c:pt>
                <c:pt idx="936">
                  <c:v>44425</c:v>
                </c:pt>
                <c:pt idx="937">
                  <c:v>44424</c:v>
                </c:pt>
                <c:pt idx="938">
                  <c:v>44423</c:v>
                </c:pt>
                <c:pt idx="939">
                  <c:v>44422</c:v>
                </c:pt>
                <c:pt idx="940">
                  <c:v>44421</c:v>
                </c:pt>
                <c:pt idx="941">
                  <c:v>44420</c:v>
                </c:pt>
                <c:pt idx="942">
                  <c:v>44419</c:v>
                </c:pt>
                <c:pt idx="943">
                  <c:v>44418</c:v>
                </c:pt>
                <c:pt idx="944">
                  <c:v>44417</c:v>
                </c:pt>
                <c:pt idx="945">
                  <c:v>44416</c:v>
                </c:pt>
                <c:pt idx="946">
                  <c:v>44415</c:v>
                </c:pt>
                <c:pt idx="947">
                  <c:v>44414</c:v>
                </c:pt>
                <c:pt idx="948">
                  <c:v>44413</c:v>
                </c:pt>
                <c:pt idx="949">
                  <c:v>44412</c:v>
                </c:pt>
                <c:pt idx="950">
                  <c:v>44411</c:v>
                </c:pt>
                <c:pt idx="951">
                  <c:v>44410</c:v>
                </c:pt>
                <c:pt idx="952">
                  <c:v>44409</c:v>
                </c:pt>
                <c:pt idx="953">
                  <c:v>44408</c:v>
                </c:pt>
                <c:pt idx="954">
                  <c:v>44407</c:v>
                </c:pt>
                <c:pt idx="955">
                  <c:v>44406</c:v>
                </c:pt>
                <c:pt idx="956">
                  <c:v>44405</c:v>
                </c:pt>
                <c:pt idx="957">
                  <c:v>44404</c:v>
                </c:pt>
                <c:pt idx="958">
                  <c:v>44403</c:v>
                </c:pt>
                <c:pt idx="959">
                  <c:v>44402</c:v>
                </c:pt>
                <c:pt idx="960">
                  <c:v>44401</c:v>
                </c:pt>
                <c:pt idx="961">
                  <c:v>44400</c:v>
                </c:pt>
                <c:pt idx="962">
                  <c:v>44399</c:v>
                </c:pt>
                <c:pt idx="963">
                  <c:v>44398</c:v>
                </c:pt>
                <c:pt idx="964">
                  <c:v>44397</c:v>
                </c:pt>
                <c:pt idx="965">
                  <c:v>44396</c:v>
                </c:pt>
                <c:pt idx="966">
                  <c:v>44395</c:v>
                </c:pt>
                <c:pt idx="967">
                  <c:v>44394</c:v>
                </c:pt>
                <c:pt idx="968">
                  <c:v>44393</c:v>
                </c:pt>
                <c:pt idx="969">
                  <c:v>44392</c:v>
                </c:pt>
                <c:pt idx="970">
                  <c:v>44391</c:v>
                </c:pt>
                <c:pt idx="971">
                  <c:v>44390</c:v>
                </c:pt>
                <c:pt idx="972">
                  <c:v>44389</c:v>
                </c:pt>
                <c:pt idx="973">
                  <c:v>44388</c:v>
                </c:pt>
                <c:pt idx="974">
                  <c:v>44387</c:v>
                </c:pt>
                <c:pt idx="975">
                  <c:v>44386</c:v>
                </c:pt>
                <c:pt idx="976">
                  <c:v>44385</c:v>
                </c:pt>
                <c:pt idx="977">
                  <c:v>44384</c:v>
                </c:pt>
                <c:pt idx="978">
                  <c:v>44383</c:v>
                </c:pt>
                <c:pt idx="979">
                  <c:v>44382</c:v>
                </c:pt>
                <c:pt idx="980">
                  <c:v>44381</c:v>
                </c:pt>
                <c:pt idx="981">
                  <c:v>44380</c:v>
                </c:pt>
                <c:pt idx="982">
                  <c:v>44379</c:v>
                </c:pt>
                <c:pt idx="983">
                  <c:v>44378</c:v>
                </c:pt>
                <c:pt idx="984">
                  <c:v>44377</c:v>
                </c:pt>
                <c:pt idx="985">
                  <c:v>44376</c:v>
                </c:pt>
                <c:pt idx="986">
                  <c:v>44375</c:v>
                </c:pt>
                <c:pt idx="987">
                  <c:v>44374</c:v>
                </c:pt>
                <c:pt idx="988">
                  <c:v>44373</c:v>
                </c:pt>
                <c:pt idx="989">
                  <c:v>44372</c:v>
                </c:pt>
                <c:pt idx="990">
                  <c:v>44371</c:v>
                </c:pt>
                <c:pt idx="991">
                  <c:v>44370</c:v>
                </c:pt>
                <c:pt idx="992">
                  <c:v>44369</c:v>
                </c:pt>
                <c:pt idx="993">
                  <c:v>44368</c:v>
                </c:pt>
                <c:pt idx="994">
                  <c:v>44367</c:v>
                </c:pt>
                <c:pt idx="995">
                  <c:v>44366</c:v>
                </c:pt>
                <c:pt idx="996">
                  <c:v>44365</c:v>
                </c:pt>
                <c:pt idx="997">
                  <c:v>44364</c:v>
                </c:pt>
                <c:pt idx="998">
                  <c:v>44363</c:v>
                </c:pt>
                <c:pt idx="999">
                  <c:v>44362</c:v>
                </c:pt>
                <c:pt idx="1000">
                  <c:v>44361</c:v>
                </c:pt>
                <c:pt idx="1001">
                  <c:v>44360</c:v>
                </c:pt>
                <c:pt idx="1002">
                  <c:v>44359</c:v>
                </c:pt>
                <c:pt idx="1003">
                  <c:v>44358</c:v>
                </c:pt>
                <c:pt idx="1004">
                  <c:v>44357</c:v>
                </c:pt>
                <c:pt idx="1005">
                  <c:v>44356</c:v>
                </c:pt>
                <c:pt idx="1006">
                  <c:v>44355</c:v>
                </c:pt>
                <c:pt idx="1007">
                  <c:v>44354</c:v>
                </c:pt>
                <c:pt idx="1008">
                  <c:v>44353</c:v>
                </c:pt>
                <c:pt idx="1009">
                  <c:v>44352</c:v>
                </c:pt>
                <c:pt idx="1010">
                  <c:v>44351</c:v>
                </c:pt>
                <c:pt idx="1011">
                  <c:v>44350</c:v>
                </c:pt>
                <c:pt idx="1012">
                  <c:v>44349</c:v>
                </c:pt>
                <c:pt idx="1013">
                  <c:v>44348</c:v>
                </c:pt>
                <c:pt idx="1014">
                  <c:v>44347</c:v>
                </c:pt>
                <c:pt idx="1015">
                  <c:v>44346</c:v>
                </c:pt>
                <c:pt idx="1016">
                  <c:v>44345</c:v>
                </c:pt>
                <c:pt idx="1017">
                  <c:v>44344</c:v>
                </c:pt>
                <c:pt idx="1018">
                  <c:v>44343</c:v>
                </c:pt>
                <c:pt idx="1019">
                  <c:v>44342</c:v>
                </c:pt>
                <c:pt idx="1020">
                  <c:v>44341</c:v>
                </c:pt>
                <c:pt idx="1021">
                  <c:v>44340</c:v>
                </c:pt>
                <c:pt idx="1022">
                  <c:v>44339</c:v>
                </c:pt>
                <c:pt idx="1023">
                  <c:v>44338</c:v>
                </c:pt>
                <c:pt idx="1024">
                  <c:v>44337</c:v>
                </c:pt>
                <c:pt idx="1025">
                  <c:v>44336</c:v>
                </c:pt>
                <c:pt idx="1026">
                  <c:v>44335</c:v>
                </c:pt>
                <c:pt idx="1027">
                  <c:v>44334</c:v>
                </c:pt>
                <c:pt idx="1028">
                  <c:v>44333</c:v>
                </c:pt>
                <c:pt idx="1029">
                  <c:v>44332</c:v>
                </c:pt>
                <c:pt idx="1030">
                  <c:v>44331</c:v>
                </c:pt>
                <c:pt idx="1031">
                  <c:v>44330</c:v>
                </c:pt>
                <c:pt idx="1032">
                  <c:v>44329</c:v>
                </c:pt>
                <c:pt idx="1033">
                  <c:v>44328</c:v>
                </c:pt>
                <c:pt idx="1034">
                  <c:v>44327</c:v>
                </c:pt>
                <c:pt idx="1035">
                  <c:v>44326</c:v>
                </c:pt>
                <c:pt idx="1036">
                  <c:v>44325</c:v>
                </c:pt>
                <c:pt idx="1037">
                  <c:v>44324</c:v>
                </c:pt>
                <c:pt idx="1038">
                  <c:v>44323</c:v>
                </c:pt>
                <c:pt idx="1039">
                  <c:v>44322</c:v>
                </c:pt>
                <c:pt idx="1040">
                  <c:v>44321</c:v>
                </c:pt>
                <c:pt idx="1041">
                  <c:v>44320</c:v>
                </c:pt>
                <c:pt idx="1042">
                  <c:v>44319</c:v>
                </c:pt>
                <c:pt idx="1043">
                  <c:v>44318</c:v>
                </c:pt>
                <c:pt idx="1044">
                  <c:v>44317</c:v>
                </c:pt>
                <c:pt idx="1045">
                  <c:v>44316</c:v>
                </c:pt>
                <c:pt idx="1046">
                  <c:v>44315</c:v>
                </c:pt>
                <c:pt idx="1047">
                  <c:v>44314</c:v>
                </c:pt>
                <c:pt idx="1048">
                  <c:v>44313</c:v>
                </c:pt>
                <c:pt idx="1049">
                  <c:v>44312</c:v>
                </c:pt>
                <c:pt idx="1050">
                  <c:v>44311</c:v>
                </c:pt>
                <c:pt idx="1051">
                  <c:v>44310</c:v>
                </c:pt>
                <c:pt idx="1052">
                  <c:v>44309</c:v>
                </c:pt>
                <c:pt idx="1053">
                  <c:v>44308</c:v>
                </c:pt>
                <c:pt idx="1054">
                  <c:v>44307</c:v>
                </c:pt>
                <c:pt idx="1055">
                  <c:v>44306</c:v>
                </c:pt>
                <c:pt idx="1056">
                  <c:v>44305</c:v>
                </c:pt>
                <c:pt idx="1057">
                  <c:v>44304</c:v>
                </c:pt>
                <c:pt idx="1058">
                  <c:v>44303</c:v>
                </c:pt>
                <c:pt idx="1059">
                  <c:v>44302</c:v>
                </c:pt>
                <c:pt idx="1060">
                  <c:v>44301</c:v>
                </c:pt>
                <c:pt idx="1061">
                  <c:v>44300</c:v>
                </c:pt>
                <c:pt idx="1062">
                  <c:v>44299</c:v>
                </c:pt>
                <c:pt idx="1063">
                  <c:v>44298</c:v>
                </c:pt>
                <c:pt idx="1064">
                  <c:v>44297</c:v>
                </c:pt>
                <c:pt idx="1065">
                  <c:v>44296</c:v>
                </c:pt>
                <c:pt idx="1066">
                  <c:v>44295</c:v>
                </c:pt>
                <c:pt idx="1067">
                  <c:v>44294</c:v>
                </c:pt>
                <c:pt idx="1068">
                  <c:v>44293</c:v>
                </c:pt>
                <c:pt idx="1069">
                  <c:v>44292</c:v>
                </c:pt>
                <c:pt idx="1070">
                  <c:v>44291</c:v>
                </c:pt>
                <c:pt idx="1071">
                  <c:v>44290</c:v>
                </c:pt>
                <c:pt idx="1072">
                  <c:v>44289</c:v>
                </c:pt>
                <c:pt idx="1073">
                  <c:v>44288</c:v>
                </c:pt>
                <c:pt idx="1074">
                  <c:v>44287</c:v>
                </c:pt>
                <c:pt idx="1075">
                  <c:v>44286</c:v>
                </c:pt>
                <c:pt idx="1076">
                  <c:v>44285</c:v>
                </c:pt>
                <c:pt idx="1077">
                  <c:v>44284</c:v>
                </c:pt>
                <c:pt idx="1078">
                  <c:v>44283</c:v>
                </c:pt>
                <c:pt idx="1079">
                  <c:v>44282</c:v>
                </c:pt>
                <c:pt idx="1080">
                  <c:v>44281</c:v>
                </c:pt>
                <c:pt idx="1081">
                  <c:v>44280</c:v>
                </c:pt>
                <c:pt idx="1082">
                  <c:v>44279</c:v>
                </c:pt>
                <c:pt idx="1083">
                  <c:v>44278</c:v>
                </c:pt>
                <c:pt idx="1084">
                  <c:v>44277</c:v>
                </c:pt>
                <c:pt idx="1085">
                  <c:v>44276</c:v>
                </c:pt>
                <c:pt idx="1086">
                  <c:v>44275</c:v>
                </c:pt>
                <c:pt idx="1087">
                  <c:v>44274</c:v>
                </c:pt>
                <c:pt idx="1088">
                  <c:v>44273</c:v>
                </c:pt>
                <c:pt idx="1089">
                  <c:v>44272</c:v>
                </c:pt>
                <c:pt idx="1090">
                  <c:v>44271</c:v>
                </c:pt>
                <c:pt idx="1091">
                  <c:v>44270</c:v>
                </c:pt>
                <c:pt idx="1092">
                  <c:v>44269</c:v>
                </c:pt>
                <c:pt idx="1093">
                  <c:v>44268</c:v>
                </c:pt>
                <c:pt idx="1094">
                  <c:v>44267</c:v>
                </c:pt>
                <c:pt idx="1095">
                  <c:v>44266</c:v>
                </c:pt>
                <c:pt idx="1096">
                  <c:v>44265</c:v>
                </c:pt>
                <c:pt idx="1097">
                  <c:v>44264</c:v>
                </c:pt>
                <c:pt idx="1098">
                  <c:v>44263</c:v>
                </c:pt>
                <c:pt idx="1099">
                  <c:v>44262</c:v>
                </c:pt>
                <c:pt idx="1100">
                  <c:v>44261</c:v>
                </c:pt>
                <c:pt idx="1101">
                  <c:v>44260</c:v>
                </c:pt>
                <c:pt idx="1102">
                  <c:v>44259</c:v>
                </c:pt>
                <c:pt idx="1103">
                  <c:v>44258</c:v>
                </c:pt>
                <c:pt idx="1104">
                  <c:v>44257</c:v>
                </c:pt>
                <c:pt idx="1105">
                  <c:v>44256</c:v>
                </c:pt>
                <c:pt idx="1106">
                  <c:v>44255</c:v>
                </c:pt>
                <c:pt idx="1107">
                  <c:v>44254</c:v>
                </c:pt>
                <c:pt idx="1108">
                  <c:v>44253</c:v>
                </c:pt>
                <c:pt idx="1109">
                  <c:v>44252</c:v>
                </c:pt>
                <c:pt idx="1110">
                  <c:v>44251</c:v>
                </c:pt>
                <c:pt idx="1111">
                  <c:v>44250</c:v>
                </c:pt>
                <c:pt idx="1112">
                  <c:v>44249</c:v>
                </c:pt>
                <c:pt idx="1113">
                  <c:v>44248</c:v>
                </c:pt>
                <c:pt idx="1114">
                  <c:v>44247</c:v>
                </c:pt>
                <c:pt idx="1115">
                  <c:v>44246</c:v>
                </c:pt>
                <c:pt idx="1116">
                  <c:v>44245</c:v>
                </c:pt>
                <c:pt idx="1117">
                  <c:v>44244</c:v>
                </c:pt>
                <c:pt idx="1118">
                  <c:v>44243</c:v>
                </c:pt>
                <c:pt idx="1119">
                  <c:v>44242</c:v>
                </c:pt>
                <c:pt idx="1120">
                  <c:v>44241</c:v>
                </c:pt>
                <c:pt idx="1121">
                  <c:v>44240</c:v>
                </c:pt>
                <c:pt idx="1122">
                  <c:v>44239</c:v>
                </c:pt>
                <c:pt idx="1123">
                  <c:v>44238</c:v>
                </c:pt>
                <c:pt idx="1124">
                  <c:v>44237</c:v>
                </c:pt>
                <c:pt idx="1125">
                  <c:v>44236</c:v>
                </c:pt>
                <c:pt idx="1126">
                  <c:v>44235</c:v>
                </c:pt>
                <c:pt idx="1127">
                  <c:v>44234</c:v>
                </c:pt>
                <c:pt idx="1128">
                  <c:v>44233</c:v>
                </c:pt>
                <c:pt idx="1129">
                  <c:v>44232</c:v>
                </c:pt>
                <c:pt idx="1130">
                  <c:v>44231</c:v>
                </c:pt>
                <c:pt idx="1131">
                  <c:v>44230</c:v>
                </c:pt>
                <c:pt idx="1132">
                  <c:v>44229</c:v>
                </c:pt>
                <c:pt idx="1133">
                  <c:v>44228</c:v>
                </c:pt>
                <c:pt idx="1134">
                  <c:v>44227</c:v>
                </c:pt>
                <c:pt idx="1135">
                  <c:v>44226</c:v>
                </c:pt>
                <c:pt idx="1136">
                  <c:v>44225</c:v>
                </c:pt>
                <c:pt idx="1137">
                  <c:v>44224</c:v>
                </c:pt>
                <c:pt idx="1138">
                  <c:v>44223</c:v>
                </c:pt>
                <c:pt idx="1139">
                  <c:v>44222</c:v>
                </c:pt>
                <c:pt idx="1140">
                  <c:v>44221</c:v>
                </c:pt>
                <c:pt idx="1141">
                  <c:v>44220</c:v>
                </c:pt>
                <c:pt idx="1142">
                  <c:v>44219</c:v>
                </c:pt>
                <c:pt idx="1143">
                  <c:v>44218</c:v>
                </c:pt>
                <c:pt idx="1144">
                  <c:v>44217</c:v>
                </c:pt>
                <c:pt idx="1145">
                  <c:v>44216</c:v>
                </c:pt>
                <c:pt idx="1146">
                  <c:v>44215</c:v>
                </c:pt>
                <c:pt idx="1147">
                  <c:v>44214</c:v>
                </c:pt>
                <c:pt idx="1148">
                  <c:v>44213</c:v>
                </c:pt>
                <c:pt idx="1149">
                  <c:v>44212</c:v>
                </c:pt>
                <c:pt idx="1150">
                  <c:v>44211</c:v>
                </c:pt>
                <c:pt idx="1151">
                  <c:v>44210</c:v>
                </c:pt>
                <c:pt idx="1152">
                  <c:v>44209</c:v>
                </c:pt>
                <c:pt idx="1153">
                  <c:v>44208</c:v>
                </c:pt>
                <c:pt idx="1154">
                  <c:v>44207</c:v>
                </c:pt>
                <c:pt idx="1155">
                  <c:v>44206</c:v>
                </c:pt>
                <c:pt idx="1156">
                  <c:v>44205</c:v>
                </c:pt>
                <c:pt idx="1157">
                  <c:v>44204</c:v>
                </c:pt>
                <c:pt idx="1158">
                  <c:v>44203</c:v>
                </c:pt>
                <c:pt idx="1159">
                  <c:v>44202</c:v>
                </c:pt>
                <c:pt idx="1160">
                  <c:v>44201</c:v>
                </c:pt>
                <c:pt idx="1161">
                  <c:v>44200</c:v>
                </c:pt>
                <c:pt idx="1162">
                  <c:v>44199</c:v>
                </c:pt>
                <c:pt idx="1163">
                  <c:v>44198</c:v>
                </c:pt>
                <c:pt idx="1164">
                  <c:v>44197</c:v>
                </c:pt>
                <c:pt idx="1165">
                  <c:v>44196</c:v>
                </c:pt>
                <c:pt idx="1166">
                  <c:v>44195</c:v>
                </c:pt>
                <c:pt idx="1167">
                  <c:v>44194</c:v>
                </c:pt>
                <c:pt idx="1168">
                  <c:v>44193</c:v>
                </c:pt>
                <c:pt idx="1169">
                  <c:v>44192</c:v>
                </c:pt>
                <c:pt idx="1170">
                  <c:v>44191</c:v>
                </c:pt>
                <c:pt idx="1171">
                  <c:v>44190</c:v>
                </c:pt>
                <c:pt idx="1172">
                  <c:v>44189</c:v>
                </c:pt>
                <c:pt idx="1173">
                  <c:v>44188</c:v>
                </c:pt>
                <c:pt idx="1174">
                  <c:v>44187</c:v>
                </c:pt>
                <c:pt idx="1175">
                  <c:v>44186</c:v>
                </c:pt>
                <c:pt idx="1176">
                  <c:v>44185</c:v>
                </c:pt>
                <c:pt idx="1177">
                  <c:v>44184</c:v>
                </c:pt>
                <c:pt idx="1178">
                  <c:v>44183</c:v>
                </c:pt>
                <c:pt idx="1179">
                  <c:v>44182</c:v>
                </c:pt>
                <c:pt idx="1180">
                  <c:v>44181</c:v>
                </c:pt>
                <c:pt idx="1181">
                  <c:v>44180</c:v>
                </c:pt>
                <c:pt idx="1182">
                  <c:v>44179</c:v>
                </c:pt>
                <c:pt idx="1183">
                  <c:v>44178</c:v>
                </c:pt>
                <c:pt idx="1184">
                  <c:v>44177</c:v>
                </c:pt>
                <c:pt idx="1185">
                  <c:v>44176</c:v>
                </c:pt>
                <c:pt idx="1186">
                  <c:v>44175</c:v>
                </c:pt>
                <c:pt idx="1187">
                  <c:v>44174</c:v>
                </c:pt>
                <c:pt idx="1188">
                  <c:v>44173</c:v>
                </c:pt>
                <c:pt idx="1189">
                  <c:v>44172</c:v>
                </c:pt>
                <c:pt idx="1190">
                  <c:v>44171</c:v>
                </c:pt>
                <c:pt idx="1191">
                  <c:v>44170</c:v>
                </c:pt>
                <c:pt idx="1192">
                  <c:v>44169</c:v>
                </c:pt>
                <c:pt idx="1193">
                  <c:v>44168</c:v>
                </c:pt>
                <c:pt idx="1194">
                  <c:v>44167</c:v>
                </c:pt>
                <c:pt idx="1195">
                  <c:v>44166</c:v>
                </c:pt>
                <c:pt idx="1196">
                  <c:v>44165</c:v>
                </c:pt>
                <c:pt idx="1197">
                  <c:v>44164</c:v>
                </c:pt>
                <c:pt idx="1198">
                  <c:v>44163</c:v>
                </c:pt>
                <c:pt idx="1199">
                  <c:v>44162</c:v>
                </c:pt>
                <c:pt idx="1200">
                  <c:v>44161</c:v>
                </c:pt>
                <c:pt idx="1201">
                  <c:v>44160</c:v>
                </c:pt>
                <c:pt idx="1202">
                  <c:v>44159</c:v>
                </c:pt>
                <c:pt idx="1203">
                  <c:v>44158</c:v>
                </c:pt>
                <c:pt idx="1204">
                  <c:v>44157</c:v>
                </c:pt>
                <c:pt idx="1205">
                  <c:v>44156</c:v>
                </c:pt>
                <c:pt idx="1206">
                  <c:v>44155</c:v>
                </c:pt>
                <c:pt idx="1207">
                  <c:v>44154</c:v>
                </c:pt>
                <c:pt idx="1208">
                  <c:v>44153</c:v>
                </c:pt>
                <c:pt idx="1209">
                  <c:v>44152</c:v>
                </c:pt>
                <c:pt idx="1210">
                  <c:v>44151</c:v>
                </c:pt>
                <c:pt idx="1211">
                  <c:v>44150</c:v>
                </c:pt>
                <c:pt idx="1212">
                  <c:v>44149</c:v>
                </c:pt>
                <c:pt idx="1213">
                  <c:v>44148</c:v>
                </c:pt>
                <c:pt idx="1214">
                  <c:v>44147</c:v>
                </c:pt>
                <c:pt idx="1215">
                  <c:v>44146</c:v>
                </c:pt>
                <c:pt idx="1216">
                  <c:v>44145</c:v>
                </c:pt>
                <c:pt idx="1217">
                  <c:v>44144</c:v>
                </c:pt>
                <c:pt idx="1218">
                  <c:v>44143</c:v>
                </c:pt>
                <c:pt idx="1219">
                  <c:v>44142</c:v>
                </c:pt>
                <c:pt idx="1220">
                  <c:v>44141</c:v>
                </c:pt>
                <c:pt idx="1221">
                  <c:v>44140</c:v>
                </c:pt>
                <c:pt idx="1222">
                  <c:v>44139</c:v>
                </c:pt>
                <c:pt idx="1223">
                  <c:v>44138</c:v>
                </c:pt>
                <c:pt idx="1224">
                  <c:v>44137</c:v>
                </c:pt>
                <c:pt idx="1225">
                  <c:v>44136</c:v>
                </c:pt>
                <c:pt idx="1226">
                  <c:v>44135</c:v>
                </c:pt>
                <c:pt idx="1227">
                  <c:v>44134</c:v>
                </c:pt>
                <c:pt idx="1228">
                  <c:v>44133</c:v>
                </c:pt>
                <c:pt idx="1229">
                  <c:v>44132</c:v>
                </c:pt>
                <c:pt idx="1230">
                  <c:v>44131</c:v>
                </c:pt>
                <c:pt idx="1231">
                  <c:v>44130</c:v>
                </c:pt>
                <c:pt idx="1232">
                  <c:v>44129</c:v>
                </c:pt>
                <c:pt idx="1233">
                  <c:v>44128</c:v>
                </c:pt>
                <c:pt idx="1234">
                  <c:v>44127</c:v>
                </c:pt>
                <c:pt idx="1235">
                  <c:v>44126</c:v>
                </c:pt>
                <c:pt idx="1236">
                  <c:v>44125</c:v>
                </c:pt>
                <c:pt idx="1237">
                  <c:v>44124</c:v>
                </c:pt>
                <c:pt idx="1238">
                  <c:v>44123</c:v>
                </c:pt>
                <c:pt idx="1239">
                  <c:v>44122</c:v>
                </c:pt>
                <c:pt idx="1240">
                  <c:v>44121</c:v>
                </c:pt>
                <c:pt idx="1241">
                  <c:v>44120</c:v>
                </c:pt>
                <c:pt idx="1242">
                  <c:v>44119</c:v>
                </c:pt>
                <c:pt idx="1243">
                  <c:v>44118</c:v>
                </c:pt>
                <c:pt idx="1244">
                  <c:v>44117</c:v>
                </c:pt>
                <c:pt idx="1245">
                  <c:v>44116</c:v>
                </c:pt>
                <c:pt idx="1246">
                  <c:v>44115</c:v>
                </c:pt>
                <c:pt idx="1247">
                  <c:v>44114</c:v>
                </c:pt>
                <c:pt idx="1248">
                  <c:v>44113</c:v>
                </c:pt>
                <c:pt idx="1249">
                  <c:v>44112</c:v>
                </c:pt>
                <c:pt idx="1250">
                  <c:v>44111</c:v>
                </c:pt>
                <c:pt idx="1251">
                  <c:v>44110</c:v>
                </c:pt>
                <c:pt idx="1252">
                  <c:v>44109</c:v>
                </c:pt>
                <c:pt idx="1253">
                  <c:v>44108</c:v>
                </c:pt>
                <c:pt idx="1254">
                  <c:v>44107</c:v>
                </c:pt>
                <c:pt idx="1255">
                  <c:v>44106</c:v>
                </c:pt>
                <c:pt idx="1256">
                  <c:v>44105</c:v>
                </c:pt>
                <c:pt idx="1257">
                  <c:v>44104</c:v>
                </c:pt>
                <c:pt idx="1258">
                  <c:v>44103</c:v>
                </c:pt>
                <c:pt idx="1259">
                  <c:v>44102</c:v>
                </c:pt>
                <c:pt idx="1260">
                  <c:v>44101</c:v>
                </c:pt>
                <c:pt idx="1261">
                  <c:v>44100</c:v>
                </c:pt>
                <c:pt idx="1262">
                  <c:v>44099</c:v>
                </c:pt>
                <c:pt idx="1263">
                  <c:v>44098</c:v>
                </c:pt>
                <c:pt idx="1264">
                  <c:v>44097</c:v>
                </c:pt>
                <c:pt idx="1265">
                  <c:v>44096</c:v>
                </c:pt>
                <c:pt idx="1266">
                  <c:v>44095</c:v>
                </c:pt>
                <c:pt idx="1267">
                  <c:v>44094</c:v>
                </c:pt>
                <c:pt idx="1268">
                  <c:v>44093</c:v>
                </c:pt>
                <c:pt idx="1269">
                  <c:v>44092</c:v>
                </c:pt>
                <c:pt idx="1270">
                  <c:v>44091</c:v>
                </c:pt>
                <c:pt idx="1271">
                  <c:v>44090</c:v>
                </c:pt>
                <c:pt idx="1272">
                  <c:v>44089</c:v>
                </c:pt>
                <c:pt idx="1273">
                  <c:v>44088</c:v>
                </c:pt>
                <c:pt idx="1274">
                  <c:v>44087</c:v>
                </c:pt>
                <c:pt idx="1275">
                  <c:v>44086</c:v>
                </c:pt>
                <c:pt idx="1276">
                  <c:v>44085</c:v>
                </c:pt>
                <c:pt idx="1277">
                  <c:v>44084</c:v>
                </c:pt>
                <c:pt idx="1278">
                  <c:v>44083</c:v>
                </c:pt>
                <c:pt idx="1279">
                  <c:v>44082</c:v>
                </c:pt>
                <c:pt idx="1280">
                  <c:v>44081</c:v>
                </c:pt>
                <c:pt idx="1281">
                  <c:v>44080</c:v>
                </c:pt>
                <c:pt idx="1282">
                  <c:v>44079</c:v>
                </c:pt>
                <c:pt idx="1283">
                  <c:v>44078</c:v>
                </c:pt>
                <c:pt idx="1284">
                  <c:v>44077</c:v>
                </c:pt>
                <c:pt idx="1285">
                  <c:v>44076</c:v>
                </c:pt>
                <c:pt idx="1286">
                  <c:v>44075</c:v>
                </c:pt>
                <c:pt idx="1287">
                  <c:v>44074</c:v>
                </c:pt>
                <c:pt idx="1288">
                  <c:v>44073</c:v>
                </c:pt>
                <c:pt idx="1289">
                  <c:v>44072</c:v>
                </c:pt>
                <c:pt idx="1290">
                  <c:v>44071</c:v>
                </c:pt>
                <c:pt idx="1291">
                  <c:v>44070</c:v>
                </c:pt>
                <c:pt idx="1292">
                  <c:v>44069</c:v>
                </c:pt>
                <c:pt idx="1293">
                  <c:v>44068</c:v>
                </c:pt>
                <c:pt idx="1294">
                  <c:v>44067</c:v>
                </c:pt>
                <c:pt idx="1295">
                  <c:v>44066</c:v>
                </c:pt>
                <c:pt idx="1296">
                  <c:v>44065</c:v>
                </c:pt>
                <c:pt idx="1297">
                  <c:v>44064</c:v>
                </c:pt>
                <c:pt idx="1298">
                  <c:v>44063</c:v>
                </c:pt>
                <c:pt idx="1299">
                  <c:v>44062</c:v>
                </c:pt>
                <c:pt idx="1300">
                  <c:v>44061</c:v>
                </c:pt>
                <c:pt idx="1301">
                  <c:v>44060</c:v>
                </c:pt>
                <c:pt idx="1302">
                  <c:v>44059</c:v>
                </c:pt>
                <c:pt idx="1303">
                  <c:v>44058</c:v>
                </c:pt>
                <c:pt idx="1304">
                  <c:v>44057</c:v>
                </c:pt>
                <c:pt idx="1305">
                  <c:v>44056</c:v>
                </c:pt>
                <c:pt idx="1306">
                  <c:v>44055</c:v>
                </c:pt>
                <c:pt idx="1307">
                  <c:v>44054</c:v>
                </c:pt>
                <c:pt idx="1308">
                  <c:v>44053</c:v>
                </c:pt>
                <c:pt idx="1309">
                  <c:v>44052</c:v>
                </c:pt>
                <c:pt idx="1310">
                  <c:v>44051</c:v>
                </c:pt>
                <c:pt idx="1311">
                  <c:v>44050</c:v>
                </c:pt>
                <c:pt idx="1312">
                  <c:v>44049</c:v>
                </c:pt>
                <c:pt idx="1313">
                  <c:v>44048</c:v>
                </c:pt>
                <c:pt idx="1314">
                  <c:v>44047</c:v>
                </c:pt>
                <c:pt idx="1315">
                  <c:v>44046</c:v>
                </c:pt>
                <c:pt idx="1316">
                  <c:v>44045</c:v>
                </c:pt>
                <c:pt idx="1317">
                  <c:v>44044</c:v>
                </c:pt>
                <c:pt idx="1318">
                  <c:v>44043</c:v>
                </c:pt>
                <c:pt idx="1319">
                  <c:v>44042</c:v>
                </c:pt>
                <c:pt idx="1320">
                  <c:v>44041</c:v>
                </c:pt>
                <c:pt idx="1321">
                  <c:v>44040</c:v>
                </c:pt>
                <c:pt idx="1322">
                  <c:v>44039</c:v>
                </c:pt>
                <c:pt idx="1323">
                  <c:v>44038</c:v>
                </c:pt>
                <c:pt idx="1324">
                  <c:v>44037</c:v>
                </c:pt>
                <c:pt idx="1325">
                  <c:v>44036</c:v>
                </c:pt>
                <c:pt idx="1326">
                  <c:v>44035</c:v>
                </c:pt>
                <c:pt idx="1327">
                  <c:v>44034</c:v>
                </c:pt>
                <c:pt idx="1328">
                  <c:v>44033</c:v>
                </c:pt>
                <c:pt idx="1329">
                  <c:v>44032</c:v>
                </c:pt>
                <c:pt idx="1330">
                  <c:v>44031</c:v>
                </c:pt>
                <c:pt idx="1331">
                  <c:v>44030</c:v>
                </c:pt>
                <c:pt idx="1332">
                  <c:v>44029</c:v>
                </c:pt>
                <c:pt idx="1333">
                  <c:v>44028</c:v>
                </c:pt>
                <c:pt idx="1334">
                  <c:v>44027</c:v>
                </c:pt>
                <c:pt idx="1335">
                  <c:v>44026</c:v>
                </c:pt>
                <c:pt idx="1336">
                  <c:v>44025</c:v>
                </c:pt>
                <c:pt idx="1337">
                  <c:v>44024</c:v>
                </c:pt>
                <c:pt idx="1338">
                  <c:v>44023</c:v>
                </c:pt>
                <c:pt idx="1339">
                  <c:v>44022</c:v>
                </c:pt>
                <c:pt idx="1340">
                  <c:v>44021</c:v>
                </c:pt>
                <c:pt idx="1341">
                  <c:v>44020</c:v>
                </c:pt>
                <c:pt idx="1342">
                  <c:v>44019</c:v>
                </c:pt>
                <c:pt idx="1343">
                  <c:v>44018</c:v>
                </c:pt>
                <c:pt idx="1344">
                  <c:v>44017</c:v>
                </c:pt>
                <c:pt idx="1345">
                  <c:v>44016</c:v>
                </c:pt>
                <c:pt idx="1346">
                  <c:v>44015</c:v>
                </c:pt>
                <c:pt idx="1347">
                  <c:v>44014</c:v>
                </c:pt>
                <c:pt idx="1348">
                  <c:v>44013</c:v>
                </c:pt>
                <c:pt idx="1349">
                  <c:v>44012</c:v>
                </c:pt>
                <c:pt idx="1350">
                  <c:v>44011</c:v>
                </c:pt>
                <c:pt idx="1351">
                  <c:v>44010</c:v>
                </c:pt>
                <c:pt idx="1352">
                  <c:v>44009</c:v>
                </c:pt>
                <c:pt idx="1353">
                  <c:v>44008</c:v>
                </c:pt>
                <c:pt idx="1354">
                  <c:v>44007</c:v>
                </c:pt>
                <c:pt idx="1355">
                  <c:v>44006</c:v>
                </c:pt>
                <c:pt idx="1356">
                  <c:v>44005</c:v>
                </c:pt>
                <c:pt idx="1357">
                  <c:v>44004</c:v>
                </c:pt>
                <c:pt idx="1358">
                  <c:v>44003</c:v>
                </c:pt>
                <c:pt idx="1359">
                  <c:v>44002</c:v>
                </c:pt>
                <c:pt idx="1360">
                  <c:v>44001</c:v>
                </c:pt>
                <c:pt idx="1361">
                  <c:v>44000</c:v>
                </c:pt>
                <c:pt idx="1362">
                  <c:v>43999</c:v>
                </c:pt>
                <c:pt idx="1363">
                  <c:v>43998</c:v>
                </c:pt>
                <c:pt idx="1364">
                  <c:v>43997</c:v>
                </c:pt>
                <c:pt idx="1365">
                  <c:v>43996</c:v>
                </c:pt>
                <c:pt idx="1366">
                  <c:v>43995</c:v>
                </c:pt>
                <c:pt idx="1367">
                  <c:v>43994</c:v>
                </c:pt>
                <c:pt idx="1368">
                  <c:v>43993</c:v>
                </c:pt>
                <c:pt idx="1369">
                  <c:v>43992</c:v>
                </c:pt>
                <c:pt idx="1370">
                  <c:v>43991</c:v>
                </c:pt>
                <c:pt idx="1371">
                  <c:v>43990</c:v>
                </c:pt>
                <c:pt idx="1372">
                  <c:v>43989</c:v>
                </c:pt>
                <c:pt idx="1373">
                  <c:v>43988</c:v>
                </c:pt>
                <c:pt idx="1374">
                  <c:v>43987</c:v>
                </c:pt>
                <c:pt idx="1375">
                  <c:v>43986</c:v>
                </c:pt>
                <c:pt idx="1376">
                  <c:v>43985</c:v>
                </c:pt>
                <c:pt idx="1377">
                  <c:v>43984</c:v>
                </c:pt>
                <c:pt idx="1378">
                  <c:v>43983</c:v>
                </c:pt>
                <c:pt idx="1379">
                  <c:v>43982</c:v>
                </c:pt>
                <c:pt idx="1380">
                  <c:v>43981</c:v>
                </c:pt>
                <c:pt idx="1381">
                  <c:v>43980</c:v>
                </c:pt>
                <c:pt idx="1382">
                  <c:v>43979</c:v>
                </c:pt>
                <c:pt idx="1383">
                  <c:v>43978</c:v>
                </c:pt>
                <c:pt idx="1384">
                  <c:v>43977</c:v>
                </c:pt>
                <c:pt idx="1385">
                  <c:v>43976</c:v>
                </c:pt>
                <c:pt idx="1386">
                  <c:v>43975</c:v>
                </c:pt>
                <c:pt idx="1387">
                  <c:v>43974</c:v>
                </c:pt>
                <c:pt idx="1388">
                  <c:v>43973</c:v>
                </c:pt>
                <c:pt idx="1389">
                  <c:v>43972</c:v>
                </c:pt>
                <c:pt idx="1390">
                  <c:v>43971</c:v>
                </c:pt>
                <c:pt idx="1391">
                  <c:v>43970</c:v>
                </c:pt>
                <c:pt idx="1392">
                  <c:v>43969</c:v>
                </c:pt>
                <c:pt idx="1393">
                  <c:v>43968</c:v>
                </c:pt>
                <c:pt idx="1394">
                  <c:v>43967</c:v>
                </c:pt>
                <c:pt idx="1395">
                  <c:v>43966</c:v>
                </c:pt>
                <c:pt idx="1396">
                  <c:v>43965</c:v>
                </c:pt>
                <c:pt idx="1397">
                  <c:v>43964</c:v>
                </c:pt>
                <c:pt idx="1398">
                  <c:v>43963</c:v>
                </c:pt>
                <c:pt idx="1399">
                  <c:v>43962</c:v>
                </c:pt>
                <c:pt idx="1400">
                  <c:v>43961</c:v>
                </c:pt>
                <c:pt idx="1401">
                  <c:v>43960</c:v>
                </c:pt>
                <c:pt idx="1402">
                  <c:v>43959</c:v>
                </c:pt>
                <c:pt idx="1403">
                  <c:v>43958</c:v>
                </c:pt>
                <c:pt idx="1404">
                  <c:v>43957</c:v>
                </c:pt>
                <c:pt idx="1405">
                  <c:v>43956</c:v>
                </c:pt>
                <c:pt idx="1406">
                  <c:v>43955</c:v>
                </c:pt>
                <c:pt idx="1407">
                  <c:v>43954</c:v>
                </c:pt>
                <c:pt idx="1408">
                  <c:v>43953</c:v>
                </c:pt>
                <c:pt idx="1409">
                  <c:v>43952</c:v>
                </c:pt>
                <c:pt idx="1410">
                  <c:v>43951</c:v>
                </c:pt>
                <c:pt idx="1411">
                  <c:v>43950</c:v>
                </c:pt>
                <c:pt idx="1412">
                  <c:v>43949</c:v>
                </c:pt>
                <c:pt idx="1413">
                  <c:v>43948</c:v>
                </c:pt>
                <c:pt idx="1414">
                  <c:v>43947</c:v>
                </c:pt>
                <c:pt idx="1415">
                  <c:v>43946</c:v>
                </c:pt>
                <c:pt idx="1416">
                  <c:v>43945</c:v>
                </c:pt>
                <c:pt idx="1417">
                  <c:v>43944</c:v>
                </c:pt>
                <c:pt idx="1418">
                  <c:v>43943</c:v>
                </c:pt>
                <c:pt idx="1419">
                  <c:v>43942</c:v>
                </c:pt>
                <c:pt idx="1420">
                  <c:v>43941</c:v>
                </c:pt>
                <c:pt idx="1421">
                  <c:v>43940</c:v>
                </c:pt>
                <c:pt idx="1422">
                  <c:v>43939</c:v>
                </c:pt>
                <c:pt idx="1423">
                  <c:v>43938</c:v>
                </c:pt>
                <c:pt idx="1424">
                  <c:v>43937</c:v>
                </c:pt>
                <c:pt idx="1425">
                  <c:v>43936</c:v>
                </c:pt>
                <c:pt idx="1426">
                  <c:v>43935</c:v>
                </c:pt>
                <c:pt idx="1427">
                  <c:v>43934</c:v>
                </c:pt>
                <c:pt idx="1428">
                  <c:v>43933</c:v>
                </c:pt>
                <c:pt idx="1429">
                  <c:v>43932</c:v>
                </c:pt>
                <c:pt idx="1430">
                  <c:v>43931</c:v>
                </c:pt>
                <c:pt idx="1431">
                  <c:v>43930</c:v>
                </c:pt>
                <c:pt idx="1432">
                  <c:v>43929</c:v>
                </c:pt>
                <c:pt idx="1433">
                  <c:v>43928</c:v>
                </c:pt>
                <c:pt idx="1434">
                  <c:v>43927</c:v>
                </c:pt>
                <c:pt idx="1435">
                  <c:v>43926</c:v>
                </c:pt>
                <c:pt idx="1436">
                  <c:v>43925</c:v>
                </c:pt>
                <c:pt idx="1437">
                  <c:v>43924</c:v>
                </c:pt>
                <c:pt idx="1438">
                  <c:v>43923</c:v>
                </c:pt>
                <c:pt idx="1439">
                  <c:v>43922</c:v>
                </c:pt>
                <c:pt idx="1440">
                  <c:v>43921</c:v>
                </c:pt>
                <c:pt idx="1441">
                  <c:v>43920</c:v>
                </c:pt>
                <c:pt idx="1442">
                  <c:v>43919</c:v>
                </c:pt>
                <c:pt idx="1443">
                  <c:v>43918</c:v>
                </c:pt>
                <c:pt idx="1444">
                  <c:v>43917</c:v>
                </c:pt>
                <c:pt idx="1445">
                  <c:v>43916</c:v>
                </c:pt>
                <c:pt idx="1446">
                  <c:v>43915</c:v>
                </c:pt>
                <c:pt idx="1447">
                  <c:v>43914</c:v>
                </c:pt>
                <c:pt idx="1448">
                  <c:v>43913</c:v>
                </c:pt>
                <c:pt idx="1449">
                  <c:v>43912</c:v>
                </c:pt>
                <c:pt idx="1450">
                  <c:v>43911</c:v>
                </c:pt>
                <c:pt idx="1451">
                  <c:v>43910</c:v>
                </c:pt>
                <c:pt idx="1452">
                  <c:v>43909</c:v>
                </c:pt>
                <c:pt idx="1453">
                  <c:v>43908</c:v>
                </c:pt>
                <c:pt idx="1454">
                  <c:v>43907</c:v>
                </c:pt>
                <c:pt idx="1455">
                  <c:v>43906</c:v>
                </c:pt>
                <c:pt idx="1456">
                  <c:v>43905</c:v>
                </c:pt>
                <c:pt idx="1457">
                  <c:v>43904</c:v>
                </c:pt>
                <c:pt idx="1458">
                  <c:v>43903</c:v>
                </c:pt>
                <c:pt idx="1459">
                  <c:v>43902</c:v>
                </c:pt>
                <c:pt idx="1460">
                  <c:v>43901</c:v>
                </c:pt>
                <c:pt idx="1461">
                  <c:v>43900</c:v>
                </c:pt>
                <c:pt idx="1462">
                  <c:v>43899</c:v>
                </c:pt>
                <c:pt idx="1463">
                  <c:v>43898</c:v>
                </c:pt>
                <c:pt idx="1464">
                  <c:v>43897</c:v>
                </c:pt>
                <c:pt idx="1465">
                  <c:v>43896</c:v>
                </c:pt>
                <c:pt idx="1466">
                  <c:v>43895</c:v>
                </c:pt>
                <c:pt idx="1467">
                  <c:v>43894</c:v>
                </c:pt>
                <c:pt idx="1468">
                  <c:v>43893</c:v>
                </c:pt>
                <c:pt idx="1469">
                  <c:v>43892</c:v>
                </c:pt>
                <c:pt idx="1470">
                  <c:v>43891</c:v>
                </c:pt>
                <c:pt idx="1471">
                  <c:v>43890</c:v>
                </c:pt>
                <c:pt idx="1472">
                  <c:v>43889</c:v>
                </c:pt>
                <c:pt idx="1473">
                  <c:v>43888</c:v>
                </c:pt>
                <c:pt idx="1474">
                  <c:v>43887</c:v>
                </c:pt>
                <c:pt idx="1475">
                  <c:v>43886</c:v>
                </c:pt>
                <c:pt idx="1476">
                  <c:v>43885</c:v>
                </c:pt>
                <c:pt idx="1477">
                  <c:v>43884</c:v>
                </c:pt>
                <c:pt idx="1478">
                  <c:v>43883</c:v>
                </c:pt>
                <c:pt idx="1479">
                  <c:v>43882</c:v>
                </c:pt>
                <c:pt idx="1480">
                  <c:v>43881</c:v>
                </c:pt>
                <c:pt idx="1481">
                  <c:v>43880</c:v>
                </c:pt>
                <c:pt idx="1482">
                  <c:v>43879</c:v>
                </c:pt>
                <c:pt idx="1483">
                  <c:v>43878</c:v>
                </c:pt>
                <c:pt idx="1484">
                  <c:v>43877</c:v>
                </c:pt>
                <c:pt idx="1485">
                  <c:v>43876</c:v>
                </c:pt>
                <c:pt idx="1486">
                  <c:v>43875</c:v>
                </c:pt>
                <c:pt idx="1487">
                  <c:v>43874</c:v>
                </c:pt>
                <c:pt idx="1488">
                  <c:v>43873</c:v>
                </c:pt>
                <c:pt idx="1489">
                  <c:v>43872</c:v>
                </c:pt>
                <c:pt idx="1490">
                  <c:v>43871</c:v>
                </c:pt>
                <c:pt idx="1491">
                  <c:v>43870</c:v>
                </c:pt>
                <c:pt idx="1492">
                  <c:v>43869</c:v>
                </c:pt>
                <c:pt idx="1493">
                  <c:v>43868</c:v>
                </c:pt>
                <c:pt idx="1494">
                  <c:v>43867</c:v>
                </c:pt>
                <c:pt idx="1495">
                  <c:v>43866</c:v>
                </c:pt>
                <c:pt idx="1496">
                  <c:v>43865</c:v>
                </c:pt>
                <c:pt idx="1497">
                  <c:v>43864</c:v>
                </c:pt>
                <c:pt idx="1498">
                  <c:v>43863</c:v>
                </c:pt>
                <c:pt idx="1499">
                  <c:v>43862</c:v>
                </c:pt>
                <c:pt idx="1500">
                  <c:v>43861</c:v>
                </c:pt>
                <c:pt idx="1501">
                  <c:v>43860</c:v>
                </c:pt>
                <c:pt idx="1502">
                  <c:v>43859</c:v>
                </c:pt>
                <c:pt idx="1503">
                  <c:v>43858</c:v>
                </c:pt>
                <c:pt idx="1504">
                  <c:v>43857</c:v>
                </c:pt>
                <c:pt idx="1505">
                  <c:v>43856</c:v>
                </c:pt>
                <c:pt idx="1506">
                  <c:v>43855</c:v>
                </c:pt>
                <c:pt idx="1507">
                  <c:v>43854</c:v>
                </c:pt>
                <c:pt idx="1508">
                  <c:v>43853</c:v>
                </c:pt>
                <c:pt idx="1509">
                  <c:v>43852</c:v>
                </c:pt>
                <c:pt idx="1510">
                  <c:v>43851</c:v>
                </c:pt>
                <c:pt idx="1511">
                  <c:v>43850</c:v>
                </c:pt>
                <c:pt idx="1512">
                  <c:v>43849</c:v>
                </c:pt>
                <c:pt idx="1513">
                  <c:v>43848</c:v>
                </c:pt>
                <c:pt idx="1514">
                  <c:v>43847</c:v>
                </c:pt>
                <c:pt idx="1515">
                  <c:v>43846</c:v>
                </c:pt>
                <c:pt idx="1516">
                  <c:v>43845</c:v>
                </c:pt>
                <c:pt idx="1517">
                  <c:v>43844</c:v>
                </c:pt>
                <c:pt idx="1518">
                  <c:v>43843</c:v>
                </c:pt>
                <c:pt idx="1519">
                  <c:v>43842</c:v>
                </c:pt>
                <c:pt idx="1520">
                  <c:v>43841</c:v>
                </c:pt>
                <c:pt idx="1521">
                  <c:v>43840</c:v>
                </c:pt>
                <c:pt idx="1522">
                  <c:v>43839</c:v>
                </c:pt>
                <c:pt idx="1523">
                  <c:v>43838</c:v>
                </c:pt>
                <c:pt idx="1524">
                  <c:v>43837</c:v>
                </c:pt>
                <c:pt idx="1525">
                  <c:v>43836</c:v>
                </c:pt>
                <c:pt idx="1526">
                  <c:v>43835</c:v>
                </c:pt>
                <c:pt idx="1527">
                  <c:v>43834</c:v>
                </c:pt>
                <c:pt idx="1528">
                  <c:v>43833</c:v>
                </c:pt>
                <c:pt idx="1529">
                  <c:v>43832</c:v>
                </c:pt>
                <c:pt idx="1530">
                  <c:v>43831</c:v>
                </c:pt>
                <c:pt idx="1531">
                  <c:v>43830</c:v>
                </c:pt>
                <c:pt idx="1532">
                  <c:v>43829</c:v>
                </c:pt>
                <c:pt idx="1533">
                  <c:v>43828</c:v>
                </c:pt>
                <c:pt idx="1534">
                  <c:v>43827</c:v>
                </c:pt>
                <c:pt idx="1535">
                  <c:v>43826</c:v>
                </c:pt>
                <c:pt idx="1536">
                  <c:v>43825</c:v>
                </c:pt>
                <c:pt idx="1537">
                  <c:v>43824</c:v>
                </c:pt>
                <c:pt idx="1538">
                  <c:v>43823</c:v>
                </c:pt>
                <c:pt idx="1539">
                  <c:v>43822</c:v>
                </c:pt>
                <c:pt idx="1540">
                  <c:v>43821</c:v>
                </c:pt>
                <c:pt idx="1541">
                  <c:v>43820</c:v>
                </c:pt>
                <c:pt idx="1542">
                  <c:v>43819</c:v>
                </c:pt>
                <c:pt idx="1543">
                  <c:v>43818</c:v>
                </c:pt>
                <c:pt idx="1544">
                  <c:v>43817</c:v>
                </c:pt>
                <c:pt idx="1545">
                  <c:v>43816</c:v>
                </c:pt>
                <c:pt idx="1546">
                  <c:v>43815</c:v>
                </c:pt>
                <c:pt idx="1547">
                  <c:v>43814</c:v>
                </c:pt>
                <c:pt idx="1548">
                  <c:v>43813</c:v>
                </c:pt>
                <c:pt idx="1549">
                  <c:v>43812</c:v>
                </c:pt>
                <c:pt idx="1550">
                  <c:v>43811</c:v>
                </c:pt>
                <c:pt idx="1551">
                  <c:v>43810</c:v>
                </c:pt>
                <c:pt idx="1552">
                  <c:v>43809</c:v>
                </c:pt>
                <c:pt idx="1553">
                  <c:v>43808</c:v>
                </c:pt>
                <c:pt idx="1554">
                  <c:v>43807</c:v>
                </c:pt>
                <c:pt idx="1555">
                  <c:v>43806</c:v>
                </c:pt>
                <c:pt idx="1556">
                  <c:v>43805</c:v>
                </c:pt>
                <c:pt idx="1557">
                  <c:v>43804</c:v>
                </c:pt>
                <c:pt idx="1558">
                  <c:v>43803</c:v>
                </c:pt>
                <c:pt idx="1559">
                  <c:v>43802</c:v>
                </c:pt>
                <c:pt idx="1560">
                  <c:v>43801</c:v>
                </c:pt>
                <c:pt idx="1561">
                  <c:v>43800</c:v>
                </c:pt>
                <c:pt idx="1562">
                  <c:v>43799</c:v>
                </c:pt>
                <c:pt idx="1563">
                  <c:v>43798</c:v>
                </c:pt>
                <c:pt idx="1564">
                  <c:v>43797</c:v>
                </c:pt>
                <c:pt idx="1565">
                  <c:v>43796</c:v>
                </c:pt>
                <c:pt idx="1566">
                  <c:v>43795</c:v>
                </c:pt>
                <c:pt idx="1567">
                  <c:v>43794</c:v>
                </c:pt>
                <c:pt idx="1568">
                  <c:v>43793</c:v>
                </c:pt>
                <c:pt idx="1569">
                  <c:v>43792</c:v>
                </c:pt>
                <c:pt idx="1570">
                  <c:v>43791</c:v>
                </c:pt>
                <c:pt idx="1571">
                  <c:v>43790</c:v>
                </c:pt>
                <c:pt idx="1572">
                  <c:v>43789</c:v>
                </c:pt>
                <c:pt idx="1573">
                  <c:v>43788</c:v>
                </c:pt>
                <c:pt idx="1574">
                  <c:v>43787</c:v>
                </c:pt>
                <c:pt idx="1575">
                  <c:v>43786</c:v>
                </c:pt>
                <c:pt idx="1576">
                  <c:v>43785</c:v>
                </c:pt>
                <c:pt idx="1577">
                  <c:v>43784</c:v>
                </c:pt>
                <c:pt idx="1578">
                  <c:v>43783</c:v>
                </c:pt>
                <c:pt idx="1579">
                  <c:v>43782</c:v>
                </c:pt>
                <c:pt idx="1580">
                  <c:v>43781</c:v>
                </c:pt>
                <c:pt idx="1581">
                  <c:v>43780</c:v>
                </c:pt>
                <c:pt idx="1582">
                  <c:v>43779</c:v>
                </c:pt>
                <c:pt idx="1583">
                  <c:v>43778</c:v>
                </c:pt>
                <c:pt idx="1584">
                  <c:v>43777</c:v>
                </c:pt>
                <c:pt idx="1585">
                  <c:v>43776</c:v>
                </c:pt>
                <c:pt idx="1586">
                  <c:v>43775</c:v>
                </c:pt>
                <c:pt idx="1587">
                  <c:v>43774</c:v>
                </c:pt>
                <c:pt idx="1588">
                  <c:v>43773</c:v>
                </c:pt>
                <c:pt idx="1589">
                  <c:v>43772</c:v>
                </c:pt>
                <c:pt idx="1590">
                  <c:v>43771</c:v>
                </c:pt>
                <c:pt idx="1591">
                  <c:v>43770</c:v>
                </c:pt>
                <c:pt idx="1592">
                  <c:v>43769</c:v>
                </c:pt>
                <c:pt idx="1593">
                  <c:v>43768</c:v>
                </c:pt>
                <c:pt idx="1594">
                  <c:v>43767</c:v>
                </c:pt>
                <c:pt idx="1595">
                  <c:v>43766</c:v>
                </c:pt>
                <c:pt idx="1596">
                  <c:v>43765</c:v>
                </c:pt>
                <c:pt idx="1597">
                  <c:v>43764</c:v>
                </c:pt>
                <c:pt idx="1598">
                  <c:v>43763</c:v>
                </c:pt>
                <c:pt idx="1599">
                  <c:v>43762</c:v>
                </c:pt>
                <c:pt idx="1600">
                  <c:v>43761</c:v>
                </c:pt>
                <c:pt idx="1601">
                  <c:v>43760</c:v>
                </c:pt>
                <c:pt idx="1602">
                  <c:v>43759</c:v>
                </c:pt>
                <c:pt idx="1603">
                  <c:v>43758</c:v>
                </c:pt>
                <c:pt idx="1604">
                  <c:v>43757</c:v>
                </c:pt>
                <c:pt idx="1605">
                  <c:v>43756</c:v>
                </c:pt>
                <c:pt idx="1606">
                  <c:v>43755</c:v>
                </c:pt>
                <c:pt idx="1607">
                  <c:v>43754</c:v>
                </c:pt>
                <c:pt idx="1608">
                  <c:v>43753</c:v>
                </c:pt>
                <c:pt idx="1609">
                  <c:v>43752</c:v>
                </c:pt>
                <c:pt idx="1610">
                  <c:v>43751</c:v>
                </c:pt>
                <c:pt idx="1611">
                  <c:v>43750</c:v>
                </c:pt>
                <c:pt idx="1612">
                  <c:v>43749</c:v>
                </c:pt>
                <c:pt idx="1613">
                  <c:v>43748</c:v>
                </c:pt>
                <c:pt idx="1614">
                  <c:v>43747</c:v>
                </c:pt>
                <c:pt idx="1615">
                  <c:v>43746</c:v>
                </c:pt>
                <c:pt idx="1616">
                  <c:v>43745</c:v>
                </c:pt>
                <c:pt idx="1617">
                  <c:v>43744</c:v>
                </c:pt>
                <c:pt idx="1618">
                  <c:v>43743</c:v>
                </c:pt>
                <c:pt idx="1619">
                  <c:v>43742</c:v>
                </c:pt>
                <c:pt idx="1620">
                  <c:v>43741</c:v>
                </c:pt>
                <c:pt idx="1621">
                  <c:v>43740</c:v>
                </c:pt>
                <c:pt idx="1622">
                  <c:v>43739</c:v>
                </c:pt>
                <c:pt idx="1623">
                  <c:v>43738</c:v>
                </c:pt>
                <c:pt idx="1624">
                  <c:v>43737</c:v>
                </c:pt>
                <c:pt idx="1625">
                  <c:v>43736</c:v>
                </c:pt>
                <c:pt idx="1626">
                  <c:v>43735</c:v>
                </c:pt>
                <c:pt idx="1627">
                  <c:v>43734</c:v>
                </c:pt>
                <c:pt idx="1628">
                  <c:v>43733</c:v>
                </c:pt>
                <c:pt idx="1629">
                  <c:v>43732</c:v>
                </c:pt>
                <c:pt idx="1630">
                  <c:v>43731</c:v>
                </c:pt>
                <c:pt idx="1631">
                  <c:v>43730</c:v>
                </c:pt>
                <c:pt idx="1632">
                  <c:v>43729</c:v>
                </c:pt>
                <c:pt idx="1633">
                  <c:v>43728</c:v>
                </c:pt>
                <c:pt idx="1634">
                  <c:v>43727</c:v>
                </c:pt>
                <c:pt idx="1635">
                  <c:v>43726</c:v>
                </c:pt>
                <c:pt idx="1636">
                  <c:v>43725</c:v>
                </c:pt>
                <c:pt idx="1637">
                  <c:v>43724</c:v>
                </c:pt>
                <c:pt idx="1638">
                  <c:v>43723</c:v>
                </c:pt>
                <c:pt idx="1639">
                  <c:v>43722</c:v>
                </c:pt>
                <c:pt idx="1640">
                  <c:v>43721</c:v>
                </c:pt>
                <c:pt idx="1641">
                  <c:v>43720</c:v>
                </c:pt>
                <c:pt idx="1642">
                  <c:v>43719</c:v>
                </c:pt>
                <c:pt idx="1643">
                  <c:v>43718</c:v>
                </c:pt>
                <c:pt idx="1644">
                  <c:v>43717</c:v>
                </c:pt>
                <c:pt idx="1645">
                  <c:v>43716</c:v>
                </c:pt>
                <c:pt idx="1646">
                  <c:v>43715</c:v>
                </c:pt>
                <c:pt idx="1647">
                  <c:v>43714</c:v>
                </c:pt>
                <c:pt idx="1648">
                  <c:v>43713</c:v>
                </c:pt>
                <c:pt idx="1649">
                  <c:v>43712</c:v>
                </c:pt>
                <c:pt idx="1650">
                  <c:v>43711</c:v>
                </c:pt>
                <c:pt idx="1651">
                  <c:v>43710</c:v>
                </c:pt>
                <c:pt idx="1652">
                  <c:v>43709</c:v>
                </c:pt>
                <c:pt idx="1653">
                  <c:v>43708</c:v>
                </c:pt>
                <c:pt idx="1654">
                  <c:v>43707</c:v>
                </c:pt>
                <c:pt idx="1655">
                  <c:v>43706</c:v>
                </c:pt>
                <c:pt idx="1656">
                  <c:v>43705</c:v>
                </c:pt>
                <c:pt idx="1657">
                  <c:v>43704</c:v>
                </c:pt>
                <c:pt idx="1658">
                  <c:v>43703</c:v>
                </c:pt>
                <c:pt idx="1659">
                  <c:v>43702</c:v>
                </c:pt>
                <c:pt idx="1660">
                  <c:v>43701</c:v>
                </c:pt>
                <c:pt idx="1661">
                  <c:v>43700</c:v>
                </c:pt>
                <c:pt idx="1662">
                  <c:v>43699</c:v>
                </c:pt>
                <c:pt idx="1663">
                  <c:v>43698</c:v>
                </c:pt>
                <c:pt idx="1664">
                  <c:v>43697</c:v>
                </c:pt>
                <c:pt idx="1665">
                  <c:v>43696</c:v>
                </c:pt>
                <c:pt idx="1666">
                  <c:v>43695</c:v>
                </c:pt>
                <c:pt idx="1667">
                  <c:v>43694</c:v>
                </c:pt>
                <c:pt idx="1668">
                  <c:v>43693</c:v>
                </c:pt>
                <c:pt idx="1669">
                  <c:v>43692</c:v>
                </c:pt>
                <c:pt idx="1670">
                  <c:v>43691</c:v>
                </c:pt>
                <c:pt idx="1671">
                  <c:v>43690</c:v>
                </c:pt>
                <c:pt idx="1672">
                  <c:v>43689</c:v>
                </c:pt>
                <c:pt idx="1673">
                  <c:v>43688</c:v>
                </c:pt>
                <c:pt idx="1674">
                  <c:v>43687</c:v>
                </c:pt>
                <c:pt idx="1675">
                  <c:v>43686</c:v>
                </c:pt>
                <c:pt idx="1676">
                  <c:v>43685</c:v>
                </c:pt>
                <c:pt idx="1677">
                  <c:v>43684</c:v>
                </c:pt>
                <c:pt idx="1678">
                  <c:v>43683</c:v>
                </c:pt>
                <c:pt idx="1679">
                  <c:v>43682</c:v>
                </c:pt>
                <c:pt idx="1680">
                  <c:v>43681</c:v>
                </c:pt>
                <c:pt idx="1681">
                  <c:v>43680</c:v>
                </c:pt>
                <c:pt idx="1682">
                  <c:v>43679</c:v>
                </c:pt>
                <c:pt idx="1683">
                  <c:v>43678</c:v>
                </c:pt>
                <c:pt idx="1684">
                  <c:v>43677</c:v>
                </c:pt>
                <c:pt idx="1685">
                  <c:v>43676</c:v>
                </c:pt>
                <c:pt idx="1686">
                  <c:v>43675</c:v>
                </c:pt>
                <c:pt idx="1687">
                  <c:v>43674</c:v>
                </c:pt>
                <c:pt idx="1688">
                  <c:v>43673</c:v>
                </c:pt>
                <c:pt idx="1689">
                  <c:v>43672</c:v>
                </c:pt>
                <c:pt idx="1690">
                  <c:v>43671</c:v>
                </c:pt>
                <c:pt idx="1691">
                  <c:v>43670</c:v>
                </c:pt>
                <c:pt idx="1692">
                  <c:v>43669</c:v>
                </c:pt>
                <c:pt idx="1693">
                  <c:v>43668</c:v>
                </c:pt>
                <c:pt idx="1694">
                  <c:v>43667</c:v>
                </c:pt>
                <c:pt idx="1695">
                  <c:v>43666</c:v>
                </c:pt>
                <c:pt idx="1696">
                  <c:v>43665</c:v>
                </c:pt>
                <c:pt idx="1697">
                  <c:v>43664</c:v>
                </c:pt>
                <c:pt idx="1698">
                  <c:v>43663</c:v>
                </c:pt>
                <c:pt idx="1699">
                  <c:v>43662</c:v>
                </c:pt>
                <c:pt idx="1700">
                  <c:v>43661</c:v>
                </c:pt>
                <c:pt idx="1701">
                  <c:v>43660</c:v>
                </c:pt>
                <c:pt idx="1702">
                  <c:v>43659</c:v>
                </c:pt>
                <c:pt idx="1703">
                  <c:v>43658</c:v>
                </c:pt>
                <c:pt idx="1704">
                  <c:v>43657</c:v>
                </c:pt>
                <c:pt idx="1705">
                  <c:v>43656</c:v>
                </c:pt>
                <c:pt idx="1706">
                  <c:v>43655</c:v>
                </c:pt>
                <c:pt idx="1707">
                  <c:v>43654</c:v>
                </c:pt>
                <c:pt idx="1708">
                  <c:v>43653</c:v>
                </c:pt>
                <c:pt idx="1709">
                  <c:v>43652</c:v>
                </c:pt>
                <c:pt idx="1710">
                  <c:v>43651</c:v>
                </c:pt>
                <c:pt idx="1711">
                  <c:v>43650</c:v>
                </c:pt>
                <c:pt idx="1712">
                  <c:v>43649</c:v>
                </c:pt>
                <c:pt idx="1713">
                  <c:v>43648</c:v>
                </c:pt>
                <c:pt idx="1714">
                  <c:v>43647</c:v>
                </c:pt>
                <c:pt idx="1715">
                  <c:v>43646</c:v>
                </c:pt>
                <c:pt idx="1716">
                  <c:v>43645</c:v>
                </c:pt>
                <c:pt idx="1717">
                  <c:v>43644</c:v>
                </c:pt>
                <c:pt idx="1718">
                  <c:v>43643</c:v>
                </c:pt>
                <c:pt idx="1719">
                  <c:v>43642</c:v>
                </c:pt>
                <c:pt idx="1720">
                  <c:v>43641</c:v>
                </c:pt>
                <c:pt idx="1721">
                  <c:v>43640</c:v>
                </c:pt>
                <c:pt idx="1722">
                  <c:v>43639</c:v>
                </c:pt>
                <c:pt idx="1723">
                  <c:v>43638</c:v>
                </c:pt>
                <c:pt idx="1724">
                  <c:v>43637</c:v>
                </c:pt>
                <c:pt idx="1725">
                  <c:v>43636</c:v>
                </c:pt>
                <c:pt idx="1726">
                  <c:v>43635</c:v>
                </c:pt>
                <c:pt idx="1727">
                  <c:v>43634</c:v>
                </c:pt>
                <c:pt idx="1728">
                  <c:v>43633</c:v>
                </c:pt>
                <c:pt idx="1729">
                  <c:v>43632</c:v>
                </c:pt>
                <c:pt idx="1730">
                  <c:v>43631</c:v>
                </c:pt>
                <c:pt idx="1731">
                  <c:v>43630</c:v>
                </c:pt>
                <c:pt idx="1732">
                  <c:v>43629</c:v>
                </c:pt>
                <c:pt idx="1733">
                  <c:v>43628</c:v>
                </c:pt>
                <c:pt idx="1734">
                  <c:v>43627</c:v>
                </c:pt>
                <c:pt idx="1735">
                  <c:v>43626</c:v>
                </c:pt>
                <c:pt idx="1736">
                  <c:v>43625</c:v>
                </c:pt>
                <c:pt idx="1737">
                  <c:v>43624</c:v>
                </c:pt>
                <c:pt idx="1738">
                  <c:v>43623</c:v>
                </c:pt>
                <c:pt idx="1739">
                  <c:v>43622</c:v>
                </c:pt>
                <c:pt idx="1740">
                  <c:v>43621</c:v>
                </c:pt>
                <c:pt idx="1741">
                  <c:v>43620</c:v>
                </c:pt>
                <c:pt idx="1742">
                  <c:v>43619</c:v>
                </c:pt>
                <c:pt idx="1743">
                  <c:v>43618</c:v>
                </c:pt>
                <c:pt idx="1744">
                  <c:v>43617</c:v>
                </c:pt>
                <c:pt idx="1745">
                  <c:v>43616</c:v>
                </c:pt>
                <c:pt idx="1746">
                  <c:v>43615</c:v>
                </c:pt>
                <c:pt idx="1747">
                  <c:v>43614</c:v>
                </c:pt>
                <c:pt idx="1748">
                  <c:v>43613</c:v>
                </c:pt>
                <c:pt idx="1749">
                  <c:v>43612</c:v>
                </c:pt>
                <c:pt idx="1750">
                  <c:v>43611</c:v>
                </c:pt>
                <c:pt idx="1751">
                  <c:v>43610</c:v>
                </c:pt>
                <c:pt idx="1752">
                  <c:v>43609</c:v>
                </c:pt>
                <c:pt idx="1753">
                  <c:v>43608</c:v>
                </c:pt>
                <c:pt idx="1754">
                  <c:v>43607</c:v>
                </c:pt>
                <c:pt idx="1755">
                  <c:v>43606</c:v>
                </c:pt>
                <c:pt idx="1756">
                  <c:v>43605</c:v>
                </c:pt>
                <c:pt idx="1757">
                  <c:v>43604</c:v>
                </c:pt>
                <c:pt idx="1758">
                  <c:v>43603</c:v>
                </c:pt>
                <c:pt idx="1759">
                  <c:v>43602</c:v>
                </c:pt>
                <c:pt idx="1760">
                  <c:v>43601</c:v>
                </c:pt>
                <c:pt idx="1761">
                  <c:v>43600</c:v>
                </c:pt>
                <c:pt idx="1762">
                  <c:v>43599</c:v>
                </c:pt>
                <c:pt idx="1763">
                  <c:v>43598</c:v>
                </c:pt>
                <c:pt idx="1764">
                  <c:v>43597</c:v>
                </c:pt>
                <c:pt idx="1765">
                  <c:v>43596</c:v>
                </c:pt>
                <c:pt idx="1766">
                  <c:v>43595</c:v>
                </c:pt>
                <c:pt idx="1767">
                  <c:v>43594</c:v>
                </c:pt>
                <c:pt idx="1768">
                  <c:v>43593</c:v>
                </c:pt>
                <c:pt idx="1769">
                  <c:v>43592</c:v>
                </c:pt>
                <c:pt idx="1770">
                  <c:v>43591</c:v>
                </c:pt>
                <c:pt idx="1771">
                  <c:v>43590</c:v>
                </c:pt>
                <c:pt idx="1772">
                  <c:v>43589</c:v>
                </c:pt>
                <c:pt idx="1773">
                  <c:v>43588</c:v>
                </c:pt>
                <c:pt idx="1774">
                  <c:v>43587</c:v>
                </c:pt>
                <c:pt idx="1775">
                  <c:v>43586</c:v>
                </c:pt>
                <c:pt idx="1776">
                  <c:v>43585</c:v>
                </c:pt>
                <c:pt idx="1777">
                  <c:v>43584</c:v>
                </c:pt>
                <c:pt idx="1778">
                  <c:v>43583</c:v>
                </c:pt>
                <c:pt idx="1779">
                  <c:v>43582</c:v>
                </c:pt>
                <c:pt idx="1780">
                  <c:v>43581</c:v>
                </c:pt>
                <c:pt idx="1781">
                  <c:v>43580</c:v>
                </c:pt>
                <c:pt idx="1782">
                  <c:v>43579</c:v>
                </c:pt>
                <c:pt idx="1783">
                  <c:v>43578</c:v>
                </c:pt>
                <c:pt idx="1784">
                  <c:v>43577</c:v>
                </c:pt>
                <c:pt idx="1785">
                  <c:v>43576</c:v>
                </c:pt>
                <c:pt idx="1786">
                  <c:v>43575</c:v>
                </c:pt>
                <c:pt idx="1787">
                  <c:v>43574</c:v>
                </c:pt>
                <c:pt idx="1788">
                  <c:v>43573</c:v>
                </c:pt>
                <c:pt idx="1789">
                  <c:v>43572</c:v>
                </c:pt>
                <c:pt idx="1790">
                  <c:v>43571</c:v>
                </c:pt>
                <c:pt idx="1791">
                  <c:v>43570</c:v>
                </c:pt>
                <c:pt idx="1792">
                  <c:v>43569</c:v>
                </c:pt>
                <c:pt idx="1793">
                  <c:v>43568</c:v>
                </c:pt>
                <c:pt idx="1794">
                  <c:v>43567</c:v>
                </c:pt>
                <c:pt idx="1795">
                  <c:v>43566</c:v>
                </c:pt>
                <c:pt idx="1796">
                  <c:v>43565</c:v>
                </c:pt>
                <c:pt idx="1797">
                  <c:v>43564</c:v>
                </c:pt>
                <c:pt idx="1798">
                  <c:v>43563</c:v>
                </c:pt>
                <c:pt idx="1799">
                  <c:v>43562</c:v>
                </c:pt>
                <c:pt idx="1800">
                  <c:v>43561</c:v>
                </c:pt>
                <c:pt idx="1801">
                  <c:v>43560</c:v>
                </c:pt>
                <c:pt idx="1802">
                  <c:v>43559</c:v>
                </c:pt>
                <c:pt idx="1803">
                  <c:v>43558</c:v>
                </c:pt>
                <c:pt idx="1804">
                  <c:v>43557</c:v>
                </c:pt>
                <c:pt idx="1805">
                  <c:v>43556</c:v>
                </c:pt>
                <c:pt idx="1806">
                  <c:v>43555</c:v>
                </c:pt>
                <c:pt idx="1807">
                  <c:v>43554</c:v>
                </c:pt>
                <c:pt idx="1808">
                  <c:v>43553</c:v>
                </c:pt>
                <c:pt idx="1809">
                  <c:v>43552</c:v>
                </c:pt>
                <c:pt idx="1810">
                  <c:v>43551</c:v>
                </c:pt>
                <c:pt idx="1811">
                  <c:v>43550</c:v>
                </c:pt>
                <c:pt idx="1812">
                  <c:v>43549</c:v>
                </c:pt>
                <c:pt idx="1813">
                  <c:v>43548</c:v>
                </c:pt>
                <c:pt idx="1814">
                  <c:v>43547</c:v>
                </c:pt>
                <c:pt idx="1815">
                  <c:v>43546</c:v>
                </c:pt>
                <c:pt idx="1816">
                  <c:v>43545</c:v>
                </c:pt>
                <c:pt idx="1817">
                  <c:v>43544</c:v>
                </c:pt>
                <c:pt idx="1818">
                  <c:v>43543</c:v>
                </c:pt>
                <c:pt idx="1819">
                  <c:v>43542</c:v>
                </c:pt>
                <c:pt idx="1820">
                  <c:v>43541</c:v>
                </c:pt>
                <c:pt idx="1821">
                  <c:v>43540</c:v>
                </c:pt>
                <c:pt idx="1822">
                  <c:v>43539</c:v>
                </c:pt>
                <c:pt idx="1823">
                  <c:v>43538</c:v>
                </c:pt>
                <c:pt idx="1824">
                  <c:v>43537</c:v>
                </c:pt>
                <c:pt idx="1825">
                  <c:v>43536</c:v>
                </c:pt>
                <c:pt idx="1826">
                  <c:v>43535</c:v>
                </c:pt>
                <c:pt idx="1827">
                  <c:v>43534</c:v>
                </c:pt>
                <c:pt idx="1828">
                  <c:v>43533</c:v>
                </c:pt>
                <c:pt idx="1829">
                  <c:v>43532</c:v>
                </c:pt>
                <c:pt idx="1830">
                  <c:v>43531</c:v>
                </c:pt>
                <c:pt idx="1831">
                  <c:v>43530</c:v>
                </c:pt>
                <c:pt idx="1832">
                  <c:v>43529</c:v>
                </c:pt>
                <c:pt idx="1833">
                  <c:v>43528</c:v>
                </c:pt>
                <c:pt idx="1834">
                  <c:v>43527</c:v>
                </c:pt>
                <c:pt idx="1835">
                  <c:v>43526</c:v>
                </c:pt>
                <c:pt idx="1836">
                  <c:v>43525</c:v>
                </c:pt>
                <c:pt idx="1837">
                  <c:v>43524</c:v>
                </c:pt>
                <c:pt idx="1838">
                  <c:v>43523</c:v>
                </c:pt>
                <c:pt idx="1839">
                  <c:v>43522</c:v>
                </c:pt>
                <c:pt idx="1840">
                  <c:v>43521</c:v>
                </c:pt>
                <c:pt idx="1841">
                  <c:v>43520</c:v>
                </c:pt>
                <c:pt idx="1842">
                  <c:v>43519</c:v>
                </c:pt>
                <c:pt idx="1843">
                  <c:v>43518</c:v>
                </c:pt>
                <c:pt idx="1844">
                  <c:v>43517</c:v>
                </c:pt>
                <c:pt idx="1845">
                  <c:v>43516</c:v>
                </c:pt>
                <c:pt idx="1846">
                  <c:v>43515</c:v>
                </c:pt>
                <c:pt idx="1847">
                  <c:v>43514</c:v>
                </c:pt>
                <c:pt idx="1848">
                  <c:v>43513</c:v>
                </c:pt>
                <c:pt idx="1849">
                  <c:v>43512</c:v>
                </c:pt>
                <c:pt idx="1850">
                  <c:v>43511</c:v>
                </c:pt>
                <c:pt idx="1851">
                  <c:v>43510</c:v>
                </c:pt>
                <c:pt idx="1852">
                  <c:v>43509</c:v>
                </c:pt>
                <c:pt idx="1853">
                  <c:v>43508</c:v>
                </c:pt>
                <c:pt idx="1854">
                  <c:v>43507</c:v>
                </c:pt>
                <c:pt idx="1855">
                  <c:v>43506</c:v>
                </c:pt>
                <c:pt idx="1856">
                  <c:v>43505</c:v>
                </c:pt>
                <c:pt idx="1857">
                  <c:v>43504</c:v>
                </c:pt>
                <c:pt idx="1858">
                  <c:v>43503</c:v>
                </c:pt>
                <c:pt idx="1859">
                  <c:v>43502</c:v>
                </c:pt>
                <c:pt idx="1860">
                  <c:v>43501</c:v>
                </c:pt>
                <c:pt idx="1861">
                  <c:v>43500</c:v>
                </c:pt>
                <c:pt idx="1862">
                  <c:v>43499</c:v>
                </c:pt>
                <c:pt idx="1863">
                  <c:v>43498</c:v>
                </c:pt>
                <c:pt idx="1864">
                  <c:v>43497</c:v>
                </c:pt>
                <c:pt idx="1865">
                  <c:v>43496</c:v>
                </c:pt>
                <c:pt idx="1866">
                  <c:v>43495</c:v>
                </c:pt>
                <c:pt idx="1867">
                  <c:v>43494</c:v>
                </c:pt>
                <c:pt idx="1868">
                  <c:v>43493</c:v>
                </c:pt>
                <c:pt idx="1869">
                  <c:v>43492</c:v>
                </c:pt>
                <c:pt idx="1870">
                  <c:v>43491</c:v>
                </c:pt>
                <c:pt idx="1871">
                  <c:v>43490</c:v>
                </c:pt>
                <c:pt idx="1872">
                  <c:v>43489</c:v>
                </c:pt>
                <c:pt idx="1873">
                  <c:v>43488</c:v>
                </c:pt>
                <c:pt idx="1874">
                  <c:v>43487</c:v>
                </c:pt>
                <c:pt idx="1875">
                  <c:v>43486</c:v>
                </c:pt>
                <c:pt idx="1876">
                  <c:v>43485</c:v>
                </c:pt>
                <c:pt idx="1877">
                  <c:v>43484</c:v>
                </c:pt>
                <c:pt idx="1878">
                  <c:v>43483</c:v>
                </c:pt>
                <c:pt idx="1879">
                  <c:v>43482</c:v>
                </c:pt>
                <c:pt idx="1880">
                  <c:v>43481</c:v>
                </c:pt>
                <c:pt idx="1881">
                  <c:v>43480</c:v>
                </c:pt>
                <c:pt idx="1882">
                  <c:v>43479</c:v>
                </c:pt>
                <c:pt idx="1883">
                  <c:v>43478</c:v>
                </c:pt>
                <c:pt idx="1884">
                  <c:v>43477</c:v>
                </c:pt>
                <c:pt idx="1885">
                  <c:v>43476</c:v>
                </c:pt>
                <c:pt idx="1886">
                  <c:v>43475</c:v>
                </c:pt>
                <c:pt idx="1887">
                  <c:v>43474</c:v>
                </c:pt>
                <c:pt idx="1888">
                  <c:v>43473</c:v>
                </c:pt>
                <c:pt idx="1889">
                  <c:v>43472</c:v>
                </c:pt>
                <c:pt idx="1890">
                  <c:v>43471</c:v>
                </c:pt>
                <c:pt idx="1891">
                  <c:v>43470</c:v>
                </c:pt>
                <c:pt idx="1892">
                  <c:v>43469</c:v>
                </c:pt>
                <c:pt idx="1893">
                  <c:v>43468</c:v>
                </c:pt>
                <c:pt idx="1894">
                  <c:v>43467</c:v>
                </c:pt>
                <c:pt idx="1895">
                  <c:v>43466</c:v>
                </c:pt>
                <c:pt idx="1896">
                  <c:v>43465</c:v>
                </c:pt>
                <c:pt idx="1897">
                  <c:v>43464</c:v>
                </c:pt>
                <c:pt idx="1898">
                  <c:v>43463</c:v>
                </c:pt>
                <c:pt idx="1899">
                  <c:v>43462</c:v>
                </c:pt>
                <c:pt idx="1900">
                  <c:v>43461</c:v>
                </c:pt>
                <c:pt idx="1901">
                  <c:v>43460</c:v>
                </c:pt>
                <c:pt idx="1902">
                  <c:v>43459</c:v>
                </c:pt>
                <c:pt idx="1903">
                  <c:v>43458</c:v>
                </c:pt>
                <c:pt idx="1904">
                  <c:v>43457</c:v>
                </c:pt>
                <c:pt idx="1905">
                  <c:v>43456</c:v>
                </c:pt>
                <c:pt idx="1906">
                  <c:v>43455</c:v>
                </c:pt>
                <c:pt idx="1907">
                  <c:v>43454</c:v>
                </c:pt>
                <c:pt idx="1908">
                  <c:v>43453</c:v>
                </c:pt>
                <c:pt idx="1909">
                  <c:v>43452</c:v>
                </c:pt>
                <c:pt idx="1910">
                  <c:v>43451</c:v>
                </c:pt>
                <c:pt idx="1911">
                  <c:v>43450</c:v>
                </c:pt>
                <c:pt idx="1912">
                  <c:v>43449</c:v>
                </c:pt>
                <c:pt idx="1913">
                  <c:v>43448</c:v>
                </c:pt>
                <c:pt idx="1914">
                  <c:v>43447</c:v>
                </c:pt>
                <c:pt idx="1915">
                  <c:v>43446</c:v>
                </c:pt>
                <c:pt idx="1916">
                  <c:v>43445</c:v>
                </c:pt>
                <c:pt idx="1917">
                  <c:v>43444</c:v>
                </c:pt>
                <c:pt idx="1918">
                  <c:v>43443</c:v>
                </c:pt>
                <c:pt idx="1919">
                  <c:v>43442</c:v>
                </c:pt>
                <c:pt idx="1920">
                  <c:v>43441</c:v>
                </c:pt>
                <c:pt idx="1921">
                  <c:v>43440</c:v>
                </c:pt>
                <c:pt idx="1922">
                  <c:v>43439</c:v>
                </c:pt>
                <c:pt idx="1923">
                  <c:v>43438</c:v>
                </c:pt>
                <c:pt idx="1924">
                  <c:v>43437</c:v>
                </c:pt>
                <c:pt idx="1925">
                  <c:v>43436</c:v>
                </c:pt>
                <c:pt idx="1926">
                  <c:v>43435</c:v>
                </c:pt>
                <c:pt idx="1927">
                  <c:v>43434</c:v>
                </c:pt>
                <c:pt idx="1928">
                  <c:v>43433</c:v>
                </c:pt>
                <c:pt idx="1929">
                  <c:v>43432</c:v>
                </c:pt>
                <c:pt idx="1930">
                  <c:v>43431</c:v>
                </c:pt>
                <c:pt idx="1931">
                  <c:v>43430</c:v>
                </c:pt>
                <c:pt idx="1932">
                  <c:v>43429</c:v>
                </c:pt>
                <c:pt idx="1933">
                  <c:v>43428</c:v>
                </c:pt>
                <c:pt idx="1934">
                  <c:v>43427</c:v>
                </c:pt>
                <c:pt idx="1935">
                  <c:v>43426</c:v>
                </c:pt>
                <c:pt idx="1936">
                  <c:v>43425</c:v>
                </c:pt>
                <c:pt idx="1937">
                  <c:v>43424</c:v>
                </c:pt>
                <c:pt idx="1938">
                  <c:v>43423</c:v>
                </c:pt>
                <c:pt idx="1939">
                  <c:v>43422</c:v>
                </c:pt>
                <c:pt idx="1940">
                  <c:v>43421</c:v>
                </c:pt>
                <c:pt idx="1941">
                  <c:v>43420</c:v>
                </c:pt>
                <c:pt idx="1942">
                  <c:v>43419</c:v>
                </c:pt>
                <c:pt idx="1943">
                  <c:v>43418</c:v>
                </c:pt>
                <c:pt idx="1944">
                  <c:v>43417</c:v>
                </c:pt>
                <c:pt idx="1945">
                  <c:v>43416</c:v>
                </c:pt>
                <c:pt idx="1946">
                  <c:v>43415</c:v>
                </c:pt>
                <c:pt idx="1947">
                  <c:v>43414</c:v>
                </c:pt>
                <c:pt idx="1948">
                  <c:v>43413</c:v>
                </c:pt>
                <c:pt idx="1949">
                  <c:v>43412</c:v>
                </c:pt>
                <c:pt idx="1950">
                  <c:v>43411</c:v>
                </c:pt>
                <c:pt idx="1951">
                  <c:v>43410</c:v>
                </c:pt>
                <c:pt idx="1952">
                  <c:v>43409</c:v>
                </c:pt>
                <c:pt idx="1953">
                  <c:v>43408</c:v>
                </c:pt>
                <c:pt idx="1954">
                  <c:v>43407</c:v>
                </c:pt>
                <c:pt idx="1955">
                  <c:v>43406</c:v>
                </c:pt>
                <c:pt idx="1956">
                  <c:v>43405</c:v>
                </c:pt>
                <c:pt idx="1957">
                  <c:v>43404</c:v>
                </c:pt>
                <c:pt idx="1958">
                  <c:v>43403</c:v>
                </c:pt>
                <c:pt idx="1959">
                  <c:v>43402</c:v>
                </c:pt>
                <c:pt idx="1960">
                  <c:v>43401</c:v>
                </c:pt>
                <c:pt idx="1961">
                  <c:v>43400</c:v>
                </c:pt>
                <c:pt idx="1962">
                  <c:v>43399</c:v>
                </c:pt>
                <c:pt idx="1963">
                  <c:v>43398</c:v>
                </c:pt>
                <c:pt idx="1964">
                  <c:v>43397</c:v>
                </c:pt>
                <c:pt idx="1965">
                  <c:v>43396</c:v>
                </c:pt>
                <c:pt idx="1966">
                  <c:v>43395</c:v>
                </c:pt>
                <c:pt idx="1967">
                  <c:v>43394</c:v>
                </c:pt>
                <c:pt idx="1968">
                  <c:v>43393</c:v>
                </c:pt>
                <c:pt idx="1969">
                  <c:v>43392</c:v>
                </c:pt>
                <c:pt idx="1970">
                  <c:v>43391</c:v>
                </c:pt>
                <c:pt idx="1971">
                  <c:v>43390</c:v>
                </c:pt>
                <c:pt idx="1972">
                  <c:v>43389</c:v>
                </c:pt>
                <c:pt idx="1973">
                  <c:v>43388</c:v>
                </c:pt>
                <c:pt idx="1974">
                  <c:v>43387</c:v>
                </c:pt>
                <c:pt idx="1975">
                  <c:v>43386</c:v>
                </c:pt>
                <c:pt idx="1976">
                  <c:v>43385</c:v>
                </c:pt>
                <c:pt idx="1977">
                  <c:v>43384</c:v>
                </c:pt>
                <c:pt idx="1978">
                  <c:v>43383</c:v>
                </c:pt>
                <c:pt idx="1979">
                  <c:v>43382</c:v>
                </c:pt>
                <c:pt idx="1980">
                  <c:v>43381</c:v>
                </c:pt>
                <c:pt idx="1981">
                  <c:v>43380</c:v>
                </c:pt>
                <c:pt idx="1982">
                  <c:v>43379</c:v>
                </c:pt>
                <c:pt idx="1983">
                  <c:v>43378</c:v>
                </c:pt>
                <c:pt idx="1984">
                  <c:v>43377</c:v>
                </c:pt>
                <c:pt idx="1985">
                  <c:v>43376</c:v>
                </c:pt>
                <c:pt idx="1986">
                  <c:v>43375</c:v>
                </c:pt>
                <c:pt idx="1987">
                  <c:v>43374</c:v>
                </c:pt>
                <c:pt idx="1988">
                  <c:v>43373</c:v>
                </c:pt>
                <c:pt idx="1989">
                  <c:v>43372</c:v>
                </c:pt>
                <c:pt idx="1990">
                  <c:v>43371</c:v>
                </c:pt>
                <c:pt idx="1991">
                  <c:v>43370</c:v>
                </c:pt>
                <c:pt idx="1992">
                  <c:v>43369</c:v>
                </c:pt>
                <c:pt idx="1993">
                  <c:v>43368</c:v>
                </c:pt>
                <c:pt idx="1994">
                  <c:v>43367</c:v>
                </c:pt>
                <c:pt idx="1995">
                  <c:v>43366</c:v>
                </c:pt>
                <c:pt idx="1996">
                  <c:v>43365</c:v>
                </c:pt>
                <c:pt idx="1997">
                  <c:v>43364</c:v>
                </c:pt>
                <c:pt idx="1998">
                  <c:v>43363</c:v>
                </c:pt>
                <c:pt idx="1999">
                  <c:v>43362</c:v>
                </c:pt>
                <c:pt idx="2000">
                  <c:v>43361</c:v>
                </c:pt>
                <c:pt idx="2001">
                  <c:v>43360</c:v>
                </c:pt>
                <c:pt idx="2002">
                  <c:v>43359</c:v>
                </c:pt>
                <c:pt idx="2003">
                  <c:v>43358</c:v>
                </c:pt>
                <c:pt idx="2004">
                  <c:v>43357</c:v>
                </c:pt>
                <c:pt idx="2005">
                  <c:v>43356</c:v>
                </c:pt>
                <c:pt idx="2006">
                  <c:v>43355</c:v>
                </c:pt>
                <c:pt idx="2007">
                  <c:v>43354</c:v>
                </c:pt>
                <c:pt idx="2008">
                  <c:v>43353</c:v>
                </c:pt>
                <c:pt idx="2009">
                  <c:v>43352</c:v>
                </c:pt>
                <c:pt idx="2010">
                  <c:v>43351</c:v>
                </c:pt>
                <c:pt idx="2011">
                  <c:v>43350</c:v>
                </c:pt>
                <c:pt idx="2012">
                  <c:v>43349</c:v>
                </c:pt>
                <c:pt idx="2013">
                  <c:v>43348</c:v>
                </c:pt>
                <c:pt idx="2014">
                  <c:v>43347</c:v>
                </c:pt>
                <c:pt idx="2015">
                  <c:v>43346</c:v>
                </c:pt>
                <c:pt idx="2016">
                  <c:v>43345</c:v>
                </c:pt>
                <c:pt idx="2017">
                  <c:v>43344</c:v>
                </c:pt>
                <c:pt idx="2018">
                  <c:v>43343</c:v>
                </c:pt>
                <c:pt idx="2019">
                  <c:v>43342</c:v>
                </c:pt>
                <c:pt idx="2020">
                  <c:v>43341</c:v>
                </c:pt>
                <c:pt idx="2021">
                  <c:v>43340</c:v>
                </c:pt>
                <c:pt idx="2022">
                  <c:v>43339</c:v>
                </c:pt>
                <c:pt idx="2023">
                  <c:v>43338</c:v>
                </c:pt>
                <c:pt idx="2024">
                  <c:v>43337</c:v>
                </c:pt>
                <c:pt idx="2025">
                  <c:v>43336</c:v>
                </c:pt>
                <c:pt idx="2026">
                  <c:v>43335</c:v>
                </c:pt>
                <c:pt idx="2027">
                  <c:v>43334</c:v>
                </c:pt>
                <c:pt idx="2028">
                  <c:v>43333</c:v>
                </c:pt>
                <c:pt idx="2029">
                  <c:v>43332</c:v>
                </c:pt>
                <c:pt idx="2030">
                  <c:v>43331</c:v>
                </c:pt>
                <c:pt idx="2031">
                  <c:v>43330</c:v>
                </c:pt>
                <c:pt idx="2032">
                  <c:v>43329</c:v>
                </c:pt>
                <c:pt idx="2033">
                  <c:v>43328</c:v>
                </c:pt>
                <c:pt idx="2034">
                  <c:v>43327</c:v>
                </c:pt>
                <c:pt idx="2035">
                  <c:v>43326</c:v>
                </c:pt>
                <c:pt idx="2036">
                  <c:v>43325</c:v>
                </c:pt>
                <c:pt idx="2037">
                  <c:v>43324</c:v>
                </c:pt>
                <c:pt idx="2038">
                  <c:v>43323</c:v>
                </c:pt>
                <c:pt idx="2039">
                  <c:v>43322</c:v>
                </c:pt>
                <c:pt idx="2040">
                  <c:v>43321</c:v>
                </c:pt>
                <c:pt idx="2041">
                  <c:v>43320</c:v>
                </c:pt>
                <c:pt idx="2042">
                  <c:v>43319</c:v>
                </c:pt>
                <c:pt idx="2043">
                  <c:v>43318</c:v>
                </c:pt>
                <c:pt idx="2044">
                  <c:v>43317</c:v>
                </c:pt>
                <c:pt idx="2045">
                  <c:v>43316</c:v>
                </c:pt>
                <c:pt idx="2046">
                  <c:v>43315</c:v>
                </c:pt>
                <c:pt idx="2047">
                  <c:v>43314</c:v>
                </c:pt>
                <c:pt idx="2048">
                  <c:v>43313</c:v>
                </c:pt>
                <c:pt idx="2049">
                  <c:v>43312</c:v>
                </c:pt>
                <c:pt idx="2050">
                  <c:v>43311</c:v>
                </c:pt>
                <c:pt idx="2051">
                  <c:v>43310</c:v>
                </c:pt>
                <c:pt idx="2052">
                  <c:v>43309</c:v>
                </c:pt>
                <c:pt idx="2053">
                  <c:v>43308</c:v>
                </c:pt>
                <c:pt idx="2054">
                  <c:v>43307</c:v>
                </c:pt>
                <c:pt idx="2055">
                  <c:v>43306</c:v>
                </c:pt>
                <c:pt idx="2056">
                  <c:v>43305</c:v>
                </c:pt>
                <c:pt idx="2057">
                  <c:v>43304</c:v>
                </c:pt>
                <c:pt idx="2058">
                  <c:v>43303</c:v>
                </c:pt>
                <c:pt idx="2059">
                  <c:v>43302</c:v>
                </c:pt>
                <c:pt idx="2060">
                  <c:v>43301</c:v>
                </c:pt>
                <c:pt idx="2061">
                  <c:v>43300</c:v>
                </c:pt>
                <c:pt idx="2062">
                  <c:v>43299</c:v>
                </c:pt>
                <c:pt idx="2063">
                  <c:v>43298</c:v>
                </c:pt>
                <c:pt idx="2064">
                  <c:v>43297</c:v>
                </c:pt>
                <c:pt idx="2065">
                  <c:v>43296</c:v>
                </c:pt>
                <c:pt idx="2066">
                  <c:v>43295</c:v>
                </c:pt>
                <c:pt idx="2067">
                  <c:v>43294</c:v>
                </c:pt>
                <c:pt idx="2068">
                  <c:v>43293</c:v>
                </c:pt>
                <c:pt idx="2069">
                  <c:v>43292</c:v>
                </c:pt>
                <c:pt idx="2070">
                  <c:v>43291</c:v>
                </c:pt>
                <c:pt idx="2071">
                  <c:v>43290</c:v>
                </c:pt>
                <c:pt idx="2072">
                  <c:v>43289</c:v>
                </c:pt>
                <c:pt idx="2073">
                  <c:v>43288</c:v>
                </c:pt>
                <c:pt idx="2074">
                  <c:v>43287</c:v>
                </c:pt>
                <c:pt idx="2075">
                  <c:v>43286</c:v>
                </c:pt>
                <c:pt idx="2076">
                  <c:v>43285</c:v>
                </c:pt>
                <c:pt idx="2077">
                  <c:v>43284</c:v>
                </c:pt>
                <c:pt idx="2078">
                  <c:v>43283</c:v>
                </c:pt>
                <c:pt idx="2079">
                  <c:v>43282</c:v>
                </c:pt>
                <c:pt idx="2080">
                  <c:v>43281</c:v>
                </c:pt>
                <c:pt idx="2081">
                  <c:v>43280</c:v>
                </c:pt>
                <c:pt idx="2082">
                  <c:v>43279</c:v>
                </c:pt>
                <c:pt idx="2083">
                  <c:v>43278</c:v>
                </c:pt>
                <c:pt idx="2084">
                  <c:v>43277</c:v>
                </c:pt>
                <c:pt idx="2085">
                  <c:v>43276</c:v>
                </c:pt>
                <c:pt idx="2086">
                  <c:v>43275</c:v>
                </c:pt>
                <c:pt idx="2087">
                  <c:v>43274</c:v>
                </c:pt>
                <c:pt idx="2088">
                  <c:v>43273</c:v>
                </c:pt>
                <c:pt idx="2089">
                  <c:v>43272</c:v>
                </c:pt>
                <c:pt idx="2090">
                  <c:v>43271</c:v>
                </c:pt>
                <c:pt idx="2091">
                  <c:v>43270</c:v>
                </c:pt>
                <c:pt idx="2092">
                  <c:v>43269</c:v>
                </c:pt>
                <c:pt idx="2093">
                  <c:v>43268</c:v>
                </c:pt>
                <c:pt idx="2094">
                  <c:v>43267</c:v>
                </c:pt>
                <c:pt idx="2095">
                  <c:v>43266</c:v>
                </c:pt>
                <c:pt idx="2096">
                  <c:v>43265</c:v>
                </c:pt>
                <c:pt idx="2097">
                  <c:v>43264</c:v>
                </c:pt>
                <c:pt idx="2098">
                  <c:v>43263</c:v>
                </c:pt>
                <c:pt idx="2099">
                  <c:v>43262</c:v>
                </c:pt>
                <c:pt idx="2100">
                  <c:v>43261</c:v>
                </c:pt>
                <c:pt idx="2101">
                  <c:v>43260</c:v>
                </c:pt>
                <c:pt idx="2102">
                  <c:v>43259</c:v>
                </c:pt>
                <c:pt idx="2103">
                  <c:v>43258</c:v>
                </c:pt>
                <c:pt idx="2104">
                  <c:v>43257</c:v>
                </c:pt>
                <c:pt idx="2105">
                  <c:v>43256</c:v>
                </c:pt>
                <c:pt idx="2106">
                  <c:v>43255</c:v>
                </c:pt>
                <c:pt idx="2107">
                  <c:v>43254</c:v>
                </c:pt>
                <c:pt idx="2108">
                  <c:v>43253</c:v>
                </c:pt>
                <c:pt idx="2109">
                  <c:v>43252</c:v>
                </c:pt>
                <c:pt idx="2110">
                  <c:v>43251</c:v>
                </c:pt>
                <c:pt idx="2111">
                  <c:v>43250</c:v>
                </c:pt>
                <c:pt idx="2112">
                  <c:v>43249</c:v>
                </c:pt>
                <c:pt idx="2113">
                  <c:v>43248</c:v>
                </c:pt>
                <c:pt idx="2114">
                  <c:v>43247</c:v>
                </c:pt>
                <c:pt idx="2115">
                  <c:v>43246</c:v>
                </c:pt>
                <c:pt idx="2116">
                  <c:v>43245</c:v>
                </c:pt>
                <c:pt idx="2117">
                  <c:v>43244</c:v>
                </c:pt>
                <c:pt idx="2118">
                  <c:v>43243</c:v>
                </c:pt>
                <c:pt idx="2119">
                  <c:v>43242</c:v>
                </c:pt>
                <c:pt idx="2120">
                  <c:v>43241</c:v>
                </c:pt>
                <c:pt idx="2121">
                  <c:v>43240</c:v>
                </c:pt>
                <c:pt idx="2122">
                  <c:v>43239</c:v>
                </c:pt>
                <c:pt idx="2123">
                  <c:v>43238</c:v>
                </c:pt>
                <c:pt idx="2124">
                  <c:v>43237</c:v>
                </c:pt>
                <c:pt idx="2125">
                  <c:v>43236</c:v>
                </c:pt>
                <c:pt idx="2126">
                  <c:v>43235</c:v>
                </c:pt>
                <c:pt idx="2127">
                  <c:v>43234</c:v>
                </c:pt>
                <c:pt idx="2128">
                  <c:v>43233</c:v>
                </c:pt>
                <c:pt idx="2129">
                  <c:v>43232</c:v>
                </c:pt>
                <c:pt idx="2130">
                  <c:v>43231</c:v>
                </c:pt>
                <c:pt idx="2131">
                  <c:v>43230</c:v>
                </c:pt>
                <c:pt idx="2132">
                  <c:v>43229</c:v>
                </c:pt>
                <c:pt idx="2133">
                  <c:v>43228</c:v>
                </c:pt>
                <c:pt idx="2134">
                  <c:v>43227</c:v>
                </c:pt>
                <c:pt idx="2135">
                  <c:v>43226</c:v>
                </c:pt>
                <c:pt idx="2136">
                  <c:v>43225</c:v>
                </c:pt>
                <c:pt idx="2137">
                  <c:v>43224</c:v>
                </c:pt>
                <c:pt idx="2138">
                  <c:v>43223</c:v>
                </c:pt>
                <c:pt idx="2139">
                  <c:v>43222</c:v>
                </c:pt>
                <c:pt idx="2140">
                  <c:v>43221</c:v>
                </c:pt>
                <c:pt idx="2141">
                  <c:v>43220</c:v>
                </c:pt>
                <c:pt idx="2142">
                  <c:v>43219</c:v>
                </c:pt>
                <c:pt idx="2143">
                  <c:v>43218</c:v>
                </c:pt>
                <c:pt idx="2144">
                  <c:v>43217</c:v>
                </c:pt>
                <c:pt idx="2145">
                  <c:v>43216</c:v>
                </c:pt>
                <c:pt idx="2146">
                  <c:v>43215</c:v>
                </c:pt>
                <c:pt idx="2147">
                  <c:v>43214</c:v>
                </c:pt>
                <c:pt idx="2148">
                  <c:v>43213</c:v>
                </c:pt>
                <c:pt idx="2149">
                  <c:v>43212</c:v>
                </c:pt>
                <c:pt idx="2150">
                  <c:v>43211</c:v>
                </c:pt>
                <c:pt idx="2151">
                  <c:v>43210</c:v>
                </c:pt>
                <c:pt idx="2152">
                  <c:v>43209</c:v>
                </c:pt>
                <c:pt idx="2153">
                  <c:v>43208</c:v>
                </c:pt>
                <c:pt idx="2154">
                  <c:v>43207</c:v>
                </c:pt>
                <c:pt idx="2155">
                  <c:v>43206</c:v>
                </c:pt>
                <c:pt idx="2156">
                  <c:v>43205</c:v>
                </c:pt>
                <c:pt idx="2157">
                  <c:v>43204</c:v>
                </c:pt>
                <c:pt idx="2158">
                  <c:v>43203</c:v>
                </c:pt>
                <c:pt idx="2159">
                  <c:v>43202</c:v>
                </c:pt>
                <c:pt idx="2160">
                  <c:v>43201</c:v>
                </c:pt>
                <c:pt idx="2161">
                  <c:v>43200</c:v>
                </c:pt>
                <c:pt idx="2162">
                  <c:v>43199</c:v>
                </c:pt>
                <c:pt idx="2163">
                  <c:v>43198</c:v>
                </c:pt>
                <c:pt idx="2164">
                  <c:v>43197</c:v>
                </c:pt>
                <c:pt idx="2165">
                  <c:v>43196</c:v>
                </c:pt>
                <c:pt idx="2166">
                  <c:v>43195</c:v>
                </c:pt>
                <c:pt idx="2167">
                  <c:v>43194</c:v>
                </c:pt>
                <c:pt idx="2168">
                  <c:v>43193</c:v>
                </c:pt>
                <c:pt idx="2169">
                  <c:v>43192</c:v>
                </c:pt>
                <c:pt idx="2170">
                  <c:v>43191</c:v>
                </c:pt>
                <c:pt idx="2171">
                  <c:v>43190</c:v>
                </c:pt>
                <c:pt idx="2172">
                  <c:v>43189</c:v>
                </c:pt>
                <c:pt idx="2173">
                  <c:v>43188</c:v>
                </c:pt>
                <c:pt idx="2174">
                  <c:v>43187</c:v>
                </c:pt>
                <c:pt idx="2175">
                  <c:v>43186</c:v>
                </c:pt>
                <c:pt idx="2176">
                  <c:v>43185</c:v>
                </c:pt>
                <c:pt idx="2177">
                  <c:v>43184</c:v>
                </c:pt>
                <c:pt idx="2178">
                  <c:v>43183</c:v>
                </c:pt>
                <c:pt idx="2179">
                  <c:v>43182</c:v>
                </c:pt>
                <c:pt idx="2180">
                  <c:v>43181</c:v>
                </c:pt>
                <c:pt idx="2181">
                  <c:v>43180</c:v>
                </c:pt>
                <c:pt idx="2182">
                  <c:v>43179</c:v>
                </c:pt>
                <c:pt idx="2183">
                  <c:v>43178</c:v>
                </c:pt>
                <c:pt idx="2184">
                  <c:v>43177</c:v>
                </c:pt>
                <c:pt idx="2185">
                  <c:v>43176</c:v>
                </c:pt>
                <c:pt idx="2186">
                  <c:v>43175</c:v>
                </c:pt>
                <c:pt idx="2187">
                  <c:v>43174</c:v>
                </c:pt>
                <c:pt idx="2188">
                  <c:v>43173</c:v>
                </c:pt>
                <c:pt idx="2189">
                  <c:v>43172</c:v>
                </c:pt>
                <c:pt idx="2190">
                  <c:v>43171</c:v>
                </c:pt>
                <c:pt idx="2191">
                  <c:v>43170</c:v>
                </c:pt>
                <c:pt idx="2192">
                  <c:v>43169</c:v>
                </c:pt>
                <c:pt idx="2193">
                  <c:v>43168</c:v>
                </c:pt>
                <c:pt idx="2194">
                  <c:v>43167</c:v>
                </c:pt>
                <c:pt idx="2195">
                  <c:v>43166</c:v>
                </c:pt>
                <c:pt idx="2196">
                  <c:v>43165</c:v>
                </c:pt>
                <c:pt idx="2197">
                  <c:v>43164</c:v>
                </c:pt>
                <c:pt idx="2198">
                  <c:v>43163</c:v>
                </c:pt>
                <c:pt idx="2199">
                  <c:v>43162</c:v>
                </c:pt>
                <c:pt idx="2200">
                  <c:v>43161</c:v>
                </c:pt>
                <c:pt idx="2201">
                  <c:v>43160</c:v>
                </c:pt>
                <c:pt idx="2202">
                  <c:v>43159</c:v>
                </c:pt>
                <c:pt idx="2203">
                  <c:v>43158</c:v>
                </c:pt>
                <c:pt idx="2204">
                  <c:v>43157</c:v>
                </c:pt>
                <c:pt idx="2205">
                  <c:v>43156</c:v>
                </c:pt>
                <c:pt idx="2206">
                  <c:v>43155</c:v>
                </c:pt>
                <c:pt idx="2207">
                  <c:v>43154</c:v>
                </c:pt>
                <c:pt idx="2208">
                  <c:v>43153</c:v>
                </c:pt>
                <c:pt idx="2209">
                  <c:v>43152</c:v>
                </c:pt>
                <c:pt idx="2210">
                  <c:v>43151</c:v>
                </c:pt>
                <c:pt idx="2211">
                  <c:v>43150</c:v>
                </c:pt>
                <c:pt idx="2212">
                  <c:v>43149</c:v>
                </c:pt>
                <c:pt idx="2213">
                  <c:v>43148</c:v>
                </c:pt>
                <c:pt idx="2214">
                  <c:v>43147</c:v>
                </c:pt>
                <c:pt idx="2215">
                  <c:v>43146</c:v>
                </c:pt>
                <c:pt idx="2216">
                  <c:v>43145</c:v>
                </c:pt>
                <c:pt idx="2217">
                  <c:v>43144</c:v>
                </c:pt>
                <c:pt idx="2218">
                  <c:v>43143</c:v>
                </c:pt>
                <c:pt idx="2219">
                  <c:v>43142</c:v>
                </c:pt>
                <c:pt idx="2220">
                  <c:v>43141</c:v>
                </c:pt>
                <c:pt idx="2221">
                  <c:v>43140</c:v>
                </c:pt>
                <c:pt idx="2222">
                  <c:v>43139</c:v>
                </c:pt>
                <c:pt idx="2223">
                  <c:v>43138</c:v>
                </c:pt>
                <c:pt idx="2224">
                  <c:v>43137</c:v>
                </c:pt>
                <c:pt idx="2225">
                  <c:v>43136</c:v>
                </c:pt>
                <c:pt idx="2226">
                  <c:v>43135</c:v>
                </c:pt>
                <c:pt idx="2227">
                  <c:v>43134</c:v>
                </c:pt>
                <c:pt idx="2228">
                  <c:v>43133</c:v>
                </c:pt>
                <c:pt idx="2229">
                  <c:v>43132</c:v>
                </c:pt>
                <c:pt idx="2230">
                  <c:v>43131</c:v>
                </c:pt>
                <c:pt idx="2231">
                  <c:v>43130</c:v>
                </c:pt>
                <c:pt idx="2232">
                  <c:v>43129</c:v>
                </c:pt>
                <c:pt idx="2233">
                  <c:v>43128</c:v>
                </c:pt>
                <c:pt idx="2234">
                  <c:v>43127</c:v>
                </c:pt>
                <c:pt idx="2235">
                  <c:v>43126</c:v>
                </c:pt>
                <c:pt idx="2236">
                  <c:v>43125</c:v>
                </c:pt>
                <c:pt idx="2237">
                  <c:v>43124</c:v>
                </c:pt>
                <c:pt idx="2238">
                  <c:v>43123</c:v>
                </c:pt>
                <c:pt idx="2239">
                  <c:v>43122</c:v>
                </c:pt>
                <c:pt idx="2240">
                  <c:v>43121</c:v>
                </c:pt>
                <c:pt idx="2241">
                  <c:v>43120</c:v>
                </c:pt>
                <c:pt idx="2242">
                  <c:v>43119</c:v>
                </c:pt>
                <c:pt idx="2243">
                  <c:v>43118</c:v>
                </c:pt>
                <c:pt idx="2244">
                  <c:v>43117</c:v>
                </c:pt>
                <c:pt idx="2245">
                  <c:v>43116</c:v>
                </c:pt>
                <c:pt idx="2246">
                  <c:v>43115</c:v>
                </c:pt>
                <c:pt idx="2247">
                  <c:v>43114</c:v>
                </c:pt>
                <c:pt idx="2248">
                  <c:v>43113</c:v>
                </c:pt>
                <c:pt idx="2249">
                  <c:v>43112</c:v>
                </c:pt>
                <c:pt idx="2250">
                  <c:v>43111</c:v>
                </c:pt>
                <c:pt idx="2251">
                  <c:v>43110</c:v>
                </c:pt>
                <c:pt idx="2252">
                  <c:v>43109</c:v>
                </c:pt>
                <c:pt idx="2253">
                  <c:v>43108</c:v>
                </c:pt>
                <c:pt idx="2254">
                  <c:v>43107</c:v>
                </c:pt>
                <c:pt idx="2255">
                  <c:v>43106</c:v>
                </c:pt>
                <c:pt idx="2256">
                  <c:v>43105</c:v>
                </c:pt>
                <c:pt idx="2257">
                  <c:v>43104</c:v>
                </c:pt>
                <c:pt idx="2258">
                  <c:v>43103</c:v>
                </c:pt>
                <c:pt idx="2259">
                  <c:v>43102</c:v>
                </c:pt>
                <c:pt idx="2260">
                  <c:v>43101</c:v>
                </c:pt>
                <c:pt idx="2261">
                  <c:v>43100</c:v>
                </c:pt>
                <c:pt idx="2262">
                  <c:v>43099</c:v>
                </c:pt>
                <c:pt idx="2263">
                  <c:v>43098</c:v>
                </c:pt>
                <c:pt idx="2264">
                  <c:v>43097</c:v>
                </c:pt>
                <c:pt idx="2265">
                  <c:v>43096</c:v>
                </c:pt>
                <c:pt idx="2266">
                  <c:v>43095</c:v>
                </c:pt>
                <c:pt idx="2267">
                  <c:v>43094</c:v>
                </c:pt>
                <c:pt idx="2268">
                  <c:v>43093</c:v>
                </c:pt>
                <c:pt idx="2269">
                  <c:v>43092</c:v>
                </c:pt>
                <c:pt idx="2270">
                  <c:v>43091</c:v>
                </c:pt>
                <c:pt idx="2271">
                  <c:v>43090</c:v>
                </c:pt>
                <c:pt idx="2272">
                  <c:v>43089</c:v>
                </c:pt>
                <c:pt idx="2273">
                  <c:v>43088</c:v>
                </c:pt>
                <c:pt idx="2274">
                  <c:v>43087</c:v>
                </c:pt>
                <c:pt idx="2275">
                  <c:v>43086</c:v>
                </c:pt>
                <c:pt idx="2276">
                  <c:v>43085</c:v>
                </c:pt>
                <c:pt idx="2277">
                  <c:v>43084</c:v>
                </c:pt>
                <c:pt idx="2278">
                  <c:v>43083</c:v>
                </c:pt>
                <c:pt idx="2279">
                  <c:v>43082</c:v>
                </c:pt>
                <c:pt idx="2280">
                  <c:v>43081</c:v>
                </c:pt>
                <c:pt idx="2281">
                  <c:v>43080</c:v>
                </c:pt>
                <c:pt idx="2282">
                  <c:v>43079</c:v>
                </c:pt>
                <c:pt idx="2283">
                  <c:v>43078</c:v>
                </c:pt>
                <c:pt idx="2284">
                  <c:v>43077</c:v>
                </c:pt>
                <c:pt idx="2285">
                  <c:v>43076</c:v>
                </c:pt>
                <c:pt idx="2286">
                  <c:v>43075</c:v>
                </c:pt>
                <c:pt idx="2287">
                  <c:v>43074</c:v>
                </c:pt>
                <c:pt idx="2288">
                  <c:v>43073</c:v>
                </c:pt>
                <c:pt idx="2289">
                  <c:v>43072</c:v>
                </c:pt>
                <c:pt idx="2290">
                  <c:v>43071</c:v>
                </c:pt>
                <c:pt idx="2291">
                  <c:v>43070</c:v>
                </c:pt>
                <c:pt idx="2292">
                  <c:v>43069</c:v>
                </c:pt>
                <c:pt idx="2293">
                  <c:v>43068</c:v>
                </c:pt>
                <c:pt idx="2294">
                  <c:v>43067</c:v>
                </c:pt>
                <c:pt idx="2295">
                  <c:v>43066</c:v>
                </c:pt>
                <c:pt idx="2296">
                  <c:v>43065</c:v>
                </c:pt>
                <c:pt idx="2297">
                  <c:v>43064</c:v>
                </c:pt>
                <c:pt idx="2298">
                  <c:v>43063</c:v>
                </c:pt>
                <c:pt idx="2299">
                  <c:v>43062</c:v>
                </c:pt>
                <c:pt idx="2300">
                  <c:v>43061</c:v>
                </c:pt>
                <c:pt idx="2301">
                  <c:v>43060</c:v>
                </c:pt>
                <c:pt idx="2302">
                  <c:v>43059</c:v>
                </c:pt>
                <c:pt idx="2303">
                  <c:v>43058</c:v>
                </c:pt>
                <c:pt idx="2304">
                  <c:v>43057</c:v>
                </c:pt>
                <c:pt idx="2305">
                  <c:v>43056</c:v>
                </c:pt>
                <c:pt idx="2306">
                  <c:v>43055</c:v>
                </c:pt>
                <c:pt idx="2307">
                  <c:v>43054</c:v>
                </c:pt>
                <c:pt idx="2308">
                  <c:v>43053</c:v>
                </c:pt>
                <c:pt idx="2309">
                  <c:v>43052</c:v>
                </c:pt>
                <c:pt idx="2310">
                  <c:v>43051</c:v>
                </c:pt>
                <c:pt idx="2311">
                  <c:v>43050</c:v>
                </c:pt>
                <c:pt idx="2312">
                  <c:v>43049</c:v>
                </c:pt>
                <c:pt idx="2313">
                  <c:v>43048</c:v>
                </c:pt>
                <c:pt idx="2314">
                  <c:v>43047</c:v>
                </c:pt>
                <c:pt idx="2315">
                  <c:v>43046</c:v>
                </c:pt>
                <c:pt idx="2316">
                  <c:v>43045</c:v>
                </c:pt>
                <c:pt idx="2317">
                  <c:v>43044</c:v>
                </c:pt>
                <c:pt idx="2318">
                  <c:v>43043</c:v>
                </c:pt>
                <c:pt idx="2319">
                  <c:v>43042</c:v>
                </c:pt>
                <c:pt idx="2320">
                  <c:v>43041</c:v>
                </c:pt>
                <c:pt idx="2321">
                  <c:v>43040</c:v>
                </c:pt>
                <c:pt idx="2322">
                  <c:v>43039</c:v>
                </c:pt>
                <c:pt idx="2323">
                  <c:v>43038</c:v>
                </c:pt>
                <c:pt idx="2324">
                  <c:v>43037</c:v>
                </c:pt>
                <c:pt idx="2325">
                  <c:v>43036</c:v>
                </c:pt>
                <c:pt idx="2326">
                  <c:v>43035</c:v>
                </c:pt>
                <c:pt idx="2327">
                  <c:v>43034</c:v>
                </c:pt>
                <c:pt idx="2328">
                  <c:v>43033</c:v>
                </c:pt>
                <c:pt idx="2329">
                  <c:v>43032</c:v>
                </c:pt>
                <c:pt idx="2330">
                  <c:v>43031</c:v>
                </c:pt>
                <c:pt idx="2331">
                  <c:v>43030</c:v>
                </c:pt>
                <c:pt idx="2332">
                  <c:v>43029</c:v>
                </c:pt>
                <c:pt idx="2333">
                  <c:v>43028</c:v>
                </c:pt>
                <c:pt idx="2334">
                  <c:v>43027</c:v>
                </c:pt>
                <c:pt idx="2335">
                  <c:v>43026</c:v>
                </c:pt>
                <c:pt idx="2336">
                  <c:v>43025</c:v>
                </c:pt>
                <c:pt idx="2337">
                  <c:v>43024</c:v>
                </c:pt>
                <c:pt idx="2338">
                  <c:v>43023</c:v>
                </c:pt>
                <c:pt idx="2339">
                  <c:v>43022</c:v>
                </c:pt>
                <c:pt idx="2340">
                  <c:v>43021</c:v>
                </c:pt>
                <c:pt idx="2341">
                  <c:v>43020</c:v>
                </c:pt>
                <c:pt idx="2342">
                  <c:v>43019</c:v>
                </c:pt>
                <c:pt idx="2343">
                  <c:v>43018</c:v>
                </c:pt>
                <c:pt idx="2344">
                  <c:v>43017</c:v>
                </c:pt>
                <c:pt idx="2345">
                  <c:v>43016</c:v>
                </c:pt>
                <c:pt idx="2346">
                  <c:v>43015</c:v>
                </c:pt>
                <c:pt idx="2347">
                  <c:v>43014</c:v>
                </c:pt>
                <c:pt idx="2348">
                  <c:v>43013</c:v>
                </c:pt>
                <c:pt idx="2349">
                  <c:v>43012</c:v>
                </c:pt>
                <c:pt idx="2350">
                  <c:v>43011</c:v>
                </c:pt>
                <c:pt idx="2351">
                  <c:v>43010</c:v>
                </c:pt>
                <c:pt idx="2352">
                  <c:v>43009</c:v>
                </c:pt>
                <c:pt idx="2353">
                  <c:v>43008</c:v>
                </c:pt>
                <c:pt idx="2354">
                  <c:v>43007</c:v>
                </c:pt>
                <c:pt idx="2355">
                  <c:v>43006</c:v>
                </c:pt>
                <c:pt idx="2356">
                  <c:v>43005</c:v>
                </c:pt>
                <c:pt idx="2357">
                  <c:v>43004</c:v>
                </c:pt>
                <c:pt idx="2358">
                  <c:v>43003</c:v>
                </c:pt>
                <c:pt idx="2359">
                  <c:v>43002</c:v>
                </c:pt>
                <c:pt idx="2360">
                  <c:v>43001</c:v>
                </c:pt>
                <c:pt idx="2361">
                  <c:v>43000</c:v>
                </c:pt>
                <c:pt idx="2362">
                  <c:v>42999</c:v>
                </c:pt>
                <c:pt idx="2363">
                  <c:v>42998</c:v>
                </c:pt>
                <c:pt idx="2364">
                  <c:v>42997</c:v>
                </c:pt>
                <c:pt idx="2365">
                  <c:v>42996</c:v>
                </c:pt>
                <c:pt idx="2366">
                  <c:v>42995</c:v>
                </c:pt>
                <c:pt idx="2367">
                  <c:v>42994</c:v>
                </c:pt>
                <c:pt idx="2368">
                  <c:v>42993</c:v>
                </c:pt>
                <c:pt idx="2369">
                  <c:v>42992</c:v>
                </c:pt>
                <c:pt idx="2370">
                  <c:v>42991</c:v>
                </c:pt>
                <c:pt idx="2371">
                  <c:v>42990</c:v>
                </c:pt>
                <c:pt idx="2372">
                  <c:v>42989</c:v>
                </c:pt>
                <c:pt idx="2373">
                  <c:v>42988</c:v>
                </c:pt>
                <c:pt idx="2374">
                  <c:v>42987</c:v>
                </c:pt>
                <c:pt idx="2375">
                  <c:v>42986</c:v>
                </c:pt>
                <c:pt idx="2376">
                  <c:v>42985</c:v>
                </c:pt>
                <c:pt idx="2377">
                  <c:v>42984</c:v>
                </c:pt>
                <c:pt idx="2378">
                  <c:v>42983</c:v>
                </c:pt>
                <c:pt idx="2379">
                  <c:v>42982</c:v>
                </c:pt>
                <c:pt idx="2380">
                  <c:v>42981</c:v>
                </c:pt>
                <c:pt idx="2381">
                  <c:v>42980</c:v>
                </c:pt>
                <c:pt idx="2382">
                  <c:v>42979</c:v>
                </c:pt>
                <c:pt idx="2383">
                  <c:v>42978</c:v>
                </c:pt>
                <c:pt idx="2384">
                  <c:v>42977</c:v>
                </c:pt>
                <c:pt idx="2385">
                  <c:v>42976</c:v>
                </c:pt>
                <c:pt idx="2386">
                  <c:v>42975</c:v>
                </c:pt>
                <c:pt idx="2387">
                  <c:v>42974</c:v>
                </c:pt>
                <c:pt idx="2388">
                  <c:v>42973</c:v>
                </c:pt>
                <c:pt idx="2389">
                  <c:v>42972</c:v>
                </c:pt>
                <c:pt idx="2390">
                  <c:v>42971</c:v>
                </c:pt>
                <c:pt idx="2391">
                  <c:v>42970</c:v>
                </c:pt>
                <c:pt idx="2392">
                  <c:v>42969</c:v>
                </c:pt>
                <c:pt idx="2393">
                  <c:v>42968</c:v>
                </c:pt>
                <c:pt idx="2394">
                  <c:v>42967</c:v>
                </c:pt>
                <c:pt idx="2395">
                  <c:v>42966</c:v>
                </c:pt>
                <c:pt idx="2396">
                  <c:v>42965</c:v>
                </c:pt>
                <c:pt idx="2397">
                  <c:v>42964</c:v>
                </c:pt>
                <c:pt idx="2398">
                  <c:v>42963</c:v>
                </c:pt>
                <c:pt idx="2399">
                  <c:v>42962</c:v>
                </c:pt>
                <c:pt idx="2400">
                  <c:v>42961</c:v>
                </c:pt>
                <c:pt idx="2401">
                  <c:v>42960</c:v>
                </c:pt>
                <c:pt idx="2402">
                  <c:v>42959</c:v>
                </c:pt>
                <c:pt idx="2403">
                  <c:v>42958</c:v>
                </c:pt>
                <c:pt idx="2404">
                  <c:v>42957</c:v>
                </c:pt>
                <c:pt idx="2405">
                  <c:v>42956</c:v>
                </c:pt>
                <c:pt idx="2406">
                  <c:v>42955</c:v>
                </c:pt>
                <c:pt idx="2407">
                  <c:v>42954</c:v>
                </c:pt>
                <c:pt idx="2408">
                  <c:v>42953</c:v>
                </c:pt>
                <c:pt idx="2409">
                  <c:v>42952</c:v>
                </c:pt>
                <c:pt idx="2410">
                  <c:v>42951</c:v>
                </c:pt>
                <c:pt idx="2411">
                  <c:v>42950</c:v>
                </c:pt>
                <c:pt idx="2412">
                  <c:v>42949</c:v>
                </c:pt>
                <c:pt idx="2413">
                  <c:v>42948</c:v>
                </c:pt>
                <c:pt idx="2414">
                  <c:v>42947</c:v>
                </c:pt>
                <c:pt idx="2415">
                  <c:v>42946</c:v>
                </c:pt>
                <c:pt idx="2416">
                  <c:v>42945</c:v>
                </c:pt>
                <c:pt idx="2417">
                  <c:v>42944</c:v>
                </c:pt>
                <c:pt idx="2418">
                  <c:v>42943</c:v>
                </c:pt>
                <c:pt idx="2419">
                  <c:v>42942</c:v>
                </c:pt>
                <c:pt idx="2420">
                  <c:v>42941</c:v>
                </c:pt>
                <c:pt idx="2421">
                  <c:v>42940</c:v>
                </c:pt>
                <c:pt idx="2422">
                  <c:v>42939</c:v>
                </c:pt>
                <c:pt idx="2423">
                  <c:v>42938</c:v>
                </c:pt>
                <c:pt idx="2424">
                  <c:v>42937</c:v>
                </c:pt>
                <c:pt idx="2425">
                  <c:v>42936</c:v>
                </c:pt>
                <c:pt idx="2426">
                  <c:v>42935</c:v>
                </c:pt>
                <c:pt idx="2427">
                  <c:v>42934</c:v>
                </c:pt>
                <c:pt idx="2428">
                  <c:v>42933</c:v>
                </c:pt>
                <c:pt idx="2429">
                  <c:v>42932</c:v>
                </c:pt>
                <c:pt idx="2430">
                  <c:v>42931</c:v>
                </c:pt>
                <c:pt idx="2431">
                  <c:v>42930</c:v>
                </c:pt>
                <c:pt idx="2432">
                  <c:v>42929</c:v>
                </c:pt>
                <c:pt idx="2433">
                  <c:v>42928</c:v>
                </c:pt>
                <c:pt idx="2434">
                  <c:v>42927</c:v>
                </c:pt>
                <c:pt idx="2435">
                  <c:v>42926</c:v>
                </c:pt>
                <c:pt idx="2436">
                  <c:v>42925</c:v>
                </c:pt>
                <c:pt idx="2437">
                  <c:v>42924</c:v>
                </c:pt>
                <c:pt idx="2438">
                  <c:v>42923</c:v>
                </c:pt>
                <c:pt idx="2439">
                  <c:v>42922</c:v>
                </c:pt>
                <c:pt idx="2440">
                  <c:v>42921</c:v>
                </c:pt>
                <c:pt idx="2441">
                  <c:v>42920</c:v>
                </c:pt>
                <c:pt idx="2442">
                  <c:v>42919</c:v>
                </c:pt>
                <c:pt idx="2443">
                  <c:v>42918</c:v>
                </c:pt>
                <c:pt idx="2444">
                  <c:v>42917</c:v>
                </c:pt>
                <c:pt idx="2445">
                  <c:v>42916</c:v>
                </c:pt>
                <c:pt idx="2446">
                  <c:v>42915</c:v>
                </c:pt>
                <c:pt idx="2447">
                  <c:v>42914</c:v>
                </c:pt>
                <c:pt idx="2448">
                  <c:v>42913</c:v>
                </c:pt>
                <c:pt idx="2449">
                  <c:v>42912</c:v>
                </c:pt>
                <c:pt idx="2450">
                  <c:v>42911</c:v>
                </c:pt>
                <c:pt idx="2451">
                  <c:v>42910</c:v>
                </c:pt>
                <c:pt idx="2452">
                  <c:v>42909</c:v>
                </c:pt>
                <c:pt idx="2453">
                  <c:v>42908</c:v>
                </c:pt>
                <c:pt idx="2454">
                  <c:v>42907</c:v>
                </c:pt>
                <c:pt idx="2455">
                  <c:v>42906</c:v>
                </c:pt>
                <c:pt idx="2456">
                  <c:v>42905</c:v>
                </c:pt>
                <c:pt idx="2457">
                  <c:v>42904</c:v>
                </c:pt>
                <c:pt idx="2458">
                  <c:v>42903</c:v>
                </c:pt>
                <c:pt idx="2459">
                  <c:v>42902</c:v>
                </c:pt>
                <c:pt idx="2460">
                  <c:v>42901</c:v>
                </c:pt>
                <c:pt idx="2461">
                  <c:v>42900</c:v>
                </c:pt>
                <c:pt idx="2462">
                  <c:v>42899</c:v>
                </c:pt>
                <c:pt idx="2463">
                  <c:v>42898</c:v>
                </c:pt>
                <c:pt idx="2464">
                  <c:v>42897</c:v>
                </c:pt>
                <c:pt idx="2465">
                  <c:v>42896</c:v>
                </c:pt>
                <c:pt idx="2466">
                  <c:v>42895</c:v>
                </c:pt>
                <c:pt idx="2467">
                  <c:v>42894</c:v>
                </c:pt>
                <c:pt idx="2468">
                  <c:v>42893</c:v>
                </c:pt>
                <c:pt idx="2469">
                  <c:v>42892</c:v>
                </c:pt>
                <c:pt idx="2470">
                  <c:v>42891</c:v>
                </c:pt>
                <c:pt idx="2471">
                  <c:v>42890</c:v>
                </c:pt>
                <c:pt idx="2472">
                  <c:v>42889</c:v>
                </c:pt>
                <c:pt idx="2473">
                  <c:v>42888</c:v>
                </c:pt>
                <c:pt idx="2474">
                  <c:v>42887</c:v>
                </c:pt>
                <c:pt idx="2475">
                  <c:v>42886</c:v>
                </c:pt>
                <c:pt idx="2476">
                  <c:v>42885</c:v>
                </c:pt>
                <c:pt idx="2477">
                  <c:v>42884</c:v>
                </c:pt>
                <c:pt idx="2478">
                  <c:v>42883</c:v>
                </c:pt>
                <c:pt idx="2479">
                  <c:v>42882</c:v>
                </c:pt>
                <c:pt idx="2480">
                  <c:v>42881</c:v>
                </c:pt>
                <c:pt idx="2481">
                  <c:v>42880</c:v>
                </c:pt>
                <c:pt idx="2482">
                  <c:v>42879</c:v>
                </c:pt>
                <c:pt idx="2483">
                  <c:v>42878</c:v>
                </c:pt>
                <c:pt idx="2484">
                  <c:v>42877</c:v>
                </c:pt>
                <c:pt idx="2485">
                  <c:v>42876</c:v>
                </c:pt>
                <c:pt idx="2486">
                  <c:v>42875</c:v>
                </c:pt>
                <c:pt idx="2487">
                  <c:v>42874</c:v>
                </c:pt>
                <c:pt idx="2488">
                  <c:v>42873</c:v>
                </c:pt>
                <c:pt idx="2489">
                  <c:v>42872</c:v>
                </c:pt>
                <c:pt idx="2490">
                  <c:v>42871</c:v>
                </c:pt>
                <c:pt idx="2491">
                  <c:v>42870</c:v>
                </c:pt>
                <c:pt idx="2492">
                  <c:v>42869</c:v>
                </c:pt>
                <c:pt idx="2493">
                  <c:v>42868</c:v>
                </c:pt>
                <c:pt idx="2494">
                  <c:v>42867</c:v>
                </c:pt>
                <c:pt idx="2495">
                  <c:v>42866</c:v>
                </c:pt>
                <c:pt idx="2496">
                  <c:v>42865</c:v>
                </c:pt>
                <c:pt idx="2497">
                  <c:v>42864</c:v>
                </c:pt>
                <c:pt idx="2498">
                  <c:v>42863</c:v>
                </c:pt>
                <c:pt idx="2499">
                  <c:v>42862</c:v>
                </c:pt>
                <c:pt idx="2500">
                  <c:v>42861</c:v>
                </c:pt>
                <c:pt idx="2501">
                  <c:v>42860</c:v>
                </c:pt>
                <c:pt idx="2502">
                  <c:v>42859</c:v>
                </c:pt>
                <c:pt idx="2503">
                  <c:v>42858</c:v>
                </c:pt>
                <c:pt idx="2504">
                  <c:v>42857</c:v>
                </c:pt>
                <c:pt idx="2505">
                  <c:v>42856</c:v>
                </c:pt>
                <c:pt idx="2506">
                  <c:v>42855</c:v>
                </c:pt>
                <c:pt idx="2507">
                  <c:v>42854</c:v>
                </c:pt>
                <c:pt idx="2508">
                  <c:v>42853</c:v>
                </c:pt>
                <c:pt idx="2509">
                  <c:v>42852</c:v>
                </c:pt>
                <c:pt idx="2510">
                  <c:v>42851</c:v>
                </c:pt>
                <c:pt idx="2511">
                  <c:v>42850</c:v>
                </c:pt>
                <c:pt idx="2512">
                  <c:v>42849</c:v>
                </c:pt>
                <c:pt idx="2513">
                  <c:v>42848</c:v>
                </c:pt>
                <c:pt idx="2514">
                  <c:v>42847</c:v>
                </c:pt>
                <c:pt idx="2515">
                  <c:v>42846</c:v>
                </c:pt>
                <c:pt idx="2516">
                  <c:v>42845</c:v>
                </c:pt>
                <c:pt idx="2517">
                  <c:v>42844</c:v>
                </c:pt>
                <c:pt idx="2518">
                  <c:v>42843</c:v>
                </c:pt>
                <c:pt idx="2519">
                  <c:v>42842</c:v>
                </c:pt>
                <c:pt idx="2520">
                  <c:v>42841</c:v>
                </c:pt>
                <c:pt idx="2521">
                  <c:v>42840</c:v>
                </c:pt>
                <c:pt idx="2522">
                  <c:v>42839</c:v>
                </c:pt>
                <c:pt idx="2523">
                  <c:v>42838</c:v>
                </c:pt>
                <c:pt idx="2524">
                  <c:v>42837</c:v>
                </c:pt>
                <c:pt idx="2525">
                  <c:v>42836</c:v>
                </c:pt>
                <c:pt idx="2526">
                  <c:v>42835</c:v>
                </c:pt>
                <c:pt idx="2527">
                  <c:v>42834</c:v>
                </c:pt>
                <c:pt idx="2528">
                  <c:v>42833</c:v>
                </c:pt>
                <c:pt idx="2529">
                  <c:v>42832</c:v>
                </c:pt>
                <c:pt idx="2530">
                  <c:v>42831</c:v>
                </c:pt>
                <c:pt idx="2531">
                  <c:v>42830</c:v>
                </c:pt>
                <c:pt idx="2532">
                  <c:v>42829</c:v>
                </c:pt>
                <c:pt idx="2533">
                  <c:v>42828</c:v>
                </c:pt>
                <c:pt idx="2534">
                  <c:v>42827</c:v>
                </c:pt>
                <c:pt idx="2535">
                  <c:v>42826</c:v>
                </c:pt>
                <c:pt idx="2536">
                  <c:v>42825</c:v>
                </c:pt>
                <c:pt idx="2537">
                  <c:v>42824</c:v>
                </c:pt>
                <c:pt idx="2538">
                  <c:v>42823</c:v>
                </c:pt>
                <c:pt idx="2539">
                  <c:v>42822</c:v>
                </c:pt>
                <c:pt idx="2540">
                  <c:v>42821</c:v>
                </c:pt>
                <c:pt idx="2541">
                  <c:v>42820</c:v>
                </c:pt>
                <c:pt idx="2542">
                  <c:v>42819</c:v>
                </c:pt>
                <c:pt idx="2543">
                  <c:v>42818</c:v>
                </c:pt>
                <c:pt idx="2544">
                  <c:v>42817</c:v>
                </c:pt>
                <c:pt idx="2545">
                  <c:v>42816</c:v>
                </c:pt>
                <c:pt idx="2546">
                  <c:v>42815</c:v>
                </c:pt>
                <c:pt idx="2547">
                  <c:v>42814</c:v>
                </c:pt>
                <c:pt idx="2548">
                  <c:v>42813</c:v>
                </c:pt>
                <c:pt idx="2549">
                  <c:v>42812</c:v>
                </c:pt>
                <c:pt idx="2550">
                  <c:v>42811</c:v>
                </c:pt>
                <c:pt idx="2551">
                  <c:v>42810</c:v>
                </c:pt>
                <c:pt idx="2552">
                  <c:v>42809</c:v>
                </c:pt>
                <c:pt idx="2553">
                  <c:v>42808</c:v>
                </c:pt>
                <c:pt idx="2554">
                  <c:v>42807</c:v>
                </c:pt>
                <c:pt idx="2555">
                  <c:v>42806</c:v>
                </c:pt>
                <c:pt idx="2556">
                  <c:v>42805</c:v>
                </c:pt>
                <c:pt idx="2557">
                  <c:v>42804</c:v>
                </c:pt>
                <c:pt idx="2558">
                  <c:v>42803</c:v>
                </c:pt>
                <c:pt idx="2559">
                  <c:v>42802</c:v>
                </c:pt>
                <c:pt idx="2560">
                  <c:v>42801</c:v>
                </c:pt>
                <c:pt idx="2561">
                  <c:v>42800</c:v>
                </c:pt>
                <c:pt idx="2562">
                  <c:v>42799</c:v>
                </c:pt>
                <c:pt idx="2563">
                  <c:v>42798</c:v>
                </c:pt>
                <c:pt idx="2564">
                  <c:v>42797</c:v>
                </c:pt>
                <c:pt idx="2565">
                  <c:v>42796</c:v>
                </c:pt>
                <c:pt idx="2566">
                  <c:v>42795</c:v>
                </c:pt>
                <c:pt idx="2567">
                  <c:v>42794</c:v>
                </c:pt>
                <c:pt idx="2568">
                  <c:v>42793</c:v>
                </c:pt>
                <c:pt idx="2569">
                  <c:v>42792</c:v>
                </c:pt>
                <c:pt idx="2570">
                  <c:v>42791</c:v>
                </c:pt>
                <c:pt idx="2571">
                  <c:v>42790</c:v>
                </c:pt>
                <c:pt idx="2572">
                  <c:v>42789</c:v>
                </c:pt>
                <c:pt idx="2573">
                  <c:v>42788</c:v>
                </c:pt>
                <c:pt idx="2574">
                  <c:v>42787</c:v>
                </c:pt>
                <c:pt idx="2575">
                  <c:v>42786</c:v>
                </c:pt>
                <c:pt idx="2576">
                  <c:v>42785</c:v>
                </c:pt>
                <c:pt idx="2577">
                  <c:v>42784</c:v>
                </c:pt>
                <c:pt idx="2578">
                  <c:v>42783</c:v>
                </c:pt>
                <c:pt idx="2579">
                  <c:v>42782</c:v>
                </c:pt>
                <c:pt idx="2580">
                  <c:v>42781</c:v>
                </c:pt>
                <c:pt idx="2581">
                  <c:v>42780</c:v>
                </c:pt>
                <c:pt idx="2582">
                  <c:v>42779</c:v>
                </c:pt>
                <c:pt idx="2583">
                  <c:v>42778</c:v>
                </c:pt>
                <c:pt idx="2584">
                  <c:v>42777</c:v>
                </c:pt>
                <c:pt idx="2585">
                  <c:v>42776</c:v>
                </c:pt>
                <c:pt idx="2586">
                  <c:v>42775</c:v>
                </c:pt>
                <c:pt idx="2587">
                  <c:v>42774</c:v>
                </c:pt>
                <c:pt idx="2588">
                  <c:v>42773</c:v>
                </c:pt>
                <c:pt idx="2589">
                  <c:v>42772</c:v>
                </c:pt>
                <c:pt idx="2590">
                  <c:v>42771</c:v>
                </c:pt>
                <c:pt idx="2591">
                  <c:v>42770</c:v>
                </c:pt>
                <c:pt idx="2592">
                  <c:v>42769</c:v>
                </c:pt>
                <c:pt idx="2593">
                  <c:v>42768</c:v>
                </c:pt>
                <c:pt idx="2594">
                  <c:v>42767</c:v>
                </c:pt>
                <c:pt idx="2595">
                  <c:v>42766</c:v>
                </c:pt>
                <c:pt idx="2596">
                  <c:v>42765</c:v>
                </c:pt>
                <c:pt idx="2597">
                  <c:v>42764</c:v>
                </c:pt>
                <c:pt idx="2598">
                  <c:v>42763</c:v>
                </c:pt>
                <c:pt idx="2599">
                  <c:v>42762</c:v>
                </c:pt>
                <c:pt idx="2600">
                  <c:v>42761</c:v>
                </c:pt>
                <c:pt idx="2601">
                  <c:v>42760</c:v>
                </c:pt>
                <c:pt idx="2602">
                  <c:v>42759</c:v>
                </c:pt>
                <c:pt idx="2603">
                  <c:v>42758</c:v>
                </c:pt>
                <c:pt idx="2604">
                  <c:v>42757</c:v>
                </c:pt>
                <c:pt idx="2605">
                  <c:v>42756</c:v>
                </c:pt>
                <c:pt idx="2606">
                  <c:v>42755</c:v>
                </c:pt>
                <c:pt idx="2607">
                  <c:v>42754</c:v>
                </c:pt>
                <c:pt idx="2608">
                  <c:v>42753</c:v>
                </c:pt>
                <c:pt idx="2609">
                  <c:v>42752</c:v>
                </c:pt>
                <c:pt idx="2610">
                  <c:v>42751</c:v>
                </c:pt>
                <c:pt idx="2611">
                  <c:v>42750</c:v>
                </c:pt>
                <c:pt idx="2612">
                  <c:v>42749</c:v>
                </c:pt>
                <c:pt idx="2613">
                  <c:v>42748</c:v>
                </c:pt>
                <c:pt idx="2614">
                  <c:v>42747</c:v>
                </c:pt>
                <c:pt idx="2615">
                  <c:v>42746</c:v>
                </c:pt>
                <c:pt idx="2616">
                  <c:v>42745</c:v>
                </c:pt>
                <c:pt idx="2617">
                  <c:v>42744</c:v>
                </c:pt>
                <c:pt idx="2618">
                  <c:v>42743</c:v>
                </c:pt>
                <c:pt idx="2619">
                  <c:v>42742</c:v>
                </c:pt>
                <c:pt idx="2620">
                  <c:v>42741</c:v>
                </c:pt>
                <c:pt idx="2621">
                  <c:v>42740</c:v>
                </c:pt>
                <c:pt idx="2622">
                  <c:v>42739</c:v>
                </c:pt>
                <c:pt idx="2623">
                  <c:v>42738</c:v>
                </c:pt>
                <c:pt idx="2624">
                  <c:v>42737</c:v>
                </c:pt>
                <c:pt idx="2625">
                  <c:v>42736</c:v>
                </c:pt>
                <c:pt idx="2626">
                  <c:v>42735</c:v>
                </c:pt>
                <c:pt idx="2627">
                  <c:v>42734</c:v>
                </c:pt>
                <c:pt idx="2628">
                  <c:v>42733</c:v>
                </c:pt>
                <c:pt idx="2629">
                  <c:v>42732</c:v>
                </c:pt>
                <c:pt idx="2630">
                  <c:v>42731</c:v>
                </c:pt>
                <c:pt idx="2631">
                  <c:v>42730</c:v>
                </c:pt>
                <c:pt idx="2632">
                  <c:v>42729</c:v>
                </c:pt>
                <c:pt idx="2633">
                  <c:v>42728</c:v>
                </c:pt>
                <c:pt idx="2634">
                  <c:v>42727</c:v>
                </c:pt>
                <c:pt idx="2635">
                  <c:v>42726</c:v>
                </c:pt>
                <c:pt idx="2636">
                  <c:v>42725</c:v>
                </c:pt>
                <c:pt idx="2637">
                  <c:v>42724</c:v>
                </c:pt>
                <c:pt idx="2638">
                  <c:v>42723</c:v>
                </c:pt>
                <c:pt idx="2639">
                  <c:v>42722</c:v>
                </c:pt>
                <c:pt idx="2640">
                  <c:v>42721</c:v>
                </c:pt>
                <c:pt idx="2641">
                  <c:v>42720</c:v>
                </c:pt>
                <c:pt idx="2642">
                  <c:v>42719</c:v>
                </c:pt>
                <c:pt idx="2643">
                  <c:v>42718</c:v>
                </c:pt>
                <c:pt idx="2644">
                  <c:v>42717</c:v>
                </c:pt>
                <c:pt idx="2645">
                  <c:v>42716</c:v>
                </c:pt>
                <c:pt idx="2646">
                  <c:v>42715</c:v>
                </c:pt>
                <c:pt idx="2647">
                  <c:v>42714</c:v>
                </c:pt>
                <c:pt idx="2648">
                  <c:v>42713</c:v>
                </c:pt>
                <c:pt idx="2649">
                  <c:v>42712</c:v>
                </c:pt>
                <c:pt idx="2650">
                  <c:v>42711</c:v>
                </c:pt>
                <c:pt idx="2651">
                  <c:v>42710</c:v>
                </c:pt>
                <c:pt idx="2652">
                  <c:v>42709</c:v>
                </c:pt>
                <c:pt idx="2653">
                  <c:v>42708</c:v>
                </c:pt>
                <c:pt idx="2654">
                  <c:v>42707</c:v>
                </c:pt>
                <c:pt idx="2655">
                  <c:v>42706</c:v>
                </c:pt>
                <c:pt idx="2656">
                  <c:v>42705</c:v>
                </c:pt>
                <c:pt idx="2657">
                  <c:v>42704</c:v>
                </c:pt>
                <c:pt idx="2658">
                  <c:v>42703</c:v>
                </c:pt>
                <c:pt idx="2659">
                  <c:v>42702</c:v>
                </c:pt>
                <c:pt idx="2660">
                  <c:v>42701</c:v>
                </c:pt>
                <c:pt idx="2661">
                  <c:v>42700</c:v>
                </c:pt>
                <c:pt idx="2662">
                  <c:v>42699</c:v>
                </c:pt>
                <c:pt idx="2663">
                  <c:v>42698</c:v>
                </c:pt>
                <c:pt idx="2664">
                  <c:v>42697</c:v>
                </c:pt>
                <c:pt idx="2665">
                  <c:v>42696</c:v>
                </c:pt>
                <c:pt idx="2666">
                  <c:v>42695</c:v>
                </c:pt>
                <c:pt idx="2667">
                  <c:v>42694</c:v>
                </c:pt>
                <c:pt idx="2668">
                  <c:v>42693</c:v>
                </c:pt>
                <c:pt idx="2669">
                  <c:v>42692</c:v>
                </c:pt>
                <c:pt idx="2670">
                  <c:v>42691</c:v>
                </c:pt>
                <c:pt idx="2671">
                  <c:v>42690</c:v>
                </c:pt>
                <c:pt idx="2672">
                  <c:v>42689</c:v>
                </c:pt>
                <c:pt idx="2673">
                  <c:v>42688</c:v>
                </c:pt>
                <c:pt idx="2674">
                  <c:v>42687</c:v>
                </c:pt>
                <c:pt idx="2675">
                  <c:v>42686</c:v>
                </c:pt>
                <c:pt idx="2676">
                  <c:v>42685</c:v>
                </c:pt>
                <c:pt idx="2677">
                  <c:v>42684</c:v>
                </c:pt>
                <c:pt idx="2678">
                  <c:v>42683</c:v>
                </c:pt>
                <c:pt idx="2679">
                  <c:v>42682</c:v>
                </c:pt>
                <c:pt idx="2680">
                  <c:v>42681</c:v>
                </c:pt>
                <c:pt idx="2681">
                  <c:v>42680</c:v>
                </c:pt>
                <c:pt idx="2682">
                  <c:v>42679</c:v>
                </c:pt>
                <c:pt idx="2683">
                  <c:v>42678</c:v>
                </c:pt>
                <c:pt idx="2684">
                  <c:v>42677</c:v>
                </c:pt>
                <c:pt idx="2685">
                  <c:v>42676</c:v>
                </c:pt>
                <c:pt idx="2686">
                  <c:v>42675</c:v>
                </c:pt>
                <c:pt idx="2687">
                  <c:v>42674</c:v>
                </c:pt>
                <c:pt idx="2688">
                  <c:v>42673</c:v>
                </c:pt>
                <c:pt idx="2689">
                  <c:v>42672</c:v>
                </c:pt>
                <c:pt idx="2690">
                  <c:v>42671</c:v>
                </c:pt>
                <c:pt idx="2691">
                  <c:v>42670</c:v>
                </c:pt>
                <c:pt idx="2692">
                  <c:v>42669</c:v>
                </c:pt>
                <c:pt idx="2693">
                  <c:v>42668</c:v>
                </c:pt>
                <c:pt idx="2694">
                  <c:v>42667</c:v>
                </c:pt>
                <c:pt idx="2695">
                  <c:v>42666</c:v>
                </c:pt>
                <c:pt idx="2696">
                  <c:v>42665</c:v>
                </c:pt>
                <c:pt idx="2697">
                  <c:v>42664</c:v>
                </c:pt>
                <c:pt idx="2698">
                  <c:v>42663</c:v>
                </c:pt>
                <c:pt idx="2699">
                  <c:v>42662</c:v>
                </c:pt>
                <c:pt idx="2700">
                  <c:v>42661</c:v>
                </c:pt>
                <c:pt idx="2701">
                  <c:v>42660</c:v>
                </c:pt>
                <c:pt idx="2702">
                  <c:v>42659</c:v>
                </c:pt>
                <c:pt idx="2703">
                  <c:v>42658</c:v>
                </c:pt>
                <c:pt idx="2704">
                  <c:v>42657</c:v>
                </c:pt>
                <c:pt idx="2705">
                  <c:v>42656</c:v>
                </c:pt>
                <c:pt idx="2706">
                  <c:v>42655</c:v>
                </c:pt>
                <c:pt idx="2707">
                  <c:v>42654</c:v>
                </c:pt>
                <c:pt idx="2708">
                  <c:v>42653</c:v>
                </c:pt>
                <c:pt idx="2709">
                  <c:v>42652</c:v>
                </c:pt>
                <c:pt idx="2710">
                  <c:v>42651</c:v>
                </c:pt>
                <c:pt idx="2711">
                  <c:v>42650</c:v>
                </c:pt>
                <c:pt idx="2712">
                  <c:v>42649</c:v>
                </c:pt>
                <c:pt idx="2713">
                  <c:v>42648</c:v>
                </c:pt>
                <c:pt idx="2714">
                  <c:v>42647</c:v>
                </c:pt>
                <c:pt idx="2715">
                  <c:v>42646</c:v>
                </c:pt>
                <c:pt idx="2716">
                  <c:v>42645</c:v>
                </c:pt>
                <c:pt idx="2717">
                  <c:v>42644</c:v>
                </c:pt>
                <c:pt idx="2718">
                  <c:v>42643</c:v>
                </c:pt>
                <c:pt idx="2719">
                  <c:v>42642</c:v>
                </c:pt>
                <c:pt idx="2720">
                  <c:v>42641</c:v>
                </c:pt>
                <c:pt idx="2721">
                  <c:v>42640</c:v>
                </c:pt>
                <c:pt idx="2722">
                  <c:v>42639</c:v>
                </c:pt>
                <c:pt idx="2723">
                  <c:v>42638</c:v>
                </c:pt>
                <c:pt idx="2724">
                  <c:v>42637</c:v>
                </c:pt>
                <c:pt idx="2725">
                  <c:v>42636</c:v>
                </c:pt>
                <c:pt idx="2726">
                  <c:v>42635</c:v>
                </c:pt>
                <c:pt idx="2727">
                  <c:v>42634</c:v>
                </c:pt>
                <c:pt idx="2728">
                  <c:v>42633</c:v>
                </c:pt>
                <c:pt idx="2729">
                  <c:v>42632</c:v>
                </c:pt>
                <c:pt idx="2730">
                  <c:v>42631</c:v>
                </c:pt>
                <c:pt idx="2731">
                  <c:v>42630</c:v>
                </c:pt>
                <c:pt idx="2732">
                  <c:v>42629</c:v>
                </c:pt>
                <c:pt idx="2733">
                  <c:v>42628</c:v>
                </c:pt>
                <c:pt idx="2734">
                  <c:v>42627</c:v>
                </c:pt>
                <c:pt idx="2735">
                  <c:v>42626</c:v>
                </c:pt>
                <c:pt idx="2736">
                  <c:v>42625</c:v>
                </c:pt>
                <c:pt idx="2737">
                  <c:v>42624</c:v>
                </c:pt>
                <c:pt idx="2738">
                  <c:v>42623</c:v>
                </c:pt>
                <c:pt idx="2739">
                  <c:v>42622</c:v>
                </c:pt>
                <c:pt idx="2740">
                  <c:v>42621</c:v>
                </c:pt>
                <c:pt idx="2741">
                  <c:v>42620</c:v>
                </c:pt>
                <c:pt idx="2742">
                  <c:v>42619</c:v>
                </c:pt>
                <c:pt idx="2743">
                  <c:v>42618</c:v>
                </c:pt>
                <c:pt idx="2744">
                  <c:v>42617</c:v>
                </c:pt>
                <c:pt idx="2745">
                  <c:v>42616</c:v>
                </c:pt>
                <c:pt idx="2746">
                  <c:v>42615</c:v>
                </c:pt>
                <c:pt idx="2747">
                  <c:v>42614</c:v>
                </c:pt>
                <c:pt idx="2748">
                  <c:v>42613</c:v>
                </c:pt>
                <c:pt idx="2749">
                  <c:v>42612</c:v>
                </c:pt>
                <c:pt idx="2750">
                  <c:v>42611</c:v>
                </c:pt>
                <c:pt idx="2751">
                  <c:v>42610</c:v>
                </c:pt>
                <c:pt idx="2752">
                  <c:v>42609</c:v>
                </c:pt>
                <c:pt idx="2753">
                  <c:v>42608</c:v>
                </c:pt>
                <c:pt idx="2754">
                  <c:v>42607</c:v>
                </c:pt>
                <c:pt idx="2755">
                  <c:v>42606</c:v>
                </c:pt>
                <c:pt idx="2756">
                  <c:v>42605</c:v>
                </c:pt>
                <c:pt idx="2757">
                  <c:v>42604</c:v>
                </c:pt>
                <c:pt idx="2758">
                  <c:v>42603</c:v>
                </c:pt>
                <c:pt idx="2759">
                  <c:v>42602</c:v>
                </c:pt>
                <c:pt idx="2760">
                  <c:v>42601</c:v>
                </c:pt>
                <c:pt idx="2761">
                  <c:v>42600</c:v>
                </c:pt>
                <c:pt idx="2762">
                  <c:v>42599</c:v>
                </c:pt>
                <c:pt idx="2763">
                  <c:v>42598</c:v>
                </c:pt>
                <c:pt idx="2764">
                  <c:v>42597</c:v>
                </c:pt>
                <c:pt idx="2765">
                  <c:v>42596</c:v>
                </c:pt>
                <c:pt idx="2766">
                  <c:v>42595</c:v>
                </c:pt>
                <c:pt idx="2767">
                  <c:v>42594</c:v>
                </c:pt>
                <c:pt idx="2768">
                  <c:v>42593</c:v>
                </c:pt>
                <c:pt idx="2769">
                  <c:v>42592</c:v>
                </c:pt>
                <c:pt idx="2770">
                  <c:v>42591</c:v>
                </c:pt>
                <c:pt idx="2771">
                  <c:v>42590</c:v>
                </c:pt>
                <c:pt idx="2772">
                  <c:v>42589</c:v>
                </c:pt>
                <c:pt idx="2773">
                  <c:v>42588</c:v>
                </c:pt>
                <c:pt idx="2774">
                  <c:v>42587</c:v>
                </c:pt>
                <c:pt idx="2775">
                  <c:v>42586</c:v>
                </c:pt>
                <c:pt idx="2776">
                  <c:v>42585</c:v>
                </c:pt>
                <c:pt idx="2777">
                  <c:v>42584</c:v>
                </c:pt>
                <c:pt idx="2778">
                  <c:v>42583</c:v>
                </c:pt>
                <c:pt idx="2779">
                  <c:v>42582</c:v>
                </c:pt>
                <c:pt idx="2780">
                  <c:v>42581</c:v>
                </c:pt>
                <c:pt idx="2781">
                  <c:v>42580</c:v>
                </c:pt>
                <c:pt idx="2782">
                  <c:v>42579</c:v>
                </c:pt>
                <c:pt idx="2783">
                  <c:v>42578</c:v>
                </c:pt>
                <c:pt idx="2784">
                  <c:v>42577</c:v>
                </c:pt>
                <c:pt idx="2785">
                  <c:v>42576</c:v>
                </c:pt>
                <c:pt idx="2786">
                  <c:v>42575</c:v>
                </c:pt>
                <c:pt idx="2787">
                  <c:v>42574</c:v>
                </c:pt>
                <c:pt idx="2788">
                  <c:v>42573</c:v>
                </c:pt>
                <c:pt idx="2789">
                  <c:v>42572</c:v>
                </c:pt>
                <c:pt idx="2790">
                  <c:v>42571</c:v>
                </c:pt>
                <c:pt idx="2791">
                  <c:v>42570</c:v>
                </c:pt>
                <c:pt idx="2792">
                  <c:v>42569</c:v>
                </c:pt>
                <c:pt idx="2793">
                  <c:v>42568</c:v>
                </c:pt>
                <c:pt idx="2794">
                  <c:v>42567</c:v>
                </c:pt>
                <c:pt idx="2795">
                  <c:v>42566</c:v>
                </c:pt>
                <c:pt idx="2796">
                  <c:v>42565</c:v>
                </c:pt>
                <c:pt idx="2797">
                  <c:v>42564</c:v>
                </c:pt>
                <c:pt idx="2798">
                  <c:v>42563</c:v>
                </c:pt>
                <c:pt idx="2799">
                  <c:v>42562</c:v>
                </c:pt>
                <c:pt idx="2800">
                  <c:v>42561</c:v>
                </c:pt>
                <c:pt idx="2801">
                  <c:v>42560</c:v>
                </c:pt>
                <c:pt idx="2802">
                  <c:v>42559</c:v>
                </c:pt>
                <c:pt idx="2803">
                  <c:v>42558</c:v>
                </c:pt>
                <c:pt idx="2804">
                  <c:v>42557</c:v>
                </c:pt>
                <c:pt idx="2805">
                  <c:v>42556</c:v>
                </c:pt>
                <c:pt idx="2806">
                  <c:v>42555</c:v>
                </c:pt>
                <c:pt idx="2807">
                  <c:v>42554</c:v>
                </c:pt>
                <c:pt idx="2808">
                  <c:v>42553</c:v>
                </c:pt>
                <c:pt idx="2809">
                  <c:v>42552</c:v>
                </c:pt>
                <c:pt idx="2810">
                  <c:v>42551</c:v>
                </c:pt>
                <c:pt idx="2811">
                  <c:v>42550</c:v>
                </c:pt>
                <c:pt idx="2812">
                  <c:v>42549</c:v>
                </c:pt>
                <c:pt idx="2813">
                  <c:v>42548</c:v>
                </c:pt>
                <c:pt idx="2814">
                  <c:v>42547</c:v>
                </c:pt>
                <c:pt idx="2815">
                  <c:v>42546</c:v>
                </c:pt>
                <c:pt idx="2816">
                  <c:v>42545</c:v>
                </c:pt>
                <c:pt idx="2817">
                  <c:v>42544</c:v>
                </c:pt>
                <c:pt idx="2818">
                  <c:v>42543</c:v>
                </c:pt>
                <c:pt idx="2819">
                  <c:v>42542</c:v>
                </c:pt>
                <c:pt idx="2820">
                  <c:v>42541</c:v>
                </c:pt>
                <c:pt idx="2821">
                  <c:v>42540</c:v>
                </c:pt>
                <c:pt idx="2822">
                  <c:v>42539</c:v>
                </c:pt>
                <c:pt idx="2823">
                  <c:v>42538</c:v>
                </c:pt>
                <c:pt idx="2824">
                  <c:v>42537</c:v>
                </c:pt>
                <c:pt idx="2825">
                  <c:v>42536</c:v>
                </c:pt>
                <c:pt idx="2826">
                  <c:v>42535</c:v>
                </c:pt>
                <c:pt idx="2827">
                  <c:v>42534</c:v>
                </c:pt>
                <c:pt idx="2828">
                  <c:v>42533</c:v>
                </c:pt>
                <c:pt idx="2829">
                  <c:v>42532</c:v>
                </c:pt>
                <c:pt idx="2830">
                  <c:v>42531</c:v>
                </c:pt>
                <c:pt idx="2831">
                  <c:v>42530</c:v>
                </c:pt>
                <c:pt idx="2832">
                  <c:v>42529</c:v>
                </c:pt>
                <c:pt idx="2833">
                  <c:v>42528</c:v>
                </c:pt>
                <c:pt idx="2834">
                  <c:v>42527</c:v>
                </c:pt>
                <c:pt idx="2835">
                  <c:v>42526</c:v>
                </c:pt>
                <c:pt idx="2836">
                  <c:v>42525</c:v>
                </c:pt>
                <c:pt idx="2837">
                  <c:v>42524</c:v>
                </c:pt>
                <c:pt idx="2838">
                  <c:v>42523</c:v>
                </c:pt>
                <c:pt idx="2839">
                  <c:v>42522</c:v>
                </c:pt>
                <c:pt idx="2840">
                  <c:v>42521</c:v>
                </c:pt>
                <c:pt idx="2841">
                  <c:v>42520</c:v>
                </c:pt>
                <c:pt idx="2842">
                  <c:v>42519</c:v>
                </c:pt>
                <c:pt idx="2843">
                  <c:v>42518</c:v>
                </c:pt>
                <c:pt idx="2844">
                  <c:v>42517</c:v>
                </c:pt>
                <c:pt idx="2845">
                  <c:v>42516</c:v>
                </c:pt>
                <c:pt idx="2846">
                  <c:v>42515</c:v>
                </c:pt>
                <c:pt idx="2847">
                  <c:v>42514</c:v>
                </c:pt>
                <c:pt idx="2848">
                  <c:v>42513</c:v>
                </c:pt>
                <c:pt idx="2849">
                  <c:v>42512</c:v>
                </c:pt>
                <c:pt idx="2850">
                  <c:v>42511</c:v>
                </c:pt>
                <c:pt idx="2851">
                  <c:v>42510</c:v>
                </c:pt>
                <c:pt idx="2852">
                  <c:v>42509</c:v>
                </c:pt>
                <c:pt idx="2853">
                  <c:v>42508</c:v>
                </c:pt>
                <c:pt idx="2854">
                  <c:v>42507</c:v>
                </c:pt>
                <c:pt idx="2855">
                  <c:v>42506</c:v>
                </c:pt>
                <c:pt idx="2856">
                  <c:v>42505</c:v>
                </c:pt>
                <c:pt idx="2857">
                  <c:v>42504</c:v>
                </c:pt>
                <c:pt idx="2858">
                  <c:v>42503</c:v>
                </c:pt>
                <c:pt idx="2859">
                  <c:v>42502</c:v>
                </c:pt>
                <c:pt idx="2860">
                  <c:v>42501</c:v>
                </c:pt>
                <c:pt idx="2861">
                  <c:v>42500</c:v>
                </c:pt>
                <c:pt idx="2862">
                  <c:v>42499</c:v>
                </c:pt>
                <c:pt idx="2863">
                  <c:v>42498</c:v>
                </c:pt>
                <c:pt idx="2864">
                  <c:v>42497</c:v>
                </c:pt>
                <c:pt idx="2865">
                  <c:v>42496</c:v>
                </c:pt>
                <c:pt idx="2866">
                  <c:v>42495</c:v>
                </c:pt>
                <c:pt idx="2867">
                  <c:v>42494</c:v>
                </c:pt>
                <c:pt idx="2868">
                  <c:v>42493</c:v>
                </c:pt>
                <c:pt idx="2869">
                  <c:v>42492</c:v>
                </c:pt>
                <c:pt idx="2870">
                  <c:v>42491</c:v>
                </c:pt>
                <c:pt idx="2871">
                  <c:v>42490</c:v>
                </c:pt>
                <c:pt idx="2872">
                  <c:v>42489</c:v>
                </c:pt>
                <c:pt idx="2873">
                  <c:v>42488</c:v>
                </c:pt>
                <c:pt idx="2874">
                  <c:v>42487</c:v>
                </c:pt>
                <c:pt idx="2875">
                  <c:v>42486</c:v>
                </c:pt>
                <c:pt idx="2876">
                  <c:v>42485</c:v>
                </c:pt>
                <c:pt idx="2877">
                  <c:v>42484</c:v>
                </c:pt>
                <c:pt idx="2878">
                  <c:v>42483</c:v>
                </c:pt>
                <c:pt idx="2879">
                  <c:v>42482</c:v>
                </c:pt>
                <c:pt idx="2880">
                  <c:v>42481</c:v>
                </c:pt>
                <c:pt idx="2881">
                  <c:v>42480</c:v>
                </c:pt>
                <c:pt idx="2882">
                  <c:v>42479</c:v>
                </c:pt>
                <c:pt idx="2883">
                  <c:v>42478</c:v>
                </c:pt>
                <c:pt idx="2884">
                  <c:v>42477</c:v>
                </c:pt>
                <c:pt idx="2885">
                  <c:v>42476</c:v>
                </c:pt>
                <c:pt idx="2886">
                  <c:v>42475</c:v>
                </c:pt>
                <c:pt idx="2887">
                  <c:v>42474</c:v>
                </c:pt>
                <c:pt idx="2888">
                  <c:v>42473</c:v>
                </c:pt>
                <c:pt idx="2889">
                  <c:v>42472</c:v>
                </c:pt>
                <c:pt idx="2890">
                  <c:v>42471</c:v>
                </c:pt>
                <c:pt idx="2891">
                  <c:v>42470</c:v>
                </c:pt>
                <c:pt idx="2892">
                  <c:v>42469</c:v>
                </c:pt>
                <c:pt idx="2893">
                  <c:v>42468</c:v>
                </c:pt>
                <c:pt idx="2894">
                  <c:v>42467</c:v>
                </c:pt>
                <c:pt idx="2895">
                  <c:v>42466</c:v>
                </c:pt>
                <c:pt idx="2896">
                  <c:v>42465</c:v>
                </c:pt>
                <c:pt idx="2897">
                  <c:v>42464</c:v>
                </c:pt>
                <c:pt idx="2898">
                  <c:v>42463</c:v>
                </c:pt>
                <c:pt idx="2899">
                  <c:v>42462</c:v>
                </c:pt>
                <c:pt idx="2900">
                  <c:v>42461</c:v>
                </c:pt>
                <c:pt idx="2901">
                  <c:v>42460</c:v>
                </c:pt>
                <c:pt idx="2902">
                  <c:v>42459</c:v>
                </c:pt>
                <c:pt idx="2903">
                  <c:v>42458</c:v>
                </c:pt>
                <c:pt idx="2904">
                  <c:v>42457</c:v>
                </c:pt>
                <c:pt idx="2905">
                  <c:v>42456</c:v>
                </c:pt>
                <c:pt idx="2906">
                  <c:v>42455</c:v>
                </c:pt>
                <c:pt idx="2907">
                  <c:v>42454</c:v>
                </c:pt>
                <c:pt idx="2908">
                  <c:v>42453</c:v>
                </c:pt>
                <c:pt idx="2909">
                  <c:v>42452</c:v>
                </c:pt>
                <c:pt idx="2910">
                  <c:v>42451</c:v>
                </c:pt>
                <c:pt idx="2911">
                  <c:v>42450</c:v>
                </c:pt>
                <c:pt idx="2912">
                  <c:v>42449</c:v>
                </c:pt>
                <c:pt idx="2913">
                  <c:v>42448</c:v>
                </c:pt>
                <c:pt idx="2914">
                  <c:v>42447</c:v>
                </c:pt>
                <c:pt idx="2915">
                  <c:v>42446</c:v>
                </c:pt>
                <c:pt idx="2916">
                  <c:v>42445</c:v>
                </c:pt>
                <c:pt idx="2917">
                  <c:v>42444</c:v>
                </c:pt>
                <c:pt idx="2918">
                  <c:v>42443</c:v>
                </c:pt>
                <c:pt idx="2919">
                  <c:v>42442</c:v>
                </c:pt>
                <c:pt idx="2920">
                  <c:v>42441</c:v>
                </c:pt>
                <c:pt idx="2921">
                  <c:v>42440</c:v>
                </c:pt>
                <c:pt idx="2922">
                  <c:v>42439</c:v>
                </c:pt>
                <c:pt idx="2923">
                  <c:v>42438</c:v>
                </c:pt>
                <c:pt idx="2924">
                  <c:v>42437</c:v>
                </c:pt>
                <c:pt idx="2925">
                  <c:v>42436</c:v>
                </c:pt>
                <c:pt idx="2926">
                  <c:v>42435</c:v>
                </c:pt>
                <c:pt idx="2927">
                  <c:v>42434</c:v>
                </c:pt>
                <c:pt idx="2928">
                  <c:v>42433</c:v>
                </c:pt>
                <c:pt idx="2929">
                  <c:v>42432</c:v>
                </c:pt>
                <c:pt idx="2930">
                  <c:v>42431</c:v>
                </c:pt>
                <c:pt idx="2931">
                  <c:v>42430</c:v>
                </c:pt>
                <c:pt idx="2932">
                  <c:v>42429</c:v>
                </c:pt>
                <c:pt idx="2933">
                  <c:v>42428</c:v>
                </c:pt>
                <c:pt idx="2934">
                  <c:v>42427</c:v>
                </c:pt>
                <c:pt idx="2935">
                  <c:v>42426</c:v>
                </c:pt>
                <c:pt idx="2936">
                  <c:v>42425</c:v>
                </c:pt>
                <c:pt idx="2937">
                  <c:v>42424</c:v>
                </c:pt>
                <c:pt idx="2938">
                  <c:v>42423</c:v>
                </c:pt>
                <c:pt idx="2939">
                  <c:v>42422</c:v>
                </c:pt>
                <c:pt idx="2940">
                  <c:v>42421</c:v>
                </c:pt>
                <c:pt idx="2941">
                  <c:v>42420</c:v>
                </c:pt>
                <c:pt idx="2942">
                  <c:v>42419</c:v>
                </c:pt>
                <c:pt idx="2943">
                  <c:v>42418</c:v>
                </c:pt>
                <c:pt idx="2944">
                  <c:v>42417</c:v>
                </c:pt>
                <c:pt idx="2945">
                  <c:v>42416</c:v>
                </c:pt>
                <c:pt idx="2946">
                  <c:v>42415</c:v>
                </c:pt>
                <c:pt idx="2947">
                  <c:v>42414</c:v>
                </c:pt>
                <c:pt idx="2948">
                  <c:v>42413</c:v>
                </c:pt>
                <c:pt idx="2949">
                  <c:v>42412</c:v>
                </c:pt>
                <c:pt idx="2950">
                  <c:v>42411</c:v>
                </c:pt>
                <c:pt idx="2951">
                  <c:v>42410</c:v>
                </c:pt>
                <c:pt idx="2952">
                  <c:v>42409</c:v>
                </c:pt>
                <c:pt idx="2953">
                  <c:v>42408</c:v>
                </c:pt>
                <c:pt idx="2954">
                  <c:v>42407</c:v>
                </c:pt>
                <c:pt idx="2955">
                  <c:v>42406</c:v>
                </c:pt>
                <c:pt idx="2956">
                  <c:v>42405</c:v>
                </c:pt>
                <c:pt idx="2957">
                  <c:v>42404</c:v>
                </c:pt>
                <c:pt idx="2958">
                  <c:v>42403</c:v>
                </c:pt>
                <c:pt idx="2959">
                  <c:v>42402</c:v>
                </c:pt>
                <c:pt idx="2960">
                  <c:v>42401</c:v>
                </c:pt>
                <c:pt idx="2961">
                  <c:v>42400</c:v>
                </c:pt>
                <c:pt idx="2962">
                  <c:v>42399</c:v>
                </c:pt>
                <c:pt idx="2963">
                  <c:v>42398</c:v>
                </c:pt>
                <c:pt idx="2964">
                  <c:v>42397</c:v>
                </c:pt>
                <c:pt idx="2965">
                  <c:v>42396</c:v>
                </c:pt>
                <c:pt idx="2966">
                  <c:v>42395</c:v>
                </c:pt>
                <c:pt idx="2967">
                  <c:v>42394</c:v>
                </c:pt>
                <c:pt idx="2968">
                  <c:v>42393</c:v>
                </c:pt>
                <c:pt idx="2969">
                  <c:v>42392</c:v>
                </c:pt>
                <c:pt idx="2970">
                  <c:v>42391</c:v>
                </c:pt>
                <c:pt idx="2971">
                  <c:v>42390</c:v>
                </c:pt>
                <c:pt idx="2972">
                  <c:v>42389</c:v>
                </c:pt>
                <c:pt idx="2973">
                  <c:v>42388</c:v>
                </c:pt>
                <c:pt idx="2974">
                  <c:v>42387</c:v>
                </c:pt>
                <c:pt idx="2975">
                  <c:v>42386</c:v>
                </c:pt>
                <c:pt idx="2976">
                  <c:v>42385</c:v>
                </c:pt>
                <c:pt idx="2977">
                  <c:v>42384</c:v>
                </c:pt>
                <c:pt idx="2978">
                  <c:v>42383</c:v>
                </c:pt>
                <c:pt idx="2979">
                  <c:v>42382</c:v>
                </c:pt>
                <c:pt idx="2980">
                  <c:v>42381</c:v>
                </c:pt>
                <c:pt idx="2981">
                  <c:v>42380</c:v>
                </c:pt>
                <c:pt idx="2982">
                  <c:v>42379</c:v>
                </c:pt>
                <c:pt idx="2983">
                  <c:v>42378</c:v>
                </c:pt>
                <c:pt idx="2984">
                  <c:v>42377</c:v>
                </c:pt>
                <c:pt idx="2985">
                  <c:v>42376</c:v>
                </c:pt>
                <c:pt idx="2986">
                  <c:v>42375</c:v>
                </c:pt>
                <c:pt idx="2987">
                  <c:v>42374</c:v>
                </c:pt>
                <c:pt idx="2988">
                  <c:v>42373</c:v>
                </c:pt>
                <c:pt idx="2989">
                  <c:v>42372</c:v>
                </c:pt>
                <c:pt idx="2990">
                  <c:v>42371</c:v>
                </c:pt>
                <c:pt idx="2991">
                  <c:v>42370</c:v>
                </c:pt>
                <c:pt idx="2992">
                  <c:v>42369</c:v>
                </c:pt>
                <c:pt idx="2993">
                  <c:v>42368</c:v>
                </c:pt>
                <c:pt idx="2994">
                  <c:v>42367</c:v>
                </c:pt>
                <c:pt idx="2995">
                  <c:v>42366</c:v>
                </c:pt>
                <c:pt idx="2996">
                  <c:v>42365</c:v>
                </c:pt>
                <c:pt idx="2997">
                  <c:v>42364</c:v>
                </c:pt>
                <c:pt idx="2998">
                  <c:v>42363</c:v>
                </c:pt>
                <c:pt idx="2999">
                  <c:v>42362</c:v>
                </c:pt>
                <c:pt idx="3000">
                  <c:v>42361</c:v>
                </c:pt>
                <c:pt idx="3001">
                  <c:v>42360</c:v>
                </c:pt>
                <c:pt idx="3002">
                  <c:v>42359</c:v>
                </c:pt>
                <c:pt idx="3003">
                  <c:v>42358</c:v>
                </c:pt>
                <c:pt idx="3004">
                  <c:v>42357</c:v>
                </c:pt>
                <c:pt idx="3005">
                  <c:v>42356</c:v>
                </c:pt>
                <c:pt idx="3006">
                  <c:v>42355</c:v>
                </c:pt>
                <c:pt idx="3007">
                  <c:v>42354</c:v>
                </c:pt>
                <c:pt idx="3008">
                  <c:v>42353</c:v>
                </c:pt>
                <c:pt idx="3009">
                  <c:v>42352</c:v>
                </c:pt>
                <c:pt idx="3010">
                  <c:v>42351</c:v>
                </c:pt>
                <c:pt idx="3011">
                  <c:v>42350</c:v>
                </c:pt>
                <c:pt idx="3012">
                  <c:v>42349</c:v>
                </c:pt>
                <c:pt idx="3013">
                  <c:v>42348</c:v>
                </c:pt>
                <c:pt idx="3014">
                  <c:v>42347</c:v>
                </c:pt>
                <c:pt idx="3015">
                  <c:v>42346</c:v>
                </c:pt>
                <c:pt idx="3016">
                  <c:v>42345</c:v>
                </c:pt>
                <c:pt idx="3017">
                  <c:v>42344</c:v>
                </c:pt>
                <c:pt idx="3018">
                  <c:v>42343</c:v>
                </c:pt>
                <c:pt idx="3019">
                  <c:v>42342</c:v>
                </c:pt>
                <c:pt idx="3020">
                  <c:v>42341</c:v>
                </c:pt>
                <c:pt idx="3021">
                  <c:v>42340</c:v>
                </c:pt>
                <c:pt idx="3022">
                  <c:v>42339</c:v>
                </c:pt>
                <c:pt idx="3023">
                  <c:v>42338</c:v>
                </c:pt>
                <c:pt idx="3024">
                  <c:v>42337</c:v>
                </c:pt>
                <c:pt idx="3025">
                  <c:v>42336</c:v>
                </c:pt>
                <c:pt idx="3026">
                  <c:v>42335</c:v>
                </c:pt>
                <c:pt idx="3027">
                  <c:v>42334</c:v>
                </c:pt>
                <c:pt idx="3028">
                  <c:v>42333</c:v>
                </c:pt>
                <c:pt idx="3029">
                  <c:v>42332</c:v>
                </c:pt>
                <c:pt idx="3030">
                  <c:v>42331</c:v>
                </c:pt>
                <c:pt idx="3031">
                  <c:v>42330</c:v>
                </c:pt>
                <c:pt idx="3032">
                  <c:v>42329</c:v>
                </c:pt>
                <c:pt idx="3033">
                  <c:v>42328</c:v>
                </c:pt>
                <c:pt idx="3034">
                  <c:v>42327</c:v>
                </c:pt>
                <c:pt idx="3035">
                  <c:v>42326</c:v>
                </c:pt>
                <c:pt idx="3036">
                  <c:v>42325</c:v>
                </c:pt>
                <c:pt idx="3037">
                  <c:v>42324</c:v>
                </c:pt>
                <c:pt idx="3038">
                  <c:v>42323</c:v>
                </c:pt>
                <c:pt idx="3039">
                  <c:v>42322</c:v>
                </c:pt>
                <c:pt idx="3040">
                  <c:v>42321</c:v>
                </c:pt>
                <c:pt idx="3041">
                  <c:v>42320</c:v>
                </c:pt>
                <c:pt idx="3042">
                  <c:v>42319</c:v>
                </c:pt>
                <c:pt idx="3043">
                  <c:v>42318</c:v>
                </c:pt>
                <c:pt idx="3044">
                  <c:v>42317</c:v>
                </c:pt>
                <c:pt idx="3045">
                  <c:v>42316</c:v>
                </c:pt>
                <c:pt idx="3046">
                  <c:v>42315</c:v>
                </c:pt>
                <c:pt idx="3047">
                  <c:v>42314</c:v>
                </c:pt>
                <c:pt idx="3048">
                  <c:v>42313</c:v>
                </c:pt>
                <c:pt idx="3049">
                  <c:v>42312</c:v>
                </c:pt>
                <c:pt idx="3050">
                  <c:v>42311</c:v>
                </c:pt>
                <c:pt idx="3051">
                  <c:v>42310</c:v>
                </c:pt>
                <c:pt idx="3052">
                  <c:v>42309</c:v>
                </c:pt>
                <c:pt idx="3053">
                  <c:v>42308</c:v>
                </c:pt>
                <c:pt idx="3054">
                  <c:v>42307</c:v>
                </c:pt>
                <c:pt idx="3055">
                  <c:v>42306</c:v>
                </c:pt>
                <c:pt idx="3056">
                  <c:v>42305</c:v>
                </c:pt>
                <c:pt idx="3057">
                  <c:v>42304</c:v>
                </c:pt>
                <c:pt idx="3058">
                  <c:v>42303</c:v>
                </c:pt>
                <c:pt idx="3059">
                  <c:v>42302</c:v>
                </c:pt>
                <c:pt idx="3060">
                  <c:v>42301</c:v>
                </c:pt>
                <c:pt idx="3061">
                  <c:v>42300</c:v>
                </c:pt>
                <c:pt idx="3062">
                  <c:v>42299</c:v>
                </c:pt>
                <c:pt idx="3063">
                  <c:v>42298</c:v>
                </c:pt>
                <c:pt idx="3064">
                  <c:v>42297</c:v>
                </c:pt>
                <c:pt idx="3065">
                  <c:v>42296</c:v>
                </c:pt>
                <c:pt idx="3066">
                  <c:v>42295</c:v>
                </c:pt>
                <c:pt idx="3067">
                  <c:v>42294</c:v>
                </c:pt>
                <c:pt idx="3068">
                  <c:v>42293</c:v>
                </c:pt>
                <c:pt idx="3069">
                  <c:v>42292</c:v>
                </c:pt>
                <c:pt idx="3070">
                  <c:v>42291</c:v>
                </c:pt>
                <c:pt idx="3071">
                  <c:v>42290</c:v>
                </c:pt>
                <c:pt idx="3072">
                  <c:v>42289</c:v>
                </c:pt>
                <c:pt idx="3073">
                  <c:v>42288</c:v>
                </c:pt>
                <c:pt idx="3074">
                  <c:v>42287</c:v>
                </c:pt>
                <c:pt idx="3075">
                  <c:v>42286</c:v>
                </c:pt>
                <c:pt idx="3076">
                  <c:v>42285</c:v>
                </c:pt>
                <c:pt idx="3077">
                  <c:v>42284</c:v>
                </c:pt>
                <c:pt idx="3078">
                  <c:v>42283</c:v>
                </c:pt>
                <c:pt idx="3079">
                  <c:v>42282</c:v>
                </c:pt>
                <c:pt idx="3080">
                  <c:v>42281</c:v>
                </c:pt>
                <c:pt idx="3081">
                  <c:v>42280</c:v>
                </c:pt>
                <c:pt idx="3082">
                  <c:v>42279</c:v>
                </c:pt>
                <c:pt idx="3083">
                  <c:v>42278</c:v>
                </c:pt>
                <c:pt idx="3084">
                  <c:v>42277</c:v>
                </c:pt>
                <c:pt idx="3085">
                  <c:v>42276</c:v>
                </c:pt>
                <c:pt idx="3086">
                  <c:v>42275</c:v>
                </c:pt>
                <c:pt idx="3087">
                  <c:v>42274</c:v>
                </c:pt>
                <c:pt idx="3088">
                  <c:v>42273</c:v>
                </c:pt>
                <c:pt idx="3089">
                  <c:v>42272</c:v>
                </c:pt>
                <c:pt idx="3090">
                  <c:v>42271</c:v>
                </c:pt>
                <c:pt idx="3091">
                  <c:v>42270</c:v>
                </c:pt>
                <c:pt idx="3092">
                  <c:v>42269</c:v>
                </c:pt>
                <c:pt idx="3093">
                  <c:v>42268</c:v>
                </c:pt>
                <c:pt idx="3094">
                  <c:v>42267</c:v>
                </c:pt>
                <c:pt idx="3095">
                  <c:v>42266</c:v>
                </c:pt>
                <c:pt idx="3096">
                  <c:v>42265</c:v>
                </c:pt>
                <c:pt idx="3097">
                  <c:v>42264</c:v>
                </c:pt>
                <c:pt idx="3098">
                  <c:v>42263</c:v>
                </c:pt>
                <c:pt idx="3099">
                  <c:v>42262</c:v>
                </c:pt>
                <c:pt idx="3100">
                  <c:v>42261</c:v>
                </c:pt>
                <c:pt idx="3101">
                  <c:v>42260</c:v>
                </c:pt>
                <c:pt idx="3102">
                  <c:v>42259</c:v>
                </c:pt>
                <c:pt idx="3103">
                  <c:v>42258</c:v>
                </c:pt>
                <c:pt idx="3104">
                  <c:v>42257</c:v>
                </c:pt>
                <c:pt idx="3105">
                  <c:v>42256</c:v>
                </c:pt>
                <c:pt idx="3106">
                  <c:v>42255</c:v>
                </c:pt>
                <c:pt idx="3107">
                  <c:v>42254</c:v>
                </c:pt>
                <c:pt idx="3108">
                  <c:v>42253</c:v>
                </c:pt>
                <c:pt idx="3109">
                  <c:v>42252</c:v>
                </c:pt>
                <c:pt idx="3110">
                  <c:v>42251</c:v>
                </c:pt>
                <c:pt idx="3111">
                  <c:v>42250</c:v>
                </c:pt>
                <c:pt idx="3112">
                  <c:v>42249</c:v>
                </c:pt>
                <c:pt idx="3113">
                  <c:v>42248</c:v>
                </c:pt>
                <c:pt idx="3114">
                  <c:v>42247</c:v>
                </c:pt>
                <c:pt idx="3115">
                  <c:v>42246</c:v>
                </c:pt>
                <c:pt idx="3116">
                  <c:v>42245</c:v>
                </c:pt>
                <c:pt idx="3117">
                  <c:v>42244</c:v>
                </c:pt>
                <c:pt idx="3118">
                  <c:v>42243</c:v>
                </c:pt>
                <c:pt idx="3119">
                  <c:v>42242</c:v>
                </c:pt>
                <c:pt idx="3120">
                  <c:v>42241</c:v>
                </c:pt>
                <c:pt idx="3121">
                  <c:v>42240</c:v>
                </c:pt>
                <c:pt idx="3122">
                  <c:v>42239</c:v>
                </c:pt>
                <c:pt idx="3123">
                  <c:v>42238</c:v>
                </c:pt>
                <c:pt idx="3124">
                  <c:v>42237</c:v>
                </c:pt>
                <c:pt idx="3125">
                  <c:v>42236</c:v>
                </c:pt>
                <c:pt idx="3126">
                  <c:v>42235</c:v>
                </c:pt>
                <c:pt idx="3127">
                  <c:v>42234</c:v>
                </c:pt>
                <c:pt idx="3128">
                  <c:v>42233</c:v>
                </c:pt>
                <c:pt idx="3129">
                  <c:v>42232</c:v>
                </c:pt>
                <c:pt idx="3130">
                  <c:v>42231</c:v>
                </c:pt>
                <c:pt idx="3131">
                  <c:v>42230</c:v>
                </c:pt>
                <c:pt idx="3132">
                  <c:v>42229</c:v>
                </c:pt>
                <c:pt idx="3133">
                  <c:v>42228</c:v>
                </c:pt>
                <c:pt idx="3134">
                  <c:v>42227</c:v>
                </c:pt>
                <c:pt idx="3135">
                  <c:v>42226</c:v>
                </c:pt>
                <c:pt idx="3136">
                  <c:v>42225</c:v>
                </c:pt>
                <c:pt idx="3137">
                  <c:v>42224</c:v>
                </c:pt>
                <c:pt idx="3138">
                  <c:v>42223</c:v>
                </c:pt>
                <c:pt idx="3139">
                  <c:v>42222</c:v>
                </c:pt>
                <c:pt idx="3140">
                  <c:v>42221</c:v>
                </c:pt>
                <c:pt idx="3141">
                  <c:v>42220</c:v>
                </c:pt>
                <c:pt idx="3142">
                  <c:v>42219</c:v>
                </c:pt>
                <c:pt idx="3143">
                  <c:v>42218</c:v>
                </c:pt>
                <c:pt idx="3144">
                  <c:v>42217</c:v>
                </c:pt>
                <c:pt idx="3145">
                  <c:v>42216</c:v>
                </c:pt>
                <c:pt idx="3146">
                  <c:v>42215</c:v>
                </c:pt>
                <c:pt idx="3147">
                  <c:v>42214</c:v>
                </c:pt>
                <c:pt idx="3148">
                  <c:v>42213</c:v>
                </c:pt>
                <c:pt idx="3149">
                  <c:v>42212</c:v>
                </c:pt>
                <c:pt idx="3150">
                  <c:v>42211</c:v>
                </c:pt>
                <c:pt idx="3151">
                  <c:v>42210</c:v>
                </c:pt>
                <c:pt idx="3152">
                  <c:v>42209</c:v>
                </c:pt>
                <c:pt idx="3153">
                  <c:v>42208</c:v>
                </c:pt>
                <c:pt idx="3154">
                  <c:v>42207</c:v>
                </c:pt>
                <c:pt idx="3155">
                  <c:v>42206</c:v>
                </c:pt>
                <c:pt idx="3156">
                  <c:v>42205</c:v>
                </c:pt>
                <c:pt idx="3157">
                  <c:v>42204</c:v>
                </c:pt>
                <c:pt idx="3158">
                  <c:v>42203</c:v>
                </c:pt>
                <c:pt idx="3159">
                  <c:v>42202</c:v>
                </c:pt>
                <c:pt idx="3160">
                  <c:v>42201</c:v>
                </c:pt>
                <c:pt idx="3161">
                  <c:v>42200</c:v>
                </c:pt>
                <c:pt idx="3162">
                  <c:v>42199</c:v>
                </c:pt>
                <c:pt idx="3163">
                  <c:v>42198</c:v>
                </c:pt>
                <c:pt idx="3164">
                  <c:v>42197</c:v>
                </c:pt>
                <c:pt idx="3165">
                  <c:v>42196</c:v>
                </c:pt>
                <c:pt idx="3166">
                  <c:v>42195</c:v>
                </c:pt>
                <c:pt idx="3167">
                  <c:v>42194</c:v>
                </c:pt>
                <c:pt idx="3168">
                  <c:v>42193</c:v>
                </c:pt>
                <c:pt idx="3169">
                  <c:v>42192</c:v>
                </c:pt>
                <c:pt idx="3170">
                  <c:v>42191</c:v>
                </c:pt>
                <c:pt idx="3171">
                  <c:v>42190</c:v>
                </c:pt>
                <c:pt idx="3172">
                  <c:v>42189</c:v>
                </c:pt>
                <c:pt idx="3173">
                  <c:v>42188</c:v>
                </c:pt>
                <c:pt idx="3174">
                  <c:v>42187</c:v>
                </c:pt>
                <c:pt idx="3175">
                  <c:v>42186</c:v>
                </c:pt>
                <c:pt idx="3176">
                  <c:v>42185</c:v>
                </c:pt>
                <c:pt idx="3177">
                  <c:v>42184</c:v>
                </c:pt>
                <c:pt idx="3178">
                  <c:v>42183</c:v>
                </c:pt>
                <c:pt idx="3179">
                  <c:v>42182</c:v>
                </c:pt>
                <c:pt idx="3180">
                  <c:v>42181</c:v>
                </c:pt>
                <c:pt idx="3181">
                  <c:v>42180</c:v>
                </c:pt>
                <c:pt idx="3182">
                  <c:v>42179</c:v>
                </c:pt>
                <c:pt idx="3183">
                  <c:v>42178</c:v>
                </c:pt>
                <c:pt idx="3184">
                  <c:v>42177</c:v>
                </c:pt>
                <c:pt idx="3185">
                  <c:v>42176</c:v>
                </c:pt>
                <c:pt idx="3186">
                  <c:v>42175</c:v>
                </c:pt>
                <c:pt idx="3187">
                  <c:v>42174</c:v>
                </c:pt>
                <c:pt idx="3188">
                  <c:v>42173</c:v>
                </c:pt>
                <c:pt idx="3189">
                  <c:v>42172</c:v>
                </c:pt>
                <c:pt idx="3190">
                  <c:v>42171</c:v>
                </c:pt>
                <c:pt idx="3191">
                  <c:v>42170</c:v>
                </c:pt>
                <c:pt idx="3192">
                  <c:v>42169</c:v>
                </c:pt>
                <c:pt idx="3193">
                  <c:v>42168</c:v>
                </c:pt>
                <c:pt idx="3194">
                  <c:v>42167</c:v>
                </c:pt>
                <c:pt idx="3195">
                  <c:v>42166</c:v>
                </c:pt>
                <c:pt idx="3196">
                  <c:v>42165</c:v>
                </c:pt>
                <c:pt idx="3197">
                  <c:v>42164</c:v>
                </c:pt>
                <c:pt idx="3198">
                  <c:v>42163</c:v>
                </c:pt>
                <c:pt idx="3199">
                  <c:v>42162</c:v>
                </c:pt>
                <c:pt idx="3200">
                  <c:v>42161</c:v>
                </c:pt>
                <c:pt idx="3201">
                  <c:v>42160</c:v>
                </c:pt>
                <c:pt idx="3202">
                  <c:v>42159</c:v>
                </c:pt>
                <c:pt idx="3203">
                  <c:v>42158</c:v>
                </c:pt>
                <c:pt idx="3204">
                  <c:v>42157</c:v>
                </c:pt>
                <c:pt idx="3205">
                  <c:v>42156</c:v>
                </c:pt>
                <c:pt idx="3206">
                  <c:v>42155</c:v>
                </c:pt>
                <c:pt idx="3207">
                  <c:v>42154</c:v>
                </c:pt>
                <c:pt idx="3208">
                  <c:v>42153</c:v>
                </c:pt>
                <c:pt idx="3209">
                  <c:v>42152</c:v>
                </c:pt>
                <c:pt idx="3210">
                  <c:v>42151</c:v>
                </c:pt>
                <c:pt idx="3211">
                  <c:v>42150</c:v>
                </c:pt>
                <c:pt idx="3212">
                  <c:v>42149</c:v>
                </c:pt>
                <c:pt idx="3213">
                  <c:v>42148</c:v>
                </c:pt>
                <c:pt idx="3214">
                  <c:v>42147</c:v>
                </c:pt>
                <c:pt idx="3215">
                  <c:v>42146</c:v>
                </c:pt>
                <c:pt idx="3216">
                  <c:v>42145</c:v>
                </c:pt>
                <c:pt idx="3217">
                  <c:v>42144</c:v>
                </c:pt>
                <c:pt idx="3218">
                  <c:v>42143</c:v>
                </c:pt>
                <c:pt idx="3219">
                  <c:v>42142</c:v>
                </c:pt>
                <c:pt idx="3220">
                  <c:v>42141</c:v>
                </c:pt>
                <c:pt idx="3221">
                  <c:v>42140</c:v>
                </c:pt>
                <c:pt idx="3222">
                  <c:v>42139</c:v>
                </c:pt>
                <c:pt idx="3223">
                  <c:v>42138</c:v>
                </c:pt>
                <c:pt idx="3224">
                  <c:v>42137</c:v>
                </c:pt>
                <c:pt idx="3225">
                  <c:v>42136</c:v>
                </c:pt>
                <c:pt idx="3226">
                  <c:v>42135</c:v>
                </c:pt>
                <c:pt idx="3227">
                  <c:v>42134</c:v>
                </c:pt>
                <c:pt idx="3228">
                  <c:v>42133</c:v>
                </c:pt>
                <c:pt idx="3229">
                  <c:v>42132</c:v>
                </c:pt>
                <c:pt idx="3230">
                  <c:v>42131</c:v>
                </c:pt>
                <c:pt idx="3231">
                  <c:v>42130</c:v>
                </c:pt>
                <c:pt idx="3232">
                  <c:v>42129</c:v>
                </c:pt>
                <c:pt idx="3233">
                  <c:v>42128</c:v>
                </c:pt>
                <c:pt idx="3234">
                  <c:v>42127</c:v>
                </c:pt>
                <c:pt idx="3235">
                  <c:v>42126</c:v>
                </c:pt>
                <c:pt idx="3236">
                  <c:v>42125</c:v>
                </c:pt>
                <c:pt idx="3237">
                  <c:v>42124</c:v>
                </c:pt>
                <c:pt idx="3238">
                  <c:v>42123</c:v>
                </c:pt>
                <c:pt idx="3239">
                  <c:v>42122</c:v>
                </c:pt>
                <c:pt idx="3240">
                  <c:v>42121</c:v>
                </c:pt>
                <c:pt idx="3241">
                  <c:v>42120</c:v>
                </c:pt>
                <c:pt idx="3242">
                  <c:v>42119</c:v>
                </c:pt>
                <c:pt idx="3243">
                  <c:v>42118</c:v>
                </c:pt>
                <c:pt idx="3244">
                  <c:v>42117</c:v>
                </c:pt>
                <c:pt idx="3245">
                  <c:v>42116</c:v>
                </c:pt>
                <c:pt idx="3246">
                  <c:v>42115</c:v>
                </c:pt>
                <c:pt idx="3247">
                  <c:v>42114</c:v>
                </c:pt>
                <c:pt idx="3248">
                  <c:v>42113</c:v>
                </c:pt>
                <c:pt idx="3249">
                  <c:v>42112</c:v>
                </c:pt>
                <c:pt idx="3250">
                  <c:v>42111</c:v>
                </c:pt>
                <c:pt idx="3251">
                  <c:v>42110</c:v>
                </c:pt>
                <c:pt idx="3252">
                  <c:v>42109</c:v>
                </c:pt>
                <c:pt idx="3253">
                  <c:v>42108</c:v>
                </c:pt>
                <c:pt idx="3254">
                  <c:v>42107</c:v>
                </c:pt>
                <c:pt idx="3255">
                  <c:v>42106</c:v>
                </c:pt>
                <c:pt idx="3256">
                  <c:v>42105</c:v>
                </c:pt>
                <c:pt idx="3257">
                  <c:v>42104</c:v>
                </c:pt>
                <c:pt idx="3258">
                  <c:v>42103</c:v>
                </c:pt>
                <c:pt idx="3259">
                  <c:v>42102</c:v>
                </c:pt>
                <c:pt idx="3260">
                  <c:v>42101</c:v>
                </c:pt>
                <c:pt idx="3261">
                  <c:v>42100</c:v>
                </c:pt>
                <c:pt idx="3262">
                  <c:v>42099</c:v>
                </c:pt>
                <c:pt idx="3263">
                  <c:v>42098</c:v>
                </c:pt>
                <c:pt idx="3264">
                  <c:v>42097</c:v>
                </c:pt>
                <c:pt idx="3265">
                  <c:v>42096</c:v>
                </c:pt>
                <c:pt idx="3266">
                  <c:v>42095</c:v>
                </c:pt>
                <c:pt idx="3267">
                  <c:v>42094</c:v>
                </c:pt>
                <c:pt idx="3268">
                  <c:v>42093</c:v>
                </c:pt>
                <c:pt idx="3269">
                  <c:v>42092</c:v>
                </c:pt>
                <c:pt idx="3270">
                  <c:v>42091</c:v>
                </c:pt>
                <c:pt idx="3271">
                  <c:v>42090</c:v>
                </c:pt>
                <c:pt idx="3272">
                  <c:v>42089</c:v>
                </c:pt>
                <c:pt idx="3273">
                  <c:v>42088</c:v>
                </c:pt>
                <c:pt idx="3274">
                  <c:v>42087</c:v>
                </c:pt>
                <c:pt idx="3275">
                  <c:v>42086</c:v>
                </c:pt>
                <c:pt idx="3276">
                  <c:v>42085</c:v>
                </c:pt>
                <c:pt idx="3277">
                  <c:v>42084</c:v>
                </c:pt>
                <c:pt idx="3278">
                  <c:v>42083</c:v>
                </c:pt>
                <c:pt idx="3279">
                  <c:v>42082</c:v>
                </c:pt>
                <c:pt idx="3280">
                  <c:v>42081</c:v>
                </c:pt>
                <c:pt idx="3281">
                  <c:v>42080</c:v>
                </c:pt>
                <c:pt idx="3282">
                  <c:v>42079</c:v>
                </c:pt>
                <c:pt idx="3283">
                  <c:v>42078</c:v>
                </c:pt>
                <c:pt idx="3284">
                  <c:v>42077</c:v>
                </c:pt>
                <c:pt idx="3285">
                  <c:v>42076</c:v>
                </c:pt>
                <c:pt idx="3286">
                  <c:v>42075</c:v>
                </c:pt>
                <c:pt idx="3287">
                  <c:v>42074</c:v>
                </c:pt>
                <c:pt idx="3288">
                  <c:v>42073</c:v>
                </c:pt>
                <c:pt idx="3289">
                  <c:v>42072</c:v>
                </c:pt>
                <c:pt idx="3290">
                  <c:v>42071</c:v>
                </c:pt>
                <c:pt idx="3291">
                  <c:v>42070</c:v>
                </c:pt>
                <c:pt idx="3292">
                  <c:v>42069</c:v>
                </c:pt>
                <c:pt idx="3293">
                  <c:v>42068</c:v>
                </c:pt>
                <c:pt idx="3294">
                  <c:v>42067</c:v>
                </c:pt>
                <c:pt idx="3295">
                  <c:v>42066</c:v>
                </c:pt>
                <c:pt idx="3296">
                  <c:v>42065</c:v>
                </c:pt>
                <c:pt idx="3297">
                  <c:v>42064</c:v>
                </c:pt>
                <c:pt idx="3298">
                  <c:v>42063</c:v>
                </c:pt>
                <c:pt idx="3299">
                  <c:v>42062</c:v>
                </c:pt>
                <c:pt idx="3300">
                  <c:v>42061</c:v>
                </c:pt>
                <c:pt idx="3301">
                  <c:v>42060</c:v>
                </c:pt>
                <c:pt idx="3302">
                  <c:v>42059</c:v>
                </c:pt>
                <c:pt idx="3303">
                  <c:v>42058</c:v>
                </c:pt>
                <c:pt idx="3304">
                  <c:v>42057</c:v>
                </c:pt>
                <c:pt idx="3305">
                  <c:v>42056</c:v>
                </c:pt>
                <c:pt idx="3306">
                  <c:v>42055</c:v>
                </c:pt>
                <c:pt idx="3307">
                  <c:v>42054</c:v>
                </c:pt>
                <c:pt idx="3308">
                  <c:v>42053</c:v>
                </c:pt>
                <c:pt idx="3309">
                  <c:v>42052</c:v>
                </c:pt>
                <c:pt idx="3310">
                  <c:v>42051</c:v>
                </c:pt>
                <c:pt idx="3311">
                  <c:v>42050</c:v>
                </c:pt>
                <c:pt idx="3312">
                  <c:v>42049</c:v>
                </c:pt>
                <c:pt idx="3313">
                  <c:v>42048</c:v>
                </c:pt>
                <c:pt idx="3314">
                  <c:v>42047</c:v>
                </c:pt>
                <c:pt idx="3315">
                  <c:v>42046</c:v>
                </c:pt>
                <c:pt idx="3316">
                  <c:v>42045</c:v>
                </c:pt>
                <c:pt idx="3317">
                  <c:v>42044</c:v>
                </c:pt>
                <c:pt idx="3318">
                  <c:v>42043</c:v>
                </c:pt>
                <c:pt idx="3319">
                  <c:v>42042</c:v>
                </c:pt>
                <c:pt idx="3320">
                  <c:v>42041</c:v>
                </c:pt>
                <c:pt idx="3321">
                  <c:v>42040</c:v>
                </c:pt>
                <c:pt idx="3322">
                  <c:v>42039</c:v>
                </c:pt>
                <c:pt idx="3323">
                  <c:v>42038</c:v>
                </c:pt>
                <c:pt idx="3324">
                  <c:v>42037</c:v>
                </c:pt>
                <c:pt idx="3325">
                  <c:v>42036</c:v>
                </c:pt>
                <c:pt idx="3326">
                  <c:v>42035</c:v>
                </c:pt>
                <c:pt idx="3327">
                  <c:v>42034</c:v>
                </c:pt>
                <c:pt idx="3328">
                  <c:v>42033</c:v>
                </c:pt>
                <c:pt idx="3329">
                  <c:v>42032</c:v>
                </c:pt>
                <c:pt idx="3330">
                  <c:v>42031</c:v>
                </c:pt>
                <c:pt idx="3331">
                  <c:v>42030</c:v>
                </c:pt>
                <c:pt idx="3332">
                  <c:v>42029</c:v>
                </c:pt>
                <c:pt idx="3333">
                  <c:v>42028</c:v>
                </c:pt>
                <c:pt idx="3334">
                  <c:v>42027</c:v>
                </c:pt>
                <c:pt idx="3335">
                  <c:v>42026</c:v>
                </c:pt>
                <c:pt idx="3336">
                  <c:v>42025</c:v>
                </c:pt>
                <c:pt idx="3337">
                  <c:v>42024</c:v>
                </c:pt>
                <c:pt idx="3338">
                  <c:v>42023</c:v>
                </c:pt>
                <c:pt idx="3339">
                  <c:v>42022</c:v>
                </c:pt>
                <c:pt idx="3340">
                  <c:v>42021</c:v>
                </c:pt>
                <c:pt idx="3341">
                  <c:v>42020</c:v>
                </c:pt>
                <c:pt idx="3342">
                  <c:v>42019</c:v>
                </c:pt>
                <c:pt idx="3343">
                  <c:v>42018</c:v>
                </c:pt>
                <c:pt idx="3344">
                  <c:v>42017</c:v>
                </c:pt>
                <c:pt idx="3345">
                  <c:v>42016</c:v>
                </c:pt>
                <c:pt idx="3346">
                  <c:v>42015</c:v>
                </c:pt>
                <c:pt idx="3347">
                  <c:v>42014</c:v>
                </c:pt>
                <c:pt idx="3348">
                  <c:v>42013</c:v>
                </c:pt>
                <c:pt idx="3349">
                  <c:v>42012</c:v>
                </c:pt>
                <c:pt idx="3350">
                  <c:v>42011</c:v>
                </c:pt>
                <c:pt idx="3351">
                  <c:v>42010</c:v>
                </c:pt>
                <c:pt idx="3352">
                  <c:v>42009</c:v>
                </c:pt>
                <c:pt idx="3353">
                  <c:v>42008</c:v>
                </c:pt>
                <c:pt idx="3354">
                  <c:v>42007</c:v>
                </c:pt>
                <c:pt idx="3355">
                  <c:v>42006</c:v>
                </c:pt>
                <c:pt idx="3356">
                  <c:v>42005</c:v>
                </c:pt>
                <c:pt idx="3357">
                  <c:v>42004</c:v>
                </c:pt>
                <c:pt idx="3358">
                  <c:v>42003</c:v>
                </c:pt>
                <c:pt idx="3359">
                  <c:v>42002</c:v>
                </c:pt>
                <c:pt idx="3360">
                  <c:v>42001</c:v>
                </c:pt>
                <c:pt idx="3361">
                  <c:v>42000</c:v>
                </c:pt>
                <c:pt idx="3362">
                  <c:v>41999</c:v>
                </c:pt>
                <c:pt idx="3363">
                  <c:v>41998</c:v>
                </c:pt>
                <c:pt idx="3364">
                  <c:v>41997</c:v>
                </c:pt>
                <c:pt idx="3365">
                  <c:v>41996</c:v>
                </c:pt>
                <c:pt idx="3366">
                  <c:v>41995</c:v>
                </c:pt>
                <c:pt idx="3367">
                  <c:v>41994</c:v>
                </c:pt>
                <c:pt idx="3368">
                  <c:v>41993</c:v>
                </c:pt>
                <c:pt idx="3369">
                  <c:v>41992</c:v>
                </c:pt>
                <c:pt idx="3370">
                  <c:v>41991</c:v>
                </c:pt>
                <c:pt idx="3371">
                  <c:v>41990</c:v>
                </c:pt>
                <c:pt idx="3372">
                  <c:v>41989</c:v>
                </c:pt>
                <c:pt idx="3373">
                  <c:v>41988</c:v>
                </c:pt>
                <c:pt idx="3374">
                  <c:v>41987</c:v>
                </c:pt>
                <c:pt idx="3375">
                  <c:v>41986</c:v>
                </c:pt>
                <c:pt idx="3376">
                  <c:v>41985</c:v>
                </c:pt>
                <c:pt idx="3377">
                  <c:v>41984</c:v>
                </c:pt>
                <c:pt idx="3378">
                  <c:v>41983</c:v>
                </c:pt>
                <c:pt idx="3379">
                  <c:v>41982</c:v>
                </c:pt>
                <c:pt idx="3380">
                  <c:v>41981</c:v>
                </c:pt>
                <c:pt idx="3381">
                  <c:v>41980</c:v>
                </c:pt>
                <c:pt idx="3382">
                  <c:v>41979</c:v>
                </c:pt>
                <c:pt idx="3383">
                  <c:v>41978</c:v>
                </c:pt>
                <c:pt idx="3384">
                  <c:v>41977</c:v>
                </c:pt>
                <c:pt idx="3385">
                  <c:v>41976</c:v>
                </c:pt>
                <c:pt idx="3386">
                  <c:v>41975</c:v>
                </c:pt>
                <c:pt idx="3387">
                  <c:v>41974</c:v>
                </c:pt>
                <c:pt idx="3388">
                  <c:v>41973</c:v>
                </c:pt>
                <c:pt idx="3389">
                  <c:v>41972</c:v>
                </c:pt>
                <c:pt idx="3390">
                  <c:v>41971</c:v>
                </c:pt>
                <c:pt idx="3391">
                  <c:v>41970</c:v>
                </c:pt>
                <c:pt idx="3392">
                  <c:v>41969</c:v>
                </c:pt>
                <c:pt idx="3393">
                  <c:v>41968</c:v>
                </c:pt>
                <c:pt idx="3394">
                  <c:v>41967</c:v>
                </c:pt>
                <c:pt idx="3395">
                  <c:v>41966</c:v>
                </c:pt>
                <c:pt idx="3396">
                  <c:v>41965</c:v>
                </c:pt>
                <c:pt idx="3397">
                  <c:v>41964</c:v>
                </c:pt>
                <c:pt idx="3398">
                  <c:v>41963</c:v>
                </c:pt>
                <c:pt idx="3399">
                  <c:v>41962</c:v>
                </c:pt>
                <c:pt idx="3400">
                  <c:v>41961</c:v>
                </c:pt>
                <c:pt idx="3401">
                  <c:v>41960</c:v>
                </c:pt>
                <c:pt idx="3402">
                  <c:v>41959</c:v>
                </c:pt>
                <c:pt idx="3403">
                  <c:v>41958</c:v>
                </c:pt>
                <c:pt idx="3404">
                  <c:v>41957</c:v>
                </c:pt>
                <c:pt idx="3405">
                  <c:v>41956</c:v>
                </c:pt>
                <c:pt idx="3406">
                  <c:v>41955</c:v>
                </c:pt>
                <c:pt idx="3407">
                  <c:v>41954</c:v>
                </c:pt>
                <c:pt idx="3408">
                  <c:v>41953</c:v>
                </c:pt>
                <c:pt idx="3409">
                  <c:v>41952</c:v>
                </c:pt>
                <c:pt idx="3410">
                  <c:v>41951</c:v>
                </c:pt>
                <c:pt idx="3411">
                  <c:v>41950</c:v>
                </c:pt>
                <c:pt idx="3412">
                  <c:v>41949</c:v>
                </c:pt>
                <c:pt idx="3413">
                  <c:v>41948</c:v>
                </c:pt>
                <c:pt idx="3414">
                  <c:v>41947</c:v>
                </c:pt>
                <c:pt idx="3415">
                  <c:v>41946</c:v>
                </c:pt>
                <c:pt idx="3416">
                  <c:v>41945</c:v>
                </c:pt>
                <c:pt idx="3417">
                  <c:v>41944</c:v>
                </c:pt>
                <c:pt idx="3418">
                  <c:v>41943</c:v>
                </c:pt>
                <c:pt idx="3419">
                  <c:v>41942</c:v>
                </c:pt>
                <c:pt idx="3420">
                  <c:v>41941</c:v>
                </c:pt>
                <c:pt idx="3421">
                  <c:v>41940</c:v>
                </c:pt>
                <c:pt idx="3422">
                  <c:v>41939</c:v>
                </c:pt>
                <c:pt idx="3423">
                  <c:v>41938</c:v>
                </c:pt>
                <c:pt idx="3424">
                  <c:v>41937</c:v>
                </c:pt>
                <c:pt idx="3425">
                  <c:v>41936</c:v>
                </c:pt>
                <c:pt idx="3426">
                  <c:v>41935</c:v>
                </c:pt>
                <c:pt idx="3427">
                  <c:v>41934</c:v>
                </c:pt>
                <c:pt idx="3428">
                  <c:v>41933</c:v>
                </c:pt>
                <c:pt idx="3429">
                  <c:v>41932</c:v>
                </c:pt>
                <c:pt idx="3430">
                  <c:v>41931</c:v>
                </c:pt>
                <c:pt idx="3431">
                  <c:v>41930</c:v>
                </c:pt>
                <c:pt idx="3432">
                  <c:v>41929</c:v>
                </c:pt>
                <c:pt idx="3433">
                  <c:v>41928</c:v>
                </c:pt>
                <c:pt idx="3434">
                  <c:v>41927</c:v>
                </c:pt>
                <c:pt idx="3435">
                  <c:v>41926</c:v>
                </c:pt>
                <c:pt idx="3436">
                  <c:v>41925</c:v>
                </c:pt>
                <c:pt idx="3437">
                  <c:v>41924</c:v>
                </c:pt>
                <c:pt idx="3438">
                  <c:v>41923</c:v>
                </c:pt>
                <c:pt idx="3439">
                  <c:v>41922</c:v>
                </c:pt>
                <c:pt idx="3440">
                  <c:v>41921</c:v>
                </c:pt>
                <c:pt idx="3441">
                  <c:v>41920</c:v>
                </c:pt>
                <c:pt idx="3442">
                  <c:v>41919</c:v>
                </c:pt>
                <c:pt idx="3443">
                  <c:v>41918</c:v>
                </c:pt>
                <c:pt idx="3444">
                  <c:v>41917</c:v>
                </c:pt>
                <c:pt idx="3445">
                  <c:v>41916</c:v>
                </c:pt>
                <c:pt idx="3446">
                  <c:v>41915</c:v>
                </c:pt>
                <c:pt idx="3447">
                  <c:v>41914</c:v>
                </c:pt>
                <c:pt idx="3448">
                  <c:v>41913</c:v>
                </c:pt>
                <c:pt idx="3449">
                  <c:v>41912</c:v>
                </c:pt>
                <c:pt idx="3450">
                  <c:v>41911</c:v>
                </c:pt>
                <c:pt idx="3451">
                  <c:v>41910</c:v>
                </c:pt>
                <c:pt idx="3452">
                  <c:v>41909</c:v>
                </c:pt>
                <c:pt idx="3453">
                  <c:v>41908</c:v>
                </c:pt>
                <c:pt idx="3454">
                  <c:v>41907</c:v>
                </c:pt>
                <c:pt idx="3455">
                  <c:v>41906</c:v>
                </c:pt>
                <c:pt idx="3456">
                  <c:v>41905</c:v>
                </c:pt>
                <c:pt idx="3457">
                  <c:v>41904</c:v>
                </c:pt>
                <c:pt idx="3458">
                  <c:v>41903</c:v>
                </c:pt>
                <c:pt idx="3459">
                  <c:v>41902</c:v>
                </c:pt>
                <c:pt idx="3460">
                  <c:v>41901</c:v>
                </c:pt>
                <c:pt idx="3461">
                  <c:v>41900</c:v>
                </c:pt>
                <c:pt idx="3462">
                  <c:v>41899</c:v>
                </c:pt>
                <c:pt idx="3463">
                  <c:v>41898</c:v>
                </c:pt>
                <c:pt idx="3464">
                  <c:v>41897</c:v>
                </c:pt>
                <c:pt idx="3465">
                  <c:v>41896</c:v>
                </c:pt>
                <c:pt idx="3466">
                  <c:v>41895</c:v>
                </c:pt>
                <c:pt idx="3467">
                  <c:v>41894</c:v>
                </c:pt>
                <c:pt idx="3468">
                  <c:v>41893</c:v>
                </c:pt>
                <c:pt idx="3469">
                  <c:v>41892</c:v>
                </c:pt>
                <c:pt idx="3470">
                  <c:v>41891</c:v>
                </c:pt>
                <c:pt idx="3471">
                  <c:v>41890</c:v>
                </c:pt>
                <c:pt idx="3472">
                  <c:v>41889</c:v>
                </c:pt>
                <c:pt idx="3473">
                  <c:v>41888</c:v>
                </c:pt>
                <c:pt idx="3474">
                  <c:v>41887</c:v>
                </c:pt>
                <c:pt idx="3475">
                  <c:v>41886</c:v>
                </c:pt>
                <c:pt idx="3476">
                  <c:v>41885</c:v>
                </c:pt>
                <c:pt idx="3477">
                  <c:v>41884</c:v>
                </c:pt>
                <c:pt idx="3478">
                  <c:v>41883</c:v>
                </c:pt>
                <c:pt idx="3479">
                  <c:v>41882</c:v>
                </c:pt>
                <c:pt idx="3480">
                  <c:v>41881</c:v>
                </c:pt>
                <c:pt idx="3481">
                  <c:v>41880</c:v>
                </c:pt>
                <c:pt idx="3482">
                  <c:v>41879</c:v>
                </c:pt>
                <c:pt idx="3483">
                  <c:v>41878</c:v>
                </c:pt>
                <c:pt idx="3484">
                  <c:v>41877</c:v>
                </c:pt>
                <c:pt idx="3485">
                  <c:v>41876</c:v>
                </c:pt>
                <c:pt idx="3486">
                  <c:v>41875</c:v>
                </c:pt>
                <c:pt idx="3487">
                  <c:v>41874</c:v>
                </c:pt>
                <c:pt idx="3488">
                  <c:v>41873</c:v>
                </c:pt>
                <c:pt idx="3489">
                  <c:v>41872</c:v>
                </c:pt>
                <c:pt idx="3490">
                  <c:v>41871</c:v>
                </c:pt>
                <c:pt idx="3491">
                  <c:v>41870</c:v>
                </c:pt>
                <c:pt idx="3492">
                  <c:v>41869</c:v>
                </c:pt>
                <c:pt idx="3493">
                  <c:v>41868</c:v>
                </c:pt>
                <c:pt idx="3494">
                  <c:v>41867</c:v>
                </c:pt>
                <c:pt idx="3495">
                  <c:v>41866</c:v>
                </c:pt>
                <c:pt idx="3496">
                  <c:v>41865</c:v>
                </c:pt>
                <c:pt idx="3497">
                  <c:v>41864</c:v>
                </c:pt>
                <c:pt idx="3498">
                  <c:v>41863</c:v>
                </c:pt>
                <c:pt idx="3499">
                  <c:v>41862</c:v>
                </c:pt>
                <c:pt idx="3500">
                  <c:v>41861</c:v>
                </c:pt>
                <c:pt idx="3501">
                  <c:v>41860</c:v>
                </c:pt>
                <c:pt idx="3502">
                  <c:v>41859</c:v>
                </c:pt>
                <c:pt idx="3503">
                  <c:v>41858</c:v>
                </c:pt>
                <c:pt idx="3504">
                  <c:v>41857</c:v>
                </c:pt>
                <c:pt idx="3505">
                  <c:v>41856</c:v>
                </c:pt>
                <c:pt idx="3506">
                  <c:v>41855</c:v>
                </c:pt>
                <c:pt idx="3507">
                  <c:v>41854</c:v>
                </c:pt>
                <c:pt idx="3508">
                  <c:v>41853</c:v>
                </c:pt>
                <c:pt idx="3509">
                  <c:v>41852</c:v>
                </c:pt>
                <c:pt idx="3510">
                  <c:v>41851</c:v>
                </c:pt>
                <c:pt idx="3511">
                  <c:v>41850</c:v>
                </c:pt>
                <c:pt idx="3512">
                  <c:v>41849</c:v>
                </c:pt>
                <c:pt idx="3513">
                  <c:v>41848</c:v>
                </c:pt>
                <c:pt idx="3514">
                  <c:v>41847</c:v>
                </c:pt>
                <c:pt idx="3515">
                  <c:v>41846</c:v>
                </c:pt>
                <c:pt idx="3516">
                  <c:v>41845</c:v>
                </c:pt>
                <c:pt idx="3517">
                  <c:v>41844</c:v>
                </c:pt>
                <c:pt idx="3518">
                  <c:v>41843</c:v>
                </c:pt>
                <c:pt idx="3519">
                  <c:v>41842</c:v>
                </c:pt>
                <c:pt idx="3520">
                  <c:v>41841</c:v>
                </c:pt>
                <c:pt idx="3521">
                  <c:v>41840</c:v>
                </c:pt>
                <c:pt idx="3522">
                  <c:v>41839</c:v>
                </c:pt>
                <c:pt idx="3523">
                  <c:v>41838</c:v>
                </c:pt>
                <c:pt idx="3524">
                  <c:v>41837</c:v>
                </c:pt>
                <c:pt idx="3525">
                  <c:v>41836</c:v>
                </c:pt>
                <c:pt idx="3526">
                  <c:v>41835</c:v>
                </c:pt>
                <c:pt idx="3527">
                  <c:v>41834</c:v>
                </c:pt>
                <c:pt idx="3528">
                  <c:v>41833</c:v>
                </c:pt>
                <c:pt idx="3529">
                  <c:v>41832</c:v>
                </c:pt>
                <c:pt idx="3530">
                  <c:v>41831</c:v>
                </c:pt>
                <c:pt idx="3531">
                  <c:v>41830</c:v>
                </c:pt>
                <c:pt idx="3532">
                  <c:v>41829</c:v>
                </c:pt>
                <c:pt idx="3533">
                  <c:v>41828</c:v>
                </c:pt>
                <c:pt idx="3534">
                  <c:v>41827</c:v>
                </c:pt>
                <c:pt idx="3535">
                  <c:v>41826</c:v>
                </c:pt>
                <c:pt idx="3536">
                  <c:v>41825</c:v>
                </c:pt>
                <c:pt idx="3537">
                  <c:v>41824</c:v>
                </c:pt>
                <c:pt idx="3538">
                  <c:v>41823</c:v>
                </c:pt>
                <c:pt idx="3539">
                  <c:v>41822</c:v>
                </c:pt>
                <c:pt idx="3540">
                  <c:v>41821</c:v>
                </c:pt>
                <c:pt idx="3541">
                  <c:v>41820</c:v>
                </c:pt>
                <c:pt idx="3542">
                  <c:v>41819</c:v>
                </c:pt>
                <c:pt idx="3543">
                  <c:v>41818</c:v>
                </c:pt>
                <c:pt idx="3544">
                  <c:v>41817</c:v>
                </c:pt>
                <c:pt idx="3545">
                  <c:v>41816</c:v>
                </c:pt>
                <c:pt idx="3546">
                  <c:v>41815</c:v>
                </c:pt>
                <c:pt idx="3547">
                  <c:v>41814</c:v>
                </c:pt>
                <c:pt idx="3548">
                  <c:v>41813</c:v>
                </c:pt>
                <c:pt idx="3549">
                  <c:v>41812</c:v>
                </c:pt>
                <c:pt idx="3550">
                  <c:v>41811</c:v>
                </c:pt>
                <c:pt idx="3551">
                  <c:v>41810</c:v>
                </c:pt>
                <c:pt idx="3552">
                  <c:v>41809</c:v>
                </c:pt>
                <c:pt idx="3553">
                  <c:v>41808</c:v>
                </c:pt>
                <c:pt idx="3554">
                  <c:v>41807</c:v>
                </c:pt>
                <c:pt idx="3555">
                  <c:v>41806</c:v>
                </c:pt>
                <c:pt idx="3556">
                  <c:v>41805</c:v>
                </c:pt>
                <c:pt idx="3557">
                  <c:v>41804</c:v>
                </c:pt>
                <c:pt idx="3558">
                  <c:v>41803</c:v>
                </c:pt>
                <c:pt idx="3559">
                  <c:v>41802</c:v>
                </c:pt>
                <c:pt idx="3560">
                  <c:v>41801</c:v>
                </c:pt>
                <c:pt idx="3561">
                  <c:v>41800</c:v>
                </c:pt>
                <c:pt idx="3562">
                  <c:v>41799</c:v>
                </c:pt>
                <c:pt idx="3563">
                  <c:v>41798</c:v>
                </c:pt>
                <c:pt idx="3564">
                  <c:v>41797</c:v>
                </c:pt>
                <c:pt idx="3565">
                  <c:v>41796</c:v>
                </c:pt>
                <c:pt idx="3566">
                  <c:v>41795</c:v>
                </c:pt>
                <c:pt idx="3567">
                  <c:v>41794</c:v>
                </c:pt>
                <c:pt idx="3568">
                  <c:v>41793</c:v>
                </c:pt>
                <c:pt idx="3569">
                  <c:v>41792</c:v>
                </c:pt>
                <c:pt idx="3570">
                  <c:v>41791</c:v>
                </c:pt>
                <c:pt idx="3571">
                  <c:v>41790</c:v>
                </c:pt>
                <c:pt idx="3572">
                  <c:v>41789</c:v>
                </c:pt>
                <c:pt idx="3573">
                  <c:v>41788</c:v>
                </c:pt>
                <c:pt idx="3574">
                  <c:v>41787</c:v>
                </c:pt>
                <c:pt idx="3575">
                  <c:v>41786</c:v>
                </c:pt>
                <c:pt idx="3576">
                  <c:v>41785</c:v>
                </c:pt>
                <c:pt idx="3577">
                  <c:v>41784</c:v>
                </c:pt>
                <c:pt idx="3578">
                  <c:v>41783</c:v>
                </c:pt>
                <c:pt idx="3579">
                  <c:v>41782</c:v>
                </c:pt>
                <c:pt idx="3580">
                  <c:v>41781</c:v>
                </c:pt>
                <c:pt idx="3581">
                  <c:v>41780</c:v>
                </c:pt>
                <c:pt idx="3582">
                  <c:v>41779</c:v>
                </c:pt>
                <c:pt idx="3583">
                  <c:v>41778</c:v>
                </c:pt>
                <c:pt idx="3584">
                  <c:v>41777</c:v>
                </c:pt>
                <c:pt idx="3585">
                  <c:v>41776</c:v>
                </c:pt>
                <c:pt idx="3586">
                  <c:v>41775</c:v>
                </c:pt>
                <c:pt idx="3587">
                  <c:v>41774</c:v>
                </c:pt>
                <c:pt idx="3588">
                  <c:v>41773</c:v>
                </c:pt>
                <c:pt idx="3589">
                  <c:v>41772</c:v>
                </c:pt>
                <c:pt idx="3590">
                  <c:v>41771</c:v>
                </c:pt>
                <c:pt idx="3591">
                  <c:v>41770</c:v>
                </c:pt>
                <c:pt idx="3592">
                  <c:v>41769</c:v>
                </c:pt>
                <c:pt idx="3593">
                  <c:v>41768</c:v>
                </c:pt>
                <c:pt idx="3594">
                  <c:v>41767</c:v>
                </c:pt>
                <c:pt idx="3595">
                  <c:v>41766</c:v>
                </c:pt>
                <c:pt idx="3596">
                  <c:v>41765</c:v>
                </c:pt>
                <c:pt idx="3597">
                  <c:v>41764</c:v>
                </c:pt>
                <c:pt idx="3598">
                  <c:v>41763</c:v>
                </c:pt>
                <c:pt idx="3599">
                  <c:v>41762</c:v>
                </c:pt>
                <c:pt idx="3600">
                  <c:v>41761</c:v>
                </c:pt>
                <c:pt idx="3601">
                  <c:v>41760</c:v>
                </c:pt>
                <c:pt idx="3602">
                  <c:v>41759</c:v>
                </c:pt>
                <c:pt idx="3603">
                  <c:v>41758</c:v>
                </c:pt>
                <c:pt idx="3604">
                  <c:v>41757</c:v>
                </c:pt>
                <c:pt idx="3605">
                  <c:v>41756</c:v>
                </c:pt>
                <c:pt idx="3606">
                  <c:v>41755</c:v>
                </c:pt>
                <c:pt idx="3607">
                  <c:v>41754</c:v>
                </c:pt>
                <c:pt idx="3608">
                  <c:v>41753</c:v>
                </c:pt>
                <c:pt idx="3609">
                  <c:v>41752</c:v>
                </c:pt>
                <c:pt idx="3610">
                  <c:v>41751</c:v>
                </c:pt>
                <c:pt idx="3611">
                  <c:v>41750</c:v>
                </c:pt>
                <c:pt idx="3612">
                  <c:v>41749</c:v>
                </c:pt>
                <c:pt idx="3613">
                  <c:v>41748</c:v>
                </c:pt>
                <c:pt idx="3614">
                  <c:v>41747</c:v>
                </c:pt>
                <c:pt idx="3615">
                  <c:v>41746</c:v>
                </c:pt>
                <c:pt idx="3616">
                  <c:v>41745</c:v>
                </c:pt>
                <c:pt idx="3617">
                  <c:v>41744</c:v>
                </c:pt>
                <c:pt idx="3618">
                  <c:v>41743</c:v>
                </c:pt>
                <c:pt idx="3619">
                  <c:v>41742</c:v>
                </c:pt>
                <c:pt idx="3620">
                  <c:v>41741</c:v>
                </c:pt>
                <c:pt idx="3621">
                  <c:v>41740</c:v>
                </c:pt>
                <c:pt idx="3622">
                  <c:v>41739</c:v>
                </c:pt>
                <c:pt idx="3623">
                  <c:v>41738</c:v>
                </c:pt>
                <c:pt idx="3624">
                  <c:v>41737</c:v>
                </c:pt>
                <c:pt idx="3625">
                  <c:v>41736</c:v>
                </c:pt>
                <c:pt idx="3626">
                  <c:v>41735</c:v>
                </c:pt>
                <c:pt idx="3627">
                  <c:v>41734</c:v>
                </c:pt>
                <c:pt idx="3628">
                  <c:v>41733</c:v>
                </c:pt>
                <c:pt idx="3629">
                  <c:v>41732</c:v>
                </c:pt>
                <c:pt idx="3630">
                  <c:v>41731</c:v>
                </c:pt>
                <c:pt idx="3631">
                  <c:v>41730</c:v>
                </c:pt>
                <c:pt idx="3632">
                  <c:v>41729</c:v>
                </c:pt>
                <c:pt idx="3633">
                  <c:v>41728</c:v>
                </c:pt>
                <c:pt idx="3634">
                  <c:v>41727</c:v>
                </c:pt>
                <c:pt idx="3635">
                  <c:v>41726</c:v>
                </c:pt>
                <c:pt idx="3636">
                  <c:v>41725</c:v>
                </c:pt>
                <c:pt idx="3637">
                  <c:v>41724</c:v>
                </c:pt>
                <c:pt idx="3638">
                  <c:v>41723</c:v>
                </c:pt>
                <c:pt idx="3639">
                  <c:v>41722</c:v>
                </c:pt>
                <c:pt idx="3640">
                  <c:v>41721</c:v>
                </c:pt>
                <c:pt idx="3641">
                  <c:v>41720</c:v>
                </c:pt>
                <c:pt idx="3642">
                  <c:v>41719</c:v>
                </c:pt>
                <c:pt idx="3643">
                  <c:v>41718</c:v>
                </c:pt>
                <c:pt idx="3644">
                  <c:v>41717</c:v>
                </c:pt>
                <c:pt idx="3645">
                  <c:v>41716</c:v>
                </c:pt>
                <c:pt idx="3646">
                  <c:v>41715</c:v>
                </c:pt>
                <c:pt idx="3647">
                  <c:v>41714</c:v>
                </c:pt>
                <c:pt idx="3648">
                  <c:v>41713</c:v>
                </c:pt>
                <c:pt idx="3649">
                  <c:v>41712</c:v>
                </c:pt>
                <c:pt idx="3650">
                  <c:v>41711</c:v>
                </c:pt>
                <c:pt idx="3651">
                  <c:v>41710</c:v>
                </c:pt>
                <c:pt idx="3652">
                  <c:v>41709</c:v>
                </c:pt>
                <c:pt idx="3653">
                  <c:v>41708</c:v>
                </c:pt>
                <c:pt idx="3654">
                  <c:v>41707</c:v>
                </c:pt>
                <c:pt idx="3655">
                  <c:v>41706</c:v>
                </c:pt>
                <c:pt idx="3656">
                  <c:v>41705</c:v>
                </c:pt>
                <c:pt idx="3657">
                  <c:v>41704</c:v>
                </c:pt>
                <c:pt idx="3658">
                  <c:v>41703</c:v>
                </c:pt>
                <c:pt idx="3659">
                  <c:v>41702</c:v>
                </c:pt>
                <c:pt idx="3660">
                  <c:v>41701</c:v>
                </c:pt>
                <c:pt idx="3661">
                  <c:v>41700</c:v>
                </c:pt>
                <c:pt idx="3662">
                  <c:v>41699</c:v>
                </c:pt>
                <c:pt idx="3663">
                  <c:v>41698</c:v>
                </c:pt>
                <c:pt idx="3664">
                  <c:v>41697</c:v>
                </c:pt>
                <c:pt idx="3665">
                  <c:v>41696</c:v>
                </c:pt>
                <c:pt idx="3666">
                  <c:v>41695</c:v>
                </c:pt>
                <c:pt idx="3667">
                  <c:v>41694</c:v>
                </c:pt>
                <c:pt idx="3668">
                  <c:v>41693</c:v>
                </c:pt>
                <c:pt idx="3669">
                  <c:v>41692</c:v>
                </c:pt>
                <c:pt idx="3670">
                  <c:v>41691</c:v>
                </c:pt>
                <c:pt idx="3671">
                  <c:v>41690</c:v>
                </c:pt>
                <c:pt idx="3672">
                  <c:v>41689</c:v>
                </c:pt>
                <c:pt idx="3673">
                  <c:v>41688</c:v>
                </c:pt>
                <c:pt idx="3674">
                  <c:v>41687</c:v>
                </c:pt>
                <c:pt idx="3675">
                  <c:v>41686</c:v>
                </c:pt>
                <c:pt idx="3676">
                  <c:v>41685</c:v>
                </c:pt>
                <c:pt idx="3677">
                  <c:v>41684</c:v>
                </c:pt>
                <c:pt idx="3678">
                  <c:v>41683</c:v>
                </c:pt>
                <c:pt idx="3679">
                  <c:v>41682</c:v>
                </c:pt>
                <c:pt idx="3680">
                  <c:v>41681</c:v>
                </c:pt>
                <c:pt idx="3681">
                  <c:v>41680</c:v>
                </c:pt>
                <c:pt idx="3682">
                  <c:v>41679</c:v>
                </c:pt>
                <c:pt idx="3683">
                  <c:v>41678</c:v>
                </c:pt>
                <c:pt idx="3684">
                  <c:v>41677</c:v>
                </c:pt>
                <c:pt idx="3685">
                  <c:v>41676</c:v>
                </c:pt>
                <c:pt idx="3686">
                  <c:v>41675</c:v>
                </c:pt>
                <c:pt idx="3687">
                  <c:v>41674</c:v>
                </c:pt>
                <c:pt idx="3688">
                  <c:v>41673</c:v>
                </c:pt>
                <c:pt idx="3689">
                  <c:v>41672</c:v>
                </c:pt>
                <c:pt idx="3690">
                  <c:v>41671</c:v>
                </c:pt>
                <c:pt idx="3691">
                  <c:v>41670</c:v>
                </c:pt>
                <c:pt idx="3692">
                  <c:v>41669</c:v>
                </c:pt>
                <c:pt idx="3693">
                  <c:v>41668</c:v>
                </c:pt>
                <c:pt idx="3694">
                  <c:v>41667</c:v>
                </c:pt>
                <c:pt idx="3695">
                  <c:v>41666</c:v>
                </c:pt>
                <c:pt idx="3696">
                  <c:v>41665</c:v>
                </c:pt>
                <c:pt idx="3697">
                  <c:v>41664</c:v>
                </c:pt>
                <c:pt idx="3698">
                  <c:v>41663</c:v>
                </c:pt>
                <c:pt idx="3699">
                  <c:v>41662</c:v>
                </c:pt>
                <c:pt idx="3700">
                  <c:v>41661</c:v>
                </c:pt>
                <c:pt idx="3701">
                  <c:v>41660</c:v>
                </c:pt>
                <c:pt idx="3702">
                  <c:v>41659</c:v>
                </c:pt>
                <c:pt idx="3703">
                  <c:v>41658</c:v>
                </c:pt>
                <c:pt idx="3704">
                  <c:v>41657</c:v>
                </c:pt>
                <c:pt idx="3705">
                  <c:v>41656</c:v>
                </c:pt>
                <c:pt idx="3706">
                  <c:v>41655</c:v>
                </c:pt>
                <c:pt idx="3707">
                  <c:v>41654</c:v>
                </c:pt>
                <c:pt idx="3708">
                  <c:v>41653</c:v>
                </c:pt>
                <c:pt idx="3709">
                  <c:v>41652</c:v>
                </c:pt>
                <c:pt idx="3710">
                  <c:v>41651</c:v>
                </c:pt>
                <c:pt idx="3711">
                  <c:v>41650</c:v>
                </c:pt>
                <c:pt idx="3712">
                  <c:v>41649</c:v>
                </c:pt>
                <c:pt idx="3713">
                  <c:v>41648</c:v>
                </c:pt>
                <c:pt idx="3714">
                  <c:v>41647</c:v>
                </c:pt>
                <c:pt idx="3715">
                  <c:v>41646</c:v>
                </c:pt>
                <c:pt idx="3716">
                  <c:v>41645</c:v>
                </c:pt>
                <c:pt idx="3717">
                  <c:v>41644</c:v>
                </c:pt>
                <c:pt idx="3718">
                  <c:v>41643</c:v>
                </c:pt>
                <c:pt idx="3719">
                  <c:v>41642</c:v>
                </c:pt>
                <c:pt idx="3720">
                  <c:v>41641</c:v>
                </c:pt>
                <c:pt idx="3721">
                  <c:v>41640</c:v>
                </c:pt>
                <c:pt idx="3722">
                  <c:v>41639</c:v>
                </c:pt>
                <c:pt idx="3723">
                  <c:v>41638</c:v>
                </c:pt>
                <c:pt idx="3724">
                  <c:v>41637</c:v>
                </c:pt>
                <c:pt idx="3725">
                  <c:v>41636</c:v>
                </c:pt>
                <c:pt idx="3726">
                  <c:v>41635</c:v>
                </c:pt>
                <c:pt idx="3727">
                  <c:v>41634</c:v>
                </c:pt>
                <c:pt idx="3728">
                  <c:v>41633</c:v>
                </c:pt>
                <c:pt idx="3729">
                  <c:v>41632</c:v>
                </c:pt>
                <c:pt idx="3730">
                  <c:v>41631</c:v>
                </c:pt>
                <c:pt idx="3731">
                  <c:v>41630</c:v>
                </c:pt>
                <c:pt idx="3732">
                  <c:v>41629</c:v>
                </c:pt>
                <c:pt idx="3733">
                  <c:v>41628</c:v>
                </c:pt>
                <c:pt idx="3734">
                  <c:v>41627</c:v>
                </c:pt>
                <c:pt idx="3735">
                  <c:v>41626</c:v>
                </c:pt>
                <c:pt idx="3736">
                  <c:v>41625</c:v>
                </c:pt>
                <c:pt idx="3737">
                  <c:v>41624</c:v>
                </c:pt>
                <c:pt idx="3738">
                  <c:v>41623</c:v>
                </c:pt>
                <c:pt idx="3739">
                  <c:v>41622</c:v>
                </c:pt>
                <c:pt idx="3740">
                  <c:v>41621</c:v>
                </c:pt>
                <c:pt idx="3741">
                  <c:v>41620</c:v>
                </c:pt>
                <c:pt idx="3742">
                  <c:v>41619</c:v>
                </c:pt>
                <c:pt idx="3743">
                  <c:v>41618</c:v>
                </c:pt>
                <c:pt idx="3744">
                  <c:v>41617</c:v>
                </c:pt>
                <c:pt idx="3745">
                  <c:v>41616</c:v>
                </c:pt>
                <c:pt idx="3746">
                  <c:v>41615</c:v>
                </c:pt>
                <c:pt idx="3747">
                  <c:v>41614</c:v>
                </c:pt>
                <c:pt idx="3748">
                  <c:v>41613</c:v>
                </c:pt>
                <c:pt idx="3749">
                  <c:v>41612</c:v>
                </c:pt>
                <c:pt idx="3750">
                  <c:v>41611</c:v>
                </c:pt>
                <c:pt idx="3751">
                  <c:v>41610</c:v>
                </c:pt>
                <c:pt idx="3752">
                  <c:v>41609</c:v>
                </c:pt>
                <c:pt idx="3753">
                  <c:v>41608</c:v>
                </c:pt>
                <c:pt idx="3754">
                  <c:v>41607</c:v>
                </c:pt>
                <c:pt idx="3755">
                  <c:v>41606</c:v>
                </c:pt>
                <c:pt idx="3756">
                  <c:v>41605</c:v>
                </c:pt>
                <c:pt idx="3757">
                  <c:v>41604</c:v>
                </c:pt>
                <c:pt idx="3758">
                  <c:v>41603</c:v>
                </c:pt>
                <c:pt idx="3759">
                  <c:v>41602</c:v>
                </c:pt>
                <c:pt idx="3760">
                  <c:v>41601</c:v>
                </c:pt>
                <c:pt idx="3761">
                  <c:v>41600</c:v>
                </c:pt>
                <c:pt idx="3762">
                  <c:v>41599</c:v>
                </c:pt>
                <c:pt idx="3763">
                  <c:v>41598</c:v>
                </c:pt>
                <c:pt idx="3764">
                  <c:v>41597</c:v>
                </c:pt>
                <c:pt idx="3765">
                  <c:v>41596</c:v>
                </c:pt>
                <c:pt idx="3766">
                  <c:v>41595</c:v>
                </c:pt>
                <c:pt idx="3767">
                  <c:v>41594</c:v>
                </c:pt>
                <c:pt idx="3768">
                  <c:v>41593</c:v>
                </c:pt>
                <c:pt idx="3769">
                  <c:v>41592</c:v>
                </c:pt>
                <c:pt idx="3770">
                  <c:v>41591</c:v>
                </c:pt>
                <c:pt idx="3771">
                  <c:v>41590</c:v>
                </c:pt>
                <c:pt idx="3772">
                  <c:v>41589</c:v>
                </c:pt>
                <c:pt idx="3773">
                  <c:v>41588</c:v>
                </c:pt>
                <c:pt idx="3774">
                  <c:v>41587</c:v>
                </c:pt>
                <c:pt idx="3775">
                  <c:v>41586</c:v>
                </c:pt>
                <c:pt idx="3776">
                  <c:v>41585</c:v>
                </c:pt>
                <c:pt idx="3777">
                  <c:v>41584</c:v>
                </c:pt>
                <c:pt idx="3778">
                  <c:v>41583</c:v>
                </c:pt>
                <c:pt idx="3779">
                  <c:v>41582</c:v>
                </c:pt>
                <c:pt idx="3780">
                  <c:v>41581</c:v>
                </c:pt>
                <c:pt idx="3781">
                  <c:v>41580</c:v>
                </c:pt>
                <c:pt idx="3782">
                  <c:v>41579</c:v>
                </c:pt>
                <c:pt idx="3783">
                  <c:v>41578</c:v>
                </c:pt>
                <c:pt idx="3784">
                  <c:v>41577</c:v>
                </c:pt>
                <c:pt idx="3785">
                  <c:v>41576</c:v>
                </c:pt>
                <c:pt idx="3786">
                  <c:v>41575</c:v>
                </c:pt>
                <c:pt idx="3787">
                  <c:v>41574</c:v>
                </c:pt>
                <c:pt idx="3788">
                  <c:v>41573</c:v>
                </c:pt>
                <c:pt idx="3789">
                  <c:v>41572</c:v>
                </c:pt>
                <c:pt idx="3790">
                  <c:v>41571</c:v>
                </c:pt>
                <c:pt idx="3791">
                  <c:v>41570</c:v>
                </c:pt>
                <c:pt idx="3792">
                  <c:v>41569</c:v>
                </c:pt>
                <c:pt idx="3793">
                  <c:v>41568</c:v>
                </c:pt>
                <c:pt idx="3794">
                  <c:v>41567</c:v>
                </c:pt>
                <c:pt idx="3795">
                  <c:v>41566</c:v>
                </c:pt>
                <c:pt idx="3796">
                  <c:v>41565</c:v>
                </c:pt>
                <c:pt idx="3797">
                  <c:v>41564</c:v>
                </c:pt>
                <c:pt idx="3798">
                  <c:v>41563</c:v>
                </c:pt>
                <c:pt idx="3799">
                  <c:v>41562</c:v>
                </c:pt>
                <c:pt idx="3800">
                  <c:v>41561</c:v>
                </c:pt>
                <c:pt idx="3801">
                  <c:v>41560</c:v>
                </c:pt>
                <c:pt idx="3802">
                  <c:v>41559</c:v>
                </c:pt>
                <c:pt idx="3803">
                  <c:v>41558</c:v>
                </c:pt>
                <c:pt idx="3804">
                  <c:v>41557</c:v>
                </c:pt>
                <c:pt idx="3805">
                  <c:v>41556</c:v>
                </c:pt>
                <c:pt idx="3806">
                  <c:v>41555</c:v>
                </c:pt>
                <c:pt idx="3807">
                  <c:v>41554</c:v>
                </c:pt>
                <c:pt idx="3808">
                  <c:v>41553</c:v>
                </c:pt>
                <c:pt idx="3809">
                  <c:v>41552</c:v>
                </c:pt>
                <c:pt idx="3810">
                  <c:v>41551</c:v>
                </c:pt>
                <c:pt idx="3811">
                  <c:v>41550</c:v>
                </c:pt>
                <c:pt idx="3812">
                  <c:v>41549</c:v>
                </c:pt>
                <c:pt idx="3813">
                  <c:v>41548</c:v>
                </c:pt>
                <c:pt idx="3814">
                  <c:v>41547</c:v>
                </c:pt>
                <c:pt idx="3815">
                  <c:v>41546</c:v>
                </c:pt>
                <c:pt idx="3816">
                  <c:v>41545</c:v>
                </c:pt>
                <c:pt idx="3817">
                  <c:v>41544</c:v>
                </c:pt>
                <c:pt idx="3818">
                  <c:v>41543</c:v>
                </c:pt>
                <c:pt idx="3819">
                  <c:v>41542</c:v>
                </c:pt>
                <c:pt idx="3820">
                  <c:v>41541</c:v>
                </c:pt>
                <c:pt idx="3821">
                  <c:v>41540</c:v>
                </c:pt>
                <c:pt idx="3822">
                  <c:v>41539</c:v>
                </c:pt>
                <c:pt idx="3823">
                  <c:v>41538</c:v>
                </c:pt>
                <c:pt idx="3824">
                  <c:v>41537</c:v>
                </c:pt>
                <c:pt idx="3825">
                  <c:v>41536</c:v>
                </c:pt>
                <c:pt idx="3826">
                  <c:v>41535</c:v>
                </c:pt>
                <c:pt idx="3827">
                  <c:v>41534</c:v>
                </c:pt>
                <c:pt idx="3828">
                  <c:v>41533</c:v>
                </c:pt>
                <c:pt idx="3829">
                  <c:v>41532</c:v>
                </c:pt>
                <c:pt idx="3830">
                  <c:v>41531</c:v>
                </c:pt>
                <c:pt idx="3831">
                  <c:v>41530</c:v>
                </c:pt>
                <c:pt idx="3832">
                  <c:v>41529</c:v>
                </c:pt>
                <c:pt idx="3833">
                  <c:v>41528</c:v>
                </c:pt>
                <c:pt idx="3834">
                  <c:v>41527</c:v>
                </c:pt>
                <c:pt idx="3835">
                  <c:v>41526</c:v>
                </c:pt>
                <c:pt idx="3836">
                  <c:v>41525</c:v>
                </c:pt>
                <c:pt idx="3837">
                  <c:v>41524</c:v>
                </c:pt>
                <c:pt idx="3838">
                  <c:v>41523</c:v>
                </c:pt>
                <c:pt idx="3839">
                  <c:v>41522</c:v>
                </c:pt>
                <c:pt idx="3840">
                  <c:v>41521</c:v>
                </c:pt>
                <c:pt idx="3841">
                  <c:v>41520</c:v>
                </c:pt>
                <c:pt idx="3842">
                  <c:v>41519</c:v>
                </c:pt>
                <c:pt idx="3843">
                  <c:v>41518</c:v>
                </c:pt>
                <c:pt idx="3844">
                  <c:v>41517</c:v>
                </c:pt>
                <c:pt idx="3845">
                  <c:v>41516</c:v>
                </c:pt>
                <c:pt idx="3846">
                  <c:v>41515</c:v>
                </c:pt>
                <c:pt idx="3847">
                  <c:v>41514</c:v>
                </c:pt>
                <c:pt idx="3848">
                  <c:v>41513</c:v>
                </c:pt>
                <c:pt idx="3849">
                  <c:v>41512</c:v>
                </c:pt>
                <c:pt idx="3850">
                  <c:v>41511</c:v>
                </c:pt>
                <c:pt idx="3851">
                  <c:v>41510</c:v>
                </c:pt>
                <c:pt idx="3852">
                  <c:v>41509</c:v>
                </c:pt>
                <c:pt idx="3853">
                  <c:v>41508</c:v>
                </c:pt>
                <c:pt idx="3854">
                  <c:v>41507</c:v>
                </c:pt>
                <c:pt idx="3855">
                  <c:v>41506</c:v>
                </c:pt>
                <c:pt idx="3856">
                  <c:v>41505</c:v>
                </c:pt>
                <c:pt idx="3857">
                  <c:v>41504</c:v>
                </c:pt>
                <c:pt idx="3858">
                  <c:v>41503</c:v>
                </c:pt>
                <c:pt idx="3859">
                  <c:v>41502</c:v>
                </c:pt>
                <c:pt idx="3860">
                  <c:v>41501</c:v>
                </c:pt>
                <c:pt idx="3861">
                  <c:v>41500</c:v>
                </c:pt>
                <c:pt idx="3862">
                  <c:v>41499</c:v>
                </c:pt>
                <c:pt idx="3863">
                  <c:v>41498</c:v>
                </c:pt>
                <c:pt idx="3864">
                  <c:v>41497</c:v>
                </c:pt>
                <c:pt idx="3865">
                  <c:v>41496</c:v>
                </c:pt>
                <c:pt idx="3866">
                  <c:v>41495</c:v>
                </c:pt>
                <c:pt idx="3867">
                  <c:v>41494</c:v>
                </c:pt>
                <c:pt idx="3868">
                  <c:v>41493</c:v>
                </c:pt>
                <c:pt idx="3869">
                  <c:v>41492</c:v>
                </c:pt>
                <c:pt idx="3870">
                  <c:v>41491</c:v>
                </c:pt>
                <c:pt idx="3871">
                  <c:v>41490</c:v>
                </c:pt>
                <c:pt idx="3872">
                  <c:v>41489</c:v>
                </c:pt>
                <c:pt idx="3873">
                  <c:v>41488</c:v>
                </c:pt>
                <c:pt idx="3874">
                  <c:v>41487</c:v>
                </c:pt>
                <c:pt idx="3875">
                  <c:v>41486</c:v>
                </c:pt>
                <c:pt idx="3876">
                  <c:v>41485</c:v>
                </c:pt>
                <c:pt idx="3877">
                  <c:v>41484</c:v>
                </c:pt>
                <c:pt idx="3878">
                  <c:v>41483</c:v>
                </c:pt>
                <c:pt idx="3879">
                  <c:v>41482</c:v>
                </c:pt>
                <c:pt idx="3880">
                  <c:v>41481</c:v>
                </c:pt>
                <c:pt idx="3881">
                  <c:v>41480</c:v>
                </c:pt>
                <c:pt idx="3882">
                  <c:v>41479</c:v>
                </c:pt>
                <c:pt idx="3883">
                  <c:v>41478</c:v>
                </c:pt>
                <c:pt idx="3884">
                  <c:v>41477</c:v>
                </c:pt>
                <c:pt idx="3885">
                  <c:v>41476</c:v>
                </c:pt>
                <c:pt idx="3886">
                  <c:v>41475</c:v>
                </c:pt>
                <c:pt idx="3887">
                  <c:v>41474</c:v>
                </c:pt>
                <c:pt idx="3888">
                  <c:v>41473</c:v>
                </c:pt>
                <c:pt idx="3889">
                  <c:v>41472</c:v>
                </c:pt>
                <c:pt idx="3890">
                  <c:v>41471</c:v>
                </c:pt>
                <c:pt idx="3891">
                  <c:v>41470</c:v>
                </c:pt>
                <c:pt idx="3892">
                  <c:v>41469</c:v>
                </c:pt>
                <c:pt idx="3893">
                  <c:v>41468</c:v>
                </c:pt>
                <c:pt idx="3894">
                  <c:v>41467</c:v>
                </c:pt>
                <c:pt idx="3895">
                  <c:v>41466</c:v>
                </c:pt>
                <c:pt idx="3896">
                  <c:v>41465</c:v>
                </c:pt>
                <c:pt idx="3897">
                  <c:v>41464</c:v>
                </c:pt>
                <c:pt idx="3898">
                  <c:v>41463</c:v>
                </c:pt>
                <c:pt idx="3899">
                  <c:v>41462</c:v>
                </c:pt>
                <c:pt idx="3900">
                  <c:v>41461</c:v>
                </c:pt>
                <c:pt idx="3901">
                  <c:v>41460</c:v>
                </c:pt>
                <c:pt idx="3902">
                  <c:v>41459</c:v>
                </c:pt>
                <c:pt idx="3903">
                  <c:v>41458</c:v>
                </c:pt>
                <c:pt idx="3904">
                  <c:v>41457</c:v>
                </c:pt>
                <c:pt idx="3905">
                  <c:v>41456</c:v>
                </c:pt>
                <c:pt idx="3906">
                  <c:v>41455</c:v>
                </c:pt>
                <c:pt idx="3907">
                  <c:v>41454</c:v>
                </c:pt>
                <c:pt idx="3908">
                  <c:v>41453</c:v>
                </c:pt>
                <c:pt idx="3909">
                  <c:v>41452</c:v>
                </c:pt>
                <c:pt idx="3910">
                  <c:v>41451</c:v>
                </c:pt>
                <c:pt idx="3911">
                  <c:v>41450</c:v>
                </c:pt>
                <c:pt idx="3912">
                  <c:v>41449</c:v>
                </c:pt>
                <c:pt idx="3913">
                  <c:v>41448</c:v>
                </c:pt>
                <c:pt idx="3914">
                  <c:v>41447</c:v>
                </c:pt>
                <c:pt idx="3915">
                  <c:v>41446</c:v>
                </c:pt>
                <c:pt idx="3916">
                  <c:v>41445</c:v>
                </c:pt>
                <c:pt idx="3917">
                  <c:v>41444</c:v>
                </c:pt>
                <c:pt idx="3918">
                  <c:v>41443</c:v>
                </c:pt>
                <c:pt idx="3919">
                  <c:v>41442</c:v>
                </c:pt>
                <c:pt idx="3920">
                  <c:v>41441</c:v>
                </c:pt>
                <c:pt idx="3921">
                  <c:v>41440</c:v>
                </c:pt>
                <c:pt idx="3922">
                  <c:v>41439</c:v>
                </c:pt>
                <c:pt idx="3923">
                  <c:v>41438</c:v>
                </c:pt>
                <c:pt idx="3924">
                  <c:v>41437</c:v>
                </c:pt>
                <c:pt idx="3925">
                  <c:v>41436</c:v>
                </c:pt>
                <c:pt idx="3926">
                  <c:v>41435</c:v>
                </c:pt>
                <c:pt idx="3927">
                  <c:v>41434</c:v>
                </c:pt>
                <c:pt idx="3928">
                  <c:v>41433</c:v>
                </c:pt>
                <c:pt idx="3929">
                  <c:v>41432</c:v>
                </c:pt>
                <c:pt idx="3930">
                  <c:v>41431</c:v>
                </c:pt>
                <c:pt idx="3931">
                  <c:v>41430</c:v>
                </c:pt>
                <c:pt idx="3932">
                  <c:v>41429</c:v>
                </c:pt>
                <c:pt idx="3933">
                  <c:v>41428</c:v>
                </c:pt>
                <c:pt idx="3934">
                  <c:v>41427</c:v>
                </c:pt>
                <c:pt idx="3935">
                  <c:v>41426</c:v>
                </c:pt>
                <c:pt idx="3936">
                  <c:v>41425</c:v>
                </c:pt>
                <c:pt idx="3937">
                  <c:v>41424</c:v>
                </c:pt>
                <c:pt idx="3938">
                  <c:v>41423</c:v>
                </c:pt>
                <c:pt idx="3939">
                  <c:v>41422</c:v>
                </c:pt>
                <c:pt idx="3940">
                  <c:v>41421</c:v>
                </c:pt>
                <c:pt idx="3941">
                  <c:v>41420</c:v>
                </c:pt>
                <c:pt idx="3942">
                  <c:v>41419</c:v>
                </c:pt>
                <c:pt idx="3943">
                  <c:v>41418</c:v>
                </c:pt>
                <c:pt idx="3944">
                  <c:v>41417</c:v>
                </c:pt>
                <c:pt idx="3945">
                  <c:v>41416</c:v>
                </c:pt>
                <c:pt idx="3946">
                  <c:v>41415</c:v>
                </c:pt>
                <c:pt idx="3947">
                  <c:v>41414</c:v>
                </c:pt>
                <c:pt idx="3948">
                  <c:v>41413</c:v>
                </c:pt>
                <c:pt idx="3949">
                  <c:v>41412</c:v>
                </c:pt>
                <c:pt idx="3950">
                  <c:v>41411</c:v>
                </c:pt>
                <c:pt idx="3951">
                  <c:v>41410</c:v>
                </c:pt>
                <c:pt idx="3952">
                  <c:v>41409</c:v>
                </c:pt>
                <c:pt idx="3953">
                  <c:v>41408</c:v>
                </c:pt>
                <c:pt idx="3954">
                  <c:v>41407</c:v>
                </c:pt>
                <c:pt idx="3955">
                  <c:v>41406</c:v>
                </c:pt>
                <c:pt idx="3956">
                  <c:v>41405</c:v>
                </c:pt>
                <c:pt idx="3957">
                  <c:v>41404</c:v>
                </c:pt>
                <c:pt idx="3958">
                  <c:v>41403</c:v>
                </c:pt>
                <c:pt idx="3959">
                  <c:v>41402</c:v>
                </c:pt>
                <c:pt idx="3960">
                  <c:v>41401</c:v>
                </c:pt>
                <c:pt idx="3961">
                  <c:v>41400</c:v>
                </c:pt>
                <c:pt idx="3962">
                  <c:v>41399</c:v>
                </c:pt>
                <c:pt idx="3963">
                  <c:v>41398</c:v>
                </c:pt>
                <c:pt idx="3964">
                  <c:v>41397</c:v>
                </c:pt>
                <c:pt idx="3965">
                  <c:v>41396</c:v>
                </c:pt>
                <c:pt idx="3966">
                  <c:v>41395</c:v>
                </c:pt>
                <c:pt idx="3967">
                  <c:v>41394</c:v>
                </c:pt>
                <c:pt idx="3968">
                  <c:v>41393</c:v>
                </c:pt>
                <c:pt idx="3969">
                  <c:v>41392</c:v>
                </c:pt>
                <c:pt idx="3970">
                  <c:v>41391</c:v>
                </c:pt>
                <c:pt idx="3971">
                  <c:v>41390</c:v>
                </c:pt>
                <c:pt idx="3972">
                  <c:v>41389</c:v>
                </c:pt>
                <c:pt idx="3973">
                  <c:v>41388</c:v>
                </c:pt>
                <c:pt idx="3974">
                  <c:v>41387</c:v>
                </c:pt>
                <c:pt idx="3975">
                  <c:v>41386</c:v>
                </c:pt>
                <c:pt idx="3976">
                  <c:v>41385</c:v>
                </c:pt>
                <c:pt idx="3977">
                  <c:v>41384</c:v>
                </c:pt>
                <c:pt idx="3978">
                  <c:v>41383</c:v>
                </c:pt>
                <c:pt idx="3979">
                  <c:v>41382</c:v>
                </c:pt>
                <c:pt idx="3980">
                  <c:v>41381</c:v>
                </c:pt>
                <c:pt idx="3981">
                  <c:v>41380</c:v>
                </c:pt>
                <c:pt idx="3982">
                  <c:v>41379</c:v>
                </c:pt>
                <c:pt idx="3983">
                  <c:v>41378</c:v>
                </c:pt>
                <c:pt idx="3984">
                  <c:v>41377</c:v>
                </c:pt>
                <c:pt idx="3985">
                  <c:v>41376</c:v>
                </c:pt>
                <c:pt idx="3986">
                  <c:v>41375</c:v>
                </c:pt>
                <c:pt idx="3987">
                  <c:v>41374</c:v>
                </c:pt>
                <c:pt idx="3988">
                  <c:v>41373</c:v>
                </c:pt>
                <c:pt idx="3989">
                  <c:v>41372</c:v>
                </c:pt>
                <c:pt idx="3990">
                  <c:v>41371</c:v>
                </c:pt>
                <c:pt idx="3991">
                  <c:v>41370</c:v>
                </c:pt>
                <c:pt idx="3992">
                  <c:v>41369</c:v>
                </c:pt>
                <c:pt idx="3993">
                  <c:v>41368</c:v>
                </c:pt>
                <c:pt idx="3994">
                  <c:v>41367</c:v>
                </c:pt>
                <c:pt idx="3995">
                  <c:v>41366</c:v>
                </c:pt>
                <c:pt idx="3996">
                  <c:v>41365</c:v>
                </c:pt>
                <c:pt idx="3997">
                  <c:v>41364</c:v>
                </c:pt>
                <c:pt idx="3998">
                  <c:v>41363</c:v>
                </c:pt>
                <c:pt idx="3999">
                  <c:v>41362</c:v>
                </c:pt>
                <c:pt idx="4000">
                  <c:v>41361</c:v>
                </c:pt>
                <c:pt idx="4001">
                  <c:v>41360</c:v>
                </c:pt>
                <c:pt idx="4002">
                  <c:v>41359</c:v>
                </c:pt>
                <c:pt idx="4003">
                  <c:v>41358</c:v>
                </c:pt>
                <c:pt idx="4004">
                  <c:v>41357</c:v>
                </c:pt>
                <c:pt idx="4005">
                  <c:v>41356</c:v>
                </c:pt>
                <c:pt idx="4006">
                  <c:v>41355</c:v>
                </c:pt>
                <c:pt idx="4007">
                  <c:v>41354</c:v>
                </c:pt>
                <c:pt idx="4008">
                  <c:v>41353</c:v>
                </c:pt>
                <c:pt idx="4009">
                  <c:v>41352</c:v>
                </c:pt>
                <c:pt idx="4010">
                  <c:v>41351</c:v>
                </c:pt>
                <c:pt idx="4011">
                  <c:v>41350</c:v>
                </c:pt>
                <c:pt idx="4012">
                  <c:v>41349</c:v>
                </c:pt>
                <c:pt idx="4013">
                  <c:v>41348</c:v>
                </c:pt>
                <c:pt idx="4014">
                  <c:v>41347</c:v>
                </c:pt>
                <c:pt idx="4015">
                  <c:v>41346</c:v>
                </c:pt>
                <c:pt idx="4016">
                  <c:v>41345</c:v>
                </c:pt>
                <c:pt idx="4017">
                  <c:v>41344</c:v>
                </c:pt>
                <c:pt idx="4018">
                  <c:v>41343</c:v>
                </c:pt>
                <c:pt idx="4019">
                  <c:v>41342</c:v>
                </c:pt>
                <c:pt idx="4020">
                  <c:v>41341</c:v>
                </c:pt>
                <c:pt idx="4021">
                  <c:v>41340</c:v>
                </c:pt>
                <c:pt idx="4022">
                  <c:v>41339</c:v>
                </c:pt>
                <c:pt idx="4023">
                  <c:v>41338</c:v>
                </c:pt>
                <c:pt idx="4024">
                  <c:v>41337</c:v>
                </c:pt>
                <c:pt idx="4025">
                  <c:v>41336</c:v>
                </c:pt>
                <c:pt idx="4026">
                  <c:v>41335</c:v>
                </c:pt>
                <c:pt idx="4027">
                  <c:v>41334</c:v>
                </c:pt>
                <c:pt idx="4028">
                  <c:v>41333</c:v>
                </c:pt>
                <c:pt idx="4029">
                  <c:v>41332</c:v>
                </c:pt>
                <c:pt idx="4030">
                  <c:v>41331</c:v>
                </c:pt>
                <c:pt idx="4031">
                  <c:v>41330</c:v>
                </c:pt>
                <c:pt idx="4032">
                  <c:v>41329</c:v>
                </c:pt>
                <c:pt idx="4033">
                  <c:v>41328</c:v>
                </c:pt>
                <c:pt idx="4034">
                  <c:v>41327</c:v>
                </c:pt>
                <c:pt idx="4035">
                  <c:v>41326</c:v>
                </c:pt>
                <c:pt idx="4036">
                  <c:v>41325</c:v>
                </c:pt>
                <c:pt idx="4037">
                  <c:v>41324</c:v>
                </c:pt>
                <c:pt idx="4038">
                  <c:v>41323</c:v>
                </c:pt>
                <c:pt idx="4039">
                  <c:v>41322</c:v>
                </c:pt>
                <c:pt idx="4040">
                  <c:v>41321</c:v>
                </c:pt>
                <c:pt idx="4041">
                  <c:v>41320</c:v>
                </c:pt>
                <c:pt idx="4042">
                  <c:v>41319</c:v>
                </c:pt>
                <c:pt idx="4043">
                  <c:v>41318</c:v>
                </c:pt>
                <c:pt idx="4044">
                  <c:v>41317</c:v>
                </c:pt>
                <c:pt idx="4045">
                  <c:v>41316</c:v>
                </c:pt>
                <c:pt idx="4046">
                  <c:v>41315</c:v>
                </c:pt>
                <c:pt idx="4047">
                  <c:v>41314</c:v>
                </c:pt>
                <c:pt idx="4048">
                  <c:v>41313</c:v>
                </c:pt>
                <c:pt idx="4049">
                  <c:v>41312</c:v>
                </c:pt>
                <c:pt idx="4050">
                  <c:v>41311</c:v>
                </c:pt>
                <c:pt idx="4051">
                  <c:v>41310</c:v>
                </c:pt>
                <c:pt idx="4052">
                  <c:v>41309</c:v>
                </c:pt>
                <c:pt idx="4053">
                  <c:v>41308</c:v>
                </c:pt>
                <c:pt idx="4054">
                  <c:v>41307</c:v>
                </c:pt>
                <c:pt idx="4055">
                  <c:v>41306</c:v>
                </c:pt>
                <c:pt idx="4056">
                  <c:v>41305</c:v>
                </c:pt>
                <c:pt idx="4057">
                  <c:v>41304</c:v>
                </c:pt>
                <c:pt idx="4058">
                  <c:v>41303</c:v>
                </c:pt>
                <c:pt idx="4059">
                  <c:v>41302</c:v>
                </c:pt>
                <c:pt idx="4060">
                  <c:v>41301</c:v>
                </c:pt>
                <c:pt idx="4061">
                  <c:v>41300</c:v>
                </c:pt>
                <c:pt idx="4062">
                  <c:v>41299</c:v>
                </c:pt>
                <c:pt idx="4063">
                  <c:v>41298</c:v>
                </c:pt>
                <c:pt idx="4064">
                  <c:v>41297</c:v>
                </c:pt>
                <c:pt idx="4065">
                  <c:v>41296</c:v>
                </c:pt>
                <c:pt idx="4066">
                  <c:v>41295</c:v>
                </c:pt>
                <c:pt idx="4067">
                  <c:v>41294</c:v>
                </c:pt>
                <c:pt idx="4068">
                  <c:v>41293</c:v>
                </c:pt>
                <c:pt idx="4069">
                  <c:v>41292</c:v>
                </c:pt>
                <c:pt idx="4070">
                  <c:v>41291</c:v>
                </c:pt>
                <c:pt idx="4071">
                  <c:v>41290</c:v>
                </c:pt>
                <c:pt idx="4072">
                  <c:v>41289</c:v>
                </c:pt>
                <c:pt idx="4073">
                  <c:v>41288</c:v>
                </c:pt>
                <c:pt idx="4074">
                  <c:v>41287</c:v>
                </c:pt>
                <c:pt idx="4075">
                  <c:v>41286</c:v>
                </c:pt>
                <c:pt idx="4076">
                  <c:v>41285</c:v>
                </c:pt>
                <c:pt idx="4077">
                  <c:v>41284</c:v>
                </c:pt>
                <c:pt idx="4078">
                  <c:v>41283</c:v>
                </c:pt>
                <c:pt idx="4079">
                  <c:v>41282</c:v>
                </c:pt>
                <c:pt idx="4080">
                  <c:v>41281</c:v>
                </c:pt>
                <c:pt idx="4081">
                  <c:v>41280</c:v>
                </c:pt>
                <c:pt idx="4082">
                  <c:v>41279</c:v>
                </c:pt>
                <c:pt idx="4083">
                  <c:v>41278</c:v>
                </c:pt>
                <c:pt idx="4084">
                  <c:v>41277</c:v>
                </c:pt>
                <c:pt idx="4085">
                  <c:v>41276</c:v>
                </c:pt>
                <c:pt idx="4086">
                  <c:v>41275</c:v>
                </c:pt>
                <c:pt idx="4087">
                  <c:v>41274</c:v>
                </c:pt>
                <c:pt idx="4088">
                  <c:v>41273</c:v>
                </c:pt>
                <c:pt idx="4089">
                  <c:v>41272</c:v>
                </c:pt>
                <c:pt idx="4090">
                  <c:v>41271</c:v>
                </c:pt>
                <c:pt idx="4091">
                  <c:v>41270</c:v>
                </c:pt>
                <c:pt idx="4092">
                  <c:v>41269</c:v>
                </c:pt>
                <c:pt idx="4093">
                  <c:v>41268</c:v>
                </c:pt>
                <c:pt idx="4094">
                  <c:v>41267</c:v>
                </c:pt>
                <c:pt idx="4095">
                  <c:v>41266</c:v>
                </c:pt>
                <c:pt idx="4096">
                  <c:v>41265</c:v>
                </c:pt>
                <c:pt idx="4097">
                  <c:v>41264</c:v>
                </c:pt>
                <c:pt idx="4098">
                  <c:v>41263</c:v>
                </c:pt>
                <c:pt idx="4099">
                  <c:v>41262</c:v>
                </c:pt>
                <c:pt idx="4100">
                  <c:v>41261</c:v>
                </c:pt>
                <c:pt idx="4101">
                  <c:v>41260</c:v>
                </c:pt>
                <c:pt idx="4102">
                  <c:v>41259</c:v>
                </c:pt>
                <c:pt idx="4103">
                  <c:v>41258</c:v>
                </c:pt>
                <c:pt idx="4104">
                  <c:v>41257</c:v>
                </c:pt>
                <c:pt idx="4105">
                  <c:v>41256</c:v>
                </c:pt>
                <c:pt idx="4106">
                  <c:v>41255</c:v>
                </c:pt>
                <c:pt idx="4107">
                  <c:v>41254</c:v>
                </c:pt>
                <c:pt idx="4108">
                  <c:v>41253</c:v>
                </c:pt>
                <c:pt idx="4109">
                  <c:v>41252</c:v>
                </c:pt>
                <c:pt idx="4110">
                  <c:v>41251</c:v>
                </c:pt>
                <c:pt idx="4111">
                  <c:v>41250</c:v>
                </c:pt>
                <c:pt idx="4112">
                  <c:v>41249</c:v>
                </c:pt>
                <c:pt idx="4113">
                  <c:v>41248</c:v>
                </c:pt>
                <c:pt idx="4114">
                  <c:v>41247</c:v>
                </c:pt>
                <c:pt idx="4115">
                  <c:v>41246</c:v>
                </c:pt>
                <c:pt idx="4116">
                  <c:v>41245</c:v>
                </c:pt>
                <c:pt idx="4117">
                  <c:v>41244</c:v>
                </c:pt>
                <c:pt idx="4118">
                  <c:v>41243</c:v>
                </c:pt>
                <c:pt idx="4119">
                  <c:v>41242</c:v>
                </c:pt>
                <c:pt idx="4120">
                  <c:v>41241</c:v>
                </c:pt>
                <c:pt idx="4121">
                  <c:v>41240</c:v>
                </c:pt>
                <c:pt idx="4122">
                  <c:v>41239</c:v>
                </c:pt>
                <c:pt idx="4123">
                  <c:v>41238</c:v>
                </c:pt>
                <c:pt idx="4124">
                  <c:v>41237</c:v>
                </c:pt>
                <c:pt idx="4125">
                  <c:v>41236</c:v>
                </c:pt>
                <c:pt idx="4126">
                  <c:v>41235</c:v>
                </c:pt>
                <c:pt idx="4127">
                  <c:v>41234</c:v>
                </c:pt>
                <c:pt idx="4128">
                  <c:v>41233</c:v>
                </c:pt>
                <c:pt idx="4129">
                  <c:v>41232</c:v>
                </c:pt>
                <c:pt idx="4130">
                  <c:v>41231</c:v>
                </c:pt>
                <c:pt idx="4131">
                  <c:v>41230</c:v>
                </c:pt>
                <c:pt idx="4132">
                  <c:v>41229</c:v>
                </c:pt>
                <c:pt idx="4133">
                  <c:v>41228</c:v>
                </c:pt>
                <c:pt idx="4134">
                  <c:v>41227</c:v>
                </c:pt>
                <c:pt idx="4135">
                  <c:v>41226</c:v>
                </c:pt>
                <c:pt idx="4136">
                  <c:v>41225</c:v>
                </c:pt>
                <c:pt idx="4137">
                  <c:v>41224</c:v>
                </c:pt>
                <c:pt idx="4138">
                  <c:v>41223</c:v>
                </c:pt>
                <c:pt idx="4139">
                  <c:v>41222</c:v>
                </c:pt>
                <c:pt idx="4140">
                  <c:v>41221</c:v>
                </c:pt>
                <c:pt idx="4141">
                  <c:v>41220</c:v>
                </c:pt>
                <c:pt idx="4142">
                  <c:v>41219</c:v>
                </c:pt>
                <c:pt idx="4143">
                  <c:v>41218</c:v>
                </c:pt>
                <c:pt idx="4144">
                  <c:v>41217</c:v>
                </c:pt>
                <c:pt idx="4145">
                  <c:v>41216</c:v>
                </c:pt>
                <c:pt idx="4146">
                  <c:v>41215</c:v>
                </c:pt>
                <c:pt idx="4147">
                  <c:v>41214</c:v>
                </c:pt>
                <c:pt idx="4148">
                  <c:v>41213</c:v>
                </c:pt>
                <c:pt idx="4149">
                  <c:v>41212</c:v>
                </c:pt>
                <c:pt idx="4150">
                  <c:v>41211</c:v>
                </c:pt>
                <c:pt idx="4151">
                  <c:v>41210</c:v>
                </c:pt>
                <c:pt idx="4152">
                  <c:v>41209</c:v>
                </c:pt>
                <c:pt idx="4153">
                  <c:v>41208</c:v>
                </c:pt>
                <c:pt idx="4154">
                  <c:v>41207</c:v>
                </c:pt>
                <c:pt idx="4155">
                  <c:v>41206</c:v>
                </c:pt>
                <c:pt idx="4156">
                  <c:v>41205</c:v>
                </c:pt>
                <c:pt idx="4157">
                  <c:v>41204</c:v>
                </c:pt>
                <c:pt idx="4158">
                  <c:v>41203</c:v>
                </c:pt>
                <c:pt idx="4159">
                  <c:v>41202</c:v>
                </c:pt>
                <c:pt idx="4160">
                  <c:v>41201</c:v>
                </c:pt>
                <c:pt idx="4161">
                  <c:v>41200</c:v>
                </c:pt>
                <c:pt idx="4162">
                  <c:v>41199</c:v>
                </c:pt>
                <c:pt idx="4163">
                  <c:v>41198</c:v>
                </c:pt>
                <c:pt idx="4164">
                  <c:v>41197</c:v>
                </c:pt>
                <c:pt idx="4165">
                  <c:v>41196</c:v>
                </c:pt>
                <c:pt idx="4166">
                  <c:v>41195</c:v>
                </c:pt>
                <c:pt idx="4167">
                  <c:v>41194</c:v>
                </c:pt>
                <c:pt idx="4168">
                  <c:v>41193</c:v>
                </c:pt>
                <c:pt idx="4169">
                  <c:v>41192</c:v>
                </c:pt>
                <c:pt idx="4170">
                  <c:v>41191</c:v>
                </c:pt>
                <c:pt idx="4171">
                  <c:v>41190</c:v>
                </c:pt>
                <c:pt idx="4172">
                  <c:v>41189</c:v>
                </c:pt>
                <c:pt idx="4173">
                  <c:v>41188</c:v>
                </c:pt>
                <c:pt idx="4174">
                  <c:v>41187</c:v>
                </c:pt>
                <c:pt idx="4175">
                  <c:v>41186</c:v>
                </c:pt>
                <c:pt idx="4176">
                  <c:v>41185</c:v>
                </c:pt>
                <c:pt idx="4177">
                  <c:v>41184</c:v>
                </c:pt>
                <c:pt idx="4178">
                  <c:v>41183</c:v>
                </c:pt>
                <c:pt idx="4179">
                  <c:v>41182</c:v>
                </c:pt>
                <c:pt idx="4180">
                  <c:v>41181</c:v>
                </c:pt>
                <c:pt idx="4181">
                  <c:v>41180</c:v>
                </c:pt>
                <c:pt idx="4182">
                  <c:v>41179</c:v>
                </c:pt>
                <c:pt idx="4183">
                  <c:v>41178</c:v>
                </c:pt>
                <c:pt idx="4184">
                  <c:v>41177</c:v>
                </c:pt>
                <c:pt idx="4185">
                  <c:v>41176</c:v>
                </c:pt>
                <c:pt idx="4186">
                  <c:v>41175</c:v>
                </c:pt>
                <c:pt idx="4187">
                  <c:v>41174</c:v>
                </c:pt>
                <c:pt idx="4188">
                  <c:v>41173</c:v>
                </c:pt>
                <c:pt idx="4189">
                  <c:v>41172</c:v>
                </c:pt>
                <c:pt idx="4190">
                  <c:v>41171</c:v>
                </c:pt>
                <c:pt idx="4191">
                  <c:v>41170</c:v>
                </c:pt>
                <c:pt idx="4192">
                  <c:v>41169</c:v>
                </c:pt>
                <c:pt idx="4193">
                  <c:v>41168</c:v>
                </c:pt>
                <c:pt idx="4194">
                  <c:v>41167</c:v>
                </c:pt>
                <c:pt idx="4195">
                  <c:v>41166</c:v>
                </c:pt>
                <c:pt idx="4196">
                  <c:v>41165</c:v>
                </c:pt>
                <c:pt idx="4197">
                  <c:v>41164</c:v>
                </c:pt>
                <c:pt idx="4198">
                  <c:v>41163</c:v>
                </c:pt>
                <c:pt idx="4199">
                  <c:v>41162</c:v>
                </c:pt>
                <c:pt idx="4200">
                  <c:v>41161</c:v>
                </c:pt>
                <c:pt idx="4201">
                  <c:v>41160</c:v>
                </c:pt>
                <c:pt idx="4202">
                  <c:v>41159</c:v>
                </c:pt>
                <c:pt idx="4203">
                  <c:v>41158</c:v>
                </c:pt>
                <c:pt idx="4204">
                  <c:v>41157</c:v>
                </c:pt>
                <c:pt idx="4205">
                  <c:v>41156</c:v>
                </c:pt>
                <c:pt idx="4206">
                  <c:v>41155</c:v>
                </c:pt>
                <c:pt idx="4207">
                  <c:v>41154</c:v>
                </c:pt>
                <c:pt idx="4208">
                  <c:v>41153</c:v>
                </c:pt>
                <c:pt idx="4209">
                  <c:v>41152</c:v>
                </c:pt>
                <c:pt idx="4210">
                  <c:v>41151</c:v>
                </c:pt>
                <c:pt idx="4211">
                  <c:v>41150</c:v>
                </c:pt>
                <c:pt idx="4212">
                  <c:v>41149</c:v>
                </c:pt>
                <c:pt idx="4213">
                  <c:v>41148</c:v>
                </c:pt>
                <c:pt idx="4214">
                  <c:v>41147</c:v>
                </c:pt>
                <c:pt idx="4215">
                  <c:v>41146</c:v>
                </c:pt>
                <c:pt idx="4216">
                  <c:v>41145</c:v>
                </c:pt>
                <c:pt idx="4217">
                  <c:v>41144</c:v>
                </c:pt>
                <c:pt idx="4218">
                  <c:v>41143</c:v>
                </c:pt>
                <c:pt idx="4219">
                  <c:v>41142</c:v>
                </c:pt>
                <c:pt idx="4220">
                  <c:v>41141</c:v>
                </c:pt>
                <c:pt idx="4221">
                  <c:v>41140</c:v>
                </c:pt>
                <c:pt idx="4222">
                  <c:v>41139</c:v>
                </c:pt>
                <c:pt idx="4223">
                  <c:v>41138</c:v>
                </c:pt>
                <c:pt idx="4224">
                  <c:v>41137</c:v>
                </c:pt>
                <c:pt idx="4225">
                  <c:v>41136</c:v>
                </c:pt>
                <c:pt idx="4226">
                  <c:v>41135</c:v>
                </c:pt>
                <c:pt idx="4227">
                  <c:v>41134</c:v>
                </c:pt>
                <c:pt idx="4228">
                  <c:v>41133</c:v>
                </c:pt>
                <c:pt idx="4229">
                  <c:v>41132</c:v>
                </c:pt>
                <c:pt idx="4230">
                  <c:v>41131</c:v>
                </c:pt>
                <c:pt idx="4231">
                  <c:v>41130</c:v>
                </c:pt>
                <c:pt idx="4232">
                  <c:v>41129</c:v>
                </c:pt>
                <c:pt idx="4233">
                  <c:v>41128</c:v>
                </c:pt>
                <c:pt idx="4234">
                  <c:v>41127</c:v>
                </c:pt>
                <c:pt idx="4235">
                  <c:v>41126</c:v>
                </c:pt>
                <c:pt idx="4236">
                  <c:v>41125</c:v>
                </c:pt>
                <c:pt idx="4237">
                  <c:v>41124</c:v>
                </c:pt>
                <c:pt idx="4238">
                  <c:v>41123</c:v>
                </c:pt>
                <c:pt idx="4239">
                  <c:v>41122</c:v>
                </c:pt>
                <c:pt idx="4240">
                  <c:v>41121</c:v>
                </c:pt>
                <c:pt idx="4241">
                  <c:v>41120</c:v>
                </c:pt>
                <c:pt idx="4242">
                  <c:v>41119</c:v>
                </c:pt>
                <c:pt idx="4243">
                  <c:v>41118</c:v>
                </c:pt>
                <c:pt idx="4244">
                  <c:v>41117</c:v>
                </c:pt>
                <c:pt idx="4245">
                  <c:v>41116</c:v>
                </c:pt>
                <c:pt idx="4246">
                  <c:v>41115</c:v>
                </c:pt>
                <c:pt idx="4247">
                  <c:v>41114</c:v>
                </c:pt>
                <c:pt idx="4248">
                  <c:v>41113</c:v>
                </c:pt>
                <c:pt idx="4249">
                  <c:v>41112</c:v>
                </c:pt>
                <c:pt idx="4250">
                  <c:v>41111</c:v>
                </c:pt>
                <c:pt idx="4251">
                  <c:v>41110</c:v>
                </c:pt>
                <c:pt idx="4252">
                  <c:v>41109</c:v>
                </c:pt>
                <c:pt idx="4253">
                  <c:v>41108</c:v>
                </c:pt>
                <c:pt idx="4254">
                  <c:v>41107</c:v>
                </c:pt>
                <c:pt idx="4255">
                  <c:v>41106</c:v>
                </c:pt>
                <c:pt idx="4256">
                  <c:v>41105</c:v>
                </c:pt>
                <c:pt idx="4257">
                  <c:v>41104</c:v>
                </c:pt>
                <c:pt idx="4258">
                  <c:v>41103</c:v>
                </c:pt>
                <c:pt idx="4259">
                  <c:v>41102</c:v>
                </c:pt>
                <c:pt idx="4260">
                  <c:v>41101</c:v>
                </c:pt>
                <c:pt idx="4261">
                  <c:v>41100</c:v>
                </c:pt>
                <c:pt idx="4262">
                  <c:v>41099</c:v>
                </c:pt>
                <c:pt idx="4263">
                  <c:v>41098</c:v>
                </c:pt>
                <c:pt idx="4264">
                  <c:v>41097</c:v>
                </c:pt>
                <c:pt idx="4265">
                  <c:v>41096</c:v>
                </c:pt>
                <c:pt idx="4266">
                  <c:v>41095</c:v>
                </c:pt>
                <c:pt idx="4267">
                  <c:v>41094</c:v>
                </c:pt>
                <c:pt idx="4268">
                  <c:v>41093</c:v>
                </c:pt>
                <c:pt idx="4269">
                  <c:v>41092</c:v>
                </c:pt>
                <c:pt idx="4270">
                  <c:v>41091</c:v>
                </c:pt>
                <c:pt idx="4271">
                  <c:v>41090</c:v>
                </c:pt>
                <c:pt idx="4272">
                  <c:v>41089</c:v>
                </c:pt>
                <c:pt idx="4273">
                  <c:v>41088</c:v>
                </c:pt>
                <c:pt idx="4274">
                  <c:v>41087</c:v>
                </c:pt>
                <c:pt idx="4275">
                  <c:v>41086</c:v>
                </c:pt>
                <c:pt idx="4276">
                  <c:v>41085</c:v>
                </c:pt>
                <c:pt idx="4277">
                  <c:v>41084</c:v>
                </c:pt>
                <c:pt idx="4278">
                  <c:v>41083</c:v>
                </c:pt>
                <c:pt idx="4279">
                  <c:v>41082</c:v>
                </c:pt>
                <c:pt idx="4280">
                  <c:v>41081</c:v>
                </c:pt>
                <c:pt idx="4281">
                  <c:v>41080</c:v>
                </c:pt>
                <c:pt idx="4282">
                  <c:v>41079</c:v>
                </c:pt>
                <c:pt idx="4283">
                  <c:v>41078</c:v>
                </c:pt>
                <c:pt idx="4284">
                  <c:v>41077</c:v>
                </c:pt>
                <c:pt idx="4285">
                  <c:v>41076</c:v>
                </c:pt>
                <c:pt idx="4286">
                  <c:v>41075</c:v>
                </c:pt>
                <c:pt idx="4287">
                  <c:v>41074</c:v>
                </c:pt>
                <c:pt idx="4288">
                  <c:v>41073</c:v>
                </c:pt>
                <c:pt idx="4289">
                  <c:v>41072</c:v>
                </c:pt>
                <c:pt idx="4290">
                  <c:v>41071</c:v>
                </c:pt>
                <c:pt idx="4291">
                  <c:v>41070</c:v>
                </c:pt>
                <c:pt idx="4292">
                  <c:v>41069</c:v>
                </c:pt>
                <c:pt idx="4293">
                  <c:v>41068</c:v>
                </c:pt>
                <c:pt idx="4294">
                  <c:v>41067</c:v>
                </c:pt>
                <c:pt idx="4295">
                  <c:v>41066</c:v>
                </c:pt>
                <c:pt idx="4296">
                  <c:v>41065</c:v>
                </c:pt>
                <c:pt idx="4297">
                  <c:v>41064</c:v>
                </c:pt>
                <c:pt idx="4298">
                  <c:v>41063</c:v>
                </c:pt>
                <c:pt idx="4299">
                  <c:v>41062</c:v>
                </c:pt>
                <c:pt idx="4300">
                  <c:v>41061</c:v>
                </c:pt>
                <c:pt idx="4301">
                  <c:v>41060</c:v>
                </c:pt>
                <c:pt idx="4302">
                  <c:v>41059</c:v>
                </c:pt>
                <c:pt idx="4303">
                  <c:v>41058</c:v>
                </c:pt>
                <c:pt idx="4304">
                  <c:v>41057</c:v>
                </c:pt>
                <c:pt idx="4305">
                  <c:v>41056</c:v>
                </c:pt>
                <c:pt idx="4306">
                  <c:v>41055</c:v>
                </c:pt>
                <c:pt idx="4307">
                  <c:v>41054</c:v>
                </c:pt>
                <c:pt idx="4308">
                  <c:v>41053</c:v>
                </c:pt>
                <c:pt idx="4309">
                  <c:v>41052</c:v>
                </c:pt>
                <c:pt idx="4310">
                  <c:v>41051</c:v>
                </c:pt>
                <c:pt idx="4311">
                  <c:v>41050</c:v>
                </c:pt>
                <c:pt idx="4312">
                  <c:v>41049</c:v>
                </c:pt>
                <c:pt idx="4313">
                  <c:v>41048</c:v>
                </c:pt>
                <c:pt idx="4314">
                  <c:v>41047</c:v>
                </c:pt>
                <c:pt idx="4315">
                  <c:v>41046</c:v>
                </c:pt>
                <c:pt idx="4316">
                  <c:v>41045</c:v>
                </c:pt>
                <c:pt idx="4317">
                  <c:v>41044</c:v>
                </c:pt>
                <c:pt idx="4318">
                  <c:v>41043</c:v>
                </c:pt>
                <c:pt idx="4319">
                  <c:v>41042</c:v>
                </c:pt>
                <c:pt idx="4320">
                  <c:v>41041</c:v>
                </c:pt>
                <c:pt idx="4321">
                  <c:v>41040</c:v>
                </c:pt>
                <c:pt idx="4322">
                  <c:v>41039</c:v>
                </c:pt>
                <c:pt idx="4323">
                  <c:v>41038</c:v>
                </c:pt>
                <c:pt idx="4324">
                  <c:v>41037</c:v>
                </c:pt>
                <c:pt idx="4325">
                  <c:v>41036</c:v>
                </c:pt>
                <c:pt idx="4326">
                  <c:v>41035</c:v>
                </c:pt>
                <c:pt idx="4327">
                  <c:v>41034</c:v>
                </c:pt>
                <c:pt idx="4328">
                  <c:v>41033</c:v>
                </c:pt>
                <c:pt idx="4329">
                  <c:v>41032</c:v>
                </c:pt>
                <c:pt idx="4330">
                  <c:v>41031</c:v>
                </c:pt>
                <c:pt idx="4331">
                  <c:v>41030</c:v>
                </c:pt>
                <c:pt idx="4332">
                  <c:v>41029</c:v>
                </c:pt>
                <c:pt idx="4333">
                  <c:v>41028</c:v>
                </c:pt>
                <c:pt idx="4334">
                  <c:v>41027</c:v>
                </c:pt>
                <c:pt idx="4335">
                  <c:v>41026</c:v>
                </c:pt>
                <c:pt idx="4336">
                  <c:v>41025</c:v>
                </c:pt>
                <c:pt idx="4337">
                  <c:v>41024</c:v>
                </c:pt>
                <c:pt idx="4338">
                  <c:v>41023</c:v>
                </c:pt>
                <c:pt idx="4339">
                  <c:v>41022</c:v>
                </c:pt>
                <c:pt idx="4340">
                  <c:v>41021</c:v>
                </c:pt>
                <c:pt idx="4341">
                  <c:v>41020</c:v>
                </c:pt>
                <c:pt idx="4342">
                  <c:v>41019</c:v>
                </c:pt>
                <c:pt idx="4343">
                  <c:v>41018</c:v>
                </c:pt>
                <c:pt idx="4344">
                  <c:v>41017</c:v>
                </c:pt>
                <c:pt idx="4345">
                  <c:v>41016</c:v>
                </c:pt>
                <c:pt idx="4346">
                  <c:v>41015</c:v>
                </c:pt>
                <c:pt idx="4347">
                  <c:v>41014</c:v>
                </c:pt>
                <c:pt idx="4348">
                  <c:v>41013</c:v>
                </c:pt>
                <c:pt idx="4349">
                  <c:v>41012</c:v>
                </c:pt>
                <c:pt idx="4350">
                  <c:v>41011</c:v>
                </c:pt>
                <c:pt idx="4351">
                  <c:v>41010</c:v>
                </c:pt>
                <c:pt idx="4352">
                  <c:v>41009</c:v>
                </c:pt>
                <c:pt idx="4353">
                  <c:v>41008</c:v>
                </c:pt>
                <c:pt idx="4354">
                  <c:v>41007</c:v>
                </c:pt>
                <c:pt idx="4355">
                  <c:v>41006</c:v>
                </c:pt>
                <c:pt idx="4356">
                  <c:v>41005</c:v>
                </c:pt>
                <c:pt idx="4357">
                  <c:v>41004</c:v>
                </c:pt>
                <c:pt idx="4358">
                  <c:v>41003</c:v>
                </c:pt>
                <c:pt idx="4359">
                  <c:v>41002</c:v>
                </c:pt>
                <c:pt idx="4360">
                  <c:v>41001</c:v>
                </c:pt>
                <c:pt idx="4361">
                  <c:v>41000</c:v>
                </c:pt>
                <c:pt idx="4362">
                  <c:v>40999</c:v>
                </c:pt>
                <c:pt idx="4363">
                  <c:v>40998</c:v>
                </c:pt>
                <c:pt idx="4364">
                  <c:v>40997</c:v>
                </c:pt>
                <c:pt idx="4365">
                  <c:v>40996</c:v>
                </c:pt>
                <c:pt idx="4366">
                  <c:v>40995</c:v>
                </c:pt>
                <c:pt idx="4367">
                  <c:v>40994</c:v>
                </c:pt>
                <c:pt idx="4368">
                  <c:v>40993</c:v>
                </c:pt>
                <c:pt idx="4369">
                  <c:v>40992</c:v>
                </c:pt>
                <c:pt idx="4370">
                  <c:v>40991</c:v>
                </c:pt>
                <c:pt idx="4371">
                  <c:v>40990</c:v>
                </c:pt>
                <c:pt idx="4372">
                  <c:v>40989</c:v>
                </c:pt>
                <c:pt idx="4373">
                  <c:v>40988</c:v>
                </c:pt>
                <c:pt idx="4374">
                  <c:v>40987</c:v>
                </c:pt>
                <c:pt idx="4375">
                  <c:v>40986</c:v>
                </c:pt>
                <c:pt idx="4376">
                  <c:v>40985</c:v>
                </c:pt>
                <c:pt idx="4377">
                  <c:v>40984</c:v>
                </c:pt>
                <c:pt idx="4378">
                  <c:v>40983</c:v>
                </c:pt>
                <c:pt idx="4379">
                  <c:v>40982</c:v>
                </c:pt>
                <c:pt idx="4380">
                  <c:v>40981</c:v>
                </c:pt>
                <c:pt idx="4381">
                  <c:v>40980</c:v>
                </c:pt>
                <c:pt idx="4382">
                  <c:v>40979</c:v>
                </c:pt>
                <c:pt idx="4383">
                  <c:v>40978</c:v>
                </c:pt>
                <c:pt idx="4384">
                  <c:v>40977</c:v>
                </c:pt>
                <c:pt idx="4385">
                  <c:v>40976</c:v>
                </c:pt>
                <c:pt idx="4386">
                  <c:v>40975</c:v>
                </c:pt>
                <c:pt idx="4387">
                  <c:v>40974</c:v>
                </c:pt>
                <c:pt idx="4388">
                  <c:v>40973</c:v>
                </c:pt>
                <c:pt idx="4389">
                  <c:v>40972</c:v>
                </c:pt>
                <c:pt idx="4390">
                  <c:v>40971</c:v>
                </c:pt>
                <c:pt idx="4391">
                  <c:v>40970</c:v>
                </c:pt>
                <c:pt idx="4392">
                  <c:v>40969</c:v>
                </c:pt>
                <c:pt idx="4393">
                  <c:v>40968</c:v>
                </c:pt>
                <c:pt idx="4394">
                  <c:v>40967</c:v>
                </c:pt>
                <c:pt idx="4395">
                  <c:v>40966</c:v>
                </c:pt>
                <c:pt idx="4396">
                  <c:v>40965</c:v>
                </c:pt>
                <c:pt idx="4397">
                  <c:v>40964</c:v>
                </c:pt>
                <c:pt idx="4398">
                  <c:v>40963</c:v>
                </c:pt>
                <c:pt idx="4399">
                  <c:v>40962</c:v>
                </c:pt>
                <c:pt idx="4400">
                  <c:v>40961</c:v>
                </c:pt>
                <c:pt idx="4401">
                  <c:v>40960</c:v>
                </c:pt>
                <c:pt idx="4402">
                  <c:v>40959</c:v>
                </c:pt>
                <c:pt idx="4403">
                  <c:v>40958</c:v>
                </c:pt>
                <c:pt idx="4404">
                  <c:v>40957</c:v>
                </c:pt>
                <c:pt idx="4405">
                  <c:v>40956</c:v>
                </c:pt>
                <c:pt idx="4406">
                  <c:v>40955</c:v>
                </c:pt>
                <c:pt idx="4407">
                  <c:v>40954</c:v>
                </c:pt>
                <c:pt idx="4408">
                  <c:v>40953</c:v>
                </c:pt>
                <c:pt idx="4409">
                  <c:v>40952</c:v>
                </c:pt>
                <c:pt idx="4410">
                  <c:v>40951</c:v>
                </c:pt>
                <c:pt idx="4411">
                  <c:v>40950</c:v>
                </c:pt>
                <c:pt idx="4412">
                  <c:v>40949</c:v>
                </c:pt>
                <c:pt idx="4413">
                  <c:v>40948</c:v>
                </c:pt>
                <c:pt idx="4414">
                  <c:v>40947</c:v>
                </c:pt>
                <c:pt idx="4415">
                  <c:v>40946</c:v>
                </c:pt>
                <c:pt idx="4416">
                  <c:v>40945</c:v>
                </c:pt>
                <c:pt idx="4417">
                  <c:v>40944</c:v>
                </c:pt>
                <c:pt idx="4418">
                  <c:v>40943</c:v>
                </c:pt>
                <c:pt idx="4419">
                  <c:v>40942</c:v>
                </c:pt>
                <c:pt idx="4420">
                  <c:v>40941</c:v>
                </c:pt>
                <c:pt idx="4421">
                  <c:v>40940</c:v>
                </c:pt>
                <c:pt idx="4422">
                  <c:v>40939</c:v>
                </c:pt>
                <c:pt idx="4423">
                  <c:v>40938</c:v>
                </c:pt>
                <c:pt idx="4424">
                  <c:v>40937</c:v>
                </c:pt>
                <c:pt idx="4425">
                  <c:v>40936</c:v>
                </c:pt>
                <c:pt idx="4426">
                  <c:v>40935</c:v>
                </c:pt>
                <c:pt idx="4427">
                  <c:v>40934</c:v>
                </c:pt>
                <c:pt idx="4428">
                  <c:v>40933</c:v>
                </c:pt>
                <c:pt idx="4429">
                  <c:v>40932</c:v>
                </c:pt>
                <c:pt idx="4430">
                  <c:v>40931</c:v>
                </c:pt>
                <c:pt idx="4431">
                  <c:v>40930</c:v>
                </c:pt>
                <c:pt idx="4432">
                  <c:v>40929</c:v>
                </c:pt>
                <c:pt idx="4433">
                  <c:v>40928</c:v>
                </c:pt>
                <c:pt idx="4434">
                  <c:v>40927</c:v>
                </c:pt>
                <c:pt idx="4435">
                  <c:v>40926</c:v>
                </c:pt>
                <c:pt idx="4436">
                  <c:v>40925</c:v>
                </c:pt>
                <c:pt idx="4437">
                  <c:v>40924</c:v>
                </c:pt>
                <c:pt idx="4438">
                  <c:v>40923</c:v>
                </c:pt>
                <c:pt idx="4439">
                  <c:v>40922</c:v>
                </c:pt>
                <c:pt idx="4440">
                  <c:v>40921</c:v>
                </c:pt>
                <c:pt idx="4441">
                  <c:v>40920</c:v>
                </c:pt>
                <c:pt idx="4442">
                  <c:v>40919</c:v>
                </c:pt>
                <c:pt idx="4443">
                  <c:v>40918</c:v>
                </c:pt>
                <c:pt idx="4444">
                  <c:v>40917</c:v>
                </c:pt>
                <c:pt idx="4445">
                  <c:v>40916</c:v>
                </c:pt>
                <c:pt idx="4446">
                  <c:v>40915</c:v>
                </c:pt>
                <c:pt idx="4447">
                  <c:v>40914</c:v>
                </c:pt>
                <c:pt idx="4448">
                  <c:v>40913</c:v>
                </c:pt>
                <c:pt idx="4449">
                  <c:v>40912</c:v>
                </c:pt>
                <c:pt idx="4450">
                  <c:v>40911</c:v>
                </c:pt>
                <c:pt idx="4451">
                  <c:v>40910</c:v>
                </c:pt>
                <c:pt idx="4452">
                  <c:v>40909</c:v>
                </c:pt>
                <c:pt idx="4453">
                  <c:v>40908</c:v>
                </c:pt>
                <c:pt idx="4454">
                  <c:v>40907</c:v>
                </c:pt>
                <c:pt idx="4455">
                  <c:v>40906</c:v>
                </c:pt>
                <c:pt idx="4456">
                  <c:v>40905</c:v>
                </c:pt>
                <c:pt idx="4457">
                  <c:v>40904</c:v>
                </c:pt>
                <c:pt idx="4458">
                  <c:v>40903</c:v>
                </c:pt>
                <c:pt idx="4459">
                  <c:v>40902</c:v>
                </c:pt>
                <c:pt idx="4460">
                  <c:v>40901</c:v>
                </c:pt>
                <c:pt idx="4461">
                  <c:v>40900</c:v>
                </c:pt>
                <c:pt idx="4462">
                  <c:v>40899</c:v>
                </c:pt>
                <c:pt idx="4463">
                  <c:v>40898</c:v>
                </c:pt>
                <c:pt idx="4464">
                  <c:v>40897</c:v>
                </c:pt>
                <c:pt idx="4465">
                  <c:v>40896</c:v>
                </c:pt>
                <c:pt idx="4466">
                  <c:v>40895</c:v>
                </c:pt>
                <c:pt idx="4467">
                  <c:v>40894</c:v>
                </c:pt>
                <c:pt idx="4468">
                  <c:v>40893</c:v>
                </c:pt>
                <c:pt idx="4469">
                  <c:v>40892</c:v>
                </c:pt>
                <c:pt idx="4470">
                  <c:v>40891</c:v>
                </c:pt>
                <c:pt idx="4471">
                  <c:v>40890</c:v>
                </c:pt>
                <c:pt idx="4472">
                  <c:v>40889</c:v>
                </c:pt>
                <c:pt idx="4473">
                  <c:v>40888</c:v>
                </c:pt>
                <c:pt idx="4474">
                  <c:v>40887</c:v>
                </c:pt>
                <c:pt idx="4475">
                  <c:v>40886</c:v>
                </c:pt>
                <c:pt idx="4476">
                  <c:v>40885</c:v>
                </c:pt>
                <c:pt idx="4477">
                  <c:v>40884</c:v>
                </c:pt>
                <c:pt idx="4478">
                  <c:v>40883</c:v>
                </c:pt>
                <c:pt idx="4479">
                  <c:v>40882</c:v>
                </c:pt>
                <c:pt idx="4480">
                  <c:v>40881</c:v>
                </c:pt>
                <c:pt idx="4481">
                  <c:v>40880</c:v>
                </c:pt>
                <c:pt idx="4482">
                  <c:v>40879</c:v>
                </c:pt>
                <c:pt idx="4483">
                  <c:v>40878</c:v>
                </c:pt>
                <c:pt idx="4484">
                  <c:v>40877</c:v>
                </c:pt>
                <c:pt idx="4485">
                  <c:v>40876</c:v>
                </c:pt>
                <c:pt idx="4486">
                  <c:v>40875</c:v>
                </c:pt>
                <c:pt idx="4487">
                  <c:v>40874</c:v>
                </c:pt>
                <c:pt idx="4488">
                  <c:v>40873</c:v>
                </c:pt>
                <c:pt idx="4489">
                  <c:v>40872</c:v>
                </c:pt>
                <c:pt idx="4490">
                  <c:v>40871</c:v>
                </c:pt>
                <c:pt idx="4491">
                  <c:v>40870</c:v>
                </c:pt>
                <c:pt idx="4492">
                  <c:v>40869</c:v>
                </c:pt>
                <c:pt idx="4493">
                  <c:v>40868</c:v>
                </c:pt>
                <c:pt idx="4494">
                  <c:v>40867</c:v>
                </c:pt>
                <c:pt idx="4495">
                  <c:v>40866</c:v>
                </c:pt>
                <c:pt idx="4496">
                  <c:v>40865</c:v>
                </c:pt>
                <c:pt idx="4497">
                  <c:v>40864</c:v>
                </c:pt>
                <c:pt idx="4498">
                  <c:v>40863</c:v>
                </c:pt>
                <c:pt idx="4499">
                  <c:v>40862</c:v>
                </c:pt>
                <c:pt idx="4500">
                  <c:v>40861</c:v>
                </c:pt>
                <c:pt idx="4501">
                  <c:v>40860</c:v>
                </c:pt>
                <c:pt idx="4502">
                  <c:v>40859</c:v>
                </c:pt>
                <c:pt idx="4503">
                  <c:v>40858</c:v>
                </c:pt>
                <c:pt idx="4504">
                  <c:v>40857</c:v>
                </c:pt>
                <c:pt idx="4505">
                  <c:v>40856</c:v>
                </c:pt>
                <c:pt idx="4506">
                  <c:v>40855</c:v>
                </c:pt>
                <c:pt idx="4507">
                  <c:v>40854</c:v>
                </c:pt>
                <c:pt idx="4508">
                  <c:v>40853</c:v>
                </c:pt>
                <c:pt idx="4509">
                  <c:v>40852</c:v>
                </c:pt>
                <c:pt idx="4510">
                  <c:v>40851</c:v>
                </c:pt>
                <c:pt idx="4511">
                  <c:v>40850</c:v>
                </c:pt>
                <c:pt idx="4512">
                  <c:v>40849</c:v>
                </c:pt>
                <c:pt idx="4513">
                  <c:v>40848</c:v>
                </c:pt>
                <c:pt idx="4514">
                  <c:v>40847</c:v>
                </c:pt>
                <c:pt idx="4515">
                  <c:v>40846</c:v>
                </c:pt>
                <c:pt idx="4516">
                  <c:v>40845</c:v>
                </c:pt>
                <c:pt idx="4517">
                  <c:v>40844</c:v>
                </c:pt>
                <c:pt idx="4518">
                  <c:v>40843</c:v>
                </c:pt>
                <c:pt idx="4519">
                  <c:v>40842</c:v>
                </c:pt>
                <c:pt idx="4520">
                  <c:v>40841</c:v>
                </c:pt>
                <c:pt idx="4521">
                  <c:v>40840</c:v>
                </c:pt>
                <c:pt idx="4522">
                  <c:v>40839</c:v>
                </c:pt>
                <c:pt idx="4523">
                  <c:v>40838</c:v>
                </c:pt>
                <c:pt idx="4524">
                  <c:v>40837</c:v>
                </c:pt>
                <c:pt idx="4525">
                  <c:v>40836</c:v>
                </c:pt>
                <c:pt idx="4526">
                  <c:v>40835</c:v>
                </c:pt>
                <c:pt idx="4527">
                  <c:v>40834</c:v>
                </c:pt>
                <c:pt idx="4528">
                  <c:v>40833</c:v>
                </c:pt>
                <c:pt idx="4529">
                  <c:v>40832</c:v>
                </c:pt>
                <c:pt idx="4530">
                  <c:v>40831</c:v>
                </c:pt>
                <c:pt idx="4531">
                  <c:v>40830</c:v>
                </c:pt>
                <c:pt idx="4532">
                  <c:v>40829</c:v>
                </c:pt>
                <c:pt idx="4533">
                  <c:v>40828</c:v>
                </c:pt>
                <c:pt idx="4534">
                  <c:v>40827</c:v>
                </c:pt>
                <c:pt idx="4535">
                  <c:v>40826</c:v>
                </c:pt>
                <c:pt idx="4536">
                  <c:v>40825</c:v>
                </c:pt>
                <c:pt idx="4537">
                  <c:v>40824</c:v>
                </c:pt>
                <c:pt idx="4538">
                  <c:v>40823</c:v>
                </c:pt>
                <c:pt idx="4539">
                  <c:v>40822</c:v>
                </c:pt>
                <c:pt idx="4540">
                  <c:v>40821</c:v>
                </c:pt>
                <c:pt idx="4541">
                  <c:v>40820</c:v>
                </c:pt>
                <c:pt idx="4542">
                  <c:v>40819</c:v>
                </c:pt>
                <c:pt idx="4543">
                  <c:v>40818</c:v>
                </c:pt>
                <c:pt idx="4544">
                  <c:v>40817</c:v>
                </c:pt>
                <c:pt idx="4545">
                  <c:v>40816</c:v>
                </c:pt>
                <c:pt idx="4546">
                  <c:v>40815</c:v>
                </c:pt>
                <c:pt idx="4547">
                  <c:v>40814</c:v>
                </c:pt>
                <c:pt idx="4548">
                  <c:v>40813</c:v>
                </c:pt>
                <c:pt idx="4549">
                  <c:v>40812</c:v>
                </c:pt>
                <c:pt idx="4550">
                  <c:v>40811</c:v>
                </c:pt>
                <c:pt idx="4551">
                  <c:v>40810</c:v>
                </c:pt>
                <c:pt idx="4552">
                  <c:v>40809</c:v>
                </c:pt>
                <c:pt idx="4553">
                  <c:v>40808</c:v>
                </c:pt>
                <c:pt idx="4554">
                  <c:v>40807</c:v>
                </c:pt>
                <c:pt idx="4555">
                  <c:v>40806</c:v>
                </c:pt>
                <c:pt idx="4556">
                  <c:v>40805</c:v>
                </c:pt>
                <c:pt idx="4557">
                  <c:v>40804</c:v>
                </c:pt>
                <c:pt idx="4558">
                  <c:v>40803</c:v>
                </c:pt>
                <c:pt idx="4559">
                  <c:v>40802</c:v>
                </c:pt>
                <c:pt idx="4560">
                  <c:v>40801</c:v>
                </c:pt>
                <c:pt idx="4561">
                  <c:v>40800</c:v>
                </c:pt>
                <c:pt idx="4562">
                  <c:v>40799</c:v>
                </c:pt>
                <c:pt idx="4563">
                  <c:v>40798</c:v>
                </c:pt>
                <c:pt idx="4564">
                  <c:v>40797</c:v>
                </c:pt>
                <c:pt idx="4565">
                  <c:v>40796</c:v>
                </c:pt>
                <c:pt idx="4566">
                  <c:v>40795</c:v>
                </c:pt>
                <c:pt idx="4567">
                  <c:v>40794</c:v>
                </c:pt>
                <c:pt idx="4568">
                  <c:v>40793</c:v>
                </c:pt>
                <c:pt idx="4569">
                  <c:v>40792</c:v>
                </c:pt>
                <c:pt idx="4570">
                  <c:v>40791</c:v>
                </c:pt>
                <c:pt idx="4571">
                  <c:v>40790</c:v>
                </c:pt>
                <c:pt idx="4572">
                  <c:v>40789</c:v>
                </c:pt>
                <c:pt idx="4573">
                  <c:v>40788</c:v>
                </c:pt>
                <c:pt idx="4574">
                  <c:v>40787</c:v>
                </c:pt>
                <c:pt idx="4575">
                  <c:v>40786</c:v>
                </c:pt>
                <c:pt idx="4576">
                  <c:v>40785</c:v>
                </c:pt>
                <c:pt idx="4577">
                  <c:v>40784</c:v>
                </c:pt>
                <c:pt idx="4578">
                  <c:v>40783</c:v>
                </c:pt>
                <c:pt idx="4579">
                  <c:v>40782</c:v>
                </c:pt>
                <c:pt idx="4580">
                  <c:v>40781</c:v>
                </c:pt>
                <c:pt idx="4581">
                  <c:v>40780</c:v>
                </c:pt>
                <c:pt idx="4582">
                  <c:v>40779</c:v>
                </c:pt>
                <c:pt idx="4583">
                  <c:v>40778</c:v>
                </c:pt>
                <c:pt idx="4584">
                  <c:v>40777</c:v>
                </c:pt>
                <c:pt idx="4585">
                  <c:v>40776</c:v>
                </c:pt>
                <c:pt idx="4586">
                  <c:v>40775</c:v>
                </c:pt>
                <c:pt idx="4587">
                  <c:v>40774</c:v>
                </c:pt>
                <c:pt idx="4588">
                  <c:v>40773</c:v>
                </c:pt>
                <c:pt idx="4589">
                  <c:v>40772</c:v>
                </c:pt>
                <c:pt idx="4590">
                  <c:v>40771</c:v>
                </c:pt>
                <c:pt idx="4591">
                  <c:v>40770</c:v>
                </c:pt>
                <c:pt idx="4592">
                  <c:v>40769</c:v>
                </c:pt>
                <c:pt idx="4593">
                  <c:v>40768</c:v>
                </c:pt>
                <c:pt idx="4594">
                  <c:v>40767</c:v>
                </c:pt>
                <c:pt idx="4595">
                  <c:v>40766</c:v>
                </c:pt>
                <c:pt idx="4596">
                  <c:v>40765</c:v>
                </c:pt>
                <c:pt idx="4597">
                  <c:v>40764</c:v>
                </c:pt>
                <c:pt idx="4598">
                  <c:v>40763</c:v>
                </c:pt>
                <c:pt idx="4599">
                  <c:v>40762</c:v>
                </c:pt>
                <c:pt idx="4600">
                  <c:v>40761</c:v>
                </c:pt>
                <c:pt idx="4601">
                  <c:v>40760</c:v>
                </c:pt>
                <c:pt idx="4602">
                  <c:v>40759</c:v>
                </c:pt>
                <c:pt idx="4603">
                  <c:v>40758</c:v>
                </c:pt>
                <c:pt idx="4604">
                  <c:v>40757</c:v>
                </c:pt>
                <c:pt idx="4605">
                  <c:v>40756</c:v>
                </c:pt>
                <c:pt idx="4606">
                  <c:v>40755</c:v>
                </c:pt>
                <c:pt idx="4607">
                  <c:v>40754</c:v>
                </c:pt>
                <c:pt idx="4608">
                  <c:v>40753</c:v>
                </c:pt>
                <c:pt idx="4609">
                  <c:v>40752</c:v>
                </c:pt>
                <c:pt idx="4610">
                  <c:v>40751</c:v>
                </c:pt>
                <c:pt idx="4611">
                  <c:v>40750</c:v>
                </c:pt>
                <c:pt idx="4612">
                  <c:v>40749</c:v>
                </c:pt>
                <c:pt idx="4613">
                  <c:v>40748</c:v>
                </c:pt>
                <c:pt idx="4614">
                  <c:v>40747</c:v>
                </c:pt>
                <c:pt idx="4615">
                  <c:v>40746</c:v>
                </c:pt>
                <c:pt idx="4616">
                  <c:v>40745</c:v>
                </c:pt>
                <c:pt idx="4617">
                  <c:v>40744</c:v>
                </c:pt>
                <c:pt idx="4618">
                  <c:v>40743</c:v>
                </c:pt>
                <c:pt idx="4619">
                  <c:v>40742</c:v>
                </c:pt>
                <c:pt idx="4620">
                  <c:v>40741</c:v>
                </c:pt>
                <c:pt idx="4621">
                  <c:v>40740</c:v>
                </c:pt>
                <c:pt idx="4622">
                  <c:v>40739</c:v>
                </c:pt>
                <c:pt idx="4623">
                  <c:v>40738</c:v>
                </c:pt>
                <c:pt idx="4624">
                  <c:v>40737</c:v>
                </c:pt>
                <c:pt idx="4625">
                  <c:v>40736</c:v>
                </c:pt>
                <c:pt idx="4626">
                  <c:v>40735</c:v>
                </c:pt>
                <c:pt idx="4627">
                  <c:v>40734</c:v>
                </c:pt>
                <c:pt idx="4628">
                  <c:v>40733</c:v>
                </c:pt>
                <c:pt idx="4629">
                  <c:v>40732</c:v>
                </c:pt>
                <c:pt idx="4630">
                  <c:v>40731</c:v>
                </c:pt>
                <c:pt idx="4631">
                  <c:v>40730</c:v>
                </c:pt>
                <c:pt idx="4632">
                  <c:v>40729</c:v>
                </c:pt>
                <c:pt idx="4633">
                  <c:v>40728</c:v>
                </c:pt>
                <c:pt idx="4634">
                  <c:v>40727</c:v>
                </c:pt>
                <c:pt idx="4635">
                  <c:v>40726</c:v>
                </c:pt>
                <c:pt idx="4636">
                  <c:v>40725</c:v>
                </c:pt>
                <c:pt idx="4637">
                  <c:v>40724</c:v>
                </c:pt>
                <c:pt idx="4638">
                  <c:v>40723</c:v>
                </c:pt>
                <c:pt idx="4639">
                  <c:v>40722</c:v>
                </c:pt>
                <c:pt idx="4640">
                  <c:v>40721</c:v>
                </c:pt>
                <c:pt idx="4641">
                  <c:v>40720</c:v>
                </c:pt>
                <c:pt idx="4642">
                  <c:v>40719</c:v>
                </c:pt>
                <c:pt idx="4643">
                  <c:v>40718</c:v>
                </c:pt>
                <c:pt idx="4644">
                  <c:v>40717</c:v>
                </c:pt>
                <c:pt idx="4645">
                  <c:v>40716</c:v>
                </c:pt>
                <c:pt idx="4646">
                  <c:v>40715</c:v>
                </c:pt>
                <c:pt idx="4647">
                  <c:v>40714</c:v>
                </c:pt>
                <c:pt idx="4648">
                  <c:v>40713</c:v>
                </c:pt>
                <c:pt idx="4649">
                  <c:v>40712</c:v>
                </c:pt>
                <c:pt idx="4650">
                  <c:v>40711</c:v>
                </c:pt>
                <c:pt idx="4651">
                  <c:v>40710</c:v>
                </c:pt>
                <c:pt idx="4652">
                  <c:v>40709</c:v>
                </c:pt>
                <c:pt idx="4653">
                  <c:v>40708</c:v>
                </c:pt>
                <c:pt idx="4654">
                  <c:v>40707</c:v>
                </c:pt>
                <c:pt idx="4655">
                  <c:v>40706</c:v>
                </c:pt>
                <c:pt idx="4656">
                  <c:v>40705</c:v>
                </c:pt>
                <c:pt idx="4657">
                  <c:v>40704</c:v>
                </c:pt>
                <c:pt idx="4658">
                  <c:v>40703</c:v>
                </c:pt>
                <c:pt idx="4659">
                  <c:v>40702</c:v>
                </c:pt>
                <c:pt idx="4660">
                  <c:v>40701</c:v>
                </c:pt>
                <c:pt idx="4661">
                  <c:v>40700</c:v>
                </c:pt>
                <c:pt idx="4662">
                  <c:v>40699</c:v>
                </c:pt>
                <c:pt idx="4663">
                  <c:v>40698</c:v>
                </c:pt>
                <c:pt idx="4664">
                  <c:v>40697</c:v>
                </c:pt>
                <c:pt idx="4665">
                  <c:v>40696</c:v>
                </c:pt>
                <c:pt idx="4666">
                  <c:v>40695</c:v>
                </c:pt>
                <c:pt idx="4667">
                  <c:v>40694</c:v>
                </c:pt>
                <c:pt idx="4668">
                  <c:v>40693</c:v>
                </c:pt>
                <c:pt idx="4669">
                  <c:v>40692</c:v>
                </c:pt>
                <c:pt idx="4670">
                  <c:v>40691</c:v>
                </c:pt>
                <c:pt idx="4671">
                  <c:v>40690</c:v>
                </c:pt>
                <c:pt idx="4672">
                  <c:v>40689</c:v>
                </c:pt>
                <c:pt idx="4673">
                  <c:v>40688</c:v>
                </c:pt>
                <c:pt idx="4674">
                  <c:v>40687</c:v>
                </c:pt>
                <c:pt idx="4675">
                  <c:v>40686</c:v>
                </c:pt>
                <c:pt idx="4676">
                  <c:v>40685</c:v>
                </c:pt>
                <c:pt idx="4677">
                  <c:v>40684</c:v>
                </c:pt>
                <c:pt idx="4678">
                  <c:v>40683</c:v>
                </c:pt>
                <c:pt idx="4679">
                  <c:v>40682</c:v>
                </c:pt>
                <c:pt idx="4680">
                  <c:v>40681</c:v>
                </c:pt>
                <c:pt idx="4681">
                  <c:v>40680</c:v>
                </c:pt>
                <c:pt idx="4682">
                  <c:v>40679</c:v>
                </c:pt>
                <c:pt idx="4683">
                  <c:v>40678</c:v>
                </c:pt>
                <c:pt idx="4684">
                  <c:v>40677</c:v>
                </c:pt>
                <c:pt idx="4685">
                  <c:v>40676</c:v>
                </c:pt>
                <c:pt idx="4686">
                  <c:v>40675</c:v>
                </c:pt>
                <c:pt idx="4687">
                  <c:v>40674</c:v>
                </c:pt>
                <c:pt idx="4688">
                  <c:v>40673</c:v>
                </c:pt>
                <c:pt idx="4689">
                  <c:v>40672</c:v>
                </c:pt>
                <c:pt idx="4690">
                  <c:v>40671</c:v>
                </c:pt>
                <c:pt idx="4691">
                  <c:v>40670</c:v>
                </c:pt>
                <c:pt idx="4692">
                  <c:v>40669</c:v>
                </c:pt>
                <c:pt idx="4693">
                  <c:v>40668</c:v>
                </c:pt>
                <c:pt idx="4694">
                  <c:v>40667</c:v>
                </c:pt>
                <c:pt idx="4695">
                  <c:v>40666</c:v>
                </c:pt>
                <c:pt idx="4696">
                  <c:v>40665</c:v>
                </c:pt>
                <c:pt idx="4697">
                  <c:v>40664</c:v>
                </c:pt>
                <c:pt idx="4698">
                  <c:v>40663</c:v>
                </c:pt>
                <c:pt idx="4699">
                  <c:v>40662</c:v>
                </c:pt>
                <c:pt idx="4700">
                  <c:v>40661</c:v>
                </c:pt>
                <c:pt idx="4701">
                  <c:v>40660</c:v>
                </c:pt>
                <c:pt idx="4702">
                  <c:v>40659</c:v>
                </c:pt>
                <c:pt idx="4703">
                  <c:v>40658</c:v>
                </c:pt>
                <c:pt idx="4704">
                  <c:v>40657</c:v>
                </c:pt>
                <c:pt idx="4705">
                  <c:v>40656</c:v>
                </c:pt>
                <c:pt idx="4706">
                  <c:v>40655</c:v>
                </c:pt>
                <c:pt idx="4707">
                  <c:v>40654</c:v>
                </c:pt>
                <c:pt idx="4708">
                  <c:v>40653</c:v>
                </c:pt>
                <c:pt idx="4709">
                  <c:v>40652</c:v>
                </c:pt>
                <c:pt idx="4710">
                  <c:v>40651</c:v>
                </c:pt>
                <c:pt idx="4711">
                  <c:v>40650</c:v>
                </c:pt>
                <c:pt idx="4712">
                  <c:v>40649</c:v>
                </c:pt>
                <c:pt idx="4713">
                  <c:v>40648</c:v>
                </c:pt>
                <c:pt idx="4714">
                  <c:v>40647</c:v>
                </c:pt>
                <c:pt idx="4715">
                  <c:v>40646</c:v>
                </c:pt>
                <c:pt idx="4716">
                  <c:v>40645</c:v>
                </c:pt>
                <c:pt idx="4717">
                  <c:v>40644</c:v>
                </c:pt>
                <c:pt idx="4718">
                  <c:v>40643</c:v>
                </c:pt>
                <c:pt idx="4719">
                  <c:v>40642</c:v>
                </c:pt>
                <c:pt idx="4720">
                  <c:v>40641</c:v>
                </c:pt>
                <c:pt idx="4721">
                  <c:v>40640</c:v>
                </c:pt>
                <c:pt idx="4722">
                  <c:v>40639</c:v>
                </c:pt>
                <c:pt idx="4723">
                  <c:v>40638</c:v>
                </c:pt>
                <c:pt idx="4724">
                  <c:v>40637</c:v>
                </c:pt>
                <c:pt idx="4725">
                  <c:v>40636</c:v>
                </c:pt>
                <c:pt idx="4726">
                  <c:v>40635</c:v>
                </c:pt>
                <c:pt idx="4727">
                  <c:v>40634</c:v>
                </c:pt>
                <c:pt idx="4728">
                  <c:v>40633</c:v>
                </c:pt>
                <c:pt idx="4729">
                  <c:v>40632</c:v>
                </c:pt>
                <c:pt idx="4730">
                  <c:v>40631</c:v>
                </c:pt>
                <c:pt idx="4731">
                  <c:v>40630</c:v>
                </c:pt>
                <c:pt idx="4732">
                  <c:v>40629</c:v>
                </c:pt>
                <c:pt idx="4733">
                  <c:v>40628</c:v>
                </c:pt>
                <c:pt idx="4734">
                  <c:v>40627</c:v>
                </c:pt>
                <c:pt idx="4735">
                  <c:v>40626</c:v>
                </c:pt>
                <c:pt idx="4736">
                  <c:v>40625</c:v>
                </c:pt>
                <c:pt idx="4737">
                  <c:v>40624</c:v>
                </c:pt>
                <c:pt idx="4738">
                  <c:v>40623</c:v>
                </c:pt>
                <c:pt idx="4739">
                  <c:v>40622</c:v>
                </c:pt>
                <c:pt idx="4740">
                  <c:v>40621</c:v>
                </c:pt>
                <c:pt idx="4741">
                  <c:v>40620</c:v>
                </c:pt>
                <c:pt idx="4742">
                  <c:v>40619</c:v>
                </c:pt>
                <c:pt idx="4743">
                  <c:v>40618</c:v>
                </c:pt>
                <c:pt idx="4744">
                  <c:v>40617</c:v>
                </c:pt>
                <c:pt idx="4745">
                  <c:v>40616</c:v>
                </c:pt>
                <c:pt idx="4746">
                  <c:v>40615</c:v>
                </c:pt>
                <c:pt idx="4747">
                  <c:v>40614</c:v>
                </c:pt>
                <c:pt idx="4748">
                  <c:v>40613</c:v>
                </c:pt>
                <c:pt idx="4749">
                  <c:v>40612</c:v>
                </c:pt>
                <c:pt idx="4750">
                  <c:v>40611</c:v>
                </c:pt>
                <c:pt idx="4751">
                  <c:v>40610</c:v>
                </c:pt>
                <c:pt idx="4752">
                  <c:v>40609</c:v>
                </c:pt>
                <c:pt idx="4753">
                  <c:v>40608</c:v>
                </c:pt>
                <c:pt idx="4754">
                  <c:v>40607</c:v>
                </c:pt>
                <c:pt idx="4755">
                  <c:v>40606</c:v>
                </c:pt>
                <c:pt idx="4756">
                  <c:v>40605</c:v>
                </c:pt>
                <c:pt idx="4757">
                  <c:v>40604</c:v>
                </c:pt>
                <c:pt idx="4758">
                  <c:v>40603</c:v>
                </c:pt>
                <c:pt idx="4759">
                  <c:v>40602</c:v>
                </c:pt>
                <c:pt idx="4760">
                  <c:v>40601</c:v>
                </c:pt>
                <c:pt idx="4761">
                  <c:v>40600</c:v>
                </c:pt>
                <c:pt idx="4762">
                  <c:v>40599</c:v>
                </c:pt>
                <c:pt idx="4763">
                  <c:v>40598</c:v>
                </c:pt>
                <c:pt idx="4764">
                  <c:v>40597</c:v>
                </c:pt>
                <c:pt idx="4765">
                  <c:v>40596</c:v>
                </c:pt>
                <c:pt idx="4766">
                  <c:v>40595</c:v>
                </c:pt>
                <c:pt idx="4767">
                  <c:v>40594</c:v>
                </c:pt>
                <c:pt idx="4768">
                  <c:v>40593</c:v>
                </c:pt>
                <c:pt idx="4769">
                  <c:v>40592</c:v>
                </c:pt>
                <c:pt idx="4770">
                  <c:v>40591</c:v>
                </c:pt>
                <c:pt idx="4771">
                  <c:v>40590</c:v>
                </c:pt>
                <c:pt idx="4772">
                  <c:v>40589</c:v>
                </c:pt>
                <c:pt idx="4773">
                  <c:v>40588</c:v>
                </c:pt>
                <c:pt idx="4774">
                  <c:v>40587</c:v>
                </c:pt>
                <c:pt idx="4775">
                  <c:v>40586</c:v>
                </c:pt>
                <c:pt idx="4776">
                  <c:v>40585</c:v>
                </c:pt>
                <c:pt idx="4777">
                  <c:v>40584</c:v>
                </c:pt>
                <c:pt idx="4778">
                  <c:v>40583</c:v>
                </c:pt>
                <c:pt idx="4779">
                  <c:v>40582</c:v>
                </c:pt>
                <c:pt idx="4780">
                  <c:v>40581</c:v>
                </c:pt>
                <c:pt idx="4781">
                  <c:v>40580</c:v>
                </c:pt>
                <c:pt idx="4782">
                  <c:v>40579</c:v>
                </c:pt>
                <c:pt idx="4783">
                  <c:v>40578</c:v>
                </c:pt>
                <c:pt idx="4784">
                  <c:v>40577</c:v>
                </c:pt>
                <c:pt idx="4785">
                  <c:v>40576</c:v>
                </c:pt>
                <c:pt idx="4786">
                  <c:v>40575</c:v>
                </c:pt>
                <c:pt idx="4787">
                  <c:v>40574</c:v>
                </c:pt>
                <c:pt idx="4788">
                  <c:v>40573</c:v>
                </c:pt>
                <c:pt idx="4789">
                  <c:v>40572</c:v>
                </c:pt>
                <c:pt idx="4790">
                  <c:v>40571</c:v>
                </c:pt>
                <c:pt idx="4791">
                  <c:v>40570</c:v>
                </c:pt>
                <c:pt idx="4792">
                  <c:v>40569</c:v>
                </c:pt>
                <c:pt idx="4793">
                  <c:v>40568</c:v>
                </c:pt>
                <c:pt idx="4794">
                  <c:v>40567</c:v>
                </c:pt>
                <c:pt idx="4795">
                  <c:v>40566</c:v>
                </c:pt>
                <c:pt idx="4796">
                  <c:v>40565</c:v>
                </c:pt>
                <c:pt idx="4797">
                  <c:v>40564</c:v>
                </c:pt>
                <c:pt idx="4798">
                  <c:v>40563</c:v>
                </c:pt>
                <c:pt idx="4799">
                  <c:v>40562</c:v>
                </c:pt>
                <c:pt idx="4800">
                  <c:v>40561</c:v>
                </c:pt>
                <c:pt idx="4801">
                  <c:v>40560</c:v>
                </c:pt>
                <c:pt idx="4802">
                  <c:v>40559</c:v>
                </c:pt>
                <c:pt idx="4803">
                  <c:v>40558</c:v>
                </c:pt>
                <c:pt idx="4804">
                  <c:v>40557</c:v>
                </c:pt>
                <c:pt idx="4805">
                  <c:v>40556</c:v>
                </c:pt>
                <c:pt idx="4806">
                  <c:v>40555</c:v>
                </c:pt>
                <c:pt idx="4807">
                  <c:v>40554</c:v>
                </c:pt>
                <c:pt idx="4808">
                  <c:v>40553</c:v>
                </c:pt>
                <c:pt idx="4809">
                  <c:v>40552</c:v>
                </c:pt>
                <c:pt idx="4810">
                  <c:v>40551</c:v>
                </c:pt>
                <c:pt idx="4811">
                  <c:v>40550</c:v>
                </c:pt>
                <c:pt idx="4812">
                  <c:v>40549</c:v>
                </c:pt>
                <c:pt idx="4813">
                  <c:v>40548</c:v>
                </c:pt>
                <c:pt idx="4814">
                  <c:v>40547</c:v>
                </c:pt>
                <c:pt idx="4815">
                  <c:v>40546</c:v>
                </c:pt>
                <c:pt idx="4816">
                  <c:v>40545</c:v>
                </c:pt>
                <c:pt idx="4817">
                  <c:v>40544</c:v>
                </c:pt>
                <c:pt idx="4818">
                  <c:v>40543</c:v>
                </c:pt>
                <c:pt idx="4819">
                  <c:v>40542</c:v>
                </c:pt>
                <c:pt idx="4820">
                  <c:v>40541</c:v>
                </c:pt>
                <c:pt idx="4821">
                  <c:v>40540</c:v>
                </c:pt>
                <c:pt idx="4822">
                  <c:v>40539</c:v>
                </c:pt>
                <c:pt idx="4823">
                  <c:v>40538</c:v>
                </c:pt>
                <c:pt idx="4824">
                  <c:v>40537</c:v>
                </c:pt>
                <c:pt idx="4825">
                  <c:v>40536</c:v>
                </c:pt>
                <c:pt idx="4826">
                  <c:v>40535</c:v>
                </c:pt>
                <c:pt idx="4827">
                  <c:v>40534</c:v>
                </c:pt>
                <c:pt idx="4828">
                  <c:v>40533</c:v>
                </c:pt>
                <c:pt idx="4829">
                  <c:v>40532</c:v>
                </c:pt>
                <c:pt idx="4830">
                  <c:v>40531</c:v>
                </c:pt>
                <c:pt idx="4831">
                  <c:v>40530</c:v>
                </c:pt>
                <c:pt idx="4832">
                  <c:v>40529</c:v>
                </c:pt>
                <c:pt idx="4833">
                  <c:v>40528</c:v>
                </c:pt>
                <c:pt idx="4834">
                  <c:v>40527</c:v>
                </c:pt>
                <c:pt idx="4835">
                  <c:v>40526</c:v>
                </c:pt>
                <c:pt idx="4836">
                  <c:v>40525</c:v>
                </c:pt>
                <c:pt idx="4837">
                  <c:v>40524</c:v>
                </c:pt>
                <c:pt idx="4838">
                  <c:v>40523</c:v>
                </c:pt>
                <c:pt idx="4839">
                  <c:v>40522</c:v>
                </c:pt>
                <c:pt idx="4840">
                  <c:v>40521</c:v>
                </c:pt>
                <c:pt idx="4841">
                  <c:v>40520</c:v>
                </c:pt>
                <c:pt idx="4842">
                  <c:v>40519</c:v>
                </c:pt>
                <c:pt idx="4843">
                  <c:v>40518</c:v>
                </c:pt>
                <c:pt idx="4844">
                  <c:v>40517</c:v>
                </c:pt>
                <c:pt idx="4845">
                  <c:v>40516</c:v>
                </c:pt>
                <c:pt idx="4846">
                  <c:v>40515</c:v>
                </c:pt>
                <c:pt idx="4847">
                  <c:v>40514</c:v>
                </c:pt>
                <c:pt idx="4848">
                  <c:v>40513</c:v>
                </c:pt>
                <c:pt idx="4849">
                  <c:v>40512</c:v>
                </c:pt>
                <c:pt idx="4850">
                  <c:v>40511</c:v>
                </c:pt>
                <c:pt idx="4851">
                  <c:v>40510</c:v>
                </c:pt>
                <c:pt idx="4852">
                  <c:v>40509</c:v>
                </c:pt>
                <c:pt idx="4853">
                  <c:v>40508</c:v>
                </c:pt>
                <c:pt idx="4854">
                  <c:v>40507</c:v>
                </c:pt>
                <c:pt idx="4855">
                  <c:v>40506</c:v>
                </c:pt>
                <c:pt idx="4856">
                  <c:v>40505</c:v>
                </c:pt>
                <c:pt idx="4857">
                  <c:v>40504</c:v>
                </c:pt>
                <c:pt idx="4858">
                  <c:v>40503</c:v>
                </c:pt>
                <c:pt idx="4859">
                  <c:v>40502</c:v>
                </c:pt>
                <c:pt idx="4860">
                  <c:v>40501</c:v>
                </c:pt>
                <c:pt idx="4861">
                  <c:v>40500</c:v>
                </c:pt>
                <c:pt idx="4862">
                  <c:v>40499</c:v>
                </c:pt>
                <c:pt idx="4863">
                  <c:v>40498</c:v>
                </c:pt>
                <c:pt idx="4864">
                  <c:v>40497</c:v>
                </c:pt>
                <c:pt idx="4865">
                  <c:v>40496</c:v>
                </c:pt>
                <c:pt idx="4866">
                  <c:v>40495</c:v>
                </c:pt>
                <c:pt idx="4867">
                  <c:v>40494</c:v>
                </c:pt>
                <c:pt idx="4868">
                  <c:v>40493</c:v>
                </c:pt>
                <c:pt idx="4869">
                  <c:v>40492</c:v>
                </c:pt>
                <c:pt idx="4870">
                  <c:v>40491</c:v>
                </c:pt>
                <c:pt idx="4871">
                  <c:v>40490</c:v>
                </c:pt>
                <c:pt idx="4872">
                  <c:v>40489</c:v>
                </c:pt>
                <c:pt idx="4873">
                  <c:v>40488</c:v>
                </c:pt>
                <c:pt idx="4874">
                  <c:v>40487</c:v>
                </c:pt>
                <c:pt idx="4875">
                  <c:v>40486</c:v>
                </c:pt>
                <c:pt idx="4876">
                  <c:v>40485</c:v>
                </c:pt>
                <c:pt idx="4877">
                  <c:v>40484</c:v>
                </c:pt>
                <c:pt idx="4878">
                  <c:v>40483</c:v>
                </c:pt>
                <c:pt idx="4879">
                  <c:v>40482</c:v>
                </c:pt>
                <c:pt idx="4880">
                  <c:v>40481</c:v>
                </c:pt>
                <c:pt idx="4881">
                  <c:v>40480</c:v>
                </c:pt>
                <c:pt idx="4882">
                  <c:v>40479</c:v>
                </c:pt>
                <c:pt idx="4883">
                  <c:v>40478</c:v>
                </c:pt>
                <c:pt idx="4884">
                  <c:v>40477</c:v>
                </c:pt>
                <c:pt idx="4885">
                  <c:v>40476</c:v>
                </c:pt>
                <c:pt idx="4886">
                  <c:v>40475</c:v>
                </c:pt>
                <c:pt idx="4887">
                  <c:v>40474</c:v>
                </c:pt>
                <c:pt idx="4888">
                  <c:v>40473</c:v>
                </c:pt>
                <c:pt idx="4889">
                  <c:v>40472</c:v>
                </c:pt>
                <c:pt idx="4890">
                  <c:v>40471</c:v>
                </c:pt>
                <c:pt idx="4891">
                  <c:v>40470</c:v>
                </c:pt>
                <c:pt idx="4892">
                  <c:v>40469</c:v>
                </c:pt>
                <c:pt idx="4893">
                  <c:v>40468</c:v>
                </c:pt>
                <c:pt idx="4894">
                  <c:v>40467</c:v>
                </c:pt>
                <c:pt idx="4895">
                  <c:v>40466</c:v>
                </c:pt>
                <c:pt idx="4896">
                  <c:v>40465</c:v>
                </c:pt>
                <c:pt idx="4897">
                  <c:v>40464</c:v>
                </c:pt>
                <c:pt idx="4898">
                  <c:v>40463</c:v>
                </c:pt>
                <c:pt idx="4899">
                  <c:v>40462</c:v>
                </c:pt>
                <c:pt idx="4900">
                  <c:v>40461</c:v>
                </c:pt>
                <c:pt idx="4901">
                  <c:v>40460</c:v>
                </c:pt>
                <c:pt idx="4902">
                  <c:v>40459</c:v>
                </c:pt>
                <c:pt idx="4903">
                  <c:v>40458</c:v>
                </c:pt>
                <c:pt idx="4904">
                  <c:v>40457</c:v>
                </c:pt>
                <c:pt idx="4905">
                  <c:v>40456</c:v>
                </c:pt>
                <c:pt idx="4906">
                  <c:v>40455</c:v>
                </c:pt>
                <c:pt idx="4907">
                  <c:v>40454</c:v>
                </c:pt>
                <c:pt idx="4908">
                  <c:v>40453</c:v>
                </c:pt>
                <c:pt idx="4909">
                  <c:v>40452</c:v>
                </c:pt>
                <c:pt idx="4910">
                  <c:v>40451</c:v>
                </c:pt>
                <c:pt idx="4911">
                  <c:v>40450</c:v>
                </c:pt>
                <c:pt idx="4912">
                  <c:v>40449</c:v>
                </c:pt>
                <c:pt idx="4913">
                  <c:v>40448</c:v>
                </c:pt>
                <c:pt idx="4914">
                  <c:v>40447</c:v>
                </c:pt>
                <c:pt idx="4915">
                  <c:v>40446</c:v>
                </c:pt>
                <c:pt idx="4916">
                  <c:v>40445</c:v>
                </c:pt>
                <c:pt idx="4917">
                  <c:v>40444</c:v>
                </c:pt>
                <c:pt idx="4918">
                  <c:v>40443</c:v>
                </c:pt>
                <c:pt idx="4919">
                  <c:v>40442</c:v>
                </c:pt>
                <c:pt idx="4920">
                  <c:v>40441</c:v>
                </c:pt>
                <c:pt idx="4921">
                  <c:v>40440</c:v>
                </c:pt>
                <c:pt idx="4922">
                  <c:v>40439</c:v>
                </c:pt>
                <c:pt idx="4923">
                  <c:v>40438</c:v>
                </c:pt>
                <c:pt idx="4924">
                  <c:v>40437</c:v>
                </c:pt>
                <c:pt idx="4925">
                  <c:v>40436</c:v>
                </c:pt>
                <c:pt idx="4926">
                  <c:v>40435</c:v>
                </c:pt>
                <c:pt idx="4927">
                  <c:v>40434</c:v>
                </c:pt>
                <c:pt idx="4928">
                  <c:v>40433</c:v>
                </c:pt>
                <c:pt idx="4929">
                  <c:v>40432</c:v>
                </c:pt>
                <c:pt idx="4930">
                  <c:v>40431</c:v>
                </c:pt>
                <c:pt idx="4931">
                  <c:v>40430</c:v>
                </c:pt>
                <c:pt idx="4932">
                  <c:v>40429</c:v>
                </c:pt>
                <c:pt idx="4933">
                  <c:v>40428</c:v>
                </c:pt>
                <c:pt idx="4934">
                  <c:v>40427</c:v>
                </c:pt>
                <c:pt idx="4935">
                  <c:v>40426</c:v>
                </c:pt>
                <c:pt idx="4936">
                  <c:v>40425</c:v>
                </c:pt>
                <c:pt idx="4937">
                  <c:v>40424</c:v>
                </c:pt>
                <c:pt idx="4938">
                  <c:v>40423</c:v>
                </c:pt>
                <c:pt idx="4939">
                  <c:v>40422</c:v>
                </c:pt>
                <c:pt idx="4940">
                  <c:v>40421</c:v>
                </c:pt>
                <c:pt idx="4941">
                  <c:v>40420</c:v>
                </c:pt>
                <c:pt idx="4942">
                  <c:v>40419</c:v>
                </c:pt>
                <c:pt idx="4943">
                  <c:v>40418</c:v>
                </c:pt>
                <c:pt idx="4944">
                  <c:v>40417</c:v>
                </c:pt>
                <c:pt idx="4945">
                  <c:v>40416</c:v>
                </c:pt>
                <c:pt idx="4946">
                  <c:v>40415</c:v>
                </c:pt>
                <c:pt idx="4947">
                  <c:v>40414</c:v>
                </c:pt>
                <c:pt idx="4948">
                  <c:v>40413</c:v>
                </c:pt>
                <c:pt idx="4949">
                  <c:v>40412</c:v>
                </c:pt>
                <c:pt idx="4950">
                  <c:v>40411</c:v>
                </c:pt>
                <c:pt idx="4951">
                  <c:v>40410</c:v>
                </c:pt>
                <c:pt idx="4952">
                  <c:v>40409</c:v>
                </c:pt>
                <c:pt idx="4953">
                  <c:v>40408</c:v>
                </c:pt>
                <c:pt idx="4954">
                  <c:v>40407</c:v>
                </c:pt>
                <c:pt idx="4955">
                  <c:v>40406</c:v>
                </c:pt>
                <c:pt idx="4956">
                  <c:v>40405</c:v>
                </c:pt>
                <c:pt idx="4957">
                  <c:v>40404</c:v>
                </c:pt>
                <c:pt idx="4958">
                  <c:v>40403</c:v>
                </c:pt>
                <c:pt idx="4959">
                  <c:v>40402</c:v>
                </c:pt>
                <c:pt idx="4960">
                  <c:v>40401</c:v>
                </c:pt>
                <c:pt idx="4961">
                  <c:v>40400</c:v>
                </c:pt>
                <c:pt idx="4962">
                  <c:v>40399</c:v>
                </c:pt>
                <c:pt idx="4963">
                  <c:v>40398</c:v>
                </c:pt>
                <c:pt idx="4964">
                  <c:v>40397</c:v>
                </c:pt>
                <c:pt idx="4965">
                  <c:v>40396</c:v>
                </c:pt>
                <c:pt idx="4966">
                  <c:v>40395</c:v>
                </c:pt>
                <c:pt idx="4967">
                  <c:v>40394</c:v>
                </c:pt>
                <c:pt idx="4968">
                  <c:v>40393</c:v>
                </c:pt>
                <c:pt idx="4969">
                  <c:v>40392</c:v>
                </c:pt>
                <c:pt idx="4970">
                  <c:v>40391</c:v>
                </c:pt>
                <c:pt idx="4971">
                  <c:v>40390</c:v>
                </c:pt>
                <c:pt idx="4972">
                  <c:v>40389</c:v>
                </c:pt>
                <c:pt idx="4973">
                  <c:v>40388</c:v>
                </c:pt>
                <c:pt idx="4974">
                  <c:v>40387</c:v>
                </c:pt>
                <c:pt idx="4975">
                  <c:v>40386</c:v>
                </c:pt>
                <c:pt idx="4976">
                  <c:v>40385</c:v>
                </c:pt>
                <c:pt idx="4977">
                  <c:v>40384</c:v>
                </c:pt>
                <c:pt idx="4978">
                  <c:v>40383</c:v>
                </c:pt>
                <c:pt idx="4979">
                  <c:v>40382</c:v>
                </c:pt>
                <c:pt idx="4980">
                  <c:v>40381</c:v>
                </c:pt>
                <c:pt idx="4981">
                  <c:v>40380</c:v>
                </c:pt>
                <c:pt idx="4982">
                  <c:v>40379</c:v>
                </c:pt>
                <c:pt idx="4983">
                  <c:v>40378</c:v>
                </c:pt>
                <c:pt idx="4984">
                  <c:v>40377</c:v>
                </c:pt>
              </c:numCache>
            </c:numRef>
          </c:cat>
          <c:val>
            <c:numRef>
              <c:f>'Cleaned Data'!$D$2:$D$4986</c:f>
              <c:numCache>
                <c:formatCode>General</c:formatCode>
                <c:ptCount val="4985"/>
                <c:pt idx="0">
                  <c:v>69676.399999999994</c:v>
                </c:pt>
                <c:pt idx="1">
                  <c:v>68576.899999999994</c:v>
                </c:pt>
                <c:pt idx="2">
                  <c:v>69904</c:v>
                </c:pt>
                <c:pt idx="3">
                  <c:v>67985.5</c:v>
                </c:pt>
                <c:pt idx="4">
                  <c:v>67604.899999999994</c:v>
                </c:pt>
                <c:pt idx="5">
                  <c:v>69063.100000000006</c:v>
                </c:pt>
                <c:pt idx="6">
                  <c:v>68495.100000000006</c:v>
                </c:pt>
                <c:pt idx="7">
                  <c:v>63227.3</c:v>
                </c:pt>
                <c:pt idx="8">
                  <c:v>62446.3</c:v>
                </c:pt>
                <c:pt idx="9">
                  <c:v>63147.3</c:v>
                </c:pt>
                <c:pt idx="10">
                  <c:v>63653.4</c:v>
                </c:pt>
                <c:pt idx="11">
                  <c:v>63915.3</c:v>
                </c:pt>
                <c:pt idx="12">
                  <c:v>57555.199999999997</c:v>
                </c:pt>
                <c:pt idx="13">
                  <c:v>54899.1</c:v>
                </c:pt>
                <c:pt idx="14">
                  <c:v>51952</c:v>
                </c:pt>
                <c:pt idx="15">
                  <c:v>51689.9</c:v>
                </c:pt>
                <c:pt idx="16">
                  <c:v>51532.5</c:v>
                </c:pt>
                <c:pt idx="17">
                  <c:v>52015.8</c:v>
                </c:pt>
                <c:pt idx="18">
                  <c:v>52367.3</c:v>
                </c:pt>
                <c:pt idx="19">
                  <c:v>52936.800000000003</c:v>
                </c:pt>
                <c:pt idx="20">
                  <c:v>52484.800000000003</c:v>
                </c:pt>
                <c:pt idx="21">
                  <c:v>52350.3</c:v>
                </c:pt>
                <c:pt idx="22">
                  <c:v>52175.5</c:v>
                </c:pt>
                <c:pt idx="23">
                  <c:v>52556.7</c:v>
                </c:pt>
                <c:pt idx="24">
                  <c:v>52819.4</c:v>
                </c:pt>
                <c:pt idx="25">
                  <c:v>52010.7</c:v>
                </c:pt>
                <c:pt idx="26">
                  <c:v>50326.6</c:v>
                </c:pt>
                <c:pt idx="27">
                  <c:v>50277.3</c:v>
                </c:pt>
                <c:pt idx="28">
                  <c:v>48531.6</c:v>
                </c:pt>
                <c:pt idx="29">
                  <c:v>48149</c:v>
                </c:pt>
                <c:pt idx="30">
                  <c:v>48118.8</c:v>
                </c:pt>
                <c:pt idx="31">
                  <c:v>45579.199999999997</c:v>
                </c:pt>
                <c:pt idx="32">
                  <c:v>44367.9</c:v>
                </c:pt>
                <c:pt idx="33">
                  <c:v>43375.5</c:v>
                </c:pt>
                <c:pt idx="34">
                  <c:v>43532.2</c:v>
                </c:pt>
                <c:pt idx="35">
                  <c:v>43113.2</c:v>
                </c:pt>
                <c:pt idx="36">
                  <c:v>43370.400000000001</c:v>
                </c:pt>
                <c:pt idx="37">
                  <c:v>43459.3</c:v>
                </c:pt>
                <c:pt idx="38">
                  <c:v>43263.1</c:v>
                </c:pt>
                <c:pt idx="39">
                  <c:v>43739.7</c:v>
                </c:pt>
                <c:pt idx="40">
                  <c:v>43817.9</c:v>
                </c:pt>
                <c:pt idx="41">
                  <c:v>43305.599999999999</c:v>
                </c:pt>
                <c:pt idx="42">
                  <c:v>42817.1</c:v>
                </c:pt>
                <c:pt idx="43">
                  <c:v>42191.8</c:v>
                </c:pt>
                <c:pt idx="44">
                  <c:v>42214.8</c:v>
                </c:pt>
                <c:pt idx="45">
                  <c:v>40285.800000000003</c:v>
                </c:pt>
                <c:pt idx="46">
                  <c:v>40535.199999999997</c:v>
                </c:pt>
                <c:pt idx="47">
                  <c:v>40159.4</c:v>
                </c:pt>
                <c:pt idx="48">
                  <c:v>41684.9</c:v>
                </c:pt>
                <c:pt idx="49">
                  <c:v>41878</c:v>
                </c:pt>
                <c:pt idx="50">
                  <c:v>41858</c:v>
                </c:pt>
                <c:pt idx="51">
                  <c:v>42164.6</c:v>
                </c:pt>
                <c:pt idx="52">
                  <c:v>42908</c:v>
                </c:pt>
                <c:pt idx="53">
                  <c:v>43192.3</c:v>
                </c:pt>
                <c:pt idx="54">
                  <c:v>43563.7</c:v>
                </c:pt>
                <c:pt idx="55">
                  <c:v>43348.9</c:v>
                </c:pt>
                <c:pt idx="56">
                  <c:v>43069.4</c:v>
                </c:pt>
                <c:pt idx="57">
                  <c:v>43248.6</c:v>
                </c:pt>
                <c:pt idx="58">
                  <c:v>46503.199999999997</c:v>
                </c:pt>
                <c:pt idx="59">
                  <c:v>48923.7</c:v>
                </c:pt>
                <c:pt idx="60">
                  <c:v>47654.3</c:v>
                </c:pt>
                <c:pt idx="61">
                  <c:v>47880.1</c:v>
                </c:pt>
                <c:pt idx="62">
                  <c:v>47196.7</c:v>
                </c:pt>
                <c:pt idx="63">
                  <c:v>44481.2</c:v>
                </c:pt>
                <c:pt idx="64">
                  <c:v>44203.199999999997</c:v>
                </c:pt>
                <c:pt idx="65">
                  <c:v>44312.1</c:v>
                </c:pt>
                <c:pt idx="66">
                  <c:v>44744.5</c:v>
                </c:pt>
                <c:pt idx="67">
                  <c:v>45492.7</c:v>
                </c:pt>
                <c:pt idx="68">
                  <c:v>45885.4</c:v>
                </c:pt>
                <c:pt idx="69">
                  <c:v>44187</c:v>
                </c:pt>
                <c:pt idx="70">
                  <c:v>42878.8</c:v>
                </c:pt>
                <c:pt idx="71">
                  <c:v>42592.2</c:v>
                </c:pt>
                <c:pt idx="72">
                  <c:v>43108</c:v>
                </c:pt>
                <c:pt idx="73">
                  <c:v>43782.6</c:v>
                </c:pt>
                <c:pt idx="74">
                  <c:v>43676.7</c:v>
                </c:pt>
                <c:pt idx="75">
                  <c:v>43594.9</c:v>
                </c:pt>
                <c:pt idx="76">
                  <c:v>43792.7</c:v>
                </c:pt>
                <c:pt idx="77">
                  <c:v>43935.7</c:v>
                </c:pt>
                <c:pt idx="78">
                  <c:v>43994.6</c:v>
                </c:pt>
                <c:pt idx="79">
                  <c:v>44394.6</c:v>
                </c:pt>
                <c:pt idx="80">
                  <c:v>44241.8</c:v>
                </c:pt>
                <c:pt idx="81">
                  <c:v>44278.7</c:v>
                </c:pt>
                <c:pt idx="82">
                  <c:v>43473.3</c:v>
                </c:pt>
                <c:pt idx="83">
                  <c:v>42728</c:v>
                </c:pt>
                <c:pt idx="84">
                  <c:v>42413.2</c:v>
                </c:pt>
                <c:pt idx="85">
                  <c:v>42690.3</c:v>
                </c:pt>
                <c:pt idx="86">
                  <c:v>43080.7</c:v>
                </c:pt>
                <c:pt idx="87">
                  <c:v>43392.7</c:v>
                </c:pt>
                <c:pt idx="88">
                  <c:v>43417.5</c:v>
                </c:pt>
                <c:pt idx="89">
                  <c:v>42070.9</c:v>
                </c:pt>
                <c:pt idx="90">
                  <c:v>43806.3</c:v>
                </c:pt>
                <c:pt idx="91">
                  <c:v>44045.4</c:v>
                </c:pt>
                <c:pt idx="92">
                  <c:v>44361.2</c:v>
                </c:pt>
                <c:pt idx="93">
                  <c:v>44697.599999999999</c:v>
                </c:pt>
                <c:pt idx="94">
                  <c:v>44046.400000000001</c:v>
                </c:pt>
                <c:pt idx="95">
                  <c:v>44283.7</c:v>
                </c:pt>
                <c:pt idx="96">
                  <c:v>44424.1</c:v>
                </c:pt>
                <c:pt idx="97">
                  <c:v>42394.400000000001</c:v>
                </c:pt>
                <c:pt idx="98">
                  <c:v>40178.9</c:v>
                </c:pt>
                <c:pt idx="99">
                  <c:v>39673.4</c:v>
                </c:pt>
                <c:pt idx="100">
                  <c:v>38950.800000000003</c:v>
                </c:pt>
                <c:pt idx="101">
                  <c:v>38144.400000000001</c:v>
                </c:pt>
                <c:pt idx="102">
                  <c:v>38362.9</c:v>
                </c:pt>
                <c:pt idx="103">
                  <c:v>38379.4</c:v>
                </c:pt>
                <c:pt idx="104">
                  <c:v>37563.300000000003</c:v>
                </c:pt>
                <c:pt idx="105">
                  <c:v>37819.1</c:v>
                </c:pt>
                <c:pt idx="106">
                  <c:v>37887.4</c:v>
                </c:pt>
                <c:pt idx="107">
                  <c:v>38400.800000000003</c:v>
                </c:pt>
                <c:pt idx="108">
                  <c:v>37642.5</c:v>
                </c:pt>
                <c:pt idx="109">
                  <c:v>37862.5</c:v>
                </c:pt>
                <c:pt idx="110">
                  <c:v>37631.199999999997</c:v>
                </c:pt>
                <c:pt idx="111">
                  <c:v>37735.599999999999</c:v>
                </c:pt>
                <c:pt idx="112">
                  <c:v>37504.6</c:v>
                </c:pt>
                <c:pt idx="113">
                  <c:v>36845.199999999997</c:v>
                </c:pt>
                <c:pt idx="114">
                  <c:v>36690.6</c:v>
                </c:pt>
                <c:pt idx="115">
                  <c:v>37907.599999999999</c:v>
                </c:pt>
                <c:pt idx="116">
                  <c:v>37954.1</c:v>
                </c:pt>
                <c:pt idx="117">
                  <c:v>36744.5</c:v>
                </c:pt>
                <c:pt idx="118">
                  <c:v>37404.6</c:v>
                </c:pt>
                <c:pt idx="119">
                  <c:v>37215.300000000003</c:v>
                </c:pt>
                <c:pt idx="120">
                  <c:v>37401.300000000003</c:v>
                </c:pt>
                <c:pt idx="121">
                  <c:v>37496.1</c:v>
                </c:pt>
                <c:pt idx="122">
                  <c:v>37942</c:v>
                </c:pt>
                <c:pt idx="123">
                  <c:v>36050.199999999997</c:v>
                </c:pt>
                <c:pt idx="124">
                  <c:v>35877.9</c:v>
                </c:pt>
                <c:pt idx="125">
                  <c:v>35275.599999999999</c:v>
                </c:pt>
                <c:pt idx="126">
                  <c:v>35360.199999999997</c:v>
                </c:pt>
                <c:pt idx="127">
                  <c:v>35242.199999999997</c:v>
                </c:pt>
                <c:pt idx="128">
                  <c:v>34940.6</c:v>
                </c:pt>
                <c:pt idx="129">
                  <c:v>35907.599999999999</c:v>
                </c:pt>
                <c:pt idx="130">
                  <c:v>35557.5</c:v>
                </c:pt>
                <c:pt idx="131">
                  <c:v>34704.6</c:v>
                </c:pt>
                <c:pt idx="132">
                  <c:v>34853.300000000003</c:v>
                </c:pt>
                <c:pt idx="133">
                  <c:v>34737.9</c:v>
                </c:pt>
                <c:pt idx="134">
                  <c:v>34387.800000000003</c:v>
                </c:pt>
                <c:pt idx="135">
                  <c:v>34245.800000000003</c:v>
                </c:pt>
                <c:pt idx="136">
                  <c:v>34826</c:v>
                </c:pt>
                <c:pt idx="137">
                  <c:v>35123.9</c:v>
                </c:pt>
                <c:pt idx="138">
                  <c:v>35191.4</c:v>
                </c:pt>
                <c:pt idx="139">
                  <c:v>34375.599999999999</c:v>
                </c:pt>
                <c:pt idx="140">
                  <c:v>30193.4</c:v>
                </c:pt>
                <c:pt idx="141">
                  <c:v>30264.799999999999</c:v>
                </c:pt>
                <c:pt idx="142">
                  <c:v>30165.9</c:v>
                </c:pt>
                <c:pt idx="143">
                  <c:v>28883.8</c:v>
                </c:pt>
                <c:pt idx="144">
                  <c:v>28876</c:v>
                </c:pt>
                <c:pt idx="145">
                  <c:v>28608.5</c:v>
                </c:pt>
                <c:pt idx="146">
                  <c:v>29969.5</c:v>
                </c:pt>
                <c:pt idx="147">
                  <c:v>27286.9</c:v>
                </c:pt>
                <c:pt idx="148">
                  <c:v>26975.7</c:v>
                </c:pt>
                <c:pt idx="149">
                  <c:v>27114.799999999999</c:v>
                </c:pt>
                <c:pt idx="150">
                  <c:v>26942.799999999999</c:v>
                </c:pt>
                <c:pt idx="151">
                  <c:v>27475.9</c:v>
                </c:pt>
                <c:pt idx="152">
                  <c:v>27728.1</c:v>
                </c:pt>
                <c:pt idx="153">
                  <c:v>27986.400000000001</c:v>
                </c:pt>
                <c:pt idx="154">
                  <c:v>28097.5</c:v>
                </c:pt>
                <c:pt idx="155">
                  <c:v>28021.3</c:v>
                </c:pt>
                <c:pt idx="156">
                  <c:v>28223.599999999999</c:v>
                </c:pt>
                <c:pt idx="157">
                  <c:v>28089.1</c:v>
                </c:pt>
                <c:pt idx="158">
                  <c:v>27832.7</c:v>
                </c:pt>
                <c:pt idx="159">
                  <c:v>27670.799999999999</c:v>
                </c:pt>
                <c:pt idx="160">
                  <c:v>28556.6</c:v>
                </c:pt>
                <c:pt idx="161">
                  <c:v>28038.400000000001</c:v>
                </c:pt>
                <c:pt idx="162">
                  <c:v>27085.7</c:v>
                </c:pt>
                <c:pt idx="163">
                  <c:v>27229.5</c:v>
                </c:pt>
                <c:pt idx="164">
                  <c:v>27283.599999999999</c:v>
                </c:pt>
                <c:pt idx="165">
                  <c:v>26836.9</c:v>
                </c:pt>
                <c:pt idx="166">
                  <c:v>26396.2</c:v>
                </c:pt>
                <c:pt idx="167">
                  <c:v>26423.599999999999</c:v>
                </c:pt>
                <c:pt idx="168">
                  <c:v>26727.599999999999</c:v>
                </c:pt>
                <c:pt idx="169">
                  <c:v>26636.2</c:v>
                </c:pt>
                <c:pt idx="170">
                  <c:v>26736.400000000001</c:v>
                </c:pt>
                <c:pt idx="171">
                  <c:v>27155.599999999999</c:v>
                </c:pt>
                <c:pt idx="172">
                  <c:v>27378.6</c:v>
                </c:pt>
                <c:pt idx="173">
                  <c:v>27480.7</c:v>
                </c:pt>
                <c:pt idx="174">
                  <c:v>27413.3</c:v>
                </c:pt>
                <c:pt idx="175">
                  <c:v>26614.400000000001</c:v>
                </c:pt>
                <c:pt idx="176">
                  <c:v>26769</c:v>
                </c:pt>
                <c:pt idx="177">
                  <c:v>26837.4</c:v>
                </c:pt>
                <c:pt idx="178">
                  <c:v>26760.3</c:v>
                </c:pt>
                <c:pt idx="179">
                  <c:v>26382.3</c:v>
                </c:pt>
                <c:pt idx="180">
                  <c:v>26472.6</c:v>
                </c:pt>
                <c:pt idx="181">
                  <c:v>25897.4</c:v>
                </c:pt>
                <c:pt idx="182">
                  <c:v>25995.1</c:v>
                </c:pt>
                <c:pt idx="183">
                  <c:v>25938.5</c:v>
                </c:pt>
                <c:pt idx="184">
                  <c:v>26415.4</c:v>
                </c:pt>
                <c:pt idx="185">
                  <c:v>26417.7</c:v>
                </c:pt>
                <c:pt idx="186">
                  <c:v>26018.400000000001</c:v>
                </c:pt>
                <c:pt idx="187">
                  <c:v>25864</c:v>
                </c:pt>
                <c:pt idx="188">
                  <c:v>26094.2</c:v>
                </c:pt>
                <c:pt idx="189">
                  <c:v>26090.400000000001</c:v>
                </c:pt>
                <c:pt idx="190">
                  <c:v>25977.4</c:v>
                </c:pt>
                <c:pt idx="191">
                  <c:v>26144.9</c:v>
                </c:pt>
                <c:pt idx="192">
                  <c:v>27464.5</c:v>
                </c:pt>
                <c:pt idx="193">
                  <c:v>27757.3</c:v>
                </c:pt>
                <c:pt idx="194">
                  <c:v>28046</c:v>
                </c:pt>
                <c:pt idx="195">
                  <c:v>26215.7</c:v>
                </c:pt>
                <c:pt idx="196">
                  <c:v>26176.799999999999</c:v>
                </c:pt>
                <c:pt idx="197">
                  <c:v>26114.1</c:v>
                </c:pt>
                <c:pt idx="198">
                  <c:v>26265.7</c:v>
                </c:pt>
                <c:pt idx="199">
                  <c:v>26560.5</c:v>
                </c:pt>
                <c:pt idx="200">
                  <c:v>26807.7</c:v>
                </c:pt>
                <c:pt idx="201">
                  <c:v>26138.799999999999</c:v>
                </c:pt>
                <c:pt idx="202">
                  <c:v>26220.9</c:v>
                </c:pt>
                <c:pt idx="203">
                  <c:v>26269.1</c:v>
                </c:pt>
                <c:pt idx="204">
                  <c:v>26262.2</c:v>
                </c:pt>
                <c:pt idx="205">
                  <c:v>26801.9</c:v>
                </c:pt>
                <c:pt idx="206">
                  <c:v>28771.8</c:v>
                </c:pt>
                <c:pt idx="207">
                  <c:v>29251.1</c:v>
                </c:pt>
                <c:pt idx="208">
                  <c:v>29472</c:v>
                </c:pt>
                <c:pt idx="209">
                  <c:v>29689</c:v>
                </c:pt>
                <c:pt idx="210">
                  <c:v>29468.5</c:v>
                </c:pt>
                <c:pt idx="211">
                  <c:v>29480.799999999999</c:v>
                </c:pt>
                <c:pt idx="212">
                  <c:v>29544.9</c:v>
                </c:pt>
                <c:pt idx="213">
                  <c:v>29719.4</c:v>
                </c:pt>
                <c:pt idx="214">
                  <c:v>30104</c:v>
                </c:pt>
                <c:pt idx="215">
                  <c:v>30168.6</c:v>
                </c:pt>
                <c:pt idx="216">
                  <c:v>29270.2</c:v>
                </c:pt>
                <c:pt idx="217">
                  <c:v>29198.9</c:v>
                </c:pt>
                <c:pt idx="218">
                  <c:v>29139.3</c:v>
                </c:pt>
                <c:pt idx="219">
                  <c:v>29319.1</c:v>
                </c:pt>
                <c:pt idx="220">
                  <c:v>29409.8</c:v>
                </c:pt>
                <c:pt idx="221">
                  <c:v>30025.9</c:v>
                </c:pt>
                <c:pt idx="222">
                  <c:v>29712.2</c:v>
                </c:pt>
                <c:pt idx="223">
                  <c:v>29502.3</c:v>
                </c:pt>
                <c:pt idx="224">
                  <c:v>29446.6</c:v>
                </c:pt>
                <c:pt idx="225">
                  <c:v>29400.1</c:v>
                </c:pt>
                <c:pt idx="226">
                  <c:v>29533</c:v>
                </c:pt>
                <c:pt idx="227">
                  <c:v>29568.799999999999</c:v>
                </c:pt>
                <c:pt idx="228">
                  <c:v>29681.8</c:v>
                </c:pt>
                <c:pt idx="229">
                  <c:v>29365.4</c:v>
                </c:pt>
                <c:pt idx="230">
                  <c:v>30098.2</c:v>
                </c:pt>
                <c:pt idx="231">
                  <c:v>30337</c:v>
                </c:pt>
                <c:pt idx="232">
                  <c:v>29988</c:v>
                </c:pt>
                <c:pt idx="233">
                  <c:v>30058.9</c:v>
                </c:pt>
                <c:pt idx="234">
                  <c:v>30408</c:v>
                </c:pt>
                <c:pt idx="235">
                  <c:v>30185.5</c:v>
                </c:pt>
                <c:pt idx="236">
                  <c:v>30242.400000000001</c:v>
                </c:pt>
                <c:pt idx="237">
                  <c:v>30335.9</c:v>
                </c:pt>
                <c:pt idx="238">
                  <c:v>30435</c:v>
                </c:pt>
                <c:pt idx="239">
                  <c:v>30395.4</c:v>
                </c:pt>
                <c:pt idx="240">
                  <c:v>31602.6</c:v>
                </c:pt>
                <c:pt idx="241">
                  <c:v>31764.5</c:v>
                </c:pt>
                <c:pt idx="242">
                  <c:v>30951.3</c:v>
                </c:pt>
                <c:pt idx="243">
                  <c:v>30782.2</c:v>
                </c:pt>
                <c:pt idx="244">
                  <c:v>31019.599999999999</c:v>
                </c:pt>
                <c:pt idx="245">
                  <c:v>30425.5</c:v>
                </c:pt>
                <c:pt idx="246">
                  <c:v>30379.9</c:v>
                </c:pt>
                <c:pt idx="247">
                  <c:v>30442</c:v>
                </c:pt>
                <c:pt idx="248">
                  <c:v>31463.599999999999</c:v>
                </c:pt>
                <c:pt idx="249">
                  <c:v>30875.599999999999</c:v>
                </c:pt>
                <c:pt idx="250">
                  <c:v>31326.5</c:v>
                </c:pt>
                <c:pt idx="251">
                  <c:v>31377</c:v>
                </c:pt>
                <c:pt idx="252">
                  <c:v>30769</c:v>
                </c:pt>
                <c:pt idx="253">
                  <c:v>30649.9</c:v>
                </c:pt>
                <c:pt idx="254">
                  <c:v>31275.5</c:v>
                </c:pt>
                <c:pt idx="255">
                  <c:v>30823.1</c:v>
                </c:pt>
                <c:pt idx="256">
                  <c:v>30703.4</c:v>
                </c:pt>
                <c:pt idx="257">
                  <c:v>30993.7</c:v>
                </c:pt>
                <c:pt idx="258">
                  <c:v>30645.9</c:v>
                </c:pt>
                <c:pt idx="259">
                  <c:v>31040.2</c:v>
                </c:pt>
                <c:pt idx="260">
                  <c:v>30795.3</c:v>
                </c:pt>
                <c:pt idx="261">
                  <c:v>31395.4</c:v>
                </c:pt>
                <c:pt idx="262">
                  <c:v>30497.8</c:v>
                </c:pt>
                <c:pt idx="263">
                  <c:v>30769.5</c:v>
                </c:pt>
                <c:pt idx="264">
                  <c:v>28393</c:v>
                </c:pt>
                <c:pt idx="265">
                  <c:v>27029.7</c:v>
                </c:pt>
                <c:pt idx="266">
                  <c:v>26679.3</c:v>
                </c:pt>
                <c:pt idx="267">
                  <c:v>26767.3</c:v>
                </c:pt>
                <c:pt idx="268">
                  <c:v>26472.799999999999</c:v>
                </c:pt>
                <c:pt idx="269">
                  <c:v>25732.799999999999</c:v>
                </c:pt>
                <c:pt idx="270">
                  <c:v>26051.7</c:v>
                </c:pt>
                <c:pt idx="271">
                  <c:v>26428.9</c:v>
                </c:pt>
                <c:pt idx="272">
                  <c:v>26080.7</c:v>
                </c:pt>
                <c:pt idx="273">
                  <c:v>26190.1</c:v>
                </c:pt>
                <c:pt idx="274">
                  <c:v>26525.1</c:v>
                </c:pt>
                <c:pt idx="275">
                  <c:v>26773.9</c:v>
                </c:pt>
                <c:pt idx="276">
                  <c:v>26784.400000000001</c:v>
                </c:pt>
                <c:pt idx="277">
                  <c:v>27342</c:v>
                </c:pt>
                <c:pt idx="278">
                  <c:v>27325.200000000001</c:v>
                </c:pt>
                <c:pt idx="279">
                  <c:v>27125.5</c:v>
                </c:pt>
                <c:pt idx="280">
                  <c:v>27410.2</c:v>
                </c:pt>
                <c:pt idx="281">
                  <c:v>27317.5</c:v>
                </c:pt>
                <c:pt idx="282">
                  <c:v>27299.4</c:v>
                </c:pt>
                <c:pt idx="283">
                  <c:v>27340.9</c:v>
                </c:pt>
                <c:pt idx="284">
                  <c:v>27825</c:v>
                </c:pt>
                <c:pt idx="285">
                  <c:v>28033.599999999999</c:v>
                </c:pt>
                <c:pt idx="286">
                  <c:v>28431.200000000001</c:v>
                </c:pt>
                <c:pt idx="287">
                  <c:v>28181.9</c:v>
                </c:pt>
                <c:pt idx="288">
                  <c:v>26882.9</c:v>
                </c:pt>
                <c:pt idx="289">
                  <c:v>26911.599999999999</c:v>
                </c:pt>
                <c:pt idx="290">
                  <c:v>26589.200000000001</c:v>
                </c:pt>
                <c:pt idx="291">
                  <c:v>27220.7</c:v>
                </c:pt>
                <c:pt idx="292">
                  <c:v>27448.1</c:v>
                </c:pt>
                <c:pt idx="293">
                  <c:v>27048.9</c:v>
                </c:pt>
                <c:pt idx="294">
                  <c:v>27257.1</c:v>
                </c:pt>
                <c:pt idx="295">
                  <c:v>27147.200000000001</c:v>
                </c:pt>
                <c:pt idx="296">
                  <c:v>27154.7</c:v>
                </c:pt>
                <c:pt idx="297">
                  <c:v>27467</c:v>
                </c:pt>
                <c:pt idx="298">
                  <c:v>27465.3</c:v>
                </c:pt>
                <c:pt idx="299">
                  <c:v>27295.3</c:v>
                </c:pt>
                <c:pt idx="300">
                  <c:v>27651.7</c:v>
                </c:pt>
                <c:pt idx="301">
                  <c:v>27176.1</c:v>
                </c:pt>
                <c:pt idx="302">
                  <c:v>27011.9</c:v>
                </c:pt>
                <c:pt idx="303">
                  <c:v>27044</c:v>
                </c:pt>
                <c:pt idx="304">
                  <c:v>27607.4</c:v>
                </c:pt>
                <c:pt idx="305">
                  <c:v>28311.7</c:v>
                </c:pt>
                <c:pt idx="306">
                  <c:v>27816</c:v>
                </c:pt>
                <c:pt idx="307">
                  <c:v>28627.8</c:v>
                </c:pt>
                <c:pt idx="308">
                  <c:v>29122</c:v>
                </c:pt>
                <c:pt idx="309">
                  <c:v>29816.400000000001</c:v>
                </c:pt>
                <c:pt idx="310">
                  <c:v>29653.9</c:v>
                </c:pt>
                <c:pt idx="311">
                  <c:v>29352.7</c:v>
                </c:pt>
                <c:pt idx="312">
                  <c:v>29244.7</c:v>
                </c:pt>
                <c:pt idx="313">
                  <c:v>28877.4</c:v>
                </c:pt>
                <c:pt idx="314">
                  <c:v>29329.599999999999</c:v>
                </c:pt>
                <c:pt idx="315">
                  <c:v>29941.3</c:v>
                </c:pt>
                <c:pt idx="316">
                  <c:v>29425.5</c:v>
                </c:pt>
                <c:pt idx="317">
                  <c:v>29587.200000000001</c:v>
                </c:pt>
                <c:pt idx="318">
                  <c:v>29859.8</c:v>
                </c:pt>
                <c:pt idx="319">
                  <c:v>29995.7</c:v>
                </c:pt>
                <c:pt idx="320">
                  <c:v>28375.599999999999</c:v>
                </c:pt>
                <c:pt idx="321">
                  <c:v>27978.799999999999</c:v>
                </c:pt>
                <c:pt idx="322">
                  <c:v>27815</c:v>
                </c:pt>
                <c:pt idx="323">
                  <c:v>27872</c:v>
                </c:pt>
                <c:pt idx="324">
                  <c:v>28353.4</c:v>
                </c:pt>
                <c:pt idx="325">
                  <c:v>29082.1</c:v>
                </c:pt>
                <c:pt idx="326">
                  <c:v>30408.400000000001</c:v>
                </c:pt>
                <c:pt idx="327">
                  <c:v>30470.1</c:v>
                </c:pt>
                <c:pt idx="328">
                  <c:v>30312.2</c:v>
                </c:pt>
                <c:pt idx="329">
                  <c:v>30545.3</c:v>
                </c:pt>
                <c:pt idx="330">
                  <c:v>30586.5</c:v>
                </c:pt>
                <c:pt idx="331">
                  <c:v>30964.9</c:v>
                </c:pt>
                <c:pt idx="332">
                  <c:v>30524.1</c:v>
                </c:pt>
                <c:pt idx="333">
                  <c:v>30473</c:v>
                </c:pt>
                <c:pt idx="334">
                  <c:v>30484.6</c:v>
                </c:pt>
                <c:pt idx="335">
                  <c:v>29755.4</c:v>
                </c:pt>
                <c:pt idx="336">
                  <c:v>28522.7</c:v>
                </c:pt>
                <c:pt idx="337">
                  <c:v>28153.1</c:v>
                </c:pt>
                <c:pt idx="338">
                  <c:v>28102.5</c:v>
                </c:pt>
                <c:pt idx="339">
                  <c:v>28173.5</c:v>
                </c:pt>
                <c:pt idx="340">
                  <c:v>28744.400000000001</c:v>
                </c:pt>
                <c:pt idx="341">
                  <c:v>28429.1</c:v>
                </c:pt>
                <c:pt idx="342">
                  <c:v>28458.400000000001</c:v>
                </c:pt>
                <c:pt idx="343">
                  <c:v>28522.799999999999</c:v>
                </c:pt>
                <c:pt idx="344">
                  <c:v>28795.1</c:v>
                </c:pt>
                <c:pt idx="345">
                  <c:v>28646.3</c:v>
                </c:pt>
                <c:pt idx="346">
                  <c:v>29160.400000000001</c:v>
                </c:pt>
                <c:pt idx="347">
                  <c:v>28627.4</c:v>
                </c:pt>
                <c:pt idx="348">
                  <c:v>27465</c:v>
                </c:pt>
                <c:pt idx="349">
                  <c:v>28023.3</c:v>
                </c:pt>
                <c:pt idx="350">
                  <c:v>28153.7</c:v>
                </c:pt>
                <c:pt idx="351">
                  <c:v>27761.9</c:v>
                </c:pt>
                <c:pt idx="352">
                  <c:v>28374.5</c:v>
                </c:pt>
                <c:pt idx="353">
                  <c:v>28734.1</c:v>
                </c:pt>
                <c:pt idx="354">
                  <c:v>28760.3</c:v>
                </c:pt>
                <c:pt idx="355">
                  <c:v>28437.8</c:v>
                </c:pt>
                <c:pt idx="356">
                  <c:v>28457.8</c:v>
                </c:pt>
                <c:pt idx="357">
                  <c:v>28347.3</c:v>
                </c:pt>
                <c:pt idx="358">
                  <c:v>27659.1</c:v>
                </c:pt>
                <c:pt idx="359">
                  <c:v>27742.2</c:v>
                </c:pt>
                <c:pt idx="360">
                  <c:v>25139</c:v>
                </c:pt>
                <c:pt idx="361">
                  <c:v>25108.9</c:v>
                </c:pt>
                <c:pt idx="362">
                  <c:v>26365.9</c:v>
                </c:pt>
                <c:pt idx="363">
                  <c:v>24406.2</c:v>
                </c:pt>
                <c:pt idx="364">
                  <c:v>22028.6</c:v>
                </c:pt>
                <c:pt idx="365">
                  <c:v>20669.5</c:v>
                </c:pt>
                <c:pt idx="366">
                  <c:v>20362.599999999999</c:v>
                </c:pt>
                <c:pt idx="367">
                  <c:v>21826.5</c:v>
                </c:pt>
                <c:pt idx="368">
                  <c:v>22274.3</c:v>
                </c:pt>
                <c:pt idx="369">
                  <c:v>22535.1</c:v>
                </c:pt>
                <c:pt idx="370">
                  <c:v>22595.4</c:v>
                </c:pt>
                <c:pt idx="371">
                  <c:v>22636.7</c:v>
                </c:pt>
                <c:pt idx="372">
                  <c:v>22403.7</c:v>
                </c:pt>
                <c:pt idx="373">
                  <c:v>23473.4</c:v>
                </c:pt>
                <c:pt idx="374">
                  <c:v>23780.5</c:v>
                </c:pt>
                <c:pt idx="375">
                  <c:v>23914.1</c:v>
                </c:pt>
                <c:pt idx="376">
                  <c:v>23595</c:v>
                </c:pt>
                <c:pt idx="377">
                  <c:v>23876.2</c:v>
                </c:pt>
                <c:pt idx="378">
                  <c:v>23671.8</c:v>
                </c:pt>
                <c:pt idx="379">
                  <c:v>23215.3</c:v>
                </c:pt>
                <c:pt idx="380">
                  <c:v>24123.4</c:v>
                </c:pt>
                <c:pt idx="381">
                  <c:v>24590.400000000001</c:v>
                </c:pt>
                <c:pt idx="382">
                  <c:v>24474.3</c:v>
                </c:pt>
                <c:pt idx="383">
                  <c:v>25236.799999999999</c:v>
                </c:pt>
                <c:pt idx="384">
                  <c:v>25085.4</c:v>
                </c:pt>
                <c:pt idx="385">
                  <c:v>25175.200000000001</c:v>
                </c:pt>
                <c:pt idx="386">
                  <c:v>24838.9</c:v>
                </c:pt>
                <c:pt idx="387">
                  <c:v>24984.7</c:v>
                </c:pt>
                <c:pt idx="388">
                  <c:v>25233.8</c:v>
                </c:pt>
                <c:pt idx="389">
                  <c:v>24330.9</c:v>
                </c:pt>
                <c:pt idx="390">
                  <c:v>22308.6</c:v>
                </c:pt>
                <c:pt idx="391">
                  <c:v>21887.5</c:v>
                </c:pt>
                <c:pt idx="392">
                  <c:v>22080.7</c:v>
                </c:pt>
                <c:pt idx="393">
                  <c:v>21902.9</c:v>
                </c:pt>
                <c:pt idx="394">
                  <c:v>21933.599999999999</c:v>
                </c:pt>
                <c:pt idx="395">
                  <c:v>23003.599999999999</c:v>
                </c:pt>
                <c:pt idx="396">
                  <c:v>23425.1</c:v>
                </c:pt>
                <c:pt idx="397">
                  <c:v>23338.799999999999</c:v>
                </c:pt>
                <c:pt idx="398">
                  <c:v>23130.6</c:v>
                </c:pt>
                <c:pt idx="399">
                  <c:v>23423.4</c:v>
                </c:pt>
                <c:pt idx="400">
                  <c:v>23571.8</c:v>
                </c:pt>
                <c:pt idx="401">
                  <c:v>23694.1</c:v>
                </c:pt>
                <c:pt idx="402">
                  <c:v>24207.200000000001</c:v>
                </c:pt>
                <c:pt idx="403">
                  <c:v>23784.5</c:v>
                </c:pt>
                <c:pt idx="404">
                  <c:v>23262.9</c:v>
                </c:pt>
                <c:pt idx="405">
                  <c:v>23794</c:v>
                </c:pt>
                <c:pt idx="406">
                  <c:v>23952.9</c:v>
                </c:pt>
                <c:pt idx="407">
                  <c:v>23182.3</c:v>
                </c:pt>
                <c:pt idx="408">
                  <c:v>23480.3</c:v>
                </c:pt>
                <c:pt idx="409">
                  <c:v>23259.5</c:v>
                </c:pt>
                <c:pt idx="410">
                  <c:v>23779</c:v>
                </c:pt>
                <c:pt idx="411">
                  <c:v>23156.1</c:v>
                </c:pt>
                <c:pt idx="412">
                  <c:v>23161.8</c:v>
                </c:pt>
                <c:pt idx="413">
                  <c:v>23068.7</c:v>
                </c:pt>
                <c:pt idx="414">
                  <c:v>23304.5</c:v>
                </c:pt>
                <c:pt idx="415">
                  <c:v>22718.5</c:v>
                </c:pt>
                <c:pt idx="416">
                  <c:v>21169.4</c:v>
                </c:pt>
                <c:pt idx="417">
                  <c:v>21584.1</c:v>
                </c:pt>
                <c:pt idx="418">
                  <c:v>21506.400000000001</c:v>
                </c:pt>
                <c:pt idx="419">
                  <c:v>21416.799999999999</c:v>
                </c:pt>
                <c:pt idx="420">
                  <c:v>21032.2</c:v>
                </c:pt>
                <c:pt idx="421">
                  <c:v>21185.599999999999</c:v>
                </c:pt>
                <c:pt idx="422">
                  <c:v>19981.599999999999</c:v>
                </c:pt>
                <c:pt idx="423">
                  <c:v>19055.3</c:v>
                </c:pt>
                <c:pt idx="424">
                  <c:v>17989.8</c:v>
                </c:pt>
                <c:pt idx="425">
                  <c:v>17491</c:v>
                </c:pt>
                <c:pt idx="426">
                  <c:v>17390.8</c:v>
                </c:pt>
                <c:pt idx="427">
                  <c:v>17119</c:v>
                </c:pt>
                <c:pt idx="428">
                  <c:v>16979.599999999999</c:v>
                </c:pt>
                <c:pt idx="429">
                  <c:v>17012.3</c:v>
                </c:pt>
                <c:pt idx="430">
                  <c:v>16877.900000000001</c:v>
                </c:pt>
                <c:pt idx="431">
                  <c:v>16976.5</c:v>
                </c:pt>
                <c:pt idx="432">
                  <c:v>16773.2</c:v>
                </c:pt>
                <c:pt idx="433">
                  <c:v>16766.900000000001</c:v>
                </c:pt>
                <c:pt idx="434">
                  <c:v>16621.900000000001</c:v>
                </c:pt>
                <c:pt idx="435">
                  <c:v>16635.900000000001</c:v>
                </c:pt>
                <c:pt idx="436">
                  <c:v>16644.400000000001</c:v>
                </c:pt>
                <c:pt idx="437">
                  <c:v>16659.099999999999</c:v>
                </c:pt>
                <c:pt idx="438">
                  <c:v>16781.099999999999</c:v>
                </c:pt>
                <c:pt idx="439">
                  <c:v>16964</c:v>
                </c:pt>
                <c:pt idx="440">
                  <c:v>16936.099999999999</c:v>
                </c:pt>
                <c:pt idx="441">
                  <c:v>16852.900000000001</c:v>
                </c:pt>
                <c:pt idx="442">
                  <c:v>16855.8</c:v>
                </c:pt>
                <c:pt idx="443">
                  <c:v>16910.7</c:v>
                </c:pt>
                <c:pt idx="444">
                  <c:v>16862.2</c:v>
                </c:pt>
                <c:pt idx="445">
                  <c:v>16919.400000000001</c:v>
                </c:pt>
                <c:pt idx="446">
                  <c:v>17031.3</c:v>
                </c:pt>
                <c:pt idx="447">
                  <c:v>16809.5</c:v>
                </c:pt>
                <c:pt idx="448">
                  <c:v>16825.7</c:v>
                </c:pt>
                <c:pt idx="449">
                  <c:v>16794.400000000001</c:v>
                </c:pt>
                <c:pt idx="450">
                  <c:v>17518.5</c:v>
                </c:pt>
                <c:pt idx="451">
                  <c:v>17846.099999999999</c:v>
                </c:pt>
                <c:pt idx="452">
                  <c:v>18351.8</c:v>
                </c:pt>
                <c:pt idx="453">
                  <c:v>17951.599999999999</c:v>
                </c:pt>
                <c:pt idx="454">
                  <c:v>17232.5</c:v>
                </c:pt>
                <c:pt idx="455">
                  <c:v>17262.900000000001</c:v>
                </c:pt>
                <c:pt idx="456">
                  <c:v>17220.5</c:v>
                </c:pt>
                <c:pt idx="457">
                  <c:v>17288.599999999999</c:v>
                </c:pt>
                <c:pt idx="458">
                  <c:v>17294.2</c:v>
                </c:pt>
                <c:pt idx="459">
                  <c:v>17126.7</c:v>
                </c:pt>
                <c:pt idx="460">
                  <c:v>17101.099999999999</c:v>
                </c:pt>
                <c:pt idx="461">
                  <c:v>17395.2</c:v>
                </c:pt>
                <c:pt idx="462">
                  <c:v>17198.099999999999</c:v>
                </c:pt>
                <c:pt idx="463">
                  <c:v>17132.599999999999</c:v>
                </c:pt>
                <c:pt idx="464">
                  <c:v>17096.2</c:v>
                </c:pt>
                <c:pt idx="465">
                  <c:v>17244.7</c:v>
                </c:pt>
                <c:pt idx="466">
                  <c:v>17215.5</c:v>
                </c:pt>
                <c:pt idx="467">
                  <c:v>16531.400000000001</c:v>
                </c:pt>
                <c:pt idx="468">
                  <c:v>16481.400000000001</c:v>
                </c:pt>
                <c:pt idx="469">
                  <c:v>16595.400000000001</c:v>
                </c:pt>
                <c:pt idx="470">
                  <c:v>16686.3</c:v>
                </c:pt>
                <c:pt idx="471">
                  <c:v>16611.8</c:v>
                </c:pt>
                <c:pt idx="472">
                  <c:v>16785.599999999999</c:v>
                </c:pt>
                <c:pt idx="473">
                  <c:v>16677.599999999999</c:v>
                </c:pt>
                <c:pt idx="474">
                  <c:v>16274.6</c:v>
                </c:pt>
                <c:pt idx="475">
                  <c:v>16287.9</c:v>
                </c:pt>
                <c:pt idx="476">
                  <c:v>16749.3</c:v>
                </c:pt>
                <c:pt idx="477">
                  <c:v>16814.900000000001</c:v>
                </c:pt>
                <c:pt idx="478">
                  <c:v>16846.3</c:v>
                </c:pt>
                <c:pt idx="479">
                  <c:v>16739.7</c:v>
                </c:pt>
                <c:pt idx="480">
                  <c:v>16993.400000000001</c:v>
                </c:pt>
                <c:pt idx="481">
                  <c:v>17112</c:v>
                </c:pt>
                <c:pt idx="482">
                  <c:v>17158.400000000001</c:v>
                </c:pt>
                <c:pt idx="483">
                  <c:v>16946.5</c:v>
                </c:pt>
                <c:pt idx="484">
                  <c:v>17100.8</c:v>
                </c:pt>
                <c:pt idx="485">
                  <c:v>17679.400000000001</c:v>
                </c:pt>
                <c:pt idx="486">
                  <c:v>18138.2</c:v>
                </c:pt>
                <c:pt idx="487">
                  <c:v>18583.8</c:v>
                </c:pt>
                <c:pt idx="488">
                  <c:v>20667.5</c:v>
                </c:pt>
                <c:pt idx="489">
                  <c:v>21055.4</c:v>
                </c:pt>
                <c:pt idx="490">
                  <c:v>21360.400000000001</c:v>
                </c:pt>
                <c:pt idx="491">
                  <c:v>21464.7</c:v>
                </c:pt>
                <c:pt idx="492">
                  <c:v>21281.9</c:v>
                </c:pt>
                <c:pt idx="493">
                  <c:v>20384.5</c:v>
                </c:pt>
                <c:pt idx="494">
                  <c:v>20778.3</c:v>
                </c:pt>
                <c:pt idx="495">
                  <c:v>20676.599999999999</c:v>
                </c:pt>
                <c:pt idx="496">
                  <c:v>20822.400000000001</c:v>
                </c:pt>
                <c:pt idx="497">
                  <c:v>20922.3</c:v>
                </c:pt>
                <c:pt idx="498">
                  <c:v>21038.1</c:v>
                </c:pt>
                <c:pt idx="499">
                  <c:v>20744</c:v>
                </c:pt>
                <c:pt idx="500">
                  <c:v>20867.900000000001</c:v>
                </c:pt>
                <c:pt idx="501">
                  <c:v>20981.5</c:v>
                </c:pt>
                <c:pt idx="502">
                  <c:v>20406.900000000001</c:v>
                </c:pt>
                <c:pt idx="503">
                  <c:v>19588.599999999999</c:v>
                </c:pt>
                <c:pt idx="504">
                  <c:v>19680.900000000001</c:v>
                </c:pt>
                <c:pt idx="505">
                  <c:v>19249.900000000001</c:v>
                </c:pt>
                <c:pt idx="506">
                  <c:v>19245.5</c:v>
                </c:pt>
                <c:pt idx="507">
                  <c:v>19334.5</c:v>
                </c:pt>
                <c:pt idx="508">
                  <c:v>19358.599999999999</c:v>
                </c:pt>
                <c:pt idx="509">
                  <c:v>19692.900000000001</c:v>
                </c:pt>
                <c:pt idx="510">
                  <c:v>19663.5</c:v>
                </c:pt>
                <c:pt idx="511">
                  <c:v>19411.900000000001</c:v>
                </c:pt>
                <c:pt idx="512">
                  <c:v>19218.7</c:v>
                </c:pt>
                <c:pt idx="513">
                  <c:v>19933.900000000001</c:v>
                </c:pt>
                <c:pt idx="514">
                  <c:v>19494.400000000001</c:v>
                </c:pt>
                <c:pt idx="515">
                  <c:v>19212.599999999999</c:v>
                </c:pt>
                <c:pt idx="516">
                  <c:v>19261.3</c:v>
                </c:pt>
                <c:pt idx="517">
                  <c:v>19520.7</c:v>
                </c:pt>
                <c:pt idx="518">
                  <c:v>19552.099999999999</c:v>
                </c:pt>
                <c:pt idx="519">
                  <c:v>19612.2</c:v>
                </c:pt>
                <c:pt idx="520">
                  <c:v>20051.400000000001</c:v>
                </c:pt>
                <c:pt idx="521">
                  <c:v>20436.7</c:v>
                </c:pt>
                <c:pt idx="522">
                  <c:v>20353.8</c:v>
                </c:pt>
                <c:pt idx="523">
                  <c:v>20436.099999999999</c:v>
                </c:pt>
                <c:pt idx="524">
                  <c:v>19676</c:v>
                </c:pt>
                <c:pt idx="525">
                  <c:v>19389.900000000001</c:v>
                </c:pt>
                <c:pt idx="526">
                  <c:v>19480.3</c:v>
                </c:pt>
                <c:pt idx="527">
                  <c:v>20174.900000000001</c:v>
                </c:pt>
                <c:pt idx="528">
                  <c:v>19631.5</c:v>
                </c:pt>
                <c:pt idx="529">
                  <c:v>19757.8</c:v>
                </c:pt>
                <c:pt idx="530">
                  <c:v>20361.2</c:v>
                </c:pt>
                <c:pt idx="531">
                  <c:v>19304.8</c:v>
                </c:pt>
                <c:pt idx="532">
                  <c:v>19125.099999999999</c:v>
                </c:pt>
                <c:pt idx="533">
                  <c:v>19310.599999999999</c:v>
                </c:pt>
                <c:pt idx="534">
                  <c:v>19477.3</c:v>
                </c:pt>
                <c:pt idx="535">
                  <c:v>19490.900000000001</c:v>
                </c:pt>
                <c:pt idx="536">
                  <c:v>19758.400000000001</c:v>
                </c:pt>
                <c:pt idx="537">
                  <c:v>19626.3</c:v>
                </c:pt>
                <c:pt idx="538">
                  <c:v>19666.599999999999</c:v>
                </c:pt>
                <c:pt idx="539">
                  <c:v>20113.900000000001</c:v>
                </c:pt>
                <c:pt idx="540">
                  <c:v>20178.599999999999</c:v>
                </c:pt>
                <c:pt idx="541">
                  <c:v>19883</c:v>
                </c:pt>
                <c:pt idx="542">
                  <c:v>20321.400000000001</c:v>
                </c:pt>
                <c:pt idx="543">
                  <c:v>20503.7</c:v>
                </c:pt>
                <c:pt idx="544">
                  <c:v>22702.5</c:v>
                </c:pt>
                <c:pt idx="545">
                  <c:v>22465.4</c:v>
                </c:pt>
                <c:pt idx="546">
                  <c:v>21836.400000000001</c:v>
                </c:pt>
                <c:pt idx="547">
                  <c:v>21790.6</c:v>
                </c:pt>
                <c:pt idx="548">
                  <c:v>21545.7</c:v>
                </c:pt>
                <c:pt idx="549">
                  <c:v>19444.7</c:v>
                </c:pt>
                <c:pt idx="550">
                  <c:v>19445.900000000001</c:v>
                </c:pt>
                <c:pt idx="551">
                  <c:v>20169.3</c:v>
                </c:pt>
                <c:pt idx="552">
                  <c:v>20042.900000000001</c:v>
                </c:pt>
                <c:pt idx="553">
                  <c:v>20017.8</c:v>
                </c:pt>
                <c:pt idx="554">
                  <c:v>20043.8</c:v>
                </c:pt>
                <c:pt idx="555">
                  <c:v>20428.2</c:v>
                </c:pt>
                <c:pt idx="556">
                  <c:v>20202.7</c:v>
                </c:pt>
                <c:pt idx="557">
                  <c:v>20469.099999999999</c:v>
                </c:pt>
                <c:pt idx="558">
                  <c:v>20558.2</c:v>
                </c:pt>
                <c:pt idx="559">
                  <c:v>20394.5</c:v>
                </c:pt>
                <c:pt idx="560">
                  <c:v>20150.8</c:v>
                </c:pt>
                <c:pt idx="561">
                  <c:v>20343.599999999999</c:v>
                </c:pt>
                <c:pt idx="562">
                  <c:v>21815.3</c:v>
                </c:pt>
                <c:pt idx="563">
                  <c:v>21801.200000000001</c:v>
                </c:pt>
                <c:pt idx="564">
                  <c:v>21832.3</c:v>
                </c:pt>
                <c:pt idx="565">
                  <c:v>21661</c:v>
                </c:pt>
                <c:pt idx="566">
                  <c:v>21517.4</c:v>
                </c:pt>
                <c:pt idx="567">
                  <c:v>21692.400000000001</c:v>
                </c:pt>
                <c:pt idx="568">
                  <c:v>21357.4</c:v>
                </c:pt>
                <c:pt idx="569">
                  <c:v>23202.3</c:v>
                </c:pt>
                <c:pt idx="570">
                  <c:v>23578</c:v>
                </c:pt>
                <c:pt idx="571">
                  <c:v>24423.5</c:v>
                </c:pt>
                <c:pt idx="572">
                  <c:v>24240.799999999999</c:v>
                </c:pt>
                <c:pt idx="573">
                  <c:v>25205.7</c:v>
                </c:pt>
                <c:pt idx="574">
                  <c:v>24997.3</c:v>
                </c:pt>
                <c:pt idx="575">
                  <c:v>24882.9</c:v>
                </c:pt>
                <c:pt idx="576">
                  <c:v>24440.799999999999</c:v>
                </c:pt>
                <c:pt idx="577">
                  <c:v>24873.5</c:v>
                </c:pt>
                <c:pt idx="578">
                  <c:v>24209.9</c:v>
                </c:pt>
                <c:pt idx="579">
                  <c:v>23912</c:v>
                </c:pt>
                <c:pt idx="580">
                  <c:v>24234.1</c:v>
                </c:pt>
                <c:pt idx="581">
                  <c:v>23387.7</c:v>
                </c:pt>
                <c:pt idx="582">
                  <c:v>23344.400000000001</c:v>
                </c:pt>
                <c:pt idx="583">
                  <c:v>23447.599999999999</c:v>
                </c:pt>
                <c:pt idx="584">
                  <c:v>23214.5</c:v>
                </c:pt>
                <c:pt idx="585">
                  <c:v>23623.7</c:v>
                </c:pt>
                <c:pt idx="586">
                  <c:v>23423.3</c:v>
                </c:pt>
                <c:pt idx="587">
                  <c:v>23484.400000000001</c:v>
                </c:pt>
                <c:pt idx="588">
                  <c:v>24179.3</c:v>
                </c:pt>
                <c:pt idx="589">
                  <c:v>24605.3</c:v>
                </c:pt>
                <c:pt idx="590">
                  <c:v>24340</c:v>
                </c:pt>
                <c:pt idx="591">
                  <c:v>24190.5</c:v>
                </c:pt>
                <c:pt idx="592">
                  <c:v>23027.8</c:v>
                </c:pt>
                <c:pt idx="593">
                  <c:v>21322.3</c:v>
                </c:pt>
                <c:pt idx="594">
                  <c:v>22653.3</c:v>
                </c:pt>
                <c:pt idx="595">
                  <c:v>22987.9</c:v>
                </c:pt>
                <c:pt idx="596">
                  <c:v>22991</c:v>
                </c:pt>
                <c:pt idx="597">
                  <c:v>23741.4</c:v>
                </c:pt>
                <c:pt idx="598">
                  <c:v>23403.8</c:v>
                </c:pt>
                <c:pt idx="599">
                  <c:v>24258</c:v>
                </c:pt>
                <c:pt idx="600">
                  <c:v>23757.3</c:v>
                </c:pt>
                <c:pt idx="601">
                  <c:v>22714.9</c:v>
                </c:pt>
                <c:pt idx="602">
                  <c:v>21654.400000000001</c:v>
                </c:pt>
                <c:pt idx="603">
                  <c:v>21561.3</c:v>
                </c:pt>
                <c:pt idx="604">
                  <c:v>21178.1</c:v>
                </c:pt>
                <c:pt idx="605">
                  <c:v>20862.2</c:v>
                </c:pt>
                <c:pt idx="606">
                  <c:v>20250.8</c:v>
                </c:pt>
                <c:pt idx="607">
                  <c:v>20051.7</c:v>
                </c:pt>
                <c:pt idx="608">
                  <c:v>20855</c:v>
                </c:pt>
                <c:pt idx="609">
                  <c:v>21599.200000000001</c:v>
                </c:pt>
                <c:pt idx="610">
                  <c:v>21944.1</c:v>
                </c:pt>
                <c:pt idx="611">
                  <c:v>22482.1</c:v>
                </c:pt>
                <c:pt idx="612">
                  <c:v>21817.8</c:v>
                </c:pt>
                <c:pt idx="613">
                  <c:v>20654.900000000001</c:v>
                </c:pt>
                <c:pt idx="614">
                  <c:v>20706.900000000001</c:v>
                </c:pt>
                <c:pt idx="615">
                  <c:v>20303.8</c:v>
                </c:pt>
                <c:pt idx="616">
                  <c:v>19626.400000000001</c:v>
                </c:pt>
                <c:pt idx="617">
                  <c:v>19425.400000000001</c:v>
                </c:pt>
                <c:pt idx="618">
                  <c:v>20785.599999999999</c:v>
                </c:pt>
                <c:pt idx="619">
                  <c:v>20155.099999999999</c:v>
                </c:pt>
                <c:pt idx="620">
                  <c:v>20415.8</c:v>
                </c:pt>
                <c:pt idx="621">
                  <c:v>21200.2</c:v>
                </c:pt>
                <c:pt idx="622">
                  <c:v>21497.5</c:v>
                </c:pt>
                <c:pt idx="623">
                  <c:v>21837.4</c:v>
                </c:pt>
                <c:pt idx="624">
                  <c:v>21553.4</c:v>
                </c:pt>
                <c:pt idx="625">
                  <c:v>21488.7</c:v>
                </c:pt>
                <c:pt idx="626">
                  <c:v>21189.8</c:v>
                </c:pt>
                <c:pt idx="627">
                  <c:v>20864.3</c:v>
                </c:pt>
                <c:pt idx="628">
                  <c:v>21689.3</c:v>
                </c:pt>
                <c:pt idx="629">
                  <c:v>20996.799999999999</c:v>
                </c:pt>
                <c:pt idx="630">
                  <c:v>20763.5</c:v>
                </c:pt>
                <c:pt idx="631">
                  <c:v>20744.7</c:v>
                </c:pt>
                <c:pt idx="632">
                  <c:v>21315.4</c:v>
                </c:pt>
                <c:pt idx="633">
                  <c:v>22942.1</c:v>
                </c:pt>
                <c:pt idx="634">
                  <c:v>22754.400000000001</c:v>
                </c:pt>
                <c:pt idx="635">
                  <c:v>23200.3</c:v>
                </c:pt>
                <c:pt idx="636">
                  <c:v>26857.599999999999</c:v>
                </c:pt>
                <c:pt idx="637">
                  <c:v>28534.799999999999</c:v>
                </c:pt>
                <c:pt idx="638">
                  <c:v>29426.6</c:v>
                </c:pt>
                <c:pt idx="639">
                  <c:v>30325.599999999999</c:v>
                </c:pt>
                <c:pt idx="640">
                  <c:v>30691.4</c:v>
                </c:pt>
                <c:pt idx="641">
                  <c:v>31312.1</c:v>
                </c:pt>
                <c:pt idx="642">
                  <c:v>31556.6</c:v>
                </c:pt>
                <c:pt idx="643">
                  <c:v>31753.4</c:v>
                </c:pt>
                <c:pt idx="644">
                  <c:v>30166.9</c:v>
                </c:pt>
                <c:pt idx="645">
                  <c:v>29963.8</c:v>
                </c:pt>
                <c:pt idx="646">
                  <c:v>30674.799999999999</c:v>
                </c:pt>
                <c:pt idx="647">
                  <c:v>30638.5</c:v>
                </c:pt>
                <c:pt idx="648">
                  <c:v>31969.9</c:v>
                </c:pt>
                <c:pt idx="649">
                  <c:v>32377.5</c:v>
                </c:pt>
                <c:pt idx="650">
                  <c:v>32185.599999999999</c:v>
                </c:pt>
                <c:pt idx="651">
                  <c:v>29556.5</c:v>
                </c:pt>
                <c:pt idx="652">
                  <c:v>29194.400000000001</c:v>
                </c:pt>
                <c:pt idx="653">
                  <c:v>29377.1</c:v>
                </c:pt>
                <c:pt idx="654">
                  <c:v>29868.9</c:v>
                </c:pt>
                <c:pt idx="655">
                  <c:v>30202.3</c:v>
                </c:pt>
                <c:pt idx="656">
                  <c:v>29810.799999999999</c:v>
                </c:pt>
                <c:pt idx="657">
                  <c:v>30644.799999999999</c:v>
                </c:pt>
                <c:pt idx="658">
                  <c:v>30462</c:v>
                </c:pt>
                <c:pt idx="659">
                  <c:v>29623.200000000001</c:v>
                </c:pt>
                <c:pt idx="660">
                  <c:v>30735.1</c:v>
                </c:pt>
                <c:pt idx="661">
                  <c:v>30525.1</c:v>
                </c:pt>
                <c:pt idx="662">
                  <c:v>30687.9</c:v>
                </c:pt>
                <c:pt idx="663">
                  <c:v>30720.1</c:v>
                </c:pt>
                <c:pt idx="664">
                  <c:v>31312.400000000001</c:v>
                </c:pt>
                <c:pt idx="665">
                  <c:v>31383.8</c:v>
                </c:pt>
                <c:pt idx="666">
                  <c:v>30277.4</c:v>
                </c:pt>
                <c:pt idx="667">
                  <c:v>31002.7</c:v>
                </c:pt>
                <c:pt idx="668">
                  <c:v>30136.7</c:v>
                </c:pt>
                <c:pt idx="669">
                  <c:v>32113.599999999999</c:v>
                </c:pt>
                <c:pt idx="670">
                  <c:v>32621.200000000001</c:v>
                </c:pt>
                <c:pt idx="671">
                  <c:v>34227</c:v>
                </c:pt>
                <c:pt idx="672">
                  <c:v>35497</c:v>
                </c:pt>
                <c:pt idx="673">
                  <c:v>36119</c:v>
                </c:pt>
                <c:pt idx="674">
                  <c:v>36646</c:v>
                </c:pt>
                <c:pt idx="675">
                  <c:v>39833</c:v>
                </c:pt>
                <c:pt idx="676">
                  <c:v>40021</c:v>
                </c:pt>
                <c:pt idx="677">
                  <c:v>38647</c:v>
                </c:pt>
                <c:pt idx="678">
                  <c:v>39134</c:v>
                </c:pt>
                <c:pt idx="679">
                  <c:v>38676</c:v>
                </c:pt>
                <c:pt idx="680">
                  <c:v>38776</c:v>
                </c:pt>
                <c:pt idx="681">
                  <c:v>39919</c:v>
                </c:pt>
                <c:pt idx="682">
                  <c:v>40382</c:v>
                </c:pt>
                <c:pt idx="683">
                  <c:v>39447</c:v>
                </c:pt>
                <c:pt idx="684">
                  <c:v>40770</c:v>
                </c:pt>
                <c:pt idx="685">
                  <c:v>40599</c:v>
                </c:pt>
                <c:pt idx="686">
                  <c:v>39929</c:v>
                </c:pt>
                <c:pt idx="687">
                  <c:v>39973</c:v>
                </c:pt>
                <c:pt idx="688">
                  <c:v>40792</c:v>
                </c:pt>
                <c:pt idx="689">
                  <c:v>42969</c:v>
                </c:pt>
                <c:pt idx="690">
                  <c:v>42203</c:v>
                </c:pt>
                <c:pt idx="691">
                  <c:v>41746</c:v>
                </c:pt>
                <c:pt idx="692">
                  <c:v>41095</c:v>
                </c:pt>
                <c:pt idx="693">
                  <c:v>40599</c:v>
                </c:pt>
                <c:pt idx="694">
                  <c:v>40691</c:v>
                </c:pt>
                <c:pt idx="695">
                  <c:v>40850</c:v>
                </c:pt>
                <c:pt idx="696">
                  <c:v>41494</c:v>
                </c:pt>
                <c:pt idx="697">
                  <c:v>41515</c:v>
                </c:pt>
                <c:pt idx="698">
                  <c:v>40678</c:v>
                </c:pt>
                <c:pt idx="699">
                  <c:v>42418</c:v>
                </c:pt>
                <c:pt idx="700">
                  <c:v>43421</c:v>
                </c:pt>
                <c:pt idx="701">
                  <c:v>42809</c:v>
                </c:pt>
                <c:pt idx="702">
                  <c:v>43979</c:v>
                </c:pt>
                <c:pt idx="703">
                  <c:v>43893</c:v>
                </c:pt>
                <c:pt idx="704">
                  <c:v>45519</c:v>
                </c:pt>
                <c:pt idx="705">
                  <c:v>47201</c:v>
                </c:pt>
                <c:pt idx="706">
                  <c:v>46899</c:v>
                </c:pt>
                <c:pt idx="707">
                  <c:v>47435</c:v>
                </c:pt>
                <c:pt idx="708">
                  <c:v>47212</c:v>
                </c:pt>
                <c:pt idx="709">
                  <c:v>46728</c:v>
                </c:pt>
                <c:pt idx="710">
                  <c:v>47624</c:v>
                </c:pt>
                <c:pt idx="711">
                  <c:v>47714</c:v>
                </c:pt>
                <c:pt idx="712">
                  <c:v>48127</c:v>
                </c:pt>
                <c:pt idx="713">
                  <c:v>48199</c:v>
                </c:pt>
                <c:pt idx="714">
                  <c:v>46947</c:v>
                </c:pt>
                <c:pt idx="715">
                  <c:v>44818</c:v>
                </c:pt>
                <c:pt idx="716">
                  <c:v>45112</c:v>
                </c:pt>
                <c:pt idx="717">
                  <c:v>44251</c:v>
                </c:pt>
                <c:pt idx="718">
                  <c:v>43027</c:v>
                </c:pt>
                <c:pt idx="719">
                  <c:v>43327.9</c:v>
                </c:pt>
                <c:pt idx="720">
                  <c:v>41532</c:v>
                </c:pt>
                <c:pt idx="721">
                  <c:v>42301</c:v>
                </c:pt>
                <c:pt idx="722">
                  <c:v>42386</c:v>
                </c:pt>
                <c:pt idx="723">
                  <c:v>42308.4</c:v>
                </c:pt>
                <c:pt idx="724">
                  <c:v>41406</c:v>
                </c:pt>
                <c:pt idx="725">
                  <c:v>41701.599999999999</c:v>
                </c:pt>
                <c:pt idx="726">
                  <c:v>39854.699999999997</c:v>
                </c:pt>
                <c:pt idx="727">
                  <c:v>39914.300000000003</c:v>
                </c:pt>
                <c:pt idx="728">
                  <c:v>39272.300000000003</c:v>
                </c:pt>
                <c:pt idx="729">
                  <c:v>39355.300000000003</c:v>
                </c:pt>
                <c:pt idx="730">
                  <c:v>40177</c:v>
                </c:pt>
                <c:pt idx="731">
                  <c:v>42029.1</c:v>
                </c:pt>
                <c:pt idx="732">
                  <c:v>42538.5</c:v>
                </c:pt>
                <c:pt idx="733">
                  <c:v>39351.5</c:v>
                </c:pt>
                <c:pt idx="734">
                  <c:v>39532</c:v>
                </c:pt>
                <c:pt idx="735">
                  <c:v>39668.1</c:v>
                </c:pt>
                <c:pt idx="736">
                  <c:v>39600.199999999997</c:v>
                </c:pt>
                <c:pt idx="737">
                  <c:v>42848.7</c:v>
                </c:pt>
                <c:pt idx="738">
                  <c:v>44077.2</c:v>
                </c:pt>
                <c:pt idx="739">
                  <c:v>45294.2</c:v>
                </c:pt>
                <c:pt idx="740">
                  <c:v>44900.5</c:v>
                </c:pt>
                <c:pt idx="741">
                  <c:v>43977.8</c:v>
                </c:pt>
                <c:pt idx="742">
                  <c:v>39838.5</c:v>
                </c:pt>
                <c:pt idx="743">
                  <c:v>40094.5</c:v>
                </c:pt>
                <c:pt idx="744">
                  <c:v>39683.699999999997</c:v>
                </c:pt>
                <c:pt idx="745">
                  <c:v>39351.599999999999</c:v>
                </c:pt>
                <c:pt idx="746">
                  <c:v>39194.5</c:v>
                </c:pt>
                <c:pt idx="747">
                  <c:v>38414.9</c:v>
                </c:pt>
                <c:pt idx="748">
                  <c:v>39444.1</c:v>
                </c:pt>
                <c:pt idx="749">
                  <c:v>40120.300000000003</c:v>
                </c:pt>
                <c:pt idx="750">
                  <c:v>40434.300000000003</c:v>
                </c:pt>
                <c:pt idx="751">
                  <c:v>40935.5</c:v>
                </c:pt>
                <c:pt idx="752">
                  <c:v>44167.1</c:v>
                </c:pt>
                <c:pt idx="753">
                  <c:v>44552.9</c:v>
                </c:pt>
                <c:pt idx="754">
                  <c:v>44722.6</c:v>
                </c:pt>
                <c:pt idx="755">
                  <c:v>42799.7</c:v>
                </c:pt>
                <c:pt idx="756">
                  <c:v>42725.1</c:v>
                </c:pt>
                <c:pt idx="757">
                  <c:v>43006.400000000001</c:v>
                </c:pt>
                <c:pt idx="758">
                  <c:v>43915.1</c:v>
                </c:pt>
                <c:pt idx="759">
                  <c:v>45755.199999999997</c:v>
                </c:pt>
                <c:pt idx="760">
                  <c:v>44800.4</c:v>
                </c:pt>
                <c:pt idx="761">
                  <c:v>45399.8</c:v>
                </c:pt>
                <c:pt idx="762">
                  <c:v>44468.3</c:v>
                </c:pt>
                <c:pt idx="763">
                  <c:v>42614.8</c:v>
                </c:pt>
                <c:pt idx="764">
                  <c:v>41899.800000000003</c:v>
                </c:pt>
                <c:pt idx="765">
                  <c:v>41689</c:v>
                </c:pt>
                <c:pt idx="766">
                  <c:v>37304.300000000003</c:v>
                </c:pt>
                <c:pt idx="767">
                  <c:v>38853.800000000003</c:v>
                </c:pt>
                <c:pt idx="768">
                  <c:v>39230</c:v>
                </c:pt>
                <c:pt idx="769">
                  <c:v>38701.4</c:v>
                </c:pt>
                <c:pt idx="770">
                  <c:v>38313.300000000003</c:v>
                </c:pt>
                <c:pt idx="771">
                  <c:v>38663.699999999997</c:v>
                </c:pt>
                <c:pt idx="772">
                  <c:v>37995.9</c:v>
                </c:pt>
                <c:pt idx="773">
                  <c:v>37215.4</c:v>
                </c:pt>
                <c:pt idx="774">
                  <c:v>38862.6</c:v>
                </c:pt>
                <c:pt idx="775">
                  <c:v>37501.800000000003</c:v>
                </c:pt>
                <c:pt idx="776">
                  <c:v>37424</c:v>
                </c:pt>
                <c:pt idx="777">
                  <c:v>36513</c:v>
                </c:pt>
                <c:pt idx="778">
                  <c:v>36749.800000000003</c:v>
                </c:pt>
                <c:pt idx="779">
                  <c:v>41104.6</c:v>
                </c:pt>
                <c:pt idx="780">
                  <c:v>43487.1</c:v>
                </c:pt>
                <c:pt idx="781">
                  <c:v>42558</c:v>
                </c:pt>
                <c:pt idx="782">
                  <c:v>42674.2</c:v>
                </c:pt>
                <c:pt idx="783">
                  <c:v>43179.6</c:v>
                </c:pt>
                <c:pt idx="784">
                  <c:v>43462</c:v>
                </c:pt>
                <c:pt idx="785">
                  <c:v>43777.9</c:v>
                </c:pt>
                <c:pt idx="786">
                  <c:v>43435.1</c:v>
                </c:pt>
                <c:pt idx="787">
                  <c:v>44404.7</c:v>
                </c:pt>
                <c:pt idx="788">
                  <c:v>44243.6</c:v>
                </c:pt>
                <c:pt idx="789">
                  <c:v>43090.2</c:v>
                </c:pt>
                <c:pt idx="790">
                  <c:v>42243.8</c:v>
                </c:pt>
                <c:pt idx="791">
                  <c:v>42764.4</c:v>
                </c:pt>
                <c:pt idx="792">
                  <c:v>42304.4</c:v>
                </c:pt>
                <c:pt idx="793">
                  <c:v>43127.7</c:v>
                </c:pt>
                <c:pt idx="794">
                  <c:v>43772.3</c:v>
                </c:pt>
                <c:pt idx="795">
                  <c:v>47019.4</c:v>
                </c:pt>
                <c:pt idx="796">
                  <c:v>47505.4</c:v>
                </c:pt>
                <c:pt idx="797">
                  <c:v>47556</c:v>
                </c:pt>
                <c:pt idx="798">
                  <c:v>47944.9</c:v>
                </c:pt>
                <c:pt idx="799">
                  <c:v>47917.599999999999</c:v>
                </c:pt>
                <c:pt idx="800">
                  <c:v>48553.9</c:v>
                </c:pt>
                <c:pt idx="801">
                  <c:v>47901.4</c:v>
                </c:pt>
                <c:pt idx="802">
                  <c:v>48121.7</c:v>
                </c:pt>
                <c:pt idx="803">
                  <c:v>50703.8</c:v>
                </c:pt>
                <c:pt idx="804">
                  <c:v>52016.3</c:v>
                </c:pt>
                <c:pt idx="805">
                  <c:v>51247</c:v>
                </c:pt>
                <c:pt idx="806">
                  <c:v>51140.2</c:v>
                </c:pt>
                <c:pt idx="807">
                  <c:v>51795.3</c:v>
                </c:pt>
                <c:pt idx="808">
                  <c:v>51355.6</c:v>
                </c:pt>
                <c:pt idx="809">
                  <c:v>49540.3</c:v>
                </c:pt>
                <c:pt idx="810">
                  <c:v>49306.1</c:v>
                </c:pt>
                <c:pt idx="811">
                  <c:v>47488.9</c:v>
                </c:pt>
                <c:pt idx="812">
                  <c:v>48270.2</c:v>
                </c:pt>
                <c:pt idx="813">
                  <c:v>47330.2</c:v>
                </c:pt>
                <c:pt idx="814">
                  <c:v>47997.2</c:v>
                </c:pt>
                <c:pt idx="815">
                  <c:v>49387.8</c:v>
                </c:pt>
                <c:pt idx="816">
                  <c:v>49477.9</c:v>
                </c:pt>
                <c:pt idx="817">
                  <c:v>48635</c:v>
                </c:pt>
                <c:pt idx="818">
                  <c:v>50196.1</c:v>
                </c:pt>
                <c:pt idx="819">
                  <c:v>50779.199999999997</c:v>
                </c:pt>
                <c:pt idx="820">
                  <c:v>49487</c:v>
                </c:pt>
                <c:pt idx="821">
                  <c:v>49974.8</c:v>
                </c:pt>
                <c:pt idx="822">
                  <c:v>50790.2</c:v>
                </c:pt>
                <c:pt idx="823">
                  <c:v>51204.7</c:v>
                </c:pt>
                <c:pt idx="824">
                  <c:v>51918.6</c:v>
                </c:pt>
                <c:pt idx="825">
                  <c:v>50913.3</c:v>
                </c:pt>
                <c:pt idx="826">
                  <c:v>49689.3</c:v>
                </c:pt>
                <c:pt idx="827">
                  <c:v>53847.199999999997</c:v>
                </c:pt>
                <c:pt idx="828">
                  <c:v>57543.6</c:v>
                </c:pt>
                <c:pt idx="829">
                  <c:v>57377.5</c:v>
                </c:pt>
                <c:pt idx="830">
                  <c:v>59064.3</c:v>
                </c:pt>
                <c:pt idx="831">
                  <c:v>59174.400000000001</c:v>
                </c:pt>
                <c:pt idx="832">
                  <c:v>58855.199999999997</c:v>
                </c:pt>
                <c:pt idx="833">
                  <c:v>57392.3</c:v>
                </c:pt>
                <c:pt idx="834">
                  <c:v>55280.3</c:v>
                </c:pt>
                <c:pt idx="835">
                  <c:v>59151.1</c:v>
                </c:pt>
                <c:pt idx="836">
                  <c:v>59387.3</c:v>
                </c:pt>
                <c:pt idx="837">
                  <c:v>57697.4</c:v>
                </c:pt>
                <c:pt idx="838">
                  <c:v>57855.1</c:v>
                </c:pt>
                <c:pt idx="839">
                  <c:v>59288.3</c:v>
                </c:pt>
                <c:pt idx="840">
                  <c:v>60002.6</c:v>
                </c:pt>
                <c:pt idx="841">
                  <c:v>59854.6</c:v>
                </c:pt>
                <c:pt idx="842">
                  <c:v>58335.9</c:v>
                </c:pt>
                <c:pt idx="843">
                  <c:v>60936.9</c:v>
                </c:pt>
                <c:pt idx="844">
                  <c:v>60814.5</c:v>
                </c:pt>
                <c:pt idx="845">
                  <c:v>63605.599999999999</c:v>
                </c:pt>
                <c:pt idx="846">
                  <c:v>66311.199999999997</c:v>
                </c:pt>
                <c:pt idx="847">
                  <c:v>65508.2</c:v>
                </c:pt>
                <c:pt idx="848">
                  <c:v>64906</c:v>
                </c:pt>
                <c:pt idx="849">
                  <c:v>65449.7</c:v>
                </c:pt>
                <c:pt idx="850">
                  <c:v>65583.3</c:v>
                </c:pt>
                <c:pt idx="851">
                  <c:v>68990.600000000006</c:v>
                </c:pt>
                <c:pt idx="852">
                  <c:v>68493.3</c:v>
                </c:pt>
                <c:pt idx="853">
                  <c:v>67763.3</c:v>
                </c:pt>
                <c:pt idx="854">
                  <c:v>63273.2</c:v>
                </c:pt>
                <c:pt idx="855">
                  <c:v>61543.199999999997</c:v>
                </c:pt>
                <c:pt idx="856">
                  <c:v>62560.3</c:v>
                </c:pt>
                <c:pt idx="857">
                  <c:v>63077.599999999999</c:v>
                </c:pt>
                <c:pt idx="858">
                  <c:v>63508.6</c:v>
                </c:pt>
                <c:pt idx="859">
                  <c:v>64256.4</c:v>
                </c:pt>
                <c:pt idx="860">
                  <c:v>62430.1</c:v>
                </c:pt>
                <c:pt idx="861">
                  <c:v>62393.7</c:v>
                </c:pt>
                <c:pt idx="862">
                  <c:v>62338.5</c:v>
                </c:pt>
                <c:pt idx="863">
                  <c:v>62952.2</c:v>
                </c:pt>
                <c:pt idx="864">
                  <c:v>62251.3</c:v>
                </c:pt>
                <c:pt idx="865">
                  <c:v>61452.9</c:v>
                </c:pt>
                <c:pt idx="866">
                  <c:v>63275.1</c:v>
                </c:pt>
                <c:pt idx="867">
                  <c:v>63694.8</c:v>
                </c:pt>
                <c:pt idx="868">
                  <c:v>61469.9</c:v>
                </c:pt>
                <c:pt idx="869">
                  <c:v>61728.7</c:v>
                </c:pt>
                <c:pt idx="870">
                  <c:v>63699.7</c:v>
                </c:pt>
                <c:pt idx="871">
                  <c:v>66616.899999999994</c:v>
                </c:pt>
                <c:pt idx="872">
                  <c:v>66967.100000000006</c:v>
                </c:pt>
                <c:pt idx="873">
                  <c:v>64454</c:v>
                </c:pt>
                <c:pt idx="874">
                  <c:v>62623.6</c:v>
                </c:pt>
                <c:pt idx="875">
                  <c:v>61651.4</c:v>
                </c:pt>
                <c:pt idx="876">
                  <c:v>62329.2</c:v>
                </c:pt>
                <c:pt idx="877">
                  <c:v>62892.800000000003</c:v>
                </c:pt>
                <c:pt idx="878">
                  <c:v>58506.5</c:v>
                </c:pt>
                <c:pt idx="879">
                  <c:v>57697.4</c:v>
                </c:pt>
                <c:pt idx="880">
                  <c:v>57635.7</c:v>
                </c:pt>
                <c:pt idx="881">
                  <c:v>57814.1</c:v>
                </c:pt>
                <c:pt idx="882">
                  <c:v>56432.2</c:v>
                </c:pt>
                <c:pt idx="883">
                  <c:v>55430.8</c:v>
                </c:pt>
                <c:pt idx="884">
                  <c:v>55977.9</c:v>
                </c:pt>
                <c:pt idx="885">
                  <c:v>55325.599999999999</c:v>
                </c:pt>
                <c:pt idx="886">
                  <c:v>55676.1</c:v>
                </c:pt>
                <c:pt idx="887">
                  <c:v>51872.4</c:v>
                </c:pt>
                <c:pt idx="888">
                  <c:v>49481.7</c:v>
                </c:pt>
                <c:pt idx="889">
                  <c:v>49165.2</c:v>
                </c:pt>
                <c:pt idx="890">
                  <c:v>48306.9</c:v>
                </c:pt>
                <c:pt idx="891">
                  <c:v>48435.199999999997</c:v>
                </c:pt>
                <c:pt idx="892">
                  <c:v>44101.2</c:v>
                </c:pt>
                <c:pt idx="893">
                  <c:v>42571.199999999997</c:v>
                </c:pt>
                <c:pt idx="894">
                  <c:v>42758.8</c:v>
                </c:pt>
                <c:pt idx="895">
                  <c:v>44293.2</c:v>
                </c:pt>
                <c:pt idx="896">
                  <c:v>43907.3</c:v>
                </c:pt>
                <c:pt idx="897">
                  <c:v>42959.3</c:v>
                </c:pt>
                <c:pt idx="898">
                  <c:v>45112</c:v>
                </c:pt>
                <c:pt idx="899">
                  <c:v>44949.8</c:v>
                </c:pt>
                <c:pt idx="900">
                  <c:v>43976.7</c:v>
                </c:pt>
                <c:pt idx="901">
                  <c:v>43619.3</c:v>
                </c:pt>
                <c:pt idx="902">
                  <c:v>47323.9</c:v>
                </c:pt>
                <c:pt idx="903">
                  <c:v>48341.9</c:v>
                </c:pt>
                <c:pt idx="904">
                  <c:v>48761</c:v>
                </c:pt>
                <c:pt idx="905">
                  <c:v>48155.9</c:v>
                </c:pt>
                <c:pt idx="906">
                  <c:v>48480.6</c:v>
                </c:pt>
                <c:pt idx="907">
                  <c:v>48436.5</c:v>
                </c:pt>
                <c:pt idx="908">
                  <c:v>47247.6</c:v>
                </c:pt>
                <c:pt idx="909">
                  <c:v>46807.7</c:v>
                </c:pt>
                <c:pt idx="910">
                  <c:v>46386.400000000001</c:v>
                </c:pt>
                <c:pt idx="911">
                  <c:v>45975.6</c:v>
                </c:pt>
                <c:pt idx="912">
                  <c:v>47021.599999999999</c:v>
                </c:pt>
                <c:pt idx="913">
                  <c:v>47305.7</c:v>
                </c:pt>
                <c:pt idx="914">
                  <c:v>47316.9</c:v>
                </c:pt>
                <c:pt idx="915">
                  <c:v>52885.3</c:v>
                </c:pt>
                <c:pt idx="916">
                  <c:v>52726.2</c:v>
                </c:pt>
                <c:pt idx="917">
                  <c:v>51878.2</c:v>
                </c:pt>
                <c:pt idx="918">
                  <c:v>50534.6</c:v>
                </c:pt>
                <c:pt idx="919">
                  <c:v>51008.800000000003</c:v>
                </c:pt>
                <c:pt idx="920">
                  <c:v>50355.3</c:v>
                </c:pt>
                <c:pt idx="921">
                  <c:v>49121</c:v>
                </c:pt>
                <c:pt idx="922">
                  <c:v>48217</c:v>
                </c:pt>
                <c:pt idx="923">
                  <c:v>48886</c:v>
                </c:pt>
                <c:pt idx="924">
                  <c:v>49621.7</c:v>
                </c:pt>
                <c:pt idx="925">
                  <c:v>49289.4</c:v>
                </c:pt>
                <c:pt idx="926">
                  <c:v>49142</c:v>
                </c:pt>
                <c:pt idx="927">
                  <c:v>49347.8</c:v>
                </c:pt>
                <c:pt idx="928">
                  <c:v>49230.2</c:v>
                </c:pt>
                <c:pt idx="929">
                  <c:v>49847.4</c:v>
                </c:pt>
                <c:pt idx="930">
                  <c:v>50498.8</c:v>
                </c:pt>
                <c:pt idx="931">
                  <c:v>49480.3</c:v>
                </c:pt>
                <c:pt idx="932">
                  <c:v>49719.1</c:v>
                </c:pt>
                <c:pt idx="933">
                  <c:v>49343.3</c:v>
                </c:pt>
                <c:pt idx="934">
                  <c:v>47012.3</c:v>
                </c:pt>
                <c:pt idx="935">
                  <c:v>46004.9</c:v>
                </c:pt>
                <c:pt idx="936">
                  <c:v>47140.6</c:v>
                </c:pt>
                <c:pt idx="937">
                  <c:v>48002.400000000001</c:v>
                </c:pt>
                <c:pt idx="938">
                  <c:v>47344.1</c:v>
                </c:pt>
                <c:pt idx="939">
                  <c:v>48090.9</c:v>
                </c:pt>
                <c:pt idx="940">
                  <c:v>47836</c:v>
                </c:pt>
                <c:pt idx="941">
                  <c:v>46213.8</c:v>
                </c:pt>
                <c:pt idx="942">
                  <c:v>46736.5</c:v>
                </c:pt>
                <c:pt idx="943">
                  <c:v>46663.4</c:v>
                </c:pt>
                <c:pt idx="944">
                  <c:v>46460.7</c:v>
                </c:pt>
                <c:pt idx="945">
                  <c:v>45284.1</c:v>
                </c:pt>
                <c:pt idx="946">
                  <c:v>44697.3</c:v>
                </c:pt>
                <c:pt idx="947">
                  <c:v>43253.4</c:v>
                </c:pt>
                <c:pt idx="948">
                  <c:v>41366.300000000003</c:v>
                </c:pt>
                <c:pt idx="949">
                  <c:v>39956.5</c:v>
                </c:pt>
                <c:pt idx="950">
                  <c:v>39766.6</c:v>
                </c:pt>
                <c:pt idx="951">
                  <c:v>40449</c:v>
                </c:pt>
                <c:pt idx="952">
                  <c:v>42565</c:v>
                </c:pt>
                <c:pt idx="953">
                  <c:v>42285.3</c:v>
                </c:pt>
                <c:pt idx="954">
                  <c:v>42264.4</c:v>
                </c:pt>
                <c:pt idx="955">
                  <c:v>40630.699999999997</c:v>
                </c:pt>
                <c:pt idx="956">
                  <c:v>40862.199999999997</c:v>
                </c:pt>
                <c:pt idx="957">
                  <c:v>39455.9</c:v>
                </c:pt>
                <c:pt idx="958">
                  <c:v>40522.9</c:v>
                </c:pt>
                <c:pt idx="959">
                  <c:v>35391.1</c:v>
                </c:pt>
                <c:pt idx="960">
                  <c:v>33955</c:v>
                </c:pt>
                <c:pt idx="961">
                  <c:v>33605.599999999999</c:v>
                </c:pt>
                <c:pt idx="962">
                  <c:v>32585.4</c:v>
                </c:pt>
                <c:pt idx="963">
                  <c:v>32794.6</c:v>
                </c:pt>
                <c:pt idx="964">
                  <c:v>31040.799999999999</c:v>
                </c:pt>
                <c:pt idx="965">
                  <c:v>31887</c:v>
                </c:pt>
                <c:pt idx="966">
                  <c:v>32408.2</c:v>
                </c:pt>
                <c:pt idx="967">
                  <c:v>31914.799999999999</c:v>
                </c:pt>
                <c:pt idx="968">
                  <c:v>32239.8</c:v>
                </c:pt>
                <c:pt idx="969">
                  <c:v>33157</c:v>
                </c:pt>
                <c:pt idx="970">
                  <c:v>33051.9</c:v>
                </c:pt>
                <c:pt idx="971">
                  <c:v>33307.699999999997</c:v>
                </c:pt>
                <c:pt idx="972">
                  <c:v>34598</c:v>
                </c:pt>
                <c:pt idx="973">
                  <c:v>34580.6</c:v>
                </c:pt>
                <c:pt idx="974">
                  <c:v>34221</c:v>
                </c:pt>
                <c:pt idx="975">
                  <c:v>34079.199999999997</c:v>
                </c:pt>
                <c:pt idx="976">
                  <c:v>33923.199999999997</c:v>
                </c:pt>
                <c:pt idx="977">
                  <c:v>35036.6</c:v>
                </c:pt>
                <c:pt idx="978">
                  <c:v>35062</c:v>
                </c:pt>
                <c:pt idx="979">
                  <c:v>35300.5</c:v>
                </c:pt>
                <c:pt idx="980">
                  <c:v>35957.599999999999</c:v>
                </c:pt>
                <c:pt idx="981">
                  <c:v>34909.800000000003</c:v>
                </c:pt>
                <c:pt idx="982">
                  <c:v>33925.9</c:v>
                </c:pt>
                <c:pt idx="983">
                  <c:v>35032.699999999997</c:v>
                </c:pt>
                <c:pt idx="984">
                  <c:v>36089.5</c:v>
                </c:pt>
                <c:pt idx="985">
                  <c:v>36590.300000000003</c:v>
                </c:pt>
                <c:pt idx="986">
                  <c:v>35231.199999999997</c:v>
                </c:pt>
                <c:pt idx="987">
                  <c:v>34685.5</c:v>
                </c:pt>
                <c:pt idx="988">
                  <c:v>32643</c:v>
                </c:pt>
                <c:pt idx="989">
                  <c:v>35490.9</c:v>
                </c:pt>
                <c:pt idx="990">
                  <c:v>35249.9</c:v>
                </c:pt>
                <c:pt idx="991">
                  <c:v>34784.300000000003</c:v>
                </c:pt>
                <c:pt idx="992">
                  <c:v>33272.5</c:v>
                </c:pt>
                <c:pt idx="993">
                  <c:v>35708.400000000001</c:v>
                </c:pt>
                <c:pt idx="994">
                  <c:v>36097.9</c:v>
                </c:pt>
                <c:pt idx="995">
                  <c:v>36357.300000000003</c:v>
                </c:pt>
                <c:pt idx="996">
                  <c:v>38166</c:v>
                </c:pt>
                <c:pt idx="997">
                  <c:v>39529.9</c:v>
                </c:pt>
                <c:pt idx="998">
                  <c:v>40494.400000000001</c:v>
                </c:pt>
                <c:pt idx="999">
                  <c:v>41318</c:v>
                </c:pt>
                <c:pt idx="1000">
                  <c:v>40970.400000000001</c:v>
                </c:pt>
                <c:pt idx="1001">
                  <c:v>39321.599999999999</c:v>
                </c:pt>
                <c:pt idx="1002">
                  <c:v>37437.300000000003</c:v>
                </c:pt>
                <c:pt idx="1003">
                  <c:v>37641.1</c:v>
                </c:pt>
                <c:pt idx="1004">
                  <c:v>38340.800000000003</c:v>
                </c:pt>
                <c:pt idx="1005">
                  <c:v>37517.599999999999</c:v>
                </c:pt>
                <c:pt idx="1006">
                  <c:v>34047.800000000003</c:v>
                </c:pt>
                <c:pt idx="1007">
                  <c:v>36754.6</c:v>
                </c:pt>
                <c:pt idx="1008">
                  <c:v>36434</c:v>
                </c:pt>
                <c:pt idx="1009">
                  <c:v>37887.599999999999</c:v>
                </c:pt>
                <c:pt idx="1010">
                  <c:v>39255.4</c:v>
                </c:pt>
                <c:pt idx="1011">
                  <c:v>39462.300000000003</c:v>
                </c:pt>
                <c:pt idx="1012">
                  <c:v>38199.9</c:v>
                </c:pt>
                <c:pt idx="1013">
                  <c:v>37850.300000000003</c:v>
                </c:pt>
                <c:pt idx="1014">
                  <c:v>37480.699999999997</c:v>
                </c:pt>
                <c:pt idx="1015">
                  <c:v>36388.6</c:v>
                </c:pt>
                <c:pt idx="1016">
                  <c:v>37227.1</c:v>
                </c:pt>
                <c:pt idx="1017">
                  <c:v>38844.1</c:v>
                </c:pt>
                <c:pt idx="1018">
                  <c:v>40322.199999999997</c:v>
                </c:pt>
                <c:pt idx="1019">
                  <c:v>40750</c:v>
                </c:pt>
                <c:pt idx="1020">
                  <c:v>39740.800000000003</c:v>
                </c:pt>
                <c:pt idx="1021">
                  <c:v>39851.699999999997</c:v>
                </c:pt>
                <c:pt idx="1022">
                  <c:v>38248.699999999997</c:v>
                </c:pt>
                <c:pt idx="1023">
                  <c:v>38776</c:v>
                </c:pt>
                <c:pt idx="1024">
                  <c:v>42108.3</c:v>
                </c:pt>
                <c:pt idx="1025">
                  <c:v>42425.9</c:v>
                </c:pt>
                <c:pt idx="1026">
                  <c:v>43516.6</c:v>
                </c:pt>
                <c:pt idx="1027">
                  <c:v>45770.9</c:v>
                </c:pt>
                <c:pt idx="1028">
                  <c:v>46545.4</c:v>
                </c:pt>
                <c:pt idx="1029">
                  <c:v>49764.3</c:v>
                </c:pt>
                <c:pt idx="1030">
                  <c:v>50640.9</c:v>
                </c:pt>
                <c:pt idx="1031">
                  <c:v>51459.199999999997</c:v>
                </c:pt>
                <c:pt idx="1032">
                  <c:v>51337.3</c:v>
                </c:pt>
                <c:pt idx="1033">
                  <c:v>57938.5</c:v>
                </c:pt>
                <c:pt idx="1034">
                  <c:v>56871.1</c:v>
                </c:pt>
                <c:pt idx="1035">
                  <c:v>59523.9</c:v>
                </c:pt>
                <c:pt idx="1036">
                  <c:v>59227</c:v>
                </c:pt>
                <c:pt idx="1037">
                  <c:v>59471.1</c:v>
                </c:pt>
                <c:pt idx="1038">
                  <c:v>58639.3</c:v>
                </c:pt>
                <c:pt idx="1039">
                  <c:v>58364.9</c:v>
                </c:pt>
                <c:pt idx="1040">
                  <c:v>57936.4</c:v>
                </c:pt>
                <c:pt idx="1041">
                  <c:v>57201.3</c:v>
                </c:pt>
                <c:pt idx="1042">
                  <c:v>58925.1</c:v>
                </c:pt>
                <c:pt idx="1043">
                  <c:v>57868.4</c:v>
                </c:pt>
                <c:pt idx="1044">
                  <c:v>58449.4</c:v>
                </c:pt>
                <c:pt idx="1045">
                  <c:v>57925.599999999999</c:v>
                </c:pt>
                <c:pt idx="1046">
                  <c:v>55173.7</c:v>
                </c:pt>
                <c:pt idx="1047">
                  <c:v>56419.9</c:v>
                </c:pt>
                <c:pt idx="1048">
                  <c:v>55427.8</c:v>
                </c:pt>
                <c:pt idx="1049">
                  <c:v>54320.9</c:v>
                </c:pt>
                <c:pt idx="1050">
                  <c:v>50532.4</c:v>
                </c:pt>
                <c:pt idx="1051">
                  <c:v>51183</c:v>
                </c:pt>
                <c:pt idx="1052">
                  <c:v>52099.9</c:v>
                </c:pt>
                <c:pt idx="1053">
                  <c:v>55408.4</c:v>
                </c:pt>
                <c:pt idx="1054">
                  <c:v>56764.4</c:v>
                </c:pt>
                <c:pt idx="1055">
                  <c:v>57054.9</c:v>
                </c:pt>
                <c:pt idx="1056">
                  <c:v>57517</c:v>
                </c:pt>
                <c:pt idx="1057">
                  <c:v>60362.1</c:v>
                </c:pt>
                <c:pt idx="1058">
                  <c:v>62509.1</c:v>
                </c:pt>
                <c:pt idx="1059">
                  <c:v>63518.5</c:v>
                </c:pt>
                <c:pt idx="1060">
                  <c:v>63729.1</c:v>
                </c:pt>
                <c:pt idx="1061">
                  <c:v>64778</c:v>
                </c:pt>
                <c:pt idx="1062">
                  <c:v>63659</c:v>
                </c:pt>
                <c:pt idx="1063">
                  <c:v>61259.9</c:v>
                </c:pt>
                <c:pt idx="1064">
                  <c:v>60667.1</c:v>
                </c:pt>
                <c:pt idx="1065">
                  <c:v>61229</c:v>
                </c:pt>
                <c:pt idx="1066">
                  <c:v>58890.9</c:v>
                </c:pt>
                <c:pt idx="1067">
                  <c:v>58136.7</c:v>
                </c:pt>
                <c:pt idx="1068">
                  <c:v>58627.7</c:v>
                </c:pt>
                <c:pt idx="1069">
                  <c:v>59487</c:v>
                </c:pt>
                <c:pt idx="1070">
                  <c:v>59205.1</c:v>
                </c:pt>
                <c:pt idx="1071">
                  <c:v>58464.800000000003</c:v>
                </c:pt>
                <c:pt idx="1072">
                  <c:v>59770.5</c:v>
                </c:pt>
                <c:pt idx="1073">
                  <c:v>60134.9</c:v>
                </c:pt>
                <c:pt idx="1074">
                  <c:v>59406.5</c:v>
                </c:pt>
                <c:pt idx="1075">
                  <c:v>59795.6</c:v>
                </c:pt>
                <c:pt idx="1076">
                  <c:v>59366.9</c:v>
                </c:pt>
                <c:pt idx="1077">
                  <c:v>58392.6</c:v>
                </c:pt>
                <c:pt idx="1078">
                  <c:v>56504.2</c:v>
                </c:pt>
                <c:pt idx="1079">
                  <c:v>56531.1</c:v>
                </c:pt>
                <c:pt idx="1080">
                  <c:v>55074.1</c:v>
                </c:pt>
                <c:pt idx="1081">
                  <c:v>53175.4</c:v>
                </c:pt>
                <c:pt idx="1082">
                  <c:v>57169.4</c:v>
                </c:pt>
                <c:pt idx="1083">
                  <c:v>55813.8</c:v>
                </c:pt>
                <c:pt idx="1084">
                  <c:v>58379.9</c:v>
                </c:pt>
                <c:pt idx="1085">
                  <c:v>58583.8</c:v>
                </c:pt>
                <c:pt idx="1086">
                  <c:v>59882.1</c:v>
                </c:pt>
                <c:pt idx="1087">
                  <c:v>59448.3</c:v>
                </c:pt>
                <c:pt idx="1088">
                  <c:v>60088</c:v>
                </c:pt>
                <c:pt idx="1089">
                  <c:v>58933.2</c:v>
                </c:pt>
                <c:pt idx="1090">
                  <c:v>56889.7</c:v>
                </c:pt>
                <c:pt idx="1091">
                  <c:v>60565.9</c:v>
                </c:pt>
                <c:pt idx="1092">
                  <c:v>61673.7</c:v>
                </c:pt>
                <c:pt idx="1093">
                  <c:v>61795.8</c:v>
                </c:pt>
                <c:pt idx="1094">
                  <c:v>58052.3</c:v>
                </c:pt>
                <c:pt idx="1095">
                  <c:v>58135</c:v>
                </c:pt>
                <c:pt idx="1096">
                  <c:v>57328.7</c:v>
                </c:pt>
                <c:pt idx="1097">
                  <c:v>54880.6</c:v>
                </c:pt>
                <c:pt idx="1098">
                  <c:v>52384.9</c:v>
                </c:pt>
                <c:pt idx="1099">
                  <c:v>51434.1</c:v>
                </c:pt>
                <c:pt idx="1100">
                  <c:v>49191.8</c:v>
                </c:pt>
                <c:pt idx="1101">
                  <c:v>49429.4</c:v>
                </c:pt>
                <c:pt idx="1102">
                  <c:v>51757.7</c:v>
                </c:pt>
                <c:pt idx="1103">
                  <c:v>52567.9</c:v>
                </c:pt>
                <c:pt idx="1104">
                  <c:v>50191.9</c:v>
                </c:pt>
                <c:pt idx="1105">
                  <c:v>49774</c:v>
                </c:pt>
                <c:pt idx="1106">
                  <c:v>46582</c:v>
                </c:pt>
                <c:pt idx="1107">
                  <c:v>48335.1</c:v>
                </c:pt>
                <c:pt idx="1108">
                  <c:v>48413.9</c:v>
                </c:pt>
                <c:pt idx="1109">
                  <c:v>52013.8</c:v>
                </c:pt>
                <c:pt idx="1110">
                  <c:v>51311.8</c:v>
                </c:pt>
                <c:pt idx="1111">
                  <c:v>54115</c:v>
                </c:pt>
                <c:pt idx="1112">
                  <c:v>57480.800000000003</c:v>
                </c:pt>
                <c:pt idx="1113">
                  <c:v>58335.1</c:v>
                </c:pt>
                <c:pt idx="1114">
                  <c:v>57523.8</c:v>
                </c:pt>
                <c:pt idx="1115">
                  <c:v>56238.5</c:v>
                </c:pt>
                <c:pt idx="1116">
                  <c:v>52524</c:v>
                </c:pt>
                <c:pt idx="1117">
                  <c:v>52577.7</c:v>
                </c:pt>
                <c:pt idx="1118">
                  <c:v>50515.8</c:v>
                </c:pt>
                <c:pt idx="1119">
                  <c:v>48936.5</c:v>
                </c:pt>
                <c:pt idx="1120">
                  <c:v>49695.1</c:v>
                </c:pt>
                <c:pt idx="1121">
                  <c:v>48097.3</c:v>
                </c:pt>
                <c:pt idx="1122">
                  <c:v>48927.4</c:v>
                </c:pt>
                <c:pt idx="1123">
                  <c:v>48622.1</c:v>
                </c:pt>
                <c:pt idx="1124">
                  <c:v>47295.3</c:v>
                </c:pt>
                <c:pt idx="1125">
                  <c:v>48143.5</c:v>
                </c:pt>
                <c:pt idx="1126">
                  <c:v>46596.4</c:v>
                </c:pt>
                <c:pt idx="1127">
                  <c:v>39691.699999999997</c:v>
                </c:pt>
                <c:pt idx="1128">
                  <c:v>40939.699999999997</c:v>
                </c:pt>
                <c:pt idx="1129">
                  <c:v>38303.599999999999</c:v>
                </c:pt>
                <c:pt idx="1130">
                  <c:v>38707.9</c:v>
                </c:pt>
                <c:pt idx="1131">
                  <c:v>37646.800000000003</c:v>
                </c:pt>
                <c:pt idx="1132">
                  <c:v>35976.1</c:v>
                </c:pt>
                <c:pt idx="1133">
                  <c:v>34685.599999999999</c:v>
                </c:pt>
                <c:pt idx="1134">
                  <c:v>34348.300000000003</c:v>
                </c:pt>
                <c:pt idx="1135">
                  <c:v>34920.9</c:v>
                </c:pt>
                <c:pt idx="1136">
                  <c:v>38546</c:v>
                </c:pt>
                <c:pt idx="1137">
                  <c:v>33790.800000000003</c:v>
                </c:pt>
                <c:pt idx="1138">
                  <c:v>32545.4</c:v>
                </c:pt>
                <c:pt idx="1139">
                  <c:v>32917.699999999997</c:v>
                </c:pt>
                <c:pt idx="1140">
                  <c:v>34854.300000000003</c:v>
                </c:pt>
                <c:pt idx="1141">
                  <c:v>33034.800000000003</c:v>
                </c:pt>
                <c:pt idx="1142">
                  <c:v>33441.4</c:v>
                </c:pt>
                <c:pt idx="1143">
                  <c:v>33821.199999999997</c:v>
                </c:pt>
                <c:pt idx="1144">
                  <c:v>35591.1</c:v>
                </c:pt>
                <c:pt idx="1145">
                  <c:v>36384.400000000001</c:v>
                </c:pt>
                <c:pt idx="1146">
                  <c:v>37821</c:v>
                </c:pt>
                <c:pt idx="1147">
                  <c:v>37436.800000000003</c:v>
                </c:pt>
                <c:pt idx="1148">
                  <c:v>36801.300000000003</c:v>
                </c:pt>
                <c:pt idx="1149">
                  <c:v>37931.699999999997</c:v>
                </c:pt>
                <c:pt idx="1150">
                  <c:v>39715</c:v>
                </c:pt>
                <c:pt idx="1151">
                  <c:v>40054.300000000003</c:v>
                </c:pt>
                <c:pt idx="1152">
                  <c:v>37764.6</c:v>
                </c:pt>
                <c:pt idx="1153">
                  <c:v>36598.699999999997</c:v>
                </c:pt>
                <c:pt idx="1154">
                  <c:v>38217.199999999997</c:v>
                </c:pt>
                <c:pt idx="1155">
                  <c:v>41362.400000000001</c:v>
                </c:pt>
                <c:pt idx="1156">
                  <c:v>41363.5</c:v>
                </c:pt>
                <c:pt idx="1157">
                  <c:v>41921.699999999997</c:v>
                </c:pt>
                <c:pt idx="1158">
                  <c:v>40340.9</c:v>
                </c:pt>
                <c:pt idx="1159">
                  <c:v>36934.800000000003</c:v>
                </c:pt>
                <c:pt idx="1160">
                  <c:v>34414.699999999997</c:v>
                </c:pt>
                <c:pt idx="1161">
                  <c:v>33587.5</c:v>
                </c:pt>
                <c:pt idx="1162">
                  <c:v>34755.9</c:v>
                </c:pt>
                <c:pt idx="1163">
                  <c:v>33233.5</c:v>
                </c:pt>
                <c:pt idx="1164">
                  <c:v>29627.1</c:v>
                </c:pt>
                <c:pt idx="1165">
                  <c:v>29298.799999999999</c:v>
                </c:pt>
                <c:pt idx="1166">
                  <c:v>28979.3</c:v>
                </c:pt>
                <c:pt idx="1167">
                  <c:v>27390.7</c:v>
                </c:pt>
                <c:pt idx="1168">
                  <c:v>27444.9</c:v>
                </c:pt>
                <c:pt idx="1169">
                  <c:v>28360.3</c:v>
                </c:pt>
                <c:pt idx="1170">
                  <c:v>26826</c:v>
                </c:pt>
                <c:pt idx="1171">
                  <c:v>24778.9</c:v>
                </c:pt>
                <c:pt idx="1172">
                  <c:v>23783.7</c:v>
                </c:pt>
                <c:pt idx="1173">
                  <c:v>24063.7</c:v>
                </c:pt>
                <c:pt idx="1174">
                  <c:v>23825.4</c:v>
                </c:pt>
                <c:pt idx="1175">
                  <c:v>24101.9</c:v>
                </c:pt>
                <c:pt idx="1176">
                  <c:v>24280.9</c:v>
                </c:pt>
                <c:pt idx="1177">
                  <c:v>24107.1</c:v>
                </c:pt>
                <c:pt idx="1178">
                  <c:v>23272.799999999999</c:v>
                </c:pt>
                <c:pt idx="1179">
                  <c:v>23738</c:v>
                </c:pt>
                <c:pt idx="1180">
                  <c:v>21525.3</c:v>
                </c:pt>
                <c:pt idx="1181">
                  <c:v>19556.3</c:v>
                </c:pt>
                <c:pt idx="1182">
                  <c:v>19346.5</c:v>
                </c:pt>
                <c:pt idx="1183">
                  <c:v>19403.599999999999</c:v>
                </c:pt>
                <c:pt idx="1184">
                  <c:v>18936.2</c:v>
                </c:pt>
                <c:pt idx="1185">
                  <c:v>18288.3</c:v>
                </c:pt>
                <c:pt idx="1186">
                  <c:v>18551.8</c:v>
                </c:pt>
                <c:pt idx="1187">
                  <c:v>18637.900000000001</c:v>
                </c:pt>
                <c:pt idx="1188">
                  <c:v>19288.599999999999</c:v>
                </c:pt>
                <c:pt idx="1189">
                  <c:v>19424.599999999999</c:v>
                </c:pt>
                <c:pt idx="1190">
                  <c:v>19417.099999999999</c:v>
                </c:pt>
                <c:pt idx="1191">
                  <c:v>19172.7</c:v>
                </c:pt>
                <c:pt idx="1192">
                  <c:v>19529.5</c:v>
                </c:pt>
                <c:pt idx="1193">
                  <c:v>19596.599999999999</c:v>
                </c:pt>
                <c:pt idx="1194">
                  <c:v>19335.5</c:v>
                </c:pt>
                <c:pt idx="1195">
                  <c:v>19897.400000000001</c:v>
                </c:pt>
                <c:pt idx="1196">
                  <c:v>19831.2</c:v>
                </c:pt>
                <c:pt idx="1197">
                  <c:v>18336.3</c:v>
                </c:pt>
                <c:pt idx="1198">
                  <c:v>17874.400000000001</c:v>
                </c:pt>
                <c:pt idx="1199">
                  <c:v>17450.3</c:v>
                </c:pt>
                <c:pt idx="1200">
                  <c:v>18894.900000000001</c:v>
                </c:pt>
                <c:pt idx="1201">
                  <c:v>19486.7</c:v>
                </c:pt>
                <c:pt idx="1202">
                  <c:v>19416.599999999999</c:v>
                </c:pt>
                <c:pt idx="1203">
                  <c:v>18756.8</c:v>
                </c:pt>
                <c:pt idx="1204">
                  <c:v>18751.5</c:v>
                </c:pt>
                <c:pt idx="1205">
                  <c:v>18966</c:v>
                </c:pt>
                <c:pt idx="1206">
                  <c:v>18811</c:v>
                </c:pt>
                <c:pt idx="1207">
                  <c:v>18166</c:v>
                </c:pt>
                <c:pt idx="1208">
                  <c:v>18466.099999999999</c:v>
                </c:pt>
                <c:pt idx="1209">
                  <c:v>17845.400000000001</c:v>
                </c:pt>
                <c:pt idx="1210">
                  <c:v>16880.7</c:v>
                </c:pt>
                <c:pt idx="1211">
                  <c:v>16158.1</c:v>
                </c:pt>
                <c:pt idx="1212">
                  <c:v>16328.2</c:v>
                </c:pt>
                <c:pt idx="1213">
                  <c:v>16474.099999999999</c:v>
                </c:pt>
                <c:pt idx="1214">
                  <c:v>16342.7</c:v>
                </c:pt>
                <c:pt idx="1215">
                  <c:v>15953.9</c:v>
                </c:pt>
                <c:pt idx="1216">
                  <c:v>15465.3</c:v>
                </c:pt>
                <c:pt idx="1217">
                  <c:v>15819.6</c:v>
                </c:pt>
                <c:pt idx="1218">
                  <c:v>15648.3</c:v>
                </c:pt>
                <c:pt idx="1219">
                  <c:v>15754.4</c:v>
                </c:pt>
                <c:pt idx="1220">
                  <c:v>15955.2</c:v>
                </c:pt>
                <c:pt idx="1221">
                  <c:v>15739.9</c:v>
                </c:pt>
                <c:pt idx="1222">
                  <c:v>14238.8</c:v>
                </c:pt>
                <c:pt idx="1223">
                  <c:v>14054</c:v>
                </c:pt>
                <c:pt idx="1224">
                  <c:v>13828.4</c:v>
                </c:pt>
                <c:pt idx="1225">
                  <c:v>13889.5</c:v>
                </c:pt>
                <c:pt idx="1226">
                  <c:v>14065.4</c:v>
                </c:pt>
                <c:pt idx="1227">
                  <c:v>13667.9</c:v>
                </c:pt>
                <c:pt idx="1228">
                  <c:v>13640</c:v>
                </c:pt>
                <c:pt idx="1229">
                  <c:v>13851.7</c:v>
                </c:pt>
                <c:pt idx="1230">
                  <c:v>13782.3</c:v>
                </c:pt>
                <c:pt idx="1231">
                  <c:v>13229.7</c:v>
                </c:pt>
                <c:pt idx="1232">
                  <c:v>13345.3</c:v>
                </c:pt>
                <c:pt idx="1233">
                  <c:v>13161.5</c:v>
                </c:pt>
                <c:pt idx="1234">
                  <c:v>13025.5</c:v>
                </c:pt>
                <c:pt idx="1235">
                  <c:v>13183.9</c:v>
                </c:pt>
                <c:pt idx="1236">
                  <c:v>13213.5</c:v>
                </c:pt>
                <c:pt idx="1237">
                  <c:v>12029.4</c:v>
                </c:pt>
                <c:pt idx="1238">
                  <c:v>11823.3</c:v>
                </c:pt>
                <c:pt idx="1239">
                  <c:v>11506.9</c:v>
                </c:pt>
                <c:pt idx="1240">
                  <c:v>11402.7</c:v>
                </c:pt>
                <c:pt idx="1241">
                  <c:v>11542.2</c:v>
                </c:pt>
                <c:pt idx="1242">
                  <c:v>11590.9</c:v>
                </c:pt>
                <c:pt idx="1243">
                  <c:v>11541</c:v>
                </c:pt>
                <c:pt idx="1244">
                  <c:v>11558</c:v>
                </c:pt>
                <c:pt idx="1245">
                  <c:v>11715.9</c:v>
                </c:pt>
                <c:pt idx="1246">
                  <c:v>11439.4</c:v>
                </c:pt>
                <c:pt idx="1247">
                  <c:v>11475</c:v>
                </c:pt>
                <c:pt idx="1248">
                  <c:v>11103</c:v>
                </c:pt>
                <c:pt idx="1249">
                  <c:v>10948.6</c:v>
                </c:pt>
                <c:pt idx="1250">
                  <c:v>10680.1</c:v>
                </c:pt>
                <c:pt idx="1251">
                  <c:v>10800.3</c:v>
                </c:pt>
                <c:pt idx="1252">
                  <c:v>10789.6</c:v>
                </c:pt>
                <c:pt idx="1253">
                  <c:v>10693.3</c:v>
                </c:pt>
                <c:pt idx="1254">
                  <c:v>10597.8</c:v>
                </c:pt>
                <c:pt idx="1255">
                  <c:v>10662.9</c:v>
                </c:pt>
                <c:pt idx="1256">
                  <c:v>10913.7</c:v>
                </c:pt>
                <c:pt idx="1257">
                  <c:v>10847.7</c:v>
                </c:pt>
                <c:pt idx="1258">
                  <c:v>10858.4</c:v>
                </c:pt>
                <c:pt idx="1259">
                  <c:v>10946.6</c:v>
                </c:pt>
                <c:pt idx="1260">
                  <c:v>10799.2</c:v>
                </c:pt>
                <c:pt idx="1261">
                  <c:v>10793.3</c:v>
                </c:pt>
                <c:pt idx="1262">
                  <c:v>10756</c:v>
                </c:pt>
                <c:pt idx="1263">
                  <c:v>10787.8</c:v>
                </c:pt>
                <c:pt idx="1264">
                  <c:v>10535.4</c:v>
                </c:pt>
                <c:pt idx="1265">
                  <c:v>10570.7</c:v>
                </c:pt>
                <c:pt idx="1266">
                  <c:v>10987.2</c:v>
                </c:pt>
                <c:pt idx="1267">
                  <c:v>11081.6</c:v>
                </c:pt>
                <c:pt idx="1268">
                  <c:v>11177.1</c:v>
                </c:pt>
                <c:pt idx="1269">
                  <c:v>11029.7</c:v>
                </c:pt>
                <c:pt idx="1270">
                  <c:v>11039.3</c:v>
                </c:pt>
                <c:pt idx="1271">
                  <c:v>11093.3</c:v>
                </c:pt>
                <c:pt idx="1272">
                  <c:v>10931.8</c:v>
                </c:pt>
                <c:pt idx="1273">
                  <c:v>10744.3</c:v>
                </c:pt>
                <c:pt idx="1274">
                  <c:v>10579.6</c:v>
                </c:pt>
                <c:pt idx="1275">
                  <c:v>10476.799999999999</c:v>
                </c:pt>
                <c:pt idx="1276">
                  <c:v>10398.799999999999</c:v>
                </c:pt>
                <c:pt idx="1277">
                  <c:v>10480.299999999999</c:v>
                </c:pt>
                <c:pt idx="1278">
                  <c:v>10343.299999999999</c:v>
                </c:pt>
                <c:pt idx="1279">
                  <c:v>10434.4</c:v>
                </c:pt>
                <c:pt idx="1280">
                  <c:v>10400.9</c:v>
                </c:pt>
                <c:pt idx="1281">
                  <c:v>10337.700000000001</c:v>
                </c:pt>
                <c:pt idx="1282">
                  <c:v>10558.7</c:v>
                </c:pt>
                <c:pt idx="1283">
                  <c:v>10614.2</c:v>
                </c:pt>
                <c:pt idx="1284">
                  <c:v>11442.7</c:v>
                </c:pt>
                <c:pt idx="1285">
                  <c:v>11947.5</c:v>
                </c:pt>
                <c:pt idx="1286">
                  <c:v>12045.9</c:v>
                </c:pt>
                <c:pt idx="1287">
                  <c:v>11760.2</c:v>
                </c:pt>
                <c:pt idx="1288">
                  <c:v>11704.2</c:v>
                </c:pt>
                <c:pt idx="1289">
                  <c:v>11576.8</c:v>
                </c:pt>
                <c:pt idx="1290">
                  <c:v>11539</c:v>
                </c:pt>
                <c:pt idx="1291">
                  <c:v>11580.3</c:v>
                </c:pt>
                <c:pt idx="1292">
                  <c:v>11533.6</c:v>
                </c:pt>
                <c:pt idx="1293">
                  <c:v>11766.9</c:v>
                </c:pt>
                <c:pt idx="1294">
                  <c:v>11824.6</c:v>
                </c:pt>
                <c:pt idx="1295">
                  <c:v>11705.4</c:v>
                </c:pt>
                <c:pt idx="1296">
                  <c:v>11677</c:v>
                </c:pt>
                <c:pt idx="1297">
                  <c:v>11877.4</c:v>
                </c:pt>
                <c:pt idx="1298">
                  <c:v>11881</c:v>
                </c:pt>
                <c:pt idx="1299">
                  <c:v>12013.2</c:v>
                </c:pt>
                <c:pt idx="1300">
                  <c:v>12381.4</c:v>
                </c:pt>
                <c:pt idx="1301">
                  <c:v>12444.1</c:v>
                </c:pt>
                <c:pt idx="1302">
                  <c:v>11922.5</c:v>
                </c:pt>
                <c:pt idx="1303">
                  <c:v>11964</c:v>
                </c:pt>
                <c:pt idx="1304">
                  <c:v>11835.5</c:v>
                </c:pt>
                <c:pt idx="1305">
                  <c:v>11772.9</c:v>
                </c:pt>
                <c:pt idx="1306">
                  <c:v>11605.4</c:v>
                </c:pt>
                <c:pt idx="1307">
                  <c:v>11931.8</c:v>
                </c:pt>
                <c:pt idx="1308">
                  <c:v>12041.1</c:v>
                </c:pt>
                <c:pt idx="1309">
                  <c:v>11792.8</c:v>
                </c:pt>
                <c:pt idx="1310">
                  <c:v>11805.5</c:v>
                </c:pt>
                <c:pt idx="1311">
                  <c:v>11901.8</c:v>
                </c:pt>
                <c:pt idx="1312">
                  <c:v>11898.4</c:v>
                </c:pt>
                <c:pt idx="1313">
                  <c:v>11771.5</c:v>
                </c:pt>
                <c:pt idx="1314">
                  <c:v>11407.8</c:v>
                </c:pt>
                <c:pt idx="1315">
                  <c:v>11461.1</c:v>
                </c:pt>
                <c:pt idx="1316">
                  <c:v>12061.1</c:v>
                </c:pt>
                <c:pt idx="1317">
                  <c:v>11847.7</c:v>
                </c:pt>
                <c:pt idx="1318">
                  <c:v>11434.8</c:v>
                </c:pt>
                <c:pt idx="1319">
                  <c:v>11164.4</c:v>
                </c:pt>
                <c:pt idx="1320">
                  <c:v>11336.5</c:v>
                </c:pt>
                <c:pt idx="1321">
                  <c:v>11046.1</c:v>
                </c:pt>
                <c:pt idx="1322">
                  <c:v>11367</c:v>
                </c:pt>
                <c:pt idx="1323">
                  <c:v>10086.6</c:v>
                </c:pt>
                <c:pt idx="1324">
                  <c:v>9729.2999999999993</c:v>
                </c:pt>
                <c:pt idx="1325">
                  <c:v>9626.2000000000007</c:v>
                </c:pt>
                <c:pt idx="1326">
                  <c:v>9646.5</c:v>
                </c:pt>
                <c:pt idx="1327">
                  <c:v>9523.1</c:v>
                </c:pt>
                <c:pt idx="1328">
                  <c:v>9426.9</c:v>
                </c:pt>
                <c:pt idx="1329">
                  <c:v>9218.4</c:v>
                </c:pt>
                <c:pt idx="1330">
                  <c:v>9224.7999999999993</c:v>
                </c:pt>
                <c:pt idx="1331">
                  <c:v>9198.7999999999993</c:v>
                </c:pt>
                <c:pt idx="1332">
                  <c:v>9181.9</c:v>
                </c:pt>
                <c:pt idx="1333">
                  <c:v>9224.2000000000007</c:v>
                </c:pt>
                <c:pt idx="1334">
                  <c:v>9270.2000000000007</c:v>
                </c:pt>
                <c:pt idx="1335">
                  <c:v>9274.7999999999993</c:v>
                </c:pt>
                <c:pt idx="1336">
                  <c:v>9329.6</c:v>
                </c:pt>
                <c:pt idx="1337">
                  <c:v>9337.7999999999993</c:v>
                </c:pt>
                <c:pt idx="1338">
                  <c:v>9295.5</c:v>
                </c:pt>
                <c:pt idx="1339">
                  <c:v>9309.7999999999993</c:v>
                </c:pt>
                <c:pt idx="1340">
                  <c:v>9434.5</c:v>
                </c:pt>
                <c:pt idx="1341">
                  <c:v>9458.2999999999993</c:v>
                </c:pt>
                <c:pt idx="1342">
                  <c:v>9371.2000000000007</c:v>
                </c:pt>
                <c:pt idx="1343">
                  <c:v>9363</c:v>
                </c:pt>
                <c:pt idx="1344">
                  <c:v>9149.6</c:v>
                </c:pt>
                <c:pt idx="1345">
                  <c:v>9182.2999999999993</c:v>
                </c:pt>
                <c:pt idx="1346">
                  <c:v>9120.4</c:v>
                </c:pt>
                <c:pt idx="1347">
                  <c:v>9259.7000000000007</c:v>
                </c:pt>
                <c:pt idx="1348">
                  <c:v>9289</c:v>
                </c:pt>
                <c:pt idx="1349">
                  <c:v>9199.7999999999993</c:v>
                </c:pt>
                <c:pt idx="1350">
                  <c:v>9229.1</c:v>
                </c:pt>
                <c:pt idx="1351">
                  <c:v>9185.5</c:v>
                </c:pt>
                <c:pt idx="1352">
                  <c:v>9190.5</c:v>
                </c:pt>
                <c:pt idx="1353">
                  <c:v>9296.5</c:v>
                </c:pt>
                <c:pt idx="1354">
                  <c:v>9327.2999999999993</c:v>
                </c:pt>
                <c:pt idx="1355">
                  <c:v>9667.4</c:v>
                </c:pt>
                <c:pt idx="1356">
                  <c:v>9715.6</c:v>
                </c:pt>
                <c:pt idx="1357">
                  <c:v>9751.9</c:v>
                </c:pt>
                <c:pt idx="1358">
                  <c:v>9411.2000000000007</c:v>
                </c:pt>
                <c:pt idx="1359">
                  <c:v>9394.5</c:v>
                </c:pt>
                <c:pt idx="1360">
                  <c:v>9424</c:v>
                </c:pt>
                <c:pt idx="1361">
                  <c:v>9480.4</c:v>
                </c:pt>
                <c:pt idx="1362">
                  <c:v>9543.6</c:v>
                </c:pt>
                <c:pt idx="1363">
                  <c:v>9577.1</c:v>
                </c:pt>
                <c:pt idx="1364">
                  <c:v>9489.7000000000007</c:v>
                </c:pt>
                <c:pt idx="1365">
                  <c:v>9474.7000000000007</c:v>
                </c:pt>
                <c:pt idx="1366">
                  <c:v>9484.9</c:v>
                </c:pt>
                <c:pt idx="1367">
                  <c:v>9547.5</c:v>
                </c:pt>
                <c:pt idx="1368">
                  <c:v>9945.2000000000007</c:v>
                </c:pt>
                <c:pt idx="1369">
                  <c:v>9970.9</c:v>
                </c:pt>
                <c:pt idx="1370">
                  <c:v>9857.2000000000007</c:v>
                </c:pt>
                <c:pt idx="1371">
                  <c:v>9788.2000000000007</c:v>
                </c:pt>
                <c:pt idx="1372">
                  <c:v>9791.7999999999993</c:v>
                </c:pt>
                <c:pt idx="1373">
                  <c:v>9733.1</c:v>
                </c:pt>
                <c:pt idx="1374">
                  <c:v>9846.1</c:v>
                </c:pt>
                <c:pt idx="1375">
                  <c:v>9864.4</c:v>
                </c:pt>
                <c:pt idx="1376">
                  <c:v>9667.2000000000007</c:v>
                </c:pt>
                <c:pt idx="1377">
                  <c:v>10207.299999999999</c:v>
                </c:pt>
                <c:pt idx="1378">
                  <c:v>10301.799999999999</c:v>
                </c:pt>
                <c:pt idx="1379">
                  <c:v>9695.6</c:v>
                </c:pt>
                <c:pt idx="1380">
                  <c:v>9729.9</c:v>
                </c:pt>
                <c:pt idx="1381">
                  <c:v>9596.5</c:v>
                </c:pt>
                <c:pt idx="1382">
                  <c:v>9610.7999999999993</c:v>
                </c:pt>
                <c:pt idx="1383">
                  <c:v>9210.9</c:v>
                </c:pt>
                <c:pt idx="1384">
                  <c:v>8994.6</c:v>
                </c:pt>
                <c:pt idx="1385">
                  <c:v>8959.5</c:v>
                </c:pt>
                <c:pt idx="1386">
                  <c:v>9292</c:v>
                </c:pt>
                <c:pt idx="1387">
                  <c:v>9303.2000000000007</c:v>
                </c:pt>
                <c:pt idx="1388">
                  <c:v>9253.5</c:v>
                </c:pt>
                <c:pt idx="1389">
                  <c:v>9567.1</c:v>
                </c:pt>
                <c:pt idx="1390">
                  <c:v>9829.2999999999993</c:v>
                </c:pt>
                <c:pt idx="1391">
                  <c:v>9883.9</c:v>
                </c:pt>
                <c:pt idx="1392">
                  <c:v>9930.2000000000007</c:v>
                </c:pt>
                <c:pt idx="1393">
                  <c:v>9866</c:v>
                </c:pt>
                <c:pt idx="1394">
                  <c:v>9579</c:v>
                </c:pt>
                <c:pt idx="1395">
                  <c:v>9819.6</c:v>
                </c:pt>
                <c:pt idx="1396">
                  <c:v>9887.5</c:v>
                </c:pt>
                <c:pt idx="1397">
                  <c:v>9384.6</c:v>
                </c:pt>
                <c:pt idx="1398">
                  <c:v>8964.5</c:v>
                </c:pt>
                <c:pt idx="1399">
                  <c:v>9129.6</c:v>
                </c:pt>
                <c:pt idx="1400">
                  <c:v>9569.4</c:v>
                </c:pt>
                <c:pt idx="1401">
                  <c:v>9910.5</c:v>
                </c:pt>
                <c:pt idx="1402">
                  <c:v>10018.200000000001</c:v>
                </c:pt>
                <c:pt idx="1403">
                  <c:v>10033</c:v>
                </c:pt>
                <c:pt idx="1404">
                  <c:v>9373.7000000000007</c:v>
                </c:pt>
                <c:pt idx="1405">
                  <c:v>9078.7000000000007</c:v>
                </c:pt>
                <c:pt idx="1406">
                  <c:v>8945.5</c:v>
                </c:pt>
                <c:pt idx="1407">
                  <c:v>9169.9</c:v>
                </c:pt>
                <c:pt idx="1408">
                  <c:v>8986.2000000000007</c:v>
                </c:pt>
                <c:pt idx="1409">
                  <c:v>9040.2999999999993</c:v>
                </c:pt>
                <c:pt idx="1410">
                  <c:v>9437.5</c:v>
                </c:pt>
                <c:pt idx="1411">
                  <c:v>8918.5</c:v>
                </c:pt>
                <c:pt idx="1412">
                  <c:v>7770.1</c:v>
                </c:pt>
                <c:pt idx="1413">
                  <c:v>7768.5</c:v>
                </c:pt>
                <c:pt idx="1414">
                  <c:v>7679.4</c:v>
                </c:pt>
                <c:pt idx="1415">
                  <c:v>7684.6</c:v>
                </c:pt>
                <c:pt idx="1416">
                  <c:v>7583.5</c:v>
                </c:pt>
                <c:pt idx="1417">
                  <c:v>7655.4</c:v>
                </c:pt>
                <c:pt idx="1418">
                  <c:v>7137.4</c:v>
                </c:pt>
                <c:pt idx="1419">
                  <c:v>6919.3</c:v>
                </c:pt>
                <c:pt idx="1420">
                  <c:v>7207.5</c:v>
                </c:pt>
                <c:pt idx="1421">
                  <c:v>7238</c:v>
                </c:pt>
                <c:pt idx="1422">
                  <c:v>7259.4</c:v>
                </c:pt>
                <c:pt idx="1423">
                  <c:v>7142.8</c:v>
                </c:pt>
                <c:pt idx="1424">
                  <c:v>7159.7</c:v>
                </c:pt>
                <c:pt idx="1425">
                  <c:v>6929.5</c:v>
                </c:pt>
                <c:pt idx="1426">
                  <c:v>6970.8</c:v>
                </c:pt>
                <c:pt idx="1427">
                  <c:v>6920.3</c:v>
                </c:pt>
                <c:pt idx="1428">
                  <c:v>7158.8</c:v>
                </c:pt>
                <c:pt idx="1429">
                  <c:v>6931.4</c:v>
                </c:pt>
                <c:pt idx="1430">
                  <c:v>7294.4</c:v>
                </c:pt>
                <c:pt idx="1431">
                  <c:v>7361.1</c:v>
                </c:pt>
                <c:pt idx="1432">
                  <c:v>7396.1</c:v>
                </c:pt>
                <c:pt idx="1433">
                  <c:v>7440.3</c:v>
                </c:pt>
                <c:pt idx="1434">
                  <c:v>7335</c:v>
                </c:pt>
                <c:pt idx="1435">
                  <c:v>6889.4</c:v>
                </c:pt>
                <c:pt idx="1436">
                  <c:v>6958.6</c:v>
                </c:pt>
                <c:pt idx="1437">
                  <c:v>7026.3</c:v>
                </c:pt>
                <c:pt idx="1438">
                  <c:v>7182.7</c:v>
                </c:pt>
                <c:pt idx="1439">
                  <c:v>6661.3</c:v>
                </c:pt>
                <c:pt idx="1440">
                  <c:v>6513.1</c:v>
                </c:pt>
                <c:pt idx="1441">
                  <c:v>6576.5</c:v>
                </c:pt>
                <c:pt idx="1442">
                  <c:v>6258.8</c:v>
                </c:pt>
                <c:pt idx="1443">
                  <c:v>6374.3</c:v>
                </c:pt>
                <c:pt idx="1444">
                  <c:v>6813.7</c:v>
                </c:pt>
                <c:pt idx="1445">
                  <c:v>6772.9</c:v>
                </c:pt>
                <c:pt idx="1446">
                  <c:v>6930.2</c:v>
                </c:pt>
                <c:pt idx="1447">
                  <c:v>6814.2</c:v>
                </c:pt>
                <c:pt idx="1448">
                  <c:v>6564.7</c:v>
                </c:pt>
                <c:pt idx="1449">
                  <c:v>6394.4</c:v>
                </c:pt>
                <c:pt idx="1450">
                  <c:v>6438.3</c:v>
                </c:pt>
                <c:pt idx="1451">
                  <c:v>6858.1</c:v>
                </c:pt>
                <c:pt idx="1452">
                  <c:v>6379.5</c:v>
                </c:pt>
                <c:pt idx="1453">
                  <c:v>5373.1</c:v>
                </c:pt>
                <c:pt idx="1454">
                  <c:v>5432.8</c:v>
                </c:pt>
                <c:pt idx="1455">
                  <c:v>5369.3</c:v>
                </c:pt>
                <c:pt idx="1456">
                  <c:v>5863.3</c:v>
                </c:pt>
                <c:pt idx="1457">
                  <c:v>5634.9</c:v>
                </c:pt>
                <c:pt idx="1458">
                  <c:v>5934.3</c:v>
                </c:pt>
                <c:pt idx="1459">
                  <c:v>7963.1</c:v>
                </c:pt>
                <c:pt idx="1460">
                  <c:v>7976.5</c:v>
                </c:pt>
                <c:pt idx="1461">
                  <c:v>8145.5</c:v>
                </c:pt>
                <c:pt idx="1462">
                  <c:v>8158.8</c:v>
                </c:pt>
                <c:pt idx="1463">
                  <c:v>8888</c:v>
                </c:pt>
                <c:pt idx="1464">
                  <c:v>9180.7999999999993</c:v>
                </c:pt>
                <c:pt idx="1465">
                  <c:v>9165.2000000000007</c:v>
                </c:pt>
                <c:pt idx="1466">
                  <c:v>9147.2999999999993</c:v>
                </c:pt>
                <c:pt idx="1467">
                  <c:v>8840.2999999999993</c:v>
                </c:pt>
                <c:pt idx="1468">
                  <c:v>8911.7000000000007</c:v>
                </c:pt>
                <c:pt idx="1469">
                  <c:v>8961.7999999999993</c:v>
                </c:pt>
                <c:pt idx="1470">
                  <c:v>8737.2000000000007</c:v>
                </c:pt>
                <c:pt idx="1471">
                  <c:v>8793.7000000000007</c:v>
                </c:pt>
                <c:pt idx="1472">
                  <c:v>8898.7000000000007</c:v>
                </c:pt>
                <c:pt idx="1473">
                  <c:v>8968.2999999999993</c:v>
                </c:pt>
                <c:pt idx="1474">
                  <c:v>9368.1</c:v>
                </c:pt>
                <c:pt idx="1475">
                  <c:v>9672.2999999999993</c:v>
                </c:pt>
                <c:pt idx="1476">
                  <c:v>9981</c:v>
                </c:pt>
                <c:pt idx="1477">
                  <c:v>9965.6</c:v>
                </c:pt>
                <c:pt idx="1478">
                  <c:v>9706.5</c:v>
                </c:pt>
                <c:pt idx="1479">
                  <c:v>9747.1</c:v>
                </c:pt>
                <c:pt idx="1480">
                  <c:v>9681.4</c:v>
                </c:pt>
                <c:pt idx="1481">
                  <c:v>10230.9</c:v>
                </c:pt>
                <c:pt idx="1482">
                  <c:v>10230.1</c:v>
                </c:pt>
                <c:pt idx="1483">
                  <c:v>9951.5</c:v>
                </c:pt>
                <c:pt idx="1484">
                  <c:v>10056.4</c:v>
                </c:pt>
                <c:pt idx="1485">
                  <c:v>10369.799999999999</c:v>
                </c:pt>
                <c:pt idx="1486">
                  <c:v>10372.4</c:v>
                </c:pt>
                <c:pt idx="1487">
                  <c:v>10482.6</c:v>
                </c:pt>
                <c:pt idx="1488">
                  <c:v>10435.6</c:v>
                </c:pt>
                <c:pt idx="1489">
                  <c:v>10314.1</c:v>
                </c:pt>
                <c:pt idx="1490">
                  <c:v>10181.700000000001</c:v>
                </c:pt>
                <c:pt idx="1491">
                  <c:v>10157.1</c:v>
                </c:pt>
                <c:pt idx="1492">
                  <c:v>9931.2000000000007</c:v>
                </c:pt>
                <c:pt idx="1493">
                  <c:v>9872.5</c:v>
                </c:pt>
                <c:pt idx="1494">
                  <c:v>9854.9</c:v>
                </c:pt>
                <c:pt idx="1495">
                  <c:v>9726.7999999999993</c:v>
                </c:pt>
                <c:pt idx="1496">
                  <c:v>9347.5</c:v>
                </c:pt>
                <c:pt idx="1497">
                  <c:v>9582.7999999999993</c:v>
                </c:pt>
                <c:pt idx="1498">
                  <c:v>9465.4</c:v>
                </c:pt>
                <c:pt idx="1499">
                  <c:v>9458.7999999999993</c:v>
                </c:pt>
                <c:pt idx="1500">
                  <c:v>9525</c:v>
                </c:pt>
                <c:pt idx="1501">
                  <c:v>9569</c:v>
                </c:pt>
                <c:pt idx="1502">
                  <c:v>9428.7000000000007</c:v>
                </c:pt>
                <c:pt idx="1503">
                  <c:v>9389.5</c:v>
                </c:pt>
                <c:pt idx="1504">
                  <c:v>8983.1</c:v>
                </c:pt>
                <c:pt idx="1505">
                  <c:v>8607.7999999999993</c:v>
                </c:pt>
                <c:pt idx="1506">
                  <c:v>8447.6</c:v>
                </c:pt>
                <c:pt idx="1507">
                  <c:v>8522</c:v>
                </c:pt>
                <c:pt idx="1508">
                  <c:v>8687.2999999999993</c:v>
                </c:pt>
                <c:pt idx="1509">
                  <c:v>8805.4</c:v>
                </c:pt>
                <c:pt idx="1510">
                  <c:v>8770.2999999999993</c:v>
                </c:pt>
                <c:pt idx="1511">
                  <c:v>8740.1</c:v>
                </c:pt>
                <c:pt idx="1512">
                  <c:v>9183.7000000000007</c:v>
                </c:pt>
                <c:pt idx="1513">
                  <c:v>8982.2999999999993</c:v>
                </c:pt>
                <c:pt idx="1514">
                  <c:v>9005.1</c:v>
                </c:pt>
                <c:pt idx="1515">
                  <c:v>8850</c:v>
                </c:pt>
                <c:pt idx="1516">
                  <c:v>8904</c:v>
                </c:pt>
                <c:pt idx="1517">
                  <c:v>8898.7000000000007</c:v>
                </c:pt>
                <c:pt idx="1518">
                  <c:v>8196.7000000000007</c:v>
                </c:pt>
                <c:pt idx="1519">
                  <c:v>8189.9</c:v>
                </c:pt>
                <c:pt idx="1520">
                  <c:v>8262.9</c:v>
                </c:pt>
                <c:pt idx="1521">
                  <c:v>8187.4</c:v>
                </c:pt>
                <c:pt idx="1522">
                  <c:v>8065.9</c:v>
                </c:pt>
                <c:pt idx="1523">
                  <c:v>8436.4</c:v>
                </c:pt>
                <c:pt idx="1524">
                  <c:v>8182</c:v>
                </c:pt>
                <c:pt idx="1525">
                  <c:v>7783.1</c:v>
                </c:pt>
                <c:pt idx="1526">
                  <c:v>7501</c:v>
                </c:pt>
                <c:pt idx="1527">
                  <c:v>7433.1</c:v>
                </c:pt>
                <c:pt idx="1528">
                  <c:v>7402.9</c:v>
                </c:pt>
                <c:pt idx="1529">
                  <c:v>7209.6</c:v>
                </c:pt>
                <c:pt idx="1530">
                  <c:v>7259.4</c:v>
                </c:pt>
                <c:pt idx="1531">
                  <c:v>7331</c:v>
                </c:pt>
                <c:pt idx="1532">
                  <c:v>7420.9</c:v>
                </c:pt>
                <c:pt idx="1533">
                  <c:v>7518.9</c:v>
                </c:pt>
                <c:pt idx="1534">
                  <c:v>7375.9</c:v>
                </c:pt>
                <c:pt idx="1535">
                  <c:v>7293.8</c:v>
                </c:pt>
                <c:pt idx="1536">
                  <c:v>7414.3</c:v>
                </c:pt>
                <c:pt idx="1537">
                  <c:v>7542.4</c:v>
                </c:pt>
                <c:pt idx="1538">
                  <c:v>7433.2</c:v>
                </c:pt>
                <c:pt idx="1539">
                  <c:v>7684</c:v>
                </c:pt>
                <c:pt idx="1540">
                  <c:v>7501.1</c:v>
                </c:pt>
                <c:pt idx="1541">
                  <c:v>7197.6</c:v>
                </c:pt>
                <c:pt idx="1542">
                  <c:v>7218.4</c:v>
                </c:pt>
                <c:pt idx="1543">
                  <c:v>7354</c:v>
                </c:pt>
                <c:pt idx="1544">
                  <c:v>7387.7</c:v>
                </c:pt>
                <c:pt idx="1545">
                  <c:v>6943.5</c:v>
                </c:pt>
                <c:pt idx="1546">
                  <c:v>7153.1</c:v>
                </c:pt>
                <c:pt idx="1547">
                  <c:v>7175.8</c:v>
                </c:pt>
                <c:pt idx="1548">
                  <c:v>7267.4</c:v>
                </c:pt>
                <c:pt idx="1549">
                  <c:v>7288</c:v>
                </c:pt>
                <c:pt idx="1550">
                  <c:v>7272.4</c:v>
                </c:pt>
                <c:pt idx="1551">
                  <c:v>7284.4</c:v>
                </c:pt>
                <c:pt idx="1552">
                  <c:v>7400.3</c:v>
                </c:pt>
                <c:pt idx="1553">
                  <c:v>7626</c:v>
                </c:pt>
                <c:pt idx="1554">
                  <c:v>7576.4</c:v>
                </c:pt>
                <c:pt idx="1555">
                  <c:v>7595.7</c:v>
                </c:pt>
                <c:pt idx="1556">
                  <c:v>7552.1</c:v>
                </c:pt>
                <c:pt idx="1557">
                  <c:v>7476.3</c:v>
                </c:pt>
                <c:pt idx="1558">
                  <c:v>7702.2</c:v>
                </c:pt>
                <c:pt idx="1559">
                  <c:v>7389.4</c:v>
                </c:pt>
                <c:pt idx="1560">
                  <c:v>7433.8</c:v>
                </c:pt>
                <c:pt idx="1561">
                  <c:v>7546.5</c:v>
                </c:pt>
                <c:pt idx="1562">
                  <c:v>7787.7</c:v>
                </c:pt>
                <c:pt idx="1563">
                  <c:v>7825.3</c:v>
                </c:pt>
                <c:pt idx="1564">
                  <c:v>7639.5</c:v>
                </c:pt>
                <c:pt idx="1565">
                  <c:v>7636.9</c:v>
                </c:pt>
                <c:pt idx="1566">
                  <c:v>7329.5</c:v>
                </c:pt>
                <c:pt idx="1567">
                  <c:v>7352.8</c:v>
                </c:pt>
                <c:pt idx="1568">
                  <c:v>7344.1</c:v>
                </c:pt>
                <c:pt idx="1569">
                  <c:v>7342.5</c:v>
                </c:pt>
                <c:pt idx="1570">
                  <c:v>7700.9</c:v>
                </c:pt>
                <c:pt idx="1571">
                  <c:v>8129.6</c:v>
                </c:pt>
                <c:pt idx="1572">
                  <c:v>8223</c:v>
                </c:pt>
                <c:pt idx="1573">
                  <c:v>8245.6</c:v>
                </c:pt>
                <c:pt idx="1574">
                  <c:v>8516.2999999999993</c:v>
                </c:pt>
                <c:pt idx="1575">
                  <c:v>8631.7000000000007</c:v>
                </c:pt>
                <c:pt idx="1576">
                  <c:v>8532.7999999999993</c:v>
                </c:pt>
                <c:pt idx="1577">
                  <c:v>8761.7999999999993</c:v>
                </c:pt>
                <c:pt idx="1578">
                  <c:v>8799.7999999999993</c:v>
                </c:pt>
                <c:pt idx="1579">
                  <c:v>8829.7000000000007</c:v>
                </c:pt>
                <c:pt idx="1580">
                  <c:v>8841.2000000000007</c:v>
                </c:pt>
                <c:pt idx="1581">
                  <c:v>9066.4</c:v>
                </c:pt>
                <c:pt idx="1582">
                  <c:v>9092.9</c:v>
                </c:pt>
                <c:pt idx="1583">
                  <c:v>8877.5</c:v>
                </c:pt>
                <c:pt idx="1584">
                  <c:v>9254.7999999999993</c:v>
                </c:pt>
                <c:pt idx="1585">
                  <c:v>9367</c:v>
                </c:pt>
                <c:pt idx="1586">
                  <c:v>9424.6</c:v>
                </c:pt>
                <c:pt idx="1587">
                  <c:v>9452.7000000000007</c:v>
                </c:pt>
                <c:pt idx="1588">
                  <c:v>9500.4</c:v>
                </c:pt>
                <c:pt idx="1589">
                  <c:v>9359.1</c:v>
                </c:pt>
                <c:pt idx="1590">
                  <c:v>9356.7000000000007</c:v>
                </c:pt>
                <c:pt idx="1591">
                  <c:v>9270.4</c:v>
                </c:pt>
                <c:pt idx="1592">
                  <c:v>9378.9</c:v>
                </c:pt>
                <c:pt idx="1593">
                  <c:v>9411.2999999999993</c:v>
                </c:pt>
                <c:pt idx="1594">
                  <c:v>9531.2999999999993</c:v>
                </c:pt>
                <c:pt idx="1595">
                  <c:v>9866.9</c:v>
                </c:pt>
                <c:pt idx="1596">
                  <c:v>9773.2000000000007</c:v>
                </c:pt>
                <c:pt idx="1597">
                  <c:v>10540</c:v>
                </c:pt>
                <c:pt idx="1598">
                  <c:v>8697.7000000000007</c:v>
                </c:pt>
                <c:pt idx="1599">
                  <c:v>7501.5</c:v>
                </c:pt>
                <c:pt idx="1600">
                  <c:v>8055</c:v>
                </c:pt>
                <c:pt idx="1601">
                  <c:v>8289.1</c:v>
                </c:pt>
                <c:pt idx="1602">
                  <c:v>8315.2999999999993</c:v>
                </c:pt>
                <c:pt idx="1603">
                  <c:v>8288.5</c:v>
                </c:pt>
                <c:pt idx="1604">
                  <c:v>8060.2</c:v>
                </c:pt>
                <c:pt idx="1605">
                  <c:v>8116.4</c:v>
                </c:pt>
                <c:pt idx="1606">
                  <c:v>8118.2</c:v>
                </c:pt>
                <c:pt idx="1607">
                  <c:v>8185.9</c:v>
                </c:pt>
                <c:pt idx="1608">
                  <c:v>8400.2000000000007</c:v>
                </c:pt>
                <c:pt idx="1609">
                  <c:v>8374.2999999999993</c:v>
                </c:pt>
                <c:pt idx="1610">
                  <c:v>8450.2000000000007</c:v>
                </c:pt>
                <c:pt idx="1611">
                  <c:v>8394.7999999999993</c:v>
                </c:pt>
                <c:pt idx="1612">
                  <c:v>8751.1</c:v>
                </c:pt>
                <c:pt idx="1613">
                  <c:v>8638.5</c:v>
                </c:pt>
                <c:pt idx="1614">
                  <c:v>8655.9</c:v>
                </c:pt>
                <c:pt idx="1615">
                  <c:v>8323.1</c:v>
                </c:pt>
                <c:pt idx="1616">
                  <c:v>8293.5</c:v>
                </c:pt>
                <c:pt idx="1617">
                  <c:v>8145.5</c:v>
                </c:pt>
                <c:pt idx="1618">
                  <c:v>8185.1</c:v>
                </c:pt>
                <c:pt idx="1619">
                  <c:v>8233.6</c:v>
                </c:pt>
                <c:pt idx="1620">
                  <c:v>8391.7000000000007</c:v>
                </c:pt>
                <c:pt idx="1621">
                  <c:v>8374</c:v>
                </c:pt>
                <c:pt idx="1622">
                  <c:v>8486.2000000000007</c:v>
                </c:pt>
                <c:pt idx="1623">
                  <c:v>8318.5</c:v>
                </c:pt>
                <c:pt idx="1624">
                  <c:v>8226.7999999999993</c:v>
                </c:pt>
                <c:pt idx="1625">
                  <c:v>8297.2000000000007</c:v>
                </c:pt>
                <c:pt idx="1626">
                  <c:v>8257.4</c:v>
                </c:pt>
                <c:pt idx="1627">
                  <c:v>8463.1</c:v>
                </c:pt>
                <c:pt idx="1628">
                  <c:v>8729.7999999999993</c:v>
                </c:pt>
                <c:pt idx="1629">
                  <c:v>9793.7999999999993</c:v>
                </c:pt>
                <c:pt idx="1630">
                  <c:v>10048.799999999999</c:v>
                </c:pt>
                <c:pt idx="1631">
                  <c:v>10075</c:v>
                </c:pt>
                <c:pt idx="1632">
                  <c:v>10177.9</c:v>
                </c:pt>
                <c:pt idx="1633">
                  <c:v>10279.5</c:v>
                </c:pt>
                <c:pt idx="1634">
                  <c:v>10297.6</c:v>
                </c:pt>
                <c:pt idx="1635">
                  <c:v>10257.5</c:v>
                </c:pt>
                <c:pt idx="1636">
                  <c:v>10273.6</c:v>
                </c:pt>
                <c:pt idx="1637">
                  <c:v>10360.5</c:v>
                </c:pt>
                <c:pt idx="1638">
                  <c:v>10360.4</c:v>
                </c:pt>
                <c:pt idx="1639">
                  <c:v>10421.4</c:v>
                </c:pt>
                <c:pt idx="1640">
                  <c:v>10441.4</c:v>
                </c:pt>
                <c:pt idx="1641">
                  <c:v>10447.9</c:v>
                </c:pt>
                <c:pt idx="1642">
                  <c:v>10257.5</c:v>
                </c:pt>
                <c:pt idx="1643">
                  <c:v>10379.799999999999</c:v>
                </c:pt>
                <c:pt idx="1644">
                  <c:v>10478</c:v>
                </c:pt>
                <c:pt idx="1645">
                  <c:v>10578</c:v>
                </c:pt>
                <c:pt idx="1646">
                  <c:v>10556.4</c:v>
                </c:pt>
                <c:pt idx="1647">
                  <c:v>10896.2</c:v>
                </c:pt>
                <c:pt idx="1648">
                  <c:v>10630.7</c:v>
                </c:pt>
                <c:pt idx="1649">
                  <c:v>10783.6</c:v>
                </c:pt>
                <c:pt idx="1650">
                  <c:v>10756.8</c:v>
                </c:pt>
                <c:pt idx="1651">
                  <c:v>10431.5</c:v>
                </c:pt>
                <c:pt idx="1652">
                  <c:v>9799.5</c:v>
                </c:pt>
                <c:pt idx="1653">
                  <c:v>9677.5</c:v>
                </c:pt>
                <c:pt idx="1654">
                  <c:v>9675.7000000000007</c:v>
                </c:pt>
                <c:pt idx="1655">
                  <c:v>9729.1</c:v>
                </c:pt>
                <c:pt idx="1656">
                  <c:v>10271.299999999999</c:v>
                </c:pt>
                <c:pt idx="1657">
                  <c:v>10387.6</c:v>
                </c:pt>
                <c:pt idx="1658">
                  <c:v>10568.2</c:v>
                </c:pt>
                <c:pt idx="1659">
                  <c:v>10307</c:v>
                </c:pt>
                <c:pt idx="1660">
                  <c:v>10415.9</c:v>
                </c:pt>
                <c:pt idx="1661">
                  <c:v>10434.299999999999</c:v>
                </c:pt>
                <c:pt idx="1662">
                  <c:v>10218.200000000001</c:v>
                </c:pt>
                <c:pt idx="1663">
                  <c:v>10797.8</c:v>
                </c:pt>
                <c:pt idx="1664">
                  <c:v>10941.6</c:v>
                </c:pt>
                <c:pt idx="1665">
                  <c:v>10923.9</c:v>
                </c:pt>
                <c:pt idx="1666">
                  <c:v>10494.9</c:v>
                </c:pt>
                <c:pt idx="1667">
                  <c:v>10460.700000000001</c:v>
                </c:pt>
                <c:pt idx="1668">
                  <c:v>10734</c:v>
                </c:pt>
                <c:pt idx="1669">
                  <c:v>10448.200000000001</c:v>
                </c:pt>
                <c:pt idx="1670">
                  <c:v>10894.5</c:v>
                </c:pt>
                <c:pt idx="1671">
                  <c:v>11445.6</c:v>
                </c:pt>
                <c:pt idx="1672">
                  <c:v>11508.6</c:v>
                </c:pt>
                <c:pt idx="1673">
                  <c:v>11728.4</c:v>
                </c:pt>
                <c:pt idx="1674">
                  <c:v>12185</c:v>
                </c:pt>
                <c:pt idx="1675">
                  <c:v>12225.3</c:v>
                </c:pt>
                <c:pt idx="1676">
                  <c:v>12236.6</c:v>
                </c:pt>
                <c:pt idx="1677">
                  <c:v>12114.5</c:v>
                </c:pt>
                <c:pt idx="1678">
                  <c:v>12291.9</c:v>
                </c:pt>
                <c:pt idx="1679">
                  <c:v>11922.3</c:v>
                </c:pt>
                <c:pt idx="1680">
                  <c:v>11017.7</c:v>
                </c:pt>
                <c:pt idx="1681">
                  <c:v>10893.6</c:v>
                </c:pt>
                <c:pt idx="1682">
                  <c:v>10664.8</c:v>
                </c:pt>
                <c:pt idx="1683">
                  <c:v>10459</c:v>
                </c:pt>
                <c:pt idx="1684">
                  <c:v>10100</c:v>
                </c:pt>
                <c:pt idx="1685">
                  <c:v>9703</c:v>
                </c:pt>
                <c:pt idx="1686">
                  <c:v>9835.4</c:v>
                </c:pt>
                <c:pt idx="1687">
                  <c:v>9798.5</c:v>
                </c:pt>
                <c:pt idx="1688">
                  <c:v>10232.299999999999</c:v>
                </c:pt>
                <c:pt idx="1689">
                  <c:v>10436.1</c:v>
                </c:pt>
                <c:pt idx="1690">
                  <c:v>10203.5</c:v>
                </c:pt>
                <c:pt idx="1691">
                  <c:v>9945.2999999999993</c:v>
                </c:pt>
                <c:pt idx="1692">
                  <c:v>10414.700000000001</c:v>
                </c:pt>
                <c:pt idx="1693">
                  <c:v>10806.3</c:v>
                </c:pt>
                <c:pt idx="1694">
                  <c:v>10883.8</c:v>
                </c:pt>
                <c:pt idx="1695">
                  <c:v>11155.6</c:v>
                </c:pt>
                <c:pt idx="1696">
                  <c:v>10758.4</c:v>
                </c:pt>
                <c:pt idx="1697">
                  <c:v>10787.1</c:v>
                </c:pt>
                <c:pt idx="1698">
                  <c:v>9983.6</c:v>
                </c:pt>
                <c:pt idx="1699">
                  <c:v>11019.5</c:v>
                </c:pt>
                <c:pt idx="1700">
                  <c:v>11064.7</c:v>
                </c:pt>
                <c:pt idx="1701">
                  <c:v>11448.7</c:v>
                </c:pt>
                <c:pt idx="1702">
                  <c:v>11798.4</c:v>
                </c:pt>
                <c:pt idx="1703">
                  <c:v>11881.4</c:v>
                </c:pt>
                <c:pt idx="1704">
                  <c:v>12111.6</c:v>
                </c:pt>
                <c:pt idx="1705">
                  <c:v>13134.4</c:v>
                </c:pt>
                <c:pt idx="1706">
                  <c:v>12772.9</c:v>
                </c:pt>
                <c:pt idx="1707">
                  <c:v>12332.3</c:v>
                </c:pt>
                <c:pt idx="1708">
                  <c:v>11524.6</c:v>
                </c:pt>
                <c:pt idx="1709">
                  <c:v>11650.2</c:v>
                </c:pt>
                <c:pt idx="1710">
                  <c:v>11381.8</c:v>
                </c:pt>
                <c:pt idx="1711">
                  <c:v>11948</c:v>
                </c:pt>
                <c:pt idx="1712">
                  <c:v>11931.8</c:v>
                </c:pt>
                <c:pt idx="1713">
                  <c:v>10923.5</c:v>
                </c:pt>
                <c:pt idx="1714">
                  <c:v>11254.5</c:v>
                </c:pt>
                <c:pt idx="1715">
                  <c:v>12179.3</c:v>
                </c:pt>
                <c:pt idx="1716">
                  <c:v>12422.9</c:v>
                </c:pt>
                <c:pt idx="1717">
                  <c:v>12461.8</c:v>
                </c:pt>
                <c:pt idx="1718">
                  <c:v>13422</c:v>
                </c:pt>
                <c:pt idx="1719">
                  <c:v>13929.8</c:v>
                </c:pt>
                <c:pt idx="1720">
                  <c:v>11833.9</c:v>
                </c:pt>
                <c:pt idx="1721">
                  <c:v>11114.4</c:v>
                </c:pt>
                <c:pt idx="1722">
                  <c:v>11361.3</c:v>
                </c:pt>
                <c:pt idx="1723">
                  <c:v>11160.5</c:v>
                </c:pt>
                <c:pt idx="1724">
                  <c:v>10184.299999999999</c:v>
                </c:pt>
                <c:pt idx="1725">
                  <c:v>9583.9</c:v>
                </c:pt>
                <c:pt idx="1726">
                  <c:v>9295.1</c:v>
                </c:pt>
                <c:pt idx="1727">
                  <c:v>9336.1</c:v>
                </c:pt>
                <c:pt idx="1728">
                  <c:v>9438.1</c:v>
                </c:pt>
                <c:pt idx="1729">
                  <c:v>9332</c:v>
                </c:pt>
                <c:pt idx="1730">
                  <c:v>8856.7000000000007</c:v>
                </c:pt>
                <c:pt idx="1731">
                  <c:v>8685.2999999999993</c:v>
                </c:pt>
                <c:pt idx="1732">
                  <c:v>8306.1</c:v>
                </c:pt>
                <c:pt idx="1733">
                  <c:v>8198.1</c:v>
                </c:pt>
                <c:pt idx="1734">
                  <c:v>8010.4</c:v>
                </c:pt>
                <c:pt idx="1735">
                  <c:v>8012.8</c:v>
                </c:pt>
                <c:pt idx="1736">
                  <c:v>7937.5</c:v>
                </c:pt>
                <c:pt idx="1737">
                  <c:v>8044.4</c:v>
                </c:pt>
                <c:pt idx="1738">
                  <c:v>8099.4</c:v>
                </c:pt>
                <c:pt idx="1739">
                  <c:v>7861.4</c:v>
                </c:pt>
                <c:pt idx="1740">
                  <c:v>7885</c:v>
                </c:pt>
                <c:pt idx="1741">
                  <c:v>8118.1</c:v>
                </c:pt>
                <c:pt idx="1742">
                  <c:v>8734.9</c:v>
                </c:pt>
                <c:pt idx="1743">
                  <c:v>8807.7000000000007</c:v>
                </c:pt>
                <c:pt idx="1744">
                  <c:v>8615.7999999999993</c:v>
                </c:pt>
                <c:pt idx="1745">
                  <c:v>8578.7999999999993</c:v>
                </c:pt>
                <c:pt idx="1746">
                  <c:v>9045.9</c:v>
                </c:pt>
                <c:pt idx="1747">
                  <c:v>8747.2000000000007</c:v>
                </c:pt>
                <c:pt idx="1748">
                  <c:v>8794.1</c:v>
                </c:pt>
                <c:pt idx="1749">
                  <c:v>8902.7999999999993</c:v>
                </c:pt>
                <c:pt idx="1750">
                  <c:v>8718.6</c:v>
                </c:pt>
                <c:pt idx="1751">
                  <c:v>8090.1</c:v>
                </c:pt>
                <c:pt idx="1752">
                  <c:v>8124.1</c:v>
                </c:pt>
                <c:pt idx="1753">
                  <c:v>7939.1</c:v>
                </c:pt>
                <c:pt idx="1754">
                  <c:v>7999</c:v>
                </c:pt>
                <c:pt idx="1755">
                  <c:v>8056.8</c:v>
                </c:pt>
                <c:pt idx="1756">
                  <c:v>8156.4</c:v>
                </c:pt>
                <c:pt idx="1757">
                  <c:v>8253.4</c:v>
                </c:pt>
                <c:pt idx="1758">
                  <c:v>7458.5</c:v>
                </c:pt>
                <c:pt idx="1759">
                  <c:v>7924</c:v>
                </c:pt>
                <c:pt idx="1760">
                  <c:v>8293.2999999999993</c:v>
                </c:pt>
                <c:pt idx="1761">
                  <c:v>8225.2999999999993</c:v>
                </c:pt>
                <c:pt idx="1762">
                  <c:v>8323.9</c:v>
                </c:pt>
                <c:pt idx="1763">
                  <c:v>8058.3</c:v>
                </c:pt>
                <c:pt idx="1764">
                  <c:v>7518.9</c:v>
                </c:pt>
                <c:pt idx="1765">
                  <c:v>7373.8</c:v>
                </c:pt>
                <c:pt idx="1766">
                  <c:v>6466.6</c:v>
                </c:pt>
                <c:pt idx="1767">
                  <c:v>6206</c:v>
                </c:pt>
                <c:pt idx="1768">
                  <c:v>6011.3</c:v>
                </c:pt>
                <c:pt idx="1769">
                  <c:v>6019.8</c:v>
                </c:pt>
                <c:pt idx="1770">
                  <c:v>5801.4</c:v>
                </c:pt>
                <c:pt idx="1771">
                  <c:v>5838.2</c:v>
                </c:pt>
                <c:pt idx="1772">
                  <c:v>5899.2</c:v>
                </c:pt>
                <c:pt idx="1773">
                  <c:v>5844.2</c:v>
                </c:pt>
                <c:pt idx="1774">
                  <c:v>5530.8</c:v>
                </c:pt>
                <c:pt idx="1775">
                  <c:v>5396.3</c:v>
                </c:pt>
                <c:pt idx="1776">
                  <c:v>5336.6</c:v>
                </c:pt>
                <c:pt idx="1777">
                  <c:v>5322.9</c:v>
                </c:pt>
                <c:pt idx="1778">
                  <c:v>5332.5</c:v>
                </c:pt>
                <c:pt idx="1779">
                  <c:v>5318.1</c:v>
                </c:pt>
                <c:pt idx="1780">
                  <c:v>5469.3</c:v>
                </c:pt>
                <c:pt idx="1781">
                  <c:v>5528.2</c:v>
                </c:pt>
                <c:pt idx="1782">
                  <c:v>5589.6</c:v>
                </c:pt>
                <c:pt idx="1783">
                  <c:v>5594.4</c:v>
                </c:pt>
                <c:pt idx="1784">
                  <c:v>5370.2</c:v>
                </c:pt>
                <c:pt idx="1785">
                  <c:v>5308.2</c:v>
                </c:pt>
                <c:pt idx="1786">
                  <c:v>5327</c:v>
                </c:pt>
                <c:pt idx="1787">
                  <c:v>5282.4</c:v>
                </c:pt>
                <c:pt idx="1788">
                  <c:v>5293.1</c:v>
                </c:pt>
                <c:pt idx="1789">
                  <c:v>5230.8999999999996</c:v>
                </c:pt>
                <c:pt idx="1790">
                  <c:v>5198.3999999999996</c:v>
                </c:pt>
                <c:pt idx="1791">
                  <c:v>5168</c:v>
                </c:pt>
                <c:pt idx="1792">
                  <c:v>5153.5</c:v>
                </c:pt>
                <c:pt idx="1793">
                  <c:v>5093.3999999999996</c:v>
                </c:pt>
                <c:pt idx="1794">
                  <c:v>5080.5</c:v>
                </c:pt>
                <c:pt idx="1795">
                  <c:v>5337</c:v>
                </c:pt>
                <c:pt idx="1796">
                  <c:v>5404.1</c:v>
                </c:pt>
                <c:pt idx="1797">
                  <c:v>5245.9</c:v>
                </c:pt>
                <c:pt idx="1798">
                  <c:v>5300.6</c:v>
                </c:pt>
                <c:pt idx="1799">
                  <c:v>5219.5</c:v>
                </c:pt>
                <c:pt idx="1800">
                  <c:v>5198.3999999999996</c:v>
                </c:pt>
                <c:pt idx="1801">
                  <c:v>5029.3999999999996</c:v>
                </c:pt>
                <c:pt idx="1802">
                  <c:v>5042.5</c:v>
                </c:pt>
                <c:pt idx="1803">
                  <c:v>5278.4</c:v>
                </c:pt>
                <c:pt idx="1804">
                  <c:v>4899.6000000000004</c:v>
                </c:pt>
                <c:pt idx="1805">
                  <c:v>4159.1000000000004</c:v>
                </c:pt>
                <c:pt idx="1806">
                  <c:v>4121.8999999999996</c:v>
                </c:pt>
                <c:pt idx="1807">
                  <c:v>4138.1000000000004</c:v>
                </c:pt>
                <c:pt idx="1808">
                  <c:v>4123.1000000000004</c:v>
                </c:pt>
                <c:pt idx="1809">
                  <c:v>4041.7</c:v>
                </c:pt>
                <c:pt idx="1810">
                  <c:v>4043.3</c:v>
                </c:pt>
                <c:pt idx="1811">
                  <c:v>3950.7</c:v>
                </c:pt>
                <c:pt idx="1812">
                  <c:v>4000.5</c:v>
                </c:pt>
                <c:pt idx="1813">
                  <c:v>4005.7</c:v>
                </c:pt>
                <c:pt idx="1814">
                  <c:v>4018.2</c:v>
                </c:pt>
                <c:pt idx="1815">
                  <c:v>4005.7</c:v>
                </c:pt>
                <c:pt idx="1816">
                  <c:v>4064</c:v>
                </c:pt>
                <c:pt idx="1817">
                  <c:v>4050</c:v>
                </c:pt>
                <c:pt idx="1818">
                  <c:v>4029.9</c:v>
                </c:pt>
                <c:pt idx="1819">
                  <c:v>4032.3</c:v>
                </c:pt>
                <c:pt idx="1820">
                  <c:v>4009.8</c:v>
                </c:pt>
                <c:pt idx="1821">
                  <c:v>4050.6</c:v>
                </c:pt>
                <c:pt idx="1822">
                  <c:v>3935.7</c:v>
                </c:pt>
                <c:pt idx="1823">
                  <c:v>3914.7</c:v>
                </c:pt>
                <c:pt idx="1824">
                  <c:v>3894.7</c:v>
                </c:pt>
                <c:pt idx="1825">
                  <c:v>3900.1</c:v>
                </c:pt>
                <c:pt idx="1826">
                  <c:v>3935.5</c:v>
                </c:pt>
                <c:pt idx="1827">
                  <c:v>3944.5</c:v>
                </c:pt>
                <c:pt idx="1828">
                  <c:v>3964</c:v>
                </c:pt>
                <c:pt idx="1829">
                  <c:v>3929</c:v>
                </c:pt>
                <c:pt idx="1830">
                  <c:v>3907.4</c:v>
                </c:pt>
                <c:pt idx="1831">
                  <c:v>3887.3</c:v>
                </c:pt>
                <c:pt idx="1832">
                  <c:v>3873.2</c:v>
                </c:pt>
                <c:pt idx="1833">
                  <c:v>3828.4</c:v>
                </c:pt>
                <c:pt idx="1834">
                  <c:v>3836.6</c:v>
                </c:pt>
                <c:pt idx="1835">
                  <c:v>3843.2</c:v>
                </c:pt>
                <c:pt idx="1836">
                  <c:v>3855.8</c:v>
                </c:pt>
                <c:pt idx="1837">
                  <c:v>3883.7</c:v>
                </c:pt>
                <c:pt idx="1838">
                  <c:v>3836.4</c:v>
                </c:pt>
                <c:pt idx="1839">
                  <c:v>3845.5</c:v>
                </c:pt>
                <c:pt idx="1840">
                  <c:v>3870.7</c:v>
                </c:pt>
                <c:pt idx="1841">
                  <c:v>4194.2</c:v>
                </c:pt>
                <c:pt idx="1842">
                  <c:v>4152.6000000000004</c:v>
                </c:pt>
                <c:pt idx="1843">
                  <c:v>3983.1</c:v>
                </c:pt>
                <c:pt idx="1844">
                  <c:v>4011.5</c:v>
                </c:pt>
                <c:pt idx="1845">
                  <c:v>3983.6</c:v>
                </c:pt>
                <c:pt idx="1846">
                  <c:v>3993.8</c:v>
                </c:pt>
                <c:pt idx="1847">
                  <c:v>3903.7</c:v>
                </c:pt>
                <c:pt idx="1848">
                  <c:v>3689.9</c:v>
                </c:pt>
                <c:pt idx="1849">
                  <c:v>3641.9</c:v>
                </c:pt>
                <c:pt idx="1850">
                  <c:v>3648.3</c:v>
                </c:pt>
                <c:pt idx="1851">
                  <c:v>3624.5</c:v>
                </c:pt>
                <c:pt idx="1852">
                  <c:v>3663.5</c:v>
                </c:pt>
                <c:pt idx="1853">
                  <c:v>3656.4</c:v>
                </c:pt>
                <c:pt idx="1854">
                  <c:v>3681.1</c:v>
                </c:pt>
                <c:pt idx="1855">
                  <c:v>3680.6</c:v>
                </c:pt>
                <c:pt idx="1856">
                  <c:v>3675.3</c:v>
                </c:pt>
                <c:pt idx="1857">
                  <c:v>3721.1</c:v>
                </c:pt>
                <c:pt idx="1858">
                  <c:v>3421.8</c:v>
                </c:pt>
                <c:pt idx="1859">
                  <c:v>3478</c:v>
                </c:pt>
                <c:pt idx="1860">
                  <c:v>3485.9</c:v>
                </c:pt>
                <c:pt idx="1861">
                  <c:v>3479.7</c:v>
                </c:pt>
                <c:pt idx="1862">
                  <c:v>3507.8</c:v>
                </c:pt>
                <c:pt idx="1863">
                  <c:v>3514.5</c:v>
                </c:pt>
                <c:pt idx="1864">
                  <c:v>3485.7</c:v>
                </c:pt>
                <c:pt idx="1865">
                  <c:v>3484.7</c:v>
                </c:pt>
                <c:pt idx="1866">
                  <c:v>3479</c:v>
                </c:pt>
                <c:pt idx="1867">
                  <c:v>3450.1</c:v>
                </c:pt>
                <c:pt idx="1868">
                  <c:v>3561.2</c:v>
                </c:pt>
                <c:pt idx="1869">
                  <c:v>3583.2</c:v>
                </c:pt>
                <c:pt idx="1870">
                  <c:v>3652.5</c:v>
                </c:pt>
                <c:pt idx="1871">
                  <c:v>3582.6</c:v>
                </c:pt>
                <c:pt idx="1872">
                  <c:v>3587</c:v>
                </c:pt>
                <c:pt idx="1873">
                  <c:v>3608.3</c:v>
                </c:pt>
                <c:pt idx="1874">
                  <c:v>3607.9</c:v>
                </c:pt>
                <c:pt idx="1875">
                  <c:v>3561.4</c:v>
                </c:pt>
                <c:pt idx="1876">
                  <c:v>3699.1</c:v>
                </c:pt>
                <c:pt idx="1877">
                  <c:v>3715.2</c:v>
                </c:pt>
                <c:pt idx="1878">
                  <c:v>3627.9</c:v>
                </c:pt>
                <c:pt idx="1879">
                  <c:v>3636.7</c:v>
                </c:pt>
                <c:pt idx="1880">
                  <c:v>3644.1</c:v>
                </c:pt>
                <c:pt idx="1881">
                  <c:v>3660.8</c:v>
                </c:pt>
                <c:pt idx="1882">
                  <c:v>3672</c:v>
                </c:pt>
                <c:pt idx="1883">
                  <c:v>3617.6</c:v>
                </c:pt>
                <c:pt idx="1884">
                  <c:v>3633.9</c:v>
                </c:pt>
                <c:pt idx="1885">
                  <c:v>3655.7</c:v>
                </c:pt>
                <c:pt idx="1886">
                  <c:v>4007.7</c:v>
                </c:pt>
                <c:pt idx="1887">
                  <c:v>4014.2</c:v>
                </c:pt>
                <c:pt idx="1888">
                  <c:v>4070.5</c:v>
                </c:pt>
                <c:pt idx="1889">
                  <c:v>4028</c:v>
                </c:pt>
                <c:pt idx="1890">
                  <c:v>4034.1</c:v>
                </c:pt>
                <c:pt idx="1891">
                  <c:v>3846.7</c:v>
                </c:pt>
                <c:pt idx="1892">
                  <c:v>3823.9</c:v>
                </c:pt>
                <c:pt idx="1893">
                  <c:v>3875.8</c:v>
                </c:pt>
                <c:pt idx="1894">
                  <c:v>3894.8</c:v>
                </c:pt>
                <c:pt idx="1895">
                  <c:v>3814.3</c:v>
                </c:pt>
                <c:pt idx="1896">
                  <c:v>3819.6</c:v>
                </c:pt>
                <c:pt idx="1897">
                  <c:v>3837.7</c:v>
                </c:pt>
                <c:pt idx="1898">
                  <c:v>3899.6</c:v>
                </c:pt>
                <c:pt idx="1899">
                  <c:v>3900.3</c:v>
                </c:pt>
                <c:pt idx="1900">
                  <c:v>3822.6</c:v>
                </c:pt>
                <c:pt idx="1901">
                  <c:v>3841.9</c:v>
                </c:pt>
                <c:pt idx="1902">
                  <c:v>4030.7</c:v>
                </c:pt>
                <c:pt idx="1903">
                  <c:v>4208.2</c:v>
                </c:pt>
                <c:pt idx="1904">
                  <c:v>4037.1</c:v>
                </c:pt>
                <c:pt idx="1905">
                  <c:v>3977.2</c:v>
                </c:pt>
                <c:pt idx="1906">
                  <c:v>4153.1000000000004</c:v>
                </c:pt>
                <c:pt idx="1907">
                  <c:v>4140.3</c:v>
                </c:pt>
                <c:pt idx="1908">
                  <c:v>3924.7</c:v>
                </c:pt>
                <c:pt idx="1909">
                  <c:v>3683.1</c:v>
                </c:pt>
                <c:pt idx="1910">
                  <c:v>3597.4</c:v>
                </c:pt>
                <c:pt idx="1911">
                  <c:v>3305</c:v>
                </c:pt>
                <c:pt idx="1912">
                  <c:v>3282.3</c:v>
                </c:pt>
                <c:pt idx="1913">
                  <c:v>3336.6</c:v>
                </c:pt>
                <c:pt idx="1914">
                  <c:v>3474.4</c:v>
                </c:pt>
                <c:pt idx="1915">
                  <c:v>3510.2</c:v>
                </c:pt>
                <c:pt idx="1916">
                  <c:v>3485.9</c:v>
                </c:pt>
                <c:pt idx="1917">
                  <c:v>3622.4</c:v>
                </c:pt>
                <c:pt idx="1918">
                  <c:v>3677.6</c:v>
                </c:pt>
                <c:pt idx="1919">
                  <c:v>3507.7</c:v>
                </c:pt>
                <c:pt idx="1920">
                  <c:v>3626.6</c:v>
                </c:pt>
                <c:pt idx="1921">
                  <c:v>3887.2</c:v>
                </c:pt>
                <c:pt idx="1922">
                  <c:v>3974.1</c:v>
                </c:pt>
                <c:pt idx="1923">
                  <c:v>4082.9</c:v>
                </c:pt>
                <c:pt idx="1924">
                  <c:v>4177</c:v>
                </c:pt>
                <c:pt idx="1925">
                  <c:v>4316.1000000000004</c:v>
                </c:pt>
                <c:pt idx="1926">
                  <c:v>4299.1000000000004</c:v>
                </c:pt>
                <c:pt idx="1927">
                  <c:v>4340.6000000000004</c:v>
                </c:pt>
                <c:pt idx="1928">
                  <c:v>4440.1000000000004</c:v>
                </c:pt>
                <c:pt idx="1929">
                  <c:v>4391.8</c:v>
                </c:pt>
                <c:pt idx="1930">
                  <c:v>3920.6</c:v>
                </c:pt>
                <c:pt idx="1931">
                  <c:v>4179</c:v>
                </c:pt>
                <c:pt idx="1932">
                  <c:v>4198.3999999999996</c:v>
                </c:pt>
                <c:pt idx="1933">
                  <c:v>4494.6000000000004</c:v>
                </c:pt>
                <c:pt idx="1934">
                  <c:v>4455.6000000000004</c:v>
                </c:pt>
                <c:pt idx="1935">
                  <c:v>4695.7</c:v>
                </c:pt>
                <c:pt idx="1936">
                  <c:v>4743.7</c:v>
                </c:pt>
                <c:pt idx="1937">
                  <c:v>5013.3999999999996</c:v>
                </c:pt>
                <c:pt idx="1938">
                  <c:v>5662.5</c:v>
                </c:pt>
                <c:pt idx="1939">
                  <c:v>5727.9</c:v>
                </c:pt>
                <c:pt idx="1940">
                  <c:v>5645.5</c:v>
                </c:pt>
                <c:pt idx="1941">
                  <c:v>5747.7</c:v>
                </c:pt>
                <c:pt idx="1942">
                  <c:v>5878.5</c:v>
                </c:pt>
                <c:pt idx="1943">
                  <c:v>6453.3</c:v>
                </c:pt>
                <c:pt idx="1944">
                  <c:v>6466.8</c:v>
                </c:pt>
                <c:pt idx="1945">
                  <c:v>6475.9</c:v>
                </c:pt>
                <c:pt idx="1946">
                  <c:v>6451.7</c:v>
                </c:pt>
                <c:pt idx="1947">
                  <c:v>6461.7</c:v>
                </c:pt>
                <c:pt idx="1948">
                  <c:v>6496.1</c:v>
                </c:pt>
                <c:pt idx="1949">
                  <c:v>6577.3</c:v>
                </c:pt>
                <c:pt idx="1950">
                  <c:v>6594.3</c:v>
                </c:pt>
                <c:pt idx="1951">
                  <c:v>6509.6</c:v>
                </c:pt>
                <c:pt idx="1952">
                  <c:v>6489.2</c:v>
                </c:pt>
                <c:pt idx="1953">
                  <c:v>6508.9</c:v>
                </c:pt>
                <c:pt idx="1954">
                  <c:v>6429.5</c:v>
                </c:pt>
                <c:pt idx="1955">
                  <c:v>6444.3</c:v>
                </c:pt>
                <c:pt idx="1956">
                  <c:v>6421.8</c:v>
                </c:pt>
                <c:pt idx="1957">
                  <c:v>6405.7</c:v>
                </c:pt>
                <c:pt idx="1958">
                  <c:v>6469.9</c:v>
                </c:pt>
                <c:pt idx="1959">
                  <c:v>6498.4</c:v>
                </c:pt>
                <c:pt idx="1960">
                  <c:v>6502.2</c:v>
                </c:pt>
                <c:pt idx="1961">
                  <c:v>6534</c:v>
                </c:pt>
                <c:pt idx="1962">
                  <c:v>6570.5</c:v>
                </c:pt>
                <c:pt idx="1963">
                  <c:v>6544.8</c:v>
                </c:pt>
                <c:pt idx="1964">
                  <c:v>6593.8</c:v>
                </c:pt>
                <c:pt idx="1965">
                  <c:v>6573.6</c:v>
                </c:pt>
                <c:pt idx="1966">
                  <c:v>6612.7</c:v>
                </c:pt>
                <c:pt idx="1967">
                  <c:v>6643.1</c:v>
                </c:pt>
                <c:pt idx="1968">
                  <c:v>6593.7</c:v>
                </c:pt>
                <c:pt idx="1969">
                  <c:v>6603.2</c:v>
                </c:pt>
                <c:pt idx="1970">
                  <c:v>6736.3</c:v>
                </c:pt>
                <c:pt idx="1971">
                  <c:v>6745.9</c:v>
                </c:pt>
                <c:pt idx="1972">
                  <c:v>6836.7</c:v>
                </c:pt>
                <c:pt idx="1973">
                  <c:v>7358.4</c:v>
                </c:pt>
                <c:pt idx="1974">
                  <c:v>6390.9</c:v>
                </c:pt>
                <c:pt idx="1975">
                  <c:v>6329.3</c:v>
                </c:pt>
                <c:pt idx="1976">
                  <c:v>6344.8</c:v>
                </c:pt>
                <c:pt idx="1977">
                  <c:v>6622.5</c:v>
                </c:pt>
                <c:pt idx="1978">
                  <c:v>6653.5</c:v>
                </c:pt>
                <c:pt idx="1979">
                  <c:v>6678.9</c:v>
                </c:pt>
                <c:pt idx="1980">
                  <c:v>6699.5</c:v>
                </c:pt>
                <c:pt idx="1981">
                  <c:v>6633.9</c:v>
                </c:pt>
                <c:pt idx="1982">
                  <c:v>6661.5</c:v>
                </c:pt>
                <c:pt idx="1983">
                  <c:v>6682.3</c:v>
                </c:pt>
                <c:pt idx="1984">
                  <c:v>6653</c:v>
                </c:pt>
                <c:pt idx="1985">
                  <c:v>6563.5</c:v>
                </c:pt>
                <c:pt idx="1986">
                  <c:v>6645.7</c:v>
                </c:pt>
                <c:pt idx="1987">
                  <c:v>6674.7</c:v>
                </c:pt>
                <c:pt idx="1988">
                  <c:v>6673.9</c:v>
                </c:pt>
                <c:pt idx="1989">
                  <c:v>6648.4</c:v>
                </c:pt>
                <c:pt idx="1990">
                  <c:v>6809.2</c:v>
                </c:pt>
                <c:pt idx="1991">
                  <c:v>6738.3</c:v>
                </c:pt>
                <c:pt idx="1992">
                  <c:v>6551.9</c:v>
                </c:pt>
                <c:pt idx="1993">
                  <c:v>6590.6</c:v>
                </c:pt>
                <c:pt idx="1994">
                  <c:v>6728.1</c:v>
                </c:pt>
                <c:pt idx="1995">
                  <c:v>6789.4</c:v>
                </c:pt>
                <c:pt idx="1996">
                  <c:v>6833.3</c:v>
                </c:pt>
                <c:pt idx="1997">
                  <c:v>6780.5</c:v>
                </c:pt>
                <c:pt idx="1998">
                  <c:v>6537.5</c:v>
                </c:pt>
                <c:pt idx="1999">
                  <c:v>6478.7</c:v>
                </c:pt>
                <c:pt idx="2000">
                  <c:v>6388.8</c:v>
                </c:pt>
                <c:pt idx="2001">
                  <c:v>6533.5</c:v>
                </c:pt>
                <c:pt idx="2002">
                  <c:v>6520.8</c:v>
                </c:pt>
                <c:pt idx="2003">
                  <c:v>6562.9</c:v>
                </c:pt>
                <c:pt idx="2004">
                  <c:v>6579.4</c:v>
                </c:pt>
                <c:pt idx="2005">
                  <c:v>6867.3</c:v>
                </c:pt>
                <c:pt idx="2006">
                  <c:v>6353.5</c:v>
                </c:pt>
                <c:pt idx="2007">
                  <c:v>6391.8</c:v>
                </c:pt>
                <c:pt idx="2008">
                  <c:v>6358.5</c:v>
                </c:pt>
                <c:pt idx="2009">
                  <c:v>6432.6</c:v>
                </c:pt>
                <c:pt idx="2010">
                  <c:v>6484.3</c:v>
                </c:pt>
                <c:pt idx="2011">
                  <c:v>6540.6</c:v>
                </c:pt>
                <c:pt idx="2012">
                  <c:v>6732.9</c:v>
                </c:pt>
                <c:pt idx="2013">
                  <c:v>7407.5</c:v>
                </c:pt>
                <c:pt idx="2014">
                  <c:v>7409.9</c:v>
                </c:pt>
                <c:pt idx="2015">
                  <c:v>7330.7</c:v>
                </c:pt>
                <c:pt idx="2016">
                  <c:v>7334.8</c:v>
                </c:pt>
                <c:pt idx="2017">
                  <c:v>7264.3</c:v>
                </c:pt>
                <c:pt idx="2018">
                  <c:v>7080.2</c:v>
                </c:pt>
                <c:pt idx="2019">
                  <c:v>7050.2</c:v>
                </c:pt>
                <c:pt idx="2020">
                  <c:v>7121.4</c:v>
                </c:pt>
                <c:pt idx="2021">
                  <c:v>7129.7</c:v>
                </c:pt>
                <c:pt idx="2022">
                  <c:v>6902.9</c:v>
                </c:pt>
                <c:pt idx="2023">
                  <c:v>6892.7</c:v>
                </c:pt>
                <c:pt idx="2024">
                  <c:v>6783.4</c:v>
                </c:pt>
                <c:pt idx="2025">
                  <c:v>6721.2</c:v>
                </c:pt>
                <c:pt idx="2026">
                  <c:v>6550.2</c:v>
                </c:pt>
                <c:pt idx="2027">
                  <c:v>6840.8</c:v>
                </c:pt>
                <c:pt idx="2028">
                  <c:v>6484.1</c:v>
                </c:pt>
                <c:pt idx="2029">
                  <c:v>6516.4</c:v>
                </c:pt>
                <c:pt idx="2030">
                  <c:v>6534.8</c:v>
                </c:pt>
                <c:pt idx="2031">
                  <c:v>6626.4</c:v>
                </c:pt>
                <c:pt idx="2032">
                  <c:v>6581.7</c:v>
                </c:pt>
                <c:pt idx="2033">
                  <c:v>6470.9</c:v>
                </c:pt>
                <c:pt idx="2034">
                  <c:v>6592.8</c:v>
                </c:pt>
                <c:pt idx="2035">
                  <c:v>6255.3</c:v>
                </c:pt>
                <c:pt idx="2036">
                  <c:v>6524.1</c:v>
                </c:pt>
                <c:pt idx="2037">
                  <c:v>6453</c:v>
                </c:pt>
                <c:pt idx="2038">
                  <c:v>6469.6</c:v>
                </c:pt>
                <c:pt idx="2039">
                  <c:v>6570.2</c:v>
                </c:pt>
                <c:pt idx="2040">
                  <c:v>6620.2</c:v>
                </c:pt>
                <c:pt idx="2041">
                  <c:v>6725.2</c:v>
                </c:pt>
                <c:pt idx="2042">
                  <c:v>7149.7</c:v>
                </c:pt>
                <c:pt idx="2043">
                  <c:v>7143.6</c:v>
                </c:pt>
                <c:pt idx="2044">
                  <c:v>7087.6</c:v>
                </c:pt>
                <c:pt idx="2045">
                  <c:v>7484.2</c:v>
                </c:pt>
                <c:pt idx="2046">
                  <c:v>7535.6</c:v>
                </c:pt>
                <c:pt idx="2047">
                  <c:v>7701.4</c:v>
                </c:pt>
                <c:pt idx="2048">
                  <c:v>7753.2</c:v>
                </c:pt>
                <c:pt idx="2049">
                  <c:v>8176.5</c:v>
                </c:pt>
                <c:pt idx="2050">
                  <c:v>8262</c:v>
                </c:pt>
                <c:pt idx="2051">
                  <c:v>8275.4</c:v>
                </c:pt>
                <c:pt idx="2052">
                  <c:v>8234.1</c:v>
                </c:pt>
                <c:pt idx="2053">
                  <c:v>8273.7999999999993</c:v>
                </c:pt>
                <c:pt idx="2054">
                  <c:v>8304.2999999999993</c:v>
                </c:pt>
                <c:pt idx="2055">
                  <c:v>8484.6</c:v>
                </c:pt>
                <c:pt idx="2056">
                  <c:v>8479.7999999999993</c:v>
                </c:pt>
                <c:pt idx="2057">
                  <c:v>7809.6</c:v>
                </c:pt>
                <c:pt idx="2058">
                  <c:v>7575.3</c:v>
                </c:pt>
                <c:pt idx="2059">
                  <c:v>7460.8</c:v>
                </c:pt>
                <c:pt idx="2060">
                  <c:v>7683.6</c:v>
                </c:pt>
                <c:pt idx="2061">
                  <c:v>7558.4</c:v>
                </c:pt>
                <c:pt idx="2062">
                  <c:v>7581.2</c:v>
                </c:pt>
                <c:pt idx="2063">
                  <c:v>7453.2</c:v>
                </c:pt>
                <c:pt idx="2064">
                  <c:v>6749.2</c:v>
                </c:pt>
                <c:pt idx="2065">
                  <c:v>6399.6</c:v>
                </c:pt>
                <c:pt idx="2066">
                  <c:v>6313.5</c:v>
                </c:pt>
                <c:pt idx="2067">
                  <c:v>6333.8</c:v>
                </c:pt>
                <c:pt idx="2068">
                  <c:v>6389.4</c:v>
                </c:pt>
                <c:pt idx="2069">
                  <c:v>6409.7</c:v>
                </c:pt>
                <c:pt idx="2070">
                  <c:v>6686.8</c:v>
                </c:pt>
                <c:pt idx="2071">
                  <c:v>6793.8</c:v>
                </c:pt>
                <c:pt idx="2072">
                  <c:v>6784</c:v>
                </c:pt>
                <c:pt idx="2073">
                  <c:v>6805.9</c:v>
                </c:pt>
                <c:pt idx="2074">
                  <c:v>6638.2</c:v>
                </c:pt>
                <c:pt idx="2075">
                  <c:v>6693.6</c:v>
                </c:pt>
                <c:pt idx="2076">
                  <c:v>6774.5</c:v>
                </c:pt>
                <c:pt idx="2077">
                  <c:v>6676.6</c:v>
                </c:pt>
                <c:pt idx="2078">
                  <c:v>6680</c:v>
                </c:pt>
                <c:pt idx="2079">
                  <c:v>6445.1</c:v>
                </c:pt>
                <c:pt idx="2080">
                  <c:v>6498.5</c:v>
                </c:pt>
                <c:pt idx="2081">
                  <c:v>6284.9</c:v>
                </c:pt>
                <c:pt idx="2082">
                  <c:v>6178.4</c:v>
                </c:pt>
                <c:pt idx="2083">
                  <c:v>6187.3</c:v>
                </c:pt>
                <c:pt idx="2084">
                  <c:v>6267.7</c:v>
                </c:pt>
                <c:pt idx="2085">
                  <c:v>6331.2</c:v>
                </c:pt>
                <c:pt idx="2086">
                  <c:v>6248.3</c:v>
                </c:pt>
                <c:pt idx="2087">
                  <c:v>6259</c:v>
                </c:pt>
                <c:pt idx="2088">
                  <c:v>6739.7</c:v>
                </c:pt>
                <c:pt idx="2089">
                  <c:v>6797.5</c:v>
                </c:pt>
                <c:pt idx="2090">
                  <c:v>6812.7</c:v>
                </c:pt>
                <c:pt idx="2091">
                  <c:v>6839.5</c:v>
                </c:pt>
                <c:pt idx="2092">
                  <c:v>6794.5</c:v>
                </c:pt>
                <c:pt idx="2093">
                  <c:v>6593</c:v>
                </c:pt>
                <c:pt idx="2094">
                  <c:v>6564.2</c:v>
                </c:pt>
                <c:pt idx="2095">
                  <c:v>6655.8</c:v>
                </c:pt>
                <c:pt idx="2096">
                  <c:v>6711.5</c:v>
                </c:pt>
                <c:pt idx="2097">
                  <c:v>6624.6</c:v>
                </c:pt>
                <c:pt idx="2098">
                  <c:v>6887.2</c:v>
                </c:pt>
                <c:pt idx="2099">
                  <c:v>6910.8</c:v>
                </c:pt>
                <c:pt idx="2100">
                  <c:v>7516.3</c:v>
                </c:pt>
                <c:pt idx="2101">
                  <c:v>7689</c:v>
                </c:pt>
                <c:pt idx="2102">
                  <c:v>7710.5</c:v>
                </c:pt>
                <c:pt idx="2103">
                  <c:v>7754.7</c:v>
                </c:pt>
                <c:pt idx="2104">
                  <c:v>7699.1</c:v>
                </c:pt>
                <c:pt idx="2105">
                  <c:v>7672.6</c:v>
                </c:pt>
                <c:pt idx="2106">
                  <c:v>7759.9</c:v>
                </c:pt>
                <c:pt idx="2107">
                  <c:v>7775</c:v>
                </c:pt>
                <c:pt idx="2108">
                  <c:v>7694.5</c:v>
                </c:pt>
                <c:pt idx="2109">
                  <c:v>7610.4</c:v>
                </c:pt>
                <c:pt idx="2110">
                  <c:v>7611.9</c:v>
                </c:pt>
                <c:pt idx="2111">
                  <c:v>7565.2</c:v>
                </c:pt>
                <c:pt idx="2112">
                  <c:v>7533</c:v>
                </c:pt>
                <c:pt idx="2113">
                  <c:v>7446.9</c:v>
                </c:pt>
                <c:pt idx="2114">
                  <c:v>7411.8</c:v>
                </c:pt>
                <c:pt idx="2115">
                  <c:v>7619.3</c:v>
                </c:pt>
                <c:pt idx="2116">
                  <c:v>7653.4</c:v>
                </c:pt>
                <c:pt idx="2117">
                  <c:v>7736.6</c:v>
                </c:pt>
                <c:pt idx="2118">
                  <c:v>8047.4</c:v>
                </c:pt>
                <c:pt idx="2119">
                  <c:v>8414.5</c:v>
                </c:pt>
                <c:pt idx="2120">
                  <c:v>8550.6</c:v>
                </c:pt>
                <c:pt idx="2121">
                  <c:v>8580.4</c:v>
                </c:pt>
                <c:pt idx="2122">
                  <c:v>8389.1</c:v>
                </c:pt>
                <c:pt idx="2123">
                  <c:v>8273.6</c:v>
                </c:pt>
                <c:pt idx="2124">
                  <c:v>8458.7000000000007</c:v>
                </c:pt>
                <c:pt idx="2125">
                  <c:v>8496.4</c:v>
                </c:pt>
                <c:pt idx="2126">
                  <c:v>8842.1</c:v>
                </c:pt>
                <c:pt idx="2127">
                  <c:v>8878.2999999999993</c:v>
                </c:pt>
                <c:pt idx="2128">
                  <c:v>8758.4</c:v>
                </c:pt>
                <c:pt idx="2129">
                  <c:v>8646.1</c:v>
                </c:pt>
                <c:pt idx="2130">
                  <c:v>9028.7000000000007</c:v>
                </c:pt>
                <c:pt idx="2131">
                  <c:v>9393.2999999999993</c:v>
                </c:pt>
                <c:pt idx="2132">
                  <c:v>9377.9</c:v>
                </c:pt>
                <c:pt idx="2133">
                  <c:v>9404.4</c:v>
                </c:pt>
                <c:pt idx="2134">
                  <c:v>9675.6</c:v>
                </c:pt>
                <c:pt idx="2135">
                  <c:v>9957.7000000000007</c:v>
                </c:pt>
                <c:pt idx="2136">
                  <c:v>9992.7999999999993</c:v>
                </c:pt>
                <c:pt idx="2137">
                  <c:v>9800.9</c:v>
                </c:pt>
                <c:pt idx="2138">
                  <c:v>9809.4</c:v>
                </c:pt>
                <c:pt idx="2139">
                  <c:v>9265.7000000000007</c:v>
                </c:pt>
                <c:pt idx="2140">
                  <c:v>9245.1</c:v>
                </c:pt>
                <c:pt idx="2141">
                  <c:v>9456.7000000000007</c:v>
                </c:pt>
                <c:pt idx="2142">
                  <c:v>9565.1</c:v>
                </c:pt>
                <c:pt idx="2143">
                  <c:v>9428.9</c:v>
                </c:pt>
                <c:pt idx="2144">
                  <c:v>9386.2999999999993</c:v>
                </c:pt>
                <c:pt idx="2145">
                  <c:v>9303.6</c:v>
                </c:pt>
                <c:pt idx="2146">
                  <c:v>9753.1</c:v>
                </c:pt>
                <c:pt idx="2147">
                  <c:v>9734.7999999999993</c:v>
                </c:pt>
                <c:pt idx="2148">
                  <c:v>9001</c:v>
                </c:pt>
                <c:pt idx="2149">
                  <c:v>9022.2999999999993</c:v>
                </c:pt>
                <c:pt idx="2150">
                  <c:v>9027.7000000000007</c:v>
                </c:pt>
                <c:pt idx="2151">
                  <c:v>8926.2000000000007</c:v>
                </c:pt>
                <c:pt idx="2152">
                  <c:v>8303.7000000000007</c:v>
                </c:pt>
                <c:pt idx="2153">
                  <c:v>8227.6</c:v>
                </c:pt>
                <c:pt idx="2154">
                  <c:v>8171.7</c:v>
                </c:pt>
                <c:pt idx="2155">
                  <c:v>8412.9</c:v>
                </c:pt>
                <c:pt idx="2156">
                  <c:v>8411.5</c:v>
                </c:pt>
                <c:pt idx="2157">
                  <c:v>8180.2</c:v>
                </c:pt>
                <c:pt idx="2158">
                  <c:v>8228</c:v>
                </c:pt>
                <c:pt idx="2159">
                  <c:v>8009.6</c:v>
                </c:pt>
                <c:pt idx="2160">
                  <c:v>6988.6</c:v>
                </c:pt>
                <c:pt idx="2161">
                  <c:v>6899.5</c:v>
                </c:pt>
                <c:pt idx="2162">
                  <c:v>7192.5</c:v>
                </c:pt>
                <c:pt idx="2163">
                  <c:v>7113.4</c:v>
                </c:pt>
                <c:pt idx="2164">
                  <c:v>7071.9</c:v>
                </c:pt>
                <c:pt idx="2165">
                  <c:v>6859.7</c:v>
                </c:pt>
                <c:pt idx="2166">
                  <c:v>6918.2</c:v>
                </c:pt>
                <c:pt idx="2167">
                  <c:v>7432.9</c:v>
                </c:pt>
                <c:pt idx="2168">
                  <c:v>7519.3</c:v>
                </c:pt>
                <c:pt idx="2169">
                  <c:v>7121.3</c:v>
                </c:pt>
                <c:pt idx="2170">
                  <c:v>7047.7</c:v>
                </c:pt>
                <c:pt idx="2171">
                  <c:v>7221.5</c:v>
                </c:pt>
                <c:pt idx="2172">
                  <c:v>7288.1</c:v>
                </c:pt>
                <c:pt idx="2173">
                  <c:v>7980.7</c:v>
                </c:pt>
                <c:pt idx="2174">
                  <c:v>8110.4</c:v>
                </c:pt>
                <c:pt idx="2175">
                  <c:v>8218.2999999999993</c:v>
                </c:pt>
                <c:pt idx="2176">
                  <c:v>8515.7000000000007</c:v>
                </c:pt>
                <c:pt idx="2177">
                  <c:v>8679</c:v>
                </c:pt>
                <c:pt idx="2178">
                  <c:v>9008.7999999999993</c:v>
                </c:pt>
                <c:pt idx="2179">
                  <c:v>8917</c:v>
                </c:pt>
                <c:pt idx="2180">
                  <c:v>9096.2000000000007</c:v>
                </c:pt>
                <c:pt idx="2181">
                  <c:v>9173.4</c:v>
                </c:pt>
                <c:pt idx="2182">
                  <c:v>9039.6</c:v>
                </c:pt>
                <c:pt idx="2183">
                  <c:v>8698.2999999999993</c:v>
                </c:pt>
                <c:pt idx="2184">
                  <c:v>8283.6</c:v>
                </c:pt>
                <c:pt idx="2185">
                  <c:v>8344.7999999999993</c:v>
                </c:pt>
                <c:pt idx="2186">
                  <c:v>8604.7999999999993</c:v>
                </c:pt>
                <c:pt idx="2187">
                  <c:v>8427</c:v>
                </c:pt>
                <c:pt idx="2188">
                  <c:v>9353.4</c:v>
                </c:pt>
                <c:pt idx="2189">
                  <c:v>9482</c:v>
                </c:pt>
                <c:pt idx="2190">
                  <c:v>9892.2000000000007</c:v>
                </c:pt>
                <c:pt idx="2191">
                  <c:v>9719.6</c:v>
                </c:pt>
                <c:pt idx="2192">
                  <c:v>9500</c:v>
                </c:pt>
                <c:pt idx="2193">
                  <c:v>9420.5</c:v>
                </c:pt>
                <c:pt idx="2194">
                  <c:v>10109</c:v>
                </c:pt>
                <c:pt idx="2195">
                  <c:v>10899</c:v>
                </c:pt>
                <c:pt idx="2196">
                  <c:v>11316.4</c:v>
                </c:pt>
                <c:pt idx="2197">
                  <c:v>11506.9</c:v>
                </c:pt>
                <c:pt idx="2198">
                  <c:v>11490.3</c:v>
                </c:pt>
                <c:pt idx="2199">
                  <c:v>11420.7</c:v>
                </c:pt>
                <c:pt idx="2200">
                  <c:v>11167</c:v>
                </c:pt>
                <c:pt idx="2201">
                  <c:v>11047.8</c:v>
                </c:pt>
                <c:pt idx="2202">
                  <c:v>11070.7</c:v>
                </c:pt>
                <c:pt idx="2203">
                  <c:v>10867.2</c:v>
                </c:pt>
                <c:pt idx="2204">
                  <c:v>10378.4</c:v>
                </c:pt>
                <c:pt idx="2205">
                  <c:v>9860.2999999999993</c:v>
                </c:pt>
                <c:pt idx="2206">
                  <c:v>10506.1</c:v>
                </c:pt>
                <c:pt idx="2207">
                  <c:v>10419.1</c:v>
                </c:pt>
                <c:pt idx="2208">
                  <c:v>10930.2</c:v>
                </c:pt>
                <c:pt idx="2209">
                  <c:v>11289.7</c:v>
                </c:pt>
                <c:pt idx="2210">
                  <c:v>11791.5</c:v>
                </c:pt>
                <c:pt idx="2211">
                  <c:v>11250.5</c:v>
                </c:pt>
                <c:pt idx="2212">
                  <c:v>11271.6</c:v>
                </c:pt>
                <c:pt idx="2213">
                  <c:v>11095.9</c:v>
                </c:pt>
                <c:pt idx="2214">
                  <c:v>10294.299999999999</c:v>
                </c:pt>
                <c:pt idx="2215">
                  <c:v>10206.799999999999</c:v>
                </c:pt>
                <c:pt idx="2216">
                  <c:v>9500</c:v>
                </c:pt>
                <c:pt idx="2217">
                  <c:v>8942.7000000000007</c:v>
                </c:pt>
                <c:pt idx="2218">
                  <c:v>8984.9</c:v>
                </c:pt>
                <c:pt idx="2219">
                  <c:v>8564.2000000000007</c:v>
                </c:pt>
                <c:pt idx="2220">
                  <c:v>9066.6</c:v>
                </c:pt>
                <c:pt idx="2221">
                  <c:v>8735.6</c:v>
                </c:pt>
                <c:pt idx="2222">
                  <c:v>8489.9</c:v>
                </c:pt>
                <c:pt idx="2223">
                  <c:v>8536.5</c:v>
                </c:pt>
                <c:pt idx="2224">
                  <c:v>7896.2</c:v>
                </c:pt>
                <c:pt idx="2225">
                  <c:v>8383.2000000000007</c:v>
                </c:pt>
                <c:pt idx="2226">
                  <c:v>9382.1</c:v>
                </c:pt>
                <c:pt idx="2227">
                  <c:v>9506.9</c:v>
                </c:pt>
                <c:pt idx="2228">
                  <c:v>9201.4</c:v>
                </c:pt>
                <c:pt idx="2229">
                  <c:v>10303</c:v>
                </c:pt>
                <c:pt idx="2230">
                  <c:v>10397.700000000001</c:v>
                </c:pt>
                <c:pt idx="2231">
                  <c:v>11277.2</c:v>
                </c:pt>
                <c:pt idx="2232">
                  <c:v>11888.1</c:v>
                </c:pt>
                <c:pt idx="2233">
                  <c:v>12112.7</c:v>
                </c:pt>
                <c:pt idx="2234">
                  <c:v>11621.7</c:v>
                </c:pt>
                <c:pt idx="2235">
                  <c:v>11655.3</c:v>
                </c:pt>
                <c:pt idx="2236">
                  <c:v>11740.9</c:v>
                </c:pt>
                <c:pt idx="2237">
                  <c:v>11549.5</c:v>
                </c:pt>
                <c:pt idx="2238">
                  <c:v>11438</c:v>
                </c:pt>
                <c:pt idx="2239">
                  <c:v>11970.9</c:v>
                </c:pt>
                <c:pt idx="2240">
                  <c:v>12860.2</c:v>
                </c:pt>
                <c:pt idx="2241">
                  <c:v>13082.2</c:v>
                </c:pt>
                <c:pt idx="2242">
                  <c:v>11973.2</c:v>
                </c:pt>
                <c:pt idx="2243">
                  <c:v>12004.7</c:v>
                </c:pt>
                <c:pt idx="2244">
                  <c:v>11769.6</c:v>
                </c:pt>
                <c:pt idx="2245">
                  <c:v>13711</c:v>
                </c:pt>
                <c:pt idx="2246">
                  <c:v>14396.6</c:v>
                </c:pt>
                <c:pt idx="2247">
                  <c:v>14446.1</c:v>
                </c:pt>
                <c:pt idx="2248">
                  <c:v>14640.7</c:v>
                </c:pt>
                <c:pt idx="2249">
                  <c:v>14176.4</c:v>
                </c:pt>
                <c:pt idx="2250">
                  <c:v>15109.1</c:v>
                </c:pt>
                <c:pt idx="2251">
                  <c:v>15045.4</c:v>
                </c:pt>
                <c:pt idx="2252">
                  <c:v>15324.6</c:v>
                </c:pt>
                <c:pt idx="2253">
                  <c:v>16302.9</c:v>
                </c:pt>
                <c:pt idx="2254">
                  <c:v>17184.8</c:v>
                </c:pt>
                <c:pt idx="2255">
                  <c:v>17252.8</c:v>
                </c:pt>
                <c:pt idx="2256">
                  <c:v>17126.900000000001</c:v>
                </c:pt>
                <c:pt idx="2257">
                  <c:v>15408.7</c:v>
                </c:pt>
                <c:pt idx="2258">
                  <c:v>15435</c:v>
                </c:pt>
                <c:pt idx="2259">
                  <c:v>15306.1</c:v>
                </c:pt>
                <c:pt idx="2260">
                  <c:v>13921.5</c:v>
                </c:pt>
                <c:pt idx="2261">
                  <c:v>14241.8</c:v>
                </c:pt>
                <c:pt idx="2262">
                  <c:v>14461.5</c:v>
                </c:pt>
                <c:pt idx="2263">
                  <c:v>15109.8</c:v>
                </c:pt>
                <c:pt idx="2264">
                  <c:v>15505.5</c:v>
                </c:pt>
                <c:pt idx="2265">
                  <c:v>16514.599999999999</c:v>
                </c:pt>
                <c:pt idx="2266">
                  <c:v>16094.7</c:v>
                </c:pt>
                <c:pt idx="2267">
                  <c:v>14467.4</c:v>
                </c:pt>
                <c:pt idx="2268">
                  <c:v>14413.7</c:v>
                </c:pt>
                <c:pt idx="2269">
                  <c:v>15493.2</c:v>
                </c:pt>
                <c:pt idx="2270">
                  <c:v>15823.7</c:v>
                </c:pt>
                <c:pt idx="2271">
                  <c:v>17301.8</c:v>
                </c:pt>
                <c:pt idx="2272">
                  <c:v>17813.599999999999</c:v>
                </c:pt>
                <c:pt idx="2273">
                  <c:v>19022</c:v>
                </c:pt>
                <c:pt idx="2274">
                  <c:v>19221.099999999999</c:v>
                </c:pt>
                <c:pt idx="2275">
                  <c:v>19870.599999999999</c:v>
                </c:pt>
                <c:pt idx="2276">
                  <c:v>19587.7</c:v>
                </c:pt>
                <c:pt idx="2277">
                  <c:v>17987</c:v>
                </c:pt>
                <c:pt idx="2278">
                  <c:v>16941.099999999999</c:v>
                </c:pt>
                <c:pt idx="2279">
                  <c:v>17268</c:v>
                </c:pt>
                <c:pt idx="2280">
                  <c:v>17560.7</c:v>
                </c:pt>
                <c:pt idx="2281">
                  <c:v>17399.2</c:v>
                </c:pt>
                <c:pt idx="2282">
                  <c:v>15783.2</c:v>
                </c:pt>
                <c:pt idx="2283">
                  <c:v>16313.2</c:v>
                </c:pt>
                <c:pt idx="2284">
                  <c:v>17294.8</c:v>
                </c:pt>
                <c:pt idx="2285">
                  <c:v>16879.3</c:v>
                </c:pt>
                <c:pt idx="2286">
                  <c:v>13843.2</c:v>
                </c:pt>
                <c:pt idx="2287">
                  <c:v>11901.9</c:v>
                </c:pt>
                <c:pt idx="2288">
                  <c:v>11624.6</c:v>
                </c:pt>
                <c:pt idx="2289">
                  <c:v>11851.1</c:v>
                </c:pt>
                <c:pt idx="2290">
                  <c:v>11175.2</c:v>
                </c:pt>
                <c:pt idx="2291">
                  <c:v>10942.8</c:v>
                </c:pt>
                <c:pt idx="2292">
                  <c:v>10689.1</c:v>
                </c:pt>
                <c:pt idx="2293">
                  <c:v>11417.8</c:v>
                </c:pt>
                <c:pt idx="2294">
                  <c:v>9969.6</c:v>
                </c:pt>
                <c:pt idx="2295">
                  <c:v>9733.6</c:v>
                </c:pt>
                <c:pt idx="2296">
                  <c:v>9474.6</c:v>
                </c:pt>
                <c:pt idx="2297">
                  <c:v>8762</c:v>
                </c:pt>
                <c:pt idx="2298">
                  <c:v>8332.9</c:v>
                </c:pt>
                <c:pt idx="2299">
                  <c:v>8266.5</c:v>
                </c:pt>
                <c:pt idx="2300">
                  <c:v>8304.4</c:v>
                </c:pt>
                <c:pt idx="2301">
                  <c:v>8368.4</c:v>
                </c:pt>
                <c:pt idx="2302">
                  <c:v>8294.1</c:v>
                </c:pt>
                <c:pt idx="2303">
                  <c:v>8100.9</c:v>
                </c:pt>
                <c:pt idx="2304">
                  <c:v>7857.5</c:v>
                </c:pt>
                <c:pt idx="2305">
                  <c:v>8000.2</c:v>
                </c:pt>
                <c:pt idx="2306">
                  <c:v>7964.6</c:v>
                </c:pt>
                <c:pt idx="2307">
                  <c:v>7330.1</c:v>
                </c:pt>
                <c:pt idx="2308">
                  <c:v>6728.6</c:v>
                </c:pt>
                <c:pt idx="2309">
                  <c:v>6760.1</c:v>
                </c:pt>
                <c:pt idx="2310">
                  <c:v>6490.5</c:v>
                </c:pt>
                <c:pt idx="2311">
                  <c:v>6821.5</c:v>
                </c:pt>
                <c:pt idx="2312">
                  <c:v>7319</c:v>
                </c:pt>
                <c:pt idx="2313">
                  <c:v>7457.1</c:v>
                </c:pt>
                <c:pt idx="2314">
                  <c:v>7869.1</c:v>
                </c:pt>
                <c:pt idx="2315">
                  <c:v>7222.4</c:v>
                </c:pt>
                <c:pt idx="2316">
                  <c:v>7429.7</c:v>
                </c:pt>
                <c:pt idx="2317">
                  <c:v>7599.4</c:v>
                </c:pt>
                <c:pt idx="2318">
                  <c:v>7492.2</c:v>
                </c:pt>
                <c:pt idx="2319">
                  <c:v>7445.6</c:v>
                </c:pt>
                <c:pt idx="2320">
                  <c:v>7339.9</c:v>
                </c:pt>
                <c:pt idx="2321">
                  <c:v>6738.7</c:v>
                </c:pt>
                <c:pt idx="2322">
                  <c:v>6467.2</c:v>
                </c:pt>
                <c:pt idx="2323">
                  <c:v>6226.2</c:v>
                </c:pt>
                <c:pt idx="2324">
                  <c:v>6295.4</c:v>
                </c:pt>
                <c:pt idx="2325">
                  <c:v>5871</c:v>
                </c:pt>
                <c:pt idx="2326">
                  <c:v>5997.8</c:v>
                </c:pt>
                <c:pt idx="2327">
                  <c:v>5970.4</c:v>
                </c:pt>
                <c:pt idx="2328">
                  <c:v>5748</c:v>
                </c:pt>
                <c:pt idx="2329">
                  <c:v>5904.6</c:v>
                </c:pt>
                <c:pt idx="2330">
                  <c:v>6049</c:v>
                </c:pt>
                <c:pt idx="2331">
                  <c:v>6070.6</c:v>
                </c:pt>
                <c:pt idx="2332">
                  <c:v>6187.2</c:v>
                </c:pt>
                <c:pt idx="2333">
                  <c:v>6075.3</c:v>
                </c:pt>
                <c:pt idx="2334">
                  <c:v>5737.4</c:v>
                </c:pt>
                <c:pt idx="2335">
                  <c:v>5601.3</c:v>
                </c:pt>
                <c:pt idx="2336">
                  <c:v>5773.3</c:v>
                </c:pt>
                <c:pt idx="2337">
                  <c:v>5795.3</c:v>
                </c:pt>
                <c:pt idx="2338">
                  <c:v>5862.7</c:v>
                </c:pt>
                <c:pt idx="2339">
                  <c:v>5839.6</c:v>
                </c:pt>
                <c:pt idx="2340">
                  <c:v>5852.8</c:v>
                </c:pt>
                <c:pt idx="2341">
                  <c:v>5432.6</c:v>
                </c:pt>
                <c:pt idx="2342">
                  <c:v>4874.8999999999996</c:v>
                </c:pt>
                <c:pt idx="2343">
                  <c:v>4930</c:v>
                </c:pt>
                <c:pt idx="2344">
                  <c:v>4875.3999999999996</c:v>
                </c:pt>
                <c:pt idx="2345">
                  <c:v>4622.8999999999996</c:v>
                </c:pt>
                <c:pt idx="2346">
                  <c:v>4472.8999999999996</c:v>
                </c:pt>
                <c:pt idx="2347">
                  <c:v>4422.1000000000004</c:v>
                </c:pt>
                <c:pt idx="2348">
                  <c:v>4365.8</c:v>
                </c:pt>
                <c:pt idx="2349">
                  <c:v>4355.3</c:v>
                </c:pt>
                <c:pt idx="2350">
                  <c:v>4436</c:v>
                </c:pt>
                <c:pt idx="2351">
                  <c:v>4477.3999999999996</c:v>
                </c:pt>
                <c:pt idx="2352">
                  <c:v>4412.6000000000004</c:v>
                </c:pt>
                <c:pt idx="2353">
                  <c:v>4383.3</c:v>
                </c:pt>
                <c:pt idx="2354">
                  <c:v>4237.5</c:v>
                </c:pt>
                <c:pt idx="2355">
                  <c:v>4274.6000000000004</c:v>
                </c:pt>
                <c:pt idx="2356">
                  <c:v>4232.3999999999996</c:v>
                </c:pt>
                <c:pt idx="2357">
                  <c:v>3982.3</c:v>
                </c:pt>
                <c:pt idx="2358">
                  <c:v>3971.5</c:v>
                </c:pt>
                <c:pt idx="2359">
                  <c:v>3790.9</c:v>
                </c:pt>
                <c:pt idx="2360">
                  <c:v>3813.4</c:v>
                </c:pt>
                <c:pt idx="2361">
                  <c:v>3753.5</c:v>
                </c:pt>
                <c:pt idx="2362">
                  <c:v>3912.8</c:v>
                </c:pt>
                <c:pt idx="2363">
                  <c:v>4053</c:v>
                </c:pt>
                <c:pt idx="2364">
                  <c:v>4120.7</c:v>
                </c:pt>
                <c:pt idx="2365">
                  <c:v>4122.8</c:v>
                </c:pt>
                <c:pt idx="2366">
                  <c:v>3796.6</c:v>
                </c:pt>
                <c:pt idx="2367">
                  <c:v>3893.7</c:v>
                </c:pt>
                <c:pt idx="2368">
                  <c:v>3824.4</c:v>
                </c:pt>
                <c:pt idx="2369">
                  <c:v>3930.7</c:v>
                </c:pt>
                <c:pt idx="2370">
                  <c:v>4174.6000000000004</c:v>
                </c:pt>
                <c:pt idx="2371">
                  <c:v>4387.8</c:v>
                </c:pt>
                <c:pt idx="2372">
                  <c:v>4364.3999999999996</c:v>
                </c:pt>
                <c:pt idx="2373">
                  <c:v>4338.1000000000004</c:v>
                </c:pt>
                <c:pt idx="2374">
                  <c:v>4402.1000000000004</c:v>
                </c:pt>
                <c:pt idx="2375">
                  <c:v>4699.6000000000004</c:v>
                </c:pt>
                <c:pt idx="2376">
                  <c:v>4690.5</c:v>
                </c:pt>
                <c:pt idx="2377">
                  <c:v>4660</c:v>
                </c:pt>
                <c:pt idx="2378">
                  <c:v>4496.7</c:v>
                </c:pt>
                <c:pt idx="2379">
                  <c:v>4621</c:v>
                </c:pt>
                <c:pt idx="2380">
                  <c:v>4719.8</c:v>
                </c:pt>
                <c:pt idx="2381">
                  <c:v>4976.5</c:v>
                </c:pt>
                <c:pt idx="2382">
                  <c:v>4925.2</c:v>
                </c:pt>
                <c:pt idx="2383">
                  <c:v>4765.1000000000004</c:v>
                </c:pt>
                <c:pt idx="2384">
                  <c:v>4644.1000000000004</c:v>
                </c:pt>
                <c:pt idx="2385">
                  <c:v>4647.8</c:v>
                </c:pt>
                <c:pt idx="2386">
                  <c:v>4403.1000000000004</c:v>
                </c:pt>
                <c:pt idx="2387">
                  <c:v>4408.2</c:v>
                </c:pt>
                <c:pt idx="2388">
                  <c:v>4379.3</c:v>
                </c:pt>
                <c:pt idx="2389">
                  <c:v>4461.7</c:v>
                </c:pt>
                <c:pt idx="2390">
                  <c:v>4364.1000000000004</c:v>
                </c:pt>
                <c:pt idx="2391">
                  <c:v>4255.6000000000004</c:v>
                </c:pt>
                <c:pt idx="2392">
                  <c:v>4142.7</c:v>
                </c:pt>
                <c:pt idx="2393">
                  <c:v>4097.3</c:v>
                </c:pt>
                <c:pt idx="2394">
                  <c:v>4182.3</c:v>
                </c:pt>
                <c:pt idx="2395">
                  <c:v>4189.7</c:v>
                </c:pt>
                <c:pt idx="2396">
                  <c:v>4362.7</c:v>
                </c:pt>
                <c:pt idx="2397">
                  <c:v>4487.5</c:v>
                </c:pt>
                <c:pt idx="2398">
                  <c:v>4398.1000000000004</c:v>
                </c:pt>
                <c:pt idx="2399">
                  <c:v>4436.5</c:v>
                </c:pt>
                <c:pt idx="2400">
                  <c:v>4336.7</c:v>
                </c:pt>
                <c:pt idx="2401">
                  <c:v>4189.3999999999996</c:v>
                </c:pt>
                <c:pt idx="2402">
                  <c:v>3967.3</c:v>
                </c:pt>
                <c:pt idx="2403">
                  <c:v>3706.5</c:v>
                </c:pt>
                <c:pt idx="2404">
                  <c:v>3453.8</c:v>
                </c:pt>
                <c:pt idx="2405">
                  <c:v>3437.1</c:v>
                </c:pt>
                <c:pt idx="2406">
                  <c:v>3494.9</c:v>
                </c:pt>
                <c:pt idx="2407">
                  <c:v>3425.1</c:v>
                </c:pt>
                <c:pt idx="2408">
                  <c:v>3295.1</c:v>
                </c:pt>
                <c:pt idx="2409">
                  <c:v>3344</c:v>
                </c:pt>
                <c:pt idx="2410">
                  <c:v>2892.7</c:v>
                </c:pt>
                <c:pt idx="2411">
                  <c:v>2822.9</c:v>
                </c:pt>
                <c:pt idx="2412">
                  <c:v>2773.8</c:v>
                </c:pt>
                <c:pt idx="2413">
                  <c:v>2946</c:v>
                </c:pt>
                <c:pt idx="2414">
                  <c:v>2916.3</c:v>
                </c:pt>
                <c:pt idx="2415">
                  <c:v>2773.1</c:v>
                </c:pt>
                <c:pt idx="2416">
                  <c:v>2812.1</c:v>
                </c:pt>
                <c:pt idx="2417">
                  <c:v>2843.8</c:v>
                </c:pt>
                <c:pt idx="2418">
                  <c:v>2712.9</c:v>
                </c:pt>
                <c:pt idx="2419">
                  <c:v>2631.7</c:v>
                </c:pt>
                <c:pt idx="2420">
                  <c:v>2779.1</c:v>
                </c:pt>
                <c:pt idx="2421">
                  <c:v>2798.9</c:v>
                </c:pt>
                <c:pt idx="2422">
                  <c:v>2856.7</c:v>
                </c:pt>
                <c:pt idx="2423">
                  <c:v>2876.7</c:v>
                </c:pt>
                <c:pt idx="2424">
                  <c:v>2874</c:v>
                </c:pt>
                <c:pt idx="2425">
                  <c:v>2932.8</c:v>
                </c:pt>
                <c:pt idx="2426">
                  <c:v>2412.4</c:v>
                </c:pt>
                <c:pt idx="2427">
                  <c:v>2400.6999999999998</c:v>
                </c:pt>
                <c:pt idx="2428">
                  <c:v>2233.8000000000002</c:v>
                </c:pt>
                <c:pt idx="2429">
                  <c:v>2044.4</c:v>
                </c:pt>
                <c:pt idx="2430">
                  <c:v>2237.1</c:v>
                </c:pt>
                <c:pt idx="2431">
                  <c:v>2370.5</c:v>
                </c:pt>
                <c:pt idx="2432">
                  <c:v>2436.6999999999998</c:v>
                </c:pt>
                <c:pt idx="2433">
                  <c:v>2424.8000000000002</c:v>
                </c:pt>
                <c:pt idx="2434">
                  <c:v>2412.8000000000002</c:v>
                </c:pt>
                <c:pt idx="2435">
                  <c:v>2530.3000000000002</c:v>
                </c:pt>
                <c:pt idx="2436">
                  <c:v>2576.6999999999998</c:v>
                </c:pt>
                <c:pt idx="2437">
                  <c:v>2568.6999999999998</c:v>
                </c:pt>
                <c:pt idx="2438">
                  <c:v>2617.5</c:v>
                </c:pt>
                <c:pt idx="2439">
                  <c:v>2634.8</c:v>
                </c:pt>
                <c:pt idx="2440">
                  <c:v>2642.7</c:v>
                </c:pt>
                <c:pt idx="2441">
                  <c:v>2658.7</c:v>
                </c:pt>
                <c:pt idx="2442">
                  <c:v>2617.5</c:v>
                </c:pt>
                <c:pt idx="2443">
                  <c:v>2555.3000000000002</c:v>
                </c:pt>
                <c:pt idx="2444">
                  <c:v>2529.6</c:v>
                </c:pt>
                <c:pt idx="2445">
                  <c:v>2576.3000000000002</c:v>
                </c:pt>
                <c:pt idx="2446">
                  <c:v>2605.9</c:v>
                </c:pt>
                <c:pt idx="2447">
                  <c:v>2616.9</c:v>
                </c:pt>
                <c:pt idx="2448">
                  <c:v>2585.1</c:v>
                </c:pt>
                <c:pt idx="2449">
                  <c:v>2584.8000000000002</c:v>
                </c:pt>
                <c:pt idx="2450">
                  <c:v>2660.7</c:v>
                </c:pt>
                <c:pt idx="2451">
                  <c:v>2741.6</c:v>
                </c:pt>
                <c:pt idx="2452">
                  <c:v>2759.7</c:v>
                </c:pt>
                <c:pt idx="2453">
                  <c:v>2757.3</c:v>
                </c:pt>
                <c:pt idx="2454">
                  <c:v>2804.4</c:v>
                </c:pt>
                <c:pt idx="2455">
                  <c:v>2800.5</c:v>
                </c:pt>
                <c:pt idx="2456">
                  <c:v>2617.8000000000002</c:v>
                </c:pt>
                <c:pt idx="2457">
                  <c:v>2676</c:v>
                </c:pt>
                <c:pt idx="2458">
                  <c:v>2690.7</c:v>
                </c:pt>
                <c:pt idx="2459">
                  <c:v>2536.4</c:v>
                </c:pt>
                <c:pt idx="2460">
                  <c:v>2521.6</c:v>
                </c:pt>
                <c:pt idx="2461">
                  <c:v>2803.7</c:v>
                </c:pt>
                <c:pt idx="2462">
                  <c:v>2784.8</c:v>
                </c:pt>
                <c:pt idx="2463">
                  <c:v>2985.1</c:v>
                </c:pt>
                <c:pt idx="2464">
                  <c:v>2977.9</c:v>
                </c:pt>
                <c:pt idx="2465">
                  <c:v>2914.2</c:v>
                </c:pt>
                <c:pt idx="2466">
                  <c:v>2852.1</c:v>
                </c:pt>
                <c:pt idx="2467">
                  <c:v>2808.4</c:v>
                </c:pt>
                <c:pt idx="2468">
                  <c:v>2880.9</c:v>
                </c:pt>
                <c:pt idx="2469">
                  <c:v>2931.2</c:v>
                </c:pt>
                <c:pt idx="2470">
                  <c:v>2705.4</c:v>
                </c:pt>
                <c:pt idx="2471">
                  <c:v>2559.8000000000002</c:v>
                </c:pt>
                <c:pt idx="2472">
                  <c:v>2582.8000000000002</c:v>
                </c:pt>
                <c:pt idx="2473">
                  <c:v>2494</c:v>
                </c:pt>
                <c:pt idx="2474">
                  <c:v>2460.8000000000002</c:v>
                </c:pt>
                <c:pt idx="2475">
                  <c:v>2330.6</c:v>
                </c:pt>
                <c:pt idx="2476">
                  <c:v>2329.3000000000002</c:v>
                </c:pt>
                <c:pt idx="2477">
                  <c:v>2337.4</c:v>
                </c:pt>
                <c:pt idx="2478">
                  <c:v>2300.5</c:v>
                </c:pt>
                <c:pt idx="2479">
                  <c:v>2322.4</c:v>
                </c:pt>
                <c:pt idx="2480">
                  <c:v>2616.5</c:v>
                </c:pt>
                <c:pt idx="2481">
                  <c:v>2781.8</c:v>
                </c:pt>
                <c:pt idx="2482">
                  <c:v>2497</c:v>
                </c:pt>
                <c:pt idx="2483">
                  <c:v>2286.3000000000002</c:v>
                </c:pt>
                <c:pt idx="2484">
                  <c:v>2264.8000000000002</c:v>
                </c:pt>
                <c:pt idx="2485">
                  <c:v>2094.9</c:v>
                </c:pt>
                <c:pt idx="2486">
                  <c:v>2048.4</c:v>
                </c:pt>
                <c:pt idx="2487">
                  <c:v>1969.7</c:v>
                </c:pt>
                <c:pt idx="2488">
                  <c:v>1980.5</c:v>
                </c:pt>
                <c:pt idx="2489">
                  <c:v>1842.8</c:v>
                </c:pt>
                <c:pt idx="2490">
                  <c:v>1752.6</c:v>
                </c:pt>
                <c:pt idx="2491">
                  <c:v>1776.7</c:v>
                </c:pt>
                <c:pt idx="2492">
                  <c:v>1802.8</c:v>
                </c:pt>
                <c:pt idx="2493">
                  <c:v>1770.5</c:v>
                </c:pt>
                <c:pt idx="2494">
                  <c:v>1822.5</c:v>
                </c:pt>
                <c:pt idx="2495">
                  <c:v>1864.8</c:v>
                </c:pt>
                <c:pt idx="2496">
                  <c:v>1766.2</c:v>
                </c:pt>
                <c:pt idx="2497">
                  <c:v>1757.4</c:v>
                </c:pt>
                <c:pt idx="2498">
                  <c:v>1667.7</c:v>
                </c:pt>
                <c:pt idx="2499">
                  <c:v>1572.9</c:v>
                </c:pt>
                <c:pt idx="2500">
                  <c:v>1560.4</c:v>
                </c:pt>
                <c:pt idx="2501">
                  <c:v>1588.1</c:v>
                </c:pt>
                <c:pt idx="2502">
                  <c:v>1609.8</c:v>
                </c:pt>
                <c:pt idx="2503">
                  <c:v>1496.4</c:v>
                </c:pt>
                <c:pt idx="2504">
                  <c:v>1471.1</c:v>
                </c:pt>
                <c:pt idx="2505">
                  <c:v>1448.7</c:v>
                </c:pt>
                <c:pt idx="2506">
                  <c:v>1358.9</c:v>
                </c:pt>
                <c:pt idx="2507">
                  <c:v>1343.7</c:v>
                </c:pt>
                <c:pt idx="2508">
                  <c:v>1356.2</c:v>
                </c:pt>
                <c:pt idx="2509">
                  <c:v>1346.8</c:v>
                </c:pt>
                <c:pt idx="2510">
                  <c:v>1309.2</c:v>
                </c:pt>
                <c:pt idx="2511">
                  <c:v>1272.5999999999999</c:v>
                </c:pt>
                <c:pt idx="2512">
                  <c:v>1256.4000000000001</c:v>
                </c:pt>
                <c:pt idx="2513">
                  <c:v>1256.2</c:v>
                </c:pt>
                <c:pt idx="2514">
                  <c:v>1257</c:v>
                </c:pt>
                <c:pt idx="2515">
                  <c:v>1257</c:v>
                </c:pt>
                <c:pt idx="2516">
                  <c:v>1246.5999999999999</c:v>
                </c:pt>
                <c:pt idx="2517">
                  <c:v>1218.2</c:v>
                </c:pt>
                <c:pt idx="2518">
                  <c:v>1213.9000000000001</c:v>
                </c:pt>
                <c:pt idx="2519">
                  <c:v>1203</c:v>
                </c:pt>
                <c:pt idx="2520">
                  <c:v>1188</c:v>
                </c:pt>
                <c:pt idx="2521">
                  <c:v>1194.8</c:v>
                </c:pt>
                <c:pt idx="2522">
                  <c:v>1195.4000000000001</c:v>
                </c:pt>
                <c:pt idx="2523">
                  <c:v>1218.7</c:v>
                </c:pt>
                <c:pt idx="2524">
                  <c:v>1225.5</c:v>
                </c:pt>
                <c:pt idx="2525">
                  <c:v>1229.5999999999999</c:v>
                </c:pt>
                <c:pt idx="2526">
                  <c:v>1214.9000000000001</c:v>
                </c:pt>
                <c:pt idx="2527">
                  <c:v>1215.0999999999999</c:v>
                </c:pt>
                <c:pt idx="2528">
                  <c:v>1198.2</c:v>
                </c:pt>
                <c:pt idx="2529">
                  <c:v>1201.2</c:v>
                </c:pt>
                <c:pt idx="2530">
                  <c:v>1201.5999999999999</c:v>
                </c:pt>
                <c:pt idx="2531">
                  <c:v>1143.8</c:v>
                </c:pt>
                <c:pt idx="2532">
                  <c:v>1161.2</c:v>
                </c:pt>
                <c:pt idx="2533">
                  <c:v>1157.9000000000001</c:v>
                </c:pt>
                <c:pt idx="2534">
                  <c:v>1109.5</c:v>
                </c:pt>
                <c:pt idx="2535">
                  <c:v>1103.7</c:v>
                </c:pt>
                <c:pt idx="2536">
                  <c:v>1088.2</c:v>
                </c:pt>
                <c:pt idx="2537">
                  <c:v>1052.7</c:v>
                </c:pt>
                <c:pt idx="2538">
                  <c:v>1058.7</c:v>
                </c:pt>
                <c:pt idx="2539">
                  <c:v>1068.4000000000001</c:v>
                </c:pt>
                <c:pt idx="2540">
                  <c:v>1048.8</c:v>
                </c:pt>
                <c:pt idx="2541">
                  <c:v>1004.3</c:v>
                </c:pt>
                <c:pt idx="2542">
                  <c:v>996</c:v>
                </c:pt>
                <c:pt idx="2543">
                  <c:v>1038.4000000000001</c:v>
                </c:pt>
                <c:pt idx="2544">
                  <c:v>1062.8</c:v>
                </c:pt>
                <c:pt idx="2545">
                  <c:v>1121.9000000000001</c:v>
                </c:pt>
                <c:pt idx="2546">
                  <c:v>1125.5</c:v>
                </c:pt>
                <c:pt idx="2547">
                  <c:v>1057.5</c:v>
                </c:pt>
                <c:pt idx="2548">
                  <c:v>1063.7</c:v>
                </c:pt>
                <c:pt idx="2549">
                  <c:v>1103.5999999999999</c:v>
                </c:pt>
                <c:pt idx="2550">
                  <c:v>1174.9000000000001</c:v>
                </c:pt>
                <c:pt idx="2551">
                  <c:v>1260.2</c:v>
                </c:pt>
                <c:pt idx="2552">
                  <c:v>1256.9000000000001</c:v>
                </c:pt>
                <c:pt idx="2553">
                  <c:v>1255.5</c:v>
                </c:pt>
                <c:pt idx="2554">
                  <c:v>1245.5999999999999</c:v>
                </c:pt>
                <c:pt idx="2555">
                  <c:v>1235.5</c:v>
                </c:pt>
                <c:pt idx="2556">
                  <c:v>1202.7</c:v>
                </c:pt>
                <c:pt idx="2557">
                  <c:v>1330.4</c:v>
                </c:pt>
                <c:pt idx="2558">
                  <c:v>1207</c:v>
                </c:pt>
                <c:pt idx="2559">
                  <c:v>1242</c:v>
                </c:pt>
                <c:pt idx="2560">
                  <c:v>1280.9000000000001</c:v>
                </c:pt>
                <c:pt idx="2561">
                  <c:v>1280.5999999999999</c:v>
                </c:pt>
                <c:pt idx="2562">
                  <c:v>1273.3</c:v>
                </c:pt>
                <c:pt idx="2563">
                  <c:v>1285.8</c:v>
                </c:pt>
                <c:pt idx="2564">
                  <c:v>1291.3</c:v>
                </c:pt>
                <c:pt idx="2565">
                  <c:v>1287</c:v>
                </c:pt>
                <c:pt idx="2566">
                  <c:v>1225</c:v>
                </c:pt>
                <c:pt idx="2567">
                  <c:v>1208.2</c:v>
                </c:pt>
                <c:pt idx="2568">
                  <c:v>1195.8</c:v>
                </c:pt>
                <c:pt idx="2569">
                  <c:v>1177.5</c:v>
                </c:pt>
                <c:pt idx="2570">
                  <c:v>1180</c:v>
                </c:pt>
                <c:pt idx="2571">
                  <c:v>1211.7</c:v>
                </c:pt>
                <c:pt idx="2572">
                  <c:v>1181.5999999999999</c:v>
                </c:pt>
                <c:pt idx="2573">
                  <c:v>1132.3</c:v>
                </c:pt>
                <c:pt idx="2574">
                  <c:v>1123</c:v>
                </c:pt>
                <c:pt idx="2575">
                  <c:v>1081.8</c:v>
                </c:pt>
                <c:pt idx="2576">
                  <c:v>1056.5</c:v>
                </c:pt>
                <c:pt idx="2577">
                  <c:v>1063.2</c:v>
                </c:pt>
                <c:pt idx="2578">
                  <c:v>1057.4000000000001</c:v>
                </c:pt>
                <c:pt idx="2579">
                  <c:v>1040.3</c:v>
                </c:pt>
                <c:pt idx="2580">
                  <c:v>1010.9</c:v>
                </c:pt>
                <c:pt idx="2581">
                  <c:v>1013.8</c:v>
                </c:pt>
                <c:pt idx="2582">
                  <c:v>1007.6</c:v>
                </c:pt>
                <c:pt idx="2583">
                  <c:v>1007.8</c:v>
                </c:pt>
                <c:pt idx="2584">
                  <c:v>1014.3</c:v>
                </c:pt>
                <c:pt idx="2585">
                  <c:v>1005.6</c:v>
                </c:pt>
                <c:pt idx="2586">
                  <c:v>1073</c:v>
                </c:pt>
                <c:pt idx="2587">
                  <c:v>1069.2</c:v>
                </c:pt>
                <c:pt idx="2588">
                  <c:v>1054.0999999999999</c:v>
                </c:pt>
                <c:pt idx="2589">
                  <c:v>1030.5999999999999</c:v>
                </c:pt>
                <c:pt idx="2590">
                  <c:v>1033.7</c:v>
                </c:pt>
                <c:pt idx="2591">
                  <c:v>1041</c:v>
                </c:pt>
                <c:pt idx="2592">
                  <c:v>1023.7</c:v>
                </c:pt>
                <c:pt idx="2593">
                  <c:v>1009.1</c:v>
                </c:pt>
                <c:pt idx="2594">
                  <c:v>986.6</c:v>
                </c:pt>
                <c:pt idx="2595">
                  <c:v>967.5</c:v>
                </c:pt>
                <c:pt idx="2596">
                  <c:v>922.3</c:v>
                </c:pt>
                <c:pt idx="2597">
                  <c:v>922.4</c:v>
                </c:pt>
                <c:pt idx="2598">
                  <c:v>921.9</c:v>
                </c:pt>
                <c:pt idx="2599">
                  <c:v>922.6</c:v>
                </c:pt>
                <c:pt idx="2600">
                  <c:v>919.3</c:v>
                </c:pt>
                <c:pt idx="2601">
                  <c:v>905.7</c:v>
                </c:pt>
                <c:pt idx="2602">
                  <c:v>925.6</c:v>
                </c:pt>
                <c:pt idx="2603">
                  <c:v>928</c:v>
                </c:pt>
                <c:pt idx="2604">
                  <c:v>938.4</c:v>
                </c:pt>
                <c:pt idx="2605">
                  <c:v>928.9</c:v>
                </c:pt>
                <c:pt idx="2606">
                  <c:v>901.5</c:v>
                </c:pt>
                <c:pt idx="2607">
                  <c:v>905.3</c:v>
                </c:pt>
                <c:pt idx="2608">
                  <c:v>913.7</c:v>
                </c:pt>
                <c:pt idx="2609">
                  <c:v>906.4</c:v>
                </c:pt>
                <c:pt idx="2610">
                  <c:v>836.7</c:v>
                </c:pt>
                <c:pt idx="2611">
                  <c:v>826.4</c:v>
                </c:pt>
                <c:pt idx="2612">
                  <c:v>838.9</c:v>
                </c:pt>
                <c:pt idx="2613">
                  <c:v>835</c:v>
                </c:pt>
                <c:pt idx="2614">
                  <c:v>828.2</c:v>
                </c:pt>
                <c:pt idx="2615">
                  <c:v>917.7</c:v>
                </c:pt>
                <c:pt idx="2616">
                  <c:v>911.3</c:v>
                </c:pt>
                <c:pt idx="2617">
                  <c:v>910.5</c:v>
                </c:pt>
                <c:pt idx="2618">
                  <c:v>936.1</c:v>
                </c:pt>
                <c:pt idx="2619">
                  <c:v>900.9</c:v>
                </c:pt>
                <c:pt idx="2620">
                  <c:v>1027.4000000000001</c:v>
                </c:pt>
                <c:pt idx="2621">
                  <c:v>1150.5999999999999</c:v>
                </c:pt>
                <c:pt idx="2622">
                  <c:v>1148.5</c:v>
                </c:pt>
                <c:pt idx="2623">
                  <c:v>1035.5</c:v>
                </c:pt>
                <c:pt idx="2624">
                  <c:v>1031.7</c:v>
                </c:pt>
                <c:pt idx="2625">
                  <c:v>1001.6</c:v>
                </c:pt>
                <c:pt idx="2626">
                  <c:v>965.5</c:v>
                </c:pt>
                <c:pt idx="2627">
                  <c:v>971.6</c:v>
                </c:pt>
                <c:pt idx="2628">
                  <c:v>982.6</c:v>
                </c:pt>
                <c:pt idx="2629">
                  <c:v>974.5</c:v>
                </c:pt>
                <c:pt idx="2630">
                  <c:v>937.9</c:v>
                </c:pt>
                <c:pt idx="2631">
                  <c:v>909.3</c:v>
                </c:pt>
                <c:pt idx="2632">
                  <c:v>895.2</c:v>
                </c:pt>
                <c:pt idx="2633">
                  <c:v>920.5</c:v>
                </c:pt>
                <c:pt idx="2634">
                  <c:v>920.3</c:v>
                </c:pt>
                <c:pt idx="2635">
                  <c:v>874.7</c:v>
                </c:pt>
                <c:pt idx="2636">
                  <c:v>833.1</c:v>
                </c:pt>
                <c:pt idx="2637">
                  <c:v>800</c:v>
                </c:pt>
                <c:pt idx="2638">
                  <c:v>793.7</c:v>
                </c:pt>
                <c:pt idx="2639">
                  <c:v>791.3</c:v>
                </c:pt>
                <c:pt idx="2640">
                  <c:v>791.6</c:v>
                </c:pt>
                <c:pt idx="2641">
                  <c:v>783.9</c:v>
                </c:pt>
                <c:pt idx="2642">
                  <c:v>780.3</c:v>
                </c:pt>
                <c:pt idx="2643">
                  <c:v>780.8</c:v>
                </c:pt>
                <c:pt idx="2644">
                  <c:v>790.3</c:v>
                </c:pt>
                <c:pt idx="2645">
                  <c:v>781.3</c:v>
                </c:pt>
                <c:pt idx="2646">
                  <c:v>774.2</c:v>
                </c:pt>
                <c:pt idx="2647">
                  <c:v>777</c:v>
                </c:pt>
                <c:pt idx="2648">
                  <c:v>773.5</c:v>
                </c:pt>
                <c:pt idx="2649">
                  <c:v>773.4</c:v>
                </c:pt>
                <c:pt idx="2650">
                  <c:v>769</c:v>
                </c:pt>
                <c:pt idx="2651">
                  <c:v>762.5</c:v>
                </c:pt>
                <c:pt idx="2652">
                  <c:v>769.2</c:v>
                </c:pt>
                <c:pt idx="2653">
                  <c:v>769.2</c:v>
                </c:pt>
                <c:pt idx="2654">
                  <c:v>772.3</c:v>
                </c:pt>
                <c:pt idx="2655">
                  <c:v>779</c:v>
                </c:pt>
                <c:pt idx="2656">
                  <c:v>755.5</c:v>
                </c:pt>
                <c:pt idx="2657">
                  <c:v>745.4</c:v>
                </c:pt>
                <c:pt idx="2658">
                  <c:v>737</c:v>
                </c:pt>
                <c:pt idx="2659">
                  <c:v>738.1</c:v>
                </c:pt>
                <c:pt idx="2660">
                  <c:v>738.3</c:v>
                </c:pt>
                <c:pt idx="2661">
                  <c:v>741</c:v>
                </c:pt>
                <c:pt idx="2662">
                  <c:v>741.3</c:v>
                </c:pt>
                <c:pt idx="2663">
                  <c:v>744.2</c:v>
                </c:pt>
                <c:pt idx="2664">
                  <c:v>750.9</c:v>
                </c:pt>
                <c:pt idx="2665">
                  <c:v>754</c:v>
                </c:pt>
                <c:pt idx="2666">
                  <c:v>744.3</c:v>
                </c:pt>
                <c:pt idx="2667">
                  <c:v>752.3</c:v>
                </c:pt>
                <c:pt idx="2668">
                  <c:v>755.3</c:v>
                </c:pt>
                <c:pt idx="2669">
                  <c:v>751.4</c:v>
                </c:pt>
                <c:pt idx="2670">
                  <c:v>751.9</c:v>
                </c:pt>
                <c:pt idx="2671">
                  <c:v>746</c:v>
                </c:pt>
                <c:pt idx="2672">
                  <c:v>716.9</c:v>
                </c:pt>
                <c:pt idx="2673">
                  <c:v>708</c:v>
                </c:pt>
                <c:pt idx="2674">
                  <c:v>705.6</c:v>
                </c:pt>
                <c:pt idx="2675">
                  <c:v>717.4</c:v>
                </c:pt>
                <c:pt idx="2676">
                  <c:v>719.8</c:v>
                </c:pt>
                <c:pt idx="2677">
                  <c:v>723</c:v>
                </c:pt>
                <c:pt idx="2678">
                  <c:v>741.2</c:v>
                </c:pt>
                <c:pt idx="2679">
                  <c:v>714.6</c:v>
                </c:pt>
                <c:pt idx="2680">
                  <c:v>711.7</c:v>
                </c:pt>
                <c:pt idx="2681">
                  <c:v>714.1</c:v>
                </c:pt>
                <c:pt idx="2682">
                  <c:v>706.4</c:v>
                </c:pt>
                <c:pt idx="2683">
                  <c:v>706.6</c:v>
                </c:pt>
                <c:pt idx="2684">
                  <c:v>744.4</c:v>
                </c:pt>
                <c:pt idx="2685">
                  <c:v>735.8</c:v>
                </c:pt>
                <c:pt idx="2686">
                  <c:v>734.4</c:v>
                </c:pt>
                <c:pt idx="2687">
                  <c:v>707.2</c:v>
                </c:pt>
                <c:pt idx="2688">
                  <c:v>714.9</c:v>
                </c:pt>
                <c:pt idx="2689">
                  <c:v>720.2</c:v>
                </c:pt>
                <c:pt idx="2690">
                  <c:v>688.4</c:v>
                </c:pt>
                <c:pt idx="2691">
                  <c:v>687.9</c:v>
                </c:pt>
                <c:pt idx="2692">
                  <c:v>678.4</c:v>
                </c:pt>
                <c:pt idx="2693">
                  <c:v>662.5</c:v>
                </c:pt>
                <c:pt idx="2694">
                  <c:v>654.29999999999995</c:v>
                </c:pt>
                <c:pt idx="2695">
                  <c:v>661.2</c:v>
                </c:pt>
                <c:pt idx="2696">
                  <c:v>659.9</c:v>
                </c:pt>
                <c:pt idx="2697">
                  <c:v>633.29999999999995</c:v>
                </c:pt>
                <c:pt idx="2698">
                  <c:v>630.79999999999995</c:v>
                </c:pt>
                <c:pt idx="2699">
                  <c:v>637.29999999999995</c:v>
                </c:pt>
                <c:pt idx="2700">
                  <c:v>639.29999999999995</c:v>
                </c:pt>
                <c:pt idx="2701">
                  <c:v>641.29999999999995</c:v>
                </c:pt>
                <c:pt idx="2702">
                  <c:v>642.20000000000005</c:v>
                </c:pt>
                <c:pt idx="2703">
                  <c:v>641.4</c:v>
                </c:pt>
                <c:pt idx="2704">
                  <c:v>640.5</c:v>
                </c:pt>
                <c:pt idx="2705">
                  <c:v>639.5</c:v>
                </c:pt>
                <c:pt idx="2706">
                  <c:v>642.5</c:v>
                </c:pt>
                <c:pt idx="2707">
                  <c:v>642.29999999999995</c:v>
                </c:pt>
                <c:pt idx="2708">
                  <c:v>618.79999999999995</c:v>
                </c:pt>
                <c:pt idx="2709">
                  <c:v>618.29999999999995</c:v>
                </c:pt>
                <c:pt idx="2710">
                  <c:v>619.6</c:v>
                </c:pt>
                <c:pt idx="2711">
                  <c:v>619.4</c:v>
                </c:pt>
                <c:pt idx="2712">
                  <c:v>612.70000000000005</c:v>
                </c:pt>
                <c:pt idx="2713">
                  <c:v>613.70000000000005</c:v>
                </c:pt>
                <c:pt idx="2714">
                  <c:v>612.70000000000005</c:v>
                </c:pt>
                <c:pt idx="2715">
                  <c:v>613.20000000000005</c:v>
                </c:pt>
                <c:pt idx="2716">
                  <c:v>614.20000000000005</c:v>
                </c:pt>
                <c:pt idx="2717">
                  <c:v>615</c:v>
                </c:pt>
                <c:pt idx="2718">
                  <c:v>608.79999999999995</c:v>
                </c:pt>
                <c:pt idx="2719">
                  <c:v>607.20000000000005</c:v>
                </c:pt>
                <c:pt idx="2720">
                  <c:v>606.9</c:v>
                </c:pt>
                <c:pt idx="2721">
                  <c:v>609</c:v>
                </c:pt>
                <c:pt idx="2722">
                  <c:v>608.5</c:v>
                </c:pt>
                <c:pt idx="2723">
                  <c:v>604.9</c:v>
                </c:pt>
                <c:pt idx="2724">
                  <c:v>605.9</c:v>
                </c:pt>
                <c:pt idx="2725">
                  <c:v>603.70000000000005</c:v>
                </c:pt>
                <c:pt idx="2726">
                  <c:v>599.79999999999995</c:v>
                </c:pt>
                <c:pt idx="2727">
                  <c:v>608.79999999999995</c:v>
                </c:pt>
                <c:pt idx="2728">
                  <c:v>611.29999999999995</c:v>
                </c:pt>
                <c:pt idx="2729">
                  <c:v>612.4</c:v>
                </c:pt>
                <c:pt idx="2730">
                  <c:v>612.4</c:v>
                </c:pt>
                <c:pt idx="2731">
                  <c:v>609.6</c:v>
                </c:pt>
                <c:pt idx="2732">
                  <c:v>610.4</c:v>
                </c:pt>
                <c:pt idx="2733">
                  <c:v>610.70000000000005</c:v>
                </c:pt>
                <c:pt idx="2734">
                  <c:v>612.20000000000005</c:v>
                </c:pt>
                <c:pt idx="2735">
                  <c:v>612</c:v>
                </c:pt>
                <c:pt idx="2736">
                  <c:v>610.6</c:v>
                </c:pt>
                <c:pt idx="2737">
                  <c:v>630.79999999999995</c:v>
                </c:pt>
                <c:pt idx="2738">
                  <c:v>627.5</c:v>
                </c:pt>
                <c:pt idx="2739">
                  <c:v>627.6</c:v>
                </c:pt>
                <c:pt idx="2740">
                  <c:v>629.29999999999995</c:v>
                </c:pt>
                <c:pt idx="2741">
                  <c:v>616.5</c:v>
                </c:pt>
                <c:pt idx="2742">
                  <c:v>612</c:v>
                </c:pt>
                <c:pt idx="2743">
                  <c:v>610.6</c:v>
                </c:pt>
                <c:pt idx="2744">
                  <c:v>615.20000000000005</c:v>
                </c:pt>
                <c:pt idx="2745">
                  <c:v>605</c:v>
                </c:pt>
                <c:pt idx="2746">
                  <c:v>577.6</c:v>
                </c:pt>
                <c:pt idx="2747">
                  <c:v>705</c:v>
                </c:pt>
                <c:pt idx="2748">
                  <c:v>578.29999999999995</c:v>
                </c:pt>
                <c:pt idx="2749">
                  <c:v>579.9</c:v>
                </c:pt>
                <c:pt idx="2750">
                  <c:v>578.6</c:v>
                </c:pt>
                <c:pt idx="2751">
                  <c:v>576.29999999999995</c:v>
                </c:pt>
                <c:pt idx="2752">
                  <c:v>580.4</c:v>
                </c:pt>
                <c:pt idx="2753">
                  <c:v>582.70000000000005</c:v>
                </c:pt>
                <c:pt idx="2754">
                  <c:v>580.70000000000005</c:v>
                </c:pt>
                <c:pt idx="2755">
                  <c:v>584.5</c:v>
                </c:pt>
                <c:pt idx="2756">
                  <c:v>589.9</c:v>
                </c:pt>
                <c:pt idx="2757">
                  <c:v>591.9</c:v>
                </c:pt>
                <c:pt idx="2758">
                  <c:v>585.29999999999995</c:v>
                </c:pt>
                <c:pt idx="2759">
                  <c:v>583.5</c:v>
                </c:pt>
                <c:pt idx="2760">
                  <c:v>577.9</c:v>
                </c:pt>
                <c:pt idx="2761">
                  <c:v>579.5</c:v>
                </c:pt>
                <c:pt idx="2762">
                  <c:v>581.1</c:v>
                </c:pt>
                <c:pt idx="2763">
                  <c:v>583.4</c:v>
                </c:pt>
                <c:pt idx="2764">
                  <c:v>575</c:v>
                </c:pt>
                <c:pt idx="2765">
                  <c:v>585.79999999999995</c:v>
                </c:pt>
                <c:pt idx="2766">
                  <c:v>590.1</c:v>
                </c:pt>
                <c:pt idx="2767">
                  <c:v>591.1</c:v>
                </c:pt>
                <c:pt idx="2768">
                  <c:v>599.20000000000005</c:v>
                </c:pt>
                <c:pt idx="2769">
                  <c:v>600.5</c:v>
                </c:pt>
                <c:pt idx="2770">
                  <c:v>591.20000000000005</c:v>
                </c:pt>
                <c:pt idx="2771">
                  <c:v>594.20000000000005</c:v>
                </c:pt>
                <c:pt idx="2772">
                  <c:v>596</c:v>
                </c:pt>
                <c:pt idx="2773">
                  <c:v>596.70000000000005</c:v>
                </c:pt>
                <c:pt idx="2774">
                  <c:v>580</c:v>
                </c:pt>
                <c:pt idx="2775">
                  <c:v>584.9</c:v>
                </c:pt>
                <c:pt idx="2776">
                  <c:v>573.1</c:v>
                </c:pt>
                <c:pt idx="2777">
                  <c:v>613.79999999999995</c:v>
                </c:pt>
                <c:pt idx="2778">
                  <c:v>627.9</c:v>
                </c:pt>
                <c:pt idx="2779">
                  <c:v>654.9</c:v>
                </c:pt>
                <c:pt idx="2780">
                  <c:v>657.5</c:v>
                </c:pt>
                <c:pt idx="2781">
                  <c:v>657.4</c:v>
                </c:pt>
                <c:pt idx="2782">
                  <c:v>658</c:v>
                </c:pt>
                <c:pt idx="2783">
                  <c:v>659.1</c:v>
                </c:pt>
                <c:pt idx="2784">
                  <c:v>657.8</c:v>
                </c:pt>
                <c:pt idx="2785">
                  <c:v>662.5</c:v>
                </c:pt>
                <c:pt idx="2786">
                  <c:v>664.2</c:v>
                </c:pt>
                <c:pt idx="2787">
                  <c:v>658.2</c:v>
                </c:pt>
                <c:pt idx="2788">
                  <c:v>669.4</c:v>
                </c:pt>
                <c:pt idx="2789">
                  <c:v>666.5</c:v>
                </c:pt>
                <c:pt idx="2790">
                  <c:v>672.3</c:v>
                </c:pt>
                <c:pt idx="2791">
                  <c:v>673.2</c:v>
                </c:pt>
                <c:pt idx="2792">
                  <c:v>680.4</c:v>
                </c:pt>
                <c:pt idx="2793">
                  <c:v>680.9</c:v>
                </c:pt>
                <c:pt idx="2794">
                  <c:v>665.4</c:v>
                </c:pt>
                <c:pt idx="2795">
                  <c:v>667.5</c:v>
                </c:pt>
                <c:pt idx="2796">
                  <c:v>661.9</c:v>
                </c:pt>
                <c:pt idx="2797">
                  <c:v>672</c:v>
                </c:pt>
                <c:pt idx="2798">
                  <c:v>673.2</c:v>
                </c:pt>
                <c:pt idx="2799">
                  <c:v>657.5</c:v>
                </c:pt>
                <c:pt idx="2800">
                  <c:v>652</c:v>
                </c:pt>
                <c:pt idx="2801">
                  <c:v>663.5</c:v>
                </c:pt>
                <c:pt idx="2802">
                  <c:v>663.4</c:v>
                </c:pt>
                <c:pt idx="2803">
                  <c:v>676.2</c:v>
                </c:pt>
                <c:pt idx="2804">
                  <c:v>678.4</c:v>
                </c:pt>
                <c:pt idx="2805">
                  <c:v>679.2</c:v>
                </c:pt>
                <c:pt idx="2806">
                  <c:v>679</c:v>
                </c:pt>
                <c:pt idx="2807">
                  <c:v>701.5</c:v>
                </c:pt>
                <c:pt idx="2808">
                  <c:v>700.5</c:v>
                </c:pt>
                <c:pt idx="2809">
                  <c:v>685.1</c:v>
                </c:pt>
                <c:pt idx="2810">
                  <c:v>673</c:v>
                </c:pt>
                <c:pt idx="2811">
                  <c:v>645.9</c:v>
                </c:pt>
                <c:pt idx="2812">
                  <c:v>659.3</c:v>
                </c:pt>
                <c:pt idx="2813">
                  <c:v>650.29999999999995</c:v>
                </c:pt>
                <c:pt idx="2814">
                  <c:v>665.2</c:v>
                </c:pt>
                <c:pt idx="2815">
                  <c:v>688.1</c:v>
                </c:pt>
                <c:pt idx="2816">
                  <c:v>687.4</c:v>
                </c:pt>
                <c:pt idx="2817">
                  <c:v>629.5</c:v>
                </c:pt>
                <c:pt idx="2818">
                  <c:v>677.8</c:v>
                </c:pt>
                <c:pt idx="2819">
                  <c:v>732.2</c:v>
                </c:pt>
                <c:pt idx="2820">
                  <c:v>764.6</c:v>
                </c:pt>
                <c:pt idx="2821">
                  <c:v>765.1</c:v>
                </c:pt>
                <c:pt idx="2822">
                  <c:v>776</c:v>
                </c:pt>
                <c:pt idx="2823">
                  <c:v>771.9</c:v>
                </c:pt>
                <c:pt idx="2824">
                  <c:v>769.7</c:v>
                </c:pt>
                <c:pt idx="2825">
                  <c:v>695.1</c:v>
                </c:pt>
                <c:pt idx="2826">
                  <c:v>702.5</c:v>
                </c:pt>
                <c:pt idx="2827">
                  <c:v>718.2</c:v>
                </c:pt>
                <c:pt idx="2828">
                  <c:v>683.8</c:v>
                </c:pt>
                <c:pt idx="2829">
                  <c:v>592.6</c:v>
                </c:pt>
                <c:pt idx="2830">
                  <c:v>579.29999999999995</c:v>
                </c:pt>
                <c:pt idx="2831">
                  <c:v>580.70000000000005</c:v>
                </c:pt>
                <c:pt idx="2832">
                  <c:v>582.4</c:v>
                </c:pt>
                <c:pt idx="2833">
                  <c:v>591.29999999999995</c:v>
                </c:pt>
                <c:pt idx="2834">
                  <c:v>586.70000000000005</c:v>
                </c:pt>
                <c:pt idx="2835">
                  <c:v>583.6</c:v>
                </c:pt>
                <c:pt idx="2836">
                  <c:v>592.70000000000005</c:v>
                </c:pt>
                <c:pt idx="2837">
                  <c:v>573.70000000000005</c:v>
                </c:pt>
                <c:pt idx="2838">
                  <c:v>541.5</c:v>
                </c:pt>
                <c:pt idx="2839">
                  <c:v>542.29999999999995</c:v>
                </c:pt>
                <c:pt idx="2840">
                  <c:v>546.9</c:v>
                </c:pt>
                <c:pt idx="2841">
                  <c:v>544.20000000000005</c:v>
                </c:pt>
                <c:pt idx="2842">
                  <c:v>548</c:v>
                </c:pt>
                <c:pt idx="2843">
                  <c:v>531.79999999999995</c:v>
                </c:pt>
                <c:pt idx="2844">
                  <c:v>479.2</c:v>
                </c:pt>
                <c:pt idx="2845">
                  <c:v>454.3</c:v>
                </c:pt>
                <c:pt idx="2846">
                  <c:v>451.2</c:v>
                </c:pt>
                <c:pt idx="2847">
                  <c:v>447.9</c:v>
                </c:pt>
                <c:pt idx="2848">
                  <c:v>445</c:v>
                </c:pt>
                <c:pt idx="2849">
                  <c:v>444.2</c:v>
                </c:pt>
                <c:pt idx="2850">
                  <c:v>445.2</c:v>
                </c:pt>
                <c:pt idx="2851">
                  <c:v>447.8</c:v>
                </c:pt>
                <c:pt idx="2852">
                  <c:v>455.2</c:v>
                </c:pt>
                <c:pt idx="2853">
                  <c:v>456.6</c:v>
                </c:pt>
                <c:pt idx="2854">
                  <c:v>456.3</c:v>
                </c:pt>
                <c:pt idx="2855">
                  <c:v>459.6</c:v>
                </c:pt>
                <c:pt idx="2856">
                  <c:v>460.3</c:v>
                </c:pt>
                <c:pt idx="2857">
                  <c:v>457.7</c:v>
                </c:pt>
                <c:pt idx="2858">
                  <c:v>457.2</c:v>
                </c:pt>
                <c:pt idx="2859">
                  <c:v>455.3</c:v>
                </c:pt>
                <c:pt idx="2860">
                  <c:v>456.1</c:v>
                </c:pt>
                <c:pt idx="2861">
                  <c:v>462.1</c:v>
                </c:pt>
                <c:pt idx="2862">
                  <c:v>464.2</c:v>
                </c:pt>
                <c:pt idx="2863">
                  <c:v>460.2</c:v>
                </c:pt>
                <c:pt idx="2864">
                  <c:v>460.6</c:v>
                </c:pt>
                <c:pt idx="2865">
                  <c:v>461.5</c:v>
                </c:pt>
                <c:pt idx="2866">
                  <c:v>449.2</c:v>
                </c:pt>
                <c:pt idx="2867">
                  <c:v>450.9</c:v>
                </c:pt>
                <c:pt idx="2868">
                  <c:v>451.5</c:v>
                </c:pt>
                <c:pt idx="2869">
                  <c:v>453.9</c:v>
                </c:pt>
                <c:pt idx="2870">
                  <c:v>454.2</c:v>
                </c:pt>
                <c:pt idx="2871">
                  <c:v>456.9</c:v>
                </c:pt>
                <c:pt idx="2872">
                  <c:v>456.3</c:v>
                </c:pt>
                <c:pt idx="2873">
                  <c:v>450.1</c:v>
                </c:pt>
                <c:pt idx="2874">
                  <c:v>467.9</c:v>
                </c:pt>
                <c:pt idx="2875">
                  <c:v>468.9</c:v>
                </c:pt>
                <c:pt idx="2876">
                  <c:v>466.2</c:v>
                </c:pt>
                <c:pt idx="2877">
                  <c:v>461.8</c:v>
                </c:pt>
                <c:pt idx="2878">
                  <c:v>451.5</c:v>
                </c:pt>
                <c:pt idx="2879">
                  <c:v>450.2</c:v>
                </c:pt>
                <c:pt idx="2880">
                  <c:v>450.8</c:v>
                </c:pt>
                <c:pt idx="2881">
                  <c:v>442.9</c:v>
                </c:pt>
                <c:pt idx="2882">
                  <c:v>436.1</c:v>
                </c:pt>
                <c:pt idx="2883">
                  <c:v>429.1</c:v>
                </c:pt>
                <c:pt idx="2884">
                  <c:v>430.6</c:v>
                </c:pt>
                <c:pt idx="2885">
                  <c:v>432</c:v>
                </c:pt>
                <c:pt idx="2886">
                  <c:v>429.5</c:v>
                </c:pt>
                <c:pt idx="2887">
                  <c:v>425.4</c:v>
                </c:pt>
                <c:pt idx="2888">
                  <c:v>426.6</c:v>
                </c:pt>
                <c:pt idx="2889">
                  <c:v>426.7</c:v>
                </c:pt>
                <c:pt idx="2890">
                  <c:v>422.4</c:v>
                </c:pt>
                <c:pt idx="2891">
                  <c:v>421.6</c:v>
                </c:pt>
                <c:pt idx="2892">
                  <c:v>418.9</c:v>
                </c:pt>
                <c:pt idx="2893">
                  <c:v>423.5</c:v>
                </c:pt>
                <c:pt idx="2894">
                  <c:v>422</c:v>
                </c:pt>
                <c:pt idx="2895">
                  <c:v>422.8</c:v>
                </c:pt>
                <c:pt idx="2896">
                  <c:v>423.7</c:v>
                </c:pt>
                <c:pt idx="2897">
                  <c:v>420.4</c:v>
                </c:pt>
                <c:pt idx="2898">
                  <c:v>420.2</c:v>
                </c:pt>
                <c:pt idx="2899">
                  <c:v>420.1</c:v>
                </c:pt>
                <c:pt idx="2900">
                  <c:v>416.9</c:v>
                </c:pt>
                <c:pt idx="2901">
                  <c:v>417.2</c:v>
                </c:pt>
                <c:pt idx="2902">
                  <c:v>416.2</c:v>
                </c:pt>
                <c:pt idx="2903">
                  <c:v>424.5</c:v>
                </c:pt>
                <c:pt idx="2904">
                  <c:v>425.4</c:v>
                </c:pt>
                <c:pt idx="2905">
                  <c:v>427.4</c:v>
                </c:pt>
                <c:pt idx="2906">
                  <c:v>417.7</c:v>
                </c:pt>
                <c:pt idx="2907">
                  <c:v>417.3</c:v>
                </c:pt>
                <c:pt idx="2908">
                  <c:v>417.7</c:v>
                </c:pt>
                <c:pt idx="2909">
                  <c:v>419.6</c:v>
                </c:pt>
                <c:pt idx="2910">
                  <c:v>417.9</c:v>
                </c:pt>
                <c:pt idx="2911">
                  <c:v>413.1</c:v>
                </c:pt>
                <c:pt idx="2912">
                  <c:v>413.5</c:v>
                </c:pt>
                <c:pt idx="2913">
                  <c:v>410.5</c:v>
                </c:pt>
                <c:pt idx="2914">
                  <c:v>418.6</c:v>
                </c:pt>
                <c:pt idx="2915">
                  <c:v>419.6</c:v>
                </c:pt>
                <c:pt idx="2916">
                  <c:v>417</c:v>
                </c:pt>
                <c:pt idx="2917">
                  <c:v>417.4</c:v>
                </c:pt>
                <c:pt idx="2918">
                  <c:v>416.1</c:v>
                </c:pt>
                <c:pt idx="2919">
                  <c:v>415.9</c:v>
                </c:pt>
                <c:pt idx="2920">
                  <c:v>420.7</c:v>
                </c:pt>
                <c:pt idx="2921">
                  <c:v>422.4</c:v>
                </c:pt>
                <c:pt idx="2922">
                  <c:v>417.5</c:v>
                </c:pt>
                <c:pt idx="2923">
                  <c:v>414.9</c:v>
                </c:pt>
                <c:pt idx="2924">
                  <c:v>416.7</c:v>
                </c:pt>
                <c:pt idx="2925">
                  <c:v>416.6</c:v>
                </c:pt>
                <c:pt idx="2926">
                  <c:v>412</c:v>
                </c:pt>
                <c:pt idx="2927">
                  <c:v>410.1</c:v>
                </c:pt>
                <c:pt idx="2928">
                  <c:v>423.4</c:v>
                </c:pt>
                <c:pt idx="2929">
                  <c:v>425.8</c:v>
                </c:pt>
                <c:pt idx="2930">
                  <c:v>435.9</c:v>
                </c:pt>
                <c:pt idx="2931">
                  <c:v>439</c:v>
                </c:pt>
                <c:pt idx="2932">
                  <c:v>441.3</c:v>
                </c:pt>
                <c:pt idx="2933">
                  <c:v>435.6</c:v>
                </c:pt>
                <c:pt idx="2934">
                  <c:v>434.1</c:v>
                </c:pt>
                <c:pt idx="2935">
                  <c:v>427.6</c:v>
                </c:pt>
                <c:pt idx="2936">
                  <c:v>427.2</c:v>
                </c:pt>
                <c:pt idx="2937">
                  <c:v>425.2</c:v>
                </c:pt>
                <c:pt idx="2938">
                  <c:v>440.8</c:v>
                </c:pt>
                <c:pt idx="2939">
                  <c:v>440.2</c:v>
                </c:pt>
                <c:pt idx="2940">
                  <c:v>447.6</c:v>
                </c:pt>
                <c:pt idx="2941">
                  <c:v>442.7</c:v>
                </c:pt>
                <c:pt idx="2942">
                  <c:v>424.3</c:v>
                </c:pt>
                <c:pt idx="2943">
                  <c:v>425.5</c:v>
                </c:pt>
                <c:pt idx="2944">
                  <c:v>421.5</c:v>
                </c:pt>
                <c:pt idx="2945">
                  <c:v>409.8</c:v>
                </c:pt>
                <c:pt idx="2946">
                  <c:v>410.9</c:v>
                </c:pt>
                <c:pt idx="2947">
                  <c:v>405.9</c:v>
                </c:pt>
                <c:pt idx="2948">
                  <c:v>392.6</c:v>
                </c:pt>
                <c:pt idx="2949">
                  <c:v>386.4</c:v>
                </c:pt>
                <c:pt idx="2950">
                  <c:v>383.2</c:v>
                </c:pt>
                <c:pt idx="2951">
                  <c:v>385.4</c:v>
                </c:pt>
                <c:pt idx="2952">
                  <c:v>377.6</c:v>
                </c:pt>
                <c:pt idx="2953">
                  <c:v>380.9</c:v>
                </c:pt>
                <c:pt idx="2954">
                  <c:v>382.6</c:v>
                </c:pt>
                <c:pt idx="2955">
                  <c:v>386.4</c:v>
                </c:pt>
                <c:pt idx="2956">
                  <c:v>391.1</c:v>
                </c:pt>
                <c:pt idx="2957">
                  <c:v>391.8</c:v>
                </c:pt>
                <c:pt idx="2958">
                  <c:v>375.9</c:v>
                </c:pt>
                <c:pt idx="2959">
                  <c:v>376.6</c:v>
                </c:pt>
                <c:pt idx="2960">
                  <c:v>379.8</c:v>
                </c:pt>
                <c:pt idx="2961">
                  <c:v>380.5</c:v>
                </c:pt>
                <c:pt idx="2962">
                  <c:v>381.8</c:v>
                </c:pt>
                <c:pt idx="2963">
                  <c:v>385.8</c:v>
                </c:pt>
                <c:pt idx="2964">
                  <c:v>395.4</c:v>
                </c:pt>
                <c:pt idx="2965">
                  <c:v>397.4</c:v>
                </c:pt>
                <c:pt idx="2966">
                  <c:v>397.7</c:v>
                </c:pt>
                <c:pt idx="2967">
                  <c:v>403.8</c:v>
                </c:pt>
                <c:pt idx="2968">
                  <c:v>405.4</c:v>
                </c:pt>
                <c:pt idx="2969">
                  <c:v>395.4</c:v>
                </c:pt>
                <c:pt idx="2970">
                  <c:v>411.5</c:v>
                </c:pt>
                <c:pt idx="2971">
                  <c:v>423.4</c:v>
                </c:pt>
                <c:pt idx="2972">
                  <c:v>425.7</c:v>
                </c:pt>
                <c:pt idx="2973">
                  <c:v>386.7</c:v>
                </c:pt>
                <c:pt idx="2974">
                  <c:v>387.3</c:v>
                </c:pt>
                <c:pt idx="2975">
                  <c:v>390.7</c:v>
                </c:pt>
                <c:pt idx="2976">
                  <c:v>386.7</c:v>
                </c:pt>
                <c:pt idx="2977">
                  <c:v>430.1</c:v>
                </c:pt>
                <c:pt idx="2978">
                  <c:v>433.7</c:v>
                </c:pt>
                <c:pt idx="2979">
                  <c:v>443.7</c:v>
                </c:pt>
                <c:pt idx="2980">
                  <c:v>448.4</c:v>
                </c:pt>
                <c:pt idx="2981">
                  <c:v>451.1</c:v>
                </c:pt>
                <c:pt idx="2982">
                  <c:v>448.9</c:v>
                </c:pt>
                <c:pt idx="2983">
                  <c:v>454.5</c:v>
                </c:pt>
                <c:pt idx="2984">
                  <c:v>462.9</c:v>
                </c:pt>
                <c:pt idx="2985">
                  <c:v>457.5</c:v>
                </c:pt>
                <c:pt idx="2986">
                  <c:v>432.1</c:v>
                </c:pt>
                <c:pt idx="2987">
                  <c:v>435.3</c:v>
                </c:pt>
                <c:pt idx="2988">
                  <c:v>435.3</c:v>
                </c:pt>
                <c:pt idx="2989">
                  <c:v>434.1</c:v>
                </c:pt>
                <c:pt idx="2990">
                  <c:v>437.4</c:v>
                </c:pt>
                <c:pt idx="2991">
                  <c:v>438</c:v>
                </c:pt>
                <c:pt idx="2992">
                  <c:v>433.1</c:v>
                </c:pt>
                <c:pt idx="2993">
                  <c:v>435</c:v>
                </c:pt>
                <c:pt idx="2994">
                  <c:v>433.6</c:v>
                </c:pt>
                <c:pt idx="2995">
                  <c:v>429.9</c:v>
                </c:pt>
                <c:pt idx="2996">
                  <c:v>425.5</c:v>
                </c:pt>
                <c:pt idx="2997">
                  <c:v>456.5</c:v>
                </c:pt>
                <c:pt idx="2998">
                  <c:v>457.4</c:v>
                </c:pt>
                <c:pt idx="2999">
                  <c:v>460.6</c:v>
                </c:pt>
                <c:pt idx="3000">
                  <c:v>444.8</c:v>
                </c:pt>
                <c:pt idx="3001">
                  <c:v>443.2</c:v>
                </c:pt>
                <c:pt idx="3002">
                  <c:v>445.5</c:v>
                </c:pt>
                <c:pt idx="3003">
                  <c:v>462.8</c:v>
                </c:pt>
                <c:pt idx="3004">
                  <c:v>466</c:v>
                </c:pt>
                <c:pt idx="3005">
                  <c:v>466.1</c:v>
                </c:pt>
                <c:pt idx="3006">
                  <c:v>458.4</c:v>
                </c:pt>
                <c:pt idx="3007">
                  <c:v>465.2</c:v>
                </c:pt>
                <c:pt idx="3008">
                  <c:v>464.2</c:v>
                </c:pt>
                <c:pt idx="3009">
                  <c:v>449.5</c:v>
                </c:pt>
                <c:pt idx="3010">
                  <c:v>441</c:v>
                </c:pt>
                <c:pt idx="3011">
                  <c:v>467.7</c:v>
                </c:pt>
                <c:pt idx="3012">
                  <c:v>453.4</c:v>
                </c:pt>
                <c:pt idx="3013">
                  <c:v>420.4</c:v>
                </c:pt>
                <c:pt idx="3014">
                  <c:v>424.6</c:v>
                </c:pt>
                <c:pt idx="3015">
                  <c:v>411.1</c:v>
                </c:pt>
                <c:pt idx="3016">
                  <c:v>398.7</c:v>
                </c:pt>
                <c:pt idx="3017">
                  <c:v>402.2</c:v>
                </c:pt>
                <c:pt idx="3018">
                  <c:v>390.3</c:v>
                </c:pt>
                <c:pt idx="3019">
                  <c:v>364</c:v>
                </c:pt>
                <c:pt idx="3020">
                  <c:v>371.4</c:v>
                </c:pt>
                <c:pt idx="3021">
                  <c:v>363.4</c:v>
                </c:pt>
                <c:pt idx="3022">
                  <c:v>379</c:v>
                </c:pt>
                <c:pt idx="3023">
                  <c:v>382.6</c:v>
                </c:pt>
                <c:pt idx="3024">
                  <c:v>372.8</c:v>
                </c:pt>
                <c:pt idx="3025">
                  <c:v>360.1</c:v>
                </c:pt>
                <c:pt idx="3026">
                  <c:v>363.9</c:v>
                </c:pt>
                <c:pt idx="3027">
                  <c:v>368.9</c:v>
                </c:pt>
                <c:pt idx="3028">
                  <c:v>330</c:v>
                </c:pt>
                <c:pt idx="3029">
                  <c:v>323.3</c:v>
                </c:pt>
                <c:pt idx="3030">
                  <c:v>325</c:v>
                </c:pt>
                <c:pt idx="3031">
                  <c:v>326.89999999999998</c:v>
                </c:pt>
                <c:pt idx="3032">
                  <c:v>328.4</c:v>
                </c:pt>
                <c:pt idx="3033">
                  <c:v>327.10000000000002</c:v>
                </c:pt>
                <c:pt idx="3034">
                  <c:v>335.6</c:v>
                </c:pt>
                <c:pt idx="3035">
                  <c:v>337.4</c:v>
                </c:pt>
                <c:pt idx="3036">
                  <c:v>342.9</c:v>
                </c:pt>
                <c:pt idx="3037">
                  <c:v>332</c:v>
                </c:pt>
                <c:pt idx="3038">
                  <c:v>334.8</c:v>
                </c:pt>
                <c:pt idx="3039">
                  <c:v>369.8</c:v>
                </c:pt>
                <c:pt idx="3040">
                  <c:v>341.8</c:v>
                </c:pt>
                <c:pt idx="3041">
                  <c:v>346.1</c:v>
                </c:pt>
                <c:pt idx="3042">
                  <c:v>341.8</c:v>
                </c:pt>
                <c:pt idx="3043">
                  <c:v>381.4</c:v>
                </c:pt>
                <c:pt idx="3044">
                  <c:v>385.1</c:v>
                </c:pt>
                <c:pt idx="3045">
                  <c:v>389.8</c:v>
                </c:pt>
                <c:pt idx="3046">
                  <c:v>391.8</c:v>
                </c:pt>
                <c:pt idx="3047">
                  <c:v>396.4</c:v>
                </c:pt>
                <c:pt idx="3048">
                  <c:v>447.2</c:v>
                </c:pt>
                <c:pt idx="3049">
                  <c:v>492.8</c:v>
                </c:pt>
                <c:pt idx="3050">
                  <c:v>416.8</c:v>
                </c:pt>
                <c:pt idx="3051">
                  <c:v>365.8</c:v>
                </c:pt>
                <c:pt idx="3052">
                  <c:v>324.3</c:v>
                </c:pt>
                <c:pt idx="3053">
                  <c:v>333.3</c:v>
                </c:pt>
                <c:pt idx="3054">
                  <c:v>334.9</c:v>
                </c:pt>
                <c:pt idx="3055">
                  <c:v>318.5</c:v>
                </c:pt>
                <c:pt idx="3056">
                  <c:v>307.5</c:v>
                </c:pt>
                <c:pt idx="3057">
                  <c:v>298.39999999999998</c:v>
                </c:pt>
                <c:pt idx="3058">
                  <c:v>287.60000000000002</c:v>
                </c:pt>
                <c:pt idx="3059">
                  <c:v>295.60000000000002</c:v>
                </c:pt>
                <c:pt idx="3060">
                  <c:v>283</c:v>
                </c:pt>
                <c:pt idx="3061">
                  <c:v>279.8</c:v>
                </c:pt>
                <c:pt idx="3062">
                  <c:v>278.7</c:v>
                </c:pt>
                <c:pt idx="3063">
                  <c:v>272.2</c:v>
                </c:pt>
                <c:pt idx="3064">
                  <c:v>272.10000000000002</c:v>
                </c:pt>
                <c:pt idx="3065">
                  <c:v>266</c:v>
                </c:pt>
                <c:pt idx="3066">
                  <c:v>272.39999999999998</c:v>
                </c:pt>
                <c:pt idx="3067">
                  <c:v>275.39999999999998</c:v>
                </c:pt>
                <c:pt idx="3068">
                  <c:v>267.3</c:v>
                </c:pt>
                <c:pt idx="3069">
                  <c:v>256.8</c:v>
                </c:pt>
                <c:pt idx="3070">
                  <c:v>255.1</c:v>
                </c:pt>
                <c:pt idx="3071">
                  <c:v>251.2</c:v>
                </c:pt>
                <c:pt idx="3072">
                  <c:v>248</c:v>
                </c:pt>
                <c:pt idx="3073">
                  <c:v>248.3</c:v>
                </c:pt>
                <c:pt idx="3074">
                  <c:v>245.9</c:v>
                </c:pt>
                <c:pt idx="3075">
                  <c:v>244.6</c:v>
                </c:pt>
                <c:pt idx="3076">
                  <c:v>244.8</c:v>
                </c:pt>
                <c:pt idx="3077">
                  <c:v>247.3</c:v>
                </c:pt>
                <c:pt idx="3078">
                  <c:v>247.6</c:v>
                </c:pt>
                <c:pt idx="3079">
                  <c:v>240.5</c:v>
                </c:pt>
                <c:pt idx="3080">
                  <c:v>277.60000000000002</c:v>
                </c:pt>
                <c:pt idx="3081">
                  <c:v>239.5</c:v>
                </c:pt>
                <c:pt idx="3082">
                  <c:v>238.4</c:v>
                </c:pt>
                <c:pt idx="3083">
                  <c:v>238.7</c:v>
                </c:pt>
                <c:pt idx="3084">
                  <c:v>237.8</c:v>
                </c:pt>
                <c:pt idx="3085">
                  <c:v>240.4</c:v>
                </c:pt>
                <c:pt idx="3086">
                  <c:v>240.4</c:v>
                </c:pt>
                <c:pt idx="3087">
                  <c:v>234.8</c:v>
                </c:pt>
                <c:pt idx="3088">
                  <c:v>235.7</c:v>
                </c:pt>
                <c:pt idx="3089">
                  <c:v>237.6</c:v>
                </c:pt>
                <c:pt idx="3090">
                  <c:v>235.8</c:v>
                </c:pt>
                <c:pt idx="3091">
                  <c:v>232.2</c:v>
                </c:pt>
                <c:pt idx="3092">
                  <c:v>233.2</c:v>
                </c:pt>
                <c:pt idx="3093">
                  <c:v>231.6</c:v>
                </c:pt>
                <c:pt idx="3094">
                  <c:v>232.7</c:v>
                </c:pt>
                <c:pt idx="3095">
                  <c:v>233.4</c:v>
                </c:pt>
                <c:pt idx="3096">
                  <c:v>234.7</c:v>
                </c:pt>
                <c:pt idx="3097">
                  <c:v>235.2</c:v>
                </c:pt>
                <c:pt idx="3098">
                  <c:v>230.9</c:v>
                </c:pt>
                <c:pt idx="3099">
                  <c:v>242.8</c:v>
                </c:pt>
                <c:pt idx="3100">
                  <c:v>232.6</c:v>
                </c:pt>
                <c:pt idx="3101">
                  <c:v>236.2</c:v>
                </c:pt>
                <c:pt idx="3102">
                  <c:v>240.3</c:v>
                </c:pt>
                <c:pt idx="3103">
                  <c:v>241</c:v>
                </c:pt>
                <c:pt idx="3104">
                  <c:v>240.6</c:v>
                </c:pt>
                <c:pt idx="3105">
                  <c:v>244.3</c:v>
                </c:pt>
                <c:pt idx="3106">
                  <c:v>246.4</c:v>
                </c:pt>
                <c:pt idx="3107">
                  <c:v>242.7</c:v>
                </c:pt>
                <c:pt idx="3108">
                  <c:v>243.6</c:v>
                </c:pt>
                <c:pt idx="3109">
                  <c:v>235.6</c:v>
                </c:pt>
                <c:pt idx="3110">
                  <c:v>231.1</c:v>
                </c:pt>
                <c:pt idx="3111">
                  <c:v>229.6</c:v>
                </c:pt>
                <c:pt idx="3112">
                  <c:v>230.6</c:v>
                </c:pt>
                <c:pt idx="3113">
                  <c:v>231.4</c:v>
                </c:pt>
                <c:pt idx="3114">
                  <c:v>231.8</c:v>
                </c:pt>
                <c:pt idx="3115">
                  <c:v>232.3</c:v>
                </c:pt>
                <c:pt idx="3116">
                  <c:v>233.1</c:v>
                </c:pt>
                <c:pt idx="3117">
                  <c:v>234.8</c:v>
                </c:pt>
                <c:pt idx="3118">
                  <c:v>228.4</c:v>
                </c:pt>
                <c:pt idx="3119">
                  <c:v>230.7</c:v>
                </c:pt>
                <c:pt idx="3120">
                  <c:v>226.6</c:v>
                </c:pt>
                <c:pt idx="3121">
                  <c:v>228.4</c:v>
                </c:pt>
                <c:pt idx="3122">
                  <c:v>232.7</c:v>
                </c:pt>
                <c:pt idx="3123">
                  <c:v>235.1</c:v>
                </c:pt>
                <c:pt idx="3124">
                  <c:v>236.3</c:v>
                </c:pt>
                <c:pt idx="3125">
                  <c:v>238</c:v>
                </c:pt>
                <c:pt idx="3126">
                  <c:v>247.9</c:v>
                </c:pt>
                <c:pt idx="3127">
                  <c:v>257.5</c:v>
                </c:pt>
                <c:pt idx="3128">
                  <c:v>259.89999999999998</c:v>
                </c:pt>
                <c:pt idx="3129">
                  <c:v>261.89999999999998</c:v>
                </c:pt>
                <c:pt idx="3130">
                  <c:v>266.5</c:v>
                </c:pt>
                <c:pt idx="3131">
                  <c:v>267.2</c:v>
                </c:pt>
                <c:pt idx="3132">
                  <c:v>268.39999999999998</c:v>
                </c:pt>
                <c:pt idx="3133">
                  <c:v>271.5</c:v>
                </c:pt>
                <c:pt idx="3134">
                  <c:v>269.89999999999998</c:v>
                </c:pt>
                <c:pt idx="3135">
                  <c:v>266.60000000000002</c:v>
                </c:pt>
                <c:pt idx="3136">
                  <c:v>266.8</c:v>
                </c:pt>
                <c:pt idx="3137">
                  <c:v>278.89999999999998</c:v>
                </c:pt>
                <c:pt idx="3138">
                  <c:v>279.60000000000002</c:v>
                </c:pt>
                <c:pt idx="3139">
                  <c:v>282</c:v>
                </c:pt>
                <c:pt idx="3140">
                  <c:v>285.5</c:v>
                </c:pt>
                <c:pt idx="3141">
                  <c:v>285.7</c:v>
                </c:pt>
                <c:pt idx="3142">
                  <c:v>285</c:v>
                </c:pt>
                <c:pt idx="3143">
                  <c:v>282.5</c:v>
                </c:pt>
                <c:pt idx="3144">
                  <c:v>284.5</c:v>
                </c:pt>
                <c:pt idx="3145">
                  <c:v>288.7</c:v>
                </c:pt>
                <c:pt idx="3146">
                  <c:v>289.89999999999998</c:v>
                </c:pt>
                <c:pt idx="3147">
                  <c:v>294.7</c:v>
                </c:pt>
                <c:pt idx="3148">
                  <c:v>296.7</c:v>
                </c:pt>
                <c:pt idx="3149">
                  <c:v>295.8</c:v>
                </c:pt>
                <c:pt idx="3150">
                  <c:v>293.3</c:v>
                </c:pt>
                <c:pt idx="3151">
                  <c:v>291.2</c:v>
                </c:pt>
                <c:pt idx="3152">
                  <c:v>289.8</c:v>
                </c:pt>
                <c:pt idx="3153">
                  <c:v>277.89999999999998</c:v>
                </c:pt>
                <c:pt idx="3154">
                  <c:v>277.39999999999998</c:v>
                </c:pt>
                <c:pt idx="3155">
                  <c:v>281</c:v>
                </c:pt>
                <c:pt idx="3156">
                  <c:v>278.89999999999998</c:v>
                </c:pt>
                <c:pt idx="3157">
                  <c:v>277.10000000000002</c:v>
                </c:pt>
                <c:pt idx="3158">
                  <c:v>282.5</c:v>
                </c:pt>
                <c:pt idx="3159">
                  <c:v>280.8</c:v>
                </c:pt>
                <c:pt idx="3160">
                  <c:v>290.8</c:v>
                </c:pt>
                <c:pt idx="3161">
                  <c:v>292.89999999999998</c:v>
                </c:pt>
                <c:pt idx="3162">
                  <c:v>297</c:v>
                </c:pt>
                <c:pt idx="3163">
                  <c:v>310.89999999999998</c:v>
                </c:pt>
                <c:pt idx="3164">
                  <c:v>315.89999999999998</c:v>
                </c:pt>
                <c:pt idx="3165">
                  <c:v>298.8</c:v>
                </c:pt>
                <c:pt idx="3166">
                  <c:v>297.89999999999998</c:v>
                </c:pt>
                <c:pt idx="3167">
                  <c:v>272.3</c:v>
                </c:pt>
                <c:pt idx="3168">
                  <c:v>273.60000000000002</c:v>
                </c:pt>
                <c:pt idx="3169">
                  <c:v>271.3</c:v>
                </c:pt>
                <c:pt idx="3170">
                  <c:v>277.5</c:v>
                </c:pt>
                <c:pt idx="3171">
                  <c:v>274.10000000000002</c:v>
                </c:pt>
                <c:pt idx="3172">
                  <c:v>261.10000000000002</c:v>
                </c:pt>
                <c:pt idx="3173">
                  <c:v>256.7</c:v>
                </c:pt>
                <c:pt idx="3174">
                  <c:v>261.3</c:v>
                </c:pt>
                <c:pt idx="3175">
                  <c:v>265</c:v>
                </c:pt>
                <c:pt idx="3176">
                  <c:v>268.7</c:v>
                </c:pt>
                <c:pt idx="3177">
                  <c:v>257.5</c:v>
                </c:pt>
                <c:pt idx="3178">
                  <c:v>251.6</c:v>
                </c:pt>
                <c:pt idx="3179">
                  <c:v>251.6</c:v>
                </c:pt>
                <c:pt idx="3180">
                  <c:v>243.5</c:v>
                </c:pt>
                <c:pt idx="3181">
                  <c:v>243.6</c:v>
                </c:pt>
                <c:pt idx="3182">
                  <c:v>244.5</c:v>
                </c:pt>
                <c:pt idx="3183">
                  <c:v>247.7</c:v>
                </c:pt>
                <c:pt idx="3184">
                  <c:v>248.6</c:v>
                </c:pt>
                <c:pt idx="3185">
                  <c:v>246</c:v>
                </c:pt>
                <c:pt idx="3186">
                  <c:v>246.6</c:v>
                </c:pt>
                <c:pt idx="3187">
                  <c:v>250.8</c:v>
                </c:pt>
                <c:pt idx="3188">
                  <c:v>251.9</c:v>
                </c:pt>
                <c:pt idx="3189">
                  <c:v>258.5</c:v>
                </c:pt>
                <c:pt idx="3190">
                  <c:v>254.1</c:v>
                </c:pt>
                <c:pt idx="3191">
                  <c:v>238.6</c:v>
                </c:pt>
                <c:pt idx="3192">
                  <c:v>235.5</c:v>
                </c:pt>
                <c:pt idx="3193">
                  <c:v>233.1</c:v>
                </c:pt>
                <c:pt idx="3194">
                  <c:v>231.6</c:v>
                </c:pt>
                <c:pt idx="3195">
                  <c:v>230.6</c:v>
                </c:pt>
                <c:pt idx="3196">
                  <c:v>230.4</c:v>
                </c:pt>
                <c:pt idx="3197">
                  <c:v>231.4</c:v>
                </c:pt>
                <c:pt idx="3198">
                  <c:v>229.9</c:v>
                </c:pt>
                <c:pt idx="3199">
                  <c:v>226.4</c:v>
                </c:pt>
                <c:pt idx="3200">
                  <c:v>225.8</c:v>
                </c:pt>
                <c:pt idx="3201">
                  <c:v>226.4</c:v>
                </c:pt>
                <c:pt idx="3202">
                  <c:v>226.7</c:v>
                </c:pt>
                <c:pt idx="3203">
                  <c:v>227.9</c:v>
                </c:pt>
                <c:pt idx="3204">
                  <c:v>227.4</c:v>
                </c:pt>
                <c:pt idx="3205">
                  <c:v>231.8</c:v>
                </c:pt>
                <c:pt idx="3206">
                  <c:v>234</c:v>
                </c:pt>
                <c:pt idx="3207">
                  <c:v>237.1</c:v>
                </c:pt>
                <c:pt idx="3208">
                  <c:v>237.9</c:v>
                </c:pt>
                <c:pt idx="3209">
                  <c:v>238.4</c:v>
                </c:pt>
                <c:pt idx="3210">
                  <c:v>238.9</c:v>
                </c:pt>
                <c:pt idx="3211">
                  <c:v>239</c:v>
                </c:pt>
                <c:pt idx="3212">
                  <c:v>241.8</c:v>
                </c:pt>
                <c:pt idx="3213">
                  <c:v>242.4</c:v>
                </c:pt>
                <c:pt idx="3214">
                  <c:v>241.7</c:v>
                </c:pt>
                <c:pt idx="3215">
                  <c:v>242</c:v>
                </c:pt>
                <c:pt idx="3216">
                  <c:v>236.6</c:v>
                </c:pt>
                <c:pt idx="3217">
                  <c:v>235.2</c:v>
                </c:pt>
                <c:pt idx="3218">
                  <c:v>234.5</c:v>
                </c:pt>
                <c:pt idx="3219">
                  <c:v>237.1</c:v>
                </c:pt>
                <c:pt idx="3220">
                  <c:v>237.8</c:v>
                </c:pt>
                <c:pt idx="3221">
                  <c:v>237.8</c:v>
                </c:pt>
                <c:pt idx="3222">
                  <c:v>238.8</c:v>
                </c:pt>
                <c:pt idx="3223">
                  <c:v>239.2</c:v>
                </c:pt>
                <c:pt idx="3224">
                  <c:v>243.9</c:v>
                </c:pt>
                <c:pt idx="3225">
                  <c:v>243</c:v>
                </c:pt>
                <c:pt idx="3226">
                  <c:v>243.9</c:v>
                </c:pt>
                <c:pt idx="3227">
                  <c:v>244.8</c:v>
                </c:pt>
                <c:pt idx="3228">
                  <c:v>247.9</c:v>
                </c:pt>
                <c:pt idx="3229">
                  <c:v>247</c:v>
                </c:pt>
                <c:pt idx="3230">
                  <c:v>240.3</c:v>
                </c:pt>
                <c:pt idx="3231">
                  <c:v>237.1</c:v>
                </c:pt>
                <c:pt idx="3232">
                  <c:v>239.6</c:v>
                </c:pt>
                <c:pt idx="3233">
                  <c:v>243.2</c:v>
                </c:pt>
                <c:pt idx="3234">
                  <c:v>243.6</c:v>
                </c:pt>
                <c:pt idx="3235">
                  <c:v>236.4</c:v>
                </c:pt>
                <c:pt idx="3236">
                  <c:v>239.4</c:v>
                </c:pt>
                <c:pt idx="3237">
                  <c:v>240</c:v>
                </c:pt>
                <c:pt idx="3238">
                  <c:v>227.2</c:v>
                </c:pt>
                <c:pt idx="3239">
                  <c:v>229.9</c:v>
                </c:pt>
                <c:pt idx="3240">
                  <c:v>242.6</c:v>
                </c:pt>
                <c:pt idx="3241">
                  <c:v>226.7</c:v>
                </c:pt>
                <c:pt idx="3242">
                  <c:v>232.3</c:v>
                </c:pt>
                <c:pt idx="3243">
                  <c:v>236.6</c:v>
                </c:pt>
                <c:pt idx="3244">
                  <c:v>236.1</c:v>
                </c:pt>
                <c:pt idx="3245">
                  <c:v>238.4</c:v>
                </c:pt>
                <c:pt idx="3246">
                  <c:v>235.3</c:v>
                </c:pt>
                <c:pt idx="3247">
                  <c:v>226.7</c:v>
                </c:pt>
                <c:pt idx="3248">
                  <c:v>226.9</c:v>
                </c:pt>
                <c:pt idx="3249">
                  <c:v>224.5</c:v>
                </c:pt>
                <c:pt idx="3250">
                  <c:v>229.3</c:v>
                </c:pt>
                <c:pt idx="3251">
                  <c:v>229.5</c:v>
                </c:pt>
                <c:pt idx="3252">
                  <c:v>223.6</c:v>
                </c:pt>
                <c:pt idx="3253">
                  <c:v>224.7</c:v>
                </c:pt>
                <c:pt idx="3254">
                  <c:v>236.8</c:v>
                </c:pt>
                <c:pt idx="3255">
                  <c:v>237.5</c:v>
                </c:pt>
                <c:pt idx="3256">
                  <c:v>240</c:v>
                </c:pt>
                <c:pt idx="3257">
                  <c:v>244.1</c:v>
                </c:pt>
                <c:pt idx="3258">
                  <c:v>246.2</c:v>
                </c:pt>
                <c:pt idx="3259">
                  <c:v>254.3</c:v>
                </c:pt>
                <c:pt idx="3260">
                  <c:v>255.6</c:v>
                </c:pt>
                <c:pt idx="3261">
                  <c:v>261.5</c:v>
                </c:pt>
                <c:pt idx="3262">
                  <c:v>260.3</c:v>
                </c:pt>
                <c:pt idx="3263">
                  <c:v>255.2</c:v>
                </c:pt>
                <c:pt idx="3264">
                  <c:v>256.5</c:v>
                </c:pt>
                <c:pt idx="3265">
                  <c:v>254.9</c:v>
                </c:pt>
                <c:pt idx="3266">
                  <c:v>247.7</c:v>
                </c:pt>
                <c:pt idx="3267">
                  <c:v>248.7</c:v>
                </c:pt>
                <c:pt idx="3268">
                  <c:v>248.8</c:v>
                </c:pt>
                <c:pt idx="3269">
                  <c:v>252.8</c:v>
                </c:pt>
                <c:pt idx="3270">
                  <c:v>254.3</c:v>
                </c:pt>
                <c:pt idx="3271">
                  <c:v>250.1</c:v>
                </c:pt>
                <c:pt idx="3272">
                  <c:v>254.7</c:v>
                </c:pt>
                <c:pt idx="3273">
                  <c:v>249.2</c:v>
                </c:pt>
                <c:pt idx="3274">
                  <c:v>267</c:v>
                </c:pt>
                <c:pt idx="3275">
                  <c:v>271</c:v>
                </c:pt>
                <c:pt idx="3276">
                  <c:v>270.39999999999998</c:v>
                </c:pt>
                <c:pt idx="3277">
                  <c:v>263.3</c:v>
                </c:pt>
                <c:pt idx="3278">
                  <c:v>264.7</c:v>
                </c:pt>
                <c:pt idx="3279">
                  <c:v>264.8</c:v>
                </c:pt>
                <c:pt idx="3280">
                  <c:v>285.60000000000002</c:v>
                </c:pt>
                <c:pt idx="3281">
                  <c:v>292.5</c:v>
                </c:pt>
                <c:pt idx="3282">
                  <c:v>294</c:v>
                </c:pt>
                <c:pt idx="3283">
                  <c:v>286.39999999999998</c:v>
                </c:pt>
                <c:pt idx="3284">
                  <c:v>288.39999999999998</c:v>
                </c:pt>
                <c:pt idx="3285">
                  <c:v>294.89999999999998</c:v>
                </c:pt>
                <c:pt idx="3286">
                  <c:v>297</c:v>
                </c:pt>
                <c:pt idx="3287">
                  <c:v>297.7</c:v>
                </c:pt>
                <c:pt idx="3288">
                  <c:v>301</c:v>
                </c:pt>
                <c:pt idx="3289">
                  <c:v>293.3</c:v>
                </c:pt>
                <c:pt idx="3290">
                  <c:v>278.8</c:v>
                </c:pt>
                <c:pt idx="3291">
                  <c:v>278.3</c:v>
                </c:pt>
                <c:pt idx="3292">
                  <c:v>278</c:v>
                </c:pt>
                <c:pt idx="3293">
                  <c:v>280.8</c:v>
                </c:pt>
                <c:pt idx="3294">
                  <c:v>284.5</c:v>
                </c:pt>
                <c:pt idx="3295">
                  <c:v>287.10000000000002</c:v>
                </c:pt>
                <c:pt idx="3296">
                  <c:v>274.8</c:v>
                </c:pt>
                <c:pt idx="3297">
                  <c:v>260.60000000000002</c:v>
                </c:pt>
                <c:pt idx="3298">
                  <c:v>255.4</c:v>
                </c:pt>
                <c:pt idx="3299">
                  <c:v>258.7</c:v>
                </c:pt>
                <c:pt idx="3300">
                  <c:v>238.2</c:v>
                </c:pt>
                <c:pt idx="3301">
                  <c:v>239.6</c:v>
                </c:pt>
                <c:pt idx="3302">
                  <c:v>240.3</c:v>
                </c:pt>
                <c:pt idx="3303">
                  <c:v>240.1</c:v>
                </c:pt>
                <c:pt idx="3304">
                  <c:v>246.5</c:v>
                </c:pt>
                <c:pt idx="3305">
                  <c:v>247.3</c:v>
                </c:pt>
                <c:pt idx="3306">
                  <c:v>247.8</c:v>
                </c:pt>
                <c:pt idx="3307">
                  <c:v>244.1</c:v>
                </c:pt>
                <c:pt idx="3308">
                  <c:v>245.5</c:v>
                </c:pt>
                <c:pt idx="3309">
                  <c:v>247.2</c:v>
                </c:pt>
                <c:pt idx="3310">
                  <c:v>240</c:v>
                </c:pt>
                <c:pt idx="3311">
                  <c:v>264.60000000000002</c:v>
                </c:pt>
                <c:pt idx="3312">
                  <c:v>261.3</c:v>
                </c:pt>
                <c:pt idx="3313">
                  <c:v>241.6</c:v>
                </c:pt>
                <c:pt idx="3314">
                  <c:v>223</c:v>
                </c:pt>
                <c:pt idx="3315">
                  <c:v>223.5</c:v>
                </c:pt>
                <c:pt idx="3316">
                  <c:v>222.2</c:v>
                </c:pt>
                <c:pt idx="3317">
                  <c:v>225</c:v>
                </c:pt>
                <c:pt idx="3318">
                  <c:v>230.2</c:v>
                </c:pt>
                <c:pt idx="3319">
                  <c:v>231</c:v>
                </c:pt>
                <c:pt idx="3320">
                  <c:v>226.2</c:v>
                </c:pt>
                <c:pt idx="3321">
                  <c:v>229.9</c:v>
                </c:pt>
                <c:pt idx="3322">
                  <c:v>230.7</c:v>
                </c:pt>
                <c:pt idx="3323">
                  <c:v>247.5</c:v>
                </c:pt>
                <c:pt idx="3324">
                  <c:v>242.5</c:v>
                </c:pt>
                <c:pt idx="3325">
                  <c:v>231.4</c:v>
                </c:pt>
                <c:pt idx="3326">
                  <c:v>235.4</c:v>
                </c:pt>
                <c:pt idx="3327">
                  <c:v>244.8</c:v>
                </c:pt>
                <c:pt idx="3328">
                  <c:v>241.5</c:v>
                </c:pt>
                <c:pt idx="3329">
                  <c:v>267.7</c:v>
                </c:pt>
                <c:pt idx="3330">
                  <c:v>276.89999999999998</c:v>
                </c:pt>
                <c:pt idx="3331">
                  <c:v>310.89999999999998</c:v>
                </c:pt>
                <c:pt idx="3332">
                  <c:v>256.39999999999998</c:v>
                </c:pt>
                <c:pt idx="3333">
                  <c:v>248.9</c:v>
                </c:pt>
                <c:pt idx="3334">
                  <c:v>237</c:v>
                </c:pt>
                <c:pt idx="3335">
                  <c:v>238.8</c:v>
                </c:pt>
                <c:pt idx="3336">
                  <c:v>229.3</c:v>
                </c:pt>
                <c:pt idx="3337">
                  <c:v>216.6</c:v>
                </c:pt>
                <c:pt idx="3338">
                  <c:v>219.5</c:v>
                </c:pt>
                <c:pt idx="3339">
                  <c:v>220.7</c:v>
                </c:pt>
                <c:pt idx="3340">
                  <c:v>212.6</c:v>
                </c:pt>
                <c:pt idx="3341">
                  <c:v>222.6</c:v>
                </c:pt>
                <c:pt idx="3342">
                  <c:v>231.3</c:v>
                </c:pt>
                <c:pt idx="3343">
                  <c:v>230.9</c:v>
                </c:pt>
                <c:pt idx="3344">
                  <c:v>269.10000000000002</c:v>
                </c:pt>
                <c:pt idx="3345">
                  <c:v>273.10000000000002</c:v>
                </c:pt>
                <c:pt idx="3346">
                  <c:v>278</c:v>
                </c:pt>
                <c:pt idx="3347">
                  <c:v>289.3</c:v>
                </c:pt>
                <c:pt idx="3348">
                  <c:v>290.60000000000002</c:v>
                </c:pt>
                <c:pt idx="3349">
                  <c:v>292.7</c:v>
                </c:pt>
                <c:pt idx="3350">
                  <c:v>296.10000000000002</c:v>
                </c:pt>
                <c:pt idx="3351">
                  <c:v>285.10000000000002</c:v>
                </c:pt>
                <c:pt idx="3352">
                  <c:v>278.3</c:v>
                </c:pt>
                <c:pt idx="3353">
                  <c:v>289.89999999999998</c:v>
                </c:pt>
                <c:pt idx="3354">
                  <c:v>315.8</c:v>
                </c:pt>
                <c:pt idx="3355">
                  <c:v>316.39999999999998</c:v>
                </c:pt>
                <c:pt idx="3356">
                  <c:v>321.39999999999998</c:v>
                </c:pt>
                <c:pt idx="3357">
                  <c:v>319.10000000000002</c:v>
                </c:pt>
                <c:pt idx="3358">
                  <c:v>316.2</c:v>
                </c:pt>
                <c:pt idx="3359">
                  <c:v>321.60000000000002</c:v>
                </c:pt>
                <c:pt idx="3360">
                  <c:v>322.8</c:v>
                </c:pt>
                <c:pt idx="3361">
                  <c:v>330.7</c:v>
                </c:pt>
                <c:pt idx="3362">
                  <c:v>332.9</c:v>
                </c:pt>
                <c:pt idx="3363">
                  <c:v>323.39999999999998</c:v>
                </c:pt>
                <c:pt idx="3364">
                  <c:v>336.3</c:v>
                </c:pt>
                <c:pt idx="3365">
                  <c:v>339.3</c:v>
                </c:pt>
                <c:pt idx="3366">
                  <c:v>335.3</c:v>
                </c:pt>
                <c:pt idx="3367">
                  <c:v>332</c:v>
                </c:pt>
                <c:pt idx="3368">
                  <c:v>332.6</c:v>
                </c:pt>
                <c:pt idx="3369">
                  <c:v>320.2</c:v>
                </c:pt>
                <c:pt idx="3370">
                  <c:v>325.60000000000002</c:v>
                </c:pt>
                <c:pt idx="3371">
                  <c:v>335.7</c:v>
                </c:pt>
                <c:pt idx="3372">
                  <c:v>346.5</c:v>
                </c:pt>
                <c:pt idx="3373">
                  <c:v>351.2</c:v>
                </c:pt>
                <c:pt idx="3374">
                  <c:v>351.6</c:v>
                </c:pt>
                <c:pt idx="3375">
                  <c:v>353.1</c:v>
                </c:pt>
                <c:pt idx="3376">
                  <c:v>356.4</c:v>
                </c:pt>
                <c:pt idx="3377">
                  <c:v>367.1</c:v>
                </c:pt>
                <c:pt idx="3378">
                  <c:v>354.1</c:v>
                </c:pt>
                <c:pt idx="3379">
                  <c:v>365.4</c:v>
                </c:pt>
                <c:pt idx="3380">
                  <c:v>377.4</c:v>
                </c:pt>
                <c:pt idx="3381">
                  <c:v>377.9</c:v>
                </c:pt>
                <c:pt idx="3382">
                  <c:v>380.3</c:v>
                </c:pt>
                <c:pt idx="3383">
                  <c:v>379.7</c:v>
                </c:pt>
                <c:pt idx="3384">
                  <c:v>380.4</c:v>
                </c:pt>
                <c:pt idx="3385">
                  <c:v>384.7</c:v>
                </c:pt>
                <c:pt idx="3386">
                  <c:v>384.9</c:v>
                </c:pt>
                <c:pt idx="3387">
                  <c:v>383.6</c:v>
                </c:pt>
                <c:pt idx="3388">
                  <c:v>381.1</c:v>
                </c:pt>
                <c:pt idx="3389">
                  <c:v>389.3</c:v>
                </c:pt>
                <c:pt idx="3390">
                  <c:v>383.3</c:v>
                </c:pt>
                <c:pt idx="3391">
                  <c:v>374.4</c:v>
                </c:pt>
                <c:pt idx="3392">
                  <c:v>378.3</c:v>
                </c:pt>
                <c:pt idx="3393">
                  <c:v>395.7</c:v>
                </c:pt>
                <c:pt idx="3394">
                  <c:v>388.7</c:v>
                </c:pt>
                <c:pt idx="3395">
                  <c:v>370.6</c:v>
                </c:pt>
                <c:pt idx="3396">
                  <c:v>364.2</c:v>
                </c:pt>
                <c:pt idx="3397">
                  <c:v>358.7</c:v>
                </c:pt>
                <c:pt idx="3398">
                  <c:v>383</c:v>
                </c:pt>
                <c:pt idx="3399">
                  <c:v>389.3</c:v>
                </c:pt>
                <c:pt idx="3400">
                  <c:v>394.9</c:v>
                </c:pt>
                <c:pt idx="3401">
                  <c:v>412.3</c:v>
                </c:pt>
                <c:pt idx="3402">
                  <c:v>390.4</c:v>
                </c:pt>
                <c:pt idx="3403">
                  <c:v>407.3</c:v>
                </c:pt>
                <c:pt idx="3404">
                  <c:v>430.2</c:v>
                </c:pt>
                <c:pt idx="3405">
                  <c:v>480.5</c:v>
                </c:pt>
                <c:pt idx="3406">
                  <c:v>442.7</c:v>
                </c:pt>
                <c:pt idx="3407">
                  <c:v>371</c:v>
                </c:pt>
                <c:pt idx="3408">
                  <c:v>374.7</c:v>
                </c:pt>
                <c:pt idx="3409">
                  <c:v>362.2</c:v>
                </c:pt>
                <c:pt idx="3410">
                  <c:v>346.3</c:v>
                </c:pt>
                <c:pt idx="3411">
                  <c:v>351.6</c:v>
                </c:pt>
                <c:pt idx="3412">
                  <c:v>351.1</c:v>
                </c:pt>
                <c:pt idx="3413">
                  <c:v>342</c:v>
                </c:pt>
                <c:pt idx="3414">
                  <c:v>328.8</c:v>
                </c:pt>
                <c:pt idx="3415">
                  <c:v>332.9</c:v>
                </c:pt>
                <c:pt idx="3416">
                  <c:v>329.8</c:v>
                </c:pt>
                <c:pt idx="3417">
                  <c:v>339</c:v>
                </c:pt>
                <c:pt idx="3418">
                  <c:v>348</c:v>
                </c:pt>
                <c:pt idx="3419">
                  <c:v>350.4</c:v>
                </c:pt>
                <c:pt idx="3420">
                  <c:v>352.8</c:v>
                </c:pt>
                <c:pt idx="3421">
                  <c:v>355.7</c:v>
                </c:pt>
                <c:pt idx="3422">
                  <c:v>356.4</c:v>
                </c:pt>
                <c:pt idx="3423">
                  <c:v>356.8</c:v>
                </c:pt>
                <c:pt idx="3424">
                  <c:v>356.6</c:v>
                </c:pt>
                <c:pt idx="3425">
                  <c:v>360.9</c:v>
                </c:pt>
                <c:pt idx="3426">
                  <c:v>381.1</c:v>
                </c:pt>
                <c:pt idx="3427">
                  <c:v>383.7</c:v>
                </c:pt>
                <c:pt idx="3428">
                  <c:v>388.2</c:v>
                </c:pt>
                <c:pt idx="3429">
                  <c:v>387.8</c:v>
                </c:pt>
                <c:pt idx="3430">
                  <c:v>394.5</c:v>
                </c:pt>
                <c:pt idx="3431">
                  <c:v>395.7</c:v>
                </c:pt>
                <c:pt idx="3432">
                  <c:v>384.8</c:v>
                </c:pt>
                <c:pt idx="3433">
                  <c:v>398.8</c:v>
                </c:pt>
                <c:pt idx="3434">
                  <c:v>397.9</c:v>
                </c:pt>
                <c:pt idx="3435">
                  <c:v>407.7</c:v>
                </c:pt>
                <c:pt idx="3436">
                  <c:v>391.2</c:v>
                </c:pt>
                <c:pt idx="3437">
                  <c:v>374.6</c:v>
                </c:pt>
                <c:pt idx="3438">
                  <c:v>370.1</c:v>
                </c:pt>
                <c:pt idx="3439">
                  <c:v>378.1</c:v>
                </c:pt>
                <c:pt idx="3440">
                  <c:v>384.6</c:v>
                </c:pt>
                <c:pt idx="3441">
                  <c:v>351.6</c:v>
                </c:pt>
                <c:pt idx="3442">
                  <c:v>345.5</c:v>
                </c:pt>
                <c:pt idx="3443">
                  <c:v>347.9</c:v>
                </c:pt>
                <c:pt idx="3444">
                  <c:v>344.3</c:v>
                </c:pt>
                <c:pt idx="3445">
                  <c:v>369.9</c:v>
                </c:pt>
                <c:pt idx="3446">
                  <c:v>378.2</c:v>
                </c:pt>
                <c:pt idx="3447">
                  <c:v>385.6</c:v>
                </c:pt>
                <c:pt idx="3448">
                  <c:v>395.1</c:v>
                </c:pt>
                <c:pt idx="3449">
                  <c:v>395.2</c:v>
                </c:pt>
                <c:pt idx="3450">
                  <c:v>389.3</c:v>
                </c:pt>
                <c:pt idx="3451">
                  <c:v>402.3</c:v>
                </c:pt>
                <c:pt idx="3452">
                  <c:v>407.1</c:v>
                </c:pt>
                <c:pt idx="3453">
                  <c:v>416.4</c:v>
                </c:pt>
                <c:pt idx="3454">
                  <c:v>427.5</c:v>
                </c:pt>
                <c:pt idx="3455">
                  <c:v>439.2</c:v>
                </c:pt>
                <c:pt idx="3456">
                  <c:v>445.5</c:v>
                </c:pt>
                <c:pt idx="3457">
                  <c:v>410.8</c:v>
                </c:pt>
                <c:pt idx="3458">
                  <c:v>415.1</c:v>
                </c:pt>
                <c:pt idx="3459">
                  <c:v>427.7</c:v>
                </c:pt>
                <c:pt idx="3460">
                  <c:v>429.2</c:v>
                </c:pt>
                <c:pt idx="3461">
                  <c:v>462.3</c:v>
                </c:pt>
                <c:pt idx="3462">
                  <c:v>469.4</c:v>
                </c:pt>
                <c:pt idx="3463">
                  <c:v>478.8</c:v>
                </c:pt>
                <c:pt idx="3464">
                  <c:v>479.3</c:v>
                </c:pt>
                <c:pt idx="3465">
                  <c:v>480.3</c:v>
                </c:pt>
                <c:pt idx="3466">
                  <c:v>480.6</c:v>
                </c:pt>
                <c:pt idx="3467">
                  <c:v>479.7</c:v>
                </c:pt>
                <c:pt idx="3468">
                  <c:v>488.9</c:v>
                </c:pt>
                <c:pt idx="3469">
                  <c:v>491</c:v>
                </c:pt>
                <c:pt idx="3470">
                  <c:v>478.6</c:v>
                </c:pt>
                <c:pt idx="3471">
                  <c:v>487</c:v>
                </c:pt>
                <c:pt idx="3472">
                  <c:v>490.7</c:v>
                </c:pt>
                <c:pt idx="3473">
                  <c:v>491.4</c:v>
                </c:pt>
                <c:pt idx="3474">
                  <c:v>495</c:v>
                </c:pt>
                <c:pt idx="3475">
                  <c:v>498.5</c:v>
                </c:pt>
                <c:pt idx="3476">
                  <c:v>487.3</c:v>
                </c:pt>
                <c:pt idx="3477">
                  <c:v>487</c:v>
                </c:pt>
                <c:pt idx="3478">
                  <c:v>487.5</c:v>
                </c:pt>
                <c:pt idx="3479">
                  <c:v>508.3</c:v>
                </c:pt>
                <c:pt idx="3480">
                  <c:v>512.9</c:v>
                </c:pt>
                <c:pt idx="3481">
                  <c:v>515.20000000000005</c:v>
                </c:pt>
                <c:pt idx="3482">
                  <c:v>521.6</c:v>
                </c:pt>
                <c:pt idx="3483">
                  <c:v>527.4</c:v>
                </c:pt>
                <c:pt idx="3484">
                  <c:v>516</c:v>
                </c:pt>
                <c:pt idx="3485">
                  <c:v>511.3</c:v>
                </c:pt>
                <c:pt idx="3486">
                  <c:v>514.79999999999995</c:v>
                </c:pt>
                <c:pt idx="3487">
                  <c:v>516.79999999999995</c:v>
                </c:pt>
                <c:pt idx="3488">
                  <c:v>524.4</c:v>
                </c:pt>
                <c:pt idx="3489">
                  <c:v>537.20000000000005</c:v>
                </c:pt>
                <c:pt idx="3490">
                  <c:v>521.79999999999995</c:v>
                </c:pt>
                <c:pt idx="3491">
                  <c:v>487</c:v>
                </c:pt>
                <c:pt idx="3492">
                  <c:v>493.3</c:v>
                </c:pt>
                <c:pt idx="3493">
                  <c:v>524.70000000000005</c:v>
                </c:pt>
                <c:pt idx="3494">
                  <c:v>524.29999999999995</c:v>
                </c:pt>
                <c:pt idx="3495">
                  <c:v>515.20000000000005</c:v>
                </c:pt>
                <c:pt idx="3496">
                  <c:v>544.9</c:v>
                </c:pt>
                <c:pt idx="3497">
                  <c:v>573.5</c:v>
                </c:pt>
                <c:pt idx="3498">
                  <c:v>578.29999999999995</c:v>
                </c:pt>
                <c:pt idx="3499">
                  <c:v>593.6</c:v>
                </c:pt>
                <c:pt idx="3500">
                  <c:v>596.6</c:v>
                </c:pt>
                <c:pt idx="3501">
                  <c:v>595.6</c:v>
                </c:pt>
                <c:pt idx="3502">
                  <c:v>608.20000000000005</c:v>
                </c:pt>
                <c:pt idx="3503">
                  <c:v>595.1</c:v>
                </c:pt>
                <c:pt idx="3504">
                  <c:v>593.79999999999995</c:v>
                </c:pt>
                <c:pt idx="3505">
                  <c:v>594.29999999999995</c:v>
                </c:pt>
                <c:pt idx="3506">
                  <c:v>595.1</c:v>
                </c:pt>
                <c:pt idx="3507">
                  <c:v>592.1</c:v>
                </c:pt>
                <c:pt idx="3508">
                  <c:v>598.9</c:v>
                </c:pt>
                <c:pt idx="3509">
                  <c:v>604</c:v>
                </c:pt>
                <c:pt idx="3510">
                  <c:v>593.70000000000005</c:v>
                </c:pt>
                <c:pt idx="3511">
                  <c:v>586.1</c:v>
                </c:pt>
                <c:pt idx="3512">
                  <c:v>591.29999999999995</c:v>
                </c:pt>
                <c:pt idx="3513">
                  <c:v>597.5</c:v>
                </c:pt>
                <c:pt idx="3514">
                  <c:v>601.5</c:v>
                </c:pt>
                <c:pt idx="3515">
                  <c:v>603</c:v>
                </c:pt>
                <c:pt idx="3516">
                  <c:v>609.1</c:v>
                </c:pt>
                <c:pt idx="3517">
                  <c:v>622</c:v>
                </c:pt>
                <c:pt idx="3518">
                  <c:v>625</c:v>
                </c:pt>
                <c:pt idx="3519">
                  <c:v>628.79999999999995</c:v>
                </c:pt>
                <c:pt idx="3520">
                  <c:v>625.9</c:v>
                </c:pt>
                <c:pt idx="3521">
                  <c:v>627.9</c:v>
                </c:pt>
                <c:pt idx="3522">
                  <c:v>634.1</c:v>
                </c:pt>
                <c:pt idx="3523">
                  <c:v>630.20000000000005</c:v>
                </c:pt>
                <c:pt idx="3524">
                  <c:v>632.5</c:v>
                </c:pt>
                <c:pt idx="3525">
                  <c:v>622.4</c:v>
                </c:pt>
                <c:pt idx="3526">
                  <c:v>624.4</c:v>
                </c:pt>
                <c:pt idx="3527">
                  <c:v>629</c:v>
                </c:pt>
                <c:pt idx="3528">
                  <c:v>638.6</c:v>
                </c:pt>
                <c:pt idx="3529">
                  <c:v>638.6</c:v>
                </c:pt>
                <c:pt idx="3530">
                  <c:v>633.6</c:v>
                </c:pt>
                <c:pt idx="3531">
                  <c:v>625</c:v>
                </c:pt>
                <c:pt idx="3532">
                  <c:v>623.79999999999995</c:v>
                </c:pt>
                <c:pt idx="3533">
                  <c:v>619.70000000000005</c:v>
                </c:pt>
                <c:pt idx="3534">
                  <c:v>627.9</c:v>
                </c:pt>
                <c:pt idx="3535">
                  <c:v>629.4</c:v>
                </c:pt>
                <c:pt idx="3536">
                  <c:v>627.79999999999995</c:v>
                </c:pt>
                <c:pt idx="3537">
                  <c:v>642.20000000000005</c:v>
                </c:pt>
                <c:pt idx="3538">
                  <c:v>646.4</c:v>
                </c:pt>
                <c:pt idx="3539">
                  <c:v>652.1</c:v>
                </c:pt>
                <c:pt idx="3540">
                  <c:v>652.5</c:v>
                </c:pt>
                <c:pt idx="3541">
                  <c:v>637.29999999999995</c:v>
                </c:pt>
                <c:pt idx="3542">
                  <c:v>604.29999999999995</c:v>
                </c:pt>
                <c:pt idx="3543">
                  <c:v>608.79999999999995</c:v>
                </c:pt>
                <c:pt idx="3544">
                  <c:v>603.9</c:v>
                </c:pt>
                <c:pt idx="3545">
                  <c:v>582.70000000000005</c:v>
                </c:pt>
                <c:pt idx="3546">
                  <c:v>589.6</c:v>
                </c:pt>
                <c:pt idx="3547">
                  <c:v>595.70000000000005</c:v>
                </c:pt>
                <c:pt idx="3548">
                  <c:v>604.70000000000005</c:v>
                </c:pt>
                <c:pt idx="3549">
                  <c:v>610.1</c:v>
                </c:pt>
                <c:pt idx="3550">
                  <c:v>599.20000000000005</c:v>
                </c:pt>
                <c:pt idx="3551">
                  <c:v>602</c:v>
                </c:pt>
                <c:pt idx="3552">
                  <c:v>612.6</c:v>
                </c:pt>
                <c:pt idx="3553">
                  <c:v>614.4</c:v>
                </c:pt>
                <c:pt idx="3554">
                  <c:v>608.4</c:v>
                </c:pt>
                <c:pt idx="3555">
                  <c:v>606.1</c:v>
                </c:pt>
                <c:pt idx="3556">
                  <c:v>587.79999999999995</c:v>
                </c:pt>
                <c:pt idx="3557">
                  <c:v>613.79999999999995</c:v>
                </c:pt>
                <c:pt idx="3558">
                  <c:v>619.1</c:v>
                </c:pt>
                <c:pt idx="3559">
                  <c:v>643.79999999999995</c:v>
                </c:pt>
                <c:pt idx="3560">
                  <c:v>663</c:v>
                </c:pt>
                <c:pt idx="3561">
                  <c:v>661.4</c:v>
                </c:pt>
                <c:pt idx="3562">
                  <c:v>652.1</c:v>
                </c:pt>
                <c:pt idx="3563">
                  <c:v>658.9</c:v>
                </c:pt>
                <c:pt idx="3564">
                  <c:v>659.8</c:v>
                </c:pt>
                <c:pt idx="3565">
                  <c:v>663.8</c:v>
                </c:pt>
                <c:pt idx="3566">
                  <c:v>665.4</c:v>
                </c:pt>
                <c:pt idx="3567">
                  <c:v>669.8</c:v>
                </c:pt>
                <c:pt idx="3568">
                  <c:v>676.5</c:v>
                </c:pt>
                <c:pt idx="3569">
                  <c:v>662.6</c:v>
                </c:pt>
                <c:pt idx="3570">
                  <c:v>675</c:v>
                </c:pt>
                <c:pt idx="3571">
                  <c:v>629</c:v>
                </c:pt>
                <c:pt idx="3572">
                  <c:v>613.29999999999995</c:v>
                </c:pt>
                <c:pt idx="3573">
                  <c:v>573.79999999999995</c:v>
                </c:pt>
                <c:pt idx="3574">
                  <c:v>581.79999999999995</c:v>
                </c:pt>
                <c:pt idx="3575">
                  <c:v>586.20000000000005</c:v>
                </c:pt>
                <c:pt idx="3576">
                  <c:v>586.4</c:v>
                </c:pt>
                <c:pt idx="3577">
                  <c:v>575.20000000000005</c:v>
                </c:pt>
                <c:pt idx="3578">
                  <c:v>526.70000000000005</c:v>
                </c:pt>
                <c:pt idx="3579">
                  <c:v>540.9</c:v>
                </c:pt>
                <c:pt idx="3580">
                  <c:v>519.29999999999995</c:v>
                </c:pt>
                <c:pt idx="3581">
                  <c:v>495.2</c:v>
                </c:pt>
                <c:pt idx="3582">
                  <c:v>486.2</c:v>
                </c:pt>
                <c:pt idx="3583">
                  <c:v>451.7</c:v>
                </c:pt>
                <c:pt idx="3584">
                  <c:v>454</c:v>
                </c:pt>
                <c:pt idx="3585">
                  <c:v>455.9</c:v>
                </c:pt>
                <c:pt idx="3586">
                  <c:v>455.1</c:v>
                </c:pt>
                <c:pt idx="3587">
                  <c:v>450</c:v>
                </c:pt>
                <c:pt idx="3588">
                  <c:v>444.3</c:v>
                </c:pt>
                <c:pt idx="3589">
                  <c:v>442.3</c:v>
                </c:pt>
                <c:pt idx="3590">
                  <c:v>441.1</c:v>
                </c:pt>
                <c:pt idx="3591">
                  <c:v>455.4</c:v>
                </c:pt>
                <c:pt idx="3592">
                  <c:v>459.5</c:v>
                </c:pt>
                <c:pt idx="3593">
                  <c:v>455.8</c:v>
                </c:pt>
                <c:pt idx="3594">
                  <c:v>455.5</c:v>
                </c:pt>
                <c:pt idx="3595">
                  <c:v>458.8</c:v>
                </c:pt>
                <c:pt idx="3596">
                  <c:v>435</c:v>
                </c:pt>
                <c:pt idx="3597">
                  <c:v>443.9</c:v>
                </c:pt>
                <c:pt idx="3598">
                  <c:v>446.6</c:v>
                </c:pt>
                <c:pt idx="3599">
                  <c:v>454.2</c:v>
                </c:pt>
                <c:pt idx="3600">
                  <c:v>463.4</c:v>
                </c:pt>
                <c:pt idx="3601">
                  <c:v>464.5</c:v>
                </c:pt>
                <c:pt idx="3602">
                  <c:v>452.6</c:v>
                </c:pt>
                <c:pt idx="3603">
                  <c:v>453.8</c:v>
                </c:pt>
                <c:pt idx="3604">
                  <c:v>451.1</c:v>
                </c:pt>
                <c:pt idx="3605">
                  <c:v>461.4</c:v>
                </c:pt>
                <c:pt idx="3606">
                  <c:v>468.7</c:v>
                </c:pt>
                <c:pt idx="3607">
                  <c:v>502.5</c:v>
                </c:pt>
                <c:pt idx="3608">
                  <c:v>507.3</c:v>
                </c:pt>
                <c:pt idx="3609">
                  <c:v>510</c:v>
                </c:pt>
                <c:pt idx="3610">
                  <c:v>520.5</c:v>
                </c:pt>
                <c:pt idx="3611">
                  <c:v>524.70000000000005</c:v>
                </c:pt>
                <c:pt idx="3612">
                  <c:v>522.20000000000005</c:v>
                </c:pt>
                <c:pt idx="3613">
                  <c:v>516.9</c:v>
                </c:pt>
                <c:pt idx="3614">
                  <c:v>512.20000000000005</c:v>
                </c:pt>
                <c:pt idx="3615">
                  <c:v>537</c:v>
                </c:pt>
                <c:pt idx="3616">
                  <c:v>549</c:v>
                </c:pt>
                <c:pt idx="3617">
                  <c:v>526.6</c:v>
                </c:pt>
                <c:pt idx="3618">
                  <c:v>497.8</c:v>
                </c:pt>
                <c:pt idx="3619">
                  <c:v>454.1</c:v>
                </c:pt>
                <c:pt idx="3620">
                  <c:v>469.8</c:v>
                </c:pt>
                <c:pt idx="3621">
                  <c:v>450.4</c:v>
                </c:pt>
                <c:pt idx="3622">
                  <c:v>463.5</c:v>
                </c:pt>
                <c:pt idx="3623">
                  <c:v>479.7</c:v>
                </c:pt>
                <c:pt idx="3624">
                  <c:v>480.7</c:v>
                </c:pt>
                <c:pt idx="3625">
                  <c:v>485.1</c:v>
                </c:pt>
                <c:pt idx="3626">
                  <c:v>472.4</c:v>
                </c:pt>
                <c:pt idx="3627">
                  <c:v>461.2</c:v>
                </c:pt>
                <c:pt idx="3628">
                  <c:v>456.5</c:v>
                </c:pt>
                <c:pt idx="3629">
                  <c:v>448.7</c:v>
                </c:pt>
                <c:pt idx="3630">
                  <c:v>480.3</c:v>
                </c:pt>
                <c:pt idx="3631">
                  <c:v>487.4</c:v>
                </c:pt>
                <c:pt idx="3632">
                  <c:v>473.4</c:v>
                </c:pt>
                <c:pt idx="3633">
                  <c:v>479</c:v>
                </c:pt>
                <c:pt idx="3634">
                  <c:v>494.3</c:v>
                </c:pt>
                <c:pt idx="3635">
                  <c:v>515</c:v>
                </c:pt>
                <c:pt idx="3636">
                  <c:v>567.79999999999995</c:v>
                </c:pt>
                <c:pt idx="3637">
                  <c:v>575.4</c:v>
                </c:pt>
                <c:pt idx="3638">
                  <c:v>569.70000000000005</c:v>
                </c:pt>
                <c:pt idx="3639">
                  <c:v>572.5</c:v>
                </c:pt>
                <c:pt idx="3640">
                  <c:v>564.29999999999995</c:v>
                </c:pt>
                <c:pt idx="3641">
                  <c:v>570</c:v>
                </c:pt>
                <c:pt idx="3642">
                  <c:v>587.4</c:v>
                </c:pt>
                <c:pt idx="3643">
                  <c:v>598.4</c:v>
                </c:pt>
                <c:pt idx="3644">
                  <c:v>607.1</c:v>
                </c:pt>
                <c:pt idx="3645">
                  <c:v>611.70000000000005</c:v>
                </c:pt>
                <c:pt idx="3646">
                  <c:v>622.5</c:v>
                </c:pt>
                <c:pt idx="3647">
                  <c:v>627.29999999999995</c:v>
                </c:pt>
                <c:pt idx="3648">
                  <c:v>628.79999999999995</c:v>
                </c:pt>
                <c:pt idx="3649">
                  <c:v>631.20000000000005</c:v>
                </c:pt>
                <c:pt idx="3650">
                  <c:v>636.1</c:v>
                </c:pt>
                <c:pt idx="3651">
                  <c:v>640.79999999999995</c:v>
                </c:pt>
                <c:pt idx="3652">
                  <c:v>619.70000000000005</c:v>
                </c:pt>
                <c:pt idx="3653">
                  <c:v>633.70000000000005</c:v>
                </c:pt>
                <c:pt idx="3654">
                  <c:v>637.6</c:v>
                </c:pt>
                <c:pt idx="3655">
                  <c:v>625.70000000000005</c:v>
                </c:pt>
                <c:pt idx="3656">
                  <c:v>655.20000000000005</c:v>
                </c:pt>
                <c:pt idx="3657">
                  <c:v>661.8</c:v>
                </c:pt>
                <c:pt idx="3658">
                  <c:v>666</c:v>
                </c:pt>
                <c:pt idx="3659">
                  <c:v>686.2</c:v>
                </c:pt>
                <c:pt idx="3660">
                  <c:v>695.4</c:v>
                </c:pt>
                <c:pt idx="3661">
                  <c:v>562.9</c:v>
                </c:pt>
                <c:pt idx="3662">
                  <c:v>564.1</c:v>
                </c:pt>
                <c:pt idx="3663">
                  <c:v>599</c:v>
                </c:pt>
                <c:pt idx="3664">
                  <c:v>629.9</c:v>
                </c:pt>
                <c:pt idx="3665">
                  <c:v>650</c:v>
                </c:pt>
                <c:pt idx="3666">
                  <c:v>174.6</c:v>
                </c:pt>
                <c:pt idx="3667">
                  <c:v>316.89999999999998</c:v>
                </c:pt>
                <c:pt idx="3668">
                  <c:v>349.1</c:v>
                </c:pt>
                <c:pt idx="3669">
                  <c:v>290.60000000000002</c:v>
                </c:pt>
                <c:pt idx="3670">
                  <c:v>160.1</c:v>
                </c:pt>
                <c:pt idx="3671">
                  <c:v>271.60000000000002</c:v>
                </c:pt>
                <c:pt idx="3672">
                  <c:v>308.60000000000002</c:v>
                </c:pt>
                <c:pt idx="3673">
                  <c:v>370.1</c:v>
                </c:pt>
                <c:pt idx="3674">
                  <c:v>411.2</c:v>
                </c:pt>
                <c:pt idx="3675">
                  <c:v>540</c:v>
                </c:pt>
                <c:pt idx="3676">
                  <c:v>447.9</c:v>
                </c:pt>
                <c:pt idx="3677">
                  <c:v>500</c:v>
                </c:pt>
                <c:pt idx="3678">
                  <c:v>549.20000000000005</c:v>
                </c:pt>
                <c:pt idx="3679">
                  <c:v>585.1</c:v>
                </c:pt>
                <c:pt idx="3680">
                  <c:v>609.70000000000005</c:v>
                </c:pt>
                <c:pt idx="3681">
                  <c:v>700</c:v>
                </c:pt>
                <c:pt idx="3682">
                  <c:v>694.1</c:v>
                </c:pt>
                <c:pt idx="3683">
                  <c:v>719.3</c:v>
                </c:pt>
                <c:pt idx="3684">
                  <c:v>833.1</c:v>
                </c:pt>
                <c:pt idx="3685">
                  <c:v>908.8</c:v>
                </c:pt>
                <c:pt idx="3686">
                  <c:v>939.8</c:v>
                </c:pt>
                <c:pt idx="3687">
                  <c:v>949.1</c:v>
                </c:pt>
                <c:pt idx="3688">
                  <c:v>959.6</c:v>
                </c:pt>
                <c:pt idx="3689">
                  <c:v>959.4</c:v>
                </c:pt>
                <c:pt idx="3690">
                  <c:v>969.2</c:v>
                </c:pt>
                <c:pt idx="3691">
                  <c:v>954.7</c:v>
                </c:pt>
                <c:pt idx="3692">
                  <c:v>953.2</c:v>
                </c:pt>
                <c:pt idx="3693">
                  <c:v>950.6</c:v>
                </c:pt>
                <c:pt idx="3694">
                  <c:v>972.6</c:v>
                </c:pt>
                <c:pt idx="3695">
                  <c:v>1021.5</c:v>
                </c:pt>
                <c:pt idx="3696">
                  <c:v>1038.0999999999999</c:v>
                </c:pt>
                <c:pt idx="3697">
                  <c:v>978.4</c:v>
                </c:pt>
                <c:pt idx="3698">
                  <c:v>949.5</c:v>
                </c:pt>
                <c:pt idx="3699">
                  <c:v>958.1</c:v>
                </c:pt>
                <c:pt idx="3700">
                  <c:v>973.9</c:v>
                </c:pt>
                <c:pt idx="3701">
                  <c:v>974.3</c:v>
                </c:pt>
                <c:pt idx="3702">
                  <c:v>980.5</c:v>
                </c:pt>
                <c:pt idx="3703">
                  <c:v>958.1</c:v>
                </c:pt>
                <c:pt idx="3704">
                  <c:v>924.7</c:v>
                </c:pt>
                <c:pt idx="3705">
                  <c:v>929.8</c:v>
                </c:pt>
                <c:pt idx="3706">
                  <c:v>955.5</c:v>
                </c:pt>
                <c:pt idx="3707">
                  <c:v>973.1</c:v>
                </c:pt>
                <c:pt idx="3708">
                  <c:v>942.5</c:v>
                </c:pt>
                <c:pt idx="3709">
                  <c:v>949.2</c:v>
                </c:pt>
                <c:pt idx="3710">
                  <c:v>1022.7</c:v>
                </c:pt>
                <c:pt idx="3711">
                  <c:v>1010.8</c:v>
                </c:pt>
                <c:pt idx="3712">
                  <c:v>964.8</c:v>
                </c:pt>
                <c:pt idx="3713">
                  <c:v>964.6</c:v>
                </c:pt>
                <c:pt idx="3714">
                  <c:v>966.9</c:v>
                </c:pt>
                <c:pt idx="3715">
                  <c:v>1044</c:v>
                </c:pt>
                <c:pt idx="3716">
                  <c:v>1093.4000000000001</c:v>
                </c:pt>
                <c:pt idx="3717">
                  <c:v>1029.9000000000001</c:v>
                </c:pt>
                <c:pt idx="3718">
                  <c:v>932.2</c:v>
                </c:pt>
                <c:pt idx="3719">
                  <c:v>888.2</c:v>
                </c:pt>
                <c:pt idx="3720">
                  <c:v>886.2</c:v>
                </c:pt>
                <c:pt idx="3721">
                  <c:v>829.9</c:v>
                </c:pt>
                <c:pt idx="3722">
                  <c:v>813.9</c:v>
                </c:pt>
                <c:pt idx="3723">
                  <c:v>818.8</c:v>
                </c:pt>
                <c:pt idx="3724">
                  <c:v>804</c:v>
                </c:pt>
                <c:pt idx="3725">
                  <c:v>806</c:v>
                </c:pt>
                <c:pt idx="3726">
                  <c:v>836.8</c:v>
                </c:pt>
                <c:pt idx="3727">
                  <c:v>829.6</c:v>
                </c:pt>
                <c:pt idx="3728">
                  <c:v>710</c:v>
                </c:pt>
                <c:pt idx="3729">
                  <c:v>729.9</c:v>
                </c:pt>
                <c:pt idx="3730">
                  <c:v>724.9</c:v>
                </c:pt>
                <c:pt idx="3731">
                  <c:v>699.9</c:v>
                </c:pt>
                <c:pt idx="3732">
                  <c:v>690</c:v>
                </c:pt>
                <c:pt idx="3733">
                  <c:v>774.4</c:v>
                </c:pt>
                <c:pt idx="3734">
                  <c:v>746</c:v>
                </c:pt>
                <c:pt idx="3735">
                  <c:v>717</c:v>
                </c:pt>
                <c:pt idx="3736">
                  <c:v>780</c:v>
                </c:pt>
                <c:pt idx="3737">
                  <c:v>924.9</c:v>
                </c:pt>
                <c:pt idx="3738">
                  <c:v>927.9</c:v>
                </c:pt>
                <c:pt idx="3739">
                  <c:v>947.9</c:v>
                </c:pt>
                <c:pt idx="3740">
                  <c:v>989.9</c:v>
                </c:pt>
                <c:pt idx="3741">
                  <c:v>941</c:v>
                </c:pt>
                <c:pt idx="3742">
                  <c:v>1056.8</c:v>
                </c:pt>
                <c:pt idx="3743">
                  <c:v>1067.7</c:v>
                </c:pt>
                <c:pt idx="3744">
                  <c:v>980</c:v>
                </c:pt>
                <c:pt idx="3745">
                  <c:v>829</c:v>
                </c:pt>
                <c:pt idx="3746">
                  <c:v>896</c:v>
                </c:pt>
                <c:pt idx="3747">
                  <c:v>1118.9000000000001</c:v>
                </c:pt>
                <c:pt idx="3748">
                  <c:v>1239.9000000000001</c:v>
                </c:pt>
                <c:pt idx="3749">
                  <c:v>1239.7</c:v>
                </c:pt>
                <c:pt idx="3750">
                  <c:v>1185.5999999999999</c:v>
                </c:pt>
                <c:pt idx="3751">
                  <c:v>1117.7</c:v>
                </c:pt>
                <c:pt idx="3752">
                  <c:v>1216.8</c:v>
                </c:pt>
                <c:pt idx="3753">
                  <c:v>1232.9000000000001</c:v>
                </c:pt>
                <c:pt idx="3754">
                  <c:v>1241.9000000000001</c:v>
                </c:pt>
                <c:pt idx="3755">
                  <c:v>1224.5</c:v>
                </c:pt>
                <c:pt idx="3756">
                  <c:v>1094.8</c:v>
                </c:pt>
                <c:pt idx="3757">
                  <c:v>975</c:v>
                </c:pt>
                <c:pt idx="3758">
                  <c:v>850</c:v>
                </c:pt>
                <c:pt idx="3759">
                  <c:v>855</c:v>
                </c:pt>
                <c:pt idx="3760">
                  <c:v>890</c:v>
                </c:pt>
                <c:pt idx="3761">
                  <c:v>822</c:v>
                </c:pt>
                <c:pt idx="3762">
                  <c:v>784.3</c:v>
                </c:pt>
                <c:pt idx="3763">
                  <c:v>650</c:v>
                </c:pt>
                <c:pt idx="3764">
                  <c:v>900.9</c:v>
                </c:pt>
                <c:pt idx="3765">
                  <c:v>787.9</c:v>
                </c:pt>
                <c:pt idx="3766">
                  <c:v>536.79999999999995</c:v>
                </c:pt>
                <c:pt idx="3767">
                  <c:v>476.9</c:v>
                </c:pt>
                <c:pt idx="3768">
                  <c:v>457.9</c:v>
                </c:pt>
                <c:pt idx="3769">
                  <c:v>447.5</c:v>
                </c:pt>
                <c:pt idx="3770">
                  <c:v>445</c:v>
                </c:pt>
                <c:pt idx="3771">
                  <c:v>391.8</c:v>
                </c:pt>
                <c:pt idx="3772">
                  <c:v>376</c:v>
                </c:pt>
                <c:pt idx="3773">
                  <c:v>372.5</c:v>
                </c:pt>
                <c:pt idx="3774">
                  <c:v>395</c:v>
                </c:pt>
                <c:pt idx="3775">
                  <c:v>358</c:v>
                </c:pt>
                <c:pt idx="3776">
                  <c:v>324.2</c:v>
                </c:pt>
                <c:pt idx="3777">
                  <c:v>272.5</c:v>
                </c:pt>
                <c:pt idx="3778">
                  <c:v>258.89999999999998</c:v>
                </c:pt>
                <c:pt idx="3779">
                  <c:v>239</c:v>
                </c:pt>
                <c:pt idx="3780">
                  <c:v>226.9</c:v>
                </c:pt>
                <c:pt idx="3781">
                  <c:v>214.9</c:v>
                </c:pt>
                <c:pt idx="3782">
                  <c:v>214.9</c:v>
                </c:pt>
                <c:pt idx="3783">
                  <c:v>215</c:v>
                </c:pt>
                <c:pt idx="3784">
                  <c:v>216.5</c:v>
                </c:pt>
                <c:pt idx="3785">
                  <c:v>216.5</c:v>
                </c:pt>
                <c:pt idx="3786">
                  <c:v>209.8</c:v>
                </c:pt>
                <c:pt idx="3787">
                  <c:v>207.8</c:v>
                </c:pt>
                <c:pt idx="3788">
                  <c:v>198.4</c:v>
                </c:pt>
                <c:pt idx="3789">
                  <c:v>209</c:v>
                </c:pt>
                <c:pt idx="3790">
                  <c:v>233.4</c:v>
                </c:pt>
                <c:pt idx="3791">
                  <c:v>228</c:v>
                </c:pt>
                <c:pt idx="3792">
                  <c:v>205.5</c:v>
                </c:pt>
                <c:pt idx="3793">
                  <c:v>197.4</c:v>
                </c:pt>
                <c:pt idx="3794">
                  <c:v>186.1</c:v>
                </c:pt>
                <c:pt idx="3795">
                  <c:v>195.8</c:v>
                </c:pt>
                <c:pt idx="3796">
                  <c:v>168.3</c:v>
                </c:pt>
                <c:pt idx="3797">
                  <c:v>159.9</c:v>
                </c:pt>
                <c:pt idx="3798">
                  <c:v>163</c:v>
                </c:pt>
                <c:pt idx="3799">
                  <c:v>158.1</c:v>
                </c:pt>
                <c:pt idx="3800">
                  <c:v>153.69999999999999</c:v>
                </c:pt>
                <c:pt idx="3801">
                  <c:v>147.6</c:v>
                </c:pt>
                <c:pt idx="3802">
                  <c:v>143.1</c:v>
                </c:pt>
                <c:pt idx="3803">
                  <c:v>141.9</c:v>
                </c:pt>
                <c:pt idx="3804">
                  <c:v>141.69999999999999</c:v>
                </c:pt>
                <c:pt idx="3805">
                  <c:v>142.1</c:v>
                </c:pt>
                <c:pt idx="3806">
                  <c:v>137.80000000000001</c:v>
                </c:pt>
                <c:pt idx="3807">
                  <c:v>139</c:v>
                </c:pt>
                <c:pt idx="3808">
                  <c:v>138</c:v>
                </c:pt>
                <c:pt idx="3809">
                  <c:v>138</c:v>
                </c:pt>
                <c:pt idx="3810">
                  <c:v>139.80000000000001</c:v>
                </c:pt>
                <c:pt idx="3811">
                  <c:v>132</c:v>
                </c:pt>
                <c:pt idx="3812">
                  <c:v>141.9</c:v>
                </c:pt>
                <c:pt idx="3813">
                  <c:v>144.4</c:v>
                </c:pt>
                <c:pt idx="3814">
                  <c:v>145.80000000000001</c:v>
                </c:pt>
                <c:pt idx="3815">
                  <c:v>145.80000000000001</c:v>
                </c:pt>
                <c:pt idx="3816">
                  <c:v>143</c:v>
                </c:pt>
                <c:pt idx="3817">
                  <c:v>142.69999999999999</c:v>
                </c:pt>
                <c:pt idx="3818">
                  <c:v>139</c:v>
                </c:pt>
                <c:pt idx="3819">
                  <c:v>138</c:v>
                </c:pt>
                <c:pt idx="3820">
                  <c:v>136.6</c:v>
                </c:pt>
                <c:pt idx="3821">
                  <c:v>135</c:v>
                </c:pt>
                <c:pt idx="3822">
                  <c:v>135</c:v>
                </c:pt>
                <c:pt idx="3823">
                  <c:v>136</c:v>
                </c:pt>
                <c:pt idx="3824">
                  <c:v>137.30000000000001</c:v>
                </c:pt>
                <c:pt idx="3825">
                  <c:v>141.19999999999999</c:v>
                </c:pt>
                <c:pt idx="3826">
                  <c:v>142</c:v>
                </c:pt>
                <c:pt idx="3827">
                  <c:v>141.4</c:v>
                </c:pt>
                <c:pt idx="3828">
                  <c:v>142.19999999999999</c:v>
                </c:pt>
                <c:pt idx="3829">
                  <c:v>141</c:v>
                </c:pt>
                <c:pt idx="3830">
                  <c:v>142</c:v>
                </c:pt>
                <c:pt idx="3831">
                  <c:v>145.6</c:v>
                </c:pt>
                <c:pt idx="3832">
                  <c:v>145.5</c:v>
                </c:pt>
                <c:pt idx="3833">
                  <c:v>145.9</c:v>
                </c:pt>
                <c:pt idx="3834">
                  <c:v>136</c:v>
                </c:pt>
                <c:pt idx="3835">
                  <c:v>137.5</c:v>
                </c:pt>
                <c:pt idx="3836">
                  <c:v>129.9</c:v>
                </c:pt>
                <c:pt idx="3837">
                  <c:v>131</c:v>
                </c:pt>
                <c:pt idx="3838">
                  <c:v>134</c:v>
                </c:pt>
                <c:pt idx="3839">
                  <c:v>138</c:v>
                </c:pt>
                <c:pt idx="3840">
                  <c:v>145.80000000000001</c:v>
                </c:pt>
                <c:pt idx="3841">
                  <c:v>148.9</c:v>
                </c:pt>
                <c:pt idx="3842">
                  <c:v>148.5</c:v>
                </c:pt>
                <c:pt idx="3843">
                  <c:v>147.30000000000001</c:v>
                </c:pt>
                <c:pt idx="3844">
                  <c:v>148.69999999999999</c:v>
                </c:pt>
                <c:pt idx="3845">
                  <c:v>142.80000000000001</c:v>
                </c:pt>
                <c:pt idx="3846">
                  <c:v>131.19999999999999</c:v>
                </c:pt>
                <c:pt idx="3847">
                  <c:v>131.69999999999999</c:v>
                </c:pt>
                <c:pt idx="3848">
                  <c:v>133</c:v>
                </c:pt>
                <c:pt idx="3849">
                  <c:v>123</c:v>
                </c:pt>
                <c:pt idx="3850">
                  <c:v>123</c:v>
                </c:pt>
                <c:pt idx="3851">
                  <c:v>121.4</c:v>
                </c:pt>
                <c:pt idx="3852">
                  <c:v>122</c:v>
                </c:pt>
                <c:pt idx="3853">
                  <c:v>124.5</c:v>
                </c:pt>
                <c:pt idx="3854">
                  <c:v>125</c:v>
                </c:pt>
                <c:pt idx="3855">
                  <c:v>123</c:v>
                </c:pt>
                <c:pt idx="3856">
                  <c:v>123.8</c:v>
                </c:pt>
                <c:pt idx="3857">
                  <c:v>114.7</c:v>
                </c:pt>
                <c:pt idx="3858">
                  <c:v>114</c:v>
                </c:pt>
                <c:pt idx="3859">
                  <c:v>112.3</c:v>
                </c:pt>
                <c:pt idx="3860">
                  <c:v>113.3</c:v>
                </c:pt>
                <c:pt idx="3861">
                  <c:v>115</c:v>
                </c:pt>
                <c:pt idx="3862">
                  <c:v>109.6</c:v>
                </c:pt>
                <c:pt idx="3863">
                  <c:v>108.1</c:v>
                </c:pt>
                <c:pt idx="3864">
                  <c:v>105.2</c:v>
                </c:pt>
                <c:pt idx="3865">
                  <c:v>103.9</c:v>
                </c:pt>
                <c:pt idx="3866">
                  <c:v>105.8</c:v>
                </c:pt>
                <c:pt idx="3867">
                  <c:v>106.7</c:v>
                </c:pt>
                <c:pt idx="3868">
                  <c:v>107</c:v>
                </c:pt>
                <c:pt idx="3869">
                  <c:v>107.5</c:v>
                </c:pt>
                <c:pt idx="3870">
                  <c:v>107.8</c:v>
                </c:pt>
                <c:pt idx="3871">
                  <c:v>106</c:v>
                </c:pt>
                <c:pt idx="3872">
                  <c:v>105.9</c:v>
                </c:pt>
                <c:pt idx="3873">
                  <c:v>108</c:v>
                </c:pt>
                <c:pt idx="3874">
                  <c:v>108</c:v>
                </c:pt>
                <c:pt idx="3875">
                  <c:v>111.7</c:v>
                </c:pt>
                <c:pt idx="3876">
                  <c:v>108</c:v>
                </c:pt>
                <c:pt idx="3877">
                  <c:v>102.8</c:v>
                </c:pt>
                <c:pt idx="3878">
                  <c:v>100.6</c:v>
                </c:pt>
                <c:pt idx="3879">
                  <c:v>97</c:v>
                </c:pt>
                <c:pt idx="3880">
                  <c:v>97.5</c:v>
                </c:pt>
                <c:pt idx="3881">
                  <c:v>97.5</c:v>
                </c:pt>
                <c:pt idx="3882">
                  <c:v>96</c:v>
                </c:pt>
                <c:pt idx="3883">
                  <c:v>97.1</c:v>
                </c:pt>
                <c:pt idx="3884">
                  <c:v>92</c:v>
                </c:pt>
                <c:pt idx="3885">
                  <c:v>92</c:v>
                </c:pt>
                <c:pt idx="3886">
                  <c:v>93.1</c:v>
                </c:pt>
                <c:pt idx="3887">
                  <c:v>95.2</c:v>
                </c:pt>
                <c:pt idx="3888">
                  <c:v>98.8</c:v>
                </c:pt>
                <c:pt idx="3889">
                  <c:v>100</c:v>
                </c:pt>
                <c:pt idx="3890">
                  <c:v>100.7</c:v>
                </c:pt>
                <c:pt idx="3891">
                  <c:v>101.9</c:v>
                </c:pt>
                <c:pt idx="3892">
                  <c:v>99</c:v>
                </c:pt>
                <c:pt idx="3893">
                  <c:v>98.3</c:v>
                </c:pt>
                <c:pt idx="3894">
                  <c:v>104.2</c:v>
                </c:pt>
                <c:pt idx="3895">
                  <c:v>90.7</c:v>
                </c:pt>
                <c:pt idx="3896">
                  <c:v>89.8</c:v>
                </c:pt>
                <c:pt idx="3897">
                  <c:v>78.3</c:v>
                </c:pt>
                <c:pt idx="3898">
                  <c:v>80</c:v>
                </c:pt>
                <c:pt idx="3899">
                  <c:v>77</c:v>
                </c:pt>
                <c:pt idx="3900">
                  <c:v>75</c:v>
                </c:pt>
                <c:pt idx="3901">
                  <c:v>80.599999999999994</c:v>
                </c:pt>
                <c:pt idx="3902">
                  <c:v>84.3</c:v>
                </c:pt>
                <c:pt idx="3903">
                  <c:v>91.2</c:v>
                </c:pt>
                <c:pt idx="3904">
                  <c:v>92.6</c:v>
                </c:pt>
                <c:pt idx="3905">
                  <c:v>98.2</c:v>
                </c:pt>
                <c:pt idx="3906">
                  <c:v>98.1</c:v>
                </c:pt>
                <c:pt idx="3907">
                  <c:v>100.4</c:v>
                </c:pt>
                <c:pt idx="3908">
                  <c:v>101.8</c:v>
                </c:pt>
                <c:pt idx="3909">
                  <c:v>104</c:v>
                </c:pt>
                <c:pt idx="3910">
                  <c:v>105.5</c:v>
                </c:pt>
                <c:pt idx="3911">
                  <c:v>110</c:v>
                </c:pt>
                <c:pt idx="3912">
                  <c:v>108.3</c:v>
                </c:pt>
                <c:pt idx="3913">
                  <c:v>109</c:v>
                </c:pt>
                <c:pt idx="3914">
                  <c:v>110</c:v>
                </c:pt>
                <c:pt idx="3915">
                  <c:v>115</c:v>
                </c:pt>
                <c:pt idx="3916">
                  <c:v>114.5</c:v>
                </c:pt>
                <c:pt idx="3917">
                  <c:v>111</c:v>
                </c:pt>
                <c:pt idx="3918">
                  <c:v>113.3</c:v>
                </c:pt>
                <c:pt idx="3919">
                  <c:v>102.4</c:v>
                </c:pt>
                <c:pt idx="3920">
                  <c:v>101.8</c:v>
                </c:pt>
                <c:pt idx="3921">
                  <c:v>103.7</c:v>
                </c:pt>
                <c:pt idx="3922">
                  <c:v>104.7</c:v>
                </c:pt>
                <c:pt idx="3923">
                  <c:v>110.3</c:v>
                </c:pt>
                <c:pt idx="3924">
                  <c:v>112.3</c:v>
                </c:pt>
                <c:pt idx="3925">
                  <c:v>109.6</c:v>
                </c:pt>
                <c:pt idx="3926">
                  <c:v>110.6</c:v>
                </c:pt>
                <c:pt idx="3927">
                  <c:v>109</c:v>
                </c:pt>
                <c:pt idx="3928">
                  <c:v>113.2</c:v>
                </c:pt>
                <c:pt idx="3929">
                  <c:v>119.1</c:v>
                </c:pt>
                <c:pt idx="3930">
                  <c:v>123.3</c:v>
                </c:pt>
                <c:pt idx="3931">
                  <c:v>123.5</c:v>
                </c:pt>
                <c:pt idx="3932">
                  <c:v>124</c:v>
                </c:pt>
                <c:pt idx="3933">
                  <c:v>122.8</c:v>
                </c:pt>
                <c:pt idx="3934">
                  <c:v>130.1</c:v>
                </c:pt>
                <c:pt idx="3935">
                  <c:v>129.80000000000001</c:v>
                </c:pt>
                <c:pt idx="3936">
                  <c:v>130</c:v>
                </c:pt>
                <c:pt idx="3937">
                  <c:v>132.4</c:v>
                </c:pt>
                <c:pt idx="3938">
                  <c:v>132.69999999999999</c:v>
                </c:pt>
                <c:pt idx="3939">
                  <c:v>130.6</c:v>
                </c:pt>
                <c:pt idx="3940">
                  <c:v>135.5</c:v>
                </c:pt>
                <c:pt idx="3941">
                  <c:v>136</c:v>
                </c:pt>
                <c:pt idx="3942">
                  <c:v>133.5</c:v>
                </c:pt>
                <c:pt idx="3943">
                  <c:v>134</c:v>
                </c:pt>
                <c:pt idx="3944">
                  <c:v>126.9</c:v>
                </c:pt>
                <c:pt idx="3945">
                  <c:v>124.5</c:v>
                </c:pt>
                <c:pt idx="3946">
                  <c:v>123.1</c:v>
                </c:pt>
                <c:pt idx="3947">
                  <c:v>123.7</c:v>
                </c:pt>
                <c:pt idx="3948">
                  <c:v>124.5</c:v>
                </c:pt>
                <c:pt idx="3949">
                  <c:v>125.3</c:v>
                </c:pt>
                <c:pt idx="3950">
                  <c:v>125.6</c:v>
                </c:pt>
                <c:pt idx="3951">
                  <c:v>119</c:v>
                </c:pt>
                <c:pt idx="3952">
                  <c:v>116.4</c:v>
                </c:pt>
                <c:pt idx="3953">
                  <c:v>119.8</c:v>
                </c:pt>
                <c:pt idx="3954">
                  <c:v>118.9</c:v>
                </c:pt>
                <c:pt idx="3955">
                  <c:v>117.5</c:v>
                </c:pt>
                <c:pt idx="3956">
                  <c:v>118.7</c:v>
                </c:pt>
                <c:pt idx="3957">
                  <c:v>122.5</c:v>
                </c:pt>
                <c:pt idx="3958">
                  <c:v>113.7</c:v>
                </c:pt>
                <c:pt idx="3959">
                  <c:v>116.8</c:v>
                </c:pt>
                <c:pt idx="3960">
                  <c:v>114</c:v>
                </c:pt>
                <c:pt idx="3961">
                  <c:v>124.9</c:v>
                </c:pt>
                <c:pt idx="3962">
                  <c:v>118.8</c:v>
                </c:pt>
                <c:pt idx="3963">
                  <c:v>116.3</c:v>
                </c:pt>
                <c:pt idx="3964">
                  <c:v>109</c:v>
                </c:pt>
                <c:pt idx="3965">
                  <c:v>126.9</c:v>
                </c:pt>
                <c:pt idx="3966">
                  <c:v>140.1</c:v>
                </c:pt>
                <c:pt idx="3967">
                  <c:v>146.9</c:v>
                </c:pt>
                <c:pt idx="3968">
                  <c:v>149.1</c:v>
                </c:pt>
                <c:pt idx="3969">
                  <c:v>136.69999999999999</c:v>
                </c:pt>
                <c:pt idx="3970">
                  <c:v>139.9</c:v>
                </c:pt>
                <c:pt idx="3971">
                  <c:v>145</c:v>
                </c:pt>
                <c:pt idx="3972">
                  <c:v>162</c:v>
                </c:pt>
                <c:pt idx="3973">
                  <c:v>166.4</c:v>
                </c:pt>
                <c:pt idx="3974">
                  <c:v>144</c:v>
                </c:pt>
                <c:pt idx="3975">
                  <c:v>127.4</c:v>
                </c:pt>
                <c:pt idx="3976">
                  <c:v>130.5</c:v>
                </c:pt>
                <c:pt idx="3977">
                  <c:v>132</c:v>
                </c:pt>
                <c:pt idx="3978">
                  <c:v>136.4</c:v>
                </c:pt>
                <c:pt idx="3979">
                  <c:v>113</c:v>
                </c:pt>
                <c:pt idx="3980">
                  <c:v>98.8</c:v>
                </c:pt>
                <c:pt idx="3981">
                  <c:v>84.5</c:v>
                </c:pt>
                <c:pt idx="3982">
                  <c:v>102</c:v>
                </c:pt>
                <c:pt idx="3983">
                  <c:v>110</c:v>
                </c:pt>
                <c:pt idx="3984">
                  <c:v>130</c:v>
                </c:pt>
                <c:pt idx="3985">
                  <c:v>140</c:v>
                </c:pt>
                <c:pt idx="3986">
                  <c:v>188.7</c:v>
                </c:pt>
                <c:pt idx="3987">
                  <c:v>266</c:v>
                </c:pt>
                <c:pt idx="3988">
                  <c:v>240.1</c:v>
                </c:pt>
                <c:pt idx="3989">
                  <c:v>194.9</c:v>
                </c:pt>
                <c:pt idx="3990">
                  <c:v>164.9</c:v>
                </c:pt>
                <c:pt idx="3991">
                  <c:v>143.9</c:v>
                </c:pt>
                <c:pt idx="3992">
                  <c:v>144.9</c:v>
                </c:pt>
                <c:pt idx="3993">
                  <c:v>142.1</c:v>
                </c:pt>
                <c:pt idx="3994">
                  <c:v>147</c:v>
                </c:pt>
                <c:pt idx="3995">
                  <c:v>118.4</c:v>
                </c:pt>
                <c:pt idx="3996">
                  <c:v>106</c:v>
                </c:pt>
                <c:pt idx="3997">
                  <c:v>93.8</c:v>
                </c:pt>
                <c:pt idx="3998">
                  <c:v>95</c:v>
                </c:pt>
                <c:pt idx="3999">
                  <c:v>93.1</c:v>
                </c:pt>
                <c:pt idx="4000">
                  <c:v>95.7</c:v>
                </c:pt>
                <c:pt idx="4001">
                  <c:v>89.5</c:v>
                </c:pt>
                <c:pt idx="4002">
                  <c:v>79.7</c:v>
                </c:pt>
                <c:pt idx="4003">
                  <c:v>78</c:v>
                </c:pt>
                <c:pt idx="4004">
                  <c:v>72.5</c:v>
                </c:pt>
                <c:pt idx="4005">
                  <c:v>70.5</c:v>
                </c:pt>
                <c:pt idx="4006">
                  <c:v>73.8</c:v>
                </c:pt>
                <c:pt idx="4007">
                  <c:v>74.900000000000006</c:v>
                </c:pt>
                <c:pt idx="4008">
                  <c:v>66</c:v>
                </c:pt>
                <c:pt idx="4009">
                  <c:v>62</c:v>
                </c:pt>
                <c:pt idx="4010">
                  <c:v>52.9</c:v>
                </c:pt>
                <c:pt idx="4011">
                  <c:v>47.7</c:v>
                </c:pt>
                <c:pt idx="4012">
                  <c:v>47.4</c:v>
                </c:pt>
                <c:pt idx="4013">
                  <c:v>47.5</c:v>
                </c:pt>
                <c:pt idx="4014">
                  <c:v>48</c:v>
                </c:pt>
                <c:pt idx="4015">
                  <c:v>47.3</c:v>
                </c:pt>
                <c:pt idx="4016">
                  <c:v>48.4</c:v>
                </c:pt>
                <c:pt idx="4017">
                  <c:v>48.5</c:v>
                </c:pt>
                <c:pt idx="4018">
                  <c:v>48</c:v>
                </c:pt>
                <c:pt idx="4019">
                  <c:v>47</c:v>
                </c:pt>
                <c:pt idx="4020">
                  <c:v>44.5</c:v>
                </c:pt>
                <c:pt idx="4021">
                  <c:v>45.5</c:v>
                </c:pt>
                <c:pt idx="4022">
                  <c:v>49.1</c:v>
                </c:pt>
                <c:pt idx="4023">
                  <c:v>40.700000000000003</c:v>
                </c:pt>
                <c:pt idx="4024">
                  <c:v>36.700000000000003</c:v>
                </c:pt>
                <c:pt idx="4025">
                  <c:v>34.5</c:v>
                </c:pt>
                <c:pt idx="4026">
                  <c:v>34.799999999999997</c:v>
                </c:pt>
                <c:pt idx="4027">
                  <c:v>34.9</c:v>
                </c:pt>
                <c:pt idx="4028">
                  <c:v>34.5</c:v>
                </c:pt>
                <c:pt idx="4029">
                  <c:v>31.6</c:v>
                </c:pt>
                <c:pt idx="4030">
                  <c:v>31.7</c:v>
                </c:pt>
                <c:pt idx="4031">
                  <c:v>30.4</c:v>
                </c:pt>
                <c:pt idx="4032">
                  <c:v>30.4</c:v>
                </c:pt>
                <c:pt idx="4033">
                  <c:v>30.7</c:v>
                </c:pt>
                <c:pt idx="4034">
                  <c:v>31.3</c:v>
                </c:pt>
                <c:pt idx="4035">
                  <c:v>30</c:v>
                </c:pt>
                <c:pt idx="4036">
                  <c:v>29.9</c:v>
                </c:pt>
                <c:pt idx="4037">
                  <c:v>29.6</c:v>
                </c:pt>
                <c:pt idx="4038">
                  <c:v>27.1</c:v>
                </c:pt>
                <c:pt idx="4039">
                  <c:v>27.4</c:v>
                </c:pt>
                <c:pt idx="4040">
                  <c:v>27.5</c:v>
                </c:pt>
                <c:pt idx="4041">
                  <c:v>27.5</c:v>
                </c:pt>
                <c:pt idx="4042">
                  <c:v>27.6</c:v>
                </c:pt>
                <c:pt idx="4043">
                  <c:v>26.3</c:v>
                </c:pt>
                <c:pt idx="4044">
                  <c:v>25.8</c:v>
                </c:pt>
                <c:pt idx="4045">
                  <c:v>24.7</c:v>
                </c:pt>
                <c:pt idx="4046">
                  <c:v>24.1</c:v>
                </c:pt>
                <c:pt idx="4047">
                  <c:v>24</c:v>
                </c:pt>
                <c:pt idx="4048">
                  <c:v>22.8</c:v>
                </c:pt>
                <c:pt idx="4049">
                  <c:v>22.2</c:v>
                </c:pt>
                <c:pt idx="4050">
                  <c:v>21.3</c:v>
                </c:pt>
                <c:pt idx="4051">
                  <c:v>20.8</c:v>
                </c:pt>
                <c:pt idx="4052">
                  <c:v>21</c:v>
                </c:pt>
                <c:pt idx="4053">
                  <c:v>20.9</c:v>
                </c:pt>
                <c:pt idx="4054">
                  <c:v>20.5</c:v>
                </c:pt>
                <c:pt idx="4055">
                  <c:v>21.1</c:v>
                </c:pt>
                <c:pt idx="4056">
                  <c:v>21.4</c:v>
                </c:pt>
                <c:pt idx="4057">
                  <c:v>19.8</c:v>
                </c:pt>
                <c:pt idx="4058">
                  <c:v>19.8</c:v>
                </c:pt>
                <c:pt idx="4059">
                  <c:v>18.899999999999999</c:v>
                </c:pt>
                <c:pt idx="4060">
                  <c:v>18</c:v>
                </c:pt>
                <c:pt idx="4061">
                  <c:v>17.899999999999999</c:v>
                </c:pt>
                <c:pt idx="4062">
                  <c:v>17.8</c:v>
                </c:pt>
                <c:pt idx="4063">
                  <c:v>19.2</c:v>
                </c:pt>
                <c:pt idx="4064">
                  <c:v>17.600000000000001</c:v>
                </c:pt>
                <c:pt idx="4065">
                  <c:v>17.600000000000001</c:v>
                </c:pt>
                <c:pt idx="4066">
                  <c:v>17</c:v>
                </c:pt>
                <c:pt idx="4067">
                  <c:v>15.9</c:v>
                </c:pt>
                <c:pt idx="4068">
                  <c:v>15.8</c:v>
                </c:pt>
                <c:pt idx="4069">
                  <c:v>16</c:v>
                </c:pt>
                <c:pt idx="4070">
                  <c:v>15.7</c:v>
                </c:pt>
                <c:pt idx="4071">
                  <c:v>14.7</c:v>
                </c:pt>
                <c:pt idx="4072">
                  <c:v>14.5</c:v>
                </c:pt>
                <c:pt idx="4073">
                  <c:v>14.4</c:v>
                </c:pt>
                <c:pt idx="4074">
                  <c:v>14.3</c:v>
                </c:pt>
                <c:pt idx="4075">
                  <c:v>14.3</c:v>
                </c:pt>
                <c:pt idx="4076">
                  <c:v>14.4</c:v>
                </c:pt>
                <c:pt idx="4077">
                  <c:v>14.3</c:v>
                </c:pt>
                <c:pt idx="4078">
                  <c:v>13.9</c:v>
                </c:pt>
                <c:pt idx="4079">
                  <c:v>13.9</c:v>
                </c:pt>
                <c:pt idx="4080">
                  <c:v>13.6</c:v>
                </c:pt>
                <c:pt idx="4081">
                  <c:v>13.5</c:v>
                </c:pt>
                <c:pt idx="4082">
                  <c:v>13.6</c:v>
                </c:pt>
                <c:pt idx="4083">
                  <c:v>13.5</c:v>
                </c:pt>
                <c:pt idx="4084">
                  <c:v>13.5</c:v>
                </c:pt>
                <c:pt idx="4085">
                  <c:v>13.4</c:v>
                </c:pt>
                <c:pt idx="4086">
                  <c:v>13.6</c:v>
                </c:pt>
                <c:pt idx="4087">
                  <c:v>13.6</c:v>
                </c:pt>
                <c:pt idx="4088">
                  <c:v>13.6</c:v>
                </c:pt>
                <c:pt idx="4089">
                  <c:v>13.7</c:v>
                </c:pt>
                <c:pt idx="4090">
                  <c:v>13.6</c:v>
                </c:pt>
                <c:pt idx="4091">
                  <c:v>13.5</c:v>
                </c:pt>
                <c:pt idx="4092">
                  <c:v>13.5</c:v>
                </c:pt>
                <c:pt idx="4093">
                  <c:v>13.4</c:v>
                </c:pt>
                <c:pt idx="4094">
                  <c:v>13.4</c:v>
                </c:pt>
                <c:pt idx="4095">
                  <c:v>13.5</c:v>
                </c:pt>
                <c:pt idx="4096">
                  <c:v>13.6</c:v>
                </c:pt>
                <c:pt idx="4097">
                  <c:v>13.6</c:v>
                </c:pt>
                <c:pt idx="4098">
                  <c:v>13.7</c:v>
                </c:pt>
                <c:pt idx="4099">
                  <c:v>13.6</c:v>
                </c:pt>
                <c:pt idx="4100">
                  <c:v>13.4</c:v>
                </c:pt>
                <c:pt idx="4101">
                  <c:v>13.5</c:v>
                </c:pt>
                <c:pt idx="4102">
                  <c:v>13.7</c:v>
                </c:pt>
                <c:pt idx="4103">
                  <c:v>13.6</c:v>
                </c:pt>
                <c:pt idx="4104">
                  <c:v>13.9</c:v>
                </c:pt>
                <c:pt idx="4105">
                  <c:v>13.8</c:v>
                </c:pt>
                <c:pt idx="4106">
                  <c:v>13.8</c:v>
                </c:pt>
                <c:pt idx="4107">
                  <c:v>13.7</c:v>
                </c:pt>
                <c:pt idx="4108">
                  <c:v>13.6</c:v>
                </c:pt>
                <c:pt idx="4109">
                  <c:v>13.5</c:v>
                </c:pt>
                <c:pt idx="4110">
                  <c:v>13.6</c:v>
                </c:pt>
                <c:pt idx="4111">
                  <c:v>13.6</c:v>
                </c:pt>
                <c:pt idx="4112">
                  <c:v>13.7</c:v>
                </c:pt>
                <c:pt idx="4113">
                  <c:v>13.4</c:v>
                </c:pt>
                <c:pt idx="4114">
                  <c:v>13.5</c:v>
                </c:pt>
                <c:pt idx="4115">
                  <c:v>12.7</c:v>
                </c:pt>
                <c:pt idx="4116">
                  <c:v>12.7</c:v>
                </c:pt>
                <c:pt idx="4117">
                  <c:v>12.7</c:v>
                </c:pt>
                <c:pt idx="4118">
                  <c:v>12.6</c:v>
                </c:pt>
                <c:pt idx="4119">
                  <c:v>12.6</c:v>
                </c:pt>
                <c:pt idx="4120">
                  <c:v>12.4</c:v>
                </c:pt>
                <c:pt idx="4121">
                  <c:v>12.3</c:v>
                </c:pt>
                <c:pt idx="4122">
                  <c:v>12.6</c:v>
                </c:pt>
                <c:pt idx="4123">
                  <c:v>12.6</c:v>
                </c:pt>
                <c:pt idx="4124">
                  <c:v>12.5</c:v>
                </c:pt>
                <c:pt idx="4125">
                  <c:v>12.4</c:v>
                </c:pt>
                <c:pt idx="4126">
                  <c:v>12.4</c:v>
                </c:pt>
                <c:pt idx="4127">
                  <c:v>11.8</c:v>
                </c:pt>
                <c:pt idx="4128">
                  <c:v>11.8</c:v>
                </c:pt>
                <c:pt idx="4129">
                  <c:v>11.8</c:v>
                </c:pt>
                <c:pt idx="4130">
                  <c:v>11.8</c:v>
                </c:pt>
                <c:pt idx="4131">
                  <c:v>11.8</c:v>
                </c:pt>
                <c:pt idx="4132">
                  <c:v>11.8</c:v>
                </c:pt>
                <c:pt idx="4133">
                  <c:v>11.3</c:v>
                </c:pt>
                <c:pt idx="4134">
                  <c:v>11.1</c:v>
                </c:pt>
                <c:pt idx="4135">
                  <c:v>11.1</c:v>
                </c:pt>
                <c:pt idx="4136">
                  <c:v>11.2</c:v>
                </c:pt>
                <c:pt idx="4137">
                  <c:v>10.9</c:v>
                </c:pt>
                <c:pt idx="4138">
                  <c:v>11</c:v>
                </c:pt>
                <c:pt idx="4139">
                  <c:v>11</c:v>
                </c:pt>
                <c:pt idx="4140">
                  <c:v>11.1</c:v>
                </c:pt>
                <c:pt idx="4141">
                  <c:v>11.2</c:v>
                </c:pt>
                <c:pt idx="4142">
                  <c:v>10.9</c:v>
                </c:pt>
                <c:pt idx="4143">
                  <c:v>10.9</c:v>
                </c:pt>
                <c:pt idx="4144">
                  <c:v>10.9</c:v>
                </c:pt>
                <c:pt idx="4145">
                  <c:v>10.6</c:v>
                </c:pt>
                <c:pt idx="4146">
                  <c:v>10.8</c:v>
                </c:pt>
                <c:pt idx="4147">
                  <c:v>11.3</c:v>
                </c:pt>
                <c:pt idx="4148">
                  <c:v>11.2</c:v>
                </c:pt>
                <c:pt idx="4149">
                  <c:v>10.9</c:v>
                </c:pt>
                <c:pt idx="4150">
                  <c:v>10.9</c:v>
                </c:pt>
                <c:pt idx="4151">
                  <c:v>10.9</c:v>
                </c:pt>
                <c:pt idx="4152">
                  <c:v>10.8</c:v>
                </c:pt>
                <c:pt idx="4153">
                  <c:v>10.9</c:v>
                </c:pt>
                <c:pt idx="4154">
                  <c:v>11.7</c:v>
                </c:pt>
                <c:pt idx="4155">
                  <c:v>11.8</c:v>
                </c:pt>
                <c:pt idx="4156">
                  <c:v>12</c:v>
                </c:pt>
                <c:pt idx="4157">
                  <c:v>11.8</c:v>
                </c:pt>
                <c:pt idx="4158">
                  <c:v>11.8</c:v>
                </c:pt>
                <c:pt idx="4159">
                  <c:v>11.9</c:v>
                </c:pt>
                <c:pt idx="4160">
                  <c:v>12</c:v>
                </c:pt>
                <c:pt idx="4161">
                  <c:v>12</c:v>
                </c:pt>
                <c:pt idx="4162">
                  <c:v>12</c:v>
                </c:pt>
                <c:pt idx="4163">
                  <c:v>12</c:v>
                </c:pt>
                <c:pt idx="4164">
                  <c:v>12</c:v>
                </c:pt>
                <c:pt idx="4165">
                  <c:v>12</c:v>
                </c:pt>
                <c:pt idx="4166">
                  <c:v>12.1</c:v>
                </c:pt>
                <c:pt idx="4167">
                  <c:v>12.1</c:v>
                </c:pt>
                <c:pt idx="4168">
                  <c:v>12.1</c:v>
                </c:pt>
                <c:pt idx="4169">
                  <c:v>12.2</c:v>
                </c:pt>
                <c:pt idx="4170">
                  <c:v>12.4</c:v>
                </c:pt>
                <c:pt idx="4171">
                  <c:v>11.9</c:v>
                </c:pt>
                <c:pt idx="4172">
                  <c:v>12.6</c:v>
                </c:pt>
                <c:pt idx="4173">
                  <c:v>12.9</c:v>
                </c:pt>
                <c:pt idx="4174">
                  <c:v>13</c:v>
                </c:pt>
                <c:pt idx="4175">
                  <c:v>13.1</c:v>
                </c:pt>
                <c:pt idx="4176">
                  <c:v>13</c:v>
                </c:pt>
                <c:pt idx="4177">
                  <c:v>12.9</c:v>
                </c:pt>
                <c:pt idx="4178">
                  <c:v>12.5</c:v>
                </c:pt>
                <c:pt idx="4179">
                  <c:v>12.4</c:v>
                </c:pt>
                <c:pt idx="4180">
                  <c:v>12.5</c:v>
                </c:pt>
                <c:pt idx="4181">
                  <c:v>12.4</c:v>
                </c:pt>
                <c:pt idx="4182">
                  <c:v>12.4</c:v>
                </c:pt>
                <c:pt idx="4183">
                  <c:v>12.5</c:v>
                </c:pt>
                <c:pt idx="4184">
                  <c:v>12.2</c:v>
                </c:pt>
                <c:pt idx="4185">
                  <c:v>12.3</c:v>
                </c:pt>
                <c:pt idx="4186">
                  <c:v>12.3</c:v>
                </c:pt>
                <c:pt idx="4187">
                  <c:v>12.4</c:v>
                </c:pt>
                <c:pt idx="4188">
                  <c:v>12.5</c:v>
                </c:pt>
                <c:pt idx="4189">
                  <c:v>12.7</c:v>
                </c:pt>
                <c:pt idx="4190">
                  <c:v>12.7</c:v>
                </c:pt>
                <c:pt idx="4191">
                  <c:v>12.4</c:v>
                </c:pt>
                <c:pt idx="4192">
                  <c:v>12</c:v>
                </c:pt>
                <c:pt idx="4193">
                  <c:v>12</c:v>
                </c:pt>
                <c:pt idx="4194">
                  <c:v>11.8</c:v>
                </c:pt>
                <c:pt idx="4195">
                  <c:v>11.8</c:v>
                </c:pt>
                <c:pt idx="4196">
                  <c:v>11.4</c:v>
                </c:pt>
                <c:pt idx="4197">
                  <c:v>11.4</c:v>
                </c:pt>
                <c:pt idx="4198">
                  <c:v>11.4</c:v>
                </c:pt>
                <c:pt idx="4199">
                  <c:v>11.2</c:v>
                </c:pt>
                <c:pt idx="4200">
                  <c:v>11.1</c:v>
                </c:pt>
                <c:pt idx="4201">
                  <c:v>11.1</c:v>
                </c:pt>
                <c:pt idx="4202">
                  <c:v>11.2</c:v>
                </c:pt>
                <c:pt idx="4203">
                  <c:v>11.3</c:v>
                </c:pt>
                <c:pt idx="4204">
                  <c:v>11.2</c:v>
                </c:pt>
                <c:pt idx="4205">
                  <c:v>10.5</c:v>
                </c:pt>
                <c:pt idx="4206">
                  <c:v>10.6</c:v>
                </c:pt>
                <c:pt idx="4207">
                  <c:v>10.4</c:v>
                </c:pt>
                <c:pt idx="4208">
                  <c:v>10.3</c:v>
                </c:pt>
                <c:pt idx="4209">
                  <c:v>10.8</c:v>
                </c:pt>
                <c:pt idx="4210">
                  <c:v>10.9</c:v>
                </c:pt>
                <c:pt idx="4211">
                  <c:v>11.1</c:v>
                </c:pt>
                <c:pt idx="4212">
                  <c:v>11.2</c:v>
                </c:pt>
                <c:pt idx="4213">
                  <c:v>12.1</c:v>
                </c:pt>
                <c:pt idx="4214">
                  <c:v>10.6</c:v>
                </c:pt>
                <c:pt idx="4215">
                  <c:v>10.6</c:v>
                </c:pt>
                <c:pt idx="4216">
                  <c:v>10.6</c:v>
                </c:pt>
                <c:pt idx="4217">
                  <c:v>10.3</c:v>
                </c:pt>
                <c:pt idx="4218">
                  <c:v>10.1</c:v>
                </c:pt>
                <c:pt idx="4219">
                  <c:v>10.3</c:v>
                </c:pt>
                <c:pt idx="4220">
                  <c:v>10.5</c:v>
                </c:pt>
                <c:pt idx="4221">
                  <c:v>11.6</c:v>
                </c:pt>
                <c:pt idx="4222">
                  <c:v>12.9</c:v>
                </c:pt>
                <c:pt idx="4223">
                  <c:v>15.4</c:v>
                </c:pt>
                <c:pt idx="4224">
                  <c:v>13.8</c:v>
                </c:pt>
                <c:pt idx="4225">
                  <c:v>13.3</c:v>
                </c:pt>
                <c:pt idx="4226">
                  <c:v>12.3</c:v>
                </c:pt>
                <c:pt idx="4227">
                  <c:v>12.1</c:v>
                </c:pt>
                <c:pt idx="4228">
                  <c:v>11.8</c:v>
                </c:pt>
                <c:pt idx="4229">
                  <c:v>11.6</c:v>
                </c:pt>
                <c:pt idx="4230">
                  <c:v>11.6</c:v>
                </c:pt>
                <c:pt idx="4231">
                  <c:v>12</c:v>
                </c:pt>
                <c:pt idx="4232">
                  <c:v>11.1</c:v>
                </c:pt>
                <c:pt idx="4233">
                  <c:v>11.1</c:v>
                </c:pt>
                <c:pt idx="4234">
                  <c:v>11.2</c:v>
                </c:pt>
                <c:pt idx="4235">
                  <c:v>11.3</c:v>
                </c:pt>
                <c:pt idx="4236">
                  <c:v>11.3</c:v>
                </c:pt>
                <c:pt idx="4237">
                  <c:v>11.1</c:v>
                </c:pt>
                <c:pt idx="4238">
                  <c:v>11</c:v>
                </c:pt>
                <c:pt idx="4239">
                  <c:v>9.6</c:v>
                </c:pt>
                <c:pt idx="4240">
                  <c:v>9.4</c:v>
                </c:pt>
                <c:pt idx="4241">
                  <c:v>9.1</c:v>
                </c:pt>
                <c:pt idx="4242">
                  <c:v>8.9</c:v>
                </c:pt>
                <c:pt idx="4243">
                  <c:v>8.9</c:v>
                </c:pt>
                <c:pt idx="4244">
                  <c:v>8.9</c:v>
                </c:pt>
                <c:pt idx="4245">
                  <c:v>8.9</c:v>
                </c:pt>
                <c:pt idx="4246">
                  <c:v>8.9</c:v>
                </c:pt>
                <c:pt idx="4247">
                  <c:v>8.9</c:v>
                </c:pt>
                <c:pt idx="4248">
                  <c:v>9.1999999999999993</c:v>
                </c:pt>
                <c:pt idx="4249">
                  <c:v>9</c:v>
                </c:pt>
                <c:pt idx="4250">
                  <c:v>9.6999999999999993</c:v>
                </c:pt>
                <c:pt idx="4251">
                  <c:v>8.9</c:v>
                </c:pt>
                <c:pt idx="4252">
                  <c:v>9.1999999999999993</c:v>
                </c:pt>
                <c:pt idx="4253">
                  <c:v>9.4</c:v>
                </c:pt>
                <c:pt idx="4254">
                  <c:v>9.5</c:v>
                </c:pt>
                <c:pt idx="4255">
                  <c:v>8.6</c:v>
                </c:pt>
                <c:pt idx="4256">
                  <c:v>7.7</c:v>
                </c:pt>
                <c:pt idx="4257">
                  <c:v>7.7</c:v>
                </c:pt>
                <c:pt idx="4258">
                  <c:v>7.8</c:v>
                </c:pt>
                <c:pt idx="4259">
                  <c:v>7.9</c:v>
                </c:pt>
                <c:pt idx="4260">
                  <c:v>7.3</c:v>
                </c:pt>
                <c:pt idx="4261">
                  <c:v>7.3</c:v>
                </c:pt>
                <c:pt idx="4262">
                  <c:v>7.1</c:v>
                </c:pt>
                <c:pt idx="4263">
                  <c:v>6.9</c:v>
                </c:pt>
                <c:pt idx="4264">
                  <c:v>6.9</c:v>
                </c:pt>
                <c:pt idx="4265">
                  <c:v>6.7</c:v>
                </c:pt>
                <c:pt idx="4266">
                  <c:v>6.8</c:v>
                </c:pt>
                <c:pt idx="4267">
                  <c:v>6.6</c:v>
                </c:pt>
                <c:pt idx="4268">
                  <c:v>6.8</c:v>
                </c:pt>
                <c:pt idx="4269">
                  <c:v>6.8</c:v>
                </c:pt>
                <c:pt idx="4270">
                  <c:v>6.7</c:v>
                </c:pt>
                <c:pt idx="4271">
                  <c:v>6.7</c:v>
                </c:pt>
                <c:pt idx="4272">
                  <c:v>6.7</c:v>
                </c:pt>
                <c:pt idx="4273">
                  <c:v>6.7</c:v>
                </c:pt>
                <c:pt idx="4274">
                  <c:v>6.7</c:v>
                </c:pt>
                <c:pt idx="4275">
                  <c:v>6.5</c:v>
                </c:pt>
                <c:pt idx="4276">
                  <c:v>6.4</c:v>
                </c:pt>
                <c:pt idx="4277">
                  <c:v>6.5</c:v>
                </c:pt>
                <c:pt idx="4278">
                  <c:v>6.7</c:v>
                </c:pt>
                <c:pt idx="4279">
                  <c:v>6.8</c:v>
                </c:pt>
                <c:pt idx="4280">
                  <c:v>6.8</c:v>
                </c:pt>
                <c:pt idx="4281">
                  <c:v>6.7</c:v>
                </c:pt>
                <c:pt idx="4282">
                  <c:v>6.5</c:v>
                </c:pt>
                <c:pt idx="4283">
                  <c:v>6.4</c:v>
                </c:pt>
                <c:pt idx="4284">
                  <c:v>6.5</c:v>
                </c:pt>
                <c:pt idx="4285">
                  <c:v>6.6</c:v>
                </c:pt>
                <c:pt idx="4286">
                  <c:v>6.6</c:v>
                </c:pt>
                <c:pt idx="4287">
                  <c:v>6</c:v>
                </c:pt>
                <c:pt idx="4288">
                  <c:v>6</c:v>
                </c:pt>
                <c:pt idx="4289">
                  <c:v>5.8</c:v>
                </c:pt>
                <c:pt idx="4290">
                  <c:v>5.6</c:v>
                </c:pt>
                <c:pt idx="4291">
                  <c:v>5.6</c:v>
                </c:pt>
                <c:pt idx="4292">
                  <c:v>5.7</c:v>
                </c:pt>
                <c:pt idx="4293">
                  <c:v>5.7</c:v>
                </c:pt>
                <c:pt idx="4294">
                  <c:v>5.6</c:v>
                </c:pt>
                <c:pt idx="4295">
                  <c:v>5.5</c:v>
                </c:pt>
                <c:pt idx="4296">
                  <c:v>5.5</c:v>
                </c:pt>
                <c:pt idx="4297">
                  <c:v>5.3</c:v>
                </c:pt>
                <c:pt idx="4298">
                  <c:v>5.3</c:v>
                </c:pt>
                <c:pt idx="4299">
                  <c:v>5.3</c:v>
                </c:pt>
                <c:pt idx="4300">
                  <c:v>5.3</c:v>
                </c:pt>
                <c:pt idx="4301">
                  <c:v>5.2</c:v>
                </c:pt>
                <c:pt idx="4302">
                  <c:v>5.2</c:v>
                </c:pt>
                <c:pt idx="4303">
                  <c:v>5.2</c:v>
                </c:pt>
                <c:pt idx="4304">
                  <c:v>5.2</c:v>
                </c:pt>
                <c:pt idx="4305">
                  <c:v>5.2</c:v>
                </c:pt>
                <c:pt idx="4306">
                  <c:v>5.2</c:v>
                </c:pt>
                <c:pt idx="4307">
                  <c:v>5.2</c:v>
                </c:pt>
                <c:pt idx="4308">
                  <c:v>5.2</c:v>
                </c:pt>
                <c:pt idx="4309">
                  <c:v>5.2</c:v>
                </c:pt>
                <c:pt idx="4310">
                  <c:v>5.0999999999999996</c:v>
                </c:pt>
                <c:pt idx="4311">
                  <c:v>5.0999999999999996</c:v>
                </c:pt>
                <c:pt idx="4312">
                  <c:v>5.2</c:v>
                </c:pt>
                <c:pt idx="4313">
                  <c:v>5.0999999999999996</c:v>
                </c:pt>
                <c:pt idx="4314">
                  <c:v>5.0999999999999996</c:v>
                </c:pt>
                <c:pt idx="4315">
                  <c:v>5.0999999999999996</c:v>
                </c:pt>
                <c:pt idx="4316">
                  <c:v>5.0999999999999996</c:v>
                </c:pt>
                <c:pt idx="4317">
                  <c:v>5</c:v>
                </c:pt>
                <c:pt idx="4318">
                  <c:v>5</c:v>
                </c:pt>
                <c:pt idx="4319">
                  <c:v>5</c:v>
                </c:pt>
                <c:pt idx="4320">
                  <c:v>5</c:v>
                </c:pt>
                <c:pt idx="4321">
                  <c:v>5</c:v>
                </c:pt>
                <c:pt idx="4322">
                  <c:v>5.0999999999999996</c:v>
                </c:pt>
                <c:pt idx="4323">
                  <c:v>5.0999999999999996</c:v>
                </c:pt>
                <c:pt idx="4324">
                  <c:v>5.0999999999999996</c:v>
                </c:pt>
                <c:pt idx="4325">
                  <c:v>5.0999999999999996</c:v>
                </c:pt>
                <c:pt idx="4326">
                  <c:v>5.0999999999999996</c:v>
                </c:pt>
                <c:pt idx="4327">
                  <c:v>5.0999999999999996</c:v>
                </c:pt>
                <c:pt idx="4328">
                  <c:v>5.2</c:v>
                </c:pt>
                <c:pt idx="4329">
                  <c:v>5.2</c:v>
                </c:pt>
                <c:pt idx="4330">
                  <c:v>5.2</c:v>
                </c:pt>
                <c:pt idx="4331">
                  <c:v>5</c:v>
                </c:pt>
                <c:pt idx="4332">
                  <c:v>5</c:v>
                </c:pt>
                <c:pt idx="4333">
                  <c:v>5</c:v>
                </c:pt>
                <c:pt idx="4334">
                  <c:v>5.0999999999999996</c:v>
                </c:pt>
                <c:pt idx="4335">
                  <c:v>5.0999999999999996</c:v>
                </c:pt>
                <c:pt idx="4336">
                  <c:v>5.2</c:v>
                </c:pt>
                <c:pt idx="4337">
                  <c:v>5.2</c:v>
                </c:pt>
                <c:pt idx="4338">
                  <c:v>5.2</c:v>
                </c:pt>
                <c:pt idx="4339">
                  <c:v>5.2</c:v>
                </c:pt>
                <c:pt idx="4340">
                  <c:v>5.3</c:v>
                </c:pt>
                <c:pt idx="4341">
                  <c:v>5.5</c:v>
                </c:pt>
                <c:pt idx="4342">
                  <c:v>5.5</c:v>
                </c:pt>
                <c:pt idx="4343">
                  <c:v>5.2</c:v>
                </c:pt>
                <c:pt idx="4344">
                  <c:v>5.2</c:v>
                </c:pt>
                <c:pt idx="4345">
                  <c:v>5</c:v>
                </c:pt>
                <c:pt idx="4346">
                  <c:v>5</c:v>
                </c:pt>
                <c:pt idx="4347">
                  <c:v>5</c:v>
                </c:pt>
                <c:pt idx="4348">
                  <c:v>5</c:v>
                </c:pt>
                <c:pt idx="4349">
                  <c:v>4.9000000000000004</c:v>
                </c:pt>
                <c:pt idx="4350">
                  <c:v>4.9000000000000004</c:v>
                </c:pt>
                <c:pt idx="4351">
                  <c:v>5</c:v>
                </c:pt>
                <c:pt idx="4352">
                  <c:v>4.9000000000000004</c:v>
                </c:pt>
                <c:pt idx="4353">
                  <c:v>4.9000000000000004</c:v>
                </c:pt>
                <c:pt idx="4354">
                  <c:v>4.8</c:v>
                </c:pt>
                <c:pt idx="4355">
                  <c:v>4.9000000000000004</c:v>
                </c:pt>
                <c:pt idx="4356">
                  <c:v>5</c:v>
                </c:pt>
                <c:pt idx="4357">
                  <c:v>4.9000000000000004</c:v>
                </c:pt>
                <c:pt idx="4358">
                  <c:v>5</c:v>
                </c:pt>
                <c:pt idx="4359">
                  <c:v>5</c:v>
                </c:pt>
                <c:pt idx="4360">
                  <c:v>5.0999999999999996</c:v>
                </c:pt>
                <c:pt idx="4361">
                  <c:v>4.9000000000000004</c:v>
                </c:pt>
                <c:pt idx="4362">
                  <c:v>4.9000000000000004</c:v>
                </c:pt>
                <c:pt idx="4363">
                  <c:v>4.9000000000000004</c:v>
                </c:pt>
                <c:pt idx="4364">
                  <c:v>4.9000000000000004</c:v>
                </c:pt>
                <c:pt idx="4365">
                  <c:v>4.8</c:v>
                </c:pt>
                <c:pt idx="4366">
                  <c:v>4.8</c:v>
                </c:pt>
                <c:pt idx="4367">
                  <c:v>4.7</c:v>
                </c:pt>
                <c:pt idx="4368">
                  <c:v>4.7</c:v>
                </c:pt>
                <c:pt idx="4369">
                  <c:v>4.7</c:v>
                </c:pt>
                <c:pt idx="4370">
                  <c:v>4.8</c:v>
                </c:pt>
                <c:pt idx="4371">
                  <c:v>4.9000000000000004</c:v>
                </c:pt>
                <c:pt idx="4372">
                  <c:v>4.9000000000000004</c:v>
                </c:pt>
                <c:pt idx="4373">
                  <c:v>4.9000000000000004</c:v>
                </c:pt>
                <c:pt idx="4374">
                  <c:v>5.3</c:v>
                </c:pt>
                <c:pt idx="4375">
                  <c:v>5.3</c:v>
                </c:pt>
                <c:pt idx="4376">
                  <c:v>5.4</c:v>
                </c:pt>
                <c:pt idx="4377">
                  <c:v>5.4</c:v>
                </c:pt>
                <c:pt idx="4378">
                  <c:v>5.4</c:v>
                </c:pt>
                <c:pt idx="4379">
                  <c:v>5.4</c:v>
                </c:pt>
                <c:pt idx="4380">
                  <c:v>5.4</c:v>
                </c:pt>
                <c:pt idx="4381">
                  <c:v>4.9000000000000004</c:v>
                </c:pt>
                <c:pt idx="4382">
                  <c:v>5</c:v>
                </c:pt>
                <c:pt idx="4383">
                  <c:v>4.9000000000000004</c:v>
                </c:pt>
                <c:pt idx="4384">
                  <c:v>4.9000000000000004</c:v>
                </c:pt>
                <c:pt idx="4385">
                  <c:v>5</c:v>
                </c:pt>
                <c:pt idx="4386">
                  <c:v>5.0999999999999996</c:v>
                </c:pt>
                <c:pt idx="4387">
                  <c:v>5.0999999999999996</c:v>
                </c:pt>
                <c:pt idx="4388">
                  <c:v>5.0999999999999996</c:v>
                </c:pt>
                <c:pt idx="4389">
                  <c:v>4.9000000000000004</c:v>
                </c:pt>
                <c:pt idx="4390">
                  <c:v>4.8</c:v>
                </c:pt>
                <c:pt idx="4391">
                  <c:v>4.9000000000000004</c:v>
                </c:pt>
                <c:pt idx="4392">
                  <c:v>5</c:v>
                </c:pt>
                <c:pt idx="4393">
                  <c:v>4.9000000000000004</c:v>
                </c:pt>
                <c:pt idx="4394">
                  <c:v>5</c:v>
                </c:pt>
                <c:pt idx="4395">
                  <c:v>5</c:v>
                </c:pt>
                <c:pt idx="4396">
                  <c:v>5.0999999999999996</c:v>
                </c:pt>
                <c:pt idx="4397">
                  <c:v>5.0999999999999996</c:v>
                </c:pt>
                <c:pt idx="4398">
                  <c:v>5.0999999999999996</c:v>
                </c:pt>
                <c:pt idx="4399">
                  <c:v>5.2</c:v>
                </c:pt>
                <c:pt idx="4400">
                  <c:v>4.5</c:v>
                </c:pt>
                <c:pt idx="4401">
                  <c:v>4.4000000000000004</c:v>
                </c:pt>
                <c:pt idx="4402">
                  <c:v>4.5</c:v>
                </c:pt>
                <c:pt idx="4403">
                  <c:v>4.5</c:v>
                </c:pt>
                <c:pt idx="4404">
                  <c:v>4.5</c:v>
                </c:pt>
                <c:pt idx="4405">
                  <c:v>4.8</c:v>
                </c:pt>
                <c:pt idx="4406">
                  <c:v>4.4000000000000004</c:v>
                </c:pt>
                <c:pt idx="4407">
                  <c:v>4.9000000000000004</c:v>
                </c:pt>
                <c:pt idx="4408">
                  <c:v>5.4</c:v>
                </c:pt>
                <c:pt idx="4409">
                  <c:v>5.7</c:v>
                </c:pt>
                <c:pt idx="4410">
                  <c:v>5.8</c:v>
                </c:pt>
                <c:pt idx="4411">
                  <c:v>6</c:v>
                </c:pt>
                <c:pt idx="4412">
                  <c:v>6</c:v>
                </c:pt>
                <c:pt idx="4413">
                  <c:v>5.9</c:v>
                </c:pt>
                <c:pt idx="4414">
                  <c:v>5.8</c:v>
                </c:pt>
                <c:pt idx="4415">
                  <c:v>5.8</c:v>
                </c:pt>
                <c:pt idx="4416">
                  <c:v>5.7</c:v>
                </c:pt>
                <c:pt idx="4417">
                  <c:v>5.9</c:v>
                </c:pt>
                <c:pt idx="4418">
                  <c:v>6</c:v>
                </c:pt>
                <c:pt idx="4419">
                  <c:v>6.1</c:v>
                </c:pt>
                <c:pt idx="4420">
                  <c:v>6.2</c:v>
                </c:pt>
                <c:pt idx="4421">
                  <c:v>6.2</c:v>
                </c:pt>
                <c:pt idx="4422">
                  <c:v>5.7</c:v>
                </c:pt>
                <c:pt idx="4423">
                  <c:v>5.6</c:v>
                </c:pt>
                <c:pt idx="4424">
                  <c:v>5.7</c:v>
                </c:pt>
                <c:pt idx="4425">
                  <c:v>5.8</c:v>
                </c:pt>
                <c:pt idx="4426">
                  <c:v>5.5</c:v>
                </c:pt>
                <c:pt idx="4427">
                  <c:v>5.9</c:v>
                </c:pt>
                <c:pt idx="4428">
                  <c:v>6.3</c:v>
                </c:pt>
                <c:pt idx="4429">
                  <c:v>6.4</c:v>
                </c:pt>
                <c:pt idx="4430">
                  <c:v>6.4</c:v>
                </c:pt>
                <c:pt idx="4431">
                  <c:v>6.4</c:v>
                </c:pt>
                <c:pt idx="4432">
                  <c:v>6.6</c:v>
                </c:pt>
                <c:pt idx="4433">
                  <c:v>6.6</c:v>
                </c:pt>
                <c:pt idx="4434">
                  <c:v>6.4</c:v>
                </c:pt>
                <c:pt idx="4435">
                  <c:v>6.9</c:v>
                </c:pt>
                <c:pt idx="4436">
                  <c:v>6.9</c:v>
                </c:pt>
                <c:pt idx="4437">
                  <c:v>7.2</c:v>
                </c:pt>
                <c:pt idx="4438">
                  <c:v>7.1</c:v>
                </c:pt>
                <c:pt idx="4439">
                  <c:v>6.9</c:v>
                </c:pt>
                <c:pt idx="4440">
                  <c:v>6.8</c:v>
                </c:pt>
                <c:pt idx="4441">
                  <c:v>7</c:v>
                </c:pt>
                <c:pt idx="4442">
                  <c:v>7.1</c:v>
                </c:pt>
                <c:pt idx="4443">
                  <c:v>6.9</c:v>
                </c:pt>
                <c:pt idx="4444">
                  <c:v>7.2</c:v>
                </c:pt>
                <c:pt idx="4445">
                  <c:v>7.2</c:v>
                </c:pt>
                <c:pt idx="4446">
                  <c:v>7</c:v>
                </c:pt>
                <c:pt idx="4447">
                  <c:v>7.2</c:v>
                </c:pt>
                <c:pt idx="4448">
                  <c:v>7.2</c:v>
                </c:pt>
                <c:pt idx="4449">
                  <c:v>5.7</c:v>
                </c:pt>
                <c:pt idx="4450">
                  <c:v>5.3</c:v>
                </c:pt>
                <c:pt idx="4451">
                  <c:v>5.5</c:v>
                </c:pt>
                <c:pt idx="4452">
                  <c:v>5.5</c:v>
                </c:pt>
                <c:pt idx="4453">
                  <c:v>5</c:v>
                </c:pt>
                <c:pt idx="4454">
                  <c:v>4.3</c:v>
                </c:pt>
                <c:pt idx="4455">
                  <c:v>4.3</c:v>
                </c:pt>
                <c:pt idx="4456">
                  <c:v>4.3</c:v>
                </c:pt>
                <c:pt idx="4457">
                  <c:v>4.0999999999999996</c:v>
                </c:pt>
                <c:pt idx="4458">
                  <c:v>4.3</c:v>
                </c:pt>
                <c:pt idx="4459">
                  <c:v>4.4000000000000004</c:v>
                </c:pt>
                <c:pt idx="4460">
                  <c:v>4</c:v>
                </c:pt>
                <c:pt idx="4461">
                  <c:v>4</c:v>
                </c:pt>
                <c:pt idx="4462">
                  <c:v>4</c:v>
                </c:pt>
                <c:pt idx="4463">
                  <c:v>4</c:v>
                </c:pt>
                <c:pt idx="4464">
                  <c:v>4.5</c:v>
                </c:pt>
                <c:pt idx="4465">
                  <c:v>3.7</c:v>
                </c:pt>
                <c:pt idx="4466">
                  <c:v>3.2</c:v>
                </c:pt>
                <c:pt idx="4467">
                  <c:v>3.2</c:v>
                </c:pt>
                <c:pt idx="4468">
                  <c:v>3.2</c:v>
                </c:pt>
                <c:pt idx="4469">
                  <c:v>3.2</c:v>
                </c:pt>
                <c:pt idx="4470">
                  <c:v>3.3</c:v>
                </c:pt>
                <c:pt idx="4471">
                  <c:v>3.3</c:v>
                </c:pt>
                <c:pt idx="4472">
                  <c:v>3.3</c:v>
                </c:pt>
                <c:pt idx="4473">
                  <c:v>3.4</c:v>
                </c:pt>
                <c:pt idx="4474">
                  <c:v>3.1</c:v>
                </c:pt>
                <c:pt idx="4475">
                  <c:v>3</c:v>
                </c:pt>
                <c:pt idx="4476">
                  <c:v>3</c:v>
                </c:pt>
                <c:pt idx="4477">
                  <c:v>3.1</c:v>
                </c:pt>
                <c:pt idx="4478">
                  <c:v>3</c:v>
                </c:pt>
                <c:pt idx="4479">
                  <c:v>2.9</c:v>
                </c:pt>
                <c:pt idx="4480">
                  <c:v>2.9</c:v>
                </c:pt>
                <c:pt idx="4481">
                  <c:v>3.1</c:v>
                </c:pt>
                <c:pt idx="4482">
                  <c:v>3.1</c:v>
                </c:pt>
                <c:pt idx="4483">
                  <c:v>3.1</c:v>
                </c:pt>
                <c:pt idx="4484">
                  <c:v>3.1</c:v>
                </c:pt>
                <c:pt idx="4485">
                  <c:v>3</c:v>
                </c:pt>
                <c:pt idx="4486">
                  <c:v>2.5</c:v>
                </c:pt>
                <c:pt idx="4487">
                  <c:v>2.5</c:v>
                </c:pt>
                <c:pt idx="4488">
                  <c:v>2.5</c:v>
                </c:pt>
                <c:pt idx="4489">
                  <c:v>2.5</c:v>
                </c:pt>
                <c:pt idx="4490">
                  <c:v>2.6</c:v>
                </c:pt>
                <c:pt idx="4491">
                  <c:v>2.4</c:v>
                </c:pt>
                <c:pt idx="4492">
                  <c:v>2.2999999999999998</c:v>
                </c:pt>
                <c:pt idx="4493">
                  <c:v>2.2999999999999998</c:v>
                </c:pt>
                <c:pt idx="4494">
                  <c:v>2.5</c:v>
                </c:pt>
                <c:pt idx="4495">
                  <c:v>2.2999999999999998</c:v>
                </c:pt>
                <c:pt idx="4496">
                  <c:v>2.4</c:v>
                </c:pt>
                <c:pt idx="4497">
                  <c:v>2.6</c:v>
                </c:pt>
                <c:pt idx="4498">
                  <c:v>2.6</c:v>
                </c:pt>
                <c:pt idx="4499">
                  <c:v>2.5</c:v>
                </c:pt>
                <c:pt idx="4500">
                  <c:v>3</c:v>
                </c:pt>
                <c:pt idx="4501">
                  <c:v>3</c:v>
                </c:pt>
                <c:pt idx="4502">
                  <c:v>3.1</c:v>
                </c:pt>
                <c:pt idx="4503">
                  <c:v>3.1</c:v>
                </c:pt>
                <c:pt idx="4504">
                  <c:v>3</c:v>
                </c:pt>
                <c:pt idx="4505">
                  <c:v>3.1</c:v>
                </c:pt>
                <c:pt idx="4506">
                  <c:v>3.2</c:v>
                </c:pt>
                <c:pt idx="4507">
                  <c:v>3</c:v>
                </c:pt>
                <c:pt idx="4508">
                  <c:v>3</c:v>
                </c:pt>
                <c:pt idx="4509">
                  <c:v>3.2</c:v>
                </c:pt>
                <c:pt idx="4510">
                  <c:v>3.2</c:v>
                </c:pt>
                <c:pt idx="4511">
                  <c:v>3.3</c:v>
                </c:pt>
                <c:pt idx="4512">
                  <c:v>3.4</c:v>
                </c:pt>
                <c:pt idx="4513">
                  <c:v>3.3</c:v>
                </c:pt>
                <c:pt idx="4514">
                  <c:v>3.3</c:v>
                </c:pt>
                <c:pt idx="4515">
                  <c:v>3.7</c:v>
                </c:pt>
                <c:pt idx="4516">
                  <c:v>3.8</c:v>
                </c:pt>
                <c:pt idx="4517">
                  <c:v>3.3</c:v>
                </c:pt>
                <c:pt idx="4518">
                  <c:v>3.1</c:v>
                </c:pt>
                <c:pt idx="4519">
                  <c:v>2.8</c:v>
                </c:pt>
                <c:pt idx="4520">
                  <c:v>3</c:v>
                </c:pt>
                <c:pt idx="4521">
                  <c:v>3.2</c:v>
                </c:pt>
                <c:pt idx="4522">
                  <c:v>3.2</c:v>
                </c:pt>
                <c:pt idx="4523">
                  <c:v>3.3</c:v>
                </c:pt>
                <c:pt idx="4524">
                  <c:v>2.7</c:v>
                </c:pt>
                <c:pt idx="4525">
                  <c:v>2.4</c:v>
                </c:pt>
                <c:pt idx="4526">
                  <c:v>2.5</c:v>
                </c:pt>
                <c:pt idx="4527">
                  <c:v>2.9</c:v>
                </c:pt>
                <c:pt idx="4528">
                  <c:v>3.7</c:v>
                </c:pt>
                <c:pt idx="4529">
                  <c:v>3.9</c:v>
                </c:pt>
                <c:pt idx="4530">
                  <c:v>4.0999999999999996</c:v>
                </c:pt>
                <c:pt idx="4531">
                  <c:v>4.0999999999999996</c:v>
                </c:pt>
                <c:pt idx="4532">
                  <c:v>4.2</c:v>
                </c:pt>
                <c:pt idx="4533">
                  <c:v>4.4000000000000004</c:v>
                </c:pt>
                <c:pt idx="4534">
                  <c:v>4.0999999999999996</c:v>
                </c:pt>
                <c:pt idx="4535">
                  <c:v>4.2</c:v>
                </c:pt>
                <c:pt idx="4536">
                  <c:v>4.4000000000000004</c:v>
                </c:pt>
                <c:pt idx="4537">
                  <c:v>4.3</c:v>
                </c:pt>
                <c:pt idx="4538">
                  <c:v>4.8</c:v>
                </c:pt>
                <c:pt idx="4539">
                  <c:v>4.9000000000000004</c:v>
                </c:pt>
                <c:pt idx="4540">
                  <c:v>5</c:v>
                </c:pt>
                <c:pt idx="4541">
                  <c:v>5</c:v>
                </c:pt>
                <c:pt idx="4542">
                  <c:v>5</c:v>
                </c:pt>
                <c:pt idx="4543">
                  <c:v>5.0999999999999996</c:v>
                </c:pt>
                <c:pt idx="4544">
                  <c:v>5.3</c:v>
                </c:pt>
                <c:pt idx="4545">
                  <c:v>5.3</c:v>
                </c:pt>
                <c:pt idx="4546">
                  <c:v>4.8</c:v>
                </c:pt>
                <c:pt idx="4547">
                  <c:v>5</c:v>
                </c:pt>
                <c:pt idx="4548">
                  <c:v>5.0999999999999996</c:v>
                </c:pt>
                <c:pt idx="4549">
                  <c:v>5.4</c:v>
                </c:pt>
                <c:pt idx="4550">
                  <c:v>5.5</c:v>
                </c:pt>
                <c:pt idx="4551">
                  <c:v>5.6</c:v>
                </c:pt>
                <c:pt idx="4552">
                  <c:v>5.7</c:v>
                </c:pt>
                <c:pt idx="4553">
                  <c:v>5.8</c:v>
                </c:pt>
                <c:pt idx="4554">
                  <c:v>6.3</c:v>
                </c:pt>
                <c:pt idx="4555">
                  <c:v>6.8</c:v>
                </c:pt>
                <c:pt idx="4556">
                  <c:v>5.6</c:v>
                </c:pt>
                <c:pt idx="4557">
                  <c:v>5.6</c:v>
                </c:pt>
                <c:pt idx="4558">
                  <c:v>4.9000000000000004</c:v>
                </c:pt>
                <c:pt idx="4559">
                  <c:v>5</c:v>
                </c:pt>
                <c:pt idx="4560">
                  <c:v>5.6</c:v>
                </c:pt>
                <c:pt idx="4561">
                  <c:v>5.8</c:v>
                </c:pt>
                <c:pt idx="4562">
                  <c:v>6.1</c:v>
                </c:pt>
                <c:pt idx="4563">
                  <c:v>6.6</c:v>
                </c:pt>
                <c:pt idx="4564">
                  <c:v>7.4</c:v>
                </c:pt>
                <c:pt idx="4565">
                  <c:v>5.5</c:v>
                </c:pt>
                <c:pt idx="4566">
                  <c:v>6.6</c:v>
                </c:pt>
                <c:pt idx="4567">
                  <c:v>7.2</c:v>
                </c:pt>
                <c:pt idx="4568">
                  <c:v>7.6</c:v>
                </c:pt>
                <c:pt idx="4569">
                  <c:v>7.7</c:v>
                </c:pt>
                <c:pt idx="4570">
                  <c:v>8.1999999999999993</c:v>
                </c:pt>
                <c:pt idx="4571">
                  <c:v>8.5</c:v>
                </c:pt>
                <c:pt idx="4572">
                  <c:v>8.6999999999999993</c:v>
                </c:pt>
                <c:pt idx="4573">
                  <c:v>8.6999999999999993</c:v>
                </c:pt>
                <c:pt idx="4574">
                  <c:v>8.4</c:v>
                </c:pt>
                <c:pt idx="4575">
                  <c:v>8.8000000000000007</c:v>
                </c:pt>
                <c:pt idx="4576">
                  <c:v>9</c:v>
                </c:pt>
                <c:pt idx="4577">
                  <c:v>9.3000000000000007</c:v>
                </c:pt>
                <c:pt idx="4578">
                  <c:v>9.5</c:v>
                </c:pt>
                <c:pt idx="4579">
                  <c:v>9.1</c:v>
                </c:pt>
                <c:pt idx="4580">
                  <c:v>9.9</c:v>
                </c:pt>
                <c:pt idx="4581">
                  <c:v>10.9</c:v>
                </c:pt>
                <c:pt idx="4582">
                  <c:v>11.1</c:v>
                </c:pt>
                <c:pt idx="4583">
                  <c:v>11.3</c:v>
                </c:pt>
                <c:pt idx="4584">
                  <c:v>11.5</c:v>
                </c:pt>
                <c:pt idx="4585">
                  <c:v>11.5</c:v>
                </c:pt>
                <c:pt idx="4586">
                  <c:v>11.7</c:v>
                </c:pt>
                <c:pt idx="4587">
                  <c:v>11.8</c:v>
                </c:pt>
                <c:pt idx="4588">
                  <c:v>11.1</c:v>
                </c:pt>
                <c:pt idx="4589">
                  <c:v>11.1</c:v>
                </c:pt>
                <c:pt idx="4590">
                  <c:v>11.3</c:v>
                </c:pt>
                <c:pt idx="4591">
                  <c:v>11.9</c:v>
                </c:pt>
                <c:pt idx="4592">
                  <c:v>11.2</c:v>
                </c:pt>
                <c:pt idx="4593">
                  <c:v>10.3</c:v>
                </c:pt>
                <c:pt idx="4594">
                  <c:v>9.8000000000000007</c:v>
                </c:pt>
                <c:pt idx="4595">
                  <c:v>10.5</c:v>
                </c:pt>
                <c:pt idx="4596">
                  <c:v>10.4</c:v>
                </c:pt>
                <c:pt idx="4597">
                  <c:v>12.1</c:v>
                </c:pt>
                <c:pt idx="4598">
                  <c:v>8.1999999999999993</c:v>
                </c:pt>
                <c:pt idx="4599">
                  <c:v>9.5</c:v>
                </c:pt>
                <c:pt idx="4600">
                  <c:v>9.9</c:v>
                </c:pt>
                <c:pt idx="4601">
                  <c:v>11</c:v>
                </c:pt>
                <c:pt idx="4602">
                  <c:v>11.1</c:v>
                </c:pt>
                <c:pt idx="4603">
                  <c:v>12.2</c:v>
                </c:pt>
                <c:pt idx="4604">
                  <c:v>13.1</c:v>
                </c:pt>
                <c:pt idx="4605">
                  <c:v>13.6</c:v>
                </c:pt>
                <c:pt idx="4606">
                  <c:v>14.9</c:v>
                </c:pt>
                <c:pt idx="4607">
                  <c:v>13.6</c:v>
                </c:pt>
                <c:pt idx="4608">
                  <c:v>13.7</c:v>
                </c:pt>
                <c:pt idx="4609">
                  <c:v>13.9</c:v>
                </c:pt>
                <c:pt idx="4610">
                  <c:v>14.1</c:v>
                </c:pt>
                <c:pt idx="4611">
                  <c:v>14.1</c:v>
                </c:pt>
                <c:pt idx="4612">
                  <c:v>14.7</c:v>
                </c:pt>
                <c:pt idx="4613">
                  <c:v>14.1</c:v>
                </c:pt>
                <c:pt idx="4614">
                  <c:v>13.8</c:v>
                </c:pt>
                <c:pt idx="4615">
                  <c:v>13.8</c:v>
                </c:pt>
                <c:pt idx="4616">
                  <c:v>13.8</c:v>
                </c:pt>
                <c:pt idx="4617">
                  <c:v>14</c:v>
                </c:pt>
                <c:pt idx="4618">
                  <c:v>14.7</c:v>
                </c:pt>
                <c:pt idx="4619">
                  <c:v>13.9</c:v>
                </c:pt>
                <c:pt idx="4620">
                  <c:v>13.8</c:v>
                </c:pt>
                <c:pt idx="4621">
                  <c:v>13.8</c:v>
                </c:pt>
                <c:pt idx="4622">
                  <c:v>14.1</c:v>
                </c:pt>
                <c:pt idx="4623">
                  <c:v>14.1</c:v>
                </c:pt>
                <c:pt idx="4624">
                  <c:v>14.1</c:v>
                </c:pt>
                <c:pt idx="4625">
                  <c:v>14.6</c:v>
                </c:pt>
                <c:pt idx="4626">
                  <c:v>15.2</c:v>
                </c:pt>
                <c:pt idx="4627">
                  <c:v>15.7</c:v>
                </c:pt>
                <c:pt idx="4628">
                  <c:v>14.7</c:v>
                </c:pt>
                <c:pt idx="4629">
                  <c:v>15.6</c:v>
                </c:pt>
                <c:pt idx="4630">
                  <c:v>15.9</c:v>
                </c:pt>
                <c:pt idx="4631">
                  <c:v>16.5</c:v>
                </c:pt>
                <c:pt idx="4632">
                  <c:v>15</c:v>
                </c:pt>
                <c:pt idx="4633">
                  <c:v>15.5</c:v>
                </c:pt>
                <c:pt idx="4634">
                  <c:v>15.7</c:v>
                </c:pt>
                <c:pt idx="4635">
                  <c:v>15.8</c:v>
                </c:pt>
                <c:pt idx="4636">
                  <c:v>16.7</c:v>
                </c:pt>
                <c:pt idx="4637">
                  <c:v>17</c:v>
                </c:pt>
                <c:pt idx="4638">
                  <c:v>17.2</c:v>
                </c:pt>
                <c:pt idx="4639">
                  <c:v>17.5</c:v>
                </c:pt>
                <c:pt idx="4640">
                  <c:v>18</c:v>
                </c:pt>
                <c:pt idx="4641">
                  <c:v>17.5</c:v>
                </c:pt>
                <c:pt idx="4642">
                  <c:v>17.5</c:v>
                </c:pt>
                <c:pt idx="4643">
                  <c:v>17.5</c:v>
                </c:pt>
                <c:pt idx="4644">
                  <c:v>17.5</c:v>
                </c:pt>
                <c:pt idx="4645">
                  <c:v>17.5</c:v>
                </c:pt>
                <c:pt idx="4646">
                  <c:v>17.5</c:v>
                </c:pt>
                <c:pt idx="4647">
                  <c:v>17.5</c:v>
                </c:pt>
                <c:pt idx="4648">
                  <c:v>18.899999999999999</c:v>
                </c:pt>
                <c:pt idx="4649">
                  <c:v>17</c:v>
                </c:pt>
                <c:pt idx="4650">
                  <c:v>18.3</c:v>
                </c:pt>
                <c:pt idx="4651">
                  <c:v>19.899999999999999</c:v>
                </c:pt>
                <c:pt idx="4652">
                  <c:v>20</c:v>
                </c:pt>
                <c:pt idx="4653">
                  <c:v>20.5</c:v>
                </c:pt>
                <c:pt idx="4654">
                  <c:v>24.5</c:v>
                </c:pt>
                <c:pt idx="4655">
                  <c:v>25</c:v>
                </c:pt>
                <c:pt idx="4656">
                  <c:v>24</c:v>
                </c:pt>
                <c:pt idx="4657">
                  <c:v>29.4</c:v>
                </c:pt>
                <c:pt idx="4658">
                  <c:v>31.5</c:v>
                </c:pt>
                <c:pt idx="4659">
                  <c:v>31.9</c:v>
                </c:pt>
                <c:pt idx="4660">
                  <c:v>24.3</c:v>
                </c:pt>
                <c:pt idx="4661">
                  <c:v>19.2</c:v>
                </c:pt>
                <c:pt idx="4662">
                  <c:v>19</c:v>
                </c:pt>
                <c:pt idx="4663">
                  <c:v>18.899999999999999</c:v>
                </c:pt>
                <c:pt idx="4664">
                  <c:v>14.5</c:v>
                </c:pt>
                <c:pt idx="4665">
                  <c:v>10.9</c:v>
                </c:pt>
                <c:pt idx="4666">
                  <c:v>9.6999999999999993</c:v>
                </c:pt>
                <c:pt idx="4667">
                  <c:v>9.5</c:v>
                </c:pt>
                <c:pt idx="4668">
                  <c:v>9</c:v>
                </c:pt>
                <c:pt idx="4669">
                  <c:v>8.5</c:v>
                </c:pt>
                <c:pt idx="4670">
                  <c:v>8.6999999999999993</c:v>
                </c:pt>
                <c:pt idx="4671">
                  <c:v>8.8000000000000007</c:v>
                </c:pt>
                <c:pt idx="4672">
                  <c:v>9</c:v>
                </c:pt>
                <c:pt idx="4673">
                  <c:v>9.3000000000000007</c:v>
                </c:pt>
                <c:pt idx="4674">
                  <c:v>7.5</c:v>
                </c:pt>
                <c:pt idx="4675">
                  <c:v>7.4</c:v>
                </c:pt>
                <c:pt idx="4676">
                  <c:v>6.8</c:v>
                </c:pt>
                <c:pt idx="4677">
                  <c:v>6.5</c:v>
                </c:pt>
                <c:pt idx="4678">
                  <c:v>7.1</c:v>
                </c:pt>
                <c:pt idx="4679">
                  <c:v>7.3</c:v>
                </c:pt>
                <c:pt idx="4680">
                  <c:v>7.5</c:v>
                </c:pt>
                <c:pt idx="4681">
                  <c:v>8.4</c:v>
                </c:pt>
                <c:pt idx="4682">
                  <c:v>8.5</c:v>
                </c:pt>
                <c:pt idx="4683">
                  <c:v>7.8</c:v>
                </c:pt>
                <c:pt idx="4684">
                  <c:v>8.9</c:v>
                </c:pt>
                <c:pt idx="4685">
                  <c:v>8.4</c:v>
                </c:pt>
                <c:pt idx="4686">
                  <c:v>6.5</c:v>
                </c:pt>
                <c:pt idx="4687">
                  <c:v>6.1</c:v>
                </c:pt>
                <c:pt idx="4688">
                  <c:v>6</c:v>
                </c:pt>
                <c:pt idx="4689">
                  <c:v>3.9</c:v>
                </c:pt>
                <c:pt idx="4690">
                  <c:v>3.9</c:v>
                </c:pt>
                <c:pt idx="4691">
                  <c:v>3.7</c:v>
                </c:pt>
                <c:pt idx="4692">
                  <c:v>3.6</c:v>
                </c:pt>
                <c:pt idx="4693">
                  <c:v>3.5</c:v>
                </c:pt>
                <c:pt idx="4694">
                  <c:v>3.6</c:v>
                </c:pt>
                <c:pt idx="4695">
                  <c:v>3.5</c:v>
                </c:pt>
                <c:pt idx="4696">
                  <c:v>3.5</c:v>
                </c:pt>
                <c:pt idx="4697">
                  <c:v>3.9</c:v>
                </c:pt>
                <c:pt idx="4698">
                  <c:v>4.2</c:v>
                </c:pt>
                <c:pt idx="4699">
                  <c:v>3</c:v>
                </c:pt>
                <c:pt idx="4700">
                  <c:v>2.7</c:v>
                </c:pt>
                <c:pt idx="4701">
                  <c:v>2</c:v>
                </c:pt>
                <c:pt idx="4702">
                  <c:v>1.8</c:v>
                </c:pt>
                <c:pt idx="4703">
                  <c:v>1.7</c:v>
                </c:pt>
                <c:pt idx="4704">
                  <c:v>2</c:v>
                </c:pt>
                <c:pt idx="4705">
                  <c:v>2</c:v>
                </c:pt>
                <c:pt idx="4706">
                  <c:v>1.4</c:v>
                </c:pt>
                <c:pt idx="4707">
                  <c:v>1.2</c:v>
                </c:pt>
                <c:pt idx="4708">
                  <c:v>1.2</c:v>
                </c:pt>
                <c:pt idx="4709">
                  <c:v>1.2</c:v>
                </c:pt>
                <c:pt idx="4710">
                  <c:v>1.2</c:v>
                </c:pt>
                <c:pt idx="4711">
                  <c:v>1.1000000000000001</c:v>
                </c:pt>
                <c:pt idx="4712">
                  <c:v>1.1000000000000001</c:v>
                </c:pt>
                <c:pt idx="4713">
                  <c:v>1.1000000000000001</c:v>
                </c:pt>
                <c:pt idx="4714">
                  <c:v>1</c:v>
                </c:pt>
                <c:pt idx="4715">
                  <c:v>1</c:v>
                </c:pt>
                <c:pt idx="4716">
                  <c:v>0.9</c:v>
                </c:pt>
                <c:pt idx="4717">
                  <c:v>0.8</c:v>
                </c:pt>
                <c:pt idx="4718">
                  <c:v>0.8</c:v>
                </c:pt>
                <c:pt idx="4719">
                  <c:v>0.8</c:v>
                </c:pt>
                <c:pt idx="4720">
                  <c:v>0.8</c:v>
                </c:pt>
                <c:pt idx="4721">
                  <c:v>0.8</c:v>
                </c:pt>
                <c:pt idx="4722">
                  <c:v>0.8</c:v>
                </c:pt>
                <c:pt idx="4723">
                  <c:v>0.7</c:v>
                </c:pt>
                <c:pt idx="4724">
                  <c:v>0.8</c:v>
                </c:pt>
                <c:pt idx="4725">
                  <c:v>0.8</c:v>
                </c:pt>
                <c:pt idx="4726">
                  <c:v>0.8</c:v>
                </c:pt>
                <c:pt idx="4727">
                  <c:v>0.8</c:v>
                </c:pt>
                <c:pt idx="4728">
                  <c:v>0.8</c:v>
                </c:pt>
                <c:pt idx="4729">
                  <c:v>0.8</c:v>
                </c:pt>
                <c:pt idx="4730">
                  <c:v>0.8</c:v>
                </c:pt>
                <c:pt idx="4731">
                  <c:v>0.9</c:v>
                </c:pt>
                <c:pt idx="4732">
                  <c:v>0.9</c:v>
                </c:pt>
                <c:pt idx="4733">
                  <c:v>0.9</c:v>
                </c:pt>
                <c:pt idx="4734">
                  <c:v>0.9</c:v>
                </c:pt>
                <c:pt idx="4735">
                  <c:v>0.9</c:v>
                </c:pt>
                <c:pt idx="4736">
                  <c:v>0.9</c:v>
                </c:pt>
                <c:pt idx="4737">
                  <c:v>0.8</c:v>
                </c:pt>
                <c:pt idx="4738">
                  <c:v>0.8</c:v>
                </c:pt>
                <c:pt idx="4739">
                  <c:v>0.8</c:v>
                </c:pt>
                <c:pt idx="4740">
                  <c:v>0.8</c:v>
                </c:pt>
                <c:pt idx="4741">
                  <c:v>0.9</c:v>
                </c:pt>
                <c:pt idx="4742">
                  <c:v>0.9</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1</c:v>
                </c:pt>
                <c:pt idx="4759">
                  <c:v>0.9</c:v>
                </c:pt>
                <c:pt idx="4760">
                  <c:v>1</c:v>
                </c:pt>
                <c:pt idx="4761">
                  <c:v>1</c:v>
                </c:pt>
                <c:pt idx="4762">
                  <c:v>1</c:v>
                </c:pt>
                <c:pt idx="4763">
                  <c:v>1</c:v>
                </c:pt>
                <c:pt idx="4764">
                  <c:v>0.9</c:v>
                </c:pt>
                <c:pt idx="4765">
                  <c:v>0.9</c:v>
                </c:pt>
                <c:pt idx="4766">
                  <c:v>0.9</c:v>
                </c:pt>
                <c:pt idx="4767">
                  <c:v>0.9</c:v>
                </c:pt>
                <c:pt idx="4768">
                  <c:v>1</c:v>
                </c:pt>
                <c:pt idx="4769">
                  <c:v>1</c:v>
                </c:pt>
                <c:pt idx="4770">
                  <c:v>1</c:v>
                </c:pt>
                <c:pt idx="4771">
                  <c:v>1</c:v>
                </c:pt>
                <c:pt idx="4772">
                  <c:v>1.1000000000000001</c:v>
                </c:pt>
                <c:pt idx="4773">
                  <c:v>1.1000000000000001</c:v>
                </c:pt>
                <c:pt idx="4774">
                  <c:v>1.1000000000000001</c:v>
                </c:pt>
                <c:pt idx="4775">
                  <c:v>1.1000000000000001</c:v>
                </c:pt>
                <c:pt idx="4776">
                  <c:v>1.1000000000000001</c:v>
                </c:pt>
                <c:pt idx="4777">
                  <c:v>1.1000000000000001</c:v>
                </c:pt>
                <c:pt idx="4778">
                  <c:v>1.1000000000000001</c:v>
                </c:pt>
                <c:pt idx="4779">
                  <c:v>0.9</c:v>
                </c:pt>
                <c:pt idx="4780">
                  <c:v>0.9</c:v>
                </c:pt>
                <c:pt idx="4781">
                  <c:v>0.9</c:v>
                </c:pt>
                <c:pt idx="4782">
                  <c:v>0.9</c:v>
                </c:pt>
                <c:pt idx="4783">
                  <c:v>0.9</c:v>
                </c:pt>
                <c:pt idx="4784">
                  <c:v>0.8</c:v>
                </c:pt>
                <c:pt idx="4785">
                  <c:v>0.8</c:v>
                </c:pt>
                <c:pt idx="4786">
                  <c:v>0.9</c:v>
                </c:pt>
                <c:pt idx="4787">
                  <c:v>0.9</c:v>
                </c:pt>
                <c:pt idx="4788">
                  <c:v>0.5</c:v>
                </c:pt>
                <c:pt idx="4789">
                  <c:v>0.4</c:v>
                </c:pt>
                <c:pt idx="4790">
                  <c:v>0.4</c:v>
                </c:pt>
                <c:pt idx="4791">
                  <c:v>0.4</c:v>
                </c:pt>
                <c:pt idx="4792">
                  <c:v>0.4</c:v>
                </c:pt>
                <c:pt idx="4793">
                  <c:v>0.4</c:v>
                </c:pt>
                <c:pt idx="4794">
                  <c:v>0.4</c:v>
                </c:pt>
                <c:pt idx="4795">
                  <c:v>0.4</c:v>
                </c:pt>
                <c:pt idx="4796">
                  <c:v>0.4</c:v>
                </c:pt>
                <c:pt idx="4797">
                  <c:v>0.4</c:v>
                </c:pt>
                <c:pt idx="4798">
                  <c:v>0.4</c:v>
                </c:pt>
                <c:pt idx="4799">
                  <c:v>0.3</c:v>
                </c:pt>
                <c:pt idx="4800">
                  <c:v>0.3</c:v>
                </c:pt>
                <c:pt idx="4801">
                  <c:v>0.4</c:v>
                </c:pt>
                <c:pt idx="4802">
                  <c:v>0.4</c:v>
                </c:pt>
                <c:pt idx="4803">
                  <c:v>0.4</c:v>
                </c:pt>
                <c:pt idx="4804">
                  <c:v>0.4</c:v>
                </c:pt>
                <c:pt idx="4805">
                  <c:v>0.4</c:v>
                </c:pt>
                <c:pt idx="4806">
                  <c:v>0.4</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0.3</c:v>
                </c:pt>
                <c:pt idx="4824">
                  <c:v>0.3</c:v>
                </c:pt>
                <c:pt idx="4825">
                  <c:v>0.3</c:v>
                </c:pt>
                <c:pt idx="4826">
                  <c:v>0.3</c:v>
                </c:pt>
                <c:pt idx="4827">
                  <c:v>0.3</c:v>
                </c:pt>
                <c:pt idx="4828">
                  <c:v>0.3</c:v>
                </c:pt>
                <c:pt idx="4829">
                  <c:v>0.3</c:v>
                </c:pt>
                <c:pt idx="4830">
                  <c:v>0.2</c:v>
                </c:pt>
                <c:pt idx="4831">
                  <c:v>0.2</c:v>
                </c:pt>
                <c:pt idx="4832">
                  <c:v>0.2</c:v>
                </c:pt>
                <c:pt idx="4833">
                  <c:v>0.3</c:v>
                </c:pt>
                <c:pt idx="4834">
                  <c:v>0.2</c:v>
                </c:pt>
                <c:pt idx="4835">
                  <c:v>0.2</c:v>
                </c:pt>
                <c:pt idx="4836">
                  <c:v>0.2</c:v>
                </c:pt>
                <c:pt idx="4837">
                  <c:v>0.2</c:v>
                </c:pt>
                <c:pt idx="4838">
                  <c:v>0.2</c:v>
                </c:pt>
                <c:pt idx="4839">
                  <c:v>0.2</c:v>
                </c:pt>
                <c:pt idx="4840">
                  <c:v>0.2</c:v>
                </c:pt>
                <c:pt idx="4841">
                  <c:v>0.2</c:v>
                </c:pt>
                <c:pt idx="4842">
                  <c:v>0.2</c:v>
                </c:pt>
                <c:pt idx="4843">
                  <c:v>0.2</c:v>
                </c:pt>
                <c:pt idx="4844">
                  <c:v>0.2</c:v>
                </c:pt>
                <c:pt idx="4845">
                  <c:v>0.3</c:v>
                </c:pt>
                <c:pt idx="4846">
                  <c:v>0.3</c:v>
                </c:pt>
                <c:pt idx="4847">
                  <c:v>0.3</c:v>
                </c:pt>
                <c:pt idx="4848">
                  <c:v>0.2</c:v>
                </c:pt>
                <c:pt idx="4849">
                  <c:v>0.2</c:v>
                </c:pt>
                <c:pt idx="4850">
                  <c:v>0.3</c:v>
                </c:pt>
                <c:pt idx="4851">
                  <c:v>0.3</c:v>
                </c:pt>
                <c:pt idx="4852">
                  <c:v>0.3</c:v>
                </c:pt>
                <c:pt idx="4853">
                  <c:v>0.3</c:v>
                </c:pt>
                <c:pt idx="4854">
                  <c:v>0.3</c:v>
                </c:pt>
                <c:pt idx="4855">
                  <c:v>0.3</c:v>
                </c:pt>
                <c:pt idx="4856">
                  <c:v>0.3</c:v>
                </c:pt>
                <c:pt idx="4857">
                  <c:v>0.3</c:v>
                </c:pt>
                <c:pt idx="4858">
                  <c:v>0.3</c:v>
                </c:pt>
                <c:pt idx="4859">
                  <c:v>0.3</c:v>
                </c:pt>
                <c:pt idx="4860">
                  <c:v>0.3</c:v>
                </c:pt>
                <c:pt idx="4861">
                  <c:v>0.3</c:v>
                </c:pt>
                <c:pt idx="4862">
                  <c:v>0.3</c:v>
                </c:pt>
                <c:pt idx="4863">
                  <c:v>0.3</c:v>
                </c:pt>
                <c:pt idx="4864">
                  <c:v>0.3</c:v>
                </c:pt>
                <c:pt idx="4865">
                  <c:v>0.3</c:v>
                </c:pt>
                <c:pt idx="4866">
                  <c:v>0.3</c:v>
                </c:pt>
                <c:pt idx="4867">
                  <c:v>0.3</c:v>
                </c:pt>
                <c:pt idx="4868">
                  <c:v>0.2</c:v>
                </c:pt>
                <c:pt idx="4869">
                  <c:v>0.2</c:v>
                </c:pt>
                <c:pt idx="4870">
                  <c:v>0.3</c:v>
                </c:pt>
                <c:pt idx="4871">
                  <c:v>0.4</c:v>
                </c:pt>
                <c:pt idx="4872">
                  <c:v>0.5</c:v>
                </c:pt>
                <c:pt idx="4873">
                  <c:v>0.5</c:v>
                </c:pt>
                <c:pt idx="4874">
                  <c:v>0.3</c:v>
                </c:pt>
                <c:pt idx="4875">
                  <c:v>0.2</c:v>
                </c:pt>
                <c:pt idx="4876">
                  <c:v>0.3</c:v>
                </c:pt>
                <c:pt idx="4877">
                  <c:v>0.2</c:v>
                </c:pt>
                <c:pt idx="4878">
                  <c:v>0.2</c:v>
                </c:pt>
                <c:pt idx="4879">
                  <c:v>0.2</c:v>
                </c:pt>
                <c:pt idx="4880">
                  <c:v>0.2</c:v>
                </c:pt>
                <c:pt idx="4881">
                  <c:v>0.2</c:v>
                </c:pt>
                <c:pt idx="4882">
                  <c:v>0.2</c:v>
                </c:pt>
                <c:pt idx="4883">
                  <c:v>0.2</c:v>
                </c:pt>
                <c:pt idx="4884">
                  <c:v>0.2</c:v>
                </c:pt>
                <c:pt idx="4885">
                  <c:v>0.2</c:v>
                </c:pt>
                <c:pt idx="4886">
                  <c:v>0.2</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0.2</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0.1</c:v>
                </c:pt>
              </c:numCache>
            </c:numRef>
          </c:val>
          <c:smooth val="0"/>
          <c:extLst>
            <c:ext xmlns:c16="http://schemas.microsoft.com/office/drawing/2014/chart" uri="{C3380CC4-5D6E-409C-BE32-E72D297353CC}">
              <c16:uniqueId val="{00000001-0C91-0D44-B6D1-5DFE8212425F}"/>
            </c:ext>
          </c:extLst>
        </c:ser>
        <c:dLbls>
          <c:showLegendKey val="0"/>
          <c:showVal val="0"/>
          <c:showCatName val="0"/>
          <c:showSerName val="0"/>
          <c:showPercent val="0"/>
          <c:showBubbleSize val="0"/>
        </c:dLbls>
        <c:smooth val="0"/>
        <c:axId val="592375584"/>
        <c:axId val="554017456"/>
      </c:lineChart>
      <c:dateAx>
        <c:axId val="592375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017456"/>
        <c:crosses val="autoZero"/>
        <c:auto val="1"/>
        <c:lblOffset val="100"/>
        <c:baseTimeUnit val="days"/>
      </c:dateAx>
      <c:valAx>
        <c:axId val="55401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75584"/>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 and 'Change %' appear to form a cluster with </a:t>
            </a:r>
            <a:r>
              <a:rPr lang="en-US">
                <a:solidFill>
                  <a:srgbClr val="DD5A13"/>
                </a:solidFill>
              </a:rPr>
              <a:t>3</a:t>
            </a:r>
            <a:r>
              <a:rPr lang="en-US"/>
              <a:t> outliers.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Data'!$G$1</c:f>
              <c:strCache>
                <c:ptCount val="1"/>
                <c:pt idx="0">
                  <c:v>Change %</c:v>
                </c:pt>
              </c:strCache>
            </c:strRef>
          </c:tx>
          <c:spPr>
            <a:ln w="25400" cap="rnd">
              <a:noFill/>
              <a:round/>
            </a:ln>
            <a:effectLst/>
          </c:spPr>
          <c:marker>
            <c:symbol val="circle"/>
            <c:size val="7"/>
            <c:spPr>
              <a:solidFill>
                <a:srgbClr val="D2D2D2"/>
              </a:solidFill>
              <a:ln w="9525">
                <a:solidFill>
                  <a:srgbClr val="FFFFFF"/>
                </a:solidFill>
                <a:prstDash val="solid"/>
              </a:ln>
              <a:effectLst/>
            </c:spPr>
          </c:marker>
          <c:dPt>
            <c:idx val="3665"/>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0-8054-DB44-8C29-E4AFC97C4F4F}"/>
              </c:ext>
            </c:extLst>
          </c:dPt>
          <c:dPt>
            <c:idx val="3669"/>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1-8054-DB44-8C29-E4AFC97C4F4F}"/>
              </c:ext>
            </c:extLst>
          </c:dPt>
          <c:dPt>
            <c:idx val="3980"/>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2-8054-DB44-8C29-E4AFC97C4F4F}"/>
              </c:ext>
            </c:extLst>
          </c:dPt>
          <c:xVal>
            <c:numRef>
              <c:f>'Cleaned Data'!$F$2:$F$4986</c:f>
              <c:numCache>
                <c:formatCode>General</c:formatCode>
                <c:ptCount val="4985"/>
                <c:pt idx="0">
                  <c:v>1609490</c:v>
                </c:pt>
                <c:pt idx="1">
                  <c:v>2180410</c:v>
                </c:pt>
                <c:pt idx="2">
                  <c:v>7548890</c:v>
                </c:pt>
                <c:pt idx="3">
                  <c:v>3641090</c:v>
                </c:pt>
                <c:pt idx="4">
                  <c:v>10729810</c:v>
                </c:pt>
                <c:pt idx="5">
                  <c:v>12456000</c:v>
                </c:pt>
                <c:pt idx="6">
                  <c:v>11253960.000000002</c:v>
                </c:pt>
                <c:pt idx="7">
                  <c:v>38010</c:v>
                </c:pt>
                <c:pt idx="8">
                  <c:v>2704000</c:v>
                </c:pt>
                <c:pt idx="9">
                  <c:v>7196159.9999999991</c:v>
                </c:pt>
                <c:pt idx="10">
                  <c:v>3459410</c:v>
                </c:pt>
                <c:pt idx="11">
                  <c:v>11112960</c:v>
                </c:pt>
                <c:pt idx="12">
                  <c:v>4823040</c:v>
                </c:pt>
                <c:pt idx="13">
                  <c:v>390250</c:v>
                </c:pt>
                <c:pt idx="14">
                  <c:v>1440210</c:v>
                </c:pt>
                <c:pt idx="15">
                  <c:v>2078009.9999999998</c:v>
                </c:pt>
                <c:pt idx="16">
                  <c:v>1168290</c:v>
                </c:pt>
                <c:pt idx="17">
                  <c:v>1357290</c:v>
                </c:pt>
                <c:pt idx="18">
                  <c:v>118040</c:v>
                </c:pt>
                <c:pt idx="19">
                  <c:v>681000</c:v>
                </c:pt>
                <c:pt idx="20">
                  <c:v>2681290</c:v>
                </c:pt>
                <c:pt idx="21">
                  <c:v>2393210</c:v>
                </c:pt>
                <c:pt idx="22">
                  <c:v>1460250.0000000002</c:v>
                </c:pt>
                <c:pt idx="23">
                  <c:v>4545960</c:v>
                </c:pt>
                <c:pt idx="24">
                  <c:v>5379840</c:v>
                </c:pt>
                <c:pt idx="25">
                  <c:v>2812250</c:v>
                </c:pt>
                <c:pt idx="26">
                  <c:v>4004010.0000000005</c:v>
                </c:pt>
                <c:pt idx="27">
                  <c:v>6957249.9999999991</c:v>
                </c:pt>
                <c:pt idx="28">
                  <c:v>1825000</c:v>
                </c:pt>
                <c:pt idx="29">
                  <c:v>624000</c:v>
                </c:pt>
                <c:pt idx="30">
                  <c:v>1079210</c:v>
                </c:pt>
                <c:pt idx="31">
                  <c:v>2522440</c:v>
                </c:pt>
                <c:pt idx="32">
                  <c:v>2768490</c:v>
                </c:pt>
                <c:pt idx="33">
                  <c:v>1066240</c:v>
                </c:pt>
                <c:pt idx="34">
                  <c:v>1020760</c:v>
                </c:pt>
                <c:pt idx="35">
                  <c:v>670890</c:v>
                </c:pt>
                <c:pt idx="36">
                  <c:v>830490</c:v>
                </c:pt>
                <c:pt idx="37">
                  <c:v>2772250</c:v>
                </c:pt>
                <c:pt idx="38">
                  <c:v>3290610</c:v>
                </c:pt>
                <c:pt idx="39">
                  <c:v>2711040</c:v>
                </c:pt>
                <c:pt idx="40">
                  <c:v>716690</c:v>
                </c:pt>
                <c:pt idx="41">
                  <c:v>1040289.9999999999</c:v>
                </c:pt>
                <c:pt idx="42">
                  <c:v>1724090</c:v>
                </c:pt>
                <c:pt idx="43">
                  <c:v>941160</c:v>
                </c:pt>
                <c:pt idx="44">
                  <c:v>3265090</c:v>
                </c:pt>
                <c:pt idx="45">
                  <c:v>1389000</c:v>
                </c:pt>
                <c:pt idx="46">
                  <c:v>3752960</c:v>
                </c:pt>
                <c:pt idx="47">
                  <c:v>5538890</c:v>
                </c:pt>
                <c:pt idx="48">
                  <c:v>851000</c:v>
                </c:pt>
                <c:pt idx="49">
                  <c:v>177210</c:v>
                </c:pt>
                <c:pt idx="50">
                  <c:v>601290</c:v>
                </c:pt>
                <c:pt idx="51">
                  <c:v>4648960</c:v>
                </c:pt>
                <c:pt idx="52">
                  <c:v>2462250</c:v>
                </c:pt>
                <c:pt idx="53">
                  <c:v>2219360</c:v>
                </c:pt>
                <c:pt idx="54">
                  <c:v>5945490</c:v>
                </c:pt>
                <c:pt idx="55">
                  <c:v>416640</c:v>
                </c:pt>
                <c:pt idx="56">
                  <c:v>519960</c:v>
                </c:pt>
                <c:pt idx="57">
                  <c:v>867240</c:v>
                </c:pt>
                <c:pt idx="58">
                  <c:v>12596639.999999998</c:v>
                </c:pt>
                <c:pt idx="59">
                  <c:v>524159.99999999994</c:v>
                </c:pt>
                <c:pt idx="60">
                  <c:v>6311039.9999999991</c:v>
                </c:pt>
                <c:pt idx="61">
                  <c:v>900810</c:v>
                </c:pt>
                <c:pt idx="62">
                  <c:v>927810</c:v>
                </c:pt>
                <c:pt idx="63">
                  <c:v>1565090</c:v>
                </c:pt>
                <c:pt idx="64">
                  <c:v>630760</c:v>
                </c:pt>
                <c:pt idx="65">
                  <c:v>476489.99999999994</c:v>
                </c:pt>
                <c:pt idx="66">
                  <c:v>340250</c:v>
                </c:pt>
                <c:pt idx="67">
                  <c:v>7647250</c:v>
                </c:pt>
                <c:pt idx="68">
                  <c:v>8218560</c:v>
                </c:pt>
                <c:pt idx="69">
                  <c:v>1089000</c:v>
                </c:pt>
                <c:pt idx="70">
                  <c:v>2063640</c:v>
                </c:pt>
                <c:pt idx="71">
                  <c:v>633240</c:v>
                </c:pt>
                <c:pt idx="72">
                  <c:v>5976040</c:v>
                </c:pt>
                <c:pt idx="73">
                  <c:v>4186560.0000000005</c:v>
                </c:pt>
                <c:pt idx="74">
                  <c:v>501000</c:v>
                </c:pt>
                <c:pt idx="75">
                  <c:v>168090</c:v>
                </c:pt>
                <c:pt idx="76">
                  <c:v>2188890</c:v>
                </c:pt>
                <c:pt idx="77">
                  <c:v>2653960</c:v>
                </c:pt>
                <c:pt idx="78">
                  <c:v>617410</c:v>
                </c:pt>
                <c:pt idx="79">
                  <c:v>2225000</c:v>
                </c:pt>
                <c:pt idx="80">
                  <c:v>4700160</c:v>
                </c:pt>
                <c:pt idx="81">
                  <c:v>1333610</c:v>
                </c:pt>
                <c:pt idx="82">
                  <c:v>1603410</c:v>
                </c:pt>
                <c:pt idx="83">
                  <c:v>3571640</c:v>
                </c:pt>
                <c:pt idx="84">
                  <c:v>1631160</c:v>
                </c:pt>
                <c:pt idx="85">
                  <c:v>331210</c:v>
                </c:pt>
                <c:pt idx="86">
                  <c:v>1267840</c:v>
                </c:pt>
                <c:pt idx="87">
                  <c:v>887250</c:v>
                </c:pt>
                <c:pt idx="88">
                  <c:v>694210</c:v>
                </c:pt>
                <c:pt idx="89">
                  <c:v>228160</c:v>
                </c:pt>
                <c:pt idx="90">
                  <c:v>1998610</c:v>
                </c:pt>
                <c:pt idx="91">
                  <c:v>1928610</c:v>
                </c:pt>
                <c:pt idx="92">
                  <c:v>2121890</c:v>
                </c:pt>
                <c:pt idx="93">
                  <c:v>2571360</c:v>
                </c:pt>
                <c:pt idx="94">
                  <c:v>567810</c:v>
                </c:pt>
                <c:pt idx="95">
                  <c:v>3771040</c:v>
                </c:pt>
                <c:pt idx="96">
                  <c:v>8134560</c:v>
                </c:pt>
                <c:pt idx="97">
                  <c:v>2188410</c:v>
                </c:pt>
                <c:pt idx="98">
                  <c:v>952290.00000000012</c:v>
                </c:pt>
                <c:pt idx="99">
                  <c:v>333810.00000000006</c:v>
                </c:pt>
                <c:pt idx="100">
                  <c:v>3125000</c:v>
                </c:pt>
                <c:pt idx="101">
                  <c:v>1777090</c:v>
                </c:pt>
                <c:pt idx="102">
                  <c:v>1677560</c:v>
                </c:pt>
                <c:pt idx="103">
                  <c:v>2875000</c:v>
                </c:pt>
                <c:pt idx="104">
                  <c:v>1085760</c:v>
                </c:pt>
                <c:pt idx="105">
                  <c:v>584000</c:v>
                </c:pt>
                <c:pt idx="106">
                  <c:v>144810</c:v>
                </c:pt>
                <c:pt idx="107">
                  <c:v>5463890</c:v>
                </c:pt>
                <c:pt idx="108">
                  <c:v>1132250</c:v>
                </c:pt>
                <c:pt idx="109">
                  <c:v>5249610</c:v>
                </c:pt>
                <c:pt idx="110">
                  <c:v>497489.99999999994</c:v>
                </c:pt>
                <c:pt idx="111">
                  <c:v>4144000</c:v>
                </c:pt>
                <c:pt idx="112">
                  <c:v>365960</c:v>
                </c:pt>
                <c:pt idx="113">
                  <c:v>1837440</c:v>
                </c:pt>
                <c:pt idx="114">
                  <c:v>1900690</c:v>
                </c:pt>
                <c:pt idx="115">
                  <c:v>6156640</c:v>
                </c:pt>
                <c:pt idx="116">
                  <c:v>3851010.0000000005</c:v>
                </c:pt>
                <c:pt idx="117">
                  <c:v>3559360</c:v>
                </c:pt>
                <c:pt idx="118">
                  <c:v>2450250</c:v>
                </c:pt>
                <c:pt idx="119">
                  <c:v>965250</c:v>
                </c:pt>
                <c:pt idx="120">
                  <c:v>1565090</c:v>
                </c:pt>
                <c:pt idx="121">
                  <c:v>3335360</c:v>
                </c:pt>
                <c:pt idx="122">
                  <c:v>6471360</c:v>
                </c:pt>
                <c:pt idx="123">
                  <c:v>1528890</c:v>
                </c:pt>
                <c:pt idx="124">
                  <c:v>2621010</c:v>
                </c:pt>
                <c:pt idx="125">
                  <c:v>2414610</c:v>
                </c:pt>
                <c:pt idx="126">
                  <c:v>62040</c:v>
                </c:pt>
                <c:pt idx="127">
                  <c:v>1904000</c:v>
                </c:pt>
                <c:pt idx="128">
                  <c:v>2945160</c:v>
                </c:pt>
                <c:pt idx="129">
                  <c:v>4201560</c:v>
                </c:pt>
                <c:pt idx="130">
                  <c:v>4729560</c:v>
                </c:pt>
                <c:pt idx="131">
                  <c:v>1736000</c:v>
                </c:pt>
                <c:pt idx="132">
                  <c:v>904000</c:v>
                </c:pt>
                <c:pt idx="133">
                  <c:v>1995840</c:v>
                </c:pt>
                <c:pt idx="134">
                  <c:v>0</c:v>
                </c:pt>
                <c:pt idx="135">
                  <c:v>1561890</c:v>
                </c:pt>
                <c:pt idx="136">
                  <c:v>3510440</c:v>
                </c:pt>
                <c:pt idx="137">
                  <c:v>6140610</c:v>
                </c:pt>
                <c:pt idx="138">
                  <c:v>1272640</c:v>
                </c:pt>
                <c:pt idx="139">
                  <c:v>6139160</c:v>
                </c:pt>
                <c:pt idx="140">
                  <c:v>203490</c:v>
                </c:pt>
                <c:pt idx="141">
                  <c:v>2358240</c:v>
                </c:pt>
                <c:pt idx="142">
                  <c:v>5622240</c:v>
                </c:pt>
                <c:pt idx="143">
                  <c:v>501000</c:v>
                </c:pt>
                <c:pt idx="144">
                  <c:v>45010</c:v>
                </c:pt>
                <c:pt idx="145">
                  <c:v>2243640</c:v>
                </c:pt>
                <c:pt idx="146">
                  <c:v>2145240</c:v>
                </c:pt>
                <c:pt idx="147">
                  <c:v>2085250</c:v>
                </c:pt>
                <c:pt idx="148">
                  <c:v>759360</c:v>
                </c:pt>
                <c:pt idx="149">
                  <c:v>2221560</c:v>
                </c:pt>
                <c:pt idx="150">
                  <c:v>2456250</c:v>
                </c:pt>
                <c:pt idx="151">
                  <c:v>4350840</c:v>
                </c:pt>
                <c:pt idx="152">
                  <c:v>1098240</c:v>
                </c:pt>
                <c:pt idx="153">
                  <c:v>3629610</c:v>
                </c:pt>
                <c:pt idx="154">
                  <c:v>265210</c:v>
                </c:pt>
                <c:pt idx="155">
                  <c:v>501410</c:v>
                </c:pt>
                <c:pt idx="156">
                  <c:v>2678010</c:v>
                </c:pt>
                <c:pt idx="157">
                  <c:v>1202760</c:v>
                </c:pt>
                <c:pt idx="158">
                  <c:v>3806490</c:v>
                </c:pt>
                <c:pt idx="159">
                  <c:v>264360</c:v>
                </c:pt>
                <c:pt idx="160">
                  <c:v>2529000</c:v>
                </c:pt>
                <c:pt idx="161">
                  <c:v>386210</c:v>
                </c:pt>
                <c:pt idx="162">
                  <c:v>965250</c:v>
                </c:pt>
                <c:pt idx="163">
                  <c:v>1013760</c:v>
                </c:pt>
                <c:pt idx="164">
                  <c:v>3615360</c:v>
                </c:pt>
                <c:pt idx="165">
                  <c:v>4064000</c:v>
                </c:pt>
                <c:pt idx="166">
                  <c:v>1082810</c:v>
                </c:pt>
                <c:pt idx="167">
                  <c:v>764000</c:v>
                </c:pt>
                <c:pt idx="168">
                  <c:v>714240</c:v>
                </c:pt>
                <c:pt idx="169">
                  <c:v>1188640</c:v>
                </c:pt>
                <c:pt idx="170">
                  <c:v>2274410</c:v>
                </c:pt>
                <c:pt idx="171">
                  <c:v>3872610</c:v>
                </c:pt>
                <c:pt idx="172">
                  <c:v>1086290</c:v>
                </c:pt>
                <c:pt idx="173">
                  <c:v>886890</c:v>
                </c:pt>
                <c:pt idx="174">
                  <c:v>2217250</c:v>
                </c:pt>
                <c:pt idx="175">
                  <c:v>944490</c:v>
                </c:pt>
                <c:pt idx="176">
                  <c:v>830250</c:v>
                </c:pt>
                <c:pt idx="177">
                  <c:v>1714090</c:v>
                </c:pt>
                <c:pt idx="178">
                  <c:v>4413240</c:v>
                </c:pt>
                <c:pt idx="179">
                  <c:v>2469640</c:v>
                </c:pt>
                <c:pt idx="180">
                  <c:v>5588410</c:v>
                </c:pt>
                <c:pt idx="181">
                  <c:v>1802240</c:v>
                </c:pt>
                <c:pt idx="182">
                  <c:v>1416000</c:v>
                </c:pt>
                <c:pt idx="183">
                  <c:v>647040</c:v>
                </c:pt>
                <c:pt idx="184">
                  <c:v>41010</c:v>
                </c:pt>
                <c:pt idx="185">
                  <c:v>3062290.0000000005</c:v>
                </c:pt>
                <c:pt idx="186">
                  <c:v>2946840</c:v>
                </c:pt>
                <c:pt idx="187">
                  <c:v>1136000</c:v>
                </c:pt>
                <c:pt idx="188">
                  <c:v>352690</c:v>
                </c:pt>
                <c:pt idx="189">
                  <c:v>768960</c:v>
                </c:pt>
                <c:pt idx="190">
                  <c:v>509759.99999999994</c:v>
                </c:pt>
                <c:pt idx="191">
                  <c:v>464640</c:v>
                </c:pt>
                <c:pt idx="192">
                  <c:v>760210</c:v>
                </c:pt>
                <c:pt idx="193">
                  <c:v>2513160</c:v>
                </c:pt>
                <c:pt idx="194">
                  <c:v>3146240</c:v>
                </c:pt>
                <c:pt idx="195">
                  <c:v>2422560</c:v>
                </c:pt>
                <c:pt idx="196">
                  <c:v>414410</c:v>
                </c:pt>
                <c:pt idx="197">
                  <c:v>108810</c:v>
                </c:pt>
                <c:pt idx="198">
                  <c:v>3836160</c:v>
                </c:pt>
                <c:pt idx="199">
                  <c:v>164160</c:v>
                </c:pt>
                <c:pt idx="200">
                  <c:v>5852160</c:v>
                </c:pt>
                <c:pt idx="201">
                  <c:v>3435840</c:v>
                </c:pt>
                <c:pt idx="202">
                  <c:v>411000</c:v>
                </c:pt>
                <c:pt idx="203">
                  <c:v>0</c:v>
                </c:pt>
                <c:pt idx="204">
                  <c:v>132160</c:v>
                </c:pt>
                <c:pt idx="205">
                  <c:v>465250</c:v>
                </c:pt>
                <c:pt idx="206">
                  <c:v>12228639.999999998</c:v>
                </c:pt>
                <c:pt idx="207">
                  <c:v>3103410</c:v>
                </c:pt>
                <c:pt idx="208">
                  <c:v>2738610</c:v>
                </c:pt>
                <c:pt idx="209">
                  <c:v>1179000</c:v>
                </c:pt>
                <c:pt idx="210">
                  <c:v>661010</c:v>
                </c:pt>
                <c:pt idx="211">
                  <c:v>77490</c:v>
                </c:pt>
                <c:pt idx="212">
                  <c:v>1967410</c:v>
                </c:pt>
                <c:pt idx="213">
                  <c:v>0</c:v>
                </c:pt>
                <c:pt idx="214">
                  <c:v>3327890</c:v>
                </c:pt>
                <c:pt idx="215">
                  <c:v>3566490</c:v>
                </c:pt>
                <c:pt idx="216">
                  <c:v>782610</c:v>
                </c:pt>
                <c:pt idx="217">
                  <c:v>48090</c:v>
                </c:pt>
                <c:pt idx="218">
                  <c:v>800250</c:v>
                </c:pt>
                <c:pt idx="219">
                  <c:v>1351490</c:v>
                </c:pt>
                <c:pt idx="220">
                  <c:v>288640</c:v>
                </c:pt>
                <c:pt idx="221">
                  <c:v>2763810</c:v>
                </c:pt>
                <c:pt idx="222">
                  <c:v>64010.000000000007</c:v>
                </c:pt>
                <c:pt idx="223">
                  <c:v>2674560</c:v>
                </c:pt>
                <c:pt idx="224">
                  <c:v>1193640</c:v>
                </c:pt>
                <c:pt idx="225">
                  <c:v>1251000</c:v>
                </c:pt>
                <c:pt idx="226">
                  <c:v>1319640</c:v>
                </c:pt>
                <c:pt idx="227">
                  <c:v>1277640</c:v>
                </c:pt>
                <c:pt idx="228">
                  <c:v>1462890</c:v>
                </c:pt>
                <c:pt idx="229">
                  <c:v>145250</c:v>
                </c:pt>
                <c:pt idx="230">
                  <c:v>4068290</c:v>
                </c:pt>
                <c:pt idx="231">
                  <c:v>746240</c:v>
                </c:pt>
                <c:pt idx="232">
                  <c:v>868090</c:v>
                </c:pt>
                <c:pt idx="233">
                  <c:v>1922810.0000000002</c:v>
                </c:pt>
                <c:pt idx="234">
                  <c:v>1660890</c:v>
                </c:pt>
                <c:pt idx="235">
                  <c:v>3356160</c:v>
                </c:pt>
                <c:pt idx="236">
                  <c:v>1696000</c:v>
                </c:pt>
                <c:pt idx="237">
                  <c:v>3598560.0000000005</c:v>
                </c:pt>
                <c:pt idx="238">
                  <c:v>629610</c:v>
                </c:pt>
                <c:pt idx="239">
                  <c:v>102359.99999999999</c:v>
                </c:pt>
                <c:pt idx="240">
                  <c:v>3461640</c:v>
                </c:pt>
                <c:pt idx="241">
                  <c:v>8084610</c:v>
                </c:pt>
                <c:pt idx="242">
                  <c:v>324360</c:v>
                </c:pt>
                <c:pt idx="243">
                  <c:v>3346560.0000000005</c:v>
                </c:pt>
                <c:pt idx="244">
                  <c:v>1325760</c:v>
                </c:pt>
                <c:pt idx="245">
                  <c:v>100250</c:v>
                </c:pt>
                <c:pt idx="246">
                  <c:v>713810</c:v>
                </c:pt>
                <c:pt idx="247">
                  <c:v>1949640</c:v>
                </c:pt>
                <c:pt idx="248">
                  <c:v>7355610</c:v>
                </c:pt>
                <c:pt idx="249">
                  <c:v>994289.99999999988</c:v>
                </c:pt>
                <c:pt idx="250">
                  <c:v>505439.99999999994</c:v>
                </c:pt>
                <c:pt idx="251">
                  <c:v>2768010</c:v>
                </c:pt>
                <c:pt idx="252">
                  <c:v>2363240</c:v>
                </c:pt>
                <c:pt idx="253">
                  <c:v>1033160</c:v>
                </c:pt>
                <c:pt idx="254">
                  <c:v>7712250</c:v>
                </c:pt>
                <c:pt idx="255">
                  <c:v>2825490</c:v>
                </c:pt>
                <c:pt idx="256">
                  <c:v>306360</c:v>
                </c:pt>
                <c:pt idx="257">
                  <c:v>4577240</c:v>
                </c:pt>
                <c:pt idx="258">
                  <c:v>4168410</c:v>
                </c:pt>
                <c:pt idx="259">
                  <c:v>445439.99999999994</c:v>
                </c:pt>
                <c:pt idx="260">
                  <c:v>572250</c:v>
                </c:pt>
                <c:pt idx="261">
                  <c:v>8402250</c:v>
                </c:pt>
                <c:pt idx="262">
                  <c:v>1742840</c:v>
                </c:pt>
                <c:pt idx="263">
                  <c:v>7031010</c:v>
                </c:pt>
                <c:pt idx="264">
                  <c:v>5530250</c:v>
                </c:pt>
                <c:pt idx="265">
                  <c:v>2090250.0000000002</c:v>
                </c:pt>
                <c:pt idx="266">
                  <c:v>846610</c:v>
                </c:pt>
                <c:pt idx="267">
                  <c:v>3083960</c:v>
                </c:pt>
                <c:pt idx="268">
                  <c:v>1661759.9999999998</c:v>
                </c:pt>
                <c:pt idx="269">
                  <c:v>2598440</c:v>
                </c:pt>
                <c:pt idx="270">
                  <c:v>4987240</c:v>
                </c:pt>
                <c:pt idx="271">
                  <c:v>1349760</c:v>
                </c:pt>
                <c:pt idx="272">
                  <c:v>3056250</c:v>
                </c:pt>
                <c:pt idx="273">
                  <c:v>784000</c:v>
                </c:pt>
                <c:pt idx="274">
                  <c:v>4763490</c:v>
                </c:pt>
                <c:pt idx="275">
                  <c:v>3740160</c:v>
                </c:pt>
                <c:pt idx="276">
                  <c:v>3795250.0000000005</c:v>
                </c:pt>
                <c:pt idx="277">
                  <c:v>3719040</c:v>
                </c:pt>
                <c:pt idx="278">
                  <c:v>5405210</c:v>
                </c:pt>
                <c:pt idx="279">
                  <c:v>3587640</c:v>
                </c:pt>
                <c:pt idx="280">
                  <c:v>1928610</c:v>
                </c:pt>
                <c:pt idx="281">
                  <c:v>1278440</c:v>
                </c:pt>
                <c:pt idx="282">
                  <c:v>1826690</c:v>
                </c:pt>
                <c:pt idx="283">
                  <c:v>5094040</c:v>
                </c:pt>
                <c:pt idx="284">
                  <c:v>504640</c:v>
                </c:pt>
                <c:pt idx="285">
                  <c:v>858610</c:v>
                </c:pt>
                <c:pt idx="286">
                  <c:v>3055360</c:v>
                </c:pt>
                <c:pt idx="287">
                  <c:v>1270290</c:v>
                </c:pt>
                <c:pt idx="288">
                  <c:v>1270240</c:v>
                </c:pt>
                <c:pt idx="289">
                  <c:v>4037440</c:v>
                </c:pt>
                <c:pt idx="290">
                  <c:v>852890</c:v>
                </c:pt>
                <c:pt idx="291">
                  <c:v>4722250</c:v>
                </c:pt>
                <c:pt idx="292">
                  <c:v>4529210</c:v>
                </c:pt>
                <c:pt idx="293">
                  <c:v>1991360.0000000002</c:v>
                </c:pt>
                <c:pt idx="294">
                  <c:v>1151640</c:v>
                </c:pt>
                <c:pt idx="295">
                  <c:v>1275840</c:v>
                </c:pt>
                <c:pt idx="296">
                  <c:v>2456890</c:v>
                </c:pt>
                <c:pt idx="297">
                  <c:v>2472210</c:v>
                </c:pt>
                <c:pt idx="298">
                  <c:v>813960</c:v>
                </c:pt>
                <c:pt idx="299">
                  <c:v>1313410</c:v>
                </c:pt>
                <c:pt idx="300">
                  <c:v>1438290</c:v>
                </c:pt>
                <c:pt idx="301">
                  <c:v>922250</c:v>
                </c:pt>
                <c:pt idx="302">
                  <c:v>2655250</c:v>
                </c:pt>
                <c:pt idx="303">
                  <c:v>4287010</c:v>
                </c:pt>
                <c:pt idx="304">
                  <c:v>5342250</c:v>
                </c:pt>
                <c:pt idx="305">
                  <c:v>4115250</c:v>
                </c:pt>
                <c:pt idx="306">
                  <c:v>3731250</c:v>
                </c:pt>
                <c:pt idx="307">
                  <c:v>6171840</c:v>
                </c:pt>
                <c:pt idx="308">
                  <c:v>1825000</c:v>
                </c:pt>
                <c:pt idx="309">
                  <c:v>5540360</c:v>
                </c:pt>
                <c:pt idx="310">
                  <c:v>3875040</c:v>
                </c:pt>
                <c:pt idx="311">
                  <c:v>4304000</c:v>
                </c:pt>
                <c:pt idx="312">
                  <c:v>1786840</c:v>
                </c:pt>
                <c:pt idx="313">
                  <c:v>2155890</c:v>
                </c:pt>
                <c:pt idx="314">
                  <c:v>3036960</c:v>
                </c:pt>
                <c:pt idx="315">
                  <c:v>2952440</c:v>
                </c:pt>
                <c:pt idx="316">
                  <c:v>1851840</c:v>
                </c:pt>
                <c:pt idx="317">
                  <c:v>6149440</c:v>
                </c:pt>
                <c:pt idx="318">
                  <c:v>7662690</c:v>
                </c:pt>
                <c:pt idx="319">
                  <c:v>5093610</c:v>
                </c:pt>
                <c:pt idx="320">
                  <c:v>2024610</c:v>
                </c:pt>
                <c:pt idx="321">
                  <c:v>4938760</c:v>
                </c:pt>
                <c:pt idx="322">
                  <c:v>3216290.0000000005</c:v>
                </c:pt>
                <c:pt idx="323">
                  <c:v>1329000</c:v>
                </c:pt>
                <c:pt idx="324">
                  <c:v>7107840</c:v>
                </c:pt>
                <c:pt idx="325">
                  <c:v>4295250</c:v>
                </c:pt>
                <c:pt idx="326">
                  <c:v>3004290</c:v>
                </c:pt>
                <c:pt idx="327">
                  <c:v>4441640</c:v>
                </c:pt>
                <c:pt idx="328">
                  <c:v>6471000.0000000009</c:v>
                </c:pt>
                <c:pt idx="329">
                  <c:v>1655039.9999999998</c:v>
                </c:pt>
                <c:pt idx="330">
                  <c:v>2251410</c:v>
                </c:pt>
                <c:pt idx="331">
                  <c:v>3738440</c:v>
                </c:pt>
                <c:pt idx="332">
                  <c:v>5730690</c:v>
                </c:pt>
                <c:pt idx="333">
                  <c:v>5429610</c:v>
                </c:pt>
                <c:pt idx="334">
                  <c:v>3396440</c:v>
                </c:pt>
                <c:pt idx="335">
                  <c:v>6258290</c:v>
                </c:pt>
                <c:pt idx="336">
                  <c:v>1377250</c:v>
                </c:pt>
                <c:pt idx="337">
                  <c:v>1732290</c:v>
                </c:pt>
                <c:pt idx="338">
                  <c:v>2908360</c:v>
                </c:pt>
                <c:pt idx="339">
                  <c:v>1487410</c:v>
                </c:pt>
                <c:pt idx="340">
                  <c:v>2474240</c:v>
                </c:pt>
                <c:pt idx="341">
                  <c:v>384360</c:v>
                </c:pt>
                <c:pt idx="342">
                  <c:v>0</c:v>
                </c:pt>
                <c:pt idx="343">
                  <c:v>180160</c:v>
                </c:pt>
                <c:pt idx="344">
                  <c:v>342810.00000000006</c:v>
                </c:pt>
                <c:pt idx="345">
                  <c:v>4331360</c:v>
                </c:pt>
                <c:pt idx="346">
                  <c:v>6248010</c:v>
                </c:pt>
                <c:pt idx="347">
                  <c:v>3498240</c:v>
                </c:pt>
                <c:pt idx="348">
                  <c:v>1506560</c:v>
                </c:pt>
                <c:pt idx="349">
                  <c:v>2573760</c:v>
                </c:pt>
                <c:pt idx="350">
                  <c:v>3880960</c:v>
                </c:pt>
                <c:pt idx="351">
                  <c:v>2208960</c:v>
                </c:pt>
                <c:pt idx="352">
                  <c:v>3972960</c:v>
                </c:pt>
                <c:pt idx="353">
                  <c:v>7289160</c:v>
                </c:pt>
                <c:pt idx="354">
                  <c:v>786089.99999999988</c:v>
                </c:pt>
                <c:pt idx="355">
                  <c:v>34224840</c:v>
                </c:pt>
                <c:pt idx="356">
                  <c:v>45351000</c:v>
                </c:pt>
                <c:pt idx="357">
                  <c:v>10618290</c:v>
                </c:pt>
                <c:pt idx="358">
                  <c:v>18446090</c:v>
                </c:pt>
                <c:pt idx="359">
                  <c:v>64796160</c:v>
                </c:pt>
                <c:pt idx="360">
                  <c:v>26829640</c:v>
                </c:pt>
                <c:pt idx="361">
                  <c:v>19043610</c:v>
                </c:pt>
                <c:pt idx="362">
                  <c:v>4518360</c:v>
                </c:pt>
                <c:pt idx="363">
                  <c:v>46218690</c:v>
                </c:pt>
                <c:pt idx="364">
                  <c:v>31442610</c:v>
                </c:pt>
                <c:pt idx="365">
                  <c:v>20859160</c:v>
                </c:pt>
                <c:pt idx="366">
                  <c:v>17692290</c:v>
                </c:pt>
                <c:pt idx="367">
                  <c:v>35625760</c:v>
                </c:pt>
                <c:pt idx="368">
                  <c:v>16142010</c:v>
                </c:pt>
                <c:pt idx="369">
                  <c:v>22856250</c:v>
                </c:pt>
                <c:pt idx="370">
                  <c:v>6674610</c:v>
                </c:pt>
                <c:pt idx="371">
                  <c:v>9152490</c:v>
                </c:pt>
                <c:pt idx="372">
                  <c:v>11525490</c:v>
                </c:pt>
                <c:pt idx="373">
                  <c:v>21711690</c:v>
                </c:pt>
                <c:pt idx="374">
                  <c:v>6480760</c:v>
                </c:pt>
                <c:pt idx="375">
                  <c:v>25315290</c:v>
                </c:pt>
                <c:pt idx="376">
                  <c:v>2751000</c:v>
                </c:pt>
                <c:pt idx="377">
                  <c:v>19347250</c:v>
                </c:pt>
                <c:pt idx="378">
                  <c:v>2509440</c:v>
                </c:pt>
                <c:pt idx="379">
                  <c:v>6942250</c:v>
                </c:pt>
                <c:pt idx="380">
                  <c:v>36431010</c:v>
                </c:pt>
                <c:pt idx="381">
                  <c:v>19203160</c:v>
                </c:pt>
                <c:pt idx="382">
                  <c:v>9605760</c:v>
                </c:pt>
                <c:pt idx="383">
                  <c:v>38409090</c:v>
                </c:pt>
                <c:pt idx="384">
                  <c:v>726040</c:v>
                </c:pt>
                <c:pt idx="385">
                  <c:v>20008960</c:v>
                </c:pt>
                <c:pt idx="386">
                  <c:v>17230290</c:v>
                </c:pt>
                <c:pt idx="387">
                  <c:v>44527250</c:v>
                </c:pt>
                <c:pt idx="388">
                  <c:v>24225000</c:v>
                </c:pt>
                <c:pt idx="389">
                  <c:v>21281090</c:v>
                </c:pt>
                <c:pt idx="390">
                  <c:v>14757210</c:v>
                </c:pt>
                <c:pt idx="391">
                  <c:v>1248160</c:v>
                </c:pt>
                <c:pt idx="392">
                  <c:v>13757250</c:v>
                </c:pt>
                <c:pt idx="393">
                  <c:v>1274490</c:v>
                </c:pt>
                <c:pt idx="394">
                  <c:v>27870410</c:v>
                </c:pt>
                <c:pt idx="395">
                  <c:v>18719360</c:v>
                </c:pt>
                <c:pt idx="396">
                  <c:v>3469440</c:v>
                </c:pt>
                <c:pt idx="397">
                  <c:v>31260040</c:v>
                </c:pt>
                <c:pt idx="398">
                  <c:v>16157640</c:v>
                </c:pt>
                <c:pt idx="399">
                  <c:v>5648760</c:v>
                </c:pt>
                <c:pt idx="400">
                  <c:v>4597290</c:v>
                </c:pt>
                <c:pt idx="401">
                  <c:v>12576960</c:v>
                </c:pt>
                <c:pt idx="402">
                  <c:v>32925960</c:v>
                </c:pt>
                <c:pt idx="403">
                  <c:v>5997240</c:v>
                </c:pt>
                <c:pt idx="404">
                  <c:v>10996440</c:v>
                </c:pt>
                <c:pt idx="405">
                  <c:v>21056440</c:v>
                </c:pt>
                <c:pt idx="406">
                  <c:v>27593960</c:v>
                </c:pt>
                <c:pt idx="407">
                  <c:v>15068160</c:v>
                </c:pt>
                <c:pt idx="408">
                  <c:v>11172960</c:v>
                </c:pt>
                <c:pt idx="409">
                  <c:v>31134090.000000004</c:v>
                </c:pt>
                <c:pt idx="410">
                  <c:v>6987240</c:v>
                </c:pt>
                <c:pt idx="411">
                  <c:v>5680890</c:v>
                </c:pt>
                <c:pt idx="412">
                  <c:v>27867250.000000004</c:v>
                </c:pt>
                <c:pt idx="413">
                  <c:v>17960960</c:v>
                </c:pt>
                <c:pt idx="414">
                  <c:v>26405610</c:v>
                </c:pt>
                <c:pt idx="415">
                  <c:v>27656760</c:v>
                </c:pt>
                <c:pt idx="416">
                  <c:v>20957760</c:v>
                </c:pt>
                <c:pt idx="417">
                  <c:v>26040890</c:v>
                </c:pt>
                <c:pt idx="418">
                  <c:v>1240160</c:v>
                </c:pt>
                <c:pt idx="419">
                  <c:v>15523159.999999998</c:v>
                </c:pt>
                <c:pt idx="420">
                  <c:v>16464000</c:v>
                </c:pt>
                <c:pt idx="421">
                  <c:v>9622410</c:v>
                </c:pt>
                <c:pt idx="422">
                  <c:v>28586890</c:v>
                </c:pt>
                <c:pt idx="423">
                  <c:v>522010</c:v>
                </c:pt>
                <c:pt idx="424">
                  <c:v>15451089.999999998</c:v>
                </c:pt>
                <c:pt idx="425">
                  <c:v>3459960</c:v>
                </c:pt>
                <c:pt idx="426">
                  <c:v>7229760</c:v>
                </c:pt>
                <c:pt idx="427">
                  <c:v>12166560</c:v>
                </c:pt>
                <c:pt idx="428">
                  <c:v>5303040</c:v>
                </c:pt>
                <c:pt idx="429">
                  <c:v>10973090</c:v>
                </c:pt>
                <c:pt idx="430">
                  <c:v>17180160</c:v>
                </c:pt>
                <c:pt idx="431">
                  <c:v>9648210</c:v>
                </c:pt>
                <c:pt idx="432">
                  <c:v>13047290</c:v>
                </c:pt>
                <c:pt idx="433">
                  <c:v>408090</c:v>
                </c:pt>
                <c:pt idx="434">
                  <c:v>9058560</c:v>
                </c:pt>
                <c:pt idx="435">
                  <c:v>5739360</c:v>
                </c:pt>
                <c:pt idx="436">
                  <c:v>14649760</c:v>
                </c:pt>
                <c:pt idx="437">
                  <c:v>8529090</c:v>
                </c:pt>
                <c:pt idx="438">
                  <c:v>20924160</c:v>
                </c:pt>
                <c:pt idx="439">
                  <c:v>3459240</c:v>
                </c:pt>
                <c:pt idx="440">
                  <c:v>4800960.0000000009</c:v>
                </c:pt>
                <c:pt idx="441">
                  <c:v>11827209.999999998</c:v>
                </c:pt>
                <c:pt idx="442">
                  <c:v>1321440</c:v>
                </c:pt>
                <c:pt idx="443">
                  <c:v>2209440</c:v>
                </c:pt>
                <c:pt idx="444">
                  <c:v>5551840</c:v>
                </c:pt>
                <c:pt idx="445">
                  <c:v>5927560</c:v>
                </c:pt>
                <c:pt idx="446">
                  <c:v>16220490</c:v>
                </c:pt>
                <c:pt idx="447">
                  <c:v>19337490</c:v>
                </c:pt>
                <c:pt idx="448">
                  <c:v>3604410</c:v>
                </c:pt>
                <c:pt idx="449">
                  <c:v>8060010</c:v>
                </c:pt>
                <c:pt idx="450">
                  <c:v>16999360</c:v>
                </c:pt>
                <c:pt idx="451">
                  <c:v>11591360</c:v>
                </c:pt>
                <c:pt idx="452">
                  <c:v>31260040</c:v>
                </c:pt>
                <c:pt idx="453">
                  <c:v>23338410</c:v>
                </c:pt>
                <c:pt idx="454">
                  <c:v>9726210</c:v>
                </c:pt>
                <c:pt idx="455">
                  <c:v>3344000</c:v>
                </c:pt>
                <c:pt idx="456">
                  <c:v>12053610</c:v>
                </c:pt>
                <c:pt idx="457">
                  <c:v>21910559.999999996</c:v>
                </c:pt>
                <c:pt idx="458">
                  <c:v>16744960</c:v>
                </c:pt>
                <c:pt idx="459">
                  <c:v>8796960</c:v>
                </c:pt>
                <c:pt idx="460">
                  <c:v>4677610</c:v>
                </c:pt>
                <c:pt idx="461">
                  <c:v>19347840.000000004</c:v>
                </c:pt>
                <c:pt idx="462">
                  <c:v>2365440</c:v>
                </c:pt>
                <c:pt idx="463">
                  <c:v>4909410</c:v>
                </c:pt>
                <c:pt idx="464">
                  <c:v>227010</c:v>
                </c:pt>
                <c:pt idx="465">
                  <c:v>3725960</c:v>
                </c:pt>
                <c:pt idx="466">
                  <c:v>7660840.0000000009</c:v>
                </c:pt>
                <c:pt idx="467">
                  <c:v>15751640</c:v>
                </c:pt>
                <c:pt idx="468">
                  <c:v>23926559.999999996</c:v>
                </c:pt>
                <c:pt idx="469">
                  <c:v>4331250</c:v>
                </c:pt>
                <c:pt idx="470">
                  <c:v>18324360</c:v>
                </c:pt>
                <c:pt idx="471">
                  <c:v>1428490</c:v>
                </c:pt>
                <c:pt idx="472">
                  <c:v>13545810</c:v>
                </c:pt>
                <c:pt idx="473">
                  <c:v>2440640</c:v>
                </c:pt>
                <c:pt idx="474">
                  <c:v>6031410</c:v>
                </c:pt>
                <c:pt idx="475">
                  <c:v>5582250</c:v>
                </c:pt>
                <c:pt idx="476">
                  <c:v>14344890.000000002</c:v>
                </c:pt>
                <c:pt idx="477">
                  <c:v>10225210</c:v>
                </c:pt>
                <c:pt idx="478">
                  <c:v>23228160</c:v>
                </c:pt>
                <c:pt idx="479">
                  <c:v>0</c:v>
                </c:pt>
                <c:pt idx="480">
                  <c:v>21588290</c:v>
                </c:pt>
                <c:pt idx="481">
                  <c:v>5057250</c:v>
                </c:pt>
                <c:pt idx="482">
                  <c:v>20353160</c:v>
                </c:pt>
                <c:pt idx="483">
                  <c:v>16864000</c:v>
                </c:pt>
                <c:pt idx="484">
                  <c:v>17554810</c:v>
                </c:pt>
                <c:pt idx="485">
                  <c:v>16322250</c:v>
                </c:pt>
                <c:pt idx="486">
                  <c:v>53334760</c:v>
                </c:pt>
                <c:pt idx="487">
                  <c:v>49565490</c:v>
                </c:pt>
                <c:pt idx="488">
                  <c:v>8651000</c:v>
                </c:pt>
                <c:pt idx="489">
                  <c:v>9941760</c:v>
                </c:pt>
                <c:pt idx="490">
                  <c:v>6298760</c:v>
                </c:pt>
                <c:pt idx="491">
                  <c:v>6008290</c:v>
                </c:pt>
                <c:pt idx="492">
                  <c:v>24975000</c:v>
                </c:pt>
                <c:pt idx="493">
                  <c:v>7986290</c:v>
                </c:pt>
                <c:pt idx="494">
                  <c:v>9665290</c:v>
                </c:pt>
                <c:pt idx="495">
                  <c:v>21795840.000000004</c:v>
                </c:pt>
                <c:pt idx="496">
                  <c:v>15391090.000000002</c:v>
                </c:pt>
                <c:pt idx="497">
                  <c:v>13080690</c:v>
                </c:pt>
                <c:pt idx="498">
                  <c:v>14933160.000000002</c:v>
                </c:pt>
                <c:pt idx="499">
                  <c:v>28700999.999999996</c:v>
                </c:pt>
                <c:pt idx="500">
                  <c:v>17909010</c:v>
                </c:pt>
                <c:pt idx="501">
                  <c:v>42371010</c:v>
                </c:pt>
                <c:pt idx="502">
                  <c:v>20063160</c:v>
                </c:pt>
                <c:pt idx="503">
                  <c:v>26972360</c:v>
                </c:pt>
                <c:pt idx="504">
                  <c:v>11379690</c:v>
                </c:pt>
                <c:pt idx="505">
                  <c:v>2837760</c:v>
                </c:pt>
                <c:pt idx="506">
                  <c:v>19447560</c:v>
                </c:pt>
                <c:pt idx="507">
                  <c:v>5064000</c:v>
                </c:pt>
                <c:pt idx="508">
                  <c:v>5859840</c:v>
                </c:pt>
                <c:pt idx="509">
                  <c:v>2030490</c:v>
                </c:pt>
                <c:pt idx="510">
                  <c:v>9936000</c:v>
                </c:pt>
                <c:pt idx="511">
                  <c:v>13390249.999999998</c:v>
                </c:pt>
                <c:pt idx="512">
                  <c:v>8161560</c:v>
                </c:pt>
                <c:pt idx="513">
                  <c:v>18020250</c:v>
                </c:pt>
                <c:pt idx="514">
                  <c:v>5916690</c:v>
                </c:pt>
                <c:pt idx="515">
                  <c:v>4359240</c:v>
                </c:pt>
                <c:pt idx="516">
                  <c:v>16448490</c:v>
                </c:pt>
                <c:pt idx="517">
                  <c:v>18770290</c:v>
                </c:pt>
                <c:pt idx="518">
                  <c:v>6759090</c:v>
                </c:pt>
                <c:pt idx="519">
                  <c:v>5675000</c:v>
                </c:pt>
                <c:pt idx="520">
                  <c:v>13175000</c:v>
                </c:pt>
                <c:pt idx="521">
                  <c:v>22236000</c:v>
                </c:pt>
                <c:pt idx="522">
                  <c:v>26809760</c:v>
                </c:pt>
                <c:pt idx="523">
                  <c:v>6258890</c:v>
                </c:pt>
                <c:pt idx="524">
                  <c:v>999089.99999999988</c:v>
                </c:pt>
                <c:pt idx="525">
                  <c:v>18271240</c:v>
                </c:pt>
                <c:pt idx="526">
                  <c:v>15825810</c:v>
                </c:pt>
                <c:pt idx="527">
                  <c:v>14218410</c:v>
                </c:pt>
                <c:pt idx="528">
                  <c:v>25625490</c:v>
                </c:pt>
                <c:pt idx="529">
                  <c:v>11042610.000000002</c:v>
                </c:pt>
                <c:pt idx="530">
                  <c:v>7921440</c:v>
                </c:pt>
                <c:pt idx="531">
                  <c:v>1548090</c:v>
                </c:pt>
                <c:pt idx="532">
                  <c:v>14889410</c:v>
                </c:pt>
                <c:pt idx="533">
                  <c:v>12925000</c:v>
                </c:pt>
                <c:pt idx="534">
                  <c:v>6467250</c:v>
                </c:pt>
                <c:pt idx="535">
                  <c:v>28263690</c:v>
                </c:pt>
                <c:pt idx="536">
                  <c:v>37982250</c:v>
                </c:pt>
                <c:pt idx="537">
                  <c:v>6501240</c:v>
                </c:pt>
                <c:pt idx="538">
                  <c:v>18207490</c:v>
                </c:pt>
                <c:pt idx="539">
                  <c:v>3004210</c:v>
                </c:pt>
                <c:pt idx="540">
                  <c:v>11865640</c:v>
                </c:pt>
                <c:pt idx="541">
                  <c:v>18619810</c:v>
                </c:pt>
                <c:pt idx="542">
                  <c:v>15053640</c:v>
                </c:pt>
                <c:pt idx="543">
                  <c:v>8232840.0000000009</c:v>
                </c:pt>
                <c:pt idx="544">
                  <c:v>15530240</c:v>
                </c:pt>
                <c:pt idx="545">
                  <c:v>42334040</c:v>
                </c:pt>
                <c:pt idx="546">
                  <c:v>3565440</c:v>
                </c:pt>
                <c:pt idx="547">
                  <c:v>3973440</c:v>
                </c:pt>
                <c:pt idx="548">
                  <c:v>17773690</c:v>
                </c:pt>
                <c:pt idx="549">
                  <c:v>12531490</c:v>
                </c:pt>
                <c:pt idx="550">
                  <c:v>3191000</c:v>
                </c:pt>
                <c:pt idx="551">
                  <c:v>17304490</c:v>
                </c:pt>
                <c:pt idx="552">
                  <c:v>16948410</c:v>
                </c:pt>
                <c:pt idx="553">
                  <c:v>4273290</c:v>
                </c:pt>
                <c:pt idx="554">
                  <c:v>13417250</c:v>
                </c:pt>
                <c:pt idx="555">
                  <c:v>5988840.0000000009</c:v>
                </c:pt>
                <c:pt idx="556">
                  <c:v>2200640</c:v>
                </c:pt>
                <c:pt idx="557">
                  <c:v>5408890</c:v>
                </c:pt>
                <c:pt idx="558">
                  <c:v>12644810.000000002</c:v>
                </c:pt>
                <c:pt idx="559">
                  <c:v>992160</c:v>
                </c:pt>
                <c:pt idx="560">
                  <c:v>9576000</c:v>
                </c:pt>
                <c:pt idx="561">
                  <c:v>6369560</c:v>
                </c:pt>
                <c:pt idx="562">
                  <c:v>5154560</c:v>
                </c:pt>
                <c:pt idx="563">
                  <c:v>2852250</c:v>
                </c:pt>
                <c:pt idx="564">
                  <c:v>8096000</c:v>
                </c:pt>
                <c:pt idx="565">
                  <c:v>14862250</c:v>
                </c:pt>
                <c:pt idx="566">
                  <c:v>20901890</c:v>
                </c:pt>
                <c:pt idx="567">
                  <c:v>9231040</c:v>
                </c:pt>
                <c:pt idx="568">
                  <c:v>19452360</c:v>
                </c:pt>
                <c:pt idx="569">
                  <c:v>15955090.000000002</c:v>
                </c:pt>
                <c:pt idx="570">
                  <c:v>15614090</c:v>
                </c:pt>
                <c:pt idx="571">
                  <c:v>12695090</c:v>
                </c:pt>
                <c:pt idx="572">
                  <c:v>14119000</c:v>
                </c:pt>
                <c:pt idx="573">
                  <c:v>7819839.9999999991</c:v>
                </c:pt>
                <c:pt idx="574">
                  <c:v>4431250</c:v>
                </c:pt>
                <c:pt idx="575">
                  <c:v>10064810</c:v>
                </c:pt>
                <c:pt idx="576">
                  <c:v>18716160</c:v>
                </c:pt>
                <c:pt idx="577">
                  <c:v>10272960</c:v>
                </c:pt>
                <c:pt idx="578">
                  <c:v>14860210</c:v>
                </c:pt>
                <c:pt idx="579">
                  <c:v>10516440</c:v>
                </c:pt>
                <c:pt idx="580">
                  <c:v>18606360</c:v>
                </c:pt>
                <c:pt idx="581">
                  <c:v>3576960</c:v>
                </c:pt>
                <c:pt idx="582">
                  <c:v>4155360</c:v>
                </c:pt>
                <c:pt idx="583">
                  <c:v>18801000</c:v>
                </c:pt>
                <c:pt idx="584">
                  <c:v>3442610</c:v>
                </c:pt>
                <c:pt idx="585">
                  <c:v>11527560</c:v>
                </c:pt>
                <c:pt idx="586">
                  <c:v>5319000</c:v>
                </c:pt>
                <c:pt idx="587">
                  <c:v>5356890</c:v>
                </c:pt>
                <c:pt idx="588">
                  <c:v>11662560</c:v>
                </c:pt>
                <c:pt idx="589">
                  <c:v>12147840</c:v>
                </c:pt>
                <c:pt idx="590">
                  <c:v>14629560</c:v>
                </c:pt>
                <c:pt idx="591">
                  <c:v>8586240</c:v>
                </c:pt>
                <c:pt idx="592">
                  <c:v>16015560</c:v>
                </c:pt>
                <c:pt idx="593">
                  <c:v>11489490</c:v>
                </c:pt>
                <c:pt idx="594">
                  <c:v>19244490</c:v>
                </c:pt>
                <c:pt idx="595">
                  <c:v>8359560</c:v>
                </c:pt>
                <c:pt idx="596">
                  <c:v>5771639.9999999991</c:v>
                </c:pt>
                <c:pt idx="597">
                  <c:v>10667160</c:v>
                </c:pt>
                <c:pt idx="598">
                  <c:v>1736640</c:v>
                </c:pt>
                <c:pt idx="599">
                  <c:v>8720610</c:v>
                </c:pt>
                <c:pt idx="600">
                  <c:v>28110810.000000004</c:v>
                </c:pt>
                <c:pt idx="601">
                  <c:v>20139840.000000004</c:v>
                </c:pt>
                <c:pt idx="602">
                  <c:v>10757610</c:v>
                </c:pt>
                <c:pt idx="603">
                  <c:v>12183209.999999998</c:v>
                </c:pt>
                <c:pt idx="604">
                  <c:v>11032890</c:v>
                </c:pt>
                <c:pt idx="605">
                  <c:v>5747840</c:v>
                </c:pt>
                <c:pt idx="606">
                  <c:v>9476440</c:v>
                </c:pt>
                <c:pt idx="607">
                  <c:v>15279810</c:v>
                </c:pt>
                <c:pt idx="608">
                  <c:v>3204000</c:v>
                </c:pt>
                <c:pt idx="609">
                  <c:v>13918240</c:v>
                </c:pt>
                <c:pt idx="610">
                  <c:v>2091210.0000000002</c:v>
                </c:pt>
                <c:pt idx="611">
                  <c:v>39591000</c:v>
                </c:pt>
                <c:pt idx="612">
                  <c:v>9380610</c:v>
                </c:pt>
                <c:pt idx="613">
                  <c:v>2525760</c:v>
                </c:pt>
                <c:pt idx="614">
                  <c:v>5264490</c:v>
                </c:pt>
                <c:pt idx="615">
                  <c:v>7330410.0000000009</c:v>
                </c:pt>
                <c:pt idx="616">
                  <c:v>1762290</c:v>
                </c:pt>
                <c:pt idx="617">
                  <c:v>3338490</c:v>
                </c:pt>
                <c:pt idx="618">
                  <c:v>2703240</c:v>
                </c:pt>
                <c:pt idx="619">
                  <c:v>9324290</c:v>
                </c:pt>
                <c:pt idx="620">
                  <c:v>9600090</c:v>
                </c:pt>
                <c:pt idx="621">
                  <c:v>6957890</c:v>
                </c:pt>
                <c:pt idx="622">
                  <c:v>5843610</c:v>
                </c:pt>
                <c:pt idx="623">
                  <c:v>1411409.9999999998</c:v>
                </c:pt>
                <c:pt idx="624">
                  <c:v>4197690</c:v>
                </c:pt>
                <c:pt idx="625">
                  <c:v>5855360</c:v>
                </c:pt>
                <c:pt idx="626">
                  <c:v>7749000</c:v>
                </c:pt>
                <c:pt idx="627">
                  <c:v>11838360</c:v>
                </c:pt>
                <c:pt idx="628">
                  <c:v>4362240</c:v>
                </c:pt>
                <c:pt idx="629">
                  <c:v>8436000</c:v>
                </c:pt>
                <c:pt idx="630">
                  <c:v>6606209.9999999991</c:v>
                </c:pt>
                <c:pt idx="631">
                  <c:v>6681250</c:v>
                </c:pt>
                <c:pt idx="632">
                  <c:v>3679290.0000000005</c:v>
                </c:pt>
                <c:pt idx="633">
                  <c:v>0</c:v>
                </c:pt>
                <c:pt idx="634">
                  <c:v>11496810.000000002</c:v>
                </c:pt>
                <c:pt idx="635">
                  <c:v>251010</c:v>
                </c:pt>
                <c:pt idx="636">
                  <c:v>9860760</c:v>
                </c:pt>
                <c:pt idx="637">
                  <c:v>240040</c:v>
                </c:pt>
                <c:pt idx="638">
                  <c:v>7628640</c:v>
                </c:pt>
                <c:pt idx="639">
                  <c:v>2710760</c:v>
                </c:pt>
                <c:pt idx="640">
                  <c:v>4443840</c:v>
                </c:pt>
                <c:pt idx="641">
                  <c:v>8444160</c:v>
                </c:pt>
                <c:pt idx="642">
                  <c:v>4490240</c:v>
                </c:pt>
                <c:pt idx="643">
                  <c:v>94010</c:v>
                </c:pt>
                <c:pt idx="644">
                  <c:v>1000890</c:v>
                </c:pt>
                <c:pt idx="645">
                  <c:v>1709010</c:v>
                </c:pt>
                <c:pt idx="646">
                  <c:v>937689.99999999988</c:v>
                </c:pt>
                <c:pt idx="647">
                  <c:v>3256000</c:v>
                </c:pt>
                <c:pt idx="648">
                  <c:v>1215810</c:v>
                </c:pt>
                <c:pt idx="649">
                  <c:v>5196000</c:v>
                </c:pt>
                <c:pt idx="650">
                  <c:v>7255360</c:v>
                </c:pt>
                <c:pt idx="651">
                  <c:v>3207690</c:v>
                </c:pt>
                <c:pt idx="652">
                  <c:v>3816690</c:v>
                </c:pt>
                <c:pt idx="653">
                  <c:v>4772810</c:v>
                </c:pt>
                <c:pt idx="654">
                  <c:v>8996410</c:v>
                </c:pt>
                <c:pt idx="655">
                  <c:v>6702249.9999999991</c:v>
                </c:pt>
                <c:pt idx="656">
                  <c:v>3335640</c:v>
                </c:pt>
                <c:pt idx="657">
                  <c:v>921000</c:v>
                </c:pt>
                <c:pt idx="658">
                  <c:v>3036000</c:v>
                </c:pt>
                <c:pt idx="659">
                  <c:v>871290.00000000012</c:v>
                </c:pt>
                <c:pt idx="660">
                  <c:v>7704840</c:v>
                </c:pt>
                <c:pt idx="661">
                  <c:v>3852440</c:v>
                </c:pt>
                <c:pt idx="662">
                  <c:v>276090</c:v>
                </c:pt>
                <c:pt idx="663">
                  <c:v>5016690</c:v>
                </c:pt>
                <c:pt idx="664">
                  <c:v>2506250</c:v>
                </c:pt>
                <c:pt idx="665">
                  <c:v>2879360</c:v>
                </c:pt>
                <c:pt idx="666">
                  <c:v>3241159.9999999995</c:v>
                </c:pt>
                <c:pt idx="667">
                  <c:v>3248289.9999999995</c:v>
                </c:pt>
                <c:pt idx="668">
                  <c:v>14855040</c:v>
                </c:pt>
                <c:pt idx="669">
                  <c:v>26720999.999999996</c:v>
                </c:pt>
                <c:pt idx="670">
                  <c:v>14372210</c:v>
                </c:pt>
                <c:pt idx="671">
                  <c:v>2412810</c:v>
                </c:pt>
                <c:pt idx="672">
                  <c:v>671.05</c:v>
                </c:pt>
                <c:pt idx="673">
                  <c:v>288.86</c:v>
                </c:pt>
                <c:pt idx="674">
                  <c:v>752.84</c:v>
                </c:pt>
                <c:pt idx="675">
                  <c:v>1.04</c:v>
                </c:pt>
                <c:pt idx="676">
                  <c:v>691.49</c:v>
                </c:pt>
                <c:pt idx="677">
                  <c:v>367.21</c:v>
                </c:pt>
                <c:pt idx="678">
                  <c:v>580.79</c:v>
                </c:pt>
                <c:pt idx="679">
                  <c:v>276.99</c:v>
                </c:pt>
                <c:pt idx="680">
                  <c:v>248.22</c:v>
                </c:pt>
                <c:pt idx="681">
                  <c:v>382.9</c:v>
                </c:pt>
                <c:pt idx="682">
                  <c:v>542.39</c:v>
                </c:pt>
                <c:pt idx="683">
                  <c:v>426.83</c:v>
                </c:pt>
                <c:pt idx="684">
                  <c:v>681.47</c:v>
                </c:pt>
                <c:pt idx="685">
                  <c:v>654.6</c:v>
                </c:pt>
                <c:pt idx="686">
                  <c:v>283.63</c:v>
                </c:pt>
                <c:pt idx="687">
                  <c:v>190.6</c:v>
                </c:pt>
                <c:pt idx="688">
                  <c:v>421.3</c:v>
                </c:pt>
                <c:pt idx="689">
                  <c:v>493.05</c:v>
                </c:pt>
                <c:pt idx="690">
                  <c:v>382.84</c:v>
                </c:pt>
                <c:pt idx="691">
                  <c:v>268.27999999999997</c:v>
                </c:pt>
                <c:pt idx="692">
                  <c:v>484.26</c:v>
                </c:pt>
                <c:pt idx="693">
                  <c:v>210.01</c:v>
                </c:pt>
                <c:pt idx="694">
                  <c:v>151.31</c:v>
                </c:pt>
                <c:pt idx="695">
                  <c:v>233.09</c:v>
                </c:pt>
                <c:pt idx="696">
                  <c:v>294.29000000000002</c:v>
                </c:pt>
                <c:pt idx="697">
                  <c:v>406.7</c:v>
                </c:pt>
                <c:pt idx="698">
                  <c:v>468.27</c:v>
                </c:pt>
                <c:pt idx="699">
                  <c:v>608.38</c:v>
                </c:pt>
                <c:pt idx="700">
                  <c:v>255.83</c:v>
                </c:pt>
                <c:pt idx="701">
                  <c:v>165.16</c:v>
                </c:pt>
                <c:pt idx="702">
                  <c:v>467.83</c:v>
                </c:pt>
                <c:pt idx="703">
                  <c:v>390.85</c:v>
                </c:pt>
                <c:pt idx="704">
                  <c:v>649.52</c:v>
                </c:pt>
                <c:pt idx="705">
                  <c:v>421.11</c:v>
                </c:pt>
                <c:pt idx="706">
                  <c:v>446.12</c:v>
                </c:pt>
                <c:pt idx="707">
                  <c:v>398.86</c:v>
                </c:pt>
                <c:pt idx="708">
                  <c:v>345.93</c:v>
                </c:pt>
                <c:pt idx="709">
                  <c:v>632.92999999999995</c:v>
                </c:pt>
                <c:pt idx="710">
                  <c:v>520</c:v>
                </c:pt>
                <c:pt idx="711">
                  <c:v>467.76</c:v>
                </c:pt>
                <c:pt idx="712">
                  <c:v>478.82</c:v>
                </c:pt>
                <c:pt idx="713">
                  <c:v>610.27</c:v>
                </c:pt>
                <c:pt idx="714">
                  <c:v>388.79</c:v>
                </c:pt>
                <c:pt idx="715">
                  <c:v>196.3</c:v>
                </c:pt>
                <c:pt idx="716">
                  <c:v>494.09</c:v>
                </c:pt>
                <c:pt idx="717">
                  <c:v>491.66</c:v>
                </c:pt>
                <c:pt idx="718">
                  <c:v>433.96</c:v>
                </c:pt>
                <c:pt idx="719">
                  <c:v>537.05999999999995</c:v>
                </c:pt>
                <c:pt idx="720">
                  <c:v>406.62</c:v>
                </c:pt>
                <c:pt idx="721">
                  <c:v>308.45</c:v>
                </c:pt>
                <c:pt idx="722">
                  <c:v>224.59</c:v>
                </c:pt>
                <c:pt idx="723">
                  <c:v>2.31</c:v>
                </c:pt>
                <c:pt idx="724">
                  <c:v>1.9</c:v>
                </c:pt>
                <c:pt idx="725">
                  <c:v>4.47</c:v>
                </c:pt>
                <c:pt idx="726">
                  <c:v>2.25</c:v>
                </c:pt>
                <c:pt idx="727">
                  <c:v>2.33</c:v>
                </c:pt>
                <c:pt idx="728">
                  <c:v>1.55</c:v>
                </c:pt>
                <c:pt idx="729">
                  <c:v>1.1100000000000001</c:v>
                </c:pt>
                <c:pt idx="730">
                  <c:v>2.79</c:v>
                </c:pt>
                <c:pt idx="731">
                  <c:v>3.62</c:v>
                </c:pt>
                <c:pt idx="732">
                  <c:v>3.6</c:v>
                </c:pt>
                <c:pt idx="733">
                  <c:v>2.67</c:v>
                </c:pt>
                <c:pt idx="734">
                  <c:v>3.02</c:v>
                </c:pt>
                <c:pt idx="735">
                  <c:v>1.93</c:v>
                </c:pt>
                <c:pt idx="736">
                  <c:v>1.5</c:v>
                </c:pt>
                <c:pt idx="737">
                  <c:v>3.21</c:v>
                </c:pt>
                <c:pt idx="738">
                  <c:v>815210</c:v>
                </c:pt>
                <c:pt idx="739">
                  <c:v>6627239.9999999991</c:v>
                </c:pt>
                <c:pt idx="740">
                  <c:v>6074890</c:v>
                </c:pt>
                <c:pt idx="741">
                  <c:v>756490</c:v>
                </c:pt>
                <c:pt idx="742">
                  <c:v>925960</c:v>
                </c:pt>
                <c:pt idx="743">
                  <c:v>2285250</c:v>
                </c:pt>
                <c:pt idx="744">
                  <c:v>6534840</c:v>
                </c:pt>
                <c:pt idx="745">
                  <c:v>8482090</c:v>
                </c:pt>
                <c:pt idx="746">
                  <c:v>5446560</c:v>
                </c:pt>
                <c:pt idx="747">
                  <c:v>6206250</c:v>
                </c:pt>
                <c:pt idx="748">
                  <c:v>7529239.9999999991</c:v>
                </c:pt>
                <c:pt idx="749">
                  <c:v>4408640</c:v>
                </c:pt>
                <c:pt idx="750">
                  <c:v>2010840</c:v>
                </c:pt>
                <c:pt idx="751">
                  <c:v>6236159.9999999991</c:v>
                </c:pt>
                <c:pt idx="752">
                  <c:v>4575690</c:v>
                </c:pt>
                <c:pt idx="753">
                  <c:v>1656000</c:v>
                </c:pt>
                <c:pt idx="754">
                  <c:v>1915560</c:v>
                </c:pt>
                <c:pt idx="755">
                  <c:v>3216000</c:v>
                </c:pt>
                <c:pt idx="756">
                  <c:v>2277440</c:v>
                </c:pt>
                <c:pt idx="757">
                  <c:v>3333440</c:v>
                </c:pt>
                <c:pt idx="758">
                  <c:v>6645250</c:v>
                </c:pt>
                <c:pt idx="759">
                  <c:v>6188610</c:v>
                </c:pt>
                <c:pt idx="760">
                  <c:v>4684640</c:v>
                </c:pt>
                <c:pt idx="761">
                  <c:v>8173440</c:v>
                </c:pt>
                <c:pt idx="762">
                  <c:v>4596000</c:v>
                </c:pt>
                <c:pt idx="763">
                  <c:v>624000</c:v>
                </c:pt>
                <c:pt idx="764">
                  <c:v>1482240</c:v>
                </c:pt>
                <c:pt idx="765">
                  <c:v>4679010</c:v>
                </c:pt>
                <c:pt idx="766">
                  <c:v>1762250</c:v>
                </c:pt>
                <c:pt idx="767">
                  <c:v>3976760</c:v>
                </c:pt>
                <c:pt idx="768">
                  <c:v>1104000</c:v>
                </c:pt>
                <c:pt idx="769">
                  <c:v>1654290</c:v>
                </c:pt>
                <c:pt idx="770">
                  <c:v>341000</c:v>
                </c:pt>
                <c:pt idx="771">
                  <c:v>3293290.0000000005</c:v>
                </c:pt>
                <c:pt idx="772">
                  <c:v>3125250</c:v>
                </c:pt>
                <c:pt idx="773">
                  <c:v>4343040</c:v>
                </c:pt>
                <c:pt idx="774">
                  <c:v>9384690</c:v>
                </c:pt>
                <c:pt idx="775">
                  <c:v>5418240</c:v>
                </c:pt>
                <c:pt idx="776">
                  <c:v>11840290</c:v>
                </c:pt>
                <c:pt idx="777">
                  <c:v>3028490.0000000005</c:v>
                </c:pt>
                <c:pt idx="778">
                  <c:v>1242810</c:v>
                </c:pt>
                <c:pt idx="779">
                  <c:v>12464000</c:v>
                </c:pt>
                <c:pt idx="780">
                  <c:v>1827840</c:v>
                </c:pt>
                <c:pt idx="781">
                  <c:v>4140290.0000000005</c:v>
                </c:pt>
                <c:pt idx="782">
                  <c:v>1514240</c:v>
                </c:pt>
                <c:pt idx="783">
                  <c:v>1823360</c:v>
                </c:pt>
                <c:pt idx="784">
                  <c:v>1891560</c:v>
                </c:pt>
                <c:pt idx="785">
                  <c:v>1383360</c:v>
                </c:pt>
                <c:pt idx="786">
                  <c:v>2525000</c:v>
                </c:pt>
                <c:pt idx="787">
                  <c:v>2243640</c:v>
                </c:pt>
                <c:pt idx="788">
                  <c:v>5125250</c:v>
                </c:pt>
                <c:pt idx="789">
                  <c:v>4818840</c:v>
                </c:pt>
                <c:pt idx="790">
                  <c:v>4275000</c:v>
                </c:pt>
                <c:pt idx="791">
                  <c:v>1913010</c:v>
                </c:pt>
                <c:pt idx="792">
                  <c:v>2837160</c:v>
                </c:pt>
                <c:pt idx="793">
                  <c:v>3180960</c:v>
                </c:pt>
                <c:pt idx="794">
                  <c:v>504640</c:v>
                </c:pt>
                <c:pt idx="795">
                  <c:v>6196760</c:v>
                </c:pt>
                <c:pt idx="796">
                  <c:v>3279810</c:v>
                </c:pt>
                <c:pt idx="797">
                  <c:v>246360</c:v>
                </c:pt>
                <c:pt idx="798">
                  <c:v>54040</c:v>
                </c:pt>
                <c:pt idx="799">
                  <c:v>749760</c:v>
                </c:pt>
                <c:pt idx="800">
                  <c:v>1047240</c:v>
                </c:pt>
                <c:pt idx="801">
                  <c:v>5852160</c:v>
                </c:pt>
                <c:pt idx="802">
                  <c:v>5880640</c:v>
                </c:pt>
                <c:pt idx="803">
                  <c:v>2901210</c:v>
                </c:pt>
                <c:pt idx="804">
                  <c:v>3951000</c:v>
                </c:pt>
                <c:pt idx="805">
                  <c:v>1099560</c:v>
                </c:pt>
                <c:pt idx="806">
                  <c:v>1786890</c:v>
                </c:pt>
                <c:pt idx="807">
                  <c:v>4459090</c:v>
                </c:pt>
                <c:pt idx="808">
                  <c:v>1349760</c:v>
                </c:pt>
                <c:pt idx="809">
                  <c:v>3639210</c:v>
                </c:pt>
                <c:pt idx="810">
                  <c:v>5093440</c:v>
                </c:pt>
                <c:pt idx="811">
                  <c:v>3049090</c:v>
                </c:pt>
                <c:pt idx="812">
                  <c:v>220250</c:v>
                </c:pt>
                <c:pt idx="813">
                  <c:v>3434490</c:v>
                </c:pt>
                <c:pt idx="814">
                  <c:v>3375000</c:v>
                </c:pt>
                <c:pt idx="815">
                  <c:v>964000</c:v>
                </c:pt>
                <c:pt idx="816">
                  <c:v>2247840</c:v>
                </c:pt>
                <c:pt idx="817">
                  <c:v>3377160</c:v>
                </c:pt>
                <c:pt idx="818">
                  <c:v>2973690</c:v>
                </c:pt>
                <c:pt idx="819">
                  <c:v>1209000</c:v>
                </c:pt>
                <c:pt idx="820">
                  <c:v>1040289.9999999999</c:v>
                </c:pt>
                <c:pt idx="821">
                  <c:v>408360</c:v>
                </c:pt>
                <c:pt idx="822">
                  <c:v>4049610</c:v>
                </c:pt>
                <c:pt idx="823">
                  <c:v>3279810</c:v>
                </c:pt>
                <c:pt idx="824">
                  <c:v>1632410</c:v>
                </c:pt>
                <c:pt idx="825">
                  <c:v>6098240</c:v>
                </c:pt>
                <c:pt idx="826">
                  <c:v>216090</c:v>
                </c:pt>
                <c:pt idx="827">
                  <c:v>0</c:v>
                </c:pt>
                <c:pt idx="828">
                  <c:v>1784000</c:v>
                </c:pt>
                <c:pt idx="829">
                  <c:v>5164360</c:v>
                </c:pt>
                <c:pt idx="830">
                  <c:v>5006250</c:v>
                </c:pt>
                <c:pt idx="831">
                  <c:v>4861560</c:v>
                </c:pt>
                <c:pt idx="832">
                  <c:v>3812250</c:v>
                </c:pt>
                <c:pt idx="833">
                  <c:v>1379840</c:v>
                </c:pt>
                <c:pt idx="834">
                  <c:v>2890410</c:v>
                </c:pt>
                <c:pt idx="835">
                  <c:v>312090</c:v>
                </c:pt>
                <c:pt idx="836">
                  <c:v>4486410</c:v>
                </c:pt>
                <c:pt idx="837">
                  <c:v>3854240</c:v>
                </c:pt>
                <c:pt idx="838">
                  <c:v>3479040</c:v>
                </c:pt>
                <c:pt idx="839">
                  <c:v>3440250</c:v>
                </c:pt>
                <c:pt idx="840">
                  <c:v>4016039.9999999995</c:v>
                </c:pt>
                <c:pt idx="841">
                  <c:v>2360090</c:v>
                </c:pt>
                <c:pt idx="842">
                  <c:v>3275360</c:v>
                </c:pt>
                <c:pt idx="843">
                  <c:v>3713690</c:v>
                </c:pt>
                <c:pt idx="844">
                  <c:v>6875490.0000000009</c:v>
                </c:pt>
                <c:pt idx="845">
                  <c:v>4152960</c:v>
                </c:pt>
                <c:pt idx="846">
                  <c:v>2837090</c:v>
                </c:pt>
                <c:pt idx="847">
                  <c:v>3330039.9999999995</c:v>
                </c:pt>
                <c:pt idx="848">
                  <c:v>1031560</c:v>
                </c:pt>
                <c:pt idx="849">
                  <c:v>1708290</c:v>
                </c:pt>
                <c:pt idx="850">
                  <c:v>1863690</c:v>
                </c:pt>
                <c:pt idx="851">
                  <c:v>2020409.9999999998</c:v>
                </c:pt>
                <c:pt idx="852">
                  <c:v>859689.99999999988</c:v>
                </c:pt>
                <c:pt idx="853">
                  <c:v>648640</c:v>
                </c:pt>
                <c:pt idx="854">
                  <c:v>1167560</c:v>
                </c:pt>
                <c:pt idx="855">
                  <c:v>3105210</c:v>
                </c:pt>
                <c:pt idx="856">
                  <c:v>2045160</c:v>
                </c:pt>
                <c:pt idx="857">
                  <c:v>4541810</c:v>
                </c:pt>
                <c:pt idx="858">
                  <c:v>305250</c:v>
                </c:pt>
                <c:pt idx="859">
                  <c:v>1696760.0000000002</c:v>
                </c:pt>
                <c:pt idx="860">
                  <c:v>1285410</c:v>
                </c:pt>
                <c:pt idx="861">
                  <c:v>300360</c:v>
                </c:pt>
                <c:pt idx="862">
                  <c:v>2066010</c:v>
                </c:pt>
                <c:pt idx="863">
                  <c:v>2472210</c:v>
                </c:pt>
                <c:pt idx="864">
                  <c:v>4158090</c:v>
                </c:pt>
                <c:pt idx="865">
                  <c:v>969210</c:v>
                </c:pt>
                <c:pt idx="866">
                  <c:v>742690</c:v>
                </c:pt>
                <c:pt idx="867">
                  <c:v>306360</c:v>
                </c:pt>
                <c:pt idx="868">
                  <c:v>2858890</c:v>
                </c:pt>
                <c:pt idx="869">
                  <c:v>185250</c:v>
                </c:pt>
                <c:pt idx="870">
                  <c:v>5222610</c:v>
                </c:pt>
                <c:pt idx="871">
                  <c:v>4004440</c:v>
                </c:pt>
                <c:pt idx="872">
                  <c:v>6948690</c:v>
                </c:pt>
                <c:pt idx="873">
                  <c:v>1282560</c:v>
                </c:pt>
                <c:pt idx="874">
                  <c:v>1202250</c:v>
                </c:pt>
                <c:pt idx="875">
                  <c:v>2082210</c:v>
                </c:pt>
                <c:pt idx="876">
                  <c:v>4643490</c:v>
                </c:pt>
                <c:pt idx="877">
                  <c:v>5831040</c:v>
                </c:pt>
                <c:pt idx="878">
                  <c:v>5026560</c:v>
                </c:pt>
                <c:pt idx="879">
                  <c:v>4564440</c:v>
                </c:pt>
                <c:pt idx="880">
                  <c:v>6362249.9999999991</c:v>
                </c:pt>
                <c:pt idx="881">
                  <c:v>6202560</c:v>
                </c:pt>
                <c:pt idx="882">
                  <c:v>4490490</c:v>
                </c:pt>
                <c:pt idx="883">
                  <c:v>4202250</c:v>
                </c:pt>
                <c:pt idx="884">
                  <c:v>320250</c:v>
                </c:pt>
                <c:pt idx="885">
                  <c:v>5146240</c:v>
                </c:pt>
                <c:pt idx="886">
                  <c:v>3022760</c:v>
                </c:pt>
                <c:pt idx="887">
                  <c:v>4827690</c:v>
                </c:pt>
                <c:pt idx="888">
                  <c:v>6156640</c:v>
                </c:pt>
                <c:pt idx="889">
                  <c:v>1738809.9999999998</c:v>
                </c:pt>
                <c:pt idx="890">
                  <c:v>3265240</c:v>
                </c:pt>
                <c:pt idx="891">
                  <c:v>6247560</c:v>
                </c:pt>
                <c:pt idx="892">
                  <c:v>2058239.9999999998</c:v>
                </c:pt>
                <c:pt idx="893">
                  <c:v>1012410</c:v>
                </c:pt>
                <c:pt idx="894">
                  <c:v>60010</c:v>
                </c:pt>
                <c:pt idx="895">
                  <c:v>649440</c:v>
                </c:pt>
                <c:pt idx="896">
                  <c:v>6361810</c:v>
                </c:pt>
                <c:pt idx="897">
                  <c:v>1622250</c:v>
                </c:pt>
                <c:pt idx="898">
                  <c:v>11341440</c:v>
                </c:pt>
                <c:pt idx="899">
                  <c:v>4025160.0000000005</c:v>
                </c:pt>
                <c:pt idx="900">
                  <c:v>9210040</c:v>
                </c:pt>
                <c:pt idx="901">
                  <c:v>7840250.0000000009</c:v>
                </c:pt>
                <c:pt idx="902">
                  <c:v>7484159.9999999991</c:v>
                </c:pt>
                <c:pt idx="903">
                  <c:v>4114039.9999999995</c:v>
                </c:pt>
                <c:pt idx="904">
                  <c:v>2792960</c:v>
                </c:pt>
                <c:pt idx="905">
                  <c:v>802560</c:v>
                </c:pt>
                <c:pt idx="906">
                  <c:v>5542810</c:v>
                </c:pt>
                <c:pt idx="907">
                  <c:v>2536000</c:v>
                </c:pt>
                <c:pt idx="908">
                  <c:v>2155890</c:v>
                </c:pt>
                <c:pt idx="909">
                  <c:v>1442250</c:v>
                </c:pt>
                <c:pt idx="910">
                  <c:v>2315040</c:v>
                </c:pt>
                <c:pt idx="911">
                  <c:v>2411640</c:v>
                </c:pt>
                <c:pt idx="912">
                  <c:v>4688440</c:v>
                </c:pt>
                <c:pt idx="913">
                  <c:v>4638690</c:v>
                </c:pt>
                <c:pt idx="914">
                  <c:v>4823040</c:v>
                </c:pt>
                <c:pt idx="915">
                  <c:v>10503360</c:v>
                </c:pt>
                <c:pt idx="916">
                  <c:v>3195159.9999999995</c:v>
                </c:pt>
                <c:pt idx="917">
                  <c:v>1719000</c:v>
                </c:pt>
                <c:pt idx="918">
                  <c:v>673960</c:v>
                </c:pt>
                <c:pt idx="919">
                  <c:v>704640</c:v>
                </c:pt>
                <c:pt idx="920">
                  <c:v>1684409.9999999998</c:v>
                </c:pt>
                <c:pt idx="921">
                  <c:v>2826440</c:v>
                </c:pt>
                <c:pt idx="922">
                  <c:v>3431040</c:v>
                </c:pt>
                <c:pt idx="923">
                  <c:v>4194240</c:v>
                </c:pt>
                <c:pt idx="924">
                  <c:v>2952440</c:v>
                </c:pt>
                <c:pt idx="925">
                  <c:v>2681290</c:v>
                </c:pt>
                <c:pt idx="926">
                  <c:v>2936090</c:v>
                </c:pt>
                <c:pt idx="927">
                  <c:v>5829410.0000000009</c:v>
                </c:pt>
                <c:pt idx="928">
                  <c:v>3431160</c:v>
                </c:pt>
                <c:pt idx="929">
                  <c:v>1930760.0000000002</c:v>
                </c:pt>
                <c:pt idx="930">
                  <c:v>2788690</c:v>
                </c:pt>
                <c:pt idx="931">
                  <c:v>1578240</c:v>
                </c:pt>
                <c:pt idx="932">
                  <c:v>364000</c:v>
                </c:pt>
                <c:pt idx="933">
                  <c:v>1580610</c:v>
                </c:pt>
                <c:pt idx="934">
                  <c:v>7168640</c:v>
                </c:pt>
                <c:pt idx="935">
                  <c:v>804960</c:v>
                </c:pt>
                <c:pt idx="936">
                  <c:v>1177960</c:v>
                </c:pt>
                <c:pt idx="937">
                  <c:v>98810</c:v>
                </c:pt>
                <c:pt idx="938">
                  <c:v>639210</c:v>
                </c:pt>
                <c:pt idx="939">
                  <c:v>1864410.0000000002</c:v>
                </c:pt>
                <c:pt idx="940">
                  <c:v>2032290</c:v>
                </c:pt>
                <c:pt idx="941">
                  <c:v>567490</c:v>
                </c:pt>
                <c:pt idx="942">
                  <c:v>3243490.0000000005</c:v>
                </c:pt>
                <c:pt idx="943">
                  <c:v>4430250</c:v>
                </c:pt>
                <c:pt idx="944">
                  <c:v>936640</c:v>
                </c:pt>
                <c:pt idx="945">
                  <c:v>2631250</c:v>
                </c:pt>
                <c:pt idx="946">
                  <c:v>9478560</c:v>
                </c:pt>
                <c:pt idx="947">
                  <c:v>10409490</c:v>
                </c:pt>
                <c:pt idx="948">
                  <c:v>7836000</c:v>
                </c:pt>
                <c:pt idx="949">
                  <c:v>1742840</c:v>
                </c:pt>
                <c:pt idx="950">
                  <c:v>6760</c:v>
                </c:pt>
                <c:pt idx="951">
                  <c:v>6059610</c:v>
                </c:pt>
                <c:pt idx="952">
                  <c:v>2650890</c:v>
                </c:pt>
                <c:pt idx="953">
                  <c:v>2902250</c:v>
                </c:pt>
                <c:pt idx="954">
                  <c:v>4430250</c:v>
                </c:pt>
                <c:pt idx="955">
                  <c:v>2259000</c:v>
                </c:pt>
                <c:pt idx="956">
                  <c:v>13700639.999999998</c:v>
                </c:pt>
                <c:pt idx="957">
                  <c:v>2405760</c:v>
                </c:pt>
                <c:pt idx="958">
                  <c:v>11190690</c:v>
                </c:pt>
                <c:pt idx="959">
                  <c:v>651000</c:v>
                </c:pt>
                <c:pt idx="960">
                  <c:v>939960</c:v>
                </c:pt>
                <c:pt idx="961">
                  <c:v>992250.00000000012</c:v>
                </c:pt>
                <c:pt idx="962">
                  <c:v>5643690</c:v>
                </c:pt>
                <c:pt idx="963">
                  <c:v>4023560</c:v>
                </c:pt>
                <c:pt idx="964">
                  <c:v>4483160</c:v>
                </c:pt>
                <c:pt idx="965">
                  <c:v>3719040</c:v>
                </c:pt>
                <c:pt idx="966">
                  <c:v>57010</c:v>
                </c:pt>
                <c:pt idx="967">
                  <c:v>348360</c:v>
                </c:pt>
                <c:pt idx="968">
                  <c:v>3383040</c:v>
                </c:pt>
                <c:pt idx="969">
                  <c:v>7310250</c:v>
                </c:pt>
                <c:pt idx="970">
                  <c:v>3895360</c:v>
                </c:pt>
                <c:pt idx="971">
                  <c:v>240160</c:v>
                </c:pt>
                <c:pt idx="972">
                  <c:v>1517760</c:v>
                </c:pt>
                <c:pt idx="973">
                  <c:v>2571840</c:v>
                </c:pt>
                <c:pt idx="974">
                  <c:v>4788360</c:v>
                </c:pt>
                <c:pt idx="975">
                  <c:v>939960</c:v>
                </c:pt>
                <c:pt idx="976">
                  <c:v>972810</c:v>
                </c:pt>
                <c:pt idx="977">
                  <c:v>216090</c:v>
                </c:pt>
                <c:pt idx="978">
                  <c:v>5268690</c:v>
                </c:pt>
                <c:pt idx="979">
                  <c:v>3180960</c:v>
                </c:pt>
                <c:pt idx="980">
                  <c:v>729690</c:v>
                </c:pt>
                <c:pt idx="981">
                  <c:v>3842610</c:v>
                </c:pt>
                <c:pt idx="982">
                  <c:v>7340490.0000000009</c:v>
                </c:pt>
                <c:pt idx="983">
                  <c:v>1123810</c:v>
                </c:pt>
                <c:pt idx="984">
                  <c:v>749490</c:v>
                </c:pt>
                <c:pt idx="985">
                  <c:v>2626290</c:v>
                </c:pt>
                <c:pt idx="986">
                  <c:v>0</c:v>
                </c:pt>
                <c:pt idx="987">
                  <c:v>11904000</c:v>
                </c:pt>
                <c:pt idx="988">
                  <c:v>10496890</c:v>
                </c:pt>
                <c:pt idx="989">
                  <c:v>8317490</c:v>
                </c:pt>
                <c:pt idx="990">
                  <c:v>2981250</c:v>
                </c:pt>
                <c:pt idx="991">
                  <c:v>5893560</c:v>
                </c:pt>
                <c:pt idx="992">
                  <c:v>20127250</c:v>
                </c:pt>
                <c:pt idx="993">
                  <c:v>22347690</c:v>
                </c:pt>
                <c:pt idx="994">
                  <c:v>6599039.9999999991</c:v>
                </c:pt>
                <c:pt idx="995">
                  <c:v>4851160</c:v>
                </c:pt>
                <c:pt idx="996">
                  <c:v>8638560</c:v>
                </c:pt>
                <c:pt idx="997">
                  <c:v>6355640</c:v>
                </c:pt>
                <c:pt idx="998">
                  <c:v>6423040</c:v>
                </c:pt>
                <c:pt idx="999">
                  <c:v>6465250</c:v>
                </c:pt>
                <c:pt idx="1000">
                  <c:v>5507250</c:v>
                </c:pt>
                <c:pt idx="1001">
                  <c:v>3946240</c:v>
                </c:pt>
                <c:pt idx="1002">
                  <c:v>6404290</c:v>
                </c:pt>
                <c:pt idx="1003">
                  <c:v>1637250</c:v>
                </c:pt>
                <c:pt idx="1004">
                  <c:v>4938240</c:v>
                </c:pt>
                <c:pt idx="1005">
                  <c:v>17205240</c:v>
                </c:pt>
                <c:pt idx="1006">
                  <c:v>10451160</c:v>
                </c:pt>
                <c:pt idx="1007">
                  <c:v>5975000</c:v>
                </c:pt>
                <c:pt idx="1008">
                  <c:v>1244000</c:v>
                </c:pt>
                <c:pt idx="1009">
                  <c:v>4871040</c:v>
                </c:pt>
                <c:pt idx="1010">
                  <c:v>9067410</c:v>
                </c:pt>
                <c:pt idx="1011">
                  <c:v>4683360</c:v>
                </c:pt>
                <c:pt idx="1012">
                  <c:v>8623210</c:v>
                </c:pt>
                <c:pt idx="1013">
                  <c:v>5447040</c:v>
                </c:pt>
                <c:pt idx="1014">
                  <c:v>9219000</c:v>
                </c:pt>
                <c:pt idx="1015">
                  <c:v>1875240.0000000002</c:v>
                </c:pt>
                <c:pt idx="1016">
                  <c:v>6898490</c:v>
                </c:pt>
                <c:pt idx="1017">
                  <c:v>11575640</c:v>
                </c:pt>
                <c:pt idx="1018">
                  <c:v>11432490</c:v>
                </c:pt>
                <c:pt idx="1019">
                  <c:v>12304000</c:v>
                </c:pt>
                <c:pt idx="1020">
                  <c:v>163010</c:v>
                </c:pt>
                <c:pt idx="1021">
                  <c:v>21549440</c:v>
                </c:pt>
                <c:pt idx="1022">
                  <c:v>23778290</c:v>
                </c:pt>
                <c:pt idx="1023">
                  <c:v>15423890.000000002</c:v>
                </c:pt>
                <c:pt idx="1024">
                  <c:v>15775000</c:v>
                </c:pt>
                <c:pt idx="1025">
                  <c:v>20231250</c:v>
                </c:pt>
                <c:pt idx="1026">
                  <c:v>6071000</c:v>
                </c:pt>
                <c:pt idx="1027">
                  <c:v>14876160</c:v>
                </c:pt>
                <c:pt idx="1028">
                  <c:v>20881760</c:v>
                </c:pt>
                <c:pt idx="1029">
                  <c:v>1260490</c:v>
                </c:pt>
                <c:pt idx="1030">
                  <c:v>12003810</c:v>
                </c:pt>
                <c:pt idx="1031">
                  <c:v>9982560</c:v>
                </c:pt>
                <c:pt idx="1032">
                  <c:v>16806410</c:v>
                </c:pt>
                <c:pt idx="1033">
                  <c:v>11894760</c:v>
                </c:pt>
                <c:pt idx="1034">
                  <c:v>4534090</c:v>
                </c:pt>
                <c:pt idx="1035">
                  <c:v>8699210</c:v>
                </c:pt>
                <c:pt idx="1036">
                  <c:v>6111810</c:v>
                </c:pt>
                <c:pt idx="1037">
                  <c:v>2734290</c:v>
                </c:pt>
                <c:pt idx="1038">
                  <c:v>110010</c:v>
                </c:pt>
                <c:pt idx="1039">
                  <c:v>218040</c:v>
                </c:pt>
                <c:pt idx="1040">
                  <c:v>9825240</c:v>
                </c:pt>
                <c:pt idx="1041">
                  <c:v>4366890</c:v>
                </c:pt>
                <c:pt idx="1042">
                  <c:v>2141760</c:v>
                </c:pt>
                <c:pt idx="1043">
                  <c:v>3270210</c:v>
                </c:pt>
                <c:pt idx="1044">
                  <c:v>2599810</c:v>
                </c:pt>
                <c:pt idx="1045">
                  <c:v>7676760</c:v>
                </c:pt>
                <c:pt idx="1046">
                  <c:v>7551000.0000000009</c:v>
                </c:pt>
                <c:pt idx="1047">
                  <c:v>8348159.9999999991</c:v>
                </c:pt>
                <c:pt idx="1048">
                  <c:v>672640</c:v>
                </c:pt>
                <c:pt idx="1049">
                  <c:v>9861760</c:v>
                </c:pt>
                <c:pt idx="1050">
                  <c:v>1184000</c:v>
                </c:pt>
                <c:pt idx="1051">
                  <c:v>2056250</c:v>
                </c:pt>
                <c:pt idx="1052">
                  <c:v>9865160</c:v>
                </c:pt>
                <c:pt idx="1053">
                  <c:v>2185690</c:v>
                </c:pt>
                <c:pt idx="1054">
                  <c:v>2606760</c:v>
                </c:pt>
                <c:pt idx="1055">
                  <c:v>5659010</c:v>
                </c:pt>
                <c:pt idx="1056">
                  <c:v>5993010</c:v>
                </c:pt>
                <c:pt idx="1057">
                  <c:v>17561610</c:v>
                </c:pt>
                <c:pt idx="1058">
                  <c:v>672640</c:v>
                </c:pt>
                <c:pt idx="1059">
                  <c:v>11632250</c:v>
                </c:pt>
                <c:pt idx="1060">
                  <c:v>7466090</c:v>
                </c:pt>
                <c:pt idx="1061">
                  <c:v>5608490</c:v>
                </c:pt>
                <c:pt idx="1062">
                  <c:v>7087360</c:v>
                </c:pt>
                <c:pt idx="1063">
                  <c:v>7205440</c:v>
                </c:pt>
                <c:pt idx="1064">
                  <c:v>1164000</c:v>
                </c:pt>
                <c:pt idx="1065">
                  <c:v>7467840</c:v>
                </c:pt>
                <c:pt idx="1066">
                  <c:v>1302840</c:v>
                </c:pt>
                <c:pt idx="1067">
                  <c:v>5052840</c:v>
                </c:pt>
                <c:pt idx="1068">
                  <c:v>7637610</c:v>
                </c:pt>
                <c:pt idx="1069">
                  <c:v>1157250</c:v>
                </c:pt>
                <c:pt idx="1070">
                  <c:v>703690</c:v>
                </c:pt>
                <c:pt idx="1071">
                  <c:v>1201410</c:v>
                </c:pt>
                <c:pt idx="1072">
                  <c:v>5086760</c:v>
                </c:pt>
                <c:pt idx="1073">
                  <c:v>2677690</c:v>
                </c:pt>
                <c:pt idx="1074">
                  <c:v>276160</c:v>
                </c:pt>
                <c:pt idx="1075">
                  <c:v>588360</c:v>
                </c:pt>
                <c:pt idx="1076">
                  <c:v>1810409.9999999998</c:v>
                </c:pt>
                <c:pt idx="1077">
                  <c:v>9819810</c:v>
                </c:pt>
                <c:pt idx="1078">
                  <c:v>4168410</c:v>
                </c:pt>
                <c:pt idx="1079">
                  <c:v>6426690</c:v>
                </c:pt>
                <c:pt idx="1080">
                  <c:v>3009000</c:v>
                </c:pt>
                <c:pt idx="1081">
                  <c:v>5017250</c:v>
                </c:pt>
                <c:pt idx="1082">
                  <c:v>12549810</c:v>
                </c:pt>
                <c:pt idx="1083">
                  <c:v>7126560</c:v>
                </c:pt>
                <c:pt idx="1084">
                  <c:v>5063090</c:v>
                </c:pt>
                <c:pt idx="1085">
                  <c:v>3641090</c:v>
                </c:pt>
                <c:pt idx="1086">
                  <c:v>5629890</c:v>
                </c:pt>
                <c:pt idx="1087">
                  <c:v>8230040</c:v>
                </c:pt>
                <c:pt idx="1088">
                  <c:v>6362440</c:v>
                </c:pt>
                <c:pt idx="1089">
                  <c:v>3074760</c:v>
                </c:pt>
                <c:pt idx="1090">
                  <c:v>6554010</c:v>
                </c:pt>
                <c:pt idx="1091">
                  <c:v>8357410</c:v>
                </c:pt>
                <c:pt idx="1092">
                  <c:v>2328410</c:v>
                </c:pt>
                <c:pt idx="1093">
                  <c:v>8616960</c:v>
                </c:pt>
                <c:pt idx="1094">
                  <c:v>11228160</c:v>
                </c:pt>
                <c:pt idx="1095">
                  <c:v>8166690</c:v>
                </c:pt>
                <c:pt idx="1096">
                  <c:v>13532160</c:v>
                </c:pt>
                <c:pt idx="1097">
                  <c:v>684360</c:v>
                </c:pt>
                <c:pt idx="1098">
                  <c:v>953960</c:v>
                </c:pt>
                <c:pt idx="1099">
                  <c:v>7544810</c:v>
                </c:pt>
                <c:pt idx="1100">
                  <c:v>4399560</c:v>
                </c:pt>
                <c:pt idx="1101">
                  <c:v>7272960</c:v>
                </c:pt>
                <c:pt idx="1102">
                  <c:v>535360</c:v>
                </c:pt>
                <c:pt idx="1103">
                  <c:v>4178490</c:v>
                </c:pt>
                <c:pt idx="1104">
                  <c:v>1021000</c:v>
                </c:pt>
                <c:pt idx="1105">
                  <c:v>7151040.0000000009</c:v>
                </c:pt>
                <c:pt idx="1106">
                  <c:v>1080640</c:v>
                </c:pt>
                <c:pt idx="1107">
                  <c:v>7406250</c:v>
                </c:pt>
                <c:pt idx="1108">
                  <c:v>7765810</c:v>
                </c:pt>
                <c:pt idx="1109">
                  <c:v>1830840</c:v>
                </c:pt>
                <c:pt idx="1110">
                  <c:v>11531250</c:v>
                </c:pt>
                <c:pt idx="1111">
                  <c:v>2205490</c:v>
                </c:pt>
                <c:pt idx="1112">
                  <c:v>23270250</c:v>
                </c:pt>
                <c:pt idx="1113">
                  <c:v>2268760</c:v>
                </c:pt>
                <c:pt idx="1114">
                  <c:v>10867250</c:v>
                </c:pt>
                <c:pt idx="1115">
                  <c:v>5995490</c:v>
                </c:pt>
                <c:pt idx="1116">
                  <c:v>3302250</c:v>
                </c:pt>
                <c:pt idx="1117">
                  <c:v>420090</c:v>
                </c:pt>
                <c:pt idx="1118">
                  <c:v>5230690</c:v>
                </c:pt>
                <c:pt idx="1119">
                  <c:v>2217240</c:v>
                </c:pt>
                <c:pt idx="1120">
                  <c:v>5325000</c:v>
                </c:pt>
                <c:pt idx="1121">
                  <c:v>3755640</c:v>
                </c:pt>
                <c:pt idx="1122">
                  <c:v>9762290</c:v>
                </c:pt>
                <c:pt idx="1123">
                  <c:v>11224290</c:v>
                </c:pt>
                <c:pt idx="1124">
                  <c:v>12601890.000000002</c:v>
                </c:pt>
                <c:pt idx="1125">
                  <c:v>16866690</c:v>
                </c:pt>
                <c:pt idx="1126">
                  <c:v>11678090</c:v>
                </c:pt>
                <c:pt idx="1127">
                  <c:v>4638690</c:v>
                </c:pt>
                <c:pt idx="1128">
                  <c:v>312040</c:v>
                </c:pt>
                <c:pt idx="1129">
                  <c:v>6036000</c:v>
                </c:pt>
                <c:pt idx="1130">
                  <c:v>6663360</c:v>
                </c:pt>
                <c:pt idx="1131">
                  <c:v>393090</c:v>
                </c:pt>
                <c:pt idx="1132">
                  <c:v>10272250</c:v>
                </c:pt>
                <c:pt idx="1133">
                  <c:v>4042240</c:v>
                </c:pt>
                <c:pt idx="1134">
                  <c:v>9376640</c:v>
                </c:pt>
                <c:pt idx="1135">
                  <c:v>7328490</c:v>
                </c:pt>
                <c:pt idx="1136">
                  <c:v>21734290</c:v>
                </c:pt>
                <c:pt idx="1137">
                  <c:v>6528209.9999999991</c:v>
                </c:pt>
                <c:pt idx="1138">
                  <c:v>6802250</c:v>
                </c:pt>
                <c:pt idx="1139">
                  <c:v>11746560</c:v>
                </c:pt>
                <c:pt idx="1140">
                  <c:v>6124490</c:v>
                </c:pt>
                <c:pt idx="1141">
                  <c:v>1852409.9999999998</c:v>
                </c:pt>
                <c:pt idx="1142">
                  <c:v>7049000</c:v>
                </c:pt>
                <c:pt idx="1143">
                  <c:v>2187810</c:v>
                </c:pt>
                <c:pt idx="1144">
                  <c:v>6838290</c:v>
                </c:pt>
                <c:pt idx="1145">
                  <c:v>9370210</c:v>
                </c:pt>
                <c:pt idx="1146">
                  <c:v>870210</c:v>
                </c:pt>
                <c:pt idx="1147">
                  <c:v>5799040</c:v>
                </c:pt>
                <c:pt idx="1148">
                  <c:v>10399240</c:v>
                </c:pt>
                <c:pt idx="1149">
                  <c:v>274040</c:v>
                </c:pt>
                <c:pt idx="1150">
                  <c:v>4973640</c:v>
                </c:pt>
                <c:pt idx="1151">
                  <c:v>6896000</c:v>
                </c:pt>
                <c:pt idx="1152">
                  <c:v>19523490</c:v>
                </c:pt>
                <c:pt idx="1153">
                  <c:v>22499490</c:v>
                </c:pt>
                <c:pt idx="1154">
                  <c:v>1004160</c:v>
                </c:pt>
                <c:pt idx="1155">
                  <c:v>16830840</c:v>
                </c:pt>
                <c:pt idx="1156">
                  <c:v>5393639.9999999991</c:v>
                </c:pt>
                <c:pt idx="1157">
                  <c:v>7287410</c:v>
                </c:pt>
                <c:pt idx="1158">
                  <c:v>14976000</c:v>
                </c:pt>
                <c:pt idx="1159">
                  <c:v>12743360</c:v>
                </c:pt>
                <c:pt idx="1160">
                  <c:v>2627690</c:v>
                </c:pt>
                <c:pt idx="1161">
                  <c:v>6892290</c:v>
                </c:pt>
                <c:pt idx="1162">
                  <c:v>3259410</c:v>
                </c:pt>
                <c:pt idx="1163">
                  <c:v>20955690</c:v>
                </c:pt>
                <c:pt idx="1164">
                  <c:v>9081000</c:v>
                </c:pt>
                <c:pt idx="1165">
                  <c:v>9431610</c:v>
                </c:pt>
                <c:pt idx="1166">
                  <c:v>13105240</c:v>
                </c:pt>
                <c:pt idx="1167">
                  <c:v>6815490</c:v>
                </c:pt>
                <c:pt idx="1168">
                  <c:v>12444040</c:v>
                </c:pt>
                <c:pt idx="1169">
                  <c:v>5318290</c:v>
                </c:pt>
                <c:pt idx="1170">
                  <c:v>11994290</c:v>
                </c:pt>
                <c:pt idx="1171">
                  <c:v>96000</c:v>
                </c:pt>
                <c:pt idx="1172">
                  <c:v>6170810</c:v>
                </c:pt>
                <c:pt idx="1173">
                  <c:v>8388090</c:v>
                </c:pt>
                <c:pt idx="1174">
                  <c:v>9806250</c:v>
                </c:pt>
                <c:pt idx="1175">
                  <c:v>10673610</c:v>
                </c:pt>
                <c:pt idx="1176">
                  <c:v>1026810</c:v>
                </c:pt>
                <c:pt idx="1177">
                  <c:v>11781440</c:v>
                </c:pt>
                <c:pt idx="1178">
                  <c:v>10544000</c:v>
                </c:pt>
                <c:pt idx="1179">
                  <c:v>22994760</c:v>
                </c:pt>
                <c:pt idx="1180">
                  <c:v>16184610</c:v>
                </c:pt>
                <c:pt idx="1181">
                  <c:v>3837210</c:v>
                </c:pt>
                <c:pt idx="1182">
                  <c:v>738210</c:v>
                </c:pt>
                <c:pt idx="1183">
                  <c:v>3710250</c:v>
                </c:pt>
                <c:pt idx="1184">
                  <c:v>2640690</c:v>
                </c:pt>
                <c:pt idx="1185">
                  <c:v>5911090</c:v>
                </c:pt>
                <c:pt idx="1186">
                  <c:v>2644610</c:v>
                </c:pt>
                <c:pt idx="1187">
                  <c:v>9339840</c:v>
                </c:pt>
                <c:pt idx="1188">
                  <c:v>4157810</c:v>
                </c:pt>
                <c:pt idx="1189">
                  <c:v>6074040</c:v>
                </c:pt>
                <c:pt idx="1190">
                  <c:v>3055360</c:v>
                </c:pt>
                <c:pt idx="1191">
                  <c:v>2615360</c:v>
                </c:pt>
                <c:pt idx="1192">
                  <c:v>6969690</c:v>
                </c:pt>
                <c:pt idx="1193">
                  <c:v>9697090</c:v>
                </c:pt>
                <c:pt idx="1194">
                  <c:v>8456640</c:v>
                </c:pt>
                <c:pt idx="1195">
                  <c:v>15027840</c:v>
                </c:pt>
                <c:pt idx="1196">
                  <c:v>10949810</c:v>
                </c:pt>
                <c:pt idx="1197">
                  <c:v>949440</c:v>
                </c:pt>
                <c:pt idx="1198">
                  <c:v>1904000</c:v>
                </c:pt>
                <c:pt idx="1199">
                  <c:v>11104000</c:v>
                </c:pt>
                <c:pt idx="1200">
                  <c:v>2184490</c:v>
                </c:pt>
                <c:pt idx="1201">
                  <c:v>1753440</c:v>
                </c:pt>
                <c:pt idx="1202">
                  <c:v>14282410</c:v>
                </c:pt>
                <c:pt idx="1203">
                  <c:v>4457250</c:v>
                </c:pt>
                <c:pt idx="1204">
                  <c:v>9253760</c:v>
                </c:pt>
                <c:pt idx="1205">
                  <c:v>9910810</c:v>
                </c:pt>
                <c:pt idx="1206">
                  <c:v>5645639.9999999991</c:v>
                </c:pt>
                <c:pt idx="1207">
                  <c:v>12778360</c:v>
                </c:pt>
                <c:pt idx="1208">
                  <c:v>10037490</c:v>
                </c:pt>
                <c:pt idx="1209">
                  <c:v>15300690</c:v>
                </c:pt>
                <c:pt idx="1210">
                  <c:v>1062810</c:v>
                </c:pt>
                <c:pt idx="1211">
                  <c:v>2512490</c:v>
                </c:pt>
                <c:pt idx="1212">
                  <c:v>5352960</c:v>
                </c:pt>
                <c:pt idx="1213">
                  <c:v>8531250</c:v>
                </c:pt>
                <c:pt idx="1214">
                  <c:v>8939160</c:v>
                </c:pt>
                <c:pt idx="1215">
                  <c:v>833490</c:v>
                </c:pt>
                <c:pt idx="1216">
                  <c:v>3360960</c:v>
                </c:pt>
                <c:pt idx="1217">
                  <c:v>660160</c:v>
                </c:pt>
                <c:pt idx="1218">
                  <c:v>9404010</c:v>
                </c:pt>
                <c:pt idx="1219">
                  <c:v>11733290</c:v>
                </c:pt>
                <c:pt idx="1220">
                  <c:v>2419690</c:v>
                </c:pt>
                <c:pt idx="1221">
                  <c:v>11147010</c:v>
                </c:pt>
                <c:pt idx="1222">
                  <c:v>11264000</c:v>
                </c:pt>
                <c:pt idx="1223">
                  <c:v>1838890</c:v>
                </c:pt>
                <c:pt idx="1224">
                  <c:v>7429760</c:v>
                </c:pt>
                <c:pt idx="1225">
                  <c:v>3671410</c:v>
                </c:pt>
                <c:pt idx="1226">
                  <c:v>7706250</c:v>
                </c:pt>
                <c:pt idx="1227">
                  <c:v>8375290</c:v>
                </c:pt>
                <c:pt idx="1228">
                  <c:v>2558290</c:v>
                </c:pt>
                <c:pt idx="1229">
                  <c:v>2595240</c:v>
                </c:pt>
                <c:pt idx="1230">
                  <c:v>8232959.9999999991</c:v>
                </c:pt>
                <c:pt idx="1231">
                  <c:v>4205090</c:v>
                </c:pt>
                <c:pt idx="1232">
                  <c:v>4360290</c:v>
                </c:pt>
                <c:pt idx="1233">
                  <c:v>1024000</c:v>
                </c:pt>
                <c:pt idx="1234">
                  <c:v>6950360</c:v>
                </c:pt>
                <c:pt idx="1235">
                  <c:v>3512610</c:v>
                </c:pt>
                <c:pt idx="1236">
                  <c:v>14235840</c:v>
                </c:pt>
                <c:pt idx="1237">
                  <c:v>5580810</c:v>
                </c:pt>
                <c:pt idx="1238">
                  <c:v>292160</c:v>
                </c:pt>
                <c:pt idx="1239">
                  <c:v>1607010</c:v>
                </c:pt>
                <c:pt idx="1240">
                  <c:v>2567960</c:v>
                </c:pt>
                <c:pt idx="1241">
                  <c:v>2999640</c:v>
                </c:pt>
                <c:pt idx="1242">
                  <c:v>5950560</c:v>
                </c:pt>
                <c:pt idx="1243">
                  <c:v>709440</c:v>
                </c:pt>
                <c:pt idx="1244">
                  <c:v>4332890</c:v>
                </c:pt>
                <c:pt idx="1245">
                  <c:v>168040</c:v>
                </c:pt>
                <c:pt idx="1246">
                  <c:v>246360</c:v>
                </c:pt>
                <c:pt idx="1247">
                  <c:v>5330610</c:v>
                </c:pt>
                <c:pt idx="1248">
                  <c:v>6740250</c:v>
                </c:pt>
                <c:pt idx="1249">
                  <c:v>6222840</c:v>
                </c:pt>
                <c:pt idx="1250">
                  <c:v>1330290</c:v>
                </c:pt>
                <c:pt idx="1251">
                  <c:v>483489.99999999994</c:v>
                </c:pt>
                <c:pt idx="1252">
                  <c:v>4201960</c:v>
                </c:pt>
                <c:pt idx="1253">
                  <c:v>1256000</c:v>
                </c:pt>
                <c:pt idx="1254">
                  <c:v>291000</c:v>
                </c:pt>
                <c:pt idx="1255">
                  <c:v>7326360</c:v>
                </c:pt>
                <c:pt idx="1256">
                  <c:v>3145890</c:v>
                </c:pt>
                <c:pt idx="1257">
                  <c:v>3055250</c:v>
                </c:pt>
                <c:pt idx="1258">
                  <c:v>3816960</c:v>
                </c:pt>
                <c:pt idx="1259">
                  <c:v>2096410.0000000002</c:v>
                </c:pt>
                <c:pt idx="1260">
                  <c:v>3764640</c:v>
                </c:pt>
                <c:pt idx="1261">
                  <c:v>3217250</c:v>
                </c:pt>
                <c:pt idx="1262">
                  <c:v>3071490.0000000005</c:v>
                </c:pt>
                <c:pt idx="1263">
                  <c:v>7880250</c:v>
                </c:pt>
                <c:pt idx="1264">
                  <c:v>7120250</c:v>
                </c:pt>
                <c:pt idx="1265">
                  <c:v>3303040</c:v>
                </c:pt>
                <c:pt idx="1266">
                  <c:v>9337250</c:v>
                </c:pt>
                <c:pt idx="1267">
                  <c:v>2082210</c:v>
                </c:pt>
                <c:pt idx="1268">
                  <c:v>3252690</c:v>
                </c:pt>
                <c:pt idx="1269">
                  <c:v>3047040</c:v>
                </c:pt>
                <c:pt idx="1270">
                  <c:v>1698840</c:v>
                </c:pt>
                <c:pt idx="1271">
                  <c:v>8924360</c:v>
                </c:pt>
                <c:pt idx="1272">
                  <c:v>6419000</c:v>
                </c:pt>
                <c:pt idx="1273">
                  <c:v>6184960</c:v>
                </c:pt>
                <c:pt idx="1274">
                  <c:v>793440</c:v>
                </c:pt>
                <c:pt idx="1275">
                  <c:v>2376010</c:v>
                </c:pt>
                <c:pt idx="1276">
                  <c:v>1743840</c:v>
                </c:pt>
                <c:pt idx="1277">
                  <c:v>88010</c:v>
                </c:pt>
                <c:pt idx="1278">
                  <c:v>2640690</c:v>
                </c:pt>
                <c:pt idx="1279">
                  <c:v>10251000</c:v>
                </c:pt>
                <c:pt idx="1280">
                  <c:v>12.4</c:v>
                </c:pt>
                <c:pt idx="1281">
                  <c:v>12.12</c:v>
                </c:pt>
                <c:pt idx="1282">
                  <c:v>14.72</c:v>
                </c:pt>
                <c:pt idx="1283">
                  <c:v>12.5</c:v>
                </c:pt>
                <c:pt idx="1284">
                  <c:v>9.65</c:v>
                </c:pt>
                <c:pt idx="1285">
                  <c:v>20.260000000000002</c:v>
                </c:pt>
                <c:pt idx="1286">
                  <c:v>40067610.000000007</c:v>
                </c:pt>
                <c:pt idx="1287">
                  <c:v>6945960</c:v>
                </c:pt>
                <c:pt idx="1288">
                  <c:v>14736960</c:v>
                </c:pt>
                <c:pt idx="1289">
                  <c:v>33137250.000000004</c:v>
                </c:pt>
                <c:pt idx="1290">
                  <c:v>43704360</c:v>
                </c:pt>
                <c:pt idx="1291">
                  <c:v>33074810.000000004</c:v>
                </c:pt>
                <c:pt idx="1292">
                  <c:v>3078359.9999999995</c:v>
                </c:pt>
                <c:pt idx="1293">
                  <c:v>4158490.0000000005</c:v>
                </c:pt>
                <c:pt idx="1294">
                  <c:v>5578690</c:v>
                </c:pt>
                <c:pt idx="1295">
                  <c:v>12451890</c:v>
                </c:pt>
                <c:pt idx="1296">
                  <c:v>42530040</c:v>
                </c:pt>
                <c:pt idx="1297">
                  <c:v>19242440</c:v>
                </c:pt>
                <c:pt idx="1298">
                  <c:v>40076490</c:v>
                </c:pt>
                <c:pt idx="1299">
                  <c:v>14306760</c:v>
                </c:pt>
                <c:pt idx="1300">
                  <c:v>47936410</c:v>
                </c:pt>
                <c:pt idx="1301">
                  <c:v>25764810</c:v>
                </c:pt>
                <c:pt idx="1302">
                  <c:v>33275610</c:v>
                </c:pt>
                <c:pt idx="1303">
                  <c:v>4991000</c:v>
                </c:pt>
                <c:pt idx="1304">
                  <c:v>19159360</c:v>
                </c:pt>
                <c:pt idx="1305">
                  <c:v>36559890</c:v>
                </c:pt>
                <c:pt idx="1306">
                  <c:v>32425810.000000004</c:v>
                </c:pt>
                <c:pt idx="1307">
                  <c:v>55431000</c:v>
                </c:pt>
                <c:pt idx="1308">
                  <c:v>6205210</c:v>
                </c:pt>
                <c:pt idx="1309">
                  <c:v>0</c:v>
                </c:pt>
                <c:pt idx="1310">
                  <c:v>1902360</c:v>
                </c:pt>
                <c:pt idx="1311">
                  <c:v>0</c:v>
                </c:pt>
                <c:pt idx="1312">
                  <c:v>47162250</c:v>
                </c:pt>
                <c:pt idx="1313">
                  <c:v>47378890</c:v>
                </c:pt>
                <c:pt idx="1314">
                  <c:v>38377410</c:v>
                </c:pt>
                <c:pt idx="1315">
                  <c:v>11285760</c:v>
                </c:pt>
                <c:pt idx="1316">
                  <c:v>61555250.000000007</c:v>
                </c:pt>
                <c:pt idx="1317">
                  <c:v>28739090</c:v>
                </c:pt>
                <c:pt idx="1318">
                  <c:v>50440250.000000007</c:v>
                </c:pt>
                <c:pt idx="1319">
                  <c:v>7015960</c:v>
                </c:pt>
                <c:pt idx="1320">
                  <c:v>47876890</c:v>
                </c:pt>
                <c:pt idx="1321">
                  <c:v>24359690</c:v>
                </c:pt>
                <c:pt idx="1322">
                  <c:v>89990010</c:v>
                </c:pt>
                <c:pt idx="1323">
                  <c:v>2905490</c:v>
                </c:pt>
                <c:pt idx="1324">
                  <c:v>8882410</c:v>
                </c:pt>
                <c:pt idx="1325">
                  <c:v>5746560</c:v>
                </c:pt>
                <c:pt idx="1326">
                  <c:v>28093560</c:v>
                </c:pt>
                <c:pt idx="1327">
                  <c:v>0</c:v>
                </c:pt>
                <c:pt idx="1328">
                  <c:v>45440010</c:v>
                </c:pt>
                <c:pt idx="1329">
                  <c:v>30672040</c:v>
                </c:pt>
                <c:pt idx="1330">
                  <c:v>6631250</c:v>
                </c:pt>
                <c:pt idx="1331">
                  <c:v>11056000</c:v>
                </c:pt>
                <c:pt idx="1332">
                  <c:v>28604640</c:v>
                </c:pt>
                <c:pt idx="1333">
                  <c:v>1716160</c:v>
                </c:pt>
                <c:pt idx="1334">
                  <c:v>36106560</c:v>
                </c:pt>
                <c:pt idx="1335">
                  <c:v>37667890</c:v>
                </c:pt>
                <c:pt idx="1336">
                  <c:v>39747690</c:v>
                </c:pt>
                <c:pt idx="1337">
                  <c:v>32285440</c:v>
                </c:pt>
                <c:pt idx="1338">
                  <c:v>32560640</c:v>
                </c:pt>
                <c:pt idx="1339">
                  <c:v>19668090</c:v>
                </c:pt>
                <c:pt idx="1340">
                  <c:v>11995290</c:v>
                </c:pt>
                <c:pt idx="1341">
                  <c:v>47934360</c:v>
                </c:pt>
                <c:pt idx="1342">
                  <c:v>23130250</c:v>
                </c:pt>
                <c:pt idx="1343">
                  <c:v>13777290</c:v>
                </c:pt>
                <c:pt idx="1344">
                  <c:v>3141000</c:v>
                </c:pt>
                <c:pt idx="1345">
                  <c:v>6531250</c:v>
                </c:pt>
                <c:pt idx="1346">
                  <c:v>29381440</c:v>
                </c:pt>
                <c:pt idx="1347">
                  <c:v>4831000</c:v>
                </c:pt>
                <c:pt idx="1348">
                  <c:v>28608839.999999996</c:v>
                </c:pt>
                <c:pt idx="1349">
                  <c:v>27866290</c:v>
                </c:pt>
                <c:pt idx="1350">
                  <c:v>4813440</c:v>
                </c:pt>
                <c:pt idx="1351">
                  <c:v>329010</c:v>
                </c:pt>
                <c:pt idx="1352">
                  <c:v>41099490</c:v>
                </c:pt>
                <c:pt idx="1353">
                  <c:v>41146560</c:v>
                </c:pt>
                <c:pt idx="1354">
                  <c:v>23600250.000000004</c:v>
                </c:pt>
                <c:pt idx="1355">
                  <c:v>40230840</c:v>
                </c:pt>
                <c:pt idx="1356">
                  <c:v>18399010</c:v>
                </c:pt>
                <c:pt idx="1357">
                  <c:v>16746240.000000002</c:v>
                </c:pt>
                <c:pt idx="1358">
                  <c:v>33263010</c:v>
                </c:pt>
                <c:pt idx="1359">
                  <c:v>16871360</c:v>
                </c:pt>
                <c:pt idx="1360">
                  <c:v>23446010</c:v>
                </c:pt>
                <c:pt idx="1361">
                  <c:v>26241890</c:v>
                </c:pt>
                <c:pt idx="1362">
                  <c:v>20090250</c:v>
                </c:pt>
                <c:pt idx="1363">
                  <c:v>25637090</c:v>
                </c:pt>
                <c:pt idx="1364">
                  <c:v>67581000</c:v>
                </c:pt>
                <c:pt idx="1365">
                  <c:v>8404290</c:v>
                </c:pt>
                <c:pt idx="1366">
                  <c:v>35402090</c:v>
                </c:pt>
                <c:pt idx="1367">
                  <c:v>14819840</c:v>
                </c:pt>
                <c:pt idx="1368">
                  <c:v>27579000</c:v>
                </c:pt>
                <c:pt idx="1369">
                  <c:v>29345249.999999996</c:v>
                </c:pt>
                <c:pt idx="1370">
                  <c:v>26375250</c:v>
                </c:pt>
                <c:pt idx="1371">
                  <c:v>1724160</c:v>
                </c:pt>
                <c:pt idx="1372">
                  <c:v>10984000</c:v>
                </c:pt>
                <c:pt idx="1373">
                  <c:v>31522250.000000004</c:v>
                </c:pt>
                <c:pt idx="1374">
                  <c:v>2635250</c:v>
                </c:pt>
                <c:pt idx="1375">
                  <c:v>39181560</c:v>
                </c:pt>
                <c:pt idx="1376">
                  <c:v>6697440</c:v>
                </c:pt>
                <c:pt idx="1377">
                  <c:v>1.06</c:v>
                </c:pt>
                <c:pt idx="1378">
                  <c:v>54174240</c:v>
                </c:pt>
                <c:pt idx="1379">
                  <c:v>17422290</c:v>
                </c:pt>
                <c:pt idx="1380">
                  <c:v>44678440</c:v>
                </c:pt>
                <c:pt idx="1381">
                  <c:v>26872890</c:v>
                </c:pt>
                <c:pt idx="1382">
                  <c:v>81601960</c:v>
                </c:pt>
                <c:pt idx="1383">
                  <c:v>72169210</c:v>
                </c:pt>
                <c:pt idx="1384">
                  <c:v>72212640</c:v>
                </c:pt>
                <c:pt idx="1385">
                  <c:v>83828210</c:v>
                </c:pt>
                <c:pt idx="1386">
                  <c:v>1.1100000000000001</c:v>
                </c:pt>
                <c:pt idx="1387">
                  <c:v>45503360</c:v>
                </c:pt>
                <c:pt idx="1388">
                  <c:v>53960810</c:v>
                </c:pt>
                <c:pt idx="1389">
                  <c:v>1.41</c:v>
                </c:pt>
                <c:pt idx="1390">
                  <c:v>1.1499999999999999</c:v>
                </c:pt>
                <c:pt idx="1391">
                  <c:v>1.1599999999999999</c:v>
                </c:pt>
                <c:pt idx="1392">
                  <c:v>1.18</c:v>
                </c:pt>
                <c:pt idx="1393">
                  <c:v>1.18</c:v>
                </c:pt>
                <c:pt idx="1394">
                  <c:v>1.1000000000000001</c:v>
                </c:pt>
                <c:pt idx="1395">
                  <c:v>1.56</c:v>
                </c:pt>
                <c:pt idx="1396">
                  <c:v>1.77</c:v>
                </c:pt>
                <c:pt idx="1397">
                  <c:v>1.5</c:v>
                </c:pt>
                <c:pt idx="1398">
                  <c:v>1.35</c:v>
                </c:pt>
                <c:pt idx="1399">
                  <c:v>2.29</c:v>
                </c:pt>
                <c:pt idx="1400">
                  <c:v>2.4700000000000002</c:v>
                </c:pt>
                <c:pt idx="1401">
                  <c:v>1.49</c:v>
                </c:pt>
                <c:pt idx="1402">
                  <c:v>1.42</c:v>
                </c:pt>
                <c:pt idx="1403">
                  <c:v>1.91</c:v>
                </c:pt>
                <c:pt idx="1404">
                  <c:v>1.62</c:v>
                </c:pt>
                <c:pt idx="1405">
                  <c:v>1.05</c:v>
                </c:pt>
                <c:pt idx="1406">
                  <c:v>1.1200000000000001</c:v>
                </c:pt>
                <c:pt idx="1407">
                  <c:v>1.1499999999999999</c:v>
                </c:pt>
                <c:pt idx="1408">
                  <c:v>30271560</c:v>
                </c:pt>
                <c:pt idx="1409">
                  <c:v>1.1100000000000001</c:v>
                </c:pt>
                <c:pt idx="1410">
                  <c:v>2.04</c:v>
                </c:pt>
                <c:pt idx="1411">
                  <c:v>1.83</c:v>
                </c:pt>
                <c:pt idx="1412">
                  <c:v>7272810</c:v>
                </c:pt>
                <c:pt idx="1413">
                  <c:v>49025000</c:v>
                </c:pt>
                <c:pt idx="1414">
                  <c:v>54373810</c:v>
                </c:pt>
                <c:pt idx="1415">
                  <c:v>80159490</c:v>
                </c:pt>
                <c:pt idx="1416">
                  <c:v>90435250</c:v>
                </c:pt>
                <c:pt idx="1417">
                  <c:v>1.34</c:v>
                </c:pt>
                <c:pt idx="1418">
                  <c:v>16455240</c:v>
                </c:pt>
                <c:pt idx="1419">
                  <c:v>50876490</c:v>
                </c:pt>
                <c:pt idx="1420">
                  <c:v>1.26</c:v>
                </c:pt>
                <c:pt idx="1421">
                  <c:v>5.93</c:v>
                </c:pt>
                <c:pt idx="1422">
                  <c:v>35840250</c:v>
                </c:pt>
                <c:pt idx="1423">
                  <c:v>8101000</c:v>
                </c:pt>
                <c:pt idx="1424">
                  <c:v>1.54</c:v>
                </c:pt>
                <c:pt idx="1425">
                  <c:v>1</c:v>
                </c:pt>
                <c:pt idx="1426">
                  <c:v>52975090</c:v>
                </c:pt>
                <c:pt idx="1427">
                  <c:v>1.25</c:v>
                </c:pt>
                <c:pt idx="1428">
                  <c:v>1.1000000000000001</c:v>
                </c:pt>
                <c:pt idx="1429">
                  <c:v>49043640</c:v>
                </c:pt>
                <c:pt idx="1430">
                  <c:v>1.37</c:v>
                </c:pt>
                <c:pt idx="1431">
                  <c:v>52995250</c:v>
                </c:pt>
                <c:pt idx="1432">
                  <c:v>92490360</c:v>
                </c:pt>
                <c:pt idx="1433">
                  <c:v>1.32</c:v>
                </c:pt>
                <c:pt idx="1434">
                  <c:v>1.53</c:v>
                </c:pt>
                <c:pt idx="1435">
                  <c:v>27796890</c:v>
                </c:pt>
                <c:pt idx="1436">
                  <c:v>1.05</c:v>
                </c:pt>
                <c:pt idx="1437">
                  <c:v>1.35</c:v>
                </c:pt>
                <c:pt idx="1438">
                  <c:v>1.74</c:v>
                </c:pt>
                <c:pt idx="1439">
                  <c:v>1.4</c:v>
                </c:pt>
                <c:pt idx="1440">
                  <c:v>1.05</c:v>
                </c:pt>
                <c:pt idx="1441">
                  <c:v>1.43</c:v>
                </c:pt>
                <c:pt idx="1442">
                  <c:v>15574890</c:v>
                </c:pt>
                <c:pt idx="1443">
                  <c:v>1.26</c:v>
                </c:pt>
                <c:pt idx="1444">
                  <c:v>1.1599999999999999</c:v>
                </c:pt>
                <c:pt idx="1445">
                  <c:v>1.18</c:v>
                </c:pt>
                <c:pt idx="1446">
                  <c:v>1.52</c:v>
                </c:pt>
                <c:pt idx="1447">
                  <c:v>1.73</c:v>
                </c:pt>
                <c:pt idx="1448">
                  <c:v>1.88</c:v>
                </c:pt>
                <c:pt idx="1449">
                  <c:v>1.48</c:v>
                </c:pt>
                <c:pt idx="1450">
                  <c:v>1.64</c:v>
                </c:pt>
                <c:pt idx="1451">
                  <c:v>2.2200000000000002</c:v>
                </c:pt>
                <c:pt idx="1452">
                  <c:v>2.1800000000000002</c:v>
                </c:pt>
                <c:pt idx="1453">
                  <c:v>1.8</c:v>
                </c:pt>
                <c:pt idx="1454">
                  <c:v>1.89</c:v>
                </c:pt>
                <c:pt idx="1455">
                  <c:v>2.5499999999999998</c:v>
                </c:pt>
                <c:pt idx="1456">
                  <c:v>1.61</c:v>
                </c:pt>
                <c:pt idx="1457">
                  <c:v>1.69</c:v>
                </c:pt>
                <c:pt idx="1458">
                  <c:v>4.17</c:v>
                </c:pt>
                <c:pt idx="1459">
                  <c:v>3.22</c:v>
                </c:pt>
                <c:pt idx="1460">
                  <c:v>1.1000000000000001</c:v>
                </c:pt>
                <c:pt idx="1461">
                  <c:v>1.2</c:v>
                </c:pt>
                <c:pt idx="1462">
                  <c:v>1.54</c:v>
                </c:pt>
                <c:pt idx="1463">
                  <c:v>1.1100000000000001</c:v>
                </c:pt>
                <c:pt idx="1464">
                  <c:v>48792250</c:v>
                </c:pt>
                <c:pt idx="1465">
                  <c:v>1.04</c:v>
                </c:pt>
                <c:pt idx="1466">
                  <c:v>72257760</c:v>
                </c:pt>
                <c:pt idx="1467">
                  <c:v>52418610.000000007</c:v>
                </c:pt>
                <c:pt idx="1468">
                  <c:v>1.01</c:v>
                </c:pt>
                <c:pt idx="1469">
                  <c:v>1.02</c:v>
                </c:pt>
                <c:pt idx="1470">
                  <c:v>3920250</c:v>
                </c:pt>
                <c:pt idx="1471">
                  <c:v>30071360.000000004</c:v>
                </c:pt>
                <c:pt idx="1472">
                  <c:v>1.08</c:v>
                </c:pt>
                <c:pt idx="1473">
                  <c:v>1.1299999999999999</c:v>
                </c:pt>
                <c:pt idx="1474">
                  <c:v>1.32</c:v>
                </c:pt>
                <c:pt idx="1475">
                  <c:v>90983090</c:v>
                </c:pt>
                <c:pt idx="1476">
                  <c:v>0</c:v>
                </c:pt>
                <c:pt idx="1477">
                  <c:v>68277440</c:v>
                </c:pt>
                <c:pt idx="1478">
                  <c:v>51909440</c:v>
                </c:pt>
                <c:pt idx="1479">
                  <c:v>43713210</c:v>
                </c:pt>
                <c:pt idx="1480">
                  <c:v>69664000</c:v>
                </c:pt>
                <c:pt idx="1481">
                  <c:v>86065250</c:v>
                </c:pt>
                <c:pt idx="1482">
                  <c:v>86077810</c:v>
                </c:pt>
                <c:pt idx="1483">
                  <c:v>84645440</c:v>
                </c:pt>
                <c:pt idx="1484">
                  <c:v>73610810</c:v>
                </c:pt>
                <c:pt idx="1485">
                  <c:v>65513609.999999993</c:v>
                </c:pt>
                <c:pt idx="1486">
                  <c:v>37358010</c:v>
                </c:pt>
                <c:pt idx="1487">
                  <c:v>28209000</c:v>
                </c:pt>
                <c:pt idx="1488">
                  <c:v>20081250</c:v>
                </c:pt>
                <c:pt idx="1489">
                  <c:v>22155840</c:v>
                </c:pt>
                <c:pt idx="1490">
                  <c:v>17186840</c:v>
                </c:pt>
                <c:pt idx="1491">
                  <c:v>21607250</c:v>
                </c:pt>
                <c:pt idx="1492">
                  <c:v>17090610</c:v>
                </c:pt>
                <c:pt idx="1493">
                  <c:v>58460160</c:v>
                </c:pt>
                <c:pt idx="1494">
                  <c:v>52170890</c:v>
                </c:pt>
                <c:pt idx="1495">
                  <c:v>35487160</c:v>
                </c:pt>
                <c:pt idx="1496">
                  <c:v>44314240</c:v>
                </c:pt>
                <c:pt idx="1497">
                  <c:v>27354210</c:v>
                </c:pt>
                <c:pt idx="1498">
                  <c:v>25284690</c:v>
                </c:pt>
                <c:pt idx="1499">
                  <c:v>19253640</c:v>
                </c:pt>
                <c:pt idx="1500">
                  <c:v>23434690</c:v>
                </c:pt>
                <c:pt idx="1501">
                  <c:v>16069410</c:v>
                </c:pt>
                <c:pt idx="1502">
                  <c:v>65989440</c:v>
                </c:pt>
                <c:pt idx="1503">
                  <c:v>19084000</c:v>
                </c:pt>
                <c:pt idx="1504">
                  <c:v>31790250.000000004</c:v>
                </c:pt>
                <c:pt idx="1505">
                  <c:v>15923560</c:v>
                </c:pt>
                <c:pt idx="1506">
                  <c:v>0</c:v>
                </c:pt>
                <c:pt idx="1507">
                  <c:v>1234040</c:v>
                </c:pt>
                <c:pt idx="1508">
                  <c:v>48418890</c:v>
                </c:pt>
                <c:pt idx="1509">
                  <c:v>3054360</c:v>
                </c:pt>
                <c:pt idx="1510">
                  <c:v>10804000</c:v>
                </c:pt>
                <c:pt idx="1511">
                  <c:v>3594359.9999999995</c:v>
                </c:pt>
                <c:pt idx="1512">
                  <c:v>975010</c:v>
                </c:pt>
                <c:pt idx="1513">
                  <c:v>46452760</c:v>
                </c:pt>
                <c:pt idx="1514">
                  <c:v>8735210</c:v>
                </c:pt>
                <c:pt idx="1515">
                  <c:v>23946240</c:v>
                </c:pt>
                <c:pt idx="1516">
                  <c:v>1.17</c:v>
                </c:pt>
                <c:pt idx="1517">
                  <c:v>1.48</c:v>
                </c:pt>
                <c:pt idx="1518">
                  <c:v>40303560</c:v>
                </c:pt>
                <c:pt idx="1519">
                  <c:v>13094840</c:v>
                </c:pt>
                <c:pt idx="1520">
                  <c:v>58256250</c:v>
                </c:pt>
                <c:pt idx="1521">
                  <c:v>1.05</c:v>
                </c:pt>
                <c:pt idx="1522">
                  <c:v>39325000</c:v>
                </c:pt>
                <c:pt idx="1523">
                  <c:v>1.19</c:v>
                </c:pt>
                <c:pt idx="1524">
                  <c:v>1.01</c:v>
                </c:pt>
                <c:pt idx="1525">
                  <c:v>59006250</c:v>
                </c:pt>
                <c:pt idx="1526">
                  <c:v>8793960</c:v>
                </c:pt>
                <c:pt idx="1527">
                  <c:v>47675810</c:v>
                </c:pt>
                <c:pt idx="1528">
                  <c:v>27152410</c:v>
                </c:pt>
                <c:pt idx="1529">
                  <c:v>49356840</c:v>
                </c:pt>
                <c:pt idx="1530">
                  <c:v>11767840</c:v>
                </c:pt>
                <c:pt idx="1531">
                  <c:v>35196000</c:v>
                </c:pt>
                <c:pt idx="1532">
                  <c:v>6667210</c:v>
                </c:pt>
                <c:pt idx="1533">
                  <c:v>42206610.000000007</c:v>
                </c:pt>
                <c:pt idx="1534">
                  <c:v>58652160</c:v>
                </c:pt>
                <c:pt idx="1535">
                  <c:v>5026490</c:v>
                </c:pt>
                <c:pt idx="1536">
                  <c:v>7155810</c:v>
                </c:pt>
                <c:pt idx="1537">
                  <c:v>25641810</c:v>
                </c:pt>
                <c:pt idx="1538">
                  <c:v>42419160</c:v>
                </c:pt>
                <c:pt idx="1539">
                  <c:v>15234560</c:v>
                </c:pt>
                <c:pt idx="1540">
                  <c:v>63726360.000000007</c:v>
                </c:pt>
                <c:pt idx="1541">
                  <c:v>34686760</c:v>
                </c:pt>
                <c:pt idx="1542">
                  <c:v>2508160</c:v>
                </c:pt>
                <c:pt idx="1543">
                  <c:v>56067840</c:v>
                </c:pt>
                <c:pt idx="1544">
                  <c:v>1.1399999999999999</c:v>
                </c:pt>
                <c:pt idx="1545">
                  <c:v>49200250</c:v>
                </c:pt>
                <c:pt idx="1546">
                  <c:v>38615360</c:v>
                </c:pt>
                <c:pt idx="1547">
                  <c:v>28569640</c:v>
                </c:pt>
                <c:pt idx="1548">
                  <c:v>29375359.999999996</c:v>
                </c:pt>
                <c:pt idx="1549">
                  <c:v>24671010</c:v>
                </c:pt>
                <c:pt idx="1550">
                  <c:v>48944000</c:v>
                </c:pt>
                <c:pt idx="1551">
                  <c:v>20736000</c:v>
                </c:pt>
                <c:pt idx="1552">
                  <c:v>30475000</c:v>
                </c:pt>
                <c:pt idx="1553">
                  <c:v>42811560</c:v>
                </c:pt>
                <c:pt idx="1554">
                  <c:v>1996160</c:v>
                </c:pt>
                <c:pt idx="1555">
                  <c:v>7799960</c:v>
                </c:pt>
                <c:pt idx="1556">
                  <c:v>7061000</c:v>
                </c:pt>
                <c:pt idx="1557">
                  <c:v>60900840</c:v>
                </c:pt>
                <c:pt idx="1558">
                  <c:v>72881250</c:v>
                </c:pt>
                <c:pt idx="1559">
                  <c:v>42255290</c:v>
                </c:pt>
                <c:pt idx="1560">
                  <c:v>53646840</c:v>
                </c:pt>
                <c:pt idx="1561">
                  <c:v>0</c:v>
                </c:pt>
                <c:pt idx="1562">
                  <c:v>39036000</c:v>
                </c:pt>
                <c:pt idx="1563">
                  <c:v>54436410</c:v>
                </c:pt>
                <c:pt idx="1564">
                  <c:v>42779640</c:v>
                </c:pt>
                <c:pt idx="1565">
                  <c:v>48828010</c:v>
                </c:pt>
                <c:pt idx="1566">
                  <c:v>22795290</c:v>
                </c:pt>
                <c:pt idx="1567">
                  <c:v>1.29</c:v>
                </c:pt>
                <c:pt idx="1568">
                  <c:v>45225000</c:v>
                </c:pt>
                <c:pt idx="1569">
                  <c:v>14097240</c:v>
                </c:pt>
                <c:pt idx="1570">
                  <c:v>1.41</c:v>
                </c:pt>
                <c:pt idx="1571">
                  <c:v>44575000</c:v>
                </c:pt>
                <c:pt idx="1572">
                  <c:v>16396290</c:v>
                </c:pt>
                <c:pt idx="1573">
                  <c:v>17665290</c:v>
                </c:pt>
                <c:pt idx="1574">
                  <c:v>41556000</c:v>
                </c:pt>
                <c:pt idx="1575">
                  <c:v>11686840</c:v>
                </c:pt>
                <c:pt idx="1576">
                  <c:v>7538560</c:v>
                </c:pt>
                <c:pt idx="1577">
                  <c:v>46413410</c:v>
                </c:pt>
                <c:pt idx="1578">
                  <c:v>22163489.999999996</c:v>
                </c:pt>
                <c:pt idx="1579">
                  <c:v>14992890</c:v>
                </c:pt>
                <c:pt idx="1580">
                  <c:v>9202560</c:v>
                </c:pt>
                <c:pt idx="1581">
                  <c:v>9618560</c:v>
                </c:pt>
                <c:pt idx="1582">
                  <c:v>33149490.000000004</c:v>
                </c:pt>
                <c:pt idx="1583">
                  <c:v>1024040</c:v>
                </c:pt>
                <c:pt idx="1584">
                  <c:v>62551410</c:v>
                </c:pt>
                <c:pt idx="1585">
                  <c:v>32591159.999999996</c:v>
                </c:pt>
                <c:pt idx="1586">
                  <c:v>1734090</c:v>
                </c:pt>
                <c:pt idx="1587">
                  <c:v>27443640</c:v>
                </c:pt>
                <c:pt idx="1588">
                  <c:v>681010</c:v>
                </c:pt>
                <c:pt idx="1589">
                  <c:v>30047359.999999996</c:v>
                </c:pt>
                <c:pt idx="1590">
                  <c:v>42234760</c:v>
                </c:pt>
                <c:pt idx="1591">
                  <c:v>44827250</c:v>
                </c:pt>
                <c:pt idx="1592">
                  <c:v>74300490</c:v>
                </c:pt>
                <c:pt idx="1593">
                  <c:v>57650290</c:v>
                </c:pt>
                <c:pt idx="1594">
                  <c:v>44087040</c:v>
                </c:pt>
                <c:pt idx="1595">
                  <c:v>1.04</c:v>
                </c:pt>
                <c:pt idx="1596">
                  <c:v>1.1599999999999999</c:v>
                </c:pt>
                <c:pt idx="1597">
                  <c:v>1.78</c:v>
                </c:pt>
                <c:pt idx="1598">
                  <c:v>1.18</c:v>
                </c:pt>
                <c:pt idx="1599">
                  <c:v>28738010</c:v>
                </c:pt>
                <c:pt idx="1600">
                  <c:v>7136640</c:v>
                </c:pt>
                <c:pt idx="1601">
                  <c:v>22245210</c:v>
                </c:pt>
                <c:pt idx="1602">
                  <c:v>19576000</c:v>
                </c:pt>
                <c:pt idx="1603">
                  <c:v>46765810</c:v>
                </c:pt>
                <c:pt idx="1604">
                  <c:v>35592890</c:v>
                </c:pt>
                <c:pt idx="1605">
                  <c:v>39957410</c:v>
                </c:pt>
                <c:pt idx="1606">
                  <c:v>42270250</c:v>
                </c:pt>
                <c:pt idx="1607">
                  <c:v>49580639.999999993</c:v>
                </c:pt>
                <c:pt idx="1608">
                  <c:v>34290290</c:v>
                </c:pt>
                <c:pt idx="1609">
                  <c:v>1010040</c:v>
                </c:pt>
                <c:pt idx="1610">
                  <c:v>36528690</c:v>
                </c:pt>
                <c:pt idx="1611">
                  <c:v>848040</c:v>
                </c:pt>
                <c:pt idx="1612">
                  <c:v>57435960</c:v>
                </c:pt>
                <c:pt idx="1613">
                  <c:v>23527160</c:v>
                </c:pt>
                <c:pt idx="1614">
                  <c:v>27366489.999999996</c:v>
                </c:pt>
                <c:pt idx="1615">
                  <c:v>1876160</c:v>
                </c:pt>
                <c:pt idx="1616">
                  <c:v>44750760</c:v>
                </c:pt>
                <c:pt idx="1617">
                  <c:v>35904000</c:v>
                </c:pt>
                <c:pt idx="1618">
                  <c:v>33204640</c:v>
                </c:pt>
                <c:pt idx="1619">
                  <c:v>38356640</c:v>
                </c:pt>
                <c:pt idx="1620">
                  <c:v>44714090</c:v>
                </c:pt>
                <c:pt idx="1621">
                  <c:v>34903960</c:v>
                </c:pt>
                <c:pt idx="1622">
                  <c:v>50725250.000000007</c:v>
                </c:pt>
                <c:pt idx="1623">
                  <c:v>15606760</c:v>
                </c:pt>
                <c:pt idx="1624">
                  <c:v>20087040</c:v>
                </c:pt>
                <c:pt idx="1625">
                  <c:v>36165410</c:v>
                </c:pt>
                <c:pt idx="1626">
                  <c:v>22456000</c:v>
                </c:pt>
                <c:pt idx="1627">
                  <c:v>2193090</c:v>
                </c:pt>
                <c:pt idx="1628">
                  <c:v>7657210</c:v>
                </c:pt>
                <c:pt idx="1629">
                  <c:v>14930560</c:v>
                </c:pt>
                <c:pt idx="1630">
                  <c:v>4311000</c:v>
                </c:pt>
                <c:pt idx="1631">
                  <c:v>2022360</c:v>
                </c:pt>
                <c:pt idx="1632">
                  <c:v>5544890</c:v>
                </c:pt>
                <c:pt idx="1633">
                  <c:v>2534490</c:v>
                </c:pt>
                <c:pt idx="1634">
                  <c:v>13556250</c:v>
                </c:pt>
                <c:pt idx="1635">
                  <c:v>26143240</c:v>
                </c:pt>
                <c:pt idx="1636">
                  <c:v>20584960</c:v>
                </c:pt>
                <c:pt idx="1637">
                  <c:v>19744090</c:v>
                </c:pt>
                <c:pt idx="1638">
                  <c:v>20207410</c:v>
                </c:pt>
                <c:pt idx="1639">
                  <c:v>14363360</c:v>
                </c:pt>
                <c:pt idx="1640">
                  <c:v>19007040</c:v>
                </c:pt>
                <c:pt idx="1641">
                  <c:v>9090840</c:v>
                </c:pt>
                <c:pt idx="1642">
                  <c:v>2478360</c:v>
                </c:pt>
                <c:pt idx="1643">
                  <c:v>8430840</c:v>
                </c:pt>
                <c:pt idx="1644">
                  <c:v>36005760</c:v>
                </c:pt>
                <c:pt idx="1645">
                  <c:v>24800290</c:v>
                </c:pt>
                <c:pt idx="1646">
                  <c:v>22433490</c:v>
                </c:pt>
                <c:pt idx="1647">
                  <c:v>1286040</c:v>
                </c:pt>
                <c:pt idx="1648">
                  <c:v>3618810</c:v>
                </c:pt>
                <c:pt idx="1649">
                  <c:v>22700250</c:v>
                </c:pt>
                <c:pt idx="1650">
                  <c:v>45724410</c:v>
                </c:pt>
                <c:pt idx="1651">
                  <c:v>42880410</c:v>
                </c:pt>
                <c:pt idx="1652">
                  <c:v>21295560</c:v>
                </c:pt>
                <c:pt idx="1653">
                  <c:v>15263010</c:v>
                </c:pt>
                <c:pt idx="1654">
                  <c:v>38080640</c:v>
                </c:pt>
                <c:pt idx="1655">
                  <c:v>6618690</c:v>
                </c:pt>
                <c:pt idx="1656">
                  <c:v>16828410</c:v>
                </c:pt>
                <c:pt idx="1657">
                  <c:v>34004610</c:v>
                </c:pt>
                <c:pt idx="1658">
                  <c:v>43795290</c:v>
                </c:pt>
                <c:pt idx="1659">
                  <c:v>22394090</c:v>
                </c:pt>
                <c:pt idx="1660">
                  <c:v>39427250</c:v>
                </c:pt>
                <c:pt idx="1661">
                  <c:v>11342760</c:v>
                </c:pt>
                <c:pt idx="1662">
                  <c:v>39056250</c:v>
                </c:pt>
                <c:pt idx="1663">
                  <c:v>46647250</c:v>
                </c:pt>
                <c:pt idx="1664">
                  <c:v>24227090</c:v>
                </c:pt>
                <c:pt idx="1665">
                  <c:v>519010</c:v>
                </c:pt>
                <c:pt idx="1666">
                  <c:v>4852210</c:v>
                </c:pt>
                <c:pt idx="1667">
                  <c:v>38328290</c:v>
                </c:pt>
                <c:pt idx="1668">
                  <c:v>53510890</c:v>
                </c:pt>
                <c:pt idx="1669">
                  <c:v>4650250</c:v>
                </c:pt>
                <c:pt idx="1670">
                  <c:v>43989810</c:v>
                </c:pt>
                <c:pt idx="1671">
                  <c:v>42180840</c:v>
                </c:pt>
                <c:pt idx="1672">
                  <c:v>3128640</c:v>
                </c:pt>
                <c:pt idx="1673">
                  <c:v>36173890</c:v>
                </c:pt>
                <c:pt idx="1674">
                  <c:v>42234760</c:v>
                </c:pt>
                <c:pt idx="1675">
                  <c:v>40227840</c:v>
                </c:pt>
                <c:pt idx="1676">
                  <c:v>8882250</c:v>
                </c:pt>
                <c:pt idx="1677">
                  <c:v>59742250</c:v>
                </c:pt>
                <c:pt idx="1678">
                  <c:v>46839640</c:v>
                </c:pt>
                <c:pt idx="1679">
                  <c:v>48486690</c:v>
                </c:pt>
                <c:pt idx="1680">
                  <c:v>41585410</c:v>
                </c:pt>
                <c:pt idx="1681">
                  <c:v>38156250</c:v>
                </c:pt>
                <c:pt idx="1682">
                  <c:v>16770409.999999998</c:v>
                </c:pt>
                <c:pt idx="1683">
                  <c:v>22509690</c:v>
                </c:pt>
                <c:pt idx="1684">
                  <c:v>49546560</c:v>
                </c:pt>
                <c:pt idx="1685">
                  <c:v>26087010</c:v>
                </c:pt>
                <c:pt idx="1686">
                  <c:v>45981000</c:v>
                </c:pt>
                <c:pt idx="1687">
                  <c:v>30596810.000000004</c:v>
                </c:pt>
                <c:pt idx="1688">
                  <c:v>58908210</c:v>
                </c:pt>
                <c:pt idx="1689">
                  <c:v>37031250</c:v>
                </c:pt>
                <c:pt idx="1690">
                  <c:v>46397250</c:v>
                </c:pt>
                <c:pt idx="1691">
                  <c:v>34535160</c:v>
                </c:pt>
                <c:pt idx="1692">
                  <c:v>25208440</c:v>
                </c:pt>
                <c:pt idx="1693">
                  <c:v>15964290</c:v>
                </c:pt>
                <c:pt idx="1694">
                  <c:v>9556890</c:v>
                </c:pt>
                <c:pt idx="1695">
                  <c:v>62880360.000000007</c:v>
                </c:pt>
                <c:pt idx="1696">
                  <c:v>57495410</c:v>
                </c:pt>
                <c:pt idx="1697">
                  <c:v>47750010</c:v>
                </c:pt>
                <c:pt idx="1698">
                  <c:v>1.03</c:v>
                </c:pt>
                <c:pt idx="1699">
                  <c:v>1.05</c:v>
                </c:pt>
                <c:pt idx="1700">
                  <c:v>49739040</c:v>
                </c:pt>
                <c:pt idx="1701">
                  <c:v>63897760</c:v>
                </c:pt>
                <c:pt idx="1702">
                  <c:v>53087410</c:v>
                </c:pt>
                <c:pt idx="1703">
                  <c:v>12548890</c:v>
                </c:pt>
                <c:pt idx="1704">
                  <c:v>12260690</c:v>
                </c:pt>
                <c:pt idx="1705">
                  <c:v>1.1100000000000001</c:v>
                </c:pt>
                <c:pt idx="1706">
                  <c:v>71218560</c:v>
                </c:pt>
                <c:pt idx="1707">
                  <c:v>41736000</c:v>
                </c:pt>
                <c:pt idx="1708">
                  <c:v>55979489.999999993</c:v>
                </c:pt>
                <c:pt idx="1709">
                  <c:v>66140160</c:v>
                </c:pt>
                <c:pt idx="1710">
                  <c:v>51768890</c:v>
                </c:pt>
                <c:pt idx="1711">
                  <c:v>28571560</c:v>
                </c:pt>
                <c:pt idx="1712">
                  <c:v>72907290</c:v>
                </c:pt>
                <c:pt idx="1713">
                  <c:v>1.1200000000000001</c:v>
                </c:pt>
                <c:pt idx="1714">
                  <c:v>1.04</c:v>
                </c:pt>
                <c:pt idx="1715">
                  <c:v>67819290</c:v>
                </c:pt>
                <c:pt idx="1716">
                  <c:v>51746440</c:v>
                </c:pt>
                <c:pt idx="1717">
                  <c:v>1.0900000000000001</c:v>
                </c:pt>
                <c:pt idx="1718">
                  <c:v>1.59</c:v>
                </c:pt>
                <c:pt idx="1719">
                  <c:v>1.48</c:v>
                </c:pt>
                <c:pt idx="1720">
                  <c:v>7029810</c:v>
                </c:pt>
                <c:pt idx="1721">
                  <c:v>54428160</c:v>
                </c:pt>
                <c:pt idx="1722">
                  <c:v>54019410</c:v>
                </c:pt>
                <c:pt idx="1723">
                  <c:v>1.0900000000000001</c:v>
                </c:pt>
                <c:pt idx="1724">
                  <c:v>9229440</c:v>
                </c:pt>
                <c:pt idx="1725">
                  <c:v>43004440</c:v>
                </c:pt>
                <c:pt idx="1726">
                  <c:v>33491490.000000004</c:v>
                </c:pt>
                <c:pt idx="1727">
                  <c:v>12293890</c:v>
                </c:pt>
                <c:pt idx="1728">
                  <c:v>59104000</c:v>
                </c:pt>
                <c:pt idx="1729">
                  <c:v>65432290</c:v>
                </c:pt>
                <c:pt idx="1730">
                  <c:v>41999610.000000007</c:v>
                </c:pt>
                <c:pt idx="1731">
                  <c:v>10933890</c:v>
                </c:pt>
                <c:pt idx="1732">
                  <c:v>12058410</c:v>
                </c:pt>
                <c:pt idx="1733">
                  <c:v>54102210</c:v>
                </c:pt>
                <c:pt idx="1734">
                  <c:v>0</c:v>
                </c:pt>
                <c:pt idx="1735">
                  <c:v>24372440</c:v>
                </c:pt>
                <c:pt idx="1736">
                  <c:v>26615040</c:v>
                </c:pt>
                <c:pt idx="1737">
                  <c:v>39350610</c:v>
                </c:pt>
                <c:pt idx="1738">
                  <c:v>51231690</c:v>
                </c:pt>
                <c:pt idx="1739">
                  <c:v>53449240.000000007</c:v>
                </c:pt>
                <c:pt idx="1740">
                  <c:v>71716360</c:v>
                </c:pt>
                <c:pt idx="1741">
                  <c:v>91860250</c:v>
                </c:pt>
                <c:pt idx="1742">
                  <c:v>33275250.000000004</c:v>
                </c:pt>
                <c:pt idx="1743">
                  <c:v>33185159.999999996</c:v>
                </c:pt>
                <c:pt idx="1744">
                  <c:v>51506250</c:v>
                </c:pt>
                <c:pt idx="1745">
                  <c:v>35194810</c:v>
                </c:pt>
                <c:pt idx="1746">
                  <c:v>1.04</c:v>
                </c:pt>
                <c:pt idx="1747">
                  <c:v>15.43</c:v>
                </c:pt>
                <c:pt idx="1748">
                  <c:v>15264000</c:v>
                </c:pt>
                <c:pt idx="1749">
                  <c:v>87164160</c:v>
                </c:pt>
                <c:pt idx="1750">
                  <c:v>10465440</c:v>
                </c:pt>
                <c:pt idx="1751">
                  <c:v>18664290</c:v>
                </c:pt>
                <c:pt idx="1752">
                  <c:v>40818090</c:v>
                </c:pt>
                <c:pt idx="1753">
                  <c:v>11411960</c:v>
                </c:pt>
                <c:pt idx="1754">
                  <c:v>32856000</c:v>
                </c:pt>
                <c:pt idx="1755">
                  <c:v>70829440</c:v>
                </c:pt>
                <c:pt idx="1756">
                  <c:v>77663610</c:v>
                </c:pt>
                <c:pt idx="1757">
                  <c:v>1.08</c:v>
                </c:pt>
                <c:pt idx="1758">
                  <c:v>45873090</c:v>
                </c:pt>
                <c:pt idx="1759">
                  <c:v>1.43</c:v>
                </c:pt>
                <c:pt idx="1760">
                  <c:v>1.18</c:v>
                </c:pt>
                <c:pt idx="1761">
                  <c:v>1.1299999999999999</c:v>
                </c:pt>
                <c:pt idx="1762">
                  <c:v>1.33</c:v>
                </c:pt>
                <c:pt idx="1763">
                  <c:v>1.2</c:v>
                </c:pt>
                <c:pt idx="1764">
                  <c:v>1.35</c:v>
                </c:pt>
                <c:pt idx="1765">
                  <c:v>1.31</c:v>
                </c:pt>
                <c:pt idx="1766">
                  <c:v>85346360</c:v>
                </c:pt>
                <c:pt idx="1767">
                  <c:v>76796160</c:v>
                </c:pt>
                <c:pt idx="1768">
                  <c:v>9842690</c:v>
                </c:pt>
                <c:pt idx="1769">
                  <c:v>84117440</c:v>
                </c:pt>
                <c:pt idx="1770">
                  <c:v>29460210</c:v>
                </c:pt>
                <c:pt idx="1771">
                  <c:v>1418040</c:v>
                </c:pt>
                <c:pt idx="1772">
                  <c:v>56157210</c:v>
                </c:pt>
                <c:pt idx="1773">
                  <c:v>1.04</c:v>
                </c:pt>
                <c:pt idx="1774">
                  <c:v>16611290</c:v>
                </c:pt>
                <c:pt idx="1775">
                  <c:v>39912960</c:v>
                </c:pt>
                <c:pt idx="1776">
                  <c:v>29291640</c:v>
                </c:pt>
                <c:pt idx="1777">
                  <c:v>63617240.000000007</c:v>
                </c:pt>
                <c:pt idx="1778">
                  <c:v>27937810</c:v>
                </c:pt>
                <c:pt idx="1779">
                  <c:v>10830690</c:v>
                </c:pt>
                <c:pt idx="1780">
                  <c:v>1.03</c:v>
                </c:pt>
                <c:pt idx="1781">
                  <c:v>34392960</c:v>
                </c:pt>
                <c:pt idx="1782">
                  <c:v>3976160</c:v>
                </c:pt>
                <c:pt idx="1783">
                  <c:v>0</c:v>
                </c:pt>
                <c:pt idx="1784">
                  <c:v>70899290</c:v>
                </c:pt>
                <c:pt idx="1785">
                  <c:v>33267810</c:v>
                </c:pt>
                <c:pt idx="1786">
                  <c:v>25034240</c:v>
                </c:pt>
                <c:pt idx="1787">
                  <c:v>7083810</c:v>
                </c:pt>
                <c:pt idx="1788">
                  <c:v>70613090</c:v>
                </c:pt>
                <c:pt idx="1789">
                  <c:v>41939040</c:v>
                </c:pt>
                <c:pt idx="1790">
                  <c:v>3155250</c:v>
                </c:pt>
                <c:pt idx="1791">
                  <c:v>13764000</c:v>
                </c:pt>
                <c:pt idx="1792">
                  <c:v>21522440</c:v>
                </c:pt>
                <c:pt idx="1793">
                  <c:v>9234560</c:v>
                </c:pt>
                <c:pt idx="1794">
                  <c:v>10907960</c:v>
                </c:pt>
                <c:pt idx="1795">
                  <c:v>46231010</c:v>
                </c:pt>
                <c:pt idx="1796">
                  <c:v>42713010</c:v>
                </c:pt>
                <c:pt idx="1797">
                  <c:v>48646440</c:v>
                </c:pt>
                <c:pt idx="1798">
                  <c:v>21349290</c:v>
                </c:pt>
                <c:pt idx="1799">
                  <c:v>22714290</c:v>
                </c:pt>
                <c:pt idx="1800">
                  <c:v>17139240</c:v>
                </c:pt>
                <c:pt idx="1801">
                  <c:v>61323840</c:v>
                </c:pt>
                <c:pt idx="1802">
                  <c:v>1.05</c:v>
                </c:pt>
                <c:pt idx="1803">
                  <c:v>13.83</c:v>
                </c:pt>
                <c:pt idx="1804">
                  <c:v>14.77</c:v>
                </c:pt>
                <c:pt idx="1805">
                  <c:v>3.22</c:v>
                </c:pt>
                <c:pt idx="1806">
                  <c:v>2.4300000000000002</c:v>
                </c:pt>
                <c:pt idx="1807">
                  <c:v>2.5499999999999998</c:v>
                </c:pt>
                <c:pt idx="1808">
                  <c:v>3.3</c:v>
                </c:pt>
                <c:pt idx="1809">
                  <c:v>2.11</c:v>
                </c:pt>
                <c:pt idx="1810">
                  <c:v>2.78</c:v>
                </c:pt>
                <c:pt idx="1811">
                  <c:v>2.5299999999999998</c:v>
                </c:pt>
                <c:pt idx="1812">
                  <c:v>2.86</c:v>
                </c:pt>
                <c:pt idx="1813">
                  <c:v>2.04</c:v>
                </c:pt>
                <c:pt idx="1814">
                  <c:v>2</c:v>
                </c:pt>
                <c:pt idx="1815">
                  <c:v>2.83</c:v>
                </c:pt>
                <c:pt idx="1816">
                  <c:v>3.88</c:v>
                </c:pt>
                <c:pt idx="1817">
                  <c:v>3.18</c:v>
                </c:pt>
                <c:pt idx="1818">
                  <c:v>2.99</c:v>
                </c:pt>
                <c:pt idx="1819">
                  <c:v>2.62</c:v>
                </c:pt>
                <c:pt idx="1820">
                  <c:v>1.87</c:v>
                </c:pt>
                <c:pt idx="1821">
                  <c:v>3.46</c:v>
                </c:pt>
                <c:pt idx="1822">
                  <c:v>3.11</c:v>
                </c:pt>
                <c:pt idx="1823">
                  <c:v>2.86</c:v>
                </c:pt>
                <c:pt idx="1824">
                  <c:v>2.2799999999999998</c:v>
                </c:pt>
                <c:pt idx="1825">
                  <c:v>2.9</c:v>
                </c:pt>
                <c:pt idx="1826">
                  <c:v>3.19</c:v>
                </c:pt>
                <c:pt idx="1827">
                  <c:v>1.89</c:v>
                </c:pt>
                <c:pt idx="1828">
                  <c:v>2.48</c:v>
                </c:pt>
                <c:pt idx="1829">
                  <c:v>2.96</c:v>
                </c:pt>
                <c:pt idx="1830">
                  <c:v>2.6</c:v>
                </c:pt>
                <c:pt idx="1831">
                  <c:v>2.52</c:v>
                </c:pt>
                <c:pt idx="1832">
                  <c:v>3.82</c:v>
                </c:pt>
                <c:pt idx="1833">
                  <c:v>2.85</c:v>
                </c:pt>
                <c:pt idx="1834">
                  <c:v>1.51</c:v>
                </c:pt>
                <c:pt idx="1835">
                  <c:v>1.61</c:v>
                </c:pt>
                <c:pt idx="1836">
                  <c:v>1.74</c:v>
                </c:pt>
                <c:pt idx="1837">
                  <c:v>2.31</c:v>
                </c:pt>
                <c:pt idx="1838">
                  <c:v>2.82</c:v>
                </c:pt>
                <c:pt idx="1839">
                  <c:v>2.09</c:v>
                </c:pt>
                <c:pt idx="1840">
                  <c:v>66630690</c:v>
                </c:pt>
                <c:pt idx="1841">
                  <c:v>76266840</c:v>
                </c:pt>
                <c:pt idx="1842">
                  <c:v>61867250</c:v>
                </c:pt>
                <c:pt idx="1843">
                  <c:v>35725250</c:v>
                </c:pt>
                <c:pt idx="1844">
                  <c:v>10690560</c:v>
                </c:pt>
                <c:pt idx="1845">
                  <c:v>698010</c:v>
                </c:pt>
                <c:pt idx="1846">
                  <c:v>1.44</c:v>
                </c:pt>
                <c:pt idx="1847">
                  <c:v>13997250</c:v>
                </c:pt>
                <c:pt idx="1848">
                  <c:v>29606010</c:v>
                </c:pt>
                <c:pt idx="1849">
                  <c:v>30594690</c:v>
                </c:pt>
                <c:pt idx="1850">
                  <c:v>10840410</c:v>
                </c:pt>
                <c:pt idx="1851">
                  <c:v>6973960</c:v>
                </c:pt>
                <c:pt idx="1852">
                  <c:v>1116040</c:v>
                </c:pt>
                <c:pt idx="1853">
                  <c:v>44757240.000000007</c:v>
                </c:pt>
                <c:pt idx="1854">
                  <c:v>14483840</c:v>
                </c:pt>
                <c:pt idx="1855">
                  <c:v>45171000</c:v>
                </c:pt>
                <c:pt idx="1856">
                  <c:v>36384000</c:v>
                </c:pt>
                <c:pt idx="1857">
                  <c:v>16082290</c:v>
                </c:pt>
                <c:pt idx="1858">
                  <c:v>16968960</c:v>
                </c:pt>
                <c:pt idx="1859">
                  <c:v>10798410</c:v>
                </c:pt>
                <c:pt idx="1860">
                  <c:v>43790250</c:v>
                </c:pt>
                <c:pt idx="1861">
                  <c:v>46360640</c:v>
                </c:pt>
                <c:pt idx="1862">
                  <c:v>29809560</c:v>
                </c:pt>
                <c:pt idx="1863">
                  <c:v>26616000</c:v>
                </c:pt>
                <c:pt idx="1864">
                  <c:v>27931640</c:v>
                </c:pt>
                <c:pt idx="1865">
                  <c:v>3339490</c:v>
                </c:pt>
                <c:pt idx="1866">
                  <c:v>15006250</c:v>
                </c:pt>
                <c:pt idx="1867">
                  <c:v>26931160</c:v>
                </c:pt>
                <c:pt idx="1868">
                  <c:v>52772250</c:v>
                </c:pt>
                <c:pt idx="1869">
                  <c:v>928040</c:v>
                </c:pt>
                <c:pt idx="1870">
                  <c:v>23790250</c:v>
                </c:pt>
                <c:pt idx="1871">
                  <c:v>39951210</c:v>
                </c:pt>
                <c:pt idx="1872">
                  <c:v>25716000</c:v>
                </c:pt>
                <c:pt idx="1873">
                  <c:v>38790690</c:v>
                </c:pt>
                <c:pt idx="1874">
                  <c:v>31339000</c:v>
                </c:pt>
                <c:pt idx="1875">
                  <c:v>6700890</c:v>
                </c:pt>
                <c:pt idx="1876">
                  <c:v>17462610</c:v>
                </c:pt>
                <c:pt idx="1877">
                  <c:v>3222359.9999999995</c:v>
                </c:pt>
                <c:pt idx="1878">
                  <c:v>7810560</c:v>
                </c:pt>
                <c:pt idx="1879">
                  <c:v>5251000</c:v>
                </c:pt>
                <c:pt idx="1880">
                  <c:v>16569560</c:v>
                </c:pt>
                <c:pt idx="1881">
                  <c:v>46312250</c:v>
                </c:pt>
                <c:pt idx="1882">
                  <c:v>50213489.999999993</c:v>
                </c:pt>
                <c:pt idx="1883">
                  <c:v>35770410</c:v>
                </c:pt>
                <c:pt idx="1884">
                  <c:v>2610360</c:v>
                </c:pt>
                <c:pt idx="1885">
                  <c:v>35304960</c:v>
                </c:pt>
                <c:pt idx="1886">
                  <c:v>21616610</c:v>
                </c:pt>
                <c:pt idx="1887">
                  <c:v>19883640</c:v>
                </c:pt>
                <c:pt idx="1888">
                  <c:v>4112640.0000000005</c:v>
                </c:pt>
                <c:pt idx="1889">
                  <c:v>44077440</c:v>
                </c:pt>
                <c:pt idx="1890">
                  <c:v>47160210</c:v>
                </c:pt>
                <c:pt idx="1891">
                  <c:v>21080250</c:v>
                </c:pt>
                <c:pt idx="1892">
                  <c:v>34209000</c:v>
                </c:pt>
                <c:pt idx="1893">
                  <c:v>14410240</c:v>
                </c:pt>
                <c:pt idx="1894">
                  <c:v>26060090</c:v>
                </c:pt>
                <c:pt idx="1895">
                  <c:v>5160210</c:v>
                </c:pt>
                <c:pt idx="1896">
                  <c:v>45303890</c:v>
                </c:pt>
                <c:pt idx="1897">
                  <c:v>8825890</c:v>
                </c:pt>
                <c:pt idx="1898">
                  <c:v>20721810</c:v>
                </c:pt>
                <c:pt idx="1899">
                  <c:v>13565760</c:v>
                </c:pt>
                <c:pt idx="1900">
                  <c:v>23911360.000000004</c:v>
                </c:pt>
                <c:pt idx="1901">
                  <c:v>6238210</c:v>
                </c:pt>
                <c:pt idx="1902">
                  <c:v>63068360.000000007</c:v>
                </c:pt>
                <c:pt idx="1903">
                  <c:v>20772410</c:v>
                </c:pt>
                <c:pt idx="1904">
                  <c:v>12016410</c:v>
                </c:pt>
                <c:pt idx="1905">
                  <c:v>32720810.000000004</c:v>
                </c:pt>
                <c:pt idx="1906">
                  <c:v>56905760</c:v>
                </c:pt>
                <c:pt idx="1907">
                  <c:v>55597640</c:v>
                </c:pt>
                <c:pt idx="1908">
                  <c:v>31696000</c:v>
                </c:pt>
                <c:pt idx="1909">
                  <c:v>37022090</c:v>
                </c:pt>
                <c:pt idx="1910">
                  <c:v>41712840</c:v>
                </c:pt>
                <c:pt idx="1911">
                  <c:v>23162610</c:v>
                </c:pt>
                <c:pt idx="1912">
                  <c:v>31630250</c:v>
                </c:pt>
                <c:pt idx="1913">
                  <c:v>24951360</c:v>
                </c:pt>
                <c:pt idx="1914">
                  <c:v>38794210</c:v>
                </c:pt>
                <c:pt idx="1915">
                  <c:v>6649890</c:v>
                </c:pt>
                <c:pt idx="1916">
                  <c:v>22182090</c:v>
                </c:pt>
                <c:pt idx="1917">
                  <c:v>19330010</c:v>
                </c:pt>
                <c:pt idx="1918">
                  <c:v>30497490</c:v>
                </c:pt>
                <c:pt idx="1919">
                  <c:v>16976000</c:v>
                </c:pt>
                <c:pt idx="1920">
                  <c:v>21097890</c:v>
                </c:pt>
                <c:pt idx="1921">
                  <c:v>25247160</c:v>
                </c:pt>
                <c:pt idx="1922">
                  <c:v>20496000</c:v>
                </c:pt>
                <c:pt idx="1923">
                  <c:v>23196410</c:v>
                </c:pt>
                <c:pt idx="1924">
                  <c:v>3551000</c:v>
                </c:pt>
                <c:pt idx="1925">
                  <c:v>18813690</c:v>
                </c:pt>
                <c:pt idx="1926">
                  <c:v>9489000</c:v>
                </c:pt>
                <c:pt idx="1927">
                  <c:v>23115040</c:v>
                </c:pt>
                <c:pt idx="1928">
                  <c:v>19065160</c:v>
                </c:pt>
                <c:pt idx="1929">
                  <c:v>2132160</c:v>
                </c:pt>
                <c:pt idx="1930">
                  <c:v>12346290</c:v>
                </c:pt>
                <c:pt idx="1931">
                  <c:v>2284160</c:v>
                </c:pt>
                <c:pt idx="1932">
                  <c:v>58895250.000000007</c:v>
                </c:pt>
                <c:pt idx="1933">
                  <c:v>27555840.000000004</c:v>
                </c:pt>
                <c:pt idx="1934">
                  <c:v>34550010</c:v>
                </c:pt>
                <c:pt idx="1935">
                  <c:v>22257250.000000004</c:v>
                </c:pt>
                <c:pt idx="1936">
                  <c:v>30542760</c:v>
                </c:pt>
                <c:pt idx="1937">
                  <c:v>5712640</c:v>
                </c:pt>
                <c:pt idx="1938">
                  <c:v>12434760</c:v>
                </c:pt>
                <c:pt idx="1939">
                  <c:v>10790240</c:v>
                </c:pt>
                <c:pt idx="1940">
                  <c:v>7982010</c:v>
                </c:pt>
                <c:pt idx="1941">
                  <c:v>2689440</c:v>
                </c:pt>
                <c:pt idx="1942">
                  <c:v>32323960</c:v>
                </c:pt>
                <c:pt idx="1943">
                  <c:v>9202410</c:v>
                </c:pt>
                <c:pt idx="1944">
                  <c:v>8256000</c:v>
                </c:pt>
                <c:pt idx="1945">
                  <c:v>2082560</c:v>
                </c:pt>
                <c:pt idx="1946">
                  <c:v>5096000</c:v>
                </c:pt>
                <c:pt idx="1947">
                  <c:v>10080690</c:v>
                </c:pt>
                <c:pt idx="1948">
                  <c:v>9096000</c:v>
                </c:pt>
                <c:pt idx="1949">
                  <c:v>4779000</c:v>
                </c:pt>
                <c:pt idx="1950">
                  <c:v>12977760</c:v>
                </c:pt>
                <c:pt idx="1951">
                  <c:v>13473690</c:v>
                </c:pt>
                <c:pt idx="1952">
                  <c:v>6554010</c:v>
                </c:pt>
                <c:pt idx="1953">
                  <c:v>9785760</c:v>
                </c:pt>
                <c:pt idx="1954">
                  <c:v>9478560</c:v>
                </c:pt>
                <c:pt idx="1955">
                  <c:v>11820690</c:v>
                </c:pt>
                <c:pt idx="1956">
                  <c:v>1986560</c:v>
                </c:pt>
                <c:pt idx="1957">
                  <c:v>774360</c:v>
                </c:pt>
                <c:pt idx="1958">
                  <c:v>2692410</c:v>
                </c:pt>
                <c:pt idx="1959">
                  <c:v>8347040.0000000009</c:v>
                </c:pt>
                <c:pt idx="1960">
                  <c:v>9115090</c:v>
                </c:pt>
                <c:pt idx="1961">
                  <c:v>5523840</c:v>
                </c:pt>
                <c:pt idx="1962">
                  <c:v>1651890</c:v>
                </c:pt>
                <c:pt idx="1963">
                  <c:v>4189490.0000000005</c:v>
                </c:pt>
                <c:pt idx="1964">
                  <c:v>7306760</c:v>
                </c:pt>
                <c:pt idx="1965">
                  <c:v>9361960</c:v>
                </c:pt>
                <c:pt idx="1966">
                  <c:v>5789490</c:v>
                </c:pt>
                <c:pt idx="1967">
                  <c:v>8736360</c:v>
                </c:pt>
                <c:pt idx="1968">
                  <c:v>7528290</c:v>
                </c:pt>
                <c:pt idx="1969">
                  <c:v>5343360</c:v>
                </c:pt>
                <c:pt idx="1970">
                  <c:v>2012250</c:v>
                </c:pt>
                <c:pt idx="1971">
                  <c:v>9706410</c:v>
                </c:pt>
                <c:pt idx="1972">
                  <c:v>13247250</c:v>
                </c:pt>
                <c:pt idx="1973">
                  <c:v>14629890</c:v>
                </c:pt>
                <c:pt idx="1974">
                  <c:v>3776440</c:v>
                </c:pt>
                <c:pt idx="1975">
                  <c:v>4250250</c:v>
                </c:pt>
                <c:pt idx="1976">
                  <c:v>5896000</c:v>
                </c:pt>
                <c:pt idx="1977">
                  <c:v>6867840</c:v>
                </c:pt>
                <c:pt idx="1978">
                  <c:v>9479490</c:v>
                </c:pt>
                <c:pt idx="1979">
                  <c:v>6382410.0000000009</c:v>
                </c:pt>
                <c:pt idx="1980">
                  <c:v>8138240</c:v>
                </c:pt>
                <c:pt idx="1981">
                  <c:v>462360</c:v>
                </c:pt>
                <c:pt idx="1982">
                  <c:v>9.18</c:v>
                </c:pt>
                <c:pt idx="1983">
                  <c:v>9.34</c:v>
                </c:pt>
                <c:pt idx="1984">
                  <c:v>9.31</c:v>
                </c:pt>
                <c:pt idx="1985">
                  <c:v>9.2100000000000009</c:v>
                </c:pt>
                <c:pt idx="1986">
                  <c:v>9.34</c:v>
                </c:pt>
                <c:pt idx="1987">
                  <c:v>9.19</c:v>
                </c:pt>
                <c:pt idx="1988">
                  <c:v>9.34</c:v>
                </c:pt>
                <c:pt idx="1989">
                  <c:v>9.42</c:v>
                </c:pt>
                <c:pt idx="1990">
                  <c:v>9.57</c:v>
                </c:pt>
                <c:pt idx="1991">
                  <c:v>9.34</c:v>
                </c:pt>
                <c:pt idx="1992">
                  <c:v>8.64</c:v>
                </c:pt>
                <c:pt idx="1993">
                  <c:v>7.34</c:v>
                </c:pt>
                <c:pt idx="1994">
                  <c:v>7.57</c:v>
                </c:pt>
                <c:pt idx="1995">
                  <c:v>7.34</c:v>
                </c:pt>
                <c:pt idx="1996">
                  <c:v>7.31</c:v>
                </c:pt>
                <c:pt idx="1997">
                  <c:v>7.73</c:v>
                </c:pt>
                <c:pt idx="1998">
                  <c:v>5.18</c:v>
                </c:pt>
                <c:pt idx="1999">
                  <c:v>3.54</c:v>
                </c:pt>
                <c:pt idx="2000">
                  <c:v>2.82</c:v>
                </c:pt>
                <c:pt idx="2001">
                  <c:v>3.26</c:v>
                </c:pt>
                <c:pt idx="2002">
                  <c:v>3.34</c:v>
                </c:pt>
                <c:pt idx="2003">
                  <c:v>3.16</c:v>
                </c:pt>
                <c:pt idx="2004">
                  <c:v>3.2</c:v>
                </c:pt>
                <c:pt idx="2005">
                  <c:v>3.53</c:v>
                </c:pt>
                <c:pt idx="2006">
                  <c:v>3.04</c:v>
                </c:pt>
                <c:pt idx="2007">
                  <c:v>3.3</c:v>
                </c:pt>
                <c:pt idx="2008">
                  <c:v>3.11</c:v>
                </c:pt>
                <c:pt idx="2009">
                  <c:v>2.84</c:v>
                </c:pt>
                <c:pt idx="2010">
                  <c:v>3.46</c:v>
                </c:pt>
                <c:pt idx="2011">
                  <c:v>3.3</c:v>
                </c:pt>
                <c:pt idx="2012">
                  <c:v>4.0199999999999996</c:v>
                </c:pt>
                <c:pt idx="2013">
                  <c:v>4.55</c:v>
                </c:pt>
                <c:pt idx="2014">
                  <c:v>3.92</c:v>
                </c:pt>
                <c:pt idx="2015">
                  <c:v>3.87</c:v>
                </c:pt>
                <c:pt idx="2016">
                  <c:v>3.9</c:v>
                </c:pt>
                <c:pt idx="2017">
                  <c:v>3.52</c:v>
                </c:pt>
                <c:pt idx="2018">
                  <c:v>4.21</c:v>
                </c:pt>
                <c:pt idx="2019">
                  <c:v>3.74</c:v>
                </c:pt>
                <c:pt idx="2020">
                  <c:v>4.1100000000000003</c:v>
                </c:pt>
                <c:pt idx="2021">
                  <c:v>3.79</c:v>
                </c:pt>
                <c:pt idx="2022">
                  <c:v>3.26</c:v>
                </c:pt>
                <c:pt idx="2023">
                  <c:v>3.37</c:v>
                </c:pt>
                <c:pt idx="2024">
                  <c:v>3.59</c:v>
                </c:pt>
                <c:pt idx="2025">
                  <c:v>3.7</c:v>
                </c:pt>
                <c:pt idx="2026">
                  <c:v>2.76</c:v>
                </c:pt>
                <c:pt idx="2027">
                  <c:v>3.63</c:v>
                </c:pt>
                <c:pt idx="2028">
                  <c:v>1.46</c:v>
                </c:pt>
                <c:pt idx="2029">
                  <c:v>3.1</c:v>
                </c:pt>
                <c:pt idx="2030">
                  <c:v>2.71</c:v>
                </c:pt>
                <c:pt idx="2031">
                  <c:v>3.15</c:v>
                </c:pt>
                <c:pt idx="2032">
                  <c:v>3.2</c:v>
                </c:pt>
                <c:pt idx="2033">
                  <c:v>3.5</c:v>
                </c:pt>
                <c:pt idx="2034">
                  <c:v>3.74</c:v>
                </c:pt>
                <c:pt idx="2035">
                  <c:v>3.66</c:v>
                </c:pt>
                <c:pt idx="2036">
                  <c:v>2106810</c:v>
                </c:pt>
                <c:pt idx="2037">
                  <c:v>7138890</c:v>
                </c:pt>
                <c:pt idx="2038">
                  <c:v>8409560</c:v>
                </c:pt>
                <c:pt idx="2039">
                  <c:v>24503240</c:v>
                </c:pt>
                <c:pt idx="2040">
                  <c:v>15685560</c:v>
                </c:pt>
                <c:pt idx="2041">
                  <c:v>16823160</c:v>
                </c:pt>
                <c:pt idx="2042">
                  <c:v>11159040</c:v>
                </c:pt>
                <c:pt idx="2043">
                  <c:v>14691690</c:v>
                </c:pt>
                <c:pt idx="2044">
                  <c:v>11368960</c:v>
                </c:pt>
                <c:pt idx="2045">
                  <c:v>12686490</c:v>
                </c:pt>
                <c:pt idx="2046">
                  <c:v>10417160</c:v>
                </c:pt>
                <c:pt idx="2047">
                  <c:v>7355560</c:v>
                </c:pt>
                <c:pt idx="2048">
                  <c:v>16400610</c:v>
                </c:pt>
                <c:pt idx="2049">
                  <c:v>25092360</c:v>
                </c:pt>
                <c:pt idx="2050">
                  <c:v>5086410</c:v>
                </c:pt>
                <c:pt idx="2051">
                  <c:v>3725760</c:v>
                </c:pt>
                <c:pt idx="2052">
                  <c:v>2059959.9999999998</c:v>
                </c:pt>
                <c:pt idx="2053">
                  <c:v>5350840</c:v>
                </c:pt>
                <c:pt idx="2054">
                  <c:v>10595250</c:v>
                </c:pt>
                <c:pt idx="2055">
                  <c:v>6192290</c:v>
                </c:pt>
                <c:pt idx="2056">
                  <c:v>11050240</c:v>
                </c:pt>
                <c:pt idx="2057">
                  <c:v>4082249.9999999995</c:v>
                </c:pt>
                <c:pt idx="2058">
                  <c:v>3266560</c:v>
                </c:pt>
                <c:pt idx="2059">
                  <c:v>12379290</c:v>
                </c:pt>
                <c:pt idx="2060">
                  <c:v>22002250.000000004</c:v>
                </c:pt>
                <c:pt idx="2061">
                  <c:v>6181250</c:v>
                </c:pt>
                <c:pt idx="2062">
                  <c:v>10666240</c:v>
                </c:pt>
                <c:pt idx="2063">
                  <c:v>25331250</c:v>
                </c:pt>
                <c:pt idx="2064">
                  <c:v>3745440</c:v>
                </c:pt>
                <c:pt idx="2065">
                  <c:v>12104890</c:v>
                </c:pt>
                <c:pt idx="2066">
                  <c:v>17303410</c:v>
                </c:pt>
                <c:pt idx="2067">
                  <c:v>5130840</c:v>
                </c:pt>
                <c:pt idx="2068">
                  <c:v>6941760</c:v>
                </c:pt>
                <c:pt idx="2069">
                  <c:v>19993240</c:v>
                </c:pt>
                <c:pt idx="2070">
                  <c:v>8512290</c:v>
                </c:pt>
                <c:pt idx="2071">
                  <c:v>13895040</c:v>
                </c:pt>
                <c:pt idx="2072">
                  <c:v>16056000.000000002</c:v>
                </c:pt>
                <c:pt idx="2073">
                  <c:v>6530490</c:v>
                </c:pt>
                <c:pt idx="2074">
                  <c:v>9155610</c:v>
                </c:pt>
                <c:pt idx="2075">
                  <c:v>2991240</c:v>
                </c:pt>
                <c:pt idx="2076">
                  <c:v>572160</c:v>
                </c:pt>
                <c:pt idx="2077">
                  <c:v>2853610</c:v>
                </c:pt>
                <c:pt idx="2078">
                  <c:v>16552639.999999998</c:v>
                </c:pt>
                <c:pt idx="2079">
                  <c:v>6554010</c:v>
                </c:pt>
                <c:pt idx="2080">
                  <c:v>6247890</c:v>
                </c:pt>
                <c:pt idx="2081">
                  <c:v>19868160</c:v>
                </c:pt>
                <c:pt idx="2082">
                  <c:v>780250</c:v>
                </c:pt>
                <c:pt idx="2083">
                  <c:v>5603639.9999999991</c:v>
                </c:pt>
                <c:pt idx="2084">
                  <c:v>11659560</c:v>
                </c:pt>
                <c:pt idx="2085">
                  <c:v>14537610</c:v>
                </c:pt>
                <c:pt idx="2086">
                  <c:v>14436000</c:v>
                </c:pt>
                <c:pt idx="2087">
                  <c:v>12861000</c:v>
                </c:pt>
                <c:pt idx="2088">
                  <c:v>6120840.0000000009</c:v>
                </c:pt>
                <c:pt idx="2089">
                  <c:v>2879410</c:v>
                </c:pt>
                <c:pt idx="2090">
                  <c:v>5831040</c:v>
                </c:pt>
                <c:pt idx="2091">
                  <c:v>6509160</c:v>
                </c:pt>
                <c:pt idx="2092">
                  <c:v>9499000</c:v>
                </c:pt>
                <c:pt idx="2093">
                  <c:v>6074890</c:v>
                </c:pt>
                <c:pt idx="2094">
                  <c:v>8594410</c:v>
                </c:pt>
                <c:pt idx="2095">
                  <c:v>7607090</c:v>
                </c:pt>
                <c:pt idx="2096">
                  <c:v>10883160</c:v>
                </c:pt>
                <c:pt idx="2097">
                  <c:v>11399040</c:v>
                </c:pt>
                <c:pt idx="2098">
                  <c:v>4634760</c:v>
                </c:pt>
                <c:pt idx="2099">
                  <c:v>15389440</c:v>
                </c:pt>
                <c:pt idx="2100">
                  <c:v>19022610</c:v>
                </c:pt>
                <c:pt idx="2101">
                  <c:v>5463360</c:v>
                </c:pt>
                <c:pt idx="2102">
                  <c:v>9933440</c:v>
                </c:pt>
                <c:pt idx="2103">
                  <c:v>0</c:v>
                </c:pt>
                <c:pt idx="2104">
                  <c:v>8623560</c:v>
                </c:pt>
                <c:pt idx="2105">
                  <c:v>3340289.9999999995</c:v>
                </c:pt>
                <c:pt idx="2106">
                  <c:v>141010</c:v>
                </c:pt>
                <c:pt idx="2107">
                  <c:v>7934240</c:v>
                </c:pt>
                <c:pt idx="2108">
                  <c:v>2181240</c:v>
                </c:pt>
                <c:pt idx="2109">
                  <c:v>12504639.999999998</c:v>
                </c:pt>
                <c:pt idx="2110">
                  <c:v>7515040.0000000009</c:v>
                </c:pt>
                <c:pt idx="2111">
                  <c:v>5193690</c:v>
                </c:pt>
                <c:pt idx="2112">
                  <c:v>18136090</c:v>
                </c:pt>
                <c:pt idx="2113">
                  <c:v>4416410</c:v>
                </c:pt>
                <c:pt idx="2114">
                  <c:v>2995410</c:v>
                </c:pt>
                <c:pt idx="2115">
                  <c:v>721490</c:v>
                </c:pt>
                <c:pt idx="2116">
                  <c:v>13269240</c:v>
                </c:pt>
                <c:pt idx="2117">
                  <c:v>2322210</c:v>
                </c:pt>
                <c:pt idx="2118">
                  <c:v>14256000</c:v>
                </c:pt>
                <c:pt idx="2119">
                  <c:v>7013010</c:v>
                </c:pt>
                <c:pt idx="2120">
                  <c:v>6007040</c:v>
                </c:pt>
                <c:pt idx="2121">
                  <c:v>8645760</c:v>
                </c:pt>
                <c:pt idx="2122">
                  <c:v>9602210</c:v>
                </c:pt>
                <c:pt idx="2123">
                  <c:v>4810240</c:v>
                </c:pt>
                <c:pt idx="2124">
                  <c:v>5556960.0000000009</c:v>
                </c:pt>
                <c:pt idx="2125">
                  <c:v>564090</c:v>
                </c:pt>
                <c:pt idx="2126">
                  <c:v>11136440</c:v>
                </c:pt>
                <c:pt idx="2127">
                  <c:v>1060250</c:v>
                </c:pt>
                <c:pt idx="2128">
                  <c:v>11984000</c:v>
                </c:pt>
                <c:pt idx="2129">
                  <c:v>18345690</c:v>
                </c:pt>
                <c:pt idx="2130">
                  <c:v>16778440</c:v>
                </c:pt>
                <c:pt idx="2131">
                  <c:v>10842410</c:v>
                </c:pt>
                <c:pt idx="2132">
                  <c:v>13162209.999999998</c:v>
                </c:pt>
                <c:pt idx="2133">
                  <c:v>7085249.9999999991</c:v>
                </c:pt>
                <c:pt idx="2134">
                  <c:v>1320640</c:v>
                </c:pt>
                <c:pt idx="2135">
                  <c:v>14340249.999999998</c:v>
                </c:pt>
                <c:pt idx="2136">
                  <c:v>7130249.9999999991</c:v>
                </c:pt>
                <c:pt idx="2137">
                  <c:v>8885250</c:v>
                </c:pt>
                <c:pt idx="2138">
                  <c:v>3621240</c:v>
                </c:pt>
                <c:pt idx="2139">
                  <c:v>6599039.9999999991</c:v>
                </c:pt>
                <c:pt idx="2140">
                  <c:v>6067250</c:v>
                </c:pt>
                <c:pt idx="2141">
                  <c:v>13016890.000000002</c:v>
                </c:pt>
                <c:pt idx="2142">
                  <c:v>13299840</c:v>
                </c:pt>
                <c:pt idx="2143">
                  <c:v>15582840</c:v>
                </c:pt>
                <c:pt idx="2144">
                  <c:v>16826810</c:v>
                </c:pt>
                <c:pt idx="2145">
                  <c:v>9687210</c:v>
                </c:pt>
                <c:pt idx="2146">
                  <c:v>26509890</c:v>
                </c:pt>
                <c:pt idx="2147">
                  <c:v>20602410</c:v>
                </c:pt>
                <c:pt idx="2148">
                  <c:v>7967160</c:v>
                </c:pt>
                <c:pt idx="2149">
                  <c:v>14408209.999999998</c:v>
                </c:pt>
                <c:pt idx="2150">
                  <c:v>206010</c:v>
                </c:pt>
                <c:pt idx="2151">
                  <c:v>21692160</c:v>
                </c:pt>
                <c:pt idx="2152">
                  <c:v>1240640</c:v>
                </c:pt>
                <c:pt idx="2153">
                  <c:v>4244760</c:v>
                </c:pt>
                <c:pt idx="2154">
                  <c:v>9592810</c:v>
                </c:pt>
                <c:pt idx="2155">
                  <c:v>13839000</c:v>
                </c:pt>
                <c:pt idx="2156">
                  <c:v>4166759.9999999995</c:v>
                </c:pt>
                <c:pt idx="2157">
                  <c:v>11694410</c:v>
                </c:pt>
                <c:pt idx="2158">
                  <c:v>28210250</c:v>
                </c:pt>
                <c:pt idx="2159">
                  <c:v>11949000</c:v>
                </c:pt>
                <c:pt idx="2160">
                  <c:v>994490</c:v>
                </c:pt>
                <c:pt idx="2161">
                  <c:v>3087289.9999999995</c:v>
                </c:pt>
                <c:pt idx="2162">
                  <c:v>4582610</c:v>
                </c:pt>
                <c:pt idx="2163">
                  <c:v>6758010</c:v>
                </c:pt>
                <c:pt idx="2164">
                  <c:v>1771000</c:v>
                </c:pt>
                <c:pt idx="2165">
                  <c:v>15741000</c:v>
                </c:pt>
                <c:pt idx="2166">
                  <c:v>15519000</c:v>
                </c:pt>
                <c:pt idx="2167">
                  <c:v>12215010</c:v>
                </c:pt>
                <c:pt idx="2168">
                  <c:v>18464000</c:v>
                </c:pt>
                <c:pt idx="2169">
                  <c:v>6178610</c:v>
                </c:pt>
                <c:pt idx="2170">
                  <c:v>13649089.999999998</c:v>
                </c:pt>
                <c:pt idx="2171">
                  <c:v>7359000</c:v>
                </c:pt>
                <c:pt idx="2172">
                  <c:v>12936610</c:v>
                </c:pt>
                <c:pt idx="2173">
                  <c:v>26156250</c:v>
                </c:pt>
                <c:pt idx="2174">
                  <c:v>6024960.0000000009</c:v>
                </c:pt>
                <c:pt idx="2175">
                  <c:v>2231000</c:v>
                </c:pt>
                <c:pt idx="2176">
                  <c:v>4449240</c:v>
                </c:pt>
                <c:pt idx="2177">
                  <c:v>7775040.0000000009</c:v>
                </c:pt>
                <c:pt idx="2178">
                  <c:v>7629490</c:v>
                </c:pt>
                <c:pt idx="2179">
                  <c:v>2311210</c:v>
                </c:pt>
                <c:pt idx="2180">
                  <c:v>223010</c:v>
                </c:pt>
                <c:pt idx="2181">
                  <c:v>4145610</c:v>
                </c:pt>
                <c:pt idx="2182">
                  <c:v>11151360</c:v>
                </c:pt>
                <c:pt idx="2183">
                  <c:v>30428159.999999996</c:v>
                </c:pt>
                <c:pt idx="2184">
                  <c:v>696040</c:v>
                </c:pt>
                <c:pt idx="2185">
                  <c:v>1040250</c:v>
                </c:pt>
                <c:pt idx="2186">
                  <c:v>3069690</c:v>
                </c:pt>
                <c:pt idx="2187">
                  <c:v>17306090</c:v>
                </c:pt>
                <c:pt idx="2188">
                  <c:v>13745250</c:v>
                </c:pt>
                <c:pt idx="2189">
                  <c:v>11015160</c:v>
                </c:pt>
                <c:pt idx="2190">
                  <c:v>23469810.000000004</c:v>
                </c:pt>
                <c:pt idx="2191">
                  <c:v>15728809.999999998</c:v>
                </c:pt>
                <c:pt idx="2192">
                  <c:v>14507290</c:v>
                </c:pt>
                <c:pt idx="2193">
                  <c:v>17087160</c:v>
                </c:pt>
                <c:pt idx="2194">
                  <c:v>6662760</c:v>
                </c:pt>
                <c:pt idx="2195">
                  <c:v>15365160.000000002</c:v>
                </c:pt>
                <c:pt idx="2196">
                  <c:v>14992250</c:v>
                </c:pt>
                <c:pt idx="2197">
                  <c:v>1783210.0000000002</c:v>
                </c:pt>
                <c:pt idx="2198">
                  <c:v>6256000</c:v>
                </c:pt>
                <c:pt idx="2199">
                  <c:v>3444000</c:v>
                </c:pt>
                <c:pt idx="2200">
                  <c:v>13916610</c:v>
                </c:pt>
                <c:pt idx="2201">
                  <c:v>14535290</c:v>
                </c:pt>
                <c:pt idx="2202">
                  <c:v>4734840</c:v>
                </c:pt>
                <c:pt idx="2203">
                  <c:v>11749640</c:v>
                </c:pt>
                <c:pt idx="2204">
                  <c:v>22178360</c:v>
                </c:pt>
                <c:pt idx="2205">
                  <c:v>9628010</c:v>
                </c:pt>
                <c:pt idx="2206">
                  <c:v>3826560</c:v>
                </c:pt>
                <c:pt idx="2207">
                  <c:v>13575000</c:v>
                </c:pt>
                <c:pt idx="2208">
                  <c:v>19947690</c:v>
                </c:pt>
                <c:pt idx="2209">
                  <c:v>4579960</c:v>
                </c:pt>
                <c:pt idx="2210">
                  <c:v>14983360</c:v>
                </c:pt>
                <c:pt idx="2211">
                  <c:v>4304000</c:v>
                </c:pt>
                <c:pt idx="2212">
                  <c:v>26290810.000000004</c:v>
                </c:pt>
                <c:pt idx="2213">
                  <c:v>17081760</c:v>
                </c:pt>
                <c:pt idx="2214">
                  <c:v>9083360</c:v>
                </c:pt>
                <c:pt idx="2215">
                  <c:v>8155839.9999999991</c:v>
                </c:pt>
                <c:pt idx="2216">
                  <c:v>21725440</c:v>
                </c:pt>
                <c:pt idx="2217">
                  <c:v>17040690</c:v>
                </c:pt>
                <c:pt idx="2218">
                  <c:v>15990890</c:v>
                </c:pt>
                <c:pt idx="2219">
                  <c:v>4724000</c:v>
                </c:pt>
                <c:pt idx="2220">
                  <c:v>13967089.999999998</c:v>
                </c:pt>
                <c:pt idx="2221">
                  <c:v>21990360</c:v>
                </c:pt>
                <c:pt idx="2222">
                  <c:v>2961000</c:v>
                </c:pt>
                <c:pt idx="2223">
                  <c:v>27628440</c:v>
                </c:pt>
                <c:pt idx="2224">
                  <c:v>78045440</c:v>
                </c:pt>
                <c:pt idx="2225">
                  <c:v>52856210</c:v>
                </c:pt>
                <c:pt idx="2226">
                  <c:v>26408360</c:v>
                </c:pt>
                <c:pt idx="2227">
                  <c:v>17658410</c:v>
                </c:pt>
                <c:pt idx="2228">
                  <c:v>20776000</c:v>
                </c:pt>
                <c:pt idx="2229">
                  <c:v>14336000</c:v>
                </c:pt>
                <c:pt idx="2230">
                  <c:v>9798090</c:v>
                </c:pt>
                <c:pt idx="2231">
                  <c:v>19059840.000000004</c:v>
                </c:pt>
                <c:pt idx="2232">
                  <c:v>5771639.9999999991</c:v>
                </c:pt>
                <c:pt idx="2233">
                  <c:v>9741690</c:v>
                </c:pt>
                <c:pt idx="2234">
                  <c:v>8011010</c:v>
                </c:pt>
                <c:pt idx="2235">
                  <c:v>23105810</c:v>
                </c:pt>
                <c:pt idx="2236">
                  <c:v>14726610</c:v>
                </c:pt>
                <c:pt idx="2237">
                  <c:v>816360</c:v>
                </c:pt>
                <c:pt idx="2238">
                  <c:v>6969690</c:v>
                </c:pt>
                <c:pt idx="2239">
                  <c:v>14726290</c:v>
                </c:pt>
                <c:pt idx="2240">
                  <c:v>19868160</c:v>
                </c:pt>
                <c:pt idx="2241">
                  <c:v>12951000</c:v>
                </c:pt>
                <c:pt idx="2242">
                  <c:v>12634760</c:v>
                </c:pt>
                <c:pt idx="2243">
                  <c:v>10910250</c:v>
                </c:pt>
                <c:pt idx="2244">
                  <c:v>28944000</c:v>
                </c:pt>
                <c:pt idx="2245">
                  <c:v>3171000</c:v>
                </c:pt>
                <c:pt idx="2246">
                  <c:v>1978290</c:v>
                </c:pt>
                <c:pt idx="2247">
                  <c:v>1021440</c:v>
                </c:pt>
                <c:pt idx="2248">
                  <c:v>855960</c:v>
                </c:pt>
                <c:pt idx="2249">
                  <c:v>3047690</c:v>
                </c:pt>
                <c:pt idx="2250">
                  <c:v>13592610</c:v>
                </c:pt>
                <c:pt idx="2251">
                  <c:v>609490</c:v>
                </c:pt>
                <c:pt idx="2252">
                  <c:v>2856000</c:v>
                </c:pt>
                <c:pt idx="2253">
                  <c:v>6410249.9999999991</c:v>
                </c:pt>
                <c:pt idx="2254">
                  <c:v>79010</c:v>
                </c:pt>
                <c:pt idx="2255">
                  <c:v>7805490.0000000009</c:v>
                </c:pt>
                <c:pt idx="2256">
                  <c:v>13628160</c:v>
                </c:pt>
                <c:pt idx="2257">
                  <c:v>10764090</c:v>
                </c:pt>
                <c:pt idx="2258">
                  <c:v>5753160</c:v>
                </c:pt>
                <c:pt idx="2259">
                  <c:v>10054290</c:v>
                </c:pt>
                <c:pt idx="2260">
                  <c:v>3372490.0000000005</c:v>
                </c:pt>
                <c:pt idx="2261">
                  <c:v>3004290</c:v>
                </c:pt>
                <c:pt idx="2262">
                  <c:v>1274490</c:v>
                </c:pt>
                <c:pt idx="2263">
                  <c:v>10461440</c:v>
                </c:pt>
                <c:pt idx="2264">
                  <c:v>6303690</c:v>
                </c:pt>
                <c:pt idx="2265">
                  <c:v>9848410</c:v>
                </c:pt>
                <c:pt idx="2266">
                  <c:v>2003959.9999999998</c:v>
                </c:pt>
                <c:pt idx="2267">
                  <c:v>5159040</c:v>
                </c:pt>
                <c:pt idx="2268">
                  <c:v>7661639.9999999991</c:v>
                </c:pt>
                <c:pt idx="2269">
                  <c:v>2892890</c:v>
                </c:pt>
                <c:pt idx="2270">
                  <c:v>45764040</c:v>
                </c:pt>
                <c:pt idx="2271">
                  <c:v>12116760</c:v>
                </c:pt>
                <c:pt idx="2272">
                  <c:v>15482240</c:v>
                </c:pt>
                <c:pt idx="2273">
                  <c:v>9425160</c:v>
                </c:pt>
                <c:pt idx="2274">
                  <c:v>3481250</c:v>
                </c:pt>
                <c:pt idx="2275">
                  <c:v>4813810</c:v>
                </c:pt>
                <c:pt idx="2276">
                  <c:v>1906890</c:v>
                </c:pt>
                <c:pt idx="2277">
                  <c:v>9987250</c:v>
                </c:pt>
                <c:pt idx="2278">
                  <c:v>9928640</c:v>
                </c:pt>
                <c:pt idx="2279">
                  <c:v>6371810</c:v>
                </c:pt>
                <c:pt idx="2280">
                  <c:v>11292250</c:v>
                </c:pt>
                <c:pt idx="2281">
                  <c:v>11660290</c:v>
                </c:pt>
                <c:pt idx="2282">
                  <c:v>12500440</c:v>
                </c:pt>
                <c:pt idx="2283">
                  <c:v>17834040</c:v>
                </c:pt>
                <c:pt idx="2284">
                  <c:v>21793760</c:v>
                </c:pt>
                <c:pt idx="2285">
                  <c:v>3268210</c:v>
                </c:pt>
                <c:pt idx="2286">
                  <c:v>11111640</c:v>
                </c:pt>
                <c:pt idx="2287">
                  <c:v>6188610</c:v>
                </c:pt>
                <c:pt idx="2288">
                  <c:v>1583890</c:v>
                </c:pt>
                <c:pt idx="2289">
                  <c:v>1587690</c:v>
                </c:pt>
                <c:pt idx="2290">
                  <c:v>7206890</c:v>
                </c:pt>
                <c:pt idx="2291">
                  <c:v>12136639.999999998</c:v>
                </c:pt>
                <c:pt idx="2292">
                  <c:v>187010</c:v>
                </c:pt>
                <c:pt idx="2293">
                  <c:v>7699890</c:v>
                </c:pt>
                <c:pt idx="2294">
                  <c:v>6669760</c:v>
                </c:pt>
                <c:pt idx="2295">
                  <c:v>9621000</c:v>
                </c:pt>
                <c:pt idx="2296">
                  <c:v>7644210</c:v>
                </c:pt>
                <c:pt idx="2297">
                  <c:v>5672890</c:v>
                </c:pt>
                <c:pt idx="2298">
                  <c:v>0</c:v>
                </c:pt>
                <c:pt idx="2299">
                  <c:v>68010</c:v>
                </c:pt>
                <c:pt idx="2300">
                  <c:v>5330610</c:v>
                </c:pt>
                <c:pt idx="2301">
                  <c:v>5195250</c:v>
                </c:pt>
                <c:pt idx="2302">
                  <c:v>5299000</c:v>
                </c:pt>
                <c:pt idx="2303">
                  <c:v>4254440</c:v>
                </c:pt>
                <c:pt idx="2304">
                  <c:v>2826440</c:v>
                </c:pt>
                <c:pt idx="2305">
                  <c:v>4107250</c:v>
                </c:pt>
                <c:pt idx="2306">
                  <c:v>12590360</c:v>
                </c:pt>
                <c:pt idx="2307">
                  <c:v>1573440</c:v>
                </c:pt>
                <c:pt idx="2308">
                  <c:v>4825000</c:v>
                </c:pt>
                <c:pt idx="2309">
                  <c:v>6063560</c:v>
                </c:pt>
                <c:pt idx="2310">
                  <c:v>22395890</c:v>
                </c:pt>
                <c:pt idx="2311">
                  <c:v>9771840</c:v>
                </c:pt>
                <c:pt idx="2312">
                  <c:v>0</c:v>
                </c:pt>
                <c:pt idx="2313">
                  <c:v>9761290</c:v>
                </c:pt>
                <c:pt idx="2314">
                  <c:v>4844840</c:v>
                </c:pt>
                <c:pt idx="2315">
                  <c:v>505250</c:v>
                </c:pt>
                <c:pt idx="2316">
                  <c:v>11018610</c:v>
                </c:pt>
                <c:pt idx="2317">
                  <c:v>7718290</c:v>
                </c:pt>
                <c:pt idx="2318">
                  <c:v>6396000</c:v>
                </c:pt>
                <c:pt idx="2319">
                  <c:v>13785209.999999998</c:v>
                </c:pt>
                <c:pt idx="2320">
                  <c:v>19104000</c:v>
                </c:pt>
                <c:pt idx="2321">
                  <c:v>2530610</c:v>
                </c:pt>
                <c:pt idx="2322">
                  <c:v>2531250</c:v>
                </c:pt>
                <c:pt idx="2323">
                  <c:v>4874440</c:v>
                </c:pt>
                <c:pt idx="2324">
                  <c:v>978360</c:v>
                </c:pt>
                <c:pt idx="2325">
                  <c:v>1224290</c:v>
                </c:pt>
                <c:pt idx="2326">
                  <c:v>7805490.0000000009</c:v>
                </c:pt>
                <c:pt idx="2327">
                  <c:v>6370240</c:v>
                </c:pt>
                <c:pt idx="2328">
                  <c:v>8890560</c:v>
                </c:pt>
                <c:pt idx="2329">
                  <c:v>10636760</c:v>
                </c:pt>
                <c:pt idx="2330">
                  <c:v>1919959.9999999998</c:v>
                </c:pt>
                <c:pt idx="2331">
                  <c:v>315090</c:v>
                </c:pt>
                <c:pt idx="2332">
                  <c:v>10616360</c:v>
                </c:pt>
                <c:pt idx="2333">
                  <c:v>10651960</c:v>
                </c:pt>
                <c:pt idx="2334">
                  <c:v>498360</c:v>
                </c:pt>
                <c:pt idx="2335">
                  <c:v>244040</c:v>
                </c:pt>
                <c:pt idx="2336">
                  <c:v>4200960</c:v>
                </c:pt>
                <c:pt idx="2337">
                  <c:v>2208960</c:v>
                </c:pt>
                <c:pt idx="2338">
                  <c:v>6504960</c:v>
                </c:pt>
                <c:pt idx="2339">
                  <c:v>1676840</c:v>
                </c:pt>
                <c:pt idx="2340">
                  <c:v>430040</c:v>
                </c:pt>
                <c:pt idx="2341">
                  <c:v>15080639.999999998</c:v>
                </c:pt>
                <c:pt idx="2342">
                  <c:v>3383040</c:v>
                </c:pt>
                <c:pt idx="2343">
                  <c:v>4826010</c:v>
                </c:pt>
                <c:pt idx="2344">
                  <c:v>2093610</c:v>
                </c:pt>
                <c:pt idx="2345">
                  <c:v>2640690</c:v>
                </c:pt>
                <c:pt idx="2346">
                  <c:v>804000</c:v>
                </c:pt>
                <c:pt idx="2347">
                  <c:v>4256610</c:v>
                </c:pt>
                <c:pt idx="2348">
                  <c:v>3880210</c:v>
                </c:pt>
                <c:pt idx="2349">
                  <c:v>512640</c:v>
                </c:pt>
                <c:pt idx="2350">
                  <c:v>7122690</c:v>
                </c:pt>
                <c:pt idx="2351">
                  <c:v>1424000</c:v>
                </c:pt>
                <c:pt idx="2352">
                  <c:v>3513640</c:v>
                </c:pt>
                <c:pt idx="2353">
                  <c:v>3307009.9999999995</c:v>
                </c:pt>
                <c:pt idx="2354">
                  <c:v>7824000</c:v>
                </c:pt>
                <c:pt idx="2355">
                  <c:v>2121290</c:v>
                </c:pt>
                <c:pt idx="2356">
                  <c:v>7056000</c:v>
                </c:pt>
                <c:pt idx="2357">
                  <c:v>1581250</c:v>
                </c:pt>
                <c:pt idx="2358">
                  <c:v>2004000</c:v>
                </c:pt>
                <c:pt idx="2359">
                  <c:v>3277560</c:v>
                </c:pt>
                <c:pt idx="2360">
                  <c:v>5561239.9999999991</c:v>
                </c:pt>
                <c:pt idx="2361">
                  <c:v>8259840</c:v>
                </c:pt>
                <c:pt idx="2362">
                  <c:v>1886690</c:v>
                </c:pt>
                <c:pt idx="2363">
                  <c:v>5632250</c:v>
                </c:pt>
                <c:pt idx="2364">
                  <c:v>2710840</c:v>
                </c:pt>
                <c:pt idx="2365">
                  <c:v>13757490</c:v>
                </c:pt>
                <c:pt idx="2366">
                  <c:v>672490</c:v>
                </c:pt>
                <c:pt idx="2367">
                  <c:v>6096960.0000000009</c:v>
                </c:pt>
                <c:pt idx="2368">
                  <c:v>24670250</c:v>
                </c:pt>
                <c:pt idx="2369">
                  <c:v>18737810</c:v>
                </c:pt>
                <c:pt idx="2370">
                  <c:v>10073160</c:v>
                </c:pt>
                <c:pt idx="2371">
                  <c:v>428160</c:v>
                </c:pt>
                <c:pt idx="2372">
                  <c:v>6745760</c:v>
                </c:pt>
                <c:pt idx="2373">
                  <c:v>864640</c:v>
                </c:pt>
                <c:pt idx="2374">
                  <c:v>693810</c:v>
                </c:pt>
                <c:pt idx="2375">
                  <c:v>6492960.0000000009</c:v>
                </c:pt>
                <c:pt idx="2376">
                  <c:v>3738090</c:v>
                </c:pt>
                <c:pt idx="2377">
                  <c:v>10316490</c:v>
                </c:pt>
                <c:pt idx="2378">
                  <c:v>6494810</c:v>
                </c:pt>
                <c:pt idx="2379">
                  <c:v>6816000</c:v>
                </c:pt>
                <c:pt idx="2380">
                  <c:v>8431240</c:v>
                </c:pt>
                <c:pt idx="2381">
                  <c:v>12379290</c:v>
                </c:pt>
                <c:pt idx="2382">
                  <c:v>102010</c:v>
                </c:pt>
                <c:pt idx="2383">
                  <c:v>2096410.0000000002</c:v>
                </c:pt>
                <c:pt idx="2384">
                  <c:v>3218090</c:v>
                </c:pt>
                <c:pt idx="2385">
                  <c:v>8064000</c:v>
                </c:pt>
                <c:pt idx="2386">
                  <c:v>3699009.9999999995</c:v>
                </c:pt>
                <c:pt idx="2387">
                  <c:v>2211040</c:v>
                </c:pt>
                <c:pt idx="2388">
                  <c:v>738560</c:v>
                </c:pt>
                <c:pt idx="2389">
                  <c:v>7461000.0000000009</c:v>
                </c:pt>
                <c:pt idx="2390">
                  <c:v>2604960</c:v>
                </c:pt>
                <c:pt idx="2391">
                  <c:v>6282250</c:v>
                </c:pt>
                <c:pt idx="2392">
                  <c:v>2367960</c:v>
                </c:pt>
                <c:pt idx="2393">
                  <c:v>5892250</c:v>
                </c:pt>
                <c:pt idx="2394">
                  <c:v>1122560</c:v>
                </c:pt>
                <c:pt idx="2395">
                  <c:v>8187840</c:v>
                </c:pt>
                <c:pt idx="2396">
                  <c:v>5776000</c:v>
                </c:pt>
                <c:pt idx="2397">
                  <c:v>6119040</c:v>
                </c:pt>
                <c:pt idx="2398">
                  <c:v>10161000</c:v>
                </c:pt>
                <c:pt idx="2399">
                  <c:v>12271640</c:v>
                </c:pt>
                <c:pt idx="2400">
                  <c:v>5909160</c:v>
                </c:pt>
                <c:pt idx="2401">
                  <c:v>9356810</c:v>
                </c:pt>
                <c:pt idx="2402">
                  <c:v>7291810</c:v>
                </c:pt>
                <c:pt idx="2403">
                  <c:v>5463360</c:v>
                </c:pt>
                <c:pt idx="2404">
                  <c:v>0</c:v>
                </c:pt>
                <c:pt idx="2405">
                  <c:v>582360</c:v>
                </c:pt>
                <c:pt idx="2406">
                  <c:v>10052360</c:v>
                </c:pt>
                <c:pt idx="2407">
                  <c:v>969210</c:v>
                </c:pt>
                <c:pt idx="2408">
                  <c:v>4003560</c:v>
                </c:pt>
                <c:pt idx="2409">
                  <c:v>6376000</c:v>
                </c:pt>
                <c:pt idx="2410">
                  <c:v>5225760</c:v>
                </c:pt>
                <c:pt idx="2411">
                  <c:v>681000</c:v>
                </c:pt>
                <c:pt idx="2412">
                  <c:v>6709239.9999999991</c:v>
                </c:pt>
                <c:pt idx="2413">
                  <c:v>2093890</c:v>
                </c:pt>
                <c:pt idx="2414">
                  <c:v>1093440</c:v>
                </c:pt>
                <c:pt idx="2415">
                  <c:v>5955840</c:v>
                </c:pt>
                <c:pt idx="2416">
                  <c:v>4140009.9999999995</c:v>
                </c:pt>
                <c:pt idx="2417">
                  <c:v>12640810</c:v>
                </c:pt>
                <c:pt idx="2418">
                  <c:v>8617890</c:v>
                </c:pt>
                <c:pt idx="2419">
                  <c:v>6775000</c:v>
                </c:pt>
                <c:pt idx="2420">
                  <c:v>18117440</c:v>
                </c:pt>
                <c:pt idx="2421">
                  <c:v>83010</c:v>
                </c:pt>
                <c:pt idx="2422">
                  <c:v>2489290</c:v>
                </c:pt>
                <c:pt idx="2423">
                  <c:v>11216640</c:v>
                </c:pt>
                <c:pt idx="2424">
                  <c:v>14725760</c:v>
                </c:pt>
                <c:pt idx="2425">
                  <c:v>10551560</c:v>
                </c:pt>
                <c:pt idx="2426">
                  <c:v>4938240</c:v>
                </c:pt>
                <c:pt idx="2427">
                  <c:v>12562440</c:v>
                </c:pt>
                <c:pt idx="2428">
                  <c:v>15743209.999999998</c:v>
                </c:pt>
                <c:pt idx="2429">
                  <c:v>12136960</c:v>
                </c:pt>
                <c:pt idx="2430">
                  <c:v>4970240</c:v>
                </c:pt>
                <c:pt idx="2431">
                  <c:v>4690810</c:v>
                </c:pt>
                <c:pt idx="2432">
                  <c:v>1498890</c:v>
                </c:pt>
                <c:pt idx="2433">
                  <c:v>5695040</c:v>
                </c:pt>
                <c:pt idx="2434">
                  <c:v>9237690</c:v>
                </c:pt>
                <c:pt idx="2435">
                  <c:v>9904000</c:v>
                </c:pt>
                <c:pt idx="2436">
                  <c:v>626560</c:v>
                </c:pt>
                <c:pt idx="2437">
                  <c:v>2780010</c:v>
                </c:pt>
                <c:pt idx="2438">
                  <c:v>4070250</c:v>
                </c:pt>
                <c:pt idx="2439">
                  <c:v>962560</c:v>
                </c:pt>
                <c:pt idx="2440">
                  <c:v>6459840</c:v>
                </c:pt>
                <c:pt idx="2441">
                  <c:v>5486240</c:v>
                </c:pt>
                <c:pt idx="2442">
                  <c:v>3503640</c:v>
                </c:pt>
                <c:pt idx="2443">
                  <c:v>5149760</c:v>
                </c:pt>
                <c:pt idx="2444">
                  <c:v>2122240</c:v>
                </c:pt>
                <c:pt idx="2445">
                  <c:v>0</c:v>
                </c:pt>
                <c:pt idx="2446">
                  <c:v>2410240</c:v>
                </c:pt>
                <c:pt idx="2447">
                  <c:v>4637640</c:v>
                </c:pt>
                <c:pt idx="2448">
                  <c:v>4140759.9999999995</c:v>
                </c:pt>
                <c:pt idx="2449">
                  <c:v>13763890.000000002</c:v>
                </c:pt>
                <c:pt idx="2450">
                  <c:v>8436090</c:v>
                </c:pt>
                <c:pt idx="2451">
                  <c:v>8348159.9999999991</c:v>
                </c:pt>
                <c:pt idx="2452">
                  <c:v>5352360</c:v>
                </c:pt>
                <c:pt idx="2453">
                  <c:v>2349000</c:v>
                </c:pt>
                <c:pt idx="2454">
                  <c:v>348090</c:v>
                </c:pt>
                <c:pt idx="2455">
                  <c:v>3339000</c:v>
                </c:pt>
                <c:pt idx="2456">
                  <c:v>6791890</c:v>
                </c:pt>
                <c:pt idx="2457">
                  <c:v>0</c:v>
                </c:pt>
                <c:pt idx="2458">
                  <c:v>9115250</c:v>
                </c:pt>
                <c:pt idx="2459">
                  <c:v>2461410</c:v>
                </c:pt>
                <c:pt idx="2460">
                  <c:v>20760410</c:v>
                </c:pt>
                <c:pt idx="2461">
                  <c:v>3309610</c:v>
                </c:pt>
                <c:pt idx="2462">
                  <c:v>8638760</c:v>
                </c:pt>
                <c:pt idx="2463">
                  <c:v>20924160</c:v>
                </c:pt>
                <c:pt idx="2464">
                  <c:v>249090</c:v>
                </c:pt>
                <c:pt idx="2465">
                  <c:v>4499040</c:v>
                </c:pt>
                <c:pt idx="2466">
                  <c:v>335250</c:v>
                </c:pt>
                <c:pt idx="2467">
                  <c:v>4007640</c:v>
                </c:pt>
                <c:pt idx="2468">
                  <c:v>8342240</c:v>
                </c:pt>
                <c:pt idx="2469">
                  <c:v>4421290</c:v>
                </c:pt>
                <c:pt idx="2470">
                  <c:v>5981610</c:v>
                </c:pt>
                <c:pt idx="2471">
                  <c:v>2855040</c:v>
                </c:pt>
                <c:pt idx="2472">
                  <c:v>6812159.9999999991</c:v>
                </c:pt>
                <c:pt idx="2473">
                  <c:v>249090</c:v>
                </c:pt>
                <c:pt idx="2474">
                  <c:v>8589000</c:v>
                </c:pt>
                <c:pt idx="2475">
                  <c:v>8831250</c:v>
                </c:pt>
                <c:pt idx="2476">
                  <c:v>11612160</c:v>
                </c:pt>
                <c:pt idx="2477">
                  <c:v>2213760</c:v>
                </c:pt>
                <c:pt idx="2478">
                  <c:v>0</c:v>
                </c:pt>
                <c:pt idx="2479">
                  <c:v>21180250</c:v>
                </c:pt>
                <c:pt idx="2480">
                  <c:v>9383010</c:v>
                </c:pt>
                <c:pt idx="2481">
                  <c:v>10931360</c:v>
                </c:pt>
                <c:pt idx="2482">
                  <c:v>3880759.9999999995</c:v>
                </c:pt>
                <c:pt idx="2483">
                  <c:v>2055240.0000000002</c:v>
                </c:pt>
                <c:pt idx="2484">
                  <c:v>6626440</c:v>
                </c:pt>
                <c:pt idx="2485">
                  <c:v>6144840</c:v>
                </c:pt>
                <c:pt idx="2486">
                  <c:v>7727960</c:v>
                </c:pt>
                <c:pt idx="2487">
                  <c:v>7505760</c:v>
                </c:pt>
                <c:pt idx="2488">
                  <c:v>731000</c:v>
                </c:pt>
                <c:pt idx="2489">
                  <c:v>5866440</c:v>
                </c:pt>
                <c:pt idx="2490">
                  <c:v>4079160.0000000005</c:v>
                </c:pt>
                <c:pt idx="2491">
                  <c:v>1925759.9999999998</c:v>
                </c:pt>
                <c:pt idx="2492">
                  <c:v>2600960</c:v>
                </c:pt>
                <c:pt idx="2493">
                  <c:v>3547090</c:v>
                </c:pt>
                <c:pt idx="2494">
                  <c:v>3717560</c:v>
                </c:pt>
                <c:pt idx="2495">
                  <c:v>109010</c:v>
                </c:pt>
                <c:pt idx="2496">
                  <c:v>6098240</c:v>
                </c:pt>
                <c:pt idx="2497">
                  <c:v>2926290</c:v>
                </c:pt>
                <c:pt idx="2498">
                  <c:v>2466290</c:v>
                </c:pt>
                <c:pt idx="2499">
                  <c:v>2568960</c:v>
                </c:pt>
                <c:pt idx="2500">
                  <c:v>3576000</c:v>
                </c:pt>
                <c:pt idx="2501">
                  <c:v>4574440</c:v>
                </c:pt>
                <c:pt idx="2502">
                  <c:v>9706410</c:v>
                </c:pt>
                <c:pt idx="2503">
                  <c:v>5883840</c:v>
                </c:pt>
                <c:pt idx="2504">
                  <c:v>70010</c:v>
                </c:pt>
                <c:pt idx="2505">
                  <c:v>4419360</c:v>
                </c:pt>
                <c:pt idx="2506">
                  <c:v>2600960</c:v>
                </c:pt>
                <c:pt idx="2507">
                  <c:v>3974090</c:v>
                </c:pt>
                <c:pt idx="2508">
                  <c:v>4421490</c:v>
                </c:pt>
                <c:pt idx="2509">
                  <c:v>4756290</c:v>
                </c:pt>
                <c:pt idx="2510">
                  <c:v>5360810</c:v>
                </c:pt>
                <c:pt idx="2511">
                  <c:v>3906210</c:v>
                </c:pt>
                <c:pt idx="2512">
                  <c:v>2081160</c:v>
                </c:pt>
                <c:pt idx="2513">
                  <c:v>2599210</c:v>
                </c:pt>
                <c:pt idx="2514">
                  <c:v>3593240</c:v>
                </c:pt>
                <c:pt idx="2515">
                  <c:v>1405560</c:v>
                </c:pt>
                <c:pt idx="2516">
                  <c:v>1104000</c:v>
                </c:pt>
                <c:pt idx="2517">
                  <c:v>1517250</c:v>
                </c:pt>
                <c:pt idx="2518">
                  <c:v>3956250</c:v>
                </c:pt>
                <c:pt idx="2519">
                  <c:v>2231040</c:v>
                </c:pt>
                <c:pt idx="2520">
                  <c:v>1760490</c:v>
                </c:pt>
                <c:pt idx="2521">
                  <c:v>1107210</c:v>
                </c:pt>
                <c:pt idx="2522">
                  <c:v>1038840</c:v>
                </c:pt>
                <c:pt idx="2523">
                  <c:v>330250</c:v>
                </c:pt>
                <c:pt idx="2524">
                  <c:v>3492840</c:v>
                </c:pt>
                <c:pt idx="2525">
                  <c:v>1496000</c:v>
                </c:pt>
                <c:pt idx="2526">
                  <c:v>40010</c:v>
                </c:pt>
                <c:pt idx="2527">
                  <c:v>1587250</c:v>
                </c:pt>
                <c:pt idx="2528">
                  <c:v>597240</c:v>
                </c:pt>
                <c:pt idx="2529">
                  <c:v>4481250</c:v>
                </c:pt>
                <c:pt idx="2530">
                  <c:v>3324960</c:v>
                </c:pt>
                <c:pt idx="2531">
                  <c:v>3265090</c:v>
                </c:pt>
                <c:pt idx="2532">
                  <c:v>0</c:v>
                </c:pt>
                <c:pt idx="2533">
                  <c:v>4925000</c:v>
                </c:pt>
                <c:pt idx="2534">
                  <c:v>6956040</c:v>
                </c:pt>
                <c:pt idx="2535">
                  <c:v>3343560</c:v>
                </c:pt>
                <c:pt idx="2536">
                  <c:v>9008010</c:v>
                </c:pt>
                <c:pt idx="2537">
                  <c:v>7424009.9999999991</c:v>
                </c:pt>
                <c:pt idx="2538">
                  <c:v>5852249.9999999991</c:v>
                </c:pt>
                <c:pt idx="2539">
                  <c:v>0</c:v>
                </c:pt>
                <c:pt idx="2540">
                  <c:v>2372760</c:v>
                </c:pt>
                <c:pt idx="2541">
                  <c:v>2815890</c:v>
                </c:pt>
                <c:pt idx="2542">
                  <c:v>635250</c:v>
                </c:pt>
                <c:pt idx="2543">
                  <c:v>7956000</c:v>
                </c:pt>
                <c:pt idx="2544">
                  <c:v>2939040</c:v>
                </c:pt>
                <c:pt idx="2545">
                  <c:v>3343410</c:v>
                </c:pt>
                <c:pt idx="2546">
                  <c:v>5462810</c:v>
                </c:pt>
                <c:pt idx="2547">
                  <c:v>2641490</c:v>
                </c:pt>
                <c:pt idx="2548">
                  <c:v>4790250</c:v>
                </c:pt>
                <c:pt idx="2549">
                  <c:v>8837640</c:v>
                </c:pt>
                <c:pt idx="2550">
                  <c:v>12116760</c:v>
                </c:pt>
                <c:pt idx="2551">
                  <c:v>10223290</c:v>
                </c:pt>
                <c:pt idx="2552">
                  <c:v>2571810</c:v>
                </c:pt>
                <c:pt idx="2553">
                  <c:v>631960</c:v>
                </c:pt>
                <c:pt idx="2554">
                  <c:v>2781160</c:v>
                </c:pt>
                <c:pt idx="2555">
                  <c:v>1820809.9999999998</c:v>
                </c:pt>
                <c:pt idx="2556">
                  <c:v>5306250</c:v>
                </c:pt>
                <c:pt idx="2557">
                  <c:v>8952090</c:v>
                </c:pt>
                <c:pt idx="2558">
                  <c:v>5147960</c:v>
                </c:pt>
                <c:pt idx="2559">
                  <c:v>8613440</c:v>
                </c:pt>
                <c:pt idx="2560">
                  <c:v>6315840</c:v>
                </c:pt>
                <c:pt idx="2561">
                  <c:v>93090</c:v>
                </c:pt>
                <c:pt idx="2562">
                  <c:v>1093490</c:v>
                </c:pt>
                <c:pt idx="2563">
                  <c:v>1613640</c:v>
                </c:pt>
                <c:pt idx="2564">
                  <c:v>1883840</c:v>
                </c:pt>
                <c:pt idx="2565">
                  <c:v>3846009.9999999995</c:v>
                </c:pt>
                <c:pt idx="2566">
                  <c:v>767250</c:v>
                </c:pt>
                <c:pt idx="2567">
                  <c:v>2933640</c:v>
                </c:pt>
                <c:pt idx="2568">
                  <c:v>1667090</c:v>
                </c:pt>
                <c:pt idx="2569">
                  <c:v>2369290</c:v>
                </c:pt>
                <c:pt idx="2570">
                  <c:v>3943960</c:v>
                </c:pt>
                <c:pt idx="2571">
                  <c:v>1838890</c:v>
                </c:pt>
                <c:pt idx="2572">
                  <c:v>4864760</c:v>
                </c:pt>
                <c:pt idx="2573">
                  <c:v>4359810</c:v>
                </c:pt>
                <c:pt idx="2574">
                  <c:v>285250</c:v>
                </c:pt>
                <c:pt idx="2575">
                  <c:v>31010</c:v>
                </c:pt>
                <c:pt idx="2576">
                  <c:v>1705250</c:v>
                </c:pt>
                <c:pt idx="2577">
                  <c:v>912960</c:v>
                </c:pt>
                <c:pt idx="2578">
                  <c:v>3245410</c:v>
                </c:pt>
                <c:pt idx="2579">
                  <c:v>304640</c:v>
                </c:pt>
                <c:pt idx="2580">
                  <c:v>840960</c:v>
                </c:pt>
                <c:pt idx="2581">
                  <c:v>2135160</c:v>
                </c:pt>
                <c:pt idx="2582">
                  <c:v>2994809.9999999995</c:v>
                </c:pt>
                <c:pt idx="2583">
                  <c:v>1106250</c:v>
                </c:pt>
                <c:pt idx="2584">
                  <c:v>906240</c:v>
                </c:pt>
                <c:pt idx="2585">
                  <c:v>807690</c:v>
                </c:pt>
                <c:pt idx="2586">
                  <c:v>11006250</c:v>
                </c:pt>
                <c:pt idx="2587">
                  <c:v>977250.00000000012</c:v>
                </c:pt>
                <c:pt idx="2588">
                  <c:v>2175250</c:v>
                </c:pt>
                <c:pt idx="2589">
                  <c:v>64040.000000000007</c:v>
                </c:pt>
                <c:pt idx="2590">
                  <c:v>186360</c:v>
                </c:pt>
                <c:pt idx="2591">
                  <c:v>1815160</c:v>
                </c:pt>
                <c:pt idx="2592">
                  <c:v>4131890</c:v>
                </c:pt>
                <c:pt idx="2593">
                  <c:v>4373960</c:v>
                </c:pt>
                <c:pt idx="2594">
                  <c:v>994840</c:v>
                </c:pt>
                <c:pt idx="2595">
                  <c:v>3662890</c:v>
                </c:pt>
                <c:pt idx="2596">
                  <c:v>114359.99999999999</c:v>
                </c:pt>
                <c:pt idx="2597">
                  <c:v>55250</c:v>
                </c:pt>
                <c:pt idx="2598">
                  <c:v>443610</c:v>
                </c:pt>
                <c:pt idx="2599">
                  <c:v>3004090</c:v>
                </c:pt>
                <c:pt idx="2600">
                  <c:v>2704000</c:v>
                </c:pt>
                <c:pt idx="2601">
                  <c:v>3411000</c:v>
                </c:pt>
                <c:pt idx="2602">
                  <c:v>5121690</c:v>
                </c:pt>
                <c:pt idx="2603">
                  <c:v>2422760</c:v>
                </c:pt>
                <c:pt idx="2604">
                  <c:v>4457490</c:v>
                </c:pt>
                <c:pt idx="2605">
                  <c:v>1534440</c:v>
                </c:pt>
                <c:pt idx="2606">
                  <c:v>3381690</c:v>
                </c:pt>
                <c:pt idx="2607">
                  <c:v>2571360</c:v>
                </c:pt>
                <c:pt idx="2608">
                  <c:v>1800760.0000000002</c:v>
                </c:pt>
                <c:pt idx="2609">
                  <c:v>1726409.9999999998</c:v>
                </c:pt>
                <c:pt idx="2610">
                  <c:v>730840</c:v>
                </c:pt>
                <c:pt idx="2611">
                  <c:v>976000</c:v>
                </c:pt>
                <c:pt idx="2612">
                  <c:v>928410</c:v>
                </c:pt>
                <c:pt idx="2613">
                  <c:v>7727960</c:v>
                </c:pt>
                <c:pt idx="2614">
                  <c:v>2885760</c:v>
                </c:pt>
                <c:pt idx="2615">
                  <c:v>8555360</c:v>
                </c:pt>
                <c:pt idx="2616">
                  <c:v>3813410</c:v>
                </c:pt>
                <c:pt idx="2617">
                  <c:v>3629640</c:v>
                </c:pt>
                <c:pt idx="2618">
                  <c:v>6998810</c:v>
                </c:pt>
                <c:pt idx="2619">
                  <c:v>8623560</c:v>
                </c:pt>
                <c:pt idx="2620">
                  <c:v>5634410</c:v>
                </c:pt>
                <c:pt idx="2621">
                  <c:v>240010</c:v>
                </c:pt>
                <c:pt idx="2622">
                  <c:v>4219290</c:v>
                </c:pt>
                <c:pt idx="2623">
                  <c:v>4328410</c:v>
                </c:pt>
                <c:pt idx="2624">
                  <c:v>6170250</c:v>
                </c:pt>
                <c:pt idx="2625">
                  <c:v>617250</c:v>
                </c:pt>
                <c:pt idx="2626">
                  <c:v>1543360</c:v>
                </c:pt>
                <c:pt idx="2627">
                  <c:v>5950560</c:v>
                </c:pt>
                <c:pt idx="2628">
                  <c:v>794690</c:v>
                </c:pt>
                <c:pt idx="2629">
                  <c:v>2241410</c:v>
                </c:pt>
                <c:pt idx="2630">
                  <c:v>3428610</c:v>
                </c:pt>
                <c:pt idx="2631">
                  <c:v>3064410</c:v>
                </c:pt>
                <c:pt idx="2632">
                  <c:v>2039039.9999999998</c:v>
                </c:pt>
                <c:pt idx="2633">
                  <c:v>138090</c:v>
                </c:pt>
                <c:pt idx="2634">
                  <c:v>2248840</c:v>
                </c:pt>
                <c:pt idx="2635">
                  <c:v>3951360</c:v>
                </c:pt>
                <c:pt idx="2636">
                  <c:v>1893410.0000000002</c:v>
                </c:pt>
                <c:pt idx="2637">
                  <c:v>1655039.9999999998</c:v>
                </c:pt>
                <c:pt idx="2638">
                  <c:v>1171160</c:v>
                </c:pt>
                <c:pt idx="2639">
                  <c:v>770090</c:v>
                </c:pt>
                <c:pt idx="2640">
                  <c:v>1367640</c:v>
                </c:pt>
                <c:pt idx="2641">
                  <c:v>1684210</c:v>
                </c:pt>
                <c:pt idx="2642">
                  <c:v>576840</c:v>
                </c:pt>
                <c:pt idx="2643">
                  <c:v>1932840</c:v>
                </c:pt>
                <c:pt idx="2644">
                  <c:v>364210</c:v>
                </c:pt>
                <c:pt idx="2645">
                  <c:v>2185760</c:v>
                </c:pt>
                <c:pt idx="2646">
                  <c:v>239960</c:v>
                </c:pt>
                <c:pt idx="2647">
                  <c:v>36040</c:v>
                </c:pt>
                <c:pt idx="2648">
                  <c:v>435240</c:v>
                </c:pt>
                <c:pt idx="2649">
                  <c:v>2244840</c:v>
                </c:pt>
                <c:pt idx="2650">
                  <c:v>3033690</c:v>
                </c:pt>
                <c:pt idx="2651">
                  <c:v>1437490</c:v>
                </c:pt>
                <c:pt idx="2652">
                  <c:v>869890</c:v>
                </c:pt>
                <c:pt idx="2653">
                  <c:v>306560</c:v>
                </c:pt>
                <c:pt idx="2654">
                  <c:v>1730250.0000000002</c:v>
                </c:pt>
                <c:pt idx="2655">
                  <c:v>1390840</c:v>
                </c:pt>
                <c:pt idx="2656">
                  <c:v>162090</c:v>
                </c:pt>
                <c:pt idx="2657">
                  <c:v>1099840</c:v>
                </c:pt>
                <c:pt idx="2658">
                  <c:v>1856490</c:v>
                </c:pt>
                <c:pt idx="2659">
                  <c:v>409439.99999999994</c:v>
                </c:pt>
                <c:pt idx="2660">
                  <c:v>747250</c:v>
                </c:pt>
                <c:pt idx="2661">
                  <c:v>1309640</c:v>
                </c:pt>
                <c:pt idx="2662">
                  <c:v>2452250</c:v>
                </c:pt>
                <c:pt idx="2663">
                  <c:v>893760</c:v>
                </c:pt>
                <c:pt idx="2664">
                  <c:v>3294690</c:v>
                </c:pt>
                <c:pt idx="2665">
                  <c:v>1955360</c:v>
                </c:pt>
                <c:pt idx="2666">
                  <c:v>1658010</c:v>
                </c:pt>
                <c:pt idx="2667">
                  <c:v>1991640</c:v>
                </c:pt>
                <c:pt idx="2668">
                  <c:v>1614690</c:v>
                </c:pt>
                <c:pt idx="2669">
                  <c:v>2819410</c:v>
                </c:pt>
                <c:pt idx="2670">
                  <c:v>4833290</c:v>
                </c:pt>
                <c:pt idx="2671">
                  <c:v>4535490</c:v>
                </c:pt>
                <c:pt idx="2672">
                  <c:v>1656000</c:v>
                </c:pt>
                <c:pt idx="2673">
                  <c:v>2831250</c:v>
                </c:pt>
                <c:pt idx="2674">
                  <c:v>505960</c:v>
                </c:pt>
                <c:pt idx="2675">
                  <c:v>1656000</c:v>
                </c:pt>
                <c:pt idx="2676">
                  <c:v>1483640</c:v>
                </c:pt>
                <c:pt idx="2677">
                  <c:v>1099890</c:v>
                </c:pt>
                <c:pt idx="2678">
                  <c:v>4949000</c:v>
                </c:pt>
                <c:pt idx="2679">
                  <c:v>2900290</c:v>
                </c:pt>
                <c:pt idx="2680">
                  <c:v>2274760</c:v>
                </c:pt>
                <c:pt idx="2681">
                  <c:v>2090610</c:v>
                </c:pt>
                <c:pt idx="2682">
                  <c:v>44040</c:v>
                </c:pt>
                <c:pt idx="2683">
                  <c:v>1157760</c:v>
                </c:pt>
                <c:pt idx="2684">
                  <c:v>3952810</c:v>
                </c:pt>
                <c:pt idx="2685">
                  <c:v>156160</c:v>
                </c:pt>
                <c:pt idx="2686">
                  <c:v>476489.99999999994</c:v>
                </c:pt>
                <c:pt idx="2687">
                  <c:v>190250</c:v>
                </c:pt>
                <c:pt idx="2688">
                  <c:v>1297890</c:v>
                </c:pt>
                <c:pt idx="2689">
                  <c:v>162090</c:v>
                </c:pt>
                <c:pt idx="2690">
                  <c:v>3780090</c:v>
                </c:pt>
                <c:pt idx="2691">
                  <c:v>2607360</c:v>
                </c:pt>
                <c:pt idx="2692">
                  <c:v>3193890</c:v>
                </c:pt>
                <c:pt idx="2693">
                  <c:v>2718760</c:v>
                </c:pt>
                <c:pt idx="2694">
                  <c:v>797760</c:v>
                </c:pt>
                <c:pt idx="2695">
                  <c:v>1993810</c:v>
                </c:pt>
                <c:pt idx="2696">
                  <c:v>371000</c:v>
                </c:pt>
                <c:pt idx="2697">
                  <c:v>252810</c:v>
                </c:pt>
                <c:pt idx="2698">
                  <c:v>1968360.0000000002</c:v>
                </c:pt>
                <c:pt idx="2699">
                  <c:v>1023410</c:v>
                </c:pt>
                <c:pt idx="2700">
                  <c:v>1476000</c:v>
                </c:pt>
                <c:pt idx="2701">
                  <c:v>1910610</c:v>
                </c:pt>
                <c:pt idx="2702">
                  <c:v>1147210</c:v>
                </c:pt>
                <c:pt idx="2703">
                  <c:v>470440.00000000006</c:v>
                </c:pt>
                <c:pt idx="2704">
                  <c:v>1319640</c:v>
                </c:pt>
                <c:pt idx="2705">
                  <c:v>1588440</c:v>
                </c:pt>
                <c:pt idx="2706">
                  <c:v>2560250</c:v>
                </c:pt>
                <c:pt idx="2707">
                  <c:v>4294290</c:v>
                </c:pt>
                <c:pt idx="2708">
                  <c:v>580290</c:v>
                </c:pt>
                <c:pt idx="2709">
                  <c:v>577490</c:v>
                </c:pt>
                <c:pt idx="2710">
                  <c:v>844440</c:v>
                </c:pt>
                <c:pt idx="2711">
                  <c:v>2389290</c:v>
                </c:pt>
                <c:pt idx="2712">
                  <c:v>1362690</c:v>
                </c:pt>
                <c:pt idx="2713">
                  <c:v>936000</c:v>
                </c:pt>
                <c:pt idx="2714">
                  <c:v>2474010</c:v>
                </c:pt>
                <c:pt idx="2715">
                  <c:v>2085250</c:v>
                </c:pt>
                <c:pt idx="2716">
                  <c:v>893160</c:v>
                </c:pt>
                <c:pt idx="2717">
                  <c:v>1574490</c:v>
                </c:pt>
                <c:pt idx="2718">
                  <c:v>2275250</c:v>
                </c:pt>
                <c:pt idx="2719">
                  <c:v>810240</c:v>
                </c:pt>
                <c:pt idx="2720">
                  <c:v>1780360.0000000002</c:v>
                </c:pt>
                <c:pt idx="2721">
                  <c:v>1405250</c:v>
                </c:pt>
                <c:pt idx="2722">
                  <c:v>1403010</c:v>
                </c:pt>
                <c:pt idx="2723">
                  <c:v>371840</c:v>
                </c:pt>
                <c:pt idx="2724">
                  <c:v>633090</c:v>
                </c:pt>
                <c:pt idx="2725">
                  <c:v>2384640</c:v>
                </c:pt>
                <c:pt idx="2726">
                  <c:v>987360</c:v>
                </c:pt>
                <c:pt idx="2727">
                  <c:v>3169960</c:v>
                </c:pt>
                <c:pt idx="2728">
                  <c:v>1379210</c:v>
                </c:pt>
                <c:pt idx="2729">
                  <c:v>509759.99999999994</c:v>
                </c:pt>
                <c:pt idx="2730">
                  <c:v>538890</c:v>
                </c:pt>
                <c:pt idx="2731">
                  <c:v>1414210</c:v>
                </c:pt>
                <c:pt idx="2732">
                  <c:v>1857250.0000000002</c:v>
                </c:pt>
                <c:pt idx="2733">
                  <c:v>1565610</c:v>
                </c:pt>
                <c:pt idx="2734">
                  <c:v>581760</c:v>
                </c:pt>
                <c:pt idx="2735">
                  <c:v>1431040</c:v>
                </c:pt>
                <c:pt idx="2736">
                  <c:v>2655250</c:v>
                </c:pt>
                <c:pt idx="2737">
                  <c:v>1973160</c:v>
                </c:pt>
                <c:pt idx="2738">
                  <c:v>427840</c:v>
                </c:pt>
                <c:pt idx="2739">
                  <c:v>934890</c:v>
                </c:pt>
                <c:pt idx="2740">
                  <c:v>1198890</c:v>
                </c:pt>
                <c:pt idx="2741">
                  <c:v>90090</c:v>
                </c:pt>
                <c:pt idx="2742">
                  <c:v>802890</c:v>
                </c:pt>
                <c:pt idx="2743">
                  <c:v>733410</c:v>
                </c:pt>
                <c:pt idx="2744">
                  <c:v>2117610</c:v>
                </c:pt>
                <c:pt idx="2745">
                  <c:v>2499000</c:v>
                </c:pt>
                <c:pt idx="2746">
                  <c:v>1623210</c:v>
                </c:pt>
                <c:pt idx="2747">
                  <c:v>2250690</c:v>
                </c:pt>
                <c:pt idx="2748">
                  <c:v>2318490</c:v>
                </c:pt>
                <c:pt idx="2749">
                  <c:v>1319040</c:v>
                </c:pt>
                <c:pt idx="2750">
                  <c:v>2051960</c:v>
                </c:pt>
                <c:pt idx="2751">
                  <c:v>1064890</c:v>
                </c:pt>
                <c:pt idx="2752">
                  <c:v>1289610</c:v>
                </c:pt>
                <c:pt idx="2753">
                  <c:v>359890</c:v>
                </c:pt>
                <c:pt idx="2754">
                  <c:v>2389290</c:v>
                </c:pt>
                <c:pt idx="2755">
                  <c:v>168360</c:v>
                </c:pt>
                <c:pt idx="2756">
                  <c:v>256640</c:v>
                </c:pt>
                <c:pt idx="2757">
                  <c:v>1879360.0000000002</c:v>
                </c:pt>
                <c:pt idx="2758">
                  <c:v>226560</c:v>
                </c:pt>
                <c:pt idx="2759">
                  <c:v>277440</c:v>
                </c:pt>
                <c:pt idx="2760">
                  <c:v>1353090</c:v>
                </c:pt>
                <c:pt idx="2761">
                  <c:v>1185210</c:v>
                </c:pt>
                <c:pt idx="2762">
                  <c:v>2489760</c:v>
                </c:pt>
                <c:pt idx="2763">
                  <c:v>2600610</c:v>
                </c:pt>
                <c:pt idx="2764">
                  <c:v>2600290.0000000005</c:v>
                </c:pt>
                <c:pt idx="2765">
                  <c:v>231490</c:v>
                </c:pt>
                <c:pt idx="2766">
                  <c:v>579000</c:v>
                </c:pt>
                <c:pt idx="2767">
                  <c:v>1275000</c:v>
                </c:pt>
                <c:pt idx="2768">
                  <c:v>3305890</c:v>
                </c:pt>
                <c:pt idx="2769">
                  <c:v>2825490</c:v>
                </c:pt>
                <c:pt idx="2770">
                  <c:v>2519090</c:v>
                </c:pt>
                <c:pt idx="2771">
                  <c:v>2189440</c:v>
                </c:pt>
                <c:pt idx="2772">
                  <c:v>524000</c:v>
                </c:pt>
                <c:pt idx="2773">
                  <c:v>964440</c:v>
                </c:pt>
                <c:pt idx="2774">
                  <c:v>2482210</c:v>
                </c:pt>
                <c:pt idx="2775">
                  <c:v>3675240</c:v>
                </c:pt>
                <c:pt idx="2776">
                  <c:v>7991490.0000000009</c:v>
                </c:pt>
                <c:pt idx="2777">
                  <c:v>11912810</c:v>
                </c:pt>
                <c:pt idx="2778">
                  <c:v>4399560</c:v>
                </c:pt>
                <c:pt idx="2779">
                  <c:v>5597210</c:v>
                </c:pt>
                <c:pt idx="2780">
                  <c:v>677250</c:v>
                </c:pt>
                <c:pt idx="2781">
                  <c:v>108160</c:v>
                </c:pt>
                <c:pt idx="2782">
                  <c:v>309210</c:v>
                </c:pt>
                <c:pt idx="2783">
                  <c:v>2660210</c:v>
                </c:pt>
                <c:pt idx="2784">
                  <c:v>1926210</c:v>
                </c:pt>
                <c:pt idx="2785">
                  <c:v>1306440</c:v>
                </c:pt>
                <c:pt idx="2786">
                  <c:v>2445240</c:v>
                </c:pt>
                <c:pt idx="2787">
                  <c:v>2660210</c:v>
                </c:pt>
                <c:pt idx="2788">
                  <c:v>5931000.0000000009</c:v>
                </c:pt>
                <c:pt idx="2789">
                  <c:v>546890</c:v>
                </c:pt>
                <c:pt idx="2790">
                  <c:v>2103360</c:v>
                </c:pt>
                <c:pt idx="2791">
                  <c:v>1216000</c:v>
                </c:pt>
                <c:pt idx="2792">
                  <c:v>2469640</c:v>
                </c:pt>
                <c:pt idx="2793">
                  <c:v>3934560.0000000005</c:v>
                </c:pt>
                <c:pt idx="2794">
                  <c:v>795210</c:v>
                </c:pt>
                <c:pt idx="2795">
                  <c:v>2973890</c:v>
                </c:pt>
                <c:pt idx="2796">
                  <c:v>964000</c:v>
                </c:pt>
                <c:pt idx="2797">
                  <c:v>6044160</c:v>
                </c:pt>
                <c:pt idx="2798">
                  <c:v>3928810</c:v>
                </c:pt>
                <c:pt idx="2799">
                  <c:v>4318360</c:v>
                </c:pt>
                <c:pt idx="2800">
                  <c:v>760760</c:v>
                </c:pt>
                <c:pt idx="2801">
                  <c:v>96010</c:v>
                </c:pt>
                <c:pt idx="2802">
                  <c:v>6754210</c:v>
                </c:pt>
                <c:pt idx="2803">
                  <c:v>9370210</c:v>
                </c:pt>
                <c:pt idx="2804">
                  <c:v>235250</c:v>
                </c:pt>
                <c:pt idx="2805">
                  <c:v>3496960</c:v>
                </c:pt>
                <c:pt idx="2806">
                  <c:v>5815810</c:v>
                </c:pt>
                <c:pt idx="2807">
                  <c:v>2680290</c:v>
                </c:pt>
                <c:pt idx="2808">
                  <c:v>2560440</c:v>
                </c:pt>
                <c:pt idx="2809">
                  <c:v>2121290</c:v>
                </c:pt>
                <c:pt idx="2810">
                  <c:v>1764000</c:v>
                </c:pt>
                <c:pt idx="2811">
                  <c:v>1764840</c:v>
                </c:pt>
                <c:pt idx="2812">
                  <c:v>5059560</c:v>
                </c:pt>
                <c:pt idx="2813">
                  <c:v>8084610</c:v>
                </c:pt>
                <c:pt idx="2814">
                  <c:v>8270490.0000000009</c:v>
                </c:pt>
                <c:pt idx="2815">
                  <c:v>4621160</c:v>
                </c:pt>
                <c:pt idx="2816">
                  <c:v>13571610</c:v>
                </c:pt>
                <c:pt idx="2817">
                  <c:v>19368760</c:v>
                </c:pt>
                <c:pt idx="2818">
                  <c:v>6474240</c:v>
                </c:pt>
                <c:pt idx="2819">
                  <c:v>1984640</c:v>
                </c:pt>
                <c:pt idx="2820">
                  <c:v>3256410</c:v>
                </c:pt>
                <c:pt idx="2821">
                  <c:v>2720250</c:v>
                </c:pt>
                <c:pt idx="2822">
                  <c:v>6388090</c:v>
                </c:pt>
                <c:pt idx="2823">
                  <c:v>18780690</c:v>
                </c:pt>
                <c:pt idx="2824">
                  <c:v>13085490</c:v>
                </c:pt>
                <c:pt idx="2825">
                  <c:v>4874440</c:v>
                </c:pt>
                <c:pt idx="2826">
                  <c:v>8817250</c:v>
                </c:pt>
                <c:pt idx="2827">
                  <c:v>15821290</c:v>
                </c:pt>
                <c:pt idx="2828">
                  <c:v>8260440</c:v>
                </c:pt>
                <c:pt idx="2829">
                  <c:v>928840</c:v>
                </c:pt>
                <c:pt idx="2830">
                  <c:v>2275000</c:v>
                </c:pt>
                <c:pt idx="2831">
                  <c:v>2965210</c:v>
                </c:pt>
                <c:pt idx="2832">
                  <c:v>2976000</c:v>
                </c:pt>
                <c:pt idx="2833">
                  <c:v>5843610</c:v>
                </c:pt>
                <c:pt idx="2834">
                  <c:v>4330240</c:v>
                </c:pt>
                <c:pt idx="2835">
                  <c:v>3355040</c:v>
                </c:pt>
                <c:pt idx="2836">
                  <c:v>3583810</c:v>
                </c:pt>
                <c:pt idx="2837">
                  <c:v>2656250</c:v>
                </c:pt>
                <c:pt idx="2838">
                  <c:v>4653440</c:v>
                </c:pt>
                <c:pt idx="2839">
                  <c:v>2968810</c:v>
                </c:pt>
                <c:pt idx="2840">
                  <c:v>912640</c:v>
                </c:pt>
                <c:pt idx="2841">
                  <c:v>4109090</c:v>
                </c:pt>
                <c:pt idx="2842">
                  <c:v>8696490</c:v>
                </c:pt>
                <c:pt idx="2843">
                  <c:v>2552890</c:v>
                </c:pt>
                <c:pt idx="2844">
                  <c:v>9226240</c:v>
                </c:pt>
                <c:pt idx="2845">
                  <c:v>2715840</c:v>
                </c:pt>
                <c:pt idx="2846">
                  <c:v>2715840</c:v>
                </c:pt>
                <c:pt idx="2847">
                  <c:v>730840</c:v>
                </c:pt>
                <c:pt idx="2848">
                  <c:v>3231000</c:v>
                </c:pt>
                <c:pt idx="2849">
                  <c:v>2126760</c:v>
                </c:pt>
                <c:pt idx="2850">
                  <c:v>0</c:v>
                </c:pt>
                <c:pt idx="2851">
                  <c:v>2082490</c:v>
                </c:pt>
                <c:pt idx="2852">
                  <c:v>2316210</c:v>
                </c:pt>
                <c:pt idx="2853">
                  <c:v>1989210</c:v>
                </c:pt>
                <c:pt idx="2854">
                  <c:v>2181690</c:v>
                </c:pt>
                <c:pt idx="2855">
                  <c:v>2196000</c:v>
                </c:pt>
                <c:pt idx="2856">
                  <c:v>424000</c:v>
                </c:pt>
                <c:pt idx="2857">
                  <c:v>732960</c:v>
                </c:pt>
                <c:pt idx="2858">
                  <c:v>1263210</c:v>
                </c:pt>
                <c:pt idx="2859">
                  <c:v>934610</c:v>
                </c:pt>
                <c:pt idx="2860">
                  <c:v>3877090</c:v>
                </c:pt>
                <c:pt idx="2861">
                  <c:v>5939010</c:v>
                </c:pt>
                <c:pt idx="2862">
                  <c:v>2033640</c:v>
                </c:pt>
                <c:pt idx="2863">
                  <c:v>1656000</c:v>
                </c:pt>
                <c:pt idx="2864">
                  <c:v>3004090</c:v>
                </c:pt>
                <c:pt idx="2865">
                  <c:v>2942490.0000000005</c:v>
                </c:pt>
                <c:pt idx="2866">
                  <c:v>3728210</c:v>
                </c:pt>
                <c:pt idx="2867">
                  <c:v>1735360</c:v>
                </c:pt>
                <c:pt idx="2868">
                  <c:v>3731250</c:v>
                </c:pt>
                <c:pt idx="2869">
                  <c:v>6277249.9999999991</c:v>
                </c:pt>
                <c:pt idx="2870">
                  <c:v>1631250</c:v>
                </c:pt>
                <c:pt idx="2871">
                  <c:v>1094610</c:v>
                </c:pt>
                <c:pt idx="2872">
                  <c:v>3812250</c:v>
                </c:pt>
                <c:pt idx="2873">
                  <c:v>7702360</c:v>
                </c:pt>
                <c:pt idx="2874">
                  <c:v>7355610</c:v>
                </c:pt>
                <c:pt idx="2875">
                  <c:v>3783360</c:v>
                </c:pt>
                <c:pt idx="2876">
                  <c:v>5389560</c:v>
                </c:pt>
                <c:pt idx="2877">
                  <c:v>3200490.0000000005</c:v>
                </c:pt>
                <c:pt idx="2878">
                  <c:v>1524960</c:v>
                </c:pt>
                <c:pt idx="2879">
                  <c:v>3529410</c:v>
                </c:pt>
                <c:pt idx="2880">
                  <c:v>820690</c:v>
                </c:pt>
                <c:pt idx="2881">
                  <c:v>2676960</c:v>
                </c:pt>
                <c:pt idx="2882">
                  <c:v>3106240</c:v>
                </c:pt>
                <c:pt idx="2883">
                  <c:v>1889640</c:v>
                </c:pt>
                <c:pt idx="2884">
                  <c:v>1509810</c:v>
                </c:pt>
                <c:pt idx="2885">
                  <c:v>58040</c:v>
                </c:pt>
                <c:pt idx="2886">
                  <c:v>649440</c:v>
                </c:pt>
                <c:pt idx="2887">
                  <c:v>2023560</c:v>
                </c:pt>
                <c:pt idx="2888">
                  <c:v>342810.00000000006</c:v>
                </c:pt>
                <c:pt idx="2889">
                  <c:v>4097410</c:v>
                </c:pt>
                <c:pt idx="2890">
                  <c:v>1419210</c:v>
                </c:pt>
                <c:pt idx="2891">
                  <c:v>699000</c:v>
                </c:pt>
                <c:pt idx="2892">
                  <c:v>1265490</c:v>
                </c:pt>
                <c:pt idx="2893">
                  <c:v>4460250</c:v>
                </c:pt>
                <c:pt idx="2894">
                  <c:v>216360</c:v>
                </c:pt>
                <c:pt idx="2895">
                  <c:v>2188890</c:v>
                </c:pt>
                <c:pt idx="2896">
                  <c:v>3639210</c:v>
                </c:pt>
                <c:pt idx="2897">
                  <c:v>1471360</c:v>
                </c:pt>
                <c:pt idx="2898">
                  <c:v>1824000</c:v>
                </c:pt>
                <c:pt idx="2899">
                  <c:v>970610</c:v>
                </c:pt>
                <c:pt idx="2900">
                  <c:v>840840</c:v>
                </c:pt>
                <c:pt idx="2901">
                  <c:v>3514560.0000000005</c:v>
                </c:pt>
                <c:pt idx="2902">
                  <c:v>1211840</c:v>
                </c:pt>
                <c:pt idx="2903">
                  <c:v>760210</c:v>
                </c:pt>
                <c:pt idx="2904">
                  <c:v>1955250.0000000002</c:v>
                </c:pt>
                <c:pt idx="2905">
                  <c:v>4443840</c:v>
                </c:pt>
                <c:pt idx="2906">
                  <c:v>168360</c:v>
                </c:pt>
                <c:pt idx="2907">
                  <c:v>2040810.0000000002</c:v>
                </c:pt>
                <c:pt idx="2908">
                  <c:v>3222890</c:v>
                </c:pt>
                <c:pt idx="2909">
                  <c:v>2477210</c:v>
                </c:pt>
                <c:pt idx="2910">
                  <c:v>392640</c:v>
                </c:pt>
                <c:pt idx="2911">
                  <c:v>690560</c:v>
                </c:pt>
                <c:pt idx="2912">
                  <c:v>1649160</c:v>
                </c:pt>
                <c:pt idx="2913">
                  <c:v>0</c:v>
                </c:pt>
                <c:pt idx="2914">
                  <c:v>462489.99999999994</c:v>
                </c:pt>
                <c:pt idx="2915">
                  <c:v>3593240</c:v>
                </c:pt>
                <c:pt idx="2916">
                  <c:v>2405160</c:v>
                </c:pt>
                <c:pt idx="2917">
                  <c:v>2916000</c:v>
                </c:pt>
                <c:pt idx="2918">
                  <c:v>1627890</c:v>
                </c:pt>
                <c:pt idx="2919">
                  <c:v>3428039.9999999995</c:v>
                </c:pt>
                <c:pt idx="2920">
                  <c:v>3816960</c:v>
                </c:pt>
                <c:pt idx="2921">
                  <c:v>3819690</c:v>
                </c:pt>
                <c:pt idx="2922">
                  <c:v>4124760</c:v>
                </c:pt>
                <c:pt idx="2923">
                  <c:v>4684640</c:v>
                </c:pt>
                <c:pt idx="2924">
                  <c:v>4140290.0000000005</c:v>
                </c:pt>
                <c:pt idx="2925">
                  <c:v>4756290</c:v>
                </c:pt>
                <c:pt idx="2926">
                  <c:v>3692810</c:v>
                </c:pt>
                <c:pt idx="2927">
                  <c:v>1937250</c:v>
                </c:pt>
                <c:pt idx="2928">
                  <c:v>2032290</c:v>
                </c:pt>
                <c:pt idx="2929">
                  <c:v>7101000.0000000009</c:v>
                </c:pt>
                <c:pt idx="2930">
                  <c:v>4331250</c:v>
                </c:pt>
                <c:pt idx="2931">
                  <c:v>3103159.9999999995</c:v>
                </c:pt>
                <c:pt idx="2932">
                  <c:v>5295290</c:v>
                </c:pt>
                <c:pt idx="2933">
                  <c:v>4322250</c:v>
                </c:pt>
                <c:pt idx="2934">
                  <c:v>3380410</c:v>
                </c:pt>
                <c:pt idx="2935">
                  <c:v>1117410</c:v>
                </c:pt>
                <c:pt idx="2936">
                  <c:v>2891160</c:v>
                </c:pt>
                <c:pt idx="2937">
                  <c:v>3392010.0000000005</c:v>
                </c:pt>
                <c:pt idx="2938">
                  <c:v>6747840</c:v>
                </c:pt>
                <c:pt idx="2939">
                  <c:v>56010</c:v>
                </c:pt>
                <c:pt idx="2940">
                  <c:v>5025000</c:v>
                </c:pt>
                <c:pt idx="2941">
                  <c:v>7032690</c:v>
                </c:pt>
                <c:pt idx="2942">
                  <c:v>1253760</c:v>
                </c:pt>
                <c:pt idx="2943">
                  <c:v>2707250</c:v>
                </c:pt>
                <c:pt idx="2944">
                  <c:v>2890240</c:v>
                </c:pt>
                <c:pt idx="2945">
                  <c:v>2254890</c:v>
                </c:pt>
                <c:pt idx="2946">
                  <c:v>1119690</c:v>
                </c:pt>
                <c:pt idx="2947">
                  <c:v>4341810</c:v>
                </c:pt>
                <c:pt idx="2948">
                  <c:v>770560</c:v>
                </c:pt>
                <c:pt idx="2949">
                  <c:v>4085760</c:v>
                </c:pt>
                <c:pt idx="2950">
                  <c:v>4072250</c:v>
                </c:pt>
                <c:pt idx="2951">
                  <c:v>4777010</c:v>
                </c:pt>
                <c:pt idx="2952">
                  <c:v>1992960</c:v>
                </c:pt>
                <c:pt idx="2953">
                  <c:v>1493760</c:v>
                </c:pt>
                <c:pt idx="2954">
                  <c:v>3014760</c:v>
                </c:pt>
                <c:pt idx="2955">
                  <c:v>6702249.9999999991</c:v>
                </c:pt>
                <c:pt idx="2956">
                  <c:v>5604640</c:v>
                </c:pt>
                <c:pt idx="2957">
                  <c:v>8862690</c:v>
                </c:pt>
                <c:pt idx="2958">
                  <c:v>4844610</c:v>
                </c:pt>
                <c:pt idx="2959">
                  <c:v>4996040</c:v>
                </c:pt>
                <c:pt idx="2960">
                  <c:v>2602250</c:v>
                </c:pt>
                <c:pt idx="2961">
                  <c:v>78040</c:v>
                </c:pt>
                <c:pt idx="2962">
                  <c:v>651240</c:v>
                </c:pt>
                <c:pt idx="2963">
                  <c:v>6369160</c:v>
                </c:pt>
                <c:pt idx="2964">
                  <c:v>2474240</c:v>
                </c:pt>
                <c:pt idx="2965">
                  <c:v>2970240</c:v>
                </c:pt>
                <c:pt idx="2966">
                  <c:v>4601610</c:v>
                </c:pt>
                <c:pt idx="2967">
                  <c:v>4465560</c:v>
                </c:pt>
                <c:pt idx="2968">
                  <c:v>3485160.0000000005</c:v>
                </c:pt>
                <c:pt idx="2969">
                  <c:v>2332440</c:v>
                </c:pt>
                <c:pt idx="2970">
                  <c:v>12457960.000000002</c:v>
                </c:pt>
                <c:pt idx="2971">
                  <c:v>8454360</c:v>
                </c:pt>
                <c:pt idx="2972">
                  <c:v>6090240</c:v>
                </c:pt>
                <c:pt idx="2973">
                  <c:v>2322250</c:v>
                </c:pt>
                <c:pt idx="2974">
                  <c:v>2079000</c:v>
                </c:pt>
                <c:pt idx="2975">
                  <c:v>594810</c:v>
                </c:pt>
                <c:pt idx="2976">
                  <c:v>17660160</c:v>
                </c:pt>
                <c:pt idx="2977">
                  <c:v>3753960</c:v>
                </c:pt>
                <c:pt idx="2978">
                  <c:v>784890</c:v>
                </c:pt>
                <c:pt idx="2979">
                  <c:v>368160</c:v>
                </c:pt>
                <c:pt idx="2980">
                  <c:v>2630810</c:v>
                </c:pt>
                <c:pt idx="2981">
                  <c:v>3338810</c:v>
                </c:pt>
                <c:pt idx="2982">
                  <c:v>2045160</c:v>
                </c:pt>
                <c:pt idx="2983">
                  <c:v>3224610</c:v>
                </c:pt>
                <c:pt idx="2984">
                  <c:v>2830610</c:v>
                </c:pt>
                <c:pt idx="2985">
                  <c:v>2604000</c:v>
                </c:pt>
                <c:pt idx="2986">
                  <c:v>1867490</c:v>
                </c:pt>
                <c:pt idx="2987">
                  <c:v>135090</c:v>
                </c:pt>
                <c:pt idx="2988">
                  <c:v>53010</c:v>
                </c:pt>
                <c:pt idx="2989">
                  <c:v>4550890</c:v>
                </c:pt>
                <c:pt idx="2990">
                  <c:v>1913490</c:v>
                </c:pt>
                <c:pt idx="2991">
                  <c:v>4556090</c:v>
                </c:pt>
                <c:pt idx="2992">
                  <c:v>1369409.9999999998</c:v>
                </c:pt>
                <c:pt idx="2993">
                  <c:v>1843290</c:v>
                </c:pt>
                <c:pt idx="2994">
                  <c:v>4592250</c:v>
                </c:pt>
                <c:pt idx="2995">
                  <c:v>2392250</c:v>
                </c:pt>
                <c:pt idx="2996">
                  <c:v>3919640</c:v>
                </c:pt>
                <c:pt idx="2997">
                  <c:v>12097640</c:v>
                </c:pt>
                <c:pt idx="2998">
                  <c:v>1653210</c:v>
                </c:pt>
                <c:pt idx="2999">
                  <c:v>4776000</c:v>
                </c:pt>
                <c:pt idx="3000">
                  <c:v>1581250</c:v>
                </c:pt>
                <c:pt idx="3001">
                  <c:v>5197410.0000000009</c:v>
                </c:pt>
                <c:pt idx="3002">
                  <c:v>12077010</c:v>
                </c:pt>
                <c:pt idx="3003">
                  <c:v>6441090</c:v>
                </c:pt>
                <c:pt idx="3004">
                  <c:v>1900610</c:v>
                </c:pt>
                <c:pt idx="3005">
                  <c:v>3419810</c:v>
                </c:pt>
                <c:pt idx="3006">
                  <c:v>3745640</c:v>
                </c:pt>
                <c:pt idx="3007">
                  <c:v>4074840</c:v>
                </c:pt>
                <c:pt idx="3008">
                  <c:v>642360</c:v>
                </c:pt>
                <c:pt idx="3009">
                  <c:v>20140640</c:v>
                </c:pt>
                <c:pt idx="3010">
                  <c:v>897960</c:v>
                </c:pt>
                <c:pt idx="3011">
                  <c:v>9303360</c:v>
                </c:pt>
                <c:pt idx="3012">
                  <c:v>1050360</c:v>
                </c:pt>
                <c:pt idx="3013">
                  <c:v>4729560</c:v>
                </c:pt>
                <c:pt idx="3014">
                  <c:v>5304960.0000000009</c:v>
                </c:pt>
                <c:pt idx="3015">
                  <c:v>2676960</c:v>
                </c:pt>
                <c:pt idx="3016">
                  <c:v>7256250</c:v>
                </c:pt>
                <c:pt idx="3017">
                  <c:v>11339960.000000002</c:v>
                </c:pt>
                <c:pt idx="3018">
                  <c:v>2304000</c:v>
                </c:pt>
                <c:pt idx="3019">
                  <c:v>3330250</c:v>
                </c:pt>
                <c:pt idx="3020">
                  <c:v>2006290</c:v>
                </c:pt>
                <c:pt idx="3021">
                  <c:v>4160250</c:v>
                </c:pt>
                <c:pt idx="3022">
                  <c:v>10183810</c:v>
                </c:pt>
                <c:pt idx="3023">
                  <c:v>9992290</c:v>
                </c:pt>
                <c:pt idx="3024">
                  <c:v>2492690</c:v>
                </c:pt>
                <c:pt idx="3025">
                  <c:v>954890</c:v>
                </c:pt>
                <c:pt idx="3026">
                  <c:v>4967040</c:v>
                </c:pt>
                <c:pt idx="3027">
                  <c:v>8032440</c:v>
                </c:pt>
                <c:pt idx="3028">
                  <c:v>5282240</c:v>
                </c:pt>
                <c:pt idx="3029">
                  <c:v>3343560</c:v>
                </c:pt>
                <c:pt idx="3030">
                  <c:v>3119290</c:v>
                </c:pt>
                <c:pt idx="3031">
                  <c:v>2756250</c:v>
                </c:pt>
                <c:pt idx="3032">
                  <c:v>0</c:v>
                </c:pt>
                <c:pt idx="3033">
                  <c:v>10889010</c:v>
                </c:pt>
                <c:pt idx="3034">
                  <c:v>3282440</c:v>
                </c:pt>
                <c:pt idx="3035">
                  <c:v>2820960</c:v>
                </c:pt>
                <c:pt idx="3036">
                  <c:v>2456250</c:v>
                </c:pt>
                <c:pt idx="3037">
                  <c:v>1219960</c:v>
                </c:pt>
                <c:pt idx="3038">
                  <c:v>2826240</c:v>
                </c:pt>
                <c:pt idx="3039">
                  <c:v>782210</c:v>
                </c:pt>
                <c:pt idx="3040">
                  <c:v>2431250</c:v>
                </c:pt>
                <c:pt idx="3041">
                  <c:v>10041210</c:v>
                </c:pt>
                <c:pt idx="3042">
                  <c:v>25340159.999999996</c:v>
                </c:pt>
                <c:pt idx="3043">
                  <c:v>6098410</c:v>
                </c:pt>
                <c:pt idx="3044">
                  <c:v>6779160</c:v>
                </c:pt>
                <c:pt idx="3045">
                  <c:v>3396960</c:v>
                </c:pt>
                <c:pt idx="3046">
                  <c:v>309090</c:v>
                </c:pt>
                <c:pt idx="3047">
                  <c:v>7147840</c:v>
                </c:pt>
                <c:pt idx="3048">
                  <c:v>28780250</c:v>
                </c:pt>
                <c:pt idx="3049">
                  <c:v>37794290</c:v>
                </c:pt>
                <c:pt idx="3050">
                  <c:v>41777010</c:v>
                </c:pt>
                <c:pt idx="3051">
                  <c:v>2231000</c:v>
                </c:pt>
                <c:pt idx="3052">
                  <c:v>5233410</c:v>
                </c:pt>
                <c:pt idx="3053">
                  <c:v>8783890</c:v>
                </c:pt>
                <c:pt idx="3054">
                  <c:v>7668010</c:v>
                </c:pt>
                <c:pt idx="3055">
                  <c:v>12780639.999999998</c:v>
                </c:pt>
                <c:pt idx="3056">
                  <c:v>4772810</c:v>
                </c:pt>
                <c:pt idx="3057">
                  <c:v>9210690</c:v>
                </c:pt>
                <c:pt idx="3058">
                  <c:v>1537409.9999999998</c:v>
                </c:pt>
                <c:pt idx="3059">
                  <c:v>10251000</c:v>
                </c:pt>
                <c:pt idx="3060">
                  <c:v>781690</c:v>
                </c:pt>
                <c:pt idx="3061">
                  <c:v>2218240</c:v>
                </c:pt>
                <c:pt idx="3062">
                  <c:v>1397250</c:v>
                </c:pt>
                <c:pt idx="3063">
                  <c:v>3816960</c:v>
                </c:pt>
                <c:pt idx="3064">
                  <c:v>3016000</c:v>
                </c:pt>
                <c:pt idx="3065">
                  <c:v>988890</c:v>
                </c:pt>
                <c:pt idx="3066">
                  <c:v>1411290</c:v>
                </c:pt>
                <c:pt idx="3067">
                  <c:v>9562560</c:v>
                </c:pt>
                <c:pt idx="3068">
                  <c:v>1713240.0000000002</c:v>
                </c:pt>
                <c:pt idx="3069">
                  <c:v>3880960</c:v>
                </c:pt>
                <c:pt idx="3070">
                  <c:v>4035640</c:v>
                </c:pt>
                <c:pt idx="3071">
                  <c:v>6589440</c:v>
                </c:pt>
                <c:pt idx="3072">
                  <c:v>1575210</c:v>
                </c:pt>
                <c:pt idx="3073">
                  <c:v>1781490</c:v>
                </c:pt>
                <c:pt idx="3074">
                  <c:v>3740160</c:v>
                </c:pt>
                <c:pt idx="3075">
                  <c:v>2312490</c:v>
                </c:pt>
                <c:pt idx="3076">
                  <c:v>662250</c:v>
                </c:pt>
                <c:pt idx="3077">
                  <c:v>3756000</c:v>
                </c:pt>
                <c:pt idx="3078">
                  <c:v>6622560</c:v>
                </c:pt>
                <c:pt idx="3079">
                  <c:v>1469760</c:v>
                </c:pt>
                <c:pt idx="3080">
                  <c:v>2707250</c:v>
                </c:pt>
                <c:pt idx="3081">
                  <c:v>1342610</c:v>
                </c:pt>
                <c:pt idx="3082">
                  <c:v>4506360</c:v>
                </c:pt>
                <c:pt idx="3083">
                  <c:v>4653440</c:v>
                </c:pt>
                <c:pt idx="3084">
                  <c:v>2627040</c:v>
                </c:pt>
                <c:pt idx="3085">
                  <c:v>1719000</c:v>
                </c:pt>
                <c:pt idx="3086">
                  <c:v>1799840</c:v>
                </c:pt>
                <c:pt idx="3087">
                  <c:v>505960</c:v>
                </c:pt>
                <c:pt idx="3088">
                  <c:v>1168410</c:v>
                </c:pt>
                <c:pt idx="3089">
                  <c:v>3571640</c:v>
                </c:pt>
                <c:pt idx="3090">
                  <c:v>865440</c:v>
                </c:pt>
                <c:pt idx="3091">
                  <c:v>2616000</c:v>
                </c:pt>
                <c:pt idx="3092">
                  <c:v>3935250</c:v>
                </c:pt>
                <c:pt idx="3093">
                  <c:v>2297490</c:v>
                </c:pt>
                <c:pt idx="3094">
                  <c:v>497250</c:v>
                </c:pt>
                <c:pt idx="3095">
                  <c:v>1620090</c:v>
                </c:pt>
                <c:pt idx="3096">
                  <c:v>903890</c:v>
                </c:pt>
                <c:pt idx="3097">
                  <c:v>336360</c:v>
                </c:pt>
                <c:pt idx="3098">
                  <c:v>4723810</c:v>
                </c:pt>
                <c:pt idx="3099">
                  <c:v>2575040</c:v>
                </c:pt>
                <c:pt idx="3100">
                  <c:v>611000</c:v>
                </c:pt>
                <c:pt idx="3101">
                  <c:v>3096000</c:v>
                </c:pt>
                <c:pt idx="3102">
                  <c:v>3370290.0000000005</c:v>
                </c:pt>
                <c:pt idx="3103">
                  <c:v>3524290.0000000005</c:v>
                </c:pt>
                <c:pt idx="3104">
                  <c:v>3269160</c:v>
                </c:pt>
                <c:pt idx="3105">
                  <c:v>1800760.0000000002</c:v>
                </c:pt>
                <c:pt idx="3106">
                  <c:v>2672250</c:v>
                </c:pt>
                <c:pt idx="3107">
                  <c:v>1086610</c:v>
                </c:pt>
                <c:pt idx="3108">
                  <c:v>1789290</c:v>
                </c:pt>
                <c:pt idx="3109">
                  <c:v>1351840</c:v>
                </c:pt>
                <c:pt idx="3110">
                  <c:v>4693760</c:v>
                </c:pt>
                <c:pt idx="3111">
                  <c:v>812250</c:v>
                </c:pt>
                <c:pt idx="3112">
                  <c:v>4525290</c:v>
                </c:pt>
                <c:pt idx="3113">
                  <c:v>3593160.0000000005</c:v>
                </c:pt>
                <c:pt idx="3114">
                  <c:v>2780010</c:v>
                </c:pt>
                <c:pt idx="3115">
                  <c:v>3224610</c:v>
                </c:pt>
                <c:pt idx="3116">
                  <c:v>3236760</c:v>
                </c:pt>
                <c:pt idx="3117">
                  <c:v>5983560</c:v>
                </c:pt>
                <c:pt idx="3118">
                  <c:v>1506250</c:v>
                </c:pt>
                <c:pt idx="3119">
                  <c:v>7517610</c:v>
                </c:pt>
                <c:pt idx="3120">
                  <c:v>15072410</c:v>
                </c:pt>
                <c:pt idx="3121">
                  <c:v>13769000</c:v>
                </c:pt>
                <c:pt idx="3122">
                  <c:v>4102560.0000000005</c:v>
                </c:pt>
                <c:pt idx="3123">
                  <c:v>1558409.9999999998</c:v>
                </c:pt>
                <c:pt idx="3124">
                  <c:v>3747250</c:v>
                </c:pt>
                <c:pt idx="3125">
                  <c:v>8916040</c:v>
                </c:pt>
                <c:pt idx="3126">
                  <c:v>20157240</c:v>
                </c:pt>
                <c:pt idx="3127">
                  <c:v>4725000</c:v>
                </c:pt>
                <c:pt idx="3128">
                  <c:v>4213440</c:v>
                </c:pt>
                <c:pt idx="3129">
                  <c:v>276160</c:v>
                </c:pt>
                <c:pt idx="3130">
                  <c:v>3540809.9999999995</c:v>
                </c:pt>
                <c:pt idx="3131">
                  <c:v>1726890</c:v>
                </c:pt>
                <c:pt idx="3132">
                  <c:v>2768010</c:v>
                </c:pt>
                <c:pt idx="3133">
                  <c:v>4141290</c:v>
                </c:pt>
                <c:pt idx="3134">
                  <c:v>1848960</c:v>
                </c:pt>
                <c:pt idx="3135">
                  <c:v>2768490</c:v>
                </c:pt>
                <c:pt idx="3136">
                  <c:v>2759040</c:v>
                </c:pt>
                <c:pt idx="3137">
                  <c:v>4457160</c:v>
                </c:pt>
                <c:pt idx="3138">
                  <c:v>3467610</c:v>
                </c:pt>
                <c:pt idx="3139">
                  <c:v>864760</c:v>
                </c:pt>
                <c:pt idx="3140">
                  <c:v>1110410</c:v>
                </c:pt>
                <c:pt idx="3141">
                  <c:v>3766560.0000000005</c:v>
                </c:pt>
                <c:pt idx="3142">
                  <c:v>4084210</c:v>
                </c:pt>
                <c:pt idx="3143">
                  <c:v>2389890</c:v>
                </c:pt>
                <c:pt idx="3144">
                  <c:v>1695490</c:v>
                </c:pt>
                <c:pt idx="3145">
                  <c:v>1033410</c:v>
                </c:pt>
                <c:pt idx="3146">
                  <c:v>3538410</c:v>
                </c:pt>
                <c:pt idx="3147">
                  <c:v>3394890</c:v>
                </c:pt>
                <c:pt idx="3148">
                  <c:v>343490</c:v>
                </c:pt>
                <c:pt idx="3149">
                  <c:v>4949410</c:v>
                </c:pt>
                <c:pt idx="3150">
                  <c:v>3068010</c:v>
                </c:pt>
                <c:pt idx="3151">
                  <c:v>2707250</c:v>
                </c:pt>
                <c:pt idx="3152">
                  <c:v>2676960</c:v>
                </c:pt>
                <c:pt idx="3153">
                  <c:v>2353560</c:v>
                </c:pt>
                <c:pt idx="3154">
                  <c:v>4071090</c:v>
                </c:pt>
                <c:pt idx="3155">
                  <c:v>245250</c:v>
                </c:pt>
                <c:pt idx="3156">
                  <c:v>2796000</c:v>
                </c:pt>
                <c:pt idx="3157">
                  <c:v>604000</c:v>
                </c:pt>
                <c:pt idx="3158">
                  <c:v>1881560</c:v>
                </c:pt>
                <c:pt idx="3159">
                  <c:v>745440</c:v>
                </c:pt>
                <c:pt idx="3160">
                  <c:v>3882240</c:v>
                </c:pt>
                <c:pt idx="3161">
                  <c:v>3455640</c:v>
                </c:pt>
                <c:pt idx="3162">
                  <c:v>3758440</c:v>
                </c:pt>
                <c:pt idx="3163">
                  <c:v>12482250</c:v>
                </c:pt>
                <c:pt idx="3164">
                  <c:v>8449000</c:v>
                </c:pt>
                <c:pt idx="3165">
                  <c:v>2278010</c:v>
                </c:pt>
                <c:pt idx="3166">
                  <c:v>1991890</c:v>
                </c:pt>
                <c:pt idx="3167">
                  <c:v>1887210</c:v>
                </c:pt>
                <c:pt idx="3168">
                  <c:v>1313410</c:v>
                </c:pt>
                <c:pt idx="3169">
                  <c:v>2538210</c:v>
                </c:pt>
                <c:pt idx="3170">
                  <c:v>5253640</c:v>
                </c:pt>
                <c:pt idx="3171">
                  <c:v>2180250</c:v>
                </c:pt>
                <c:pt idx="3172">
                  <c:v>3130250.0000000005</c:v>
                </c:pt>
                <c:pt idx="3173">
                  <c:v>2121640</c:v>
                </c:pt>
                <c:pt idx="3174">
                  <c:v>45010</c:v>
                </c:pt>
                <c:pt idx="3175">
                  <c:v>6292360</c:v>
                </c:pt>
                <c:pt idx="3176">
                  <c:v>6176090</c:v>
                </c:pt>
                <c:pt idx="3177">
                  <c:v>5928960</c:v>
                </c:pt>
                <c:pt idx="3178">
                  <c:v>3550210</c:v>
                </c:pt>
                <c:pt idx="3179">
                  <c:v>3829000</c:v>
                </c:pt>
                <c:pt idx="3180">
                  <c:v>2332440</c:v>
                </c:pt>
                <c:pt idx="3181">
                  <c:v>1452960</c:v>
                </c:pt>
                <c:pt idx="3182">
                  <c:v>518210</c:v>
                </c:pt>
                <c:pt idx="3183">
                  <c:v>1652490</c:v>
                </c:pt>
                <c:pt idx="3184">
                  <c:v>2807810</c:v>
                </c:pt>
                <c:pt idx="3185">
                  <c:v>377250</c:v>
                </c:pt>
                <c:pt idx="3186">
                  <c:v>1435840</c:v>
                </c:pt>
                <c:pt idx="3187">
                  <c:v>5929000</c:v>
                </c:pt>
                <c:pt idx="3188">
                  <c:v>1093960</c:v>
                </c:pt>
                <c:pt idx="3189">
                  <c:v>7540440</c:v>
                </c:pt>
                <c:pt idx="3190">
                  <c:v>5756090</c:v>
                </c:pt>
                <c:pt idx="3191">
                  <c:v>2983090</c:v>
                </c:pt>
                <c:pt idx="3192">
                  <c:v>2961000</c:v>
                </c:pt>
                <c:pt idx="3193">
                  <c:v>38010</c:v>
                </c:pt>
                <c:pt idx="3194">
                  <c:v>3056250</c:v>
                </c:pt>
                <c:pt idx="3195">
                  <c:v>0</c:v>
                </c:pt>
                <c:pt idx="3196">
                  <c:v>2664960</c:v>
                </c:pt>
                <c:pt idx="3197">
                  <c:v>4606560</c:v>
                </c:pt>
                <c:pt idx="3198">
                  <c:v>1112250</c:v>
                </c:pt>
                <c:pt idx="3199">
                  <c:v>1943039.9999999998</c:v>
                </c:pt>
                <c:pt idx="3200">
                  <c:v>1056090</c:v>
                </c:pt>
                <c:pt idx="3201">
                  <c:v>2597160</c:v>
                </c:pt>
                <c:pt idx="3202">
                  <c:v>264360</c:v>
                </c:pt>
                <c:pt idx="3203">
                  <c:v>1902250</c:v>
                </c:pt>
                <c:pt idx="3204">
                  <c:v>4925610</c:v>
                </c:pt>
                <c:pt idx="3205">
                  <c:v>522360</c:v>
                </c:pt>
                <c:pt idx="3206">
                  <c:v>0</c:v>
                </c:pt>
                <c:pt idx="3207">
                  <c:v>2622690</c:v>
                </c:pt>
                <c:pt idx="3208">
                  <c:v>3580640</c:v>
                </c:pt>
                <c:pt idx="3209">
                  <c:v>2681250</c:v>
                </c:pt>
                <c:pt idx="3210">
                  <c:v>144090</c:v>
                </c:pt>
                <c:pt idx="3211">
                  <c:v>296640</c:v>
                </c:pt>
                <c:pt idx="3212">
                  <c:v>1029210</c:v>
                </c:pt>
                <c:pt idx="3213">
                  <c:v>786760</c:v>
                </c:pt>
                <c:pt idx="3214">
                  <c:v>108090</c:v>
                </c:pt>
                <c:pt idx="3215">
                  <c:v>815210</c:v>
                </c:pt>
                <c:pt idx="3216">
                  <c:v>4036360</c:v>
                </c:pt>
                <c:pt idx="3217">
                  <c:v>3428610</c:v>
                </c:pt>
                <c:pt idx="3218">
                  <c:v>3848360</c:v>
                </c:pt>
                <c:pt idx="3219">
                  <c:v>743960</c:v>
                </c:pt>
                <c:pt idx="3220">
                  <c:v>1222490</c:v>
                </c:pt>
                <c:pt idx="3221">
                  <c:v>135250</c:v>
                </c:pt>
                <c:pt idx="3222">
                  <c:v>138090</c:v>
                </c:pt>
                <c:pt idx="3223">
                  <c:v>142040</c:v>
                </c:pt>
                <c:pt idx="3224">
                  <c:v>3630490.0000000005</c:v>
                </c:pt>
                <c:pt idx="3225">
                  <c:v>320640</c:v>
                </c:pt>
                <c:pt idx="3226">
                  <c:v>971890</c:v>
                </c:pt>
                <c:pt idx="3227">
                  <c:v>0</c:v>
                </c:pt>
                <c:pt idx="3228">
                  <c:v>4960410</c:v>
                </c:pt>
                <c:pt idx="3229">
                  <c:v>4375000</c:v>
                </c:pt>
                <c:pt idx="3230">
                  <c:v>455250</c:v>
                </c:pt>
                <c:pt idx="3231">
                  <c:v>6841560</c:v>
                </c:pt>
                <c:pt idx="3232">
                  <c:v>6774690</c:v>
                </c:pt>
                <c:pt idx="3233">
                  <c:v>829440</c:v>
                </c:pt>
                <c:pt idx="3234">
                  <c:v>4011840</c:v>
                </c:pt>
                <c:pt idx="3235">
                  <c:v>296640</c:v>
                </c:pt>
                <c:pt idx="3236">
                  <c:v>841960</c:v>
                </c:pt>
                <c:pt idx="3237">
                  <c:v>2693760</c:v>
                </c:pt>
                <c:pt idx="3238">
                  <c:v>5419210</c:v>
                </c:pt>
                <c:pt idx="3239">
                  <c:v>6399090</c:v>
                </c:pt>
                <c:pt idx="3240">
                  <c:v>5059810</c:v>
                </c:pt>
                <c:pt idx="3241">
                  <c:v>7759290</c:v>
                </c:pt>
                <c:pt idx="3242">
                  <c:v>3414840</c:v>
                </c:pt>
                <c:pt idx="3243">
                  <c:v>5442840</c:v>
                </c:pt>
                <c:pt idx="3244">
                  <c:v>1910250.0000000002</c:v>
                </c:pt>
                <c:pt idx="3245">
                  <c:v>4343360</c:v>
                </c:pt>
                <c:pt idx="3246">
                  <c:v>2392250</c:v>
                </c:pt>
                <c:pt idx="3247">
                  <c:v>3903690</c:v>
                </c:pt>
                <c:pt idx="3248">
                  <c:v>1775000</c:v>
                </c:pt>
                <c:pt idx="3249">
                  <c:v>1973160</c:v>
                </c:pt>
                <c:pt idx="3250">
                  <c:v>6156640</c:v>
                </c:pt>
                <c:pt idx="3251">
                  <c:v>7555210</c:v>
                </c:pt>
                <c:pt idx="3252">
                  <c:v>1776290</c:v>
                </c:pt>
                <c:pt idx="3253">
                  <c:v>2188610</c:v>
                </c:pt>
                <c:pt idx="3254">
                  <c:v>1577250</c:v>
                </c:pt>
                <c:pt idx="3255">
                  <c:v>99090</c:v>
                </c:pt>
                <c:pt idx="3256">
                  <c:v>5147010</c:v>
                </c:pt>
                <c:pt idx="3257">
                  <c:v>2004000</c:v>
                </c:pt>
                <c:pt idx="3258">
                  <c:v>1314610</c:v>
                </c:pt>
                <c:pt idx="3259">
                  <c:v>6672250</c:v>
                </c:pt>
                <c:pt idx="3260">
                  <c:v>3538410</c:v>
                </c:pt>
                <c:pt idx="3261">
                  <c:v>4271490</c:v>
                </c:pt>
                <c:pt idx="3262">
                  <c:v>3637890</c:v>
                </c:pt>
                <c:pt idx="3263">
                  <c:v>2211840</c:v>
                </c:pt>
                <c:pt idx="3264">
                  <c:v>5308760</c:v>
                </c:pt>
                <c:pt idx="3265">
                  <c:v>3010690</c:v>
                </c:pt>
                <c:pt idx="3266">
                  <c:v>536640</c:v>
                </c:pt>
                <c:pt idx="3267">
                  <c:v>2485890</c:v>
                </c:pt>
                <c:pt idx="3268">
                  <c:v>2815890</c:v>
                </c:pt>
                <c:pt idx="3269">
                  <c:v>4187160.0000000005</c:v>
                </c:pt>
                <c:pt idx="3270">
                  <c:v>330360</c:v>
                </c:pt>
                <c:pt idx="3271">
                  <c:v>3503360</c:v>
                </c:pt>
                <c:pt idx="3272">
                  <c:v>4205090</c:v>
                </c:pt>
                <c:pt idx="3273">
                  <c:v>5783360</c:v>
                </c:pt>
                <c:pt idx="3274">
                  <c:v>1359810</c:v>
                </c:pt>
                <c:pt idx="3275">
                  <c:v>3665250</c:v>
                </c:pt>
                <c:pt idx="3276">
                  <c:v>3567690</c:v>
                </c:pt>
                <c:pt idx="3277">
                  <c:v>3357250</c:v>
                </c:pt>
                <c:pt idx="3278">
                  <c:v>4384890</c:v>
                </c:pt>
                <c:pt idx="3279">
                  <c:v>12467610</c:v>
                </c:pt>
                <c:pt idx="3280">
                  <c:v>15298760</c:v>
                </c:pt>
                <c:pt idx="3281">
                  <c:v>65010.000000000007</c:v>
                </c:pt>
                <c:pt idx="3282">
                  <c:v>2255560</c:v>
                </c:pt>
                <c:pt idx="3283">
                  <c:v>1815160</c:v>
                </c:pt>
                <c:pt idx="3284">
                  <c:v>5451840</c:v>
                </c:pt>
                <c:pt idx="3285">
                  <c:v>3309560</c:v>
                </c:pt>
                <c:pt idx="3286">
                  <c:v>3434240</c:v>
                </c:pt>
                <c:pt idx="3287">
                  <c:v>7838040</c:v>
                </c:pt>
                <c:pt idx="3288">
                  <c:v>2847240</c:v>
                </c:pt>
                <c:pt idx="3289">
                  <c:v>11686290</c:v>
                </c:pt>
                <c:pt idx="3290">
                  <c:v>2016000</c:v>
                </c:pt>
                <c:pt idx="3291">
                  <c:v>4371840</c:v>
                </c:pt>
                <c:pt idx="3292">
                  <c:v>7904000</c:v>
                </c:pt>
                <c:pt idx="3293">
                  <c:v>7912960</c:v>
                </c:pt>
                <c:pt idx="3294">
                  <c:v>0</c:v>
                </c:pt>
                <c:pt idx="3295">
                  <c:v>13515240</c:v>
                </c:pt>
                <c:pt idx="3296">
                  <c:v>729810</c:v>
                </c:pt>
                <c:pt idx="3297">
                  <c:v>1693890</c:v>
                </c:pt>
                <c:pt idx="3298">
                  <c:v>1615809.9999999998</c:v>
                </c:pt>
                <c:pt idx="3299">
                  <c:v>13592610</c:v>
                </c:pt>
                <c:pt idx="3300">
                  <c:v>4425690</c:v>
                </c:pt>
                <c:pt idx="3301">
                  <c:v>381000</c:v>
                </c:pt>
                <c:pt idx="3302">
                  <c:v>135090</c:v>
                </c:pt>
                <c:pt idx="3303">
                  <c:v>4198890</c:v>
                </c:pt>
                <c:pt idx="3304">
                  <c:v>5299000</c:v>
                </c:pt>
                <c:pt idx="3305">
                  <c:v>4080250.0000000005</c:v>
                </c:pt>
                <c:pt idx="3306">
                  <c:v>4931810</c:v>
                </c:pt>
                <c:pt idx="3307">
                  <c:v>330250</c:v>
                </c:pt>
                <c:pt idx="3308">
                  <c:v>6577560</c:v>
                </c:pt>
                <c:pt idx="3309">
                  <c:v>3022760</c:v>
                </c:pt>
                <c:pt idx="3310">
                  <c:v>5427090</c:v>
                </c:pt>
                <c:pt idx="3311">
                  <c:v>2507960</c:v>
                </c:pt>
                <c:pt idx="3312">
                  <c:v>10704000</c:v>
                </c:pt>
                <c:pt idx="3313">
                  <c:v>2806250</c:v>
                </c:pt>
                <c:pt idx="3314">
                  <c:v>551210</c:v>
                </c:pt>
                <c:pt idx="3315">
                  <c:v>5236290</c:v>
                </c:pt>
                <c:pt idx="3316">
                  <c:v>1292250</c:v>
                </c:pt>
                <c:pt idx="3317">
                  <c:v>6326610</c:v>
                </c:pt>
                <c:pt idx="3318">
                  <c:v>145250</c:v>
                </c:pt>
                <c:pt idx="3319">
                  <c:v>3021760</c:v>
                </c:pt>
                <c:pt idx="3320">
                  <c:v>2731040</c:v>
                </c:pt>
                <c:pt idx="3321">
                  <c:v>2600960</c:v>
                </c:pt>
                <c:pt idx="3322">
                  <c:v>1325760</c:v>
                </c:pt>
                <c:pt idx="3323">
                  <c:v>504640</c:v>
                </c:pt>
                <c:pt idx="3324">
                  <c:v>78040</c:v>
                </c:pt>
                <c:pt idx="3325">
                  <c:v>658560</c:v>
                </c:pt>
                <c:pt idx="3326">
                  <c:v>632250</c:v>
                </c:pt>
                <c:pt idx="3327">
                  <c:v>1109290</c:v>
                </c:pt>
                <c:pt idx="3328">
                  <c:v>2670010</c:v>
                </c:pt>
                <c:pt idx="3329">
                  <c:v>4910290</c:v>
                </c:pt>
                <c:pt idx="3330">
                  <c:v>1306760</c:v>
                </c:pt>
                <c:pt idx="3331">
                  <c:v>7505410</c:v>
                </c:pt>
                <c:pt idx="3332">
                  <c:v>953610</c:v>
                </c:pt>
                <c:pt idx="3333">
                  <c:v>797760</c:v>
                </c:pt>
                <c:pt idx="3334">
                  <c:v>648890</c:v>
                </c:pt>
                <c:pt idx="3335">
                  <c:v>3813410</c:v>
                </c:pt>
                <c:pt idx="3336">
                  <c:v>777240</c:v>
                </c:pt>
                <c:pt idx="3337">
                  <c:v>1799039.9999999998</c:v>
                </c:pt>
                <c:pt idx="3338">
                  <c:v>1831640</c:v>
                </c:pt>
                <c:pt idx="3339">
                  <c:v>1493690</c:v>
                </c:pt>
                <c:pt idx="3340">
                  <c:v>560690</c:v>
                </c:pt>
                <c:pt idx="3341">
                  <c:v>1994240</c:v>
                </c:pt>
                <c:pt idx="3342">
                  <c:v>8352890</c:v>
                </c:pt>
                <c:pt idx="3343">
                  <c:v>11606240</c:v>
                </c:pt>
                <c:pt idx="3344">
                  <c:v>4775000</c:v>
                </c:pt>
                <c:pt idx="3345">
                  <c:v>990210</c:v>
                </c:pt>
                <c:pt idx="3346">
                  <c:v>166210</c:v>
                </c:pt>
                <c:pt idx="3347">
                  <c:v>1075290</c:v>
                </c:pt>
                <c:pt idx="3348">
                  <c:v>1946490</c:v>
                </c:pt>
                <c:pt idx="3349">
                  <c:v>363240</c:v>
                </c:pt>
                <c:pt idx="3350">
                  <c:v>2054890</c:v>
                </c:pt>
                <c:pt idx="3351">
                  <c:v>2062360.0000000002</c:v>
                </c:pt>
                <c:pt idx="3352">
                  <c:v>5444010</c:v>
                </c:pt>
                <c:pt idx="3353">
                  <c:v>6835290</c:v>
                </c:pt>
                <c:pt idx="3354">
                  <c:v>1752690</c:v>
                </c:pt>
                <c:pt idx="3355">
                  <c:v>1075290</c:v>
                </c:pt>
                <c:pt idx="3356">
                  <c:v>1051240</c:v>
                </c:pt>
                <c:pt idx="3357">
                  <c:v>1025000</c:v>
                </c:pt>
                <c:pt idx="3358">
                  <c:v>1776840</c:v>
                </c:pt>
                <c:pt idx="3359">
                  <c:v>732960</c:v>
                </c:pt>
                <c:pt idx="3360">
                  <c:v>836810</c:v>
                </c:pt>
                <c:pt idx="3361">
                  <c:v>1362690</c:v>
                </c:pt>
                <c:pt idx="3362">
                  <c:v>23010</c:v>
                </c:pt>
                <c:pt idx="3363">
                  <c:v>600210</c:v>
                </c:pt>
                <c:pt idx="3364">
                  <c:v>1119040</c:v>
                </c:pt>
                <c:pt idx="3365">
                  <c:v>168490</c:v>
                </c:pt>
                <c:pt idx="3366">
                  <c:v>1272960</c:v>
                </c:pt>
                <c:pt idx="3367">
                  <c:v>1384890</c:v>
                </c:pt>
                <c:pt idx="3368">
                  <c:v>2752640</c:v>
                </c:pt>
                <c:pt idx="3369">
                  <c:v>2961410</c:v>
                </c:pt>
                <c:pt idx="3370">
                  <c:v>3147040</c:v>
                </c:pt>
                <c:pt idx="3371">
                  <c:v>2085560</c:v>
                </c:pt>
                <c:pt idx="3372">
                  <c:v>2276810</c:v>
                </c:pt>
                <c:pt idx="3373">
                  <c:v>354560</c:v>
                </c:pt>
                <c:pt idx="3374">
                  <c:v>419560</c:v>
                </c:pt>
                <c:pt idx="3375">
                  <c:v>1055160</c:v>
                </c:pt>
                <c:pt idx="3376">
                  <c:v>2282250</c:v>
                </c:pt>
                <c:pt idx="3377">
                  <c:v>408640</c:v>
                </c:pt>
                <c:pt idx="3378">
                  <c:v>352690</c:v>
                </c:pt>
                <c:pt idx="3379">
                  <c:v>3637890</c:v>
                </c:pt>
                <c:pt idx="3380">
                  <c:v>2108640</c:v>
                </c:pt>
                <c:pt idx="3381">
                  <c:v>713610</c:v>
                </c:pt>
                <c:pt idx="3382">
                  <c:v>77490</c:v>
                </c:pt>
                <c:pt idx="3383">
                  <c:v>2969010</c:v>
                </c:pt>
                <c:pt idx="3384">
                  <c:v>835890</c:v>
                </c:pt>
                <c:pt idx="3385">
                  <c:v>1199010</c:v>
                </c:pt>
                <c:pt idx="3386">
                  <c:v>733410</c:v>
                </c:pt>
                <c:pt idx="3387">
                  <c:v>1317890</c:v>
                </c:pt>
                <c:pt idx="3388">
                  <c:v>327410</c:v>
                </c:pt>
                <c:pt idx="3389">
                  <c:v>3755250</c:v>
                </c:pt>
                <c:pt idx="3390">
                  <c:v>86040</c:v>
                </c:pt>
                <c:pt idx="3391">
                  <c:v>1177250</c:v>
                </c:pt>
                <c:pt idx="3392">
                  <c:v>2350040</c:v>
                </c:pt>
                <c:pt idx="3393">
                  <c:v>1450240</c:v>
                </c:pt>
                <c:pt idx="3394">
                  <c:v>1400490</c:v>
                </c:pt>
                <c:pt idx="3395">
                  <c:v>508810</c:v>
                </c:pt>
                <c:pt idx="3396">
                  <c:v>1216360</c:v>
                </c:pt>
                <c:pt idx="3397">
                  <c:v>1103090</c:v>
                </c:pt>
                <c:pt idx="3398">
                  <c:v>2154040</c:v>
                </c:pt>
                <c:pt idx="3399">
                  <c:v>1728690</c:v>
                </c:pt>
                <c:pt idx="3400">
                  <c:v>243810</c:v>
                </c:pt>
                <c:pt idx="3401">
                  <c:v>1656000</c:v>
                </c:pt>
                <c:pt idx="3402">
                  <c:v>502250</c:v>
                </c:pt>
                <c:pt idx="3403">
                  <c:v>439890</c:v>
                </c:pt>
                <c:pt idx="3404">
                  <c:v>2608290</c:v>
                </c:pt>
                <c:pt idx="3405">
                  <c:v>1164000</c:v>
                </c:pt>
                <c:pt idx="3406">
                  <c:v>2042090</c:v>
                </c:pt>
                <c:pt idx="3407">
                  <c:v>1247410</c:v>
                </c:pt>
                <c:pt idx="3408">
                  <c:v>1847610</c:v>
                </c:pt>
                <c:pt idx="3409">
                  <c:v>795690</c:v>
                </c:pt>
                <c:pt idx="3410">
                  <c:v>155610</c:v>
                </c:pt>
                <c:pt idx="3411">
                  <c:v>30040</c:v>
                </c:pt>
                <c:pt idx="3412">
                  <c:v>1017250</c:v>
                </c:pt>
                <c:pt idx="3413">
                  <c:v>1330560</c:v>
                </c:pt>
                <c:pt idx="3414">
                  <c:v>181440</c:v>
                </c:pt>
                <c:pt idx="3415">
                  <c:v>577490</c:v>
                </c:pt>
                <c:pt idx="3416">
                  <c:v>1071000</c:v>
                </c:pt>
                <c:pt idx="3417">
                  <c:v>1060290</c:v>
                </c:pt>
                <c:pt idx="3418">
                  <c:v>0</c:v>
                </c:pt>
                <c:pt idx="3419">
                  <c:v>193440</c:v>
                </c:pt>
                <c:pt idx="3420">
                  <c:v>318760</c:v>
                </c:pt>
                <c:pt idx="3421">
                  <c:v>405490</c:v>
                </c:pt>
                <c:pt idx="3422">
                  <c:v>636000</c:v>
                </c:pt>
                <c:pt idx="3423">
                  <c:v>671640</c:v>
                </c:pt>
                <c:pt idx="3424">
                  <c:v>56160</c:v>
                </c:pt>
                <c:pt idx="3425">
                  <c:v>60090</c:v>
                </c:pt>
                <c:pt idx="3426">
                  <c:v>229440</c:v>
                </c:pt>
                <c:pt idx="3427">
                  <c:v>558090</c:v>
                </c:pt>
                <c:pt idx="3428">
                  <c:v>637560</c:v>
                </c:pt>
                <c:pt idx="3429">
                  <c:v>591360</c:v>
                </c:pt>
                <c:pt idx="3430">
                  <c:v>175890</c:v>
                </c:pt>
                <c:pt idx="3431">
                  <c:v>425249.99999999994</c:v>
                </c:pt>
                <c:pt idx="3432">
                  <c:v>944490</c:v>
                </c:pt>
                <c:pt idx="3433">
                  <c:v>1642410</c:v>
                </c:pt>
                <c:pt idx="3434">
                  <c:v>1102010</c:v>
                </c:pt>
                <c:pt idx="3435">
                  <c:v>2511690</c:v>
                </c:pt>
                <c:pt idx="3436">
                  <c:v>1367640</c:v>
                </c:pt>
                <c:pt idx="3437">
                  <c:v>258290</c:v>
                </c:pt>
                <c:pt idx="3438">
                  <c:v>1295490</c:v>
                </c:pt>
                <c:pt idx="3439">
                  <c:v>1164810</c:v>
                </c:pt>
                <c:pt idx="3440">
                  <c:v>2099810</c:v>
                </c:pt>
                <c:pt idx="3441">
                  <c:v>1676290</c:v>
                </c:pt>
                <c:pt idx="3442">
                  <c:v>512890</c:v>
                </c:pt>
                <c:pt idx="3443">
                  <c:v>699890</c:v>
                </c:pt>
                <c:pt idx="3444">
                  <c:v>2537250</c:v>
                </c:pt>
                <c:pt idx="3445">
                  <c:v>92160</c:v>
                </c:pt>
                <c:pt idx="3446">
                  <c:v>1361610</c:v>
                </c:pt>
                <c:pt idx="3447">
                  <c:v>429000</c:v>
                </c:pt>
                <c:pt idx="3448">
                  <c:v>1294290</c:v>
                </c:pt>
                <c:pt idx="3449">
                  <c:v>1556640.0000000002</c:v>
                </c:pt>
                <c:pt idx="3450">
                  <c:v>1427610</c:v>
                </c:pt>
                <c:pt idx="3451">
                  <c:v>1310360</c:v>
                </c:pt>
                <c:pt idx="3452">
                  <c:v>720760</c:v>
                </c:pt>
                <c:pt idx="3453">
                  <c:v>145440</c:v>
                </c:pt>
                <c:pt idx="3454">
                  <c:v>921690</c:v>
                </c:pt>
                <c:pt idx="3455">
                  <c:v>790690</c:v>
                </c:pt>
                <c:pt idx="3456">
                  <c:v>1686360.0000000002</c:v>
                </c:pt>
                <c:pt idx="3457">
                  <c:v>703040</c:v>
                </c:pt>
                <c:pt idx="3458">
                  <c:v>437640</c:v>
                </c:pt>
                <c:pt idx="3459">
                  <c:v>414410</c:v>
                </c:pt>
                <c:pt idx="3460">
                  <c:v>1452090</c:v>
                </c:pt>
                <c:pt idx="3461">
                  <c:v>830490</c:v>
                </c:pt>
                <c:pt idx="3462">
                  <c:v>383010</c:v>
                </c:pt>
                <c:pt idx="3463">
                  <c:v>339040</c:v>
                </c:pt>
                <c:pt idx="3464">
                  <c:v>354690</c:v>
                </c:pt>
                <c:pt idx="3465">
                  <c:v>88410</c:v>
                </c:pt>
                <c:pt idx="3466">
                  <c:v>147840</c:v>
                </c:pt>
                <c:pt idx="3467">
                  <c:v>77250</c:v>
                </c:pt>
                <c:pt idx="3468">
                  <c:v>182410</c:v>
                </c:pt>
                <c:pt idx="3469">
                  <c:v>240409.99999999997</c:v>
                </c:pt>
                <c:pt idx="3470">
                  <c:v>211410</c:v>
                </c:pt>
                <c:pt idx="3471">
                  <c:v>113960.00000000001</c:v>
                </c:pt>
                <c:pt idx="3472">
                  <c:v>199360</c:v>
                </c:pt>
                <c:pt idx="3473">
                  <c:v>299410</c:v>
                </c:pt>
                <c:pt idx="3474">
                  <c:v>24160</c:v>
                </c:pt>
                <c:pt idx="3475">
                  <c:v>713610</c:v>
                </c:pt>
                <c:pt idx="3476">
                  <c:v>85960</c:v>
                </c:pt>
                <c:pt idx="3477">
                  <c:v>506250</c:v>
                </c:pt>
                <c:pt idx="3478">
                  <c:v>536410</c:v>
                </c:pt>
                <c:pt idx="3479">
                  <c:v>61000</c:v>
                </c:pt>
                <c:pt idx="3480">
                  <c:v>165690</c:v>
                </c:pt>
                <c:pt idx="3481">
                  <c:v>232960</c:v>
                </c:pt>
                <c:pt idx="3482">
                  <c:v>210090</c:v>
                </c:pt>
                <c:pt idx="3483">
                  <c:v>299410</c:v>
                </c:pt>
                <c:pt idx="3484">
                  <c:v>187090</c:v>
                </c:pt>
                <c:pt idx="3485">
                  <c:v>202760.00000000003</c:v>
                </c:pt>
                <c:pt idx="3486">
                  <c:v>134090</c:v>
                </c:pt>
                <c:pt idx="3487">
                  <c:v>40690</c:v>
                </c:pt>
                <c:pt idx="3488">
                  <c:v>18090</c:v>
                </c:pt>
                <c:pt idx="3489">
                  <c:v>367250</c:v>
                </c:pt>
                <c:pt idx="3490">
                  <c:v>524210</c:v>
                </c:pt>
                <c:pt idx="3491">
                  <c:v>61440</c:v>
                </c:pt>
                <c:pt idx="3492">
                  <c:v>242440</c:v>
                </c:pt>
                <c:pt idx="3493">
                  <c:v>43960</c:v>
                </c:pt>
                <c:pt idx="3494">
                  <c:v>336690</c:v>
                </c:pt>
                <c:pt idx="3495">
                  <c:v>367289.99999999994</c:v>
                </c:pt>
                <c:pt idx="3496">
                  <c:v>957440.00000000012</c:v>
                </c:pt>
                <c:pt idx="3497">
                  <c:v>395240</c:v>
                </c:pt>
                <c:pt idx="3498">
                  <c:v>109890</c:v>
                </c:pt>
                <c:pt idx="3499">
                  <c:v>146490</c:v>
                </c:pt>
                <c:pt idx="3500">
                  <c:v>45560</c:v>
                </c:pt>
                <c:pt idx="3501">
                  <c:v>59640</c:v>
                </c:pt>
                <c:pt idx="3502">
                  <c:v>34210</c:v>
                </c:pt>
                <c:pt idx="3503">
                  <c:v>125000</c:v>
                </c:pt>
                <c:pt idx="3504">
                  <c:v>3010</c:v>
                </c:pt>
                <c:pt idx="3505">
                  <c:v>36810</c:v>
                </c:pt>
                <c:pt idx="3506">
                  <c:v>143640</c:v>
                </c:pt>
                <c:pt idx="3507">
                  <c:v>32760</c:v>
                </c:pt>
                <c:pt idx="3508">
                  <c:v>25440</c:v>
                </c:pt>
                <c:pt idx="3509">
                  <c:v>830490</c:v>
                </c:pt>
                <c:pt idx="3510">
                  <c:v>183040</c:v>
                </c:pt>
                <c:pt idx="3511">
                  <c:v>41000</c:v>
                </c:pt>
                <c:pt idx="3512">
                  <c:v>483840</c:v>
                </c:pt>
                <c:pt idx="3513">
                  <c:v>76890</c:v>
                </c:pt>
                <c:pt idx="3514">
                  <c:v>187090</c:v>
                </c:pt>
                <c:pt idx="3515">
                  <c:v>167040</c:v>
                </c:pt>
                <c:pt idx="3516">
                  <c:v>544640</c:v>
                </c:pt>
                <c:pt idx="3517">
                  <c:v>350760</c:v>
                </c:pt>
                <c:pt idx="3518">
                  <c:v>36890</c:v>
                </c:pt>
                <c:pt idx="3519">
                  <c:v>91840</c:v>
                </c:pt>
                <c:pt idx="3520">
                  <c:v>134090</c:v>
                </c:pt>
                <c:pt idx="3521">
                  <c:v>69000</c:v>
                </c:pt>
                <c:pt idx="3522">
                  <c:v>380160</c:v>
                </c:pt>
                <c:pt idx="3523">
                  <c:v>117250</c:v>
                </c:pt>
                <c:pt idx="3524">
                  <c:v>268640</c:v>
                </c:pt>
                <c:pt idx="3525">
                  <c:v>0</c:v>
                </c:pt>
                <c:pt idx="3526">
                  <c:v>254610</c:v>
                </c:pt>
                <c:pt idx="3527">
                  <c:v>140250</c:v>
                </c:pt>
                <c:pt idx="3528">
                  <c:v>119000</c:v>
                </c:pt>
                <c:pt idx="3529">
                  <c:v>147490</c:v>
                </c:pt>
                <c:pt idx="3530">
                  <c:v>37440</c:v>
                </c:pt>
                <c:pt idx="3531">
                  <c:v>220210</c:v>
                </c:pt>
                <c:pt idx="3532">
                  <c:v>21490</c:v>
                </c:pt>
                <c:pt idx="3533">
                  <c:v>67410</c:v>
                </c:pt>
                <c:pt idx="3534">
                  <c:v>134090</c:v>
                </c:pt>
                <c:pt idx="3535">
                  <c:v>189000</c:v>
                </c:pt>
                <c:pt idx="3536">
                  <c:v>81250</c:v>
                </c:pt>
                <c:pt idx="3537">
                  <c:v>216000</c:v>
                </c:pt>
                <c:pt idx="3538">
                  <c:v>4010</c:v>
                </c:pt>
                <c:pt idx="3539">
                  <c:v>372840</c:v>
                </c:pt>
                <c:pt idx="3540">
                  <c:v>45210</c:v>
                </c:pt>
                <c:pt idx="3541">
                  <c:v>317890</c:v>
                </c:pt>
                <c:pt idx="3542">
                  <c:v>257210</c:v>
                </c:pt>
                <c:pt idx="3543">
                  <c:v>276360</c:v>
                </c:pt>
                <c:pt idx="3544">
                  <c:v>132210</c:v>
                </c:pt>
                <c:pt idx="3545">
                  <c:v>62250.000000000007</c:v>
                </c:pt>
                <c:pt idx="3546">
                  <c:v>27810</c:v>
                </c:pt>
                <c:pt idx="3547">
                  <c:v>24640</c:v>
                </c:pt>
                <c:pt idx="3548">
                  <c:v>172250</c:v>
                </c:pt>
                <c:pt idx="3549">
                  <c:v>8160</c:v>
                </c:pt>
                <c:pt idx="3550">
                  <c:v>63839.999999999993</c:v>
                </c:pt>
                <c:pt idx="3551">
                  <c:v>32250</c:v>
                </c:pt>
                <c:pt idx="3552">
                  <c:v>336000</c:v>
                </c:pt>
                <c:pt idx="3553">
                  <c:v>102610</c:v>
                </c:pt>
                <c:pt idx="3554">
                  <c:v>0</c:v>
                </c:pt>
                <c:pt idx="3555">
                  <c:v>395010</c:v>
                </c:pt>
                <c:pt idx="3556">
                  <c:v>370360</c:v>
                </c:pt>
                <c:pt idx="3557">
                  <c:v>0</c:v>
                </c:pt>
                <c:pt idx="3558">
                  <c:v>415250</c:v>
                </c:pt>
                <c:pt idx="3559">
                  <c:v>270810</c:v>
                </c:pt>
                <c:pt idx="3560">
                  <c:v>304000</c:v>
                </c:pt>
                <c:pt idx="3561">
                  <c:v>199360</c:v>
                </c:pt>
                <c:pt idx="3562">
                  <c:v>84760</c:v>
                </c:pt>
                <c:pt idx="3563">
                  <c:v>102610</c:v>
                </c:pt>
                <c:pt idx="3564">
                  <c:v>191090</c:v>
                </c:pt>
                <c:pt idx="3565">
                  <c:v>24160</c:v>
                </c:pt>
                <c:pt idx="3566">
                  <c:v>209759.99999999997</c:v>
                </c:pt>
                <c:pt idx="3567">
                  <c:v>336000</c:v>
                </c:pt>
                <c:pt idx="3568">
                  <c:v>156960</c:v>
                </c:pt>
                <c:pt idx="3569">
                  <c:v>53690</c:v>
                </c:pt>
                <c:pt idx="3570">
                  <c:v>195250</c:v>
                </c:pt>
                <c:pt idx="3571">
                  <c:v>180810</c:v>
                </c:pt>
                <c:pt idx="3572">
                  <c:v>130410</c:v>
                </c:pt>
                <c:pt idx="3573">
                  <c:v>272290</c:v>
                </c:pt>
                <c:pt idx="3574">
                  <c:v>203490</c:v>
                </c:pt>
                <c:pt idx="3575">
                  <c:v>117250</c:v>
                </c:pt>
                <c:pt idx="3576">
                  <c:v>284160</c:v>
                </c:pt>
                <c:pt idx="3577">
                  <c:v>162690</c:v>
                </c:pt>
                <c:pt idx="3578">
                  <c:v>245960</c:v>
                </c:pt>
                <c:pt idx="3579">
                  <c:v>209759.99999999997</c:v>
                </c:pt>
                <c:pt idx="3580">
                  <c:v>37440</c:v>
                </c:pt>
                <c:pt idx="3581">
                  <c:v>56000</c:v>
                </c:pt>
                <c:pt idx="3582">
                  <c:v>171000</c:v>
                </c:pt>
                <c:pt idx="3583">
                  <c:v>47250</c:v>
                </c:pt>
                <c:pt idx="3584">
                  <c:v>65250</c:v>
                </c:pt>
                <c:pt idx="3585">
                  <c:v>121410</c:v>
                </c:pt>
                <c:pt idx="3586">
                  <c:v>133760</c:v>
                </c:pt>
                <c:pt idx="3587">
                  <c:v>36890</c:v>
                </c:pt>
                <c:pt idx="3588">
                  <c:v>44000</c:v>
                </c:pt>
                <c:pt idx="3589">
                  <c:v>172250</c:v>
                </c:pt>
                <c:pt idx="3590">
                  <c:v>54209.999999999993</c:v>
                </c:pt>
                <c:pt idx="3591">
                  <c:v>168210</c:v>
                </c:pt>
                <c:pt idx="3592">
                  <c:v>20250</c:v>
                </c:pt>
                <c:pt idx="3593">
                  <c:v>61290</c:v>
                </c:pt>
                <c:pt idx="3594">
                  <c:v>137160</c:v>
                </c:pt>
                <c:pt idx="3595">
                  <c:v>15090</c:v>
                </c:pt>
                <c:pt idx="3596">
                  <c:v>79610.000000000015</c:v>
                </c:pt>
                <c:pt idx="3597">
                  <c:v>12160</c:v>
                </c:pt>
                <c:pt idx="3598">
                  <c:v>124690</c:v>
                </c:pt>
                <c:pt idx="3599">
                  <c:v>149640</c:v>
                </c:pt>
                <c:pt idx="3600">
                  <c:v>128440</c:v>
                </c:pt>
                <c:pt idx="3601">
                  <c:v>84000</c:v>
                </c:pt>
                <c:pt idx="3602">
                  <c:v>32640</c:v>
                </c:pt>
                <c:pt idx="3603">
                  <c:v>267840</c:v>
                </c:pt>
                <c:pt idx="3604">
                  <c:v>245160</c:v>
                </c:pt>
                <c:pt idx="3605">
                  <c:v>668160</c:v>
                </c:pt>
                <c:pt idx="3606">
                  <c:v>613210</c:v>
                </c:pt>
                <c:pt idx="3607">
                  <c:v>290250</c:v>
                </c:pt>
                <c:pt idx="3608">
                  <c:v>97290.000000000015</c:v>
                </c:pt>
                <c:pt idx="3609">
                  <c:v>350760</c:v>
                </c:pt>
                <c:pt idx="3610">
                  <c:v>386240</c:v>
                </c:pt>
                <c:pt idx="3611">
                  <c:v>257250</c:v>
                </c:pt>
                <c:pt idx="3612">
                  <c:v>530610</c:v>
                </c:pt>
                <c:pt idx="3613">
                  <c:v>318440.00000000006</c:v>
                </c:pt>
                <c:pt idx="3614">
                  <c:v>300960</c:v>
                </c:pt>
                <c:pt idx="3615">
                  <c:v>0</c:v>
                </c:pt>
                <c:pt idx="3616">
                  <c:v>48360</c:v>
                </c:pt>
                <c:pt idx="3617">
                  <c:v>0</c:v>
                </c:pt>
                <c:pt idx="3618">
                  <c:v>472440</c:v>
                </c:pt>
                <c:pt idx="3619">
                  <c:v>482090</c:v>
                </c:pt>
                <c:pt idx="3620">
                  <c:v>98610.000000000015</c:v>
                </c:pt>
                <c:pt idx="3621">
                  <c:v>82560</c:v>
                </c:pt>
                <c:pt idx="3622">
                  <c:v>237250</c:v>
                </c:pt>
                <c:pt idx="3623">
                  <c:v>341440</c:v>
                </c:pt>
                <c:pt idx="3624">
                  <c:v>355810</c:v>
                </c:pt>
                <c:pt idx="3625">
                  <c:v>375250</c:v>
                </c:pt>
                <c:pt idx="3626">
                  <c:v>211810</c:v>
                </c:pt>
                <c:pt idx="3627">
                  <c:v>18560</c:v>
                </c:pt>
                <c:pt idx="3628">
                  <c:v>146490</c:v>
                </c:pt>
                <c:pt idx="3629">
                  <c:v>8039.9999999999991</c:v>
                </c:pt>
                <c:pt idx="3630">
                  <c:v>166440</c:v>
                </c:pt>
                <c:pt idx="3631">
                  <c:v>385090</c:v>
                </c:pt>
                <c:pt idx="3632">
                  <c:v>62250.000000000007</c:v>
                </c:pt>
                <c:pt idx="3633">
                  <c:v>331960</c:v>
                </c:pt>
                <c:pt idx="3634">
                  <c:v>124410</c:v>
                </c:pt>
                <c:pt idx="3635">
                  <c:v>45210</c:v>
                </c:pt>
                <c:pt idx="3636">
                  <c:v>294840</c:v>
                </c:pt>
                <c:pt idx="3637">
                  <c:v>263410</c:v>
                </c:pt>
                <c:pt idx="3638">
                  <c:v>336690</c:v>
                </c:pt>
                <c:pt idx="3639">
                  <c:v>245890</c:v>
                </c:pt>
                <c:pt idx="3640">
                  <c:v>53690</c:v>
                </c:pt>
                <c:pt idx="3641">
                  <c:v>290290</c:v>
                </c:pt>
                <c:pt idx="3642">
                  <c:v>313240</c:v>
                </c:pt>
                <c:pt idx="3643">
                  <c:v>101760</c:v>
                </c:pt>
                <c:pt idx="3644">
                  <c:v>207640</c:v>
                </c:pt>
                <c:pt idx="3645">
                  <c:v>237250</c:v>
                </c:pt>
                <c:pt idx="3646">
                  <c:v>207640</c:v>
                </c:pt>
                <c:pt idx="3647">
                  <c:v>99000</c:v>
                </c:pt>
                <c:pt idx="3648">
                  <c:v>159160</c:v>
                </c:pt>
                <c:pt idx="3649">
                  <c:v>0</c:v>
                </c:pt>
                <c:pt idx="3650">
                  <c:v>139810</c:v>
                </c:pt>
                <c:pt idx="3651">
                  <c:v>64000</c:v>
                </c:pt>
                <c:pt idx="3652">
                  <c:v>104490</c:v>
                </c:pt>
                <c:pt idx="3653">
                  <c:v>165690</c:v>
                </c:pt>
                <c:pt idx="3654">
                  <c:v>185250</c:v>
                </c:pt>
                <c:pt idx="3655">
                  <c:v>36890</c:v>
                </c:pt>
                <c:pt idx="3656">
                  <c:v>79560</c:v>
                </c:pt>
                <c:pt idx="3657">
                  <c:v>14489.999999999998</c:v>
                </c:pt>
                <c:pt idx="3658">
                  <c:v>32760</c:v>
                </c:pt>
                <c:pt idx="3659">
                  <c:v>50690.000000000007</c:v>
                </c:pt>
                <c:pt idx="3660">
                  <c:v>32760</c:v>
                </c:pt>
                <c:pt idx="3661">
                  <c:v>68890</c:v>
                </c:pt>
                <c:pt idx="3662">
                  <c:v>16000</c:v>
                </c:pt>
                <c:pt idx="3663">
                  <c:v>26010</c:v>
                </c:pt>
                <c:pt idx="3664">
                  <c:v>25000</c:v>
                </c:pt>
                <c:pt idx="3665">
                  <c:v>36000</c:v>
                </c:pt>
                <c:pt idx="3666">
                  <c:v>1308490</c:v>
                </c:pt>
                <c:pt idx="3667">
                  <c:v>1141440</c:v>
                </c:pt>
                <c:pt idx="3668">
                  <c:v>2120250</c:v>
                </c:pt>
                <c:pt idx="3669">
                  <c:v>1226890</c:v>
                </c:pt>
                <c:pt idx="3670">
                  <c:v>4872810</c:v>
                </c:pt>
                <c:pt idx="3671">
                  <c:v>1839240.0000000002</c:v>
                </c:pt>
                <c:pt idx="3672">
                  <c:v>1575000</c:v>
                </c:pt>
                <c:pt idx="3673">
                  <c:v>4301440</c:v>
                </c:pt>
                <c:pt idx="3674">
                  <c:v>2263360</c:v>
                </c:pt>
                <c:pt idx="3675">
                  <c:v>1551240.0000000002</c:v>
                </c:pt>
                <c:pt idx="3676">
                  <c:v>3138440</c:v>
                </c:pt>
                <c:pt idx="3677">
                  <c:v>5397239.9999999991</c:v>
                </c:pt>
                <c:pt idx="3678">
                  <c:v>2720360</c:v>
                </c:pt>
                <c:pt idx="3679">
                  <c:v>639000</c:v>
                </c:pt>
                <c:pt idx="3680">
                  <c:v>1221290</c:v>
                </c:pt>
                <c:pt idx="3681">
                  <c:v>521690.00000000006</c:v>
                </c:pt>
                <c:pt idx="3682">
                  <c:v>1770210</c:v>
                </c:pt>
                <c:pt idx="3683">
                  <c:v>2013440</c:v>
                </c:pt>
                <c:pt idx="3684">
                  <c:v>4541810</c:v>
                </c:pt>
                <c:pt idx="3685">
                  <c:v>1116000</c:v>
                </c:pt>
                <c:pt idx="3686">
                  <c:v>423360</c:v>
                </c:pt>
                <c:pt idx="3687">
                  <c:v>281210</c:v>
                </c:pt>
                <c:pt idx="3688">
                  <c:v>220410</c:v>
                </c:pt>
                <c:pt idx="3689">
                  <c:v>91640</c:v>
                </c:pt>
                <c:pt idx="3690">
                  <c:v>161690</c:v>
                </c:pt>
                <c:pt idx="3691">
                  <c:v>133610</c:v>
                </c:pt>
                <c:pt idx="3692">
                  <c:v>233490</c:v>
                </c:pt>
                <c:pt idx="3693">
                  <c:v>386240</c:v>
                </c:pt>
                <c:pt idx="3694">
                  <c:v>426810</c:v>
                </c:pt>
                <c:pt idx="3695">
                  <c:v>274890</c:v>
                </c:pt>
                <c:pt idx="3696">
                  <c:v>91490</c:v>
                </c:pt>
                <c:pt idx="3697">
                  <c:v>147240</c:v>
                </c:pt>
                <c:pt idx="3698">
                  <c:v>124000</c:v>
                </c:pt>
                <c:pt idx="3699">
                  <c:v>191090</c:v>
                </c:pt>
                <c:pt idx="3700">
                  <c:v>372840</c:v>
                </c:pt>
                <c:pt idx="3701">
                  <c:v>388810</c:v>
                </c:pt>
                <c:pt idx="3702">
                  <c:v>426810</c:v>
                </c:pt>
                <c:pt idx="3703">
                  <c:v>431490</c:v>
                </c:pt>
                <c:pt idx="3704">
                  <c:v>24160</c:v>
                </c:pt>
                <c:pt idx="3705">
                  <c:v>319610</c:v>
                </c:pt>
                <c:pt idx="3706">
                  <c:v>51000</c:v>
                </c:pt>
                <c:pt idx="3707">
                  <c:v>566890</c:v>
                </c:pt>
                <c:pt idx="3708">
                  <c:v>133610</c:v>
                </c:pt>
                <c:pt idx="3709">
                  <c:v>131690</c:v>
                </c:pt>
                <c:pt idx="3710">
                  <c:v>923490</c:v>
                </c:pt>
                <c:pt idx="3711">
                  <c:v>201240</c:v>
                </c:pt>
                <c:pt idx="3712">
                  <c:v>222250</c:v>
                </c:pt>
                <c:pt idx="3713">
                  <c:v>605640</c:v>
                </c:pt>
                <c:pt idx="3714">
                  <c:v>141000</c:v>
                </c:pt>
                <c:pt idx="3715">
                  <c:v>1518890</c:v>
                </c:pt>
                <c:pt idx="3716">
                  <c:v>184640</c:v>
                </c:pt>
                <c:pt idx="3717">
                  <c:v>790690</c:v>
                </c:pt>
                <c:pt idx="3718">
                  <c:v>341760</c:v>
                </c:pt>
                <c:pt idx="3719">
                  <c:v>689410.00000000012</c:v>
                </c:pt>
                <c:pt idx="3720">
                  <c:v>1037610</c:v>
                </c:pt>
                <c:pt idx="3721">
                  <c:v>817760</c:v>
                </c:pt>
                <c:pt idx="3722">
                  <c:v>155890</c:v>
                </c:pt>
                <c:pt idx="3723">
                  <c:v>503040</c:v>
                </c:pt>
                <c:pt idx="3724">
                  <c:v>28160</c:v>
                </c:pt>
                <c:pt idx="3725">
                  <c:v>453560</c:v>
                </c:pt>
                <c:pt idx="3726">
                  <c:v>1236210</c:v>
                </c:pt>
                <c:pt idx="3727">
                  <c:v>1247090</c:v>
                </c:pt>
                <c:pt idx="3728">
                  <c:v>181560</c:v>
                </c:pt>
                <c:pt idx="3729">
                  <c:v>1040249.9999999999</c:v>
                </c:pt>
                <c:pt idx="3730">
                  <c:v>105490</c:v>
                </c:pt>
                <c:pt idx="3731">
                  <c:v>732690</c:v>
                </c:pt>
                <c:pt idx="3732">
                  <c:v>1075290</c:v>
                </c:pt>
                <c:pt idx="3733">
                  <c:v>2677290.0000000005</c:v>
                </c:pt>
                <c:pt idx="3734">
                  <c:v>3477760</c:v>
                </c:pt>
                <c:pt idx="3735">
                  <c:v>5525000</c:v>
                </c:pt>
                <c:pt idx="3736">
                  <c:v>2251410</c:v>
                </c:pt>
                <c:pt idx="3737">
                  <c:v>1363890</c:v>
                </c:pt>
                <c:pt idx="3738">
                  <c:v>257890</c:v>
                </c:pt>
                <c:pt idx="3739">
                  <c:v>683810</c:v>
                </c:pt>
                <c:pt idx="3740">
                  <c:v>642690</c:v>
                </c:pt>
                <c:pt idx="3741">
                  <c:v>901810</c:v>
                </c:pt>
                <c:pt idx="3742">
                  <c:v>876960</c:v>
                </c:pt>
                <c:pt idx="3743">
                  <c:v>221000</c:v>
                </c:pt>
                <c:pt idx="3744">
                  <c:v>1740690</c:v>
                </c:pt>
                <c:pt idx="3745">
                  <c:v>655410</c:v>
                </c:pt>
                <c:pt idx="3746">
                  <c:v>6445560</c:v>
                </c:pt>
                <c:pt idx="3747">
                  <c:v>2783040</c:v>
                </c:pt>
                <c:pt idx="3748">
                  <c:v>2571360</c:v>
                </c:pt>
                <c:pt idx="3749">
                  <c:v>489000</c:v>
                </c:pt>
                <c:pt idx="3750">
                  <c:v>657560</c:v>
                </c:pt>
                <c:pt idx="3751">
                  <c:v>185250</c:v>
                </c:pt>
                <c:pt idx="3752">
                  <c:v>7352640</c:v>
                </c:pt>
                <c:pt idx="3753">
                  <c:v>151000</c:v>
                </c:pt>
                <c:pt idx="3754">
                  <c:v>2748410</c:v>
                </c:pt>
                <c:pt idx="3755">
                  <c:v>1496000</c:v>
                </c:pt>
                <c:pt idx="3756">
                  <c:v>3255960</c:v>
                </c:pt>
                <c:pt idx="3757">
                  <c:v>1928210</c:v>
                </c:pt>
                <c:pt idx="3758">
                  <c:v>1002440</c:v>
                </c:pt>
                <c:pt idx="3759">
                  <c:v>2465250</c:v>
                </c:pt>
                <c:pt idx="3760">
                  <c:v>660610</c:v>
                </c:pt>
                <c:pt idx="3761">
                  <c:v>452250</c:v>
                </c:pt>
                <c:pt idx="3762">
                  <c:v>2827290</c:v>
                </c:pt>
                <c:pt idx="3763">
                  <c:v>5403810</c:v>
                </c:pt>
                <c:pt idx="3764">
                  <c:v>991000</c:v>
                </c:pt>
                <c:pt idx="3765">
                  <c:v>504489.99999999994</c:v>
                </c:pt>
                <c:pt idx="3766">
                  <c:v>1923840</c:v>
                </c:pt>
                <c:pt idx="3767">
                  <c:v>267960</c:v>
                </c:pt>
                <c:pt idx="3768">
                  <c:v>365690</c:v>
                </c:pt>
                <c:pt idx="3769">
                  <c:v>1287810</c:v>
                </c:pt>
                <c:pt idx="3770">
                  <c:v>72040</c:v>
                </c:pt>
                <c:pt idx="3771">
                  <c:v>66090</c:v>
                </c:pt>
                <c:pt idx="3772">
                  <c:v>0</c:v>
                </c:pt>
                <c:pt idx="3773">
                  <c:v>1856250</c:v>
                </c:pt>
                <c:pt idx="3774">
                  <c:v>4541810</c:v>
                </c:pt>
                <c:pt idx="3775">
                  <c:v>2811690</c:v>
                </c:pt>
                <c:pt idx="3776">
                  <c:v>1119690</c:v>
                </c:pt>
                <c:pt idx="3777">
                  <c:v>3183240</c:v>
                </c:pt>
                <c:pt idx="3778">
                  <c:v>451000</c:v>
                </c:pt>
                <c:pt idx="3779">
                  <c:v>108359.99999999999</c:v>
                </c:pt>
                <c:pt idx="3780">
                  <c:v>331290</c:v>
                </c:pt>
                <c:pt idx="3781">
                  <c:v>429440</c:v>
                </c:pt>
                <c:pt idx="3782">
                  <c:v>517440</c:v>
                </c:pt>
                <c:pt idx="3783">
                  <c:v>153410</c:v>
                </c:pt>
                <c:pt idx="3784">
                  <c:v>633090</c:v>
                </c:pt>
                <c:pt idx="3785">
                  <c:v>20040</c:v>
                </c:pt>
                <c:pt idx="3786">
                  <c:v>77490</c:v>
                </c:pt>
                <c:pt idx="3787">
                  <c:v>210560</c:v>
                </c:pt>
                <c:pt idx="3788">
                  <c:v>108810</c:v>
                </c:pt>
                <c:pt idx="3789">
                  <c:v>2756250</c:v>
                </c:pt>
                <c:pt idx="3790">
                  <c:v>7256250</c:v>
                </c:pt>
                <c:pt idx="3791">
                  <c:v>3591000</c:v>
                </c:pt>
                <c:pt idx="3792">
                  <c:v>2946690</c:v>
                </c:pt>
                <c:pt idx="3793">
                  <c:v>241000</c:v>
                </c:pt>
                <c:pt idx="3794">
                  <c:v>479640</c:v>
                </c:pt>
                <c:pt idx="3795">
                  <c:v>1547840</c:v>
                </c:pt>
                <c:pt idx="3796">
                  <c:v>2304210</c:v>
                </c:pt>
                <c:pt idx="3797">
                  <c:v>1397440</c:v>
                </c:pt>
                <c:pt idx="3798">
                  <c:v>3336840</c:v>
                </c:pt>
                <c:pt idx="3799">
                  <c:v>1148290</c:v>
                </c:pt>
                <c:pt idx="3800">
                  <c:v>2969010</c:v>
                </c:pt>
                <c:pt idx="3801">
                  <c:v>274890</c:v>
                </c:pt>
                <c:pt idx="3802">
                  <c:v>22040</c:v>
                </c:pt>
                <c:pt idx="3803">
                  <c:v>181250</c:v>
                </c:pt>
                <c:pt idx="3804">
                  <c:v>88640</c:v>
                </c:pt>
                <c:pt idx="3805">
                  <c:v>857009.99999999988</c:v>
                </c:pt>
                <c:pt idx="3806">
                  <c:v>120290.00000000001</c:v>
                </c:pt>
                <c:pt idx="3807">
                  <c:v>264960</c:v>
                </c:pt>
                <c:pt idx="3808">
                  <c:v>435210</c:v>
                </c:pt>
                <c:pt idx="3809">
                  <c:v>0</c:v>
                </c:pt>
                <c:pt idx="3810">
                  <c:v>944010.00000000012</c:v>
                </c:pt>
                <c:pt idx="3811">
                  <c:v>952290.00000000012</c:v>
                </c:pt>
                <c:pt idx="3812">
                  <c:v>3562240</c:v>
                </c:pt>
                <c:pt idx="3813">
                  <c:v>545490</c:v>
                </c:pt>
                <c:pt idx="3814">
                  <c:v>921690</c:v>
                </c:pt>
                <c:pt idx="3815">
                  <c:v>181000</c:v>
                </c:pt>
                <c:pt idx="3816">
                  <c:v>901560</c:v>
                </c:pt>
                <c:pt idx="3817">
                  <c:v>379960</c:v>
                </c:pt>
                <c:pt idx="3818">
                  <c:v>353160</c:v>
                </c:pt>
                <c:pt idx="3819">
                  <c:v>495040</c:v>
                </c:pt>
                <c:pt idx="3820">
                  <c:v>497640</c:v>
                </c:pt>
                <c:pt idx="3821">
                  <c:v>0</c:v>
                </c:pt>
                <c:pt idx="3822">
                  <c:v>524210</c:v>
                </c:pt>
                <c:pt idx="3823">
                  <c:v>45810</c:v>
                </c:pt>
                <c:pt idx="3824">
                  <c:v>55250</c:v>
                </c:pt>
                <c:pt idx="3825">
                  <c:v>42040</c:v>
                </c:pt>
                <c:pt idx="3826">
                  <c:v>465010</c:v>
                </c:pt>
                <c:pt idx="3827">
                  <c:v>616960</c:v>
                </c:pt>
                <c:pt idx="3828">
                  <c:v>647210</c:v>
                </c:pt>
                <c:pt idx="3829">
                  <c:v>283360</c:v>
                </c:pt>
                <c:pt idx="3830">
                  <c:v>801000</c:v>
                </c:pt>
                <c:pt idx="3831">
                  <c:v>241440</c:v>
                </c:pt>
                <c:pt idx="3832">
                  <c:v>1088090</c:v>
                </c:pt>
                <c:pt idx="3833">
                  <c:v>2327360</c:v>
                </c:pt>
                <c:pt idx="3834">
                  <c:v>781440.00000000012</c:v>
                </c:pt>
                <c:pt idx="3835">
                  <c:v>2048610</c:v>
                </c:pt>
                <c:pt idx="3836">
                  <c:v>257250</c:v>
                </c:pt>
                <c:pt idx="3837">
                  <c:v>269610</c:v>
                </c:pt>
                <c:pt idx="3838">
                  <c:v>325890</c:v>
                </c:pt>
                <c:pt idx="3839">
                  <c:v>81090</c:v>
                </c:pt>
                <c:pt idx="3840">
                  <c:v>2156250</c:v>
                </c:pt>
                <c:pt idx="3841">
                  <c:v>0</c:v>
                </c:pt>
                <c:pt idx="3842">
                  <c:v>692250</c:v>
                </c:pt>
                <c:pt idx="3843">
                  <c:v>141000</c:v>
                </c:pt>
                <c:pt idx="3844">
                  <c:v>467250</c:v>
                </c:pt>
                <c:pt idx="3845">
                  <c:v>322490</c:v>
                </c:pt>
                <c:pt idx="3846">
                  <c:v>180840</c:v>
                </c:pt>
                <c:pt idx="3847">
                  <c:v>703360</c:v>
                </c:pt>
                <c:pt idx="3848">
                  <c:v>4577250</c:v>
                </c:pt>
                <c:pt idx="3849">
                  <c:v>503360</c:v>
                </c:pt>
                <c:pt idx="3850">
                  <c:v>327360</c:v>
                </c:pt>
                <c:pt idx="3851">
                  <c:v>860160.00000000012</c:v>
                </c:pt>
                <c:pt idx="3852">
                  <c:v>915090</c:v>
                </c:pt>
                <c:pt idx="3853">
                  <c:v>1340160</c:v>
                </c:pt>
                <c:pt idx="3854">
                  <c:v>1960960</c:v>
                </c:pt>
                <c:pt idx="3855">
                  <c:v>704410</c:v>
                </c:pt>
                <c:pt idx="3856">
                  <c:v>371490</c:v>
                </c:pt>
                <c:pt idx="3857">
                  <c:v>596440</c:v>
                </c:pt>
                <c:pt idx="3858">
                  <c:v>996840</c:v>
                </c:pt>
                <c:pt idx="3859">
                  <c:v>731160</c:v>
                </c:pt>
                <c:pt idx="3860">
                  <c:v>1363960</c:v>
                </c:pt>
                <c:pt idx="3861">
                  <c:v>2882490</c:v>
                </c:pt>
                <c:pt idx="3862">
                  <c:v>1406250</c:v>
                </c:pt>
                <c:pt idx="3863">
                  <c:v>160640</c:v>
                </c:pt>
                <c:pt idx="3864">
                  <c:v>138890</c:v>
                </c:pt>
                <c:pt idx="3865">
                  <c:v>0</c:v>
                </c:pt>
                <c:pt idx="3866">
                  <c:v>48160</c:v>
                </c:pt>
                <c:pt idx="3867">
                  <c:v>48040</c:v>
                </c:pt>
                <c:pt idx="3868">
                  <c:v>555840</c:v>
                </c:pt>
                <c:pt idx="3869">
                  <c:v>549810</c:v>
                </c:pt>
                <c:pt idx="3870">
                  <c:v>679360</c:v>
                </c:pt>
                <c:pt idx="3871">
                  <c:v>242440</c:v>
                </c:pt>
                <c:pt idx="3872">
                  <c:v>801000</c:v>
                </c:pt>
                <c:pt idx="3873">
                  <c:v>1375000</c:v>
                </c:pt>
                <c:pt idx="3874">
                  <c:v>30040</c:v>
                </c:pt>
                <c:pt idx="3875">
                  <c:v>2275000</c:v>
                </c:pt>
                <c:pt idx="3876">
                  <c:v>2367250</c:v>
                </c:pt>
                <c:pt idx="3877">
                  <c:v>1830760</c:v>
                </c:pt>
                <c:pt idx="3878">
                  <c:v>971289.99999999988</c:v>
                </c:pt>
                <c:pt idx="3879">
                  <c:v>181440</c:v>
                </c:pt>
                <c:pt idx="3880">
                  <c:v>167250</c:v>
                </c:pt>
                <c:pt idx="3881">
                  <c:v>1148010</c:v>
                </c:pt>
                <c:pt idx="3882">
                  <c:v>876000</c:v>
                </c:pt>
                <c:pt idx="3883">
                  <c:v>1501210</c:v>
                </c:pt>
                <c:pt idx="3884">
                  <c:v>91000</c:v>
                </c:pt>
                <c:pt idx="3885">
                  <c:v>675290</c:v>
                </c:pt>
                <c:pt idx="3886">
                  <c:v>405490</c:v>
                </c:pt>
                <c:pt idx="3887">
                  <c:v>1882240</c:v>
                </c:pt>
                <c:pt idx="3888">
                  <c:v>2975000</c:v>
                </c:pt>
                <c:pt idx="3889">
                  <c:v>466290</c:v>
                </c:pt>
                <c:pt idx="3890">
                  <c:v>876090.00000000012</c:v>
                </c:pt>
                <c:pt idx="3891">
                  <c:v>1760010</c:v>
                </c:pt>
                <c:pt idx="3892">
                  <c:v>419560</c:v>
                </c:pt>
                <c:pt idx="3893">
                  <c:v>1585160</c:v>
                </c:pt>
                <c:pt idx="3894">
                  <c:v>5585250</c:v>
                </c:pt>
                <c:pt idx="3895">
                  <c:v>2027490</c:v>
                </c:pt>
                <c:pt idx="3896">
                  <c:v>420490</c:v>
                </c:pt>
                <c:pt idx="3897">
                  <c:v>1691040.0000000002</c:v>
                </c:pt>
                <c:pt idx="3898">
                  <c:v>5840010</c:v>
                </c:pt>
                <c:pt idx="3899">
                  <c:v>4080250.0000000005</c:v>
                </c:pt>
                <c:pt idx="3900">
                  <c:v>164160</c:v>
                </c:pt>
                <c:pt idx="3901">
                  <c:v>546360</c:v>
                </c:pt>
                <c:pt idx="3902">
                  <c:v>3495250</c:v>
                </c:pt>
                <c:pt idx="3903">
                  <c:v>4564440</c:v>
                </c:pt>
                <c:pt idx="3904">
                  <c:v>2138290</c:v>
                </c:pt>
                <c:pt idx="3905">
                  <c:v>903890</c:v>
                </c:pt>
                <c:pt idx="3906">
                  <c:v>497640</c:v>
                </c:pt>
                <c:pt idx="3907">
                  <c:v>1379160</c:v>
                </c:pt>
                <c:pt idx="3908">
                  <c:v>3678290.0000000005</c:v>
                </c:pt>
                <c:pt idx="3909">
                  <c:v>1075290</c:v>
                </c:pt>
                <c:pt idx="3910">
                  <c:v>304290</c:v>
                </c:pt>
                <c:pt idx="3911">
                  <c:v>6653410</c:v>
                </c:pt>
                <c:pt idx="3912">
                  <c:v>2601000</c:v>
                </c:pt>
                <c:pt idx="3913">
                  <c:v>55250</c:v>
                </c:pt>
                <c:pt idx="3914">
                  <c:v>203840</c:v>
                </c:pt>
                <c:pt idx="3915">
                  <c:v>304640</c:v>
                </c:pt>
                <c:pt idx="3916">
                  <c:v>387810.00000000006</c:v>
                </c:pt>
                <c:pt idx="3917">
                  <c:v>1001490</c:v>
                </c:pt>
                <c:pt idx="3918">
                  <c:v>3697210</c:v>
                </c:pt>
                <c:pt idx="3919">
                  <c:v>288610</c:v>
                </c:pt>
                <c:pt idx="3920">
                  <c:v>571560</c:v>
                </c:pt>
                <c:pt idx="3921">
                  <c:v>1194090</c:v>
                </c:pt>
                <c:pt idx="3922">
                  <c:v>180250</c:v>
                </c:pt>
                <c:pt idx="3923">
                  <c:v>1339360</c:v>
                </c:pt>
                <c:pt idx="3924">
                  <c:v>1239000</c:v>
                </c:pt>
                <c:pt idx="3925">
                  <c:v>209690</c:v>
                </c:pt>
                <c:pt idx="3926">
                  <c:v>2058239.9999999998</c:v>
                </c:pt>
                <c:pt idx="3927">
                  <c:v>6425490</c:v>
                </c:pt>
                <c:pt idx="3928">
                  <c:v>378840</c:v>
                </c:pt>
                <c:pt idx="3929">
                  <c:v>5064290</c:v>
                </c:pt>
                <c:pt idx="3930">
                  <c:v>221000</c:v>
                </c:pt>
                <c:pt idx="3931">
                  <c:v>1064960</c:v>
                </c:pt>
                <c:pt idx="3932">
                  <c:v>2085250</c:v>
                </c:pt>
                <c:pt idx="3933">
                  <c:v>2601000</c:v>
                </c:pt>
                <c:pt idx="3934">
                  <c:v>1415960</c:v>
                </c:pt>
                <c:pt idx="3935">
                  <c:v>228960</c:v>
                </c:pt>
                <c:pt idx="3936">
                  <c:v>961639.99999999988</c:v>
                </c:pt>
                <c:pt idx="3937">
                  <c:v>1729000</c:v>
                </c:pt>
                <c:pt idx="3938">
                  <c:v>481250</c:v>
                </c:pt>
                <c:pt idx="3939">
                  <c:v>1824000</c:v>
                </c:pt>
                <c:pt idx="3940">
                  <c:v>3886890</c:v>
                </c:pt>
                <c:pt idx="3941">
                  <c:v>840960</c:v>
                </c:pt>
                <c:pt idx="3942">
                  <c:v>1414560</c:v>
                </c:pt>
                <c:pt idx="3943">
                  <c:v>3755290.0000000005</c:v>
                </c:pt>
                <c:pt idx="3944">
                  <c:v>265440</c:v>
                </c:pt>
                <c:pt idx="3945">
                  <c:v>567610</c:v>
                </c:pt>
                <c:pt idx="3946">
                  <c:v>522210</c:v>
                </c:pt>
                <c:pt idx="3947">
                  <c:v>554240</c:v>
                </c:pt>
                <c:pt idx="3948">
                  <c:v>1172490</c:v>
                </c:pt>
                <c:pt idx="3949">
                  <c:v>1472250</c:v>
                </c:pt>
                <c:pt idx="3950">
                  <c:v>949440</c:v>
                </c:pt>
                <c:pt idx="3951">
                  <c:v>1040289.9999999999</c:v>
                </c:pt>
                <c:pt idx="3952">
                  <c:v>11443090</c:v>
                </c:pt>
                <c:pt idx="3953">
                  <c:v>6846840</c:v>
                </c:pt>
                <c:pt idx="3954">
                  <c:v>471240</c:v>
                </c:pt>
                <c:pt idx="3955">
                  <c:v>1236000</c:v>
                </c:pt>
                <c:pt idx="3956">
                  <c:v>112160</c:v>
                </c:pt>
                <c:pt idx="3957">
                  <c:v>3719040</c:v>
                </c:pt>
                <c:pt idx="3958">
                  <c:v>2560250</c:v>
                </c:pt>
                <c:pt idx="3959">
                  <c:v>4443840</c:v>
                </c:pt>
                <c:pt idx="3960">
                  <c:v>9357890</c:v>
                </c:pt>
                <c:pt idx="3961">
                  <c:v>1050490</c:v>
                </c:pt>
                <c:pt idx="3962">
                  <c:v>1768409.9999999998</c:v>
                </c:pt>
                <c:pt idx="3963">
                  <c:v>8222440</c:v>
                </c:pt>
                <c:pt idx="3964">
                  <c:v>11831040</c:v>
                </c:pt>
                <c:pt idx="3965">
                  <c:v>3980890</c:v>
                </c:pt>
                <c:pt idx="3966">
                  <c:v>180010</c:v>
                </c:pt>
                <c:pt idx="3967">
                  <c:v>1500290</c:v>
                </c:pt>
                <c:pt idx="3968">
                  <c:v>1474409.9999999998</c:v>
                </c:pt>
                <c:pt idx="3969">
                  <c:v>1431040</c:v>
                </c:pt>
                <c:pt idx="3970">
                  <c:v>5269440</c:v>
                </c:pt>
                <c:pt idx="3971">
                  <c:v>129009.99999999999</c:v>
                </c:pt>
                <c:pt idx="3972">
                  <c:v>12197250</c:v>
                </c:pt>
                <c:pt idx="3973">
                  <c:v>20331000</c:v>
                </c:pt>
                <c:pt idx="3974">
                  <c:v>1742250</c:v>
                </c:pt>
                <c:pt idx="3975">
                  <c:v>887250</c:v>
                </c:pt>
                <c:pt idx="3976">
                  <c:v>1288690</c:v>
                </c:pt>
                <c:pt idx="3977">
                  <c:v>2676960</c:v>
                </c:pt>
                <c:pt idx="3978">
                  <c:v>4371890</c:v>
                </c:pt>
                <c:pt idx="3979">
                  <c:v>16952040</c:v>
                </c:pt>
                <c:pt idx="3980">
                  <c:v>20640690</c:v>
                </c:pt>
                <c:pt idx="3981">
                  <c:v>20032250</c:v>
                </c:pt>
                <c:pt idx="3982">
                  <c:v>15856890</c:v>
                </c:pt>
                <c:pt idx="3983">
                  <c:v>4655840</c:v>
                </c:pt>
                <c:pt idx="3984">
                  <c:v>8342250</c:v>
                </c:pt>
                <c:pt idx="3985">
                  <c:v>26154090</c:v>
                </c:pt>
                <c:pt idx="3986">
                  <c:v>8906250</c:v>
                </c:pt>
                <c:pt idx="3987">
                  <c:v>3423240</c:v>
                </c:pt>
                <c:pt idx="3988">
                  <c:v>8890560</c:v>
                </c:pt>
                <c:pt idx="3989">
                  <c:v>2856250</c:v>
                </c:pt>
                <c:pt idx="3990">
                  <c:v>5852160</c:v>
                </c:pt>
                <c:pt idx="3991">
                  <c:v>530410</c:v>
                </c:pt>
                <c:pt idx="3992">
                  <c:v>4046810</c:v>
                </c:pt>
                <c:pt idx="3993">
                  <c:v>3180960</c:v>
                </c:pt>
                <c:pt idx="3994">
                  <c:v>10842410</c:v>
                </c:pt>
                <c:pt idx="3995">
                  <c:v>2357410</c:v>
                </c:pt>
                <c:pt idx="3996">
                  <c:v>5071360</c:v>
                </c:pt>
                <c:pt idx="3997">
                  <c:v>274690</c:v>
                </c:pt>
                <c:pt idx="3998">
                  <c:v>1081410</c:v>
                </c:pt>
                <c:pt idx="3999">
                  <c:v>1497240.0000000002</c:v>
                </c:pt>
                <c:pt idx="4000">
                  <c:v>3646759.9999999995</c:v>
                </c:pt>
                <c:pt idx="4001">
                  <c:v>1661290</c:v>
                </c:pt>
                <c:pt idx="4002">
                  <c:v>3796890</c:v>
                </c:pt>
                <c:pt idx="4003">
                  <c:v>5900760</c:v>
                </c:pt>
                <c:pt idx="4004">
                  <c:v>84040</c:v>
                </c:pt>
                <c:pt idx="4005">
                  <c:v>6921160</c:v>
                </c:pt>
                <c:pt idx="4006">
                  <c:v>1464000</c:v>
                </c:pt>
                <c:pt idx="4007">
                  <c:v>2923610</c:v>
                </c:pt>
                <c:pt idx="4008">
                  <c:v>1303960</c:v>
                </c:pt>
                <c:pt idx="4009">
                  <c:v>7819000</c:v>
                </c:pt>
                <c:pt idx="4010">
                  <c:v>2024610</c:v>
                </c:pt>
                <c:pt idx="4011">
                  <c:v>1310360</c:v>
                </c:pt>
                <c:pt idx="4012">
                  <c:v>522240</c:v>
                </c:pt>
                <c:pt idx="4013">
                  <c:v>588410</c:v>
                </c:pt>
                <c:pt idx="4014">
                  <c:v>148160</c:v>
                </c:pt>
                <c:pt idx="4015">
                  <c:v>2575040</c:v>
                </c:pt>
                <c:pt idx="4016">
                  <c:v>7519810</c:v>
                </c:pt>
                <c:pt idx="4017">
                  <c:v>1614210</c:v>
                </c:pt>
                <c:pt idx="4018">
                  <c:v>1308960</c:v>
                </c:pt>
                <c:pt idx="4019">
                  <c:v>2135040</c:v>
                </c:pt>
                <c:pt idx="4020">
                  <c:v>471000</c:v>
                </c:pt>
                <c:pt idx="4021">
                  <c:v>5034240</c:v>
                </c:pt>
                <c:pt idx="4022">
                  <c:v>5690250</c:v>
                </c:pt>
                <c:pt idx="4023">
                  <c:v>3673490.0000000005</c:v>
                </c:pt>
                <c:pt idx="4024">
                  <c:v>3601290.0000000005</c:v>
                </c:pt>
                <c:pt idx="4025">
                  <c:v>664090</c:v>
                </c:pt>
                <c:pt idx="4026">
                  <c:v>2419560</c:v>
                </c:pt>
                <c:pt idx="4027">
                  <c:v>3143410</c:v>
                </c:pt>
                <c:pt idx="4028">
                  <c:v>6579040</c:v>
                </c:pt>
                <c:pt idx="4029">
                  <c:v>1432090</c:v>
                </c:pt>
                <c:pt idx="4030">
                  <c:v>3685960</c:v>
                </c:pt>
                <c:pt idx="4031">
                  <c:v>2088840</c:v>
                </c:pt>
                <c:pt idx="4032">
                  <c:v>679840</c:v>
                </c:pt>
                <c:pt idx="4033">
                  <c:v>2023840</c:v>
                </c:pt>
                <c:pt idx="4034">
                  <c:v>6360250</c:v>
                </c:pt>
                <c:pt idx="4035">
                  <c:v>2535290</c:v>
                </c:pt>
                <c:pt idx="4036">
                  <c:v>781410</c:v>
                </c:pt>
                <c:pt idx="4037">
                  <c:v>6979000</c:v>
                </c:pt>
                <c:pt idx="4038">
                  <c:v>2200760</c:v>
                </c:pt>
                <c:pt idx="4039">
                  <c:v>308160</c:v>
                </c:pt>
                <c:pt idx="4040">
                  <c:v>1562889.9999999998</c:v>
                </c:pt>
                <c:pt idx="4041">
                  <c:v>3671410</c:v>
                </c:pt>
                <c:pt idx="4042">
                  <c:v>10784760</c:v>
                </c:pt>
                <c:pt idx="4043">
                  <c:v>1352250</c:v>
                </c:pt>
                <c:pt idx="4044">
                  <c:v>1781759.9999999998</c:v>
                </c:pt>
                <c:pt idx="4045">
                  <c:v>1565090</c:v>
                </c:pt>
                <c:pt idx="4046">
                  <c:v>2426490</c:v>
                </c:pt>
                <c:pt idx="4047">
                  <c:v>495690.00000000006</c:v>
                </c:pt>
                <c:pt idx="4048">
                  <c:v>3162250</c:v>
                </c:pt>
                <c:pt idx="4049">
                  <c:v>1670760.0000000002</c:v>
                </c:pt>
                <c:pt idx="4050">
                  <c:v>5147010</c:v>
                </c:pt>
                <c:pt idx="4051">
                  <c:v>613410</c:v>
                </c:pt>
                <c:pt idx="4052">
                  <c:v>1148840</c:v>
                </c:pt>
                <c:pt idx="4053">
                  <c:v>821760</c:v>
                </c:pt>
                <c:pt idx="4054">
                  <c:v>4025000</c:v>
                </c:pt>
                <c:pt idx="4055">
                  <c:v>4592640</c:v>
                </c:pt>
                <c:pt idx="4056">
                  <c:v>2282290</c:v>
                </c:pt>
                <c:pt idx="4057">
                  <c:v>315490</c:v>
                </c:pt>
                <c:pt idx="4058">
                  <c:v>688640</c:v>
                </c:pt>
                <c:pt idx="4059">
                  <c:v>3863890</c:v>
                </c:pt>
                <c:pt idx="4060">
                  <c:v>1830290</c:v>
                </c:pt>
                <c:pt idx="4061">
                  <c:v>2819610</c:v>
                </c:pt>
                <c:pt idx="4062">
                  <c:v>6219290</c:v>
                </c:pt>
                <c:pt idx="4063">
                  <c:v>172010</c:v>
                </c:pt>
                <c:pt idx="4064">
                  <c:v>2175360</c:v>
                </c:pt>
                <c:pt idx="4065">
                  <c:v>5976040</c:v>
                </c:pt>
                <c:pt idx="4066">
                  <c:v>3075000</c:v>
                </c:pt>
                <c:pt idx="4067">
                  <c:v>2546040</c:v>
                </c:pt>
                <c:pt idx="4068">
                  <c:v>2040810.0000000002</c:v>
                </c:pt>
                <c:pt idx="4069">
                  <c:v>561000</c:v>
                </c:pt>
                <c:pt idx="4070">
                  <c:v>3209009.9999999995</c:v>
                </c:pt>
                <c:pt idx="4071">
                  <c:v>2413090</c:v>
                </c:pt>
                <c:pt idx="4072">
                  <c:v>2939490</c:v>
                </c:pt>
                <c:pt idx="4073">
                  <c:v>221000</c:v>
                </c:pt>
                <c:pt idx="4074">
                  <c:v>1264890</c:v>
                </c:pt>
                <c:pt idx="4075">
                  <c:v>2504490</c:v>
                </c:pt>
                <c:pt idx="4076">
                  <c:v>1779360</c:v>
                </c:pt>
                <c:pt idx="4077">
                  <c:v>4196610</c:v>
                </c:pt>
                <c:pt idx="4078">
                  <c:v>1745210</c:v>
                </c:pt>
                <c:pt idx="4079">
                  <c:v>3424000</c:v>
                </c:pt>
                <c:pt idx="4080">
                  <c:v>1223040</c:v>
                </c:pt>
                <c:pt idx="4081">
                  <c:v>942760</c:v>
                </c:pt>
                <c:pt idx="4082">
                  <c:v>703890</c:v>
                </c:pt>
                <c:pt idx="4083">
                  <c:v>1896960</c:v>
                </c:pt>
                <c:pt idx="4084">
                  <c:v>54090</c:v>
                </c:pt>
                <c:pt idx="4085">
                  <c:v>1743090</c:v>
                </c:pt>
                <c:pt idx="4086">
                  <c:v>1164810</c:v>
                </c:pt>
                <c:pt idx="4087">
                  <c:v>75250</c:v>
                </c:pt>
                <c:pt idx="4088">
                  <c:v>893760</c:v>
                </c:pt>
                <c:pt idx="4089">
                  <c:v>392250</c:v>
                </c:pt>
                <c:pt idx="4090">
                  <c:v>1928610</c:v>
                </c:pt>
                <c:pt idx="4091">
                  <c:v>1625240</c:v>
                </c:pt>
                <c:pt idx="4092">
                  <c:v>1330560</c:v>
                </c:pt>
                <c:pt idx="4093">
                  <c:v>223890</c:v>
                </c:pt>
                <c:pt idx="4094">
                  <c:v>1151610</c:v>
                </c:pt>
                <c:pt idx="4095">
                  <c:v>2350040</c:v>
                </c:pt>
                <c:pt idx="4096">
                  <c:v>1152840</c:v>
                </c:pt>
                <c:pt idx="4097">
                  <c:v>835890</c:v>
                </c:pt>
                <c:pt idx="4098">
                  <c:v>3232039.9999999995</c:v>
                </c:pt>
                <c:pt idx="4099">
                  <c:v>3143610</c:v>
                </c:pt>
                <c:pt idx="4100">
                  <c:v>510840</c:v>
                </c:pt>
                <c:pt idx="4101">
                  <c:v>4008690</c:v>
                </c:pt>
                <c:pt idx="4102">
                  <c:v>3249760</c:v>
                </c:pt>
                <c:pt idx="4103">
                  <c:v>288610</c:v>
                </c:pt>
                <c:pt idx="4104">
                  <c:v>981960</c:v>
                </c:pt>
                <c:pt idx="4105">
                  <c:v>484000</c:v>
                </c:pt>
                <c:pt idx="4106">
                  <c:v>2562240</c:v>
                </c:pt>
                <c:pt idx="4107">
                  <c:v>140250</c:v>
                </c:pt>
                <c:pt idx="4108">
                  <c:v>1652890</c:v>
                </c:pt>
                <c:pt idx="4109">
                  <c:v>478890</c:v>
                </c:pt>
                <c:pt idx="4110">
                  <c:v>223890</c:v>
                </c:pt>
                <c:pt idx="4111">
                  <c:v>2624000</c:v>
                </c:pt>
                <c:pt idx="4112">
                  <c:v>2607360</c:v>
                </c:pt>
                <c:pt idx="4113">
                  <c:v>2384000</c:v>
                </c:pt>
                <c:pt idx="4114">
                  <c:v>1581250</c:v>
                </c:pt>
                <c:pt idx="4115">
                  <c:v>2033760.0000000002</c:v>
                </c:pt>
                <c:pt idx="4116">
                  <c:v>14010</c:v>
                </c:pt>
                <c:pt idx="4117">
                  <c:v>1029000</c:v>
                </c:pt>
                <c:pt idx="4118">
                  <c:v>852250</c:v>
                </c:pt>
                <c:pt idx="4119">
                  <c:v>1352010</c:v>
                </c:pt>
                <c:pt idx="4120">
                  <c:v>2117610</c:v>
                </c:pt>
                <c:pt idx="4121">
                  <c:v>664000</c:v>
                </c:pt>
                <c:pt idx="4122">
                  <c:v>3267809.9999999995</c:v>
                </c:pt>
                <c:pt idx="4123">
                  <c:v>48040</c:v>
                </c:pt>
                <c:pt idx="4124">
                  <c:v>1115490</c:v>
                </c:pt>
                <c:pt idx="4125">
                  <c:v>1840090</c:v>
                </c:pt>
                <c:pt idx="4126">
                  <c:v>1749000</c:v>
                </c:pt>
                <c:pt idx="4127">
                  <c:v>442290</c:v>
                </c:pt>
                <c:pt idx="4128">
                  <c:v>598840</c:v>
                </c:pt>
                <c:pt idx="4129">
                  <c:v>504000</c:v>
                </c:pt>
                <c:pt idx="4130">
                  <c:v>791010</c:v>
                </c:pt>
                <c:pt idx="4131">
                  <c:v>210210</c:v>
                </c:pt>
                <c:pt idx="4132">
                  <c:v>1456250</c:v>
                </c:pt>
                <c:pt idx="4133">
                  <c:v>2871000</c:v>
                </c:pt>
                <c:pt idx="4134">
                  <c:v>1325160</c:v>
                </c:pt>
                <c:pt idx="4135">
                  <c:v>1273760.0000000002</c:v>
                </c:pt>
                <c:pt idx="4136">
                  <c:v>862840</c:v>
                </c:pt>
                <c:pt idx="4137">
                  <c:v>795690</c:v>
                </c:pt>
                <c:pt idx="4138">
                  <c:v>661010</c:v>
                </c:pt>
                <c:pt idx="4139">
                  <c:v>1075290</c:v>
                </c:pt>
                <c:pt idx="4140">
                  <c:v>156360</c:v>
                </c:pt>
                <c:pt idx="4141">
                  <c:v>2316290</c:v>
                </c:pt>
                <c:pt idx="4142">
                  <c:v>0</c:v>
                </c:pt>
                <c:pt idx="4143">
                  <c:v>1698840</c:v>
                </c:pt>
                <c:pt idx="4144">
                  <c:v>1256250</c:v>
                </c:pt>
                <c:pt idx="4145">
                  <c:v>1221290</c:v>
                </c:pt>
                <c:pt idx="4146">
                  <c:v>1200010</c:v>
                </c:pt>
                <c:pt idx="4147">
                  <c:v>1812960</c:v>
                </c:pt>
                <c:pt idx="4148">
                  <c:v>2724890</c:v>
                </c:pt>
                <c:pt idx="4149">
                  <c:v>52040</c:v>
                </c:pt>
                <c:pt idx="4150">
                  <c:v>2179640</c:v>
                </c:pt>
                <c:pt idx="4151">
                  <c:v>873210</c:v>
                </c:pt>
                <c:pt idx="4152">
                  <c:v>4164690</c:v>
                </c:pt>
                <c:pt idx="4153">
                  <c:v>0</c:v>
                </c:pt>
                <c:pt idx="4154">
                  <c:v>6014410</c:v>
                </c:pt>
                <c:pt idx="4155">
                  <c:v>1676290</c:v>
                </c:pt>
                <c:pt idx="4156">
                  <c:v>1847560</c:v>
                </c:pt>
                <c:pt idx="4157">
                  <c:v>2332440</c:v>
                </c:pt>
                <c:pt idx="4158">
                  <c:v>356440.00000000006</c:v>
                </c:pt>
                <c:pt idx="4159">
                  <c:v>243210</c:v>
                </c:pt>
                <c:pt idx="4160">
                  <c:v>417240</c:v>
                </c:pt>
                <c:pt idx="4161">
                  <c:v>1925440</c:v>
                </c:pt>
                <c:pt idx="4162">
                  <c:v>1295250</c:v>
                </c:pt>
                <c:pt idx="4163">
                  <c:v>782610</c:v>
                </c:pt>
                <c:pt idx="4164">
                  <c:v>271000</c:v>
                </c:pt>
                <c:pt idx="4165">
                  <c:v>2037210</c:v>
                </c:pt>
                <c:pt idx="4166">
                  <c:v>1019960</c:v>
                </c:pt>
                <c:pt idx="4167">
                  <c:v>1163160</c:v>
                </c:pt>
                <c:pt idx="4168">
                  <c:v>1645889.9999999998</c:v>
                </c:pt>
                <c:pt idx="4169">
                  <c:v>1995840</c:v>
                </c:pt>
                <c:pt idx="4170">
                  <c:v>3601290.0000000005</c:v>
                </c:pt>
                <c:pt idx="4171">
                  <c:v>9206360</c:v>
                </c:pt>
                <c:pt idx="4172">
                  <c:v>3239010</c:v>
                </c:pt>
                <c:pt idx="4173">
                  <c:v>1652890</c:v>
                </c:pt>
                <c:pt idx="4174">
                  <c:v>812760</c:v>
                </c:pt>
                <c:pt idx="4175">
                  <c:v>3605250.0000000005</c:v>
                </c:pt>
                <c:pt idx="4176">
                  <c:v>3164160</c:v>
                </c:pt>
                <c:pt idx="4177">
                  <c:v>4218890</c:v>
                </c:pt>
                <c:pt idx="4178">
                  <c:v>2060889.9999999998</c:v>
                </c:pt>
                <c:pt idx="4179">
                  <c:v>615410</c:v>
                </c:pt>
                <c:pt idx="4180">
                  <c:v>102359.99999999999</c:v>
                </c:pt>
                <c:pt idx="4181">
                  <c:v>1814240</c:v>
                </c:pt>
                <c:pt idx="4182">
                  <c:v>637890</c:v>
                </c:pt>
                <c:pt idx="4183">
                  <c:v>1175000</c:v>
                </c:pt>
                <c:pt idx="4184">
                  <c:v>488290</c:v>
                </c:pt>
                <c:pt idx="4185">
                  <c:v>791410</c:v>
                </c:pt>
                <c:pt idx="4186">
                  <c:v>3672640</c:v>
                </c:pt>
                <c:pt idx="4187">
                  <c:v>1484010</c:v>
                </c:pt>
                <c:pt idx="4188">
                  <c:v>3010560.0000000005</c:v>
                </c:pt>
                <c:pt idx="4189">
                  <c:v>1856490</c:v>
                </c:pt>
                <c:pt idx="4190">
                  <c:v>3685440</c:v>
                </c:pt>
                <c:pt idx="4191">
                  <c:v>3890250.0000000005</c:v>
                </c:pt>
                <c:pt idx="4192">
                  <c:v>1623210</c:v>
                </c:pt>
                <c:pt idx="4193">
                  <c:v>909000</c:v>
                </c:pt>
                <c:pt idx="4194">
                  <c:v>439290</c:v>
                </c:pt>
                <c:pt idx="4195">
                  <c:v>1124760</c:v>
                </c:pt>
                <c:pt idx="4196">
                  <c:v>1172490</c:v>
                </c:pt>
                <c:pt idx="4197">
                  <c:v>3693690</c:v>
                </c:pt>
                <c:pt idx="4198">
                  <c:v>6170250</c:v>
                </c:pt>
                <c:pt idx="4199">
                  <c:v>1226410</c:v>
                </c:pt>
                <c:pt idx="4200">
                  <c:v>42090</c:v>
                </c:pt>
                <c:pt idx="4201">
                  <c:v>606250</c:v>
                </c:pt>
                <c:pt idx="4202">
                  <c:v>1919160</c:v>
                </c:pt>
                <c:pt idx="4203">
                  <c:v>335250</c:v>
                </c:pt>
                <c:pt idx="4204">
                  <c:v>4679290</c:v>
                </c:pt>
                <c:pt idx="4205">
                  <c:v>3069440</c:v>
                </c:pt>
                <c:pt idx="4206">
                  <c:v>2132490</c:v>
                </c:pt>
                <c:pt idx="4207">
                  <c:v>150360</c:v>
                </c:pt>
                <c:pt idx="4208">
                  <c:v>888440</c:v>
                </c:pt>
                <c:pt idx="4209">
                  <c:v>5355410.0000000009</c:v>
                </c:pt>
                <c:pt idx="4210">
                  <c:v>2685690</c:v>
                </c:pt>
                <c:pt idx="4211">
                  <c:v>3487250</c:v>
                </c:pt>
                <c:pt idx="4212">
                  <c:v>4829440</c:v>
                </c:pt>
                <c:pt idx="4213">
                  <c:v>2101440</c:v>
                </c:pt>
                <c:pt idx="4214">
                  <c:v>868890</c:v>
                </c:pt>
                <c:pt idx="4215">
                  <c:v>925289.99999999988</c:v>
                </c:pt>
                <c:pt idx="4216">
                  <c:v>736640</c:v>
                </c:pt>
                <c:pt idx="4217">
                  <c:v>112040</c:v>
                </c:pt>
                <c:pt idx="4218">
                  <c:v>3443010.0000000005</c:v>
                </c:pt>
                <c:pt idx="4219">
                  <c:v>576640</c:v>
                </c:pt>
                <c:pt idx="4220">
                  <c:v>9625000</c:v>
                </c:pt>
                <c:pt idx="4221">
                  <c:v>20541960</c:v>
                </c:pt>
                <c:pt idx="4222">
                  <c:v>440250</c:v>
                </c:pt>
                <c:pt idx="4223">
                  <c:v>663090</c:v>
                </c:pt>
                <c:pt idx="4224">
                  <c:v>5796000</c:v>
                </c:pt>
                <c:pt idx="4225">
                  <c:v>3223360</c:v>
                </c:pt>
                <c:pt idx="4226">
                  <c:v>88040</c:v>
                </c:pt>
                <c:pt idx="4227">
                  <c:v>216160</c:v>
                </c:pt>
                <c:pt idx="4228">
                  <c:v>1031560</c:v>
                </c:pt>
                <c:pt idx="4229">
                  <c:v>1721410</c:v>
                </c:pt>
                <c:pt idx="4230">
                  <c:v>3816000</c:v>
                </c:pt>
                <c:pt idx="4231">
                  <c:v>8965440</c:v>
                </c:pt>
                <c:pt idx="4232">
                  <c:v>1002240</c:v>
                </c:pt>
                <c:pt idx="4233">
                  <c:v>2707250</c:v>
                </c:pt>
                <c:pt idx="4234">
                  <c:v>3304960</c:v>
                </c:pt>
                <c:pt idx="4235">
                  <c:v>1883840</c:v>
                </c:pt>
                <c:pt idx="4236">
                  <c:v>1674240</c:v>
                </c:pt>
                <c:pt idx="4237">
                  <c:v>3944960</c:v>
                </c:pt>
                <c:pt idx="4238">
                  <c:v>8741610</c:v>
                </c:pt>
                <c:pt idx="4239">
                  <c:v>4809000</c:v>
                </c:pt>
                <c:pt idx="4240">
                  <c:v>1192890</c:v>
                </c:pt>
                <c:pt idx="4241">
                  <c:v>1332760</c:v>
                </c:pt>
                <c:pt idx="4242">
                  <c:v>527160</c:v>
                </c:pt>
                <c:pt idx="4243">
                  <c:v>274890</c:v>
                </c:pt>
                <c:pt idx="4244">
                  <c:v>1786890</c:v>
                </c:pt>
                <c:pt idx="4245">
                  <c:v>1230440</c:v>
                </c:pt>
                <c:pt idx="4246">
                  <c:v>4659840</c:v>
                </c:pt>
                <c:pt idx="4247">
                  <c:v>3890250.0000000005</c:v>
                </c:pt>
                <c:pt idx="4248">
                  <c:v>5856000</c:v>
                </c:pt>
                <c:pt idx="4249">
                  <c:v>210490</c:v>
                </c:pt>
                <c:pt idx="4250">
                  <c:v>12731810</c:v>
                </c:pt>
                <c:pt idx="4251">
                  <c:v>10207560</c:v>
                </c:pt>
                <c:pt idx="4252">
                  <c:v>1206250</c:v>
                </c:pt>
                <c:pt idx="4253">
                  <c:v>10065250</c:v>
                </c:pt>
                <c:pt idx="4254">
                  <c:v>16864000</c:v>
                </c:pt>
                <c:pt idx="4255">
                  <c:v>4136000</c:v>
                </c:pt>
                <c:pt idx="4256">
                  <c:v>2644040</c:v>
                </c:pt>
                <c:pt idx="4257">
                  <c:v>16010.000000000002</c:v>
                </c:pt>
                <c:pt idx="4258">
                  <c:v>3077090</c:v>
                </c:pt>
                <c:pt idx="4259">
                  <c:v>4006440.0000000005</c:v>
                </c:pt>
                <c:pt idx="4260">
                  <c:v>3728210</c:v>
                </c:pt>
                <c:pt idx="4261">
                  <c:v>490489.99999999994</c:v>
                </c:pt>
                <c:pt idx="4262">
                  <c:v>3944960</c:v>
                </c:pt>
                <c:pt idx="4263">
                  <c:v>400840</c:v>
                </c:pt>
                <c:pt idx="4264">
                  <c:v>3761010</c:v>
                </c:pt>
                <c:pt idx="4265">
                  <c:v>820610</c:v>
                </c:pt>
                <c:pt idx="4266">
                  <c:v>1587250</c:v>
                </c:pt>
                <c:pt idx="4267">
                  <c:v>1607039.9999999998</c:v>
                </c:pt>
                <c:pt idx="4268">
                  <c:v>497489.99999999994</c:v>
                </c:pt>
                <c:pt idx="4269">
                  <c:v>1164960</c:v>
                </c:pt>
                <c:pt idx="4270">
                  <c:v>1193640</c:v>
                </c:pt>
                <c:pt idx="4271">
                  <c:v>1214810</c:v>
                </c:pt>
                <c:pt idx="4272">
                  <c:v>789000</c:v>
                </c:pt>
                <c:pt idx="4273">
                  <c:v>3511240</c:v>
                </c:pt>
                <c:pt idx="4274">
                  <c:v>4114039.9999999995</c:v>
                </c:pt>
                <c:pt idx="4275">
                  <c:v>3606760</c:v>
                </c:pt>
                <c:pt idx="4276">
                  <c:v>4008960</c:v>
                </c:pt>
                <c:pt idx="4277">
                  <c:v>3225250.0000000005</c:v>
                </c:pt>
                <c:pt idx="4278">
                  <c:v>241440</c:v>
                </c:pt>
                <c:pt idx="4279">
                  <c:v>4659240</c:v>
                </c:pt>
                <c:pt idx="4280">
                  <c:v>4882360</c:v>
                </c:pt>
                <c:pt idx="4281">
                  <c:v>448489.99999999994</c:v>
                </c:pt>
                <c:pt idx="4282">
                  <c:v>3861440</c:v>
                </c:pt>
                <c:pt idx="4283">
                  <c:v>3886890</c:v>
                </c:pt>
                <c:pt idx="4284">
                  <c:v>3904000</c:v>
                </c:pt>
                <c:pt idx="4285">
                  <c:v>1564000</c:v>
                </c:pt>
                <c:pt idx="4286">
                  <c:v>4200960</c:v>
                </c:pt>
                <c:pt idx="4287">
                  <c:v>140160</c:v>
                </c:pt>
                <c:pt idx="4288">
                  <c:v>1373760</c:v>
                </c:pt>
                <c:pt idx="4289">
                  <c:v>7740040</c:v>
                </c:pt>
                <c:pt idx="4290">
                  <c:v>1046760</c:v>
                </c:pt>
                <c:pt idx="4291">
                  <c:v>976000</c:v>
                </c:pt>
                <c:pt idx="4292">
                  <c:v>445439.99999999994</c:v>
                </c:pt>
                <c:pt idx="4293">
                  <c:v>4522560</c:v>
                </c:pt>
                <c:pt idx="4294">
                  <c:v>336490</c:v>
                </c:pt>
                <c:pt idx="4295">
                  <c:v>2766240</c:v>
                </c:pt>
                <c:pt idx="4296">
                  <c:v>7805490.0000000009</c:v>
                </c:pt>
                <c:pt idx="4297">
                  <c:v>1229760</c:v>
                </c:pt>
                <c:pt idx="4298">
                  <c:v>862240</c:v>
                </c:pt>
                <c:pt idx="4299">
                  <c:v>257890</c:v>
                </c:pt>
                <c:pt idx="4300">
                  <c:v>3083610</c:v>
                </c:pt>
                <c:pt idx="4301">
                  <c:v>1895039.9999999998</c:v>
                </c:pt>
                <c:pt idx="4302">
                  <c:v>3754360</c:v>
                </c:pt>
                <c:pt idx="4303">
                  <c:v>1654290</c:v>
                </c:pt>
                <c:pt idx="4304">
                  <c:v>1543360</c:v>
                </c:pt>
                <c:pt idx="4305">
                  <c:v>1181250</c:v>
                </c:pt>
                <c:pt idx="4306">
                  <c:v>978810</c:v>
                </c:pt>
                <c:pt idx="4307">
                  <c:v>184640</c:v>
                </c:pt>
                <c:pt idx="4308">
                  <c:v>2660640</c:v>
                </c:pt>
                <c:pt idx="4309">
                  <c:v>5084160</c:v>
                </c:pt>
                <c:pt idx="4310">
                  <c:v>3174240</c:v>
                </c:pt>
                <c:pt idx="4311">
                  <c:v>2084439.9999999998</c:v>
                </c:pt>
                <c:pt idx="4312">
                  <c:v>1289610</c:v>
                </c:pt>
                <c:pt idx="4313">
                  <c:v>370560</c:v>
                </c:pt>
                <c:pt idx="4314">
                  <c:v>3049640</c:v>
                </c:pt>
                <c:pt idx="4315">
                  <c:v>1650440</c:v>
                </c:pt>
                <c:pt idx="4316">
                  <c:v>2566690</c:v>
                </c:pt>
                <c:pt idx="4317">
                  <c:v>617960</c:v>
                </c:pt>
                <c:pt idx="4318">
                  <c:v>4492250</c:v>
                </c:pt>
                <c:pt idx="4319">
                  <c:v>70250</c:v>
                </c:pt>
                <c:pt idx="4320">
                  <c:v>1837440</c:v>
                </c:pt>
                <c:pt idx="4321">
                  <c:v>820690</c:v>
                </c:pt>
                <c:pt idx="4322">
                  <c:v>6858040</c:v>
                </c:pt>
                <c:pt idx="4323">
                  <c:v>3580640</c:v>
                </c:pt>
                <c:pt idx="4324">
                  <c:v>1364000</c:v>
                </c:pt>
                <c:pt idx="4325">
                  <c:v>831240</c:v>
                </c:pt>
                <c:pt idx="4326">
                  <c:v>579000</c:v>
                </c:pt>
                <c:pt idx="4327">
                  <c:v>1582560</c:v>
                </c:pt>
                <c:pt idx="4328">
                  <c:v>2748690</c:v>
                </c:pt>
                <c:pt idx="4329">
                  <c:v>1487640</c:v>
                </c:pt>
                <c:pt idx="4330">
                  <c:v>9212160</c:v>
                </c:pt>
                <c:pt idx="4331">
                  <c:v>2494240</c:v>
                </c:pt>
                <c:pt idx="4332">
                  <c:v>4294290</c:v>
                </c:pt>
                <c:pt idx="4333">
                  <c:v>511290</c:v>
                </c:pt>
                <c:pt idx="4334">
                  <c:v>5403810</c:v>
                </c:pt>
                <c:pt idx="4335">
                  <c:v>2250690</c:v>
                </c:pt>
                <c:pt idx="4336">
                  <c:v>2064960</c:v>
                </c:pt>
                <c:pt idx="4337">
                  <c:v>2280960</c:v>
                </c:pt>
                <c:pt idx="4338">
                  <c:v>7028009.9999999991</c:v>
                </c:pt>
                <c:pt idx="4339">
                  <c:v>1826690</c:v>
                </c:pt>
                <c:pt idx="4340">
                  <c:v>408210</c:v>
                </c:pt>
                <c:pt idx="4341">
                  <c:v>5604640</c:v>
                </c:pt>
                <c:pt idx="4342">
                  <c:v>728490</c:v>
                </c:pt>
                <c:pt idx="4343">
                  <c:v>3174240</c:v>
                </c:pt>
                <c:pt idx="4344">
                  <c:v>1028689.9999999999</c:v>
                </c:pt>
                <c:pt idx="4345">
                  <c:v>1992250</c:v>
                </c:pt>
                <c:pt idx="4346">
                  <c:v>498560</c:v>
                </c:pt>
                <c:pt idx="4347">
                  <c:v>1133560</c:v>
                </c:pt>
                <c:pt idx="4348">
                  <c:v>5686210</c:v>
                </c:pt>
                <c:pt idx="4349">
                  <c:v>1024210</c:v>
                </c:pt>
                <c:pt idx="4350">
                  <c:v>1715690</c:v>
                </c:pt>
                <c:pt idx="4351">
                  <c:v>268160</c:v>
                </c:pt>
                <c:pt idx="4352">
                  <c:v>531000</c:v>
                </c:pt>
                <c:pt idx="4353">
                  <c:v>941760</c:v>
                </c:pt>
                <c:pt idx="4354">
                  <c:v>4071090</c:v>
                </c:pt>
                <c:pt idx="4355">
                  <c:v>7690250</c:v>
                </c:pt>
                <c:pt idx="4356">
                  <c:v>1222410</c:v>
                </c:pt>
                <c:pt idx="4357">
                  <c:v>2738610</c:v>
                </c:pt>
                <c:pt idx="4358">
                  <c:v>204160</c:v>
                </c:pt>
                <c:pt idx="4359">
                  <c:v>3767040</c:v>
                </c:pt>
                <c:pt idx="4360">
                  <c:v>5323560</c:v>
                </c:pt>
                <c:pt idx="4361">
                  <c:v>3415250.0000000005</c:v>
                </c:pt>
                <c:pt idx="4362">
                  <c:v>1883090</c:v>
                </c:pt>
                <c:pt idx="4363">
                  <c:v>273490</c:v>
                </c:pt>
                <c:pt idx="4364">
                  <c:v>3722039.9999999995</c:v>
                </c:pt>
                <c:pt idx="4365">
                  <c:v>76040</c:v>
                </c:pt>
                <c:pt idx="4366">
                  <c:v>3157490.0000000005</c:v>
                </c:pt>
                <c:pt idx="4367">
                  <c:v>5866560</c:v>
                </c:pt>
                <c:pt idx="4368">
                  <c:v>4007360</c:v>
                </c:pt>
                <c:pt idx="4369">
                  <c:v>273490</c:v>
                </c:pt>
                <c:pt idx="4370">
                  <c:v>703690</c:v>
                </c:pt>
                <c:pt idx="4371">
                  <c:v>406490</c:v>
                </c:pt>
                <c:pt idx="4372">
                  <c:v>2043360</c:v>
                </c:pt>
                <c:pt idx="4373">
                  <c:v>2255560</c:v>
                </c:pt>
                <c:pt idx="4374">
                  <c:v>16811210</c:v>
                </c:pt>
                <c:pt idx="4375">
                  <c:v>1965960</c:v>
                </c:pt>
                <c:pt idx="4376">
                  <c:v>391000</c:v>
                </c:pt>
                <c:pt idx="4377">
                  <c:v>2355840</c:v>
                </c:pt>
                <c:pt idx="4378">
                  <c:v>328640</c:v>
                </c:pt>
                <c:pt idx="4379">
                  <c:v>5597210</c:v>
                </c:pt>
                <c:pt idx="4380">
                  <c:v>4201890</c:v>
                </c:pt>
                <c:pt idx="4381">
                  <c:v>110250</c:v>
                </c:pt>
                <c:pt idx="4382">
                  <c:v>1867360</c:v>
                </c:pt>
                <c:pt idx="4383">
                  <c:v>196490</c:v>
                </c:pt>
                <c:pt idx="4384">
                  <c:v>2355840</c:v>
                </c:pt>
                <c:pt idx="4385">
                  <c:v>522810.00000000006</c:v>
                </c:pt>
                <c:pt idx="4386">
                  <c:v>784890</c:v>
                </c:pt>
                <c:pt idx="4387">
                  <c:v>2360090</c:v>
                </c:pt>
                <c:pt idx="4388">
                  <c:v>5463890</c:v>
                </c:pt>
                <c:pt idx="4389">
                  <c:v>4882890</c:v>
                </c:pt>
                <c:pt idx="4390">
                  <c:v>320640</c:v>
                </c:pt>
                <c:pt idx="4391">
                  <c:v>10069290</c:v>
                </c:pt>
                <c:pt idx="4392">
                  <c:v>795240</c:v>
                </c:pt>
                <c:pt idx="4393">
                  <c:v>1433160</c:v>
                </c:pt>
                <c:pt idx="4394">
                  <c:v>4325610</c:v>
                </c:pt>
                <c:pt idx="4395">
                  <c:v>1086690</c:v>
                </c:pt>
                <c:pt idx="4396">
                  <c:v>280160</c:v>
                </c:pt>
                <c:pt idx="4397">
                  <c:v>1378560</c:v>
                </c:pt>
                <c:pt idx="4398">
                  <c:v>7455890</c:v>
                </c:pt>
                <c:pt idx="4399">
                  <c:v>5093610</c:v>
                </c:pt>
                <c:pt idx="4400">
                  <c:v>8722560</c:v>
                </c:pt>
                <c:pt idx="4401">
                  <c:v>4091410</c:v>
                </c:pt>
                <c:pt idx="4402">
                  <c:v>1119000</c:v>
                </c:pt>
                <c:pt idx="4403">
                  <c:v>2307690</c:v>
                </c:pt>
                <c:pt idx="4404">
                  <c:v>2886810</c:v>
                </c:pt>
                <c:pt idx="4405">
                  <c:v>12915249.999999998</c:v>
                </c:pt>
                <c:pt idx="4406">
                  <c:v>9996000</c:v>
                </c:pt>
                <c:pt idx="4407">
                  <c:v>12944000</c:v>
                </c:pt>
                <c:pt idx="4408">
                  <c:v>16961490</c:v>
                </c:pt>
                <c:pt idx="4409">
                  <c:v>3574410</c:v>
                </c:pt>
                <c:pt idx="4410">
                  <c:v>7536640</c:v>
                </c:pt>
                <c:pt idx="4411">
                  <c:v>4949410</c:v>
                </c:pt>
                <c:pt idx="4412">
                  <c:v>1218610</c:v>
                </c:pt>
                <c:pt idx="4413">
                  <c:v>8545250</c:v>
                </c:pt>
                <c:pt idx="4414">
                  <c:v>22366360</c:v>
                </c:pt>
                <c:pt idx="4415">
                  <c:v>5456250</c:v>
                </c:pt>
                <c:pt idx="4416">
                  <c:v>2346760</c:v>
                </c:pt>
                <c:pt idx="4417">
                  <c:v>4091560</c:v>
                </c:pt>
                <c:pt idx="4418">
                  <c:v>1278440</c:v>
                </c:pt>
                <c:pt idx="4419">
                  <c:v>1659840</c:v>
                </c:pt>
                <c:pt idx="4420">
                  <c:v>3000250</c:v>
                </c:pt>
                <c:pt idx="4421">
                  <c:v>6007040</c:v>
                </c:pt>
                <c:pt idx="4422">
                  <c:v>1449000</c:v>
                </c:pt>
                <c:pt idx="4423">
                  <c:v>1269000</c:v>
                </c:pt>
                <c:pt idx="4424">
                  <c:v>1996490</c:v>
                </c:pt>
                <c:pt idx="4425">
                  <c:v>6369410</c:v>
                </c:pt>
                <c:pt idx="4426">
                  <c:v>6587490</c:v>
                </c:pt>
                <c:pt idx="4427">
                  <c:v>11775250</c:v>
                </c:pt>
                <c:pt idx="4428">
                  <c:v>1597440</c:v>
                </c:pt>
                <c:pt idx="4429">
                  <c:v>2353560</c:v>
                </c:pt>
                <c:pt idx="4430">
                  <c:v>1220610</c:v>
                </c:pt>
                <c:pt idx="4431">
                  <c:v>3995210</c:v>
                </c:pt>
                <c:pt idx="4432">
                  <c:v>4921760</c:v>
                </c:pt>
                <c:pt idx="4433">
                  <c:v>5276410.0000000009</c:v>
                </c:pt>
                <c:pt idx="4434">
                  <c:v>9415240</c:v>
                </c:pt>
                <c:pt idx="4435">
                  <c:v>15414240</c:v>
                </c:pt>
                <c:pt idx="4436">
                  <c:v>8749810</c:v>
                </c:pt>
                <c:pt idx="4437">
                  <c:v>8218890</c:v>
                </c:pt>
                <c:pt idx="4438">
                  <c:v>1431290</c:v>
                </c:pt>
                <c:pt idx="4439">
                  <c:v>12771000</c:v>
                </c:pt>
                <c:pt idx="4440">
                  <c:v>1385290</c:v>
                </c:pt>
                <c:pt idx="4441">
                  <c:v>1681440</c:v>
                </c:pt>
                <c:pt idx="4442">
                  <c:v>4375360</c:v>
                </c:pt>
                <c:pt idx="4443">
                  <c:v>2314410</c:v>
                </c:pt>
                <c:pt idx="4444">
                  <c:v>6084810</c:v>
                </c:pt>
                <c:pt idx="4445">
                  <c:v>1086610</c:v>
                </c:pt>
                <c:pt idx="4446">
                  <c:v>1887210</c:v>
                </c:pt>
                <c:pt idx="4447">
                  <c:v>1744640</c:v>
                </c:pt>
                <c:pt idx="4448">
                  <c:v>6016890</c:v>
                </c:pt>
                <c:pt idx="4449">
                  <c:v>2229890</c:v>
                </c:pt>
                <c:pt idx="4450">
                  <c:v>2127890</c:v>
                </c:pt>
                <c:pt idx="4451">
                  <c:v>1037250.0000000001</c:v>
                </c:pt>
                <c:pt idx="4452">
                  <c:v>5534010</c:v>
                </c:pt>
                <c:pt idx="4453">
                  <c:v>9470290</c:v>
                </c:pt>
                <c:pt idx="4454">
                  <c:v>287490</c:v>
                </c:pt>
                <c:pt idx="4455">
                  <c:v>371490</c:v>
                </c:pt>
                <c:pt idx="4456">
                  <c:v>2842560.0000000005</c:v>
                </c:pt>
                <c:pt idx="4457">
                  <c:v>482560</c:v>
                </c:pt>
                <c:pt idx="4458">
                  <c:v>7372890</c:v>
                </c:pt>
                <c:pt idx="4459">
                  <c:v>6464000</c:v>
                </c:pt>
                <c:pt idx="4460">
                  <c:v>1388490</c:v>
                </c:pt>
                <c:pt idx="4461">
                  <c:v>1025000</c:v>
                </c:pt>
                <c:pt idx="4462">
                  <c:v>1201410</c:v>
                </c:pt>
                <c:pt idx="4463">
                  <c:v>3854410</c:v>
                </c:pt>
                <c:pt idx="4464">
                  <c:v>7642810</c:v>
                </c:pt>
                <c:pt idx="4465">
                  <c:v>13859010</c:v>
                </c:pt>
                <c:pt idx="4466">
                  <c:v>852409.99999999988</c:v>
                </c:pt>
                <c:pt idx="4467">
                  <c:v>791040</c:v>
                </c:pt>
                <c:pt idx="4468">
                  <c:v>2598690</c:v>
                </c:pt>
                <c:pt idx="4469">
                  <c:v>270810</c:v>
                </c:pt>
                <c:pt idx="4470">
                  <c:v>3479040</c:v>
                </c:pt>
                <c:pt idx="4471">
                  <c:v>2155560</c:v>
                </c:pt>
                <c:pt idx="4472">
                  <c:v>3591000</c:v>
                </c:pt>
                <c:pt idx="4473">
                  <c:v>2380840</c:v>
                </c:pt>
                <c:pt idx="4474">
                  <c:v>2303610</c:v>
                </c:pt>
                <c:pt idx="4475">
                  <c:v>1341210</c:v>
                </c:pt>
                <c:pt idx="4476">
                  <c:v>3713490</c:v>
                </c:pt>
                <c:pt idx="4477">
                  <c:v>697440</c:v>
                </c:pt>
                <c:pt idx="4478">
                  <c:v>3336000</c:v>
                </c:pt>
                <c:pt idx="4479">
                  <c:v>2749210</c:v>
                </c:pt>
                <c:pt idx="4480">
                  <c:v>2094840</c:v>
                </c:pt>
                <c:pt idx="4481">
                  <c:v>246040</c:v>
                </c:pt>
                <c:pt idx="4482">
                  <c:v>2875000</c:v>
                </c:pt>
                <c:pt idx="4483">
                  <c:v>5491960</c:v>
                </c:pt>
                <c:pt idx="4484">
                  <c:v>1802250</c:v>
                </c:pt>
                <c:pt idx="4485">
                  <c:v>9568090</c:v>
                </c:pt>
                <c:pt idx="4486">
                  <c:v>1072760</c:v>
                </c:pt>
                <c:pt idx="4487">
                  <c:v>1659290</c:v>
                </c:pt>
                <c:pt idx="4488">
                  <c:v>433439.99999999994</c:v>
                </c:pt>
                <c:pt idx="4489">
                  <c:v>1820809.9999999998</c:v>
                </c:pt>
                <c:pt idx="4490">
                  <c:v>2356290</c:v>
                </c:pt>
                <c:pt idx="4491">
                  <c:v>0</c:v>
                </c:pt>
                <c:pt idx="4492">
                  <c:v>718410</c:v>
                </c:pt>
                <c:pt idx="4493">
                  <c:v>3046290</c:v>
                </c:pt>
                <c:pt idx="4494">
                  <c:v>5820290</c:v>
                </c:pt>
                <c:pt idx="4495">
                  <c:v>2349000</c:v>
                </c:pt>
                <c:pt idx="4496">
                  <c:v>1373960</c:v>
                </c:pt>
                <c:pt idx="4497">
                  <c:v>3283840</c:v>
                </c:pt>
                <c:pt idx="4498">
                  <c:v>928410</c:v>
                </c:pt>
                <c:pt idx="4499">
                  <c:v>3209640</c:v>
                </c:pt>
                <c:pt idx="4500">
                  <c:v>7261610</c:v>
                </c:pt>
                <c:pt idx="4501">
                  <c:v>606690</c:v>
                </c:pt>
                <c:pt idx="4502">
                  <c:v>774440</c:v>
                </c:pt>
                <c:pt idx="4503">
                  <c:v>3812250</c:v>
                </c:pt>
                <c:pt idx="4504">
                  <c:v>3155490</c:v>
                </c:pt>
                <c:pt idx="4505">
                  <c:v>1044000</c:v>
                </c:pt>
                <c:pt idx="4506">
                  <c:v>2051560</c:v>
                </c:pt>
                <c:pt idx="4507">
                  <c:v>2375010</c:v>
                </c:pt>
                <c:pt idx="4508">
                  <c:v>396290</c:v>
                </c:pt>
                <c:pt idx="4509">
                  <c:v>5084160</c:v>
                </c:pt>
                <c:pt idx="4510">
                  <c:v>2015010</c:v>
                </c:pt>
                <c:pt idx="4511">
                  <c:v>1275040</c:v>
                </c:pt>
                <c:pt idx="4512">
                  <c:v>1001610.0000000001</c:v>
                </c:pt>
                <c:pt idx="4513">
                  <c:v>3372210</c:v>
                </c:pt>
                <c:pt idx="4514">
                  <c:v>3036040</c:v>
                </c:pt>
                <c:pt idx="4515">
                  <c:v>3497610</c:v>
                </c:pt>
                <c:pt idx="4516">
                  <c:v>4295160</c:v>
                </c:pt>
                <c:pt idx="4517">
                  <c:v>1937690</c:v>
                </c:pt>
                <c:pt idx="4518">
                  <c:v>4109000</c:v>
                </c:pt>
                <c:pt idx="4519">
                  <c:v>1176000</c:v>
                </c:pt>
                <c:pt idx="4520">
                  <c:v>4157810</c:v>
                </c:pt>
                <c:pt idx="4521">
                  <c:v>2121290</c:v>
                </c:pt>
                <c:pt idx="4522">
                  <c:v>148160</c:v>
                </c:pt>
                <c:pt idx="4523">
                  <c:v>1922560</c:v>
                </c:pt>
                <c:pt idx="4524">
                  <c:v>7078090</c:v>
                </c:pt>
                <c:pt idx="4525">
                  <c:v>4201960</c:v>
                </c:pt>
                <c:pt idx="4526">
                  <c:v>8862690</c:v>
                </c:pt>
                <c:pt idx="4527">
                  <c:v>7555960</c:v>
                </c:pt>
                <c:pt idx="4528">
                  <c:v>8919490</c:v>
                </c:pt>
                <c:pt idx="4529">
                  <c:v>724000</c:v>
                </c:pt>
                <c:pt idx="4530">
                  <c:v>378810.00000000006</c:v>
                </c:pt>
                <c:pt idx="4531">
                  <c:v>120359.99999999999</c:v>
                </c:pt>
                <c:pt idx="4532">
                  <c:v>1399410</c:v>
                </c:pt>
                <c:pt idx="4533">
                  <c:v>2776000</c:v>
                </c:pt>
                <c:pt idx="4534">
                  <c:v>411000</c:v>
                </c:pt>
                <c:pt idx="4535">
                  <c:v>1449960</c:v>
                </c:pt>
                <c:pt idx="4536">
                  <c:v>3488640</c:v>
                </c:pt>
                <c:pt idx="4537">
                  <c:v>2416210</c:v>
                </c:pt>
                <c:pt idx="4538">
                  <c:v>5365250</c:v>
                </c:pt>
                <c:pt idx="4539">
                  <c:v>4217290</c:v>
                </c:pt>
                <c:pt idx="4540">
                  <c:v>1037810</c:v>
                </c:pt>
                <c:pt idx="4541">
                  <c:v>1247410</c:v>
                </c:pt>
                <c:pt idx="4542">
                  <c:v>501410</c:v>
                </c:pt>
                <c:pt idx="4543">
                  <c:v>481160.00000000006</c:v>
                </c:pt>
                <c:pt idx="4544">
                  <c:v>1079160</c:v>
                </c:pt>
                <c:pt idx="4545">
                  <c:v>1907160</c:v>
                </c:pt>
                <c:pt idx="4546">
                  <c:v>126810</c:v>
                </c:pt>
                <c:pt idx="4547">
                  <c:v>1929690</c:v>
                </c:pt>
                <c:pt idx="4548">
                  <c:v>1602250</c:v>
                </c:pt>
                <c:pt idx="4549">
                  <c:v>392490</c:v>
                </c:pt>
                <c:pt idx="4550">
                  <c:v>465010</c:v>
                </c:pt>
                <c:pt idx="4551">
                  <c:v>1686360.0000000002</c:v>
                </c:pt>
                <c:pt idx="4552">
                  <c:v>3729890</c:v>
                </c:pt>
                <c:pt idx="4553">
                  <c:v>2057250</c:v>
                </c:pt>
                <c:pt idx="4554">
                  <c:v>1090560</c:v>
                </c:pt>
                <c:pt idx="4555">
                  <c:v>8756250</c:v>
                </c:pt>
                <c:pt idx="4556">
                  <c:v>4186560.0000000005</c:v>
                </c:pt>
                <c:pt idx="4557">
                  <c:v>2766440</c:v>
                </c:pt>
                <c:pt idx="4558">
                  <c:v>609000</c:v>
                </c:pt>
                <c:pt idx="4559">
                  <c:v>2057250</c:v>
                </c:pt>
                <c:pt idx="4560">
                  <c:v>1896840</c:v>
                </c:pt>
                <c:pt idx="4561">
                  <c:v>3370290.0000000005</c:v>
                </c:pt>
                <c:pt idx="4562">
                  <c:v>1805760.0000000002</c:v>
                </c:pt>
                <c:pt idx="4563">
                  <c:v>5491960</c:v>
                </c:pt>
                <c:pt idx="4564">
                  <c:v>11359410</c:v>
                </c:pt>
                <c:pt idx="4565">
                  <c:v>2180010</c:v>
                </c:pt>
                <c:pt idx="4566">
                  <c:v>9349490</c:v>
                </c:pt>
                <c:pt idx="4567">
                  <c:v>2838210</c:v>
                </c:pt>
                <c:pt idx="4568">
                  <c:v>3176960</c:v>
                </c:pt>
                <c:pt idx="4569">
                  <c:v>4125000</c:v>
                </c:pt>
                <c:pt idx="4570">
                  <c:v>2464000</c:v>
                </c:pt>
                <c:pt idx="4571">
                  <c:v>1317890</c:v>
                </c:pt>
                <c:pt idx="4572">
                  <c:v>660250</c:v>
                </c:pt>
                <c:pt idx="4573">
                  <c:v>1379240</c:v>
                </c:pt>
                <c:pt idx="4574">
                  <c:v>1071000</c:v>
                </c:pt>
                <c:pt idx="4575">
                  <c:v>1277250</c:v>
                </c:pt>
                <c:pt idx="4576">
                  <c:v>906290</c:v>
                </c:pt>
                <c:pt idx="4577">
                  <c:v>1407250</c:v>
                </c:pt>
                <c:pt idx="4578">
                  <c:v>386560</c:v>
                </c:pt>
                <c:pt idx="4579">
                  <c:v>0</c:v>
                </c:pt>
                <c:pt idx="4580">
                  <c:v>0</c:v>
                </c:pt>
                <c:pt idx="4581">
                  <c:v>2719010</c:v>
                </c:pt>
                <c:pt idx="4582">
                  <c:v>641240</c:v>
                </c:pt>
                <c:pt idx="4583">
                  <c:v>996840</c:v>
                </c:pt>
                <c:pt idx="4584">
                  <c:v>0</c:v>
                </c:pt>
                <c:pt idx="4585">
                  <c:v>627840</c:v>
                </c:pt>
                <c:pt idx="4586">
                  <c:v>912640</c:v>
                </c:pt>
                <c:pt idx="4587">
                  <c:v>2427840</c:v>
                </c:pt>
                <c:pt idx="4588">
                  <c:v>172410.00000000003</c:v>
                </c:pt>
                <c:pt idx="4589">
                  <c:v>2060999.9999999998</c:v>
                </c:pt>
                <c:pt idx="4590">
                  <c:v>505890</c:v>
                </c:pt>
                <c:pt idx="4591">
                  <c:v>610560</c:v>
                </c:pt>
                <c:pt idx="4592">
                  <c:v>573690</c:v>
                </c:pt>
                <c:pt idx="4593">
                  <c:v>2261760</c:v>
                </c:pt>
                <c:pt idx="4594">
                  <c:v>2453810</c:v>
                </c:pt>
                <c:pt idx="4595">
                  <c:v>697440</c:v>
                </c:pt>
                <c:pt idx="4596">
                  <c:v>606250</c:v>
                </c:pt>
                <c:pt idx="4597">
                  <c:v>5380090</c:v>
                </c:pt>
                <c:pt idx="4598">
                  <c:v>136160</c:v>
                </c:pt>
                <c:pt idx="4599">
                  <c:v>7455890</c:v>
                </c:pt>
                <c:pt idx="4600">
                  <c:v>4198810</c:v>
                </c:pt>
                <c:pt idx="4601">
                  <c:v>2369290</c:v>
                </c:pt>
                <c:pt idx="4602">
                  <c:v>450810.00000000006</c:v>
                </c:pt>
                <c:pt idx="4603">
                  <c:v>2618410</c:v>
                </c:pt>
                <c:pt idx="4604">
                  <c:v>1373760</c:v>
                </c:pt>
                <c:pt idx="4605">
                  <c:v>1631250</c:v>
                </c:pt>
                <c:pt idx="4606">
                  <c:v>3291840</c:v>
                </c:pt>
                <c:pt idx="4607">
                  <c:v>61000</c:v>
                </c:pt>
                <c:pt idx="4608">
                  <c:v>188760</c:v>
                </c:pt>
                <c:pt idx="4609">
                  <c:v>2422760</c:v>
                </c:pt>
                <c:pt idx="4610">
                  <c:v>587010</c:v>
                </c:pt>
                <c:pt idx="4611">
                  <c:v>1326410</c:v>
                </c:pt>
                <c:pt idx="4612">
                  <c:v>1831640</c:v>
                </c:pt>
                <c:pt idx="4613">
                  <c:v>1650440</c:v>
                </c:pt>
                <c:pt idx="4614">
                  <c:v>1033160</c:v>
                </c:pt>
                <c:pt idx="4615">
                  <c:v>257890</c:v>
                </c:pt>
                <c:pt idx="4616">
                  <c:v>50040</c:v>
                </c:pt>
                <c:pt idx="4617">
                  <c:v>417240</c:v>
                </c:pt>
                <c:pt idx="4618">
                  <c:v>3919640</c:v>
                </c:pt>
                <c:pt idx="4619">
                  <c:v>6831000.0000000009</c:v>
                </c:pt>
                <c:pt idx="4620">
                  <c:v>1306440</c:v>
                </c:pt>
                <c:pt idx="4621">
                  <c:v>448760.00000000006</c:v>
                </c:pt>
                <c:pt idx="4622">
                  <c:v>2035240</c:v>
                </c:pt>
                <c:pt idx="4623">
                  <c:v>1165560</c:v>
                </c:pt>
                <c:pt idx="4624">
                  <c:v>351560</c:v>
                </c:pt>
                <c:pt idx="4625">
                  <c:v>948960</c:v>
                </c:pt>
                <c:pt idx="4626">
                  <c:v>786560</c:v>
                </c:pt>
                <c:pt idx="4627">
                  <c:v>1267840</c:v>
                </c:pt>
                <c:pt idx="4628">
                  <c:v>1083810</c:v>
                </c:pt>
                <c:pt idx="4629">
                  <c:v>2962250</c:v>
                </c:pt>
                <c:pt idx="4630">
                  <c:v>2560090</c:v>
                </c:pt>
                <c:pt idx="4631">
                  <c:v>9169240</c:v>
                </c:pt>
                <c:pt idx="4632">
                  <c:v>672640</c:v>
                </c:pt>
                <c:pt idx="4633">
                  <c:v>1463840</c:v>
                </c:pt>
                <c:pt idx="4634">
                  <c:v>1326410</c:v>
                </c:pt>
                <c:pt idx="4635">
                  <c:v>875250</c:v>
                </c:pt>
                <c:pt idx="4636">
                  <c:v>931840</c:v>
                </c:pt>
                <c:pt idx="4637">
                  <c:v>3356160</c:v>
                </c:pt>
                <c:pt idx="4638">
                  <c:v>84160</c:v>
                </c:pt>
                <c:pt idx="4639">
                  <c:v>976000</c:v>
                </c:pt>
                <c:pt idx="4640">
                  <c:v>1415250</c:v>
                </c:pt>
                <c:pt idx="4641">
                  <c:v>75250</c:v>
                </c:pt>
                <c:pt idx="4642">
                  <c:v>6709185.3823197428</c:v>
                </c:pt>
                <c:pt idx="4643">
                  <c:v>6709185.3823197428</c:v>
                </c:pt>
                <c:pt idx="4644">
                  <c:v>6709185.3823197428</c:v>
                </c:pt>
                <c:pt idx="4645">
                  <c:v>6709185.3823197428</c:v>
                </c:pt>
                <c:pt idx="4646">
                  <c:v>6709185.3823197428</c:v>
                </c:pt>
                <c:pt idx="4647">
                  <c:v>6709185.3823197428</c:v>
                </c:pt>
                <c:pt idx="4648">
                  <c:v>543240</c:v>
                </c:pt>
                <c:pt idx="4649">
                  <c:v>1919160</c:v>
                </c:pt>
                <c:pt idx="4650">
                  <c:v>6734440</c:v>
                </c:pt>
                <c:pt idx="4651">
                  <c:v>984000</c:v>
                </c:pt>
                <c:pt idx="4652">
                  <c:v>1967410</c:v>
                </c:pt>
                <c:pt idx="4653">
                  <c:v>578560</c:v>
                </c:pt>
                <c:pt idx="4654">
                  <c:v>3083640</c:v>
                </c:pt>
                <c:pt idx="4655">
                  <c:v>2872610</c:v>
                </c:pt>
                <c:pt idx="4656">
                  <c:v>10602690</c:v>
                </c:pt>
                <c:pt idx="4657">
                  <c:v>1936409.9999999998</c:v>
                </c:pt>
                <c:pt idx="4658">
                  <c:v>5852490</c:v>
                </c:pt>
                <c:pt idx="4659">
                  <c:v>9758490</c:v>
                </c:pt>
                <c:pt idx="4660">
                  <c:v>3867840</c:v>
                </c:pt>
                <c:pt idx="4661">
                  <c:v>495810.00000000006</c:v>
                </c:pt>
                <c:pt idx="4662">
                  <c:v>679840</c:v>
                </c:pt>
                <c:pt idx="4663">
                  <c:v>2135040</c:v>
                </c:pt>
                <c:pt idx="4664">
                  <c:v>7152040</c:v>
                </c:pt>
                <c:pt idx="4665">
                  <c:v>205250</c:v>
                </c:pt>
                <c:pt idx="4666">
                  <c:v>2087039.9999999998</c:v>
                </c:pt>
                <c:pt idx="4667">
                  <c:v>3617410</c:v>
                </c:pt>
                <c:pt idx="4668">
                  <c:v>1202240</c:v>
                </c:pt>
                <c:pt idx="4669">
                  <c:v>367010</c:v>
                </c:pt>
                <c:pt idx="4670">
                  <c:v>306250</c:v>
                </c:pt>
                <c:pt idx="4671">
                  <c:v>620490</c:v>
                </c:pt>
                <c:pt idx="4672">
                  <c:v>1862250</c:v>
                </c:pt>
                <c:pt idx="4673">
                  <c:v>320250</c:v>
                </c:pt>
                <c:pt idx="4674">
                  <c:v>819840</c:v>
                </c:pt>
                <c:pt idx="4675">
                  <c:v>987840</c:v>
                </c:pt>
                <c:pt idx="4676">
                  <c:v>2076690</c:v>
                </c:pt>
                <c:pt idx="4677">
                  <c:v>342210</c:v>
                </c:pt>
                <c:pt idx="4678">
                  <c:v>2045160</c:v>
                </c:pt>
                <c:pt idx="4679">
                  <c:v>1075360</c:v>
                </c:pt>
                <c:pt idx="4680">
                  <c:v>1016000</c:v>
                </c:pt>
                <c:pt idx="4681">
                  <c:v>1237250</c:v>
                </c:pt>
                <c:pt idx="4682">
                  <c:v>617960</c:v>
                </c:pt>
                <c:pt idx="4683">
                  <c:v>549000</c:v>
                </c:pt>
                <c:pt idx="4684">
                  <c:v>2160210</c:v>
                </c:pt>
                <c:pt idx="4685">
                  <c:v>0</c:v>
                </c:pt>
                <c:pt idx="4686">
                  <c:v>2283840</c:v>
                </c:pt>
                <c:pt idx="4687">
                  <c:v>2996490</c:v>
                </c:pt>
                <c:pt idx="4688">
                  <c:v>1236840</c:v>
                </c:pt>
                <c:pt idx="4689">
                  <c:v>599040</c:v>
                </c:pt>
                <c:pt idx="4690">
                  <c:v>274690</c:v>
                </c:pt>
                <c:pt idx="4691">
                  <c:v>1479889.9999999998</c:v>
                </c:pt>
                <c:pt idx="4692">
                  <c:v>46040</c:v>
                </c:pt>
                <c:pt idx="4693">
                  <c:v>537250</c:v>
                </c:pt>
                <c:pt idx="4694">
                  <c:v>483840.00000000006</c:v>
                </c:pt>
                <c:pt idx="4695">
                  <c:v>1556640.0000000002</c:v>
                </c:pt>
                <c:pt idx="4696">
                  <c:v>604890</c:v>
                </c:pt>
                <c:pt idx="4697">
                  <c:v>3524290.0000000005</c:v>
                </c:pt>
                <c:pt idx="4698">
                  <c:v>2813490.0000000005</c:v>
                </c:pt>
                <c:pt idx="4699">
                  <c:v>3339640</c:v>
                </c:pt>
                <c:pt idx="4700">
                  <c:v>2405760</c:v>
                </c:pt>
                <c:pt idx="4701">
                  <c:v>198360</c:v>
                </c:pt>
                <c:pt idx="4702">
                  <c:v>120250</c:v>
                </c:pt>
                <c:pt idx="4703">
                  <c:v>633090</c:v>
                </c:pt>
                <c:pt idx="4704">
                  <c:v>1163160</c:v>
                </c:pt>
                <c:pt idx="4705">
                  <c:v>4130440.0000000005</c:v>
                </c:pt>
                <c:pt idx="4706">
                  <c:v>1655640</c:v>
                </c:pt>
                <c:pt idx="4707">
                  <c:v>1179000</c:v>
                </c:pt>
                <c:pt idx="4708">
                  <c:v>747250</c:v>
                </c:pt>
                <c:pt idx="4709">
                  <c:v>703360</c:v>
                </c:pt>
                <c:pt idx="4710">
                  <c:v>1319040</c:v>
                </c:pt>
                <c:pt idx="4711">
                  <c:v>557290</c:v>
                </c:pt>
                <c:pt idx="4712">
                  <c:v>2511690</c:v>
                </c:pt>
                <c:pt idx="4713">
                  <c:v>1559610</c:v>
                </c:pt>
                <c:pt idx="4714">
                  <c:v>342210</c:v>
                </c:pt>
                <c:pt idx="4715">
                  <c:v>1736000</c:v>
                </c:pt>
                <c:pt idx="4716">
                  <c:v>2033640</c:v>
                </c:pt>
                <c:pt idx="4717">
                  <c:v>952250</c:v>
                </c:pt>
                <c:pt idx="4718">
                  <c:v>187250</c:v>
                </c:pt>
                <c:pt idx="4719">
                  <c:v>145440</c:v>
                </c:pt>
                <c:pt idx="4720">
                  <c:v>382410</c:v>
                </c:pt>
                <c:pt idx="4721">
                  <c:v>898890</c:v>
                </c:pt>
                <c:pt idx="4722">
                  <c:v>609000</c:v>
                </c:pt>
                <c:pt idx="4723">
                  <c:v>710290</c:v>
                </c:pt>
                <c:pt idx="4724">
                  <c:v>498560</c:v>
                </c:pt>
                <c:pt idx="4725">
                  <c:v>365490</c:v>
                </c:pt>
                <c:pt idx="4726">
                  <c:v>122010.00000000001</c:v>
                </c:pt>
                <c:pt idx="4727">
                  <c:v>60610</c:v>
                </c:pt>
                <c:pt idx="4728">
                  <c:v>605440</c:v>
                </c:pt>
                <c:pt idx="4729">
                  <c:v>70840</c:v>
                </c:pt>
                <c:pt idx="4730">
                  <c:v>92840</c:v>
                </c:pt>
                <c:pt idx="4731">
                  <c:v>716490</c:v>
                </c:pt>
                <c:pt idx="4732">
                  <c:v>181560</c:v>
                </c:pt>
                <c:pt idx="4733">
                  <c:v>893760</c:v>
                </c:pt>
                <c:pt idx="4734">
                  <c:v>395240</c:v>
                </c:pt>
                <c:pt idx="4735">
                  <c:v>14010</c:v>
                </c:pt>
                <c:pt idx="4736">
                  <c:v>344760</c:v>
                </c:pt>
                <c:pt idx="4737">
                  <c:v>182250</c:v>
                </c:pt>
                <c:pt idx="4738">
                  <c:v>259000</c:v>
                </c:pt>
                <c:pt idx="4739">
                  <c:v>477240</c:v>
                </c:pt>
                <c:pt idx="4740">
                  <c:v>869440.00000000012</c:v>
                </c:pt>
                <c:pt idx="4741">
                  <c:v>327290</c:v>
                </c:pt>
                <c:pt idx="4742">
                  <c:v>114560</c:v>
                </c:pt>
                <c:pt idx="4743">
                  <c:v>737490</c:v>
                </c:pt>
                <c:pt idx="4744">
                  <c:v>199290</c:v>
                </c:pt>
                <c:pt idx="4745">
                  <c:v>142290</c:v>
                </c:pt>
                <c:pt idx="4746">
                  <c:v>43560</c:v>
                </c:pt>
                <c:pt idx="4747">
                  <c:v>395240</c:v>
                </c:pt>
                <c:pt idx="4748">
                  <c:v>272290</c:v>
                </c:pt>
                <c:pt idx="4749">
                  <c:v>771689.99999999988</c:v>
                </c:pt>
                <c:pt idx="4750">
                  <c:v>250250</c:v>
                </c:pt>
                <c:pt idx="4751">
                  <c:v>240090</c:v>
                </c:pt>
                <c:pt idx="4752">
                  <c:v>412290</c:v>
                </c:pt>
                <c:pt idx="4753">
                  <c:v>795690</c:v>
                </c:pt>
                <c:pt idx="4754">
                  <c:v>716490</c:v>
                </c:pt>
                <c:pt idx="4755">
                  <c:v>192410</c:v>
                </c:pt>
                <c:pt idx="4756">
                  <c:v>206250</c:v>
                </c:pt>
                <c:pt idx="4757">
                  <c:v>202760.00000000003</c:v>
                </c:pt>
                <c:pt idx="4758">
                  <c:v>1286490</c:v>
                </c:pt>
                <c:pt idx="4759">
                  <c:v>302250</c:v>
                </c:pt>
                <c:pt idx="4760">
                  <c:v>628290</c:v>
                </c:pt>
                <c:pt idx="4761">
                  <c:v>350760</c:v>
                </c:pt>
                <c:pt idx="4762">
                  <c:v>205160</c:v>
                </c:pt>
                <c:pt idx="4763">
                  <c:v>563640</c:v>
                </c:pt>
                <c:pt idx="4764">
                  <c:v>483840</c:v>
                </c:pt>
                <c:pt idx="4765">
                  <c:v>121000</c:v>
                </c:pt>
                <c:pt idx="4766">
                  <c:v>119000</c:v>
                </c:pt>
                <c:pt idx="4767">
                  <c:v>967090.00000000012</c:v>
                </c:pt>
                <c:pt idx="4768">
                  <c:v>304000</c:v>
                </c:pt>
                <c:pt idx="4769">
                  <c:v>3510250.0000000005</c:v>
                </c:pt>
                <c:pt idx="4770">
                  <c:v>4010</c:v>
                </c:pt>
                <c:pt idx="4771">
                  <c:v>136610</c:v>
                </c:pt>
                <c:pt idx="4772">
                  <c:v>534440</c:v>
                </c:pt>
                <c:pt idx="4773">
                  <c:v>71000</c:v>
                </c:pt>
                <c:pt idx="4774">
                  <c:v>77760</c:v>
                </c:pt>
                <c:pt idx="4775">
                  <c:v>49440</c:v>
                </c:pt>
                <c:pt idx="4776">
                  <c:v>399000</c:v>
                </c:pt>
                <c:pt idx="4777">
                  <c:v>1487360</c:v>
                </c:pt>
                <c:pt idx="4778">
                  <c:v>3126690</c:v>
                </c:pt>
                <c:pt idx="4779">
                  <c:v>14040</c:v>
                </c:pt>
                <c:pt idx="4780">
                  <c:v>58759.999999999993</c:v>
                </c:pt>
                <c:pt idx="4781">
                  <c:v>646760</c:v>
                </c:pt>
                <c:pt idx="4782">
                  <c:v>1247410</c:v>
                </c:pt>
                <c:pt idx="4783">
                  <c:v>928840</c:v>
                </c:pt>
                <c:pt idx="4784">
                  <c:v>452089.99999999994</c:v>
                </c:pt>
                <c:pt idx="4785">
                  <c:v>354690</c:v>
                </c:pt>
                <c:pt idx="4786">
                  <c:v>1767360</c:v>
                </c:pt>
                <c:pt idx="4787">
                  <c:v>3303040</c:v>
                </c:pt>
                <c:pt idx="4788">
                  <c:v>394440.00000000006</c:v>
                </c:pt>
                <c:pt idx="4789">
                  <c:v>65250</c:v>
                </c:pt>
                <c:pt idx="4790">
                  <c:v>175890</c:v>
                </c:pt>
                <c:pt idx="4791">
                  <c:v>1967410</c:v>
                </c:pt>
                <c:pt idx="4792">
                  <c:v>887490</c:v>
                </c:pt>
                <c:pt idx="4793">
                  <c:v>34560</c:v>
                </c:pt>
                <c:pt idx="4794">
                  <c:v>66360</c:v>
                </c:pt>
                <c:pt idx="4795">
                  <c:v>17250</c:v>
                </c:pt>
                <c:pt idx="4796">
                  <c:v>558090</c:v>
                </c:pt>
                <c:pt idx="4797">
                  <c:v>407040</c:v>
                </c:pt>
                <c:pt idx="4798">
                  <c:v>1749440</c:v>
                </c:pt>
                <c:pt idx="4799">
                  <c:v>211410</c:v>
                </c:pt>
                <c:pt idx="4800">
                  <c:v>1049890</c:v>
                </c:pt>
                <c:pt idx="4801">
                  <c:v>437759.99999999994</c:v>
                </c:pt>
                <c:pt idx="4802">
                  <c:v>216839.99999999997</c:v>
                </c:pt>
                <c:pt idx="4803">
                  <c:v>79040</c:v>
                </c:pt>
                <c:pt idx="4804">
                  <c:v>352690</c:v>
                </c:pt>
                <c:pt idx="4805">
                  <c:v>241440</c:v>
                </c:pt>
                <c:pt idx="4806">
                  <c:v>1128960</c:v>
                </c:pt>
                <c:pt idx="4807">
                  <c:v>417960</c:v>
                </c:pt>
                <c:pt idx="4808">
                  <c:v>372960</c:v>
                </c:pt>
                <c:pt idx="4809">
                  <c:v>116610</c:v>
                </c:pt>
                <c:pt idx="4810">
                  <c:v>102690</c:v>
                </c:pt>
                <c:pt idx="4811">
                  <c:v>2556000</c:v>
                </c:pt>
                <c:pt idx="4812">
                  <c:v>159160</c:v>
                </c:pt>
                <c:pt idx="4813">
                  <c:v>12960</c:v>
                </c:pt>
                <c:pt idx="4814">
                  <c:v>165440</c:v>
                </c:pt>
                <c:pt idx="4815">
                  <c:v>61490</c:v>
                </c:pt>
                <c:pt idx="4816">
                  <c:v>187250</c:v>
                </c:pt>
                <c:pt idx="4817">
                  <c:v>231240</c:v>
                </c:pt>
                <c:pt idx="4818">
                  <c:v>65250</c:v>
                </c:pt>
                <c:pt idx="4819">
                  <c:v>137160</c:v>
                </c:pt>
                <c:pt idx="4820">
                  <c:v>1135210</c:v>
                </c:pt>
                <c:pt idx="4821">
                  <c:v>679360</c:v>
                </c:pt>
                <c:pt idx="4822">
                  <c:v>464360.00000000006</c:v>
                </c:pt>
                <c:pt idx="4823">
                  <c:v>978810</c:v>
                </c:pt>
                <c:pt idx="4824">
                  <c:v>49000</c:v>
                </c:pt>
                <c:pt idx="4825">
                  <c:v>15090</c:v>
                </c:pt>
                <c:pt idx="4826">
                  <c:v>562250</c:v>
                </c:pt>
                <c:pt idx="4827">
                  <c:v>304000</c:v>
                </c:pt>
                <c:pt idx="4828">
                  <c:v>212290</c:v>
                </c:pt>
                <c:pt idx="4829">
                  <c:v>726240</c:v>
                </c:pt>
                <c:pt idx="4830">
                  <c:v>0</c:v>
                </c:pt>
                <c:pt idx="4831">
                  <c:v>2890</c:v>
                </c:pt>
                <c:pt idx="4832">
                  <c:v>28090</c:v>
                </c:pt>
                <c:pt idx="4833">
                  <c:v>516960</c:v>
                </c:pt>
                <c:pt idx="4834">
                  <c:v>254610</c:v>
                </c:pt>
                <c:pt idx="4835">
                  <c:v>405210</c:v>
                </c:pt>
                <c:pt idx="4836">
                  <c:v>269640</c:v>
                </c:pt>
                <c:pt idx="4837">
                  <c:v>188160</c:v>
                </c:pt>
                <c:pt idx="4838">
                  <c:v>457410</c:v>
                </c:pt>
                <c:pt idx="4839">
                  <c:v>114240</c:v>
                </c:pt>
                <c:pt idx="4840">
                  <c:v>725560</c:v>
                </c:pt>
                <c:pt idx="4841">
                  <c:v>147490</c:v>
                </c:pt>
                <c:pt idx="4842">
                  <c:v>1450810</c:v>
                </c:pt>
                <c:pt idx="4843">
                  <c:v>138240</c:v>
                </c:pt>
                <c:pt idx="4844">
                  <c:v>424760</c:v>
                </c:pt>
                <c:pt idx="4845">
                  <c:v>1599360</c:v>
                </c:pt>
                <c:pt idx="4846">
                  <c:v>146490</c:v>
                </c:pt>
                <c:pt idx="4847">
                  <c:v>629610</c:v>
                </c:pt>
                <c:pt idx="4848">
                  <c:v>130560</c:v>
                </c:pt>
                <c:pt idx="4849">
                  <c:v>1031040</c:v>
                </c:pt>
                <c:pt idx="4850">
                  <c:v>210360</c:v>
                </c:pt>
                <c:pt idx="4851">
                  <c:v>1664000</c:v>
                </c:pt>
                <c:pt idx="4852">
                  <c:v>151890</c:v>
                </c:pt>
                <c:pt idx="4853">
                  <c:v>1777090</c:v>
                </c:pt>
                <c:pt idx="4854">
                  <c:v>114240</c:v>
                </c:pt>
                <c:pt idx="4855">
                  <c:v>131040</c:v>
                </c:pt>
                <c:pt idx="4856">
                  <c:v>417960</c:v>
                </c:pt>
                <c:pt idx="4857">
                  <c:v>592410</c:v>
                </c:pt>
                <c:pt idx="4858">
                  <c:v>59290</c:v>
                </c:pt>
                <c:pt idx="4859">
                  <c:v>952250</c:v>
                </c:pt>
                <c:pt idx="4860">
                  <c:v>34560</c:v>
                </c:pt>
                <c:pt idx="4861">
                  <c:v>1685250.0000000002</c:v>
                </c:pt>
                <c:pt idx="4862">
                  <c:v>2859690</c:v>
                </c:pt>
                <c:pt idx="4863">
                  <c:v>3155490</c:v>
                </c:pt>
                <c:pt idx="4864">
                  <c:v>434010</c:v>
                </c:pt>
                <c:pt idx="4865">
                  <c:v>1414560</c:v>
                </c:pt>
                <c:pt idx="4866">
                  <c:v>2016640.0000000002</c:v>
                </c:pt>
                <c:pt idx="4867">
                  <c:v>2931840</c:v>
                </c:pt>
                <c:pt idx="4868">
                  <c:v>15090</c:v>
                </c:pt>
                <c:pt idx="4869">
                  <c:v>1185210</c:v>
                </c:pt>
                <c:pt idx="4870">
                  <c:v>4702040</c:v>
                </c:pt>
                <c:pt idx="4871">
                  <c:v>2364000</c:v>
                </c:pt>
                <c:pt idx="4872">
                  <c:v>1698840</c:v>
                </c:pt>
                <c:pt idx="4873">
                  <c:v>2489760</c:v>
                </c:pt>
                <c:pt idx="4874">
                  <c:v>2270440</c:v>
                </c:pt>
                <c:pt idx="4875">
                  <c:v>2079000</c:v>
                </c:pt>
                <c:pt idx="4876">
                  <c:v>2889090</c:v>
                </c:pt>
                <c:pt idx="4877">
                  <c:v>497249.99999999994</c:v>
                </c:pt>
                <c:pt idx="4878">
                  <c:v>552760</c:v>
                </c:pt>
                <c:pt idx="4879">
                  <c:v>1371560</c:v>
                </c:pt>
                <c:pt idx="4880">
                  <c:v>1896410</c:v>
                </c:pt>
                <c:pt idx="4881">
                  <c:v>1979610</c:v>
                </c:pt>
                <c:pt idx="4882">
                  <c:v>1141090</c:v>
                </c:pt>
                <c:pt idx="4883">
                  <c:v>4002210</c:v>
                </c:pt>
                <c:pt idx="4884">
                  <c:v>422840</c:v>
                </c:pt>
                <c:pt idx="4885">
                  <c:v>909000</c:v>
                </c:pt>
                <c:pt idx="4886">
                  <c:v>1104000</c:v>
                </c:pt>
                <c:pt idx="4887">
                  <c:v>185640</c:v>
                </c:pt>
                <c:pt idx="4888">
                  <c:v>2076000</c:v>
                </c:pt>
                <c:pt idx="4889">
                  <c:v>3903690</c:v>
                </c:pt>
                <c:pt idx="4890">
                  <c:v>2739960</c:v>
                </c:pt>
                <c:pt idx="4891">
                  <c:v>149760</c:v>
                </c:pt>
                <c:pt idx="4892">
                  <c:v>1719890</c:v>
                </c:pt>
                <c:pt idx="4893">
                  <c:v>400840</c:v>
                </c:pt>
                <c:pt idx="4894">
                  <c:v>182410</c:v>
                </c:pt>
                <c:pt idx="4895">
                  <c:v>1576960</c:v>
                </c:pt>
                <c:pt idx="4896">
                  <c:v>818840</c:v>
                </c:pt>
                <c:pt idx="4897">
                  <c:v>2663360</c:v>
                </c:pt>
                <c:pt idx="4898">
                  <c:v>1693560</c:v>
                </c:pt>
                <c:pt idx="4899">
                  <c:v>126810</c:v>
                </c:pt>
                <c:pt idx="4900">
                  <c:v>3446240</c:v>
                </c:pt>
                <c:pt idx="4901">
                  <c:v>15967250</c:v>
                </c:pt>
                <c:pt idx="4902">
                  <c:v>4039410</c:v>
                </c:pt>
                <c:pt idx="4903">
                  <c:v>3014610</c:v>
                </c:pt>
                <c:pt idx="4904">
                  <c:v>1437490</c:v>
                </c:pt>
                <c:pt idx="4905">
                  <c:v>1459090</c:v>
                </c:pt>
                <c:pt idx="4906">
                  <c:v>0</c:v>
                </c:pt>
                <c:pt idx="4907">
                  <c:v>121890</c:v>
                </c:pt>
                <c:pt idx="4908">
                  <c:v>78360</c:v>
                </c:pt>
                <c:pt idx="4909">
                  <c:v>123840</c:v>
                </c:pt>
                <c:pt idx="4910">
                  <c:v>728640</c:v>
                </c:pt>
                <c:pt idx="4911">
                  <c:v>1127040</c:v>
                </c:pt>
                <c:pt idx="4912">
                  <c:v>63810</c:v>
                </c:pt>
                <c:pt idx="4913">
                  <c:v>806250</c:v>
                </c:pt>
                <c:pt idx="4914">
                  <c:v>72360</c:v>
                </c:pt>
                <c:pt idx="4915">
                  <c:v>32250</c:v>
                </c:pt>
                <c:pt idx="4916">
                  <c:v>46240</c:v>
                </c:pt>
                <c:pt idx="4917">
                  <c:v>791010</c:v>
                </c:pt>
                <c:pt idx="4918">
                  <c:v>647360</c:v>
                </c:pt>
                <c:pt idx="4919">
                  <c:v>424760</c:v>
                </c:pt>
                <c:pt idx="4920">
                  <c:v>443610</c:v>
                </c:pt>
                <c:pt idx="4921">
                  <c:v>1092250</c:v>
                </c:pt>
                <c:pt idx="4922">
                  <c:v>63810</c:v>
                </c:pt>
                <c:pt idx="4923">
                  <c:v>188760</c:v>
                </c:pt>
                <c:pt idx="4924">
                  <c:v>53290</c:v>
                </c:pt>
                <c:pt idx="4925">
                  <c:v>237250</c:v>
                </c:pt>
                <c:pt idx="4926">
                  <c:v>28040</c:v>
                </c:pt>
                <c:pt idx="4927">
                  <c:v>80640</c:v>
                </c:pt>
                <c:pt idx="4928">
                  <c:v>62410</c:v>
                </c:pt>
                <c:pt idx="4929">
                  <c:v>581250</c:v>
                </c:pt>
                <c:pt idx="4930">
                  <c:v>464360.00000000006</c:v>
                </c:pt>
                <c:pt idx="4931">
                  <c:v>126290</c:v>
                </c:pt>
                <c:pt idx="4932">
                  <c:v>82250</c:v>
                </c:pt>
                <c:pt idx="4933">
                  <c:v>159160</c:v>
                </c:pt>
                <c:pt idx="4934">
                  <c:v>82810</c:v>
                </c:pt>
                <c:pt idx="4935">
                  <c:v>389160.00000000006</c:v>
                </c:pt>
                <c:pt idx="4936">
                  <c:v>99000</c:v>
                </c:pt>
                <c:pt idx="4937">
                  <c:v>79210</c:v>
                </c:pt>
                <c:pt idx="4938">
                  <c:v>122250</c:v>
                </c:pt>
                <c:pt idx="4939">
                  <c:v>121890</c:v>
                </c:pt>
                <c:pt idx="4940">
                  <c:v>1325210</c:v>
                </c:pt>
                <c:pt idx="4941">
                  <c:v>649610</c:v>
                </c:pt>
                <c:pt idx="4942">
                  <c:v>53890</c:v>
                </c:pt>
                <c:pt idx="4943">
                  <c:v>104890</c:v>
                </c:pt>
                <c:pt idx="4944">
                  <c:v>9010</c:v>
                </c:pt>
                <c:pt idx="4945">
                  <c:v>336690</c:v>
                </c:pt>
                <c:pt idx="4946">
                  <c:v>97290.000000000015</c:v>
                </c:pt>
                <c:pt idx="4947">
                  <c:v>476410</c:v>
                </c:pt>
                <c:pt idx="4948">
                  <c:v>129000</c:v>
                </c:pt>
                <c:pt idx="4949">
                  <c:v>1212250</c:v>
                </c:pt>
                <c:pt idx="4950">
                  <c:v>459360</c:v>
                </c:pt>
                <c:pt idx="4951">
                  <c:v>84000</c:v>
                </c:pt>
                <c:pt idx="4952">
                  <c:v>54760</c:v>
                </c:pt>
                <c:pt idx="4953">
                  <c:v>280250</c:v>
                </c:pt>
                <c:pt idx="4954">
                  <c:v>250610</c:v>
                </c:pt>
                <c:pt idx="4955">
                  <c:v>783290</c:v>
                </c:pt>
                <c:pt idx="4956">
                  <c:v>205160</c:v>
                </c:pt>
                <c:pt idx="4957">
                  <c:v>176000</c:v>
                </c:pt>
                <c:pt idx="4958">
                  <c:v>211810</c:v>
                </c:pt>
                <c:pt idx="4959">
                  <c:v>12360</c:v>
                </c:pt>
                <c:pt idx="4960">
                  <c:v>84360</c:v>
                </c:pt>
                <c:pt idx="4961">
                  <c:v>40610</c:v>
                </c:pt>
                <c:pt idx="4962">
                  <c:v>858690</c:v>
                </c:pt>
                <c:pt idx="4963">
                  <c:v>44000</c:v>
                </c:pt>
                <c:pt idx="4964">
                  <c:v>162440</c:v>
                </c:pt>
                <c:pt idx="4965">
                  <c:v>56000</c:v>
                </c:pt>
                <c:pt idx="4966">
                  <c:v>15090</c:v>
                </c:pt>
                <c:pt idx="4967">
                  <c:v>171010</c:v>
                </c:pt>
                <c:pt idx="4968">
                  <c:v>805240</c:v>
                </c:pt>
                <c:pt idx="4969">
                  <c:v>216000</c:v>
                </c:pt>
                <c:pt idx="4970">
                  <c:v>156000</c:v>
                </c:pt>
                <c:pt idx="4971">
                  <c:v>8039.9999999999991</c:v>
                </c:pt>
                <c:pt idx="4972">
                  <c:v>6040</c:v>
                </c:pt>
                <c:pt idx="4973">
                  <c:v>48360</c:v>
                </c:pt>
                <c:pt idx="4974">
                  <c:v>171210</c:v>
                </c:pt>
                <c:pt idx="4975">
                  <c:v>124690</c:v>
                </c:pt>
                <c:pt idx="4976">
                  <c:v>77440</c:v>
                </c:pt>
                <c:pt idx="4977">
                  <c:v>85250</c:v>
                </c:pt>
                <c:pt idx="4978">
                  <c:v>25000</c:v>
                </c:pt>
                <c:pt idx="4979">
                  <c:v>96000</c:v>
                </c:pt>
                <c:pt idx="4980">
                  <c:v>34560</c:v>
                </c:pt>
                <c:pt idx="4981">
                  <c:v>33640</c:v>
                </c:pt>
                <c:pt idx="4982">
                  <c:v>6760</c:v>
                </c:pt>
                <c:pt idx="4983">
                  <c:v>32489.999999999996</c:v>
                </c:pt>
                <c:pt idx="4984">
                  <c:v>640</c:v>
                </c:pt>
              </c:numCache>
            </c:numRef>
          </c:xVal>
          <c:yVal>
            <c:numRef>
              <c:f>'Cleaned Data'!$G$2:$G$4986</c:f>
              <c:numCache>
                <c:formatCode>General</c:formatCode>
                <c:ptCount val="4985"/>
                <c:pt idx="0">
                  <c:v>1.5699999999999999E-2</c:v>
                </c:pt>
                <c:pt idx="1">
                  <c:v>2.8999999999999998E-3</c:v>
                </c:pt>
                <c:pt idx="2">
                  <c:v>1.9699999999999999E-2</c:v>
                </c:pt>
                <c:pt idx="3">
                  <c:v>1.17E-2</c:v>
                </c:pt>
                <c:pt idx="4">
                  <c:v>3.5900000000000001E-2</c:v>
                </c:pt>
                <c:pt idx="5">
                  <c:v>-6.5600000000000006E-2</c:v>
                </c:pt>
                <c:pt idx="6">
                  <c:v>8.1299999999999997E-2</c:v>
                </c:pt>
                <c:pt idx="7">
                  <c:v>1.84E-2</c:v>
                </c:pt>
                <c:pt idx="8">
                  <c:v>-6.4999999999999997E-3</c:v>
                </c:pt>
                <c:pt idx="9">
                  <c:v>2.01E-2</c:v>
                </c:pt>
                <c:pt idx="10">
                  <c:v>-2.0799999999999999E-2</c:v>
                </c:pt>
                <c:pt idx="11">
                  <c:v>9.4799999999999995E-2</c:v>
                </c:pt>
                <c:pt idx="12">
                  <c:v>4.7E-2</c:v>
                </c:pt>
                <c:pt idx="13">
                  <c:v>5.3600000000000002E-2</c:v>
                </c:pt>
                <c:pt idx="14">
                  <c:v>2.8999999999999998E-3</c:v>
                </c:pt>
                <c:pt idx="15">
                  <c:v>1.6400000000000001E-2</c:v>
                </c:pt>
                <c:pt idx="16">
                  <c:v>-1.1299999999999999E-2</c:v>
                </c:pt>
                <c:pt idx="17">
                  <c:v>-1.04E-2</c:v>
                </c:pt>
                <c:pt idx="18">
                  <c:v>-7.7999999999999996E-3</c:v>
                </c:pt>
                <c:pt idx="19">
                  <c:v>9.2999999999999992E-3</c:v>
                </c:pt>
                <c:pt idx="20">
                  <c:v>-6.4000000000000003E-3</c:v>
                </c:pt>
                <c:pt idx="21">
                  <c:v>9.1000000000000004E-3</c:v>
                </c:pt>
                <c:pt idx="22">
                  <c:v>-9.4000000000000004E-3</c:v>
                </c:pt>
                <c:pt idx="23">
                  <c:v>4.4999999999999997E-3</c:v>
                </c:pt>
                <c:pt idx="24">
                  <c:v>2.3E-3</c:v>
                </c:pt>
                <c:pt idx="25">
                  <c:v>4.1599999999999998E-2</c:v>
                </c:pt>
                <c:pt idx="26">
                  <c:v>-4.4999999999999997E-3</c:v>
                </c:pt>
                <c:pt idx="27">
                  <c:v>3.4500000000000003E-2</c:v>
                </c:pt>
                <c:pt idx="28">
                  <c:v>1.09E-2</c:v>
                </c:pt>
                <c:pt idx="29">
                  <c:v>1.34E-2</c:v>
                </c:pt>
                <c:pt idx="30">
                  <c:v>4.0500000000000001E-2</c:v>
                </c:pt>
                <c:pt idx="31">
                  <c:v>2.1499999999999998E-2</c:v>
                </c:pt>
                <c:pt idx="32">
                  <c:v>2.9100000000000001E-2</c:v>
                </c:pt>
                <c:pt idx="33">
                  <c:v>9.1000000000000004E-3</c:v>
                </c:pt>
                <c:pt idx="34">
                  <c:v>2.7000000000000001E-3</c:v>
                </c:pt>
                <c:pt idx="35">
                  <c:v>-9.9000000000000008E-3</c:v>
                </c:pt>
                <c:pt idx="36">
                  <c:v>-4.4000000000000003E-3</c:v>
                </c:pt>
                <c:pt idx="37">
                  <c:v>2.5999999999999999E-3</c:v>
                </c:pt>
                <c:pt idx="38">
                  <c:v>1.18E-2</c:v>
                </c:pt>
                <c:pt idx="39">
                  <c:v>-8.5000000000000006E-3</c:v>
                </c:pt>
                <c:pt idx="40">
                  <c:v>-8.2000000000000007E-3</c:v>
                </c:pt>
                <c:pt idx="41">
                  <c:v>3.0200000000000001E-2</c:v>
                </c:pt>
                <c:pt idx="42">
                  <c:v>-2.0999999999999999E-3</c:v>
                </c:pt>
                <c:pt idx="43">
                  <c:v>7.4000000000000003E-3</c:v>
                </c:pt>
                <c:pt idx="44">
                  <c:v>4.7E-2</c:v>
                </c:pt>
                <c:pt idx="45">
                  <c:v>-3.7000000000000002E-3</c:v>
                </c:pt>
                <c:pt idx="46">
                  <c:v>4.8999999999999998E-3</c:v>
                </c:pt>
                <c:pt idx="47">
                  <c:v>8.3999999999999995E-3</c:v>
                </c:pt>
                <c:pt idx="48">
                  <c:v>-4.87E-2</c:v>
                </c:pt>
                <c:pt idx="49">
                  <c:v>-2.7000000000000001E-3</c:v>
                </c:pt>
                <c:pt idx="50">
                  <c:v>1.1000000000000001E-3</c:v>
                </c:pt>
                <c:pt idx="51">
                  <c:v>8.6E-3</c:v>
                </c:pt>
                <c:pt idx="52">
                  <c:v>-3.4500000000000003E-2</c:v>
                </c:pt>
                <c:pt idx="53">
                  <c:v>-8.6999999999999994E-3</c:v>
                </c:pt>
                <c:pt idx="54">
                  <c:v>1.49E-2</c:v>
                </c:pt>
                <c:pt idx="55">
                  <c:v>1.83E-2</c:v>
                </c:pt>
                <c:pt idx="56">
                  <c:v>-2.58E-2</c:v>
                </c:pt>
                <c:pt idx="57">
                  <c:v>4.0000000000000002E-4</c:v>
                </c:pt>
                <c:pt idx="58">
                  <c:v>-7.5800000000000006E-2</c:v>
                </c:pt>
                <c:pt idx="59">
                  <c:v>-6.0000000000000001E-3</c:v>
                </c:pt>
                <c:pt idx="60">
                  <c:v>1.0800000000000001E-2</c:v>
                </c:pt>
                <c:pt idx="61">
                  <c:v>-1.77E-2</c:v>
                </c:pt>
                <c:pt idx="62">
                  <c:v>6.9099999999999995E-2</c:v>
                </c:pt>
                <c:pt idx="63">
                  <c:v>-8.9999999999999998E-4</c:v>
                </c:pt>
                <c:pt idx="64">
                  <c:v>-4.3E-3</c:v>
                </c:pt>
                <c:pt idx="65">
                  <c:v>0</c:v>
                </c:pt>
                <c:pt idx="66">
                  <c:v>3.0800000000000001E-2</c:v>
                </c:pt>
                <c:pt idx="67">
                  <c:v>-4.6899999999999997E-2</c:v>
                </c:pt>
                <c:pt idx="68">
                  <c:v>1.72E-2</c:v>
                </c:pt>
                <c:pt idx="69">
                  <c:v>4.5199999999999997E-2</c:v>
                </c:pt>
                <c:pt idx="70">
                  <c:v>3.2000000000000002E-3</c:v>
                </c:pt>
                <c:pt idx="71">
                  <c:v>1.5E-3</c:v>
                </c:pt>
                <c:pt idx="72">
                  <c:v>-1.1900000000000001E-2</c:v>
                </c:pt>
                <c:pt idx="73">
                  <c:v>-1.9900000000000001E-2</c:v>
                </c:pt>
                <c:pt idx="74">
                  <c:v>2.1999999999999999E-2</c:v>
                </c:pt>
                <c:pt idx="75">
                  <c:v>-2.4400000000000002E-2</c:v>
                </c:pt>
                <c:pt idx="76">
                  <c:v>1.3899999999999999E-2</c:v>
                </c:pt>
                <c:pt idx="77">
                  <c:v>-1.67E-2</c:v>
                </c:pt>
                <c:pt idx="78">
                  <c:v>-5.8999999999999999E-3</c:v>
                </c:pt>
                <c:pt idx="79">
                  <c:v>2.3E-3</c:v>
                </c:pt>
                <c:pt idx="80">
                  <c:v>4.7000000000000002E-3</c:v>
                </c:pt>
                <c:pt idx="81">
                  <c:v>3.32E-2</c:v>
                </c:pt>
                <c:pt idx="82">
                  <c:v>-9.4000000000000004E-3</c:v>
                </c:pt>
                <c:pt idx="83">
                  <c:v>3.1199999999999999E-2</c:v>
                </c:pt>
                <c:pt idx="84">
                  <c:v>-2.1399999999999999E-2</c:v>
                </c:pt>
                <c:pt idx="85">
                  <c:v>8.2000000000000007E-3</c:v>
                </c:pt>
                <c:pt idx="86">
                  <c:v>-2.5499999999999998E-2</c:v>
                </c:pt>
                <c:pt idx="87">
                  <c:v>3.3E-3</c:v>
                </c:pt>
                <c:pt idx="88">
                  <c:v>3.3700000000000001E-2</c:v>
                </c:pt>
                <c:pt idx="89">
                  <c:v>5.5999999999999999E-3</c:v>
                </c:pt>
                <c:pt idx="90">
                  <c:v>-5.79E-2</c:v>
                </c:pt>
                <c:pt idx="91">
                  <c:v>1.6999999999999999E-3</c:v>
                </c:pt>
                <c:pt idx="92">
                  <c:v>-1.03E-2</c:v>
                </c:pt>
                <c:pt idx="93">
                  <c:v>2.0500000000000001E-2</c:v>
                </c:pt>
                <c:pt idx="94">
                  <c:v>-1.11E-2</c:v>
                </c:pt>
                <c:pt idx="95">
                  <c:v>-6.7999999999999996E-3</c:v>
                </c:pt>
                <c:pt idx="96">
                  <c:v>4.9700000000000001E-2</c:v>
                </c:pt>
                <c:pt idx="97">
                  <c:v>5.0500000000000003E-2</c:v>
                </c:pt>
                <c:pt idx="98">
                  <c:v>1.2999999999999999E-2</c:v>
                </c:pt>
                <c:pt idx="99">
                  <c:v>1.9900000000000001E-2</c:v>
                </c:pt>
                <c:pt idx="100">
                  <c:v>2.5899999999999999E-2</c:v>
                </c:pt>
                <c:pt idx="101">
                  <c:v>-3.8E-3</c:v>
                </c:pt>
                <c:pt idx="102">
                  <c:v>8.9999999999999998E-4</c:v>
                </c:pt>
                <c:pt idx="103">
                  <c:v>1.54E-2</c:v>
                </c:pt>
                <c:pt idx="104">
                  <c:v>-5.4000000000000003E-3</c:v>
                </c:pt>
                <c:pt idx="105">
                  <c:v>-8.8999999999999999E-3</c:v>
                </c:pt>
                <c:pt idx="106">
                  <c:v>1.8E-3</c:v>
                </c:pt>
                <c:pt idx="107">
                  <c:v>1.14E-2</c:v>
                </c:pt>
                <c:pt idx="108">
                  <c:v>-3.0999999999999999E-3</c:v>
                </c:pt>
                <c:pt idx="109">
                  <c:v>4.4600000000000001E-2</c:v>
                </c:pt>
                <c:pt idx="110">
                  <c:v>-4.3799999999999999E-2</c:v>
                </c:pt>
                <c:pt idx="111">
                  <c:v>2.7000000000000001E-3</c:v>
                </c:pt>
                <c:pt idx="112">
                  <c:v>2.1499999999999998E-2</c:v>
                </c:pt>
                <c:pt idx="113">
                  <c:v>-6.9999999999999999E-4</c:v>
                </c:pt>
                <c:pt idx="114">
                  <c:v>1.2E-2</c:v>
                </c:pt>
                <c:pt idx="115">
                  <c:v>-4.5199999999999997E-2</c:v>
                </c:pt>
                <c:pt idx="116">
                  <c:v>6.54E-2</c:v>
                </c:pt>
                <c:pt idx="117">
                  <c:v>-2.5499999999999998E-2</c:v>
                </c:pt>
                <c:pt idx="118">
                  <c:v>-1.5800000000000002E-2</c:v>
                </c:pt>
                <c:pt idx="119">
                  <c:v>-2.3E-3</c:v>
                </c:pt>
                <c:pt idx="120">
                  <c:v>-4.1000000000000003E-3</c:v>
                </c:pt>
                <c:pt idx="121">
                  <c:v>1.6400000000000001E-2</c:v>
                </c:pt>
                <c:pt idx="122">
                  <c:v>2.98E-2</c:v>
                </c:pt>
                <c:pt idx="123">
                  <c:v>6.0000000000000001E-3</c:v>
                </c:pt>
                <c:pt idx="124">
                  <c:v>1.0999999999999999E-2</c:v>
                </c:pt>
                <c:pt idx="125">
                  <c:v>5.9999999999999995E-4</c:v>
                </c:pt>
                <c:pt idx="126">
                  <c:v>-1.2999999999999999E-3</c:v>
                </c:pt>
                <c:pt idx="127">
                  <c:v>0.01</c:v>
                </c:pt>
                <c:pt idx="128">
                  <c:v>-6.1000000000000004E-3</c:v>
                </c:pt>
                <c:pt idx="129">
                  <c:v>-1.3899999999999999E-2</c:v>
                </c:pt>
                <c:pt idx="130">
                  <c:v>2.23E-2</c:v>
                </c:pt>
                <c:pt idx="131">
                  <c:v>5.0000000000000001E-3</c:v>
                </c:pt>
                <c:pt idx="132">
                  <c:v>-1.4E-3</c:v>
                </c:pt>
                <c:pt idx="133">
                  <c:v>1.2999999999999999E-2</c:v>
                </c:pt>
                <c:pt idx="134">
                  <c:v>5.3E-3</c:v>
                </c:pt>
                <c:pt idx="135">
                  <c:v>-7.4000000000000003E-3</c:v>
                </c:pt>
                <c:pt idx="136">
                  <c:v>-9.9000000000000008E-3</c:v>
                </c:pt>
                <c:pt idx="137">
                  <c:v>1.7100000000000001E-2</c:v>
                </c:pt>
                <c:pt idx="138">
                  <c:v>2.6499999999999999E-2</c:v>
                </c:pt>
                <c:pt idx="139">
                  <c:v>0.10199999999999999</c:v>
                </c:pt>
                <c:pt idx="140">
                  <c:v>2.3999999999999998E-3</c:v>
                </c:pt>
                <c:pt idx="141">
                  <c:v>8.0000000000000002E-3</c:v>
                </c:pt>
                <c:pt idx="142">
                  <c:v>3.3099999999999997E-2</c:v>
                </c:pt>
                <c:pt idx="143">
                  <c:v>1.4200000000000001E-2</c:v>
                </c:pt>
                <c:pt idx="144">
                  <c:v>-2.8999999999999998E-3</c:v>
                </c:pt>
                <c:pt idx="145">
                  <c:v>-3.7000000000000002E-3</c:v>
                </c:pt>
                <c:pt idx="146">
                  <c:v>4.9599999999999998E-2</c:v>
                </c:pt>
                <c:pt idx="147">
                  <c:v>1.15E-2</c:v>
                </c:pt>
                <c:pt idx="148">
                  <c:v>-4.0000000000000002E-4</c:v>
                </c:pt>
                <c:pt idx="149">
                  <c:v>3.8E-3</c:v>
                </c:pt>
                <c:pt idx="150">
                  <c:v>-4.3E-3</c:v>
                </c:pt>
                <c:pt idx="151">
                  <c:v>-1.8800000000000001E-2</c:v>
                </c:pt>
                <c:pt idx="152">
                  <c:v>-6.8999999999999999E-3</c:v>
                </c:pt>
                <c:pt idx="153">
                  <c:v>-1.2200000000000001E-2</c:v>
                </c:pt>
                <c:pt idx="154">
                  <c:v>-1.4E-3</c:v>
                </c:pt>
                <c:pt idx="155">
                  <c:v>8.9999999999999998E-4</c:v>
                </c:pt>
                <c:pt idx="156">
                  <c:v>1.9199999999999998E-2</c:v>
                </c:pt>
                <c:pt idx="157">
                  <c:v>-1.37E-2</c:v>
                </c:pt>
                <c:pt idx="158">
                  <c:v>1.32E-2</c:v>
                </c:pt>
                <c:pt idx="159">
                  <c:v>-2.8E-3</c:v>
                </c:pt>
                <c:pt idx="160">
                  <c:v>-1.6799999999999999E-2</c:v>
                </c:pt>
                <c:pt idx="161">
                  <c:v>3.7499999999999999E-2</c:v>
                </c:pt>
                <c:pt idx="162">
                  <c:v>2E-3</c:v>
                </c:pt>
                <c:pt idx="163">
                  <c:v>-4.1999999999999997E-3</c:v>
                </c:pt>
                <c:pt idx="164">
                  <c:v>2.4899999999999999E-2</c:v>
                </c:pt>
                <c:pt idx="165">
                  <c:v>5.5999999999999999E-3</c:v>
                </c:pt>
                <c:pt idx="166">
                  <c:v>-3.2000000000000002E-3</c:v>
                </c:pt>
                <c:pt idx="167">
                  <c:v>2E-3</c:v>
                </c:pt>
                <c:pt idx="168">
                  <c:v>-1.23E-2</c:v>
                </c:pt>
                <c:pt idx="169">
                  <c:v>-1E-4</c:v>
                </c:pt>
                <c:pt idx="170">
                  <c:v>4.0000000000000002E-4</c:v>
                </c:pt>
                <c:pt idx="171">
                  <c:v>-2.0500000000000001E-2</c:v>
                </c:pt>
                <c:pt idx="172">
                  <c:v>-3.0999999999999999E-3</c:v>
                </c:pt>
                <c:pt idx="173">
                  <c:v>1.67E-2</c:v>
                </c:pt>
                <c:pt idx="174">
                  <c:v>8.8000000000000005E-3</c:v>
                </c:pt>
                <c:pt idx="175">
                  <c:v>-1.1999999999999999E-3</c:v>
                </c:pt>
                <c:pt idx="176">
                  <c:v>-1.5E-3</c:v>
                </c:pt>
                <c:pt idx="177">
                  <c:v>2.8999999999999998E-3</c:v>
                </c:pt>
                <c:pt idx="178">
                  <c:v>1.15E-2</c:v>
                </c:pt>
                <c:pt idx="179">
                  <c:v>1.4999999999999999E-2</c:v>
                </c:pt>
                <c:pt idx="180">
                  <c:v>2.6499999999999999E-2</c:v>
                </c:pt>
                <c:pt idx="181">
                  <c:v>-2.6100000000000002E-2</c:v>
                </c:pt>
                <c:pt idx="182">
                  <c:v>-2.3999999999999998E-3</c:v>
                </c:pt>
                <c:pt idx="183">
                  <c:v>-2.9999999999999997E-4</c:v>
                </c:pt>
                <c:pt idx="184">
                  <c:v>-1.2999999999999999E-2</c:v>
                </c:pt>
                <c:pt idx="185">
                  <c:v>1.9099999999999999E-2</c:v>
                </c:pt>
                <c:pt idx="186">
                  <c:v>-1.2999999999999999E-3</c:v>
                </c:pt>
                <c:pt idx="187">
                  <c:v>-1.2999999999999999E-3</c:v>
                </c:pt>
                <c:pt idx="188">
                  <c:v>-5.7000000000000002E-3</c:v>
                </c:pt>
                <c:pt idx="189">
                  <c:v>3.8999999999999998E-3</c:v>
                </c:pt>
                <c:pt idx="190">
                  <c:v>2.5999999999999999E-3</c:v>
                </c:pt>
                <c:pt idx="191">
                  <c:v>-5.1999999999999998E-3</c:v>
                </c:pt>
                <c:pt idx="192">
                  <c:v>-4.99E-2</c:v>
                </c:pt>
                <c:pt idx="193">
                  <c:v>-1.5299999999999999E-2</c:v>
                </c:pt>
                <c:pt idx="194">
                  <c:v>6.1400000000000003E-2</c:v>
                </c:pt>
                <c:pt idx="195">
                  <c:v>6.9999999999999999E-4</c:v>
                </c:pt>
                <c:pt idx="196">
                  <c:v>3.2000000000000002E-3</c:v>
                </c:pt>
                <c:pt idx="197">
                  <c:v>-1.5E-3</c:v>
                </c:pt>
                <c:pt idx="198">
                  <c:v>-4.5999999999999999E-3</c:v>
                </c:pt>
                <c:pt idx="199">
                  <c:v>-9.7999999999999997E-3</c:v>
                </c:pt>
                <c:pt idx="200">
                  <c:v>1.52E-2</c:v>
                </c:pt>
                <c:pt idx="201">
                  <c:v>-3.3E-3</c:v>
                </c:pt>
                <c:pt idx="202">
                  <c:v>-2.5000000000000001E-3</c:v>
                </c:pt>
                <c:pt idx="203">
                  <c:v>3.5000000000000001E-3</c:v>
                </c:pt>
                <c:pt idx="204">
                  <c:v>1.8E-3</c:v>
                </c:pt>
                <c:pt idx="205">
                  <c:v>-2.1899999999999999E-2</c:v>
                </c:pt>
                <c:pt idx="206">
                  <c:v>-7.2800000000000004E-2</c:v>
                </c:pt>
                <c:pt idx="207">
                  <c:v>-1.61E-2</c:v>
                </c:pt>
                <c:pt idx="208">
                  <c:v>-7.9000000000000008E-3</c:v>
                </c:pt>
                <c:pt idx="209">
                  <c:v>4.3E-3</c:v>
                </c:pt>
                <c:pt idx="210">
                  <c:v>-4.4000000000000003E-3</c:v>
                </c:pt>
                <c:pt idx="211">
                  <c:v>2.0000000000000001E-4</c:v>
                </c:pt>
                <c:pt idx="212">
                  <c:v>-1E-3</c:v>
                </c:pt>
                <c:pt idx="213">
                  <c:v>-4.4000000000000003E-3</c:v>
                </c:pt>
                <c:pt idx="214">
                  <c:v>-6.7000000000000002E-3</c:v>
                </c:pt>
                <c:pt idx="215">
                  <c:v>1.9599999999999999E-2</c:v>
                </c:pt>
                <c:pt idx="216">
                  <c:v>4.1999999999999997E-3</c:v>
                </c:pt>
                <c:pt idx="217">
                  <c:v>5.0000000000000001E-4</c:v>
                </c:pt>
                <c:pt idx="218">
                  <c:v>-1.2999999999999999E-3</c:v>
                </c:pt>
                <c:pt idx="219">
                  <c:v>-2.8999999999999998E-3</c:v>
                </c:pt>
                <c:pt idx="220">
                  <c:v>5.0000000000000001E-4</c:v>
                </c:pt>
                <c:pt idx="221">
                  <c:v>-1.8100000000000002E-2</c:v>
                </c:pt>
                <c:pt idx="222">
                  <c:v>1.6400000000000001E-2</c:v>
                </c:pt>
                <c:pt idx="223">
                  <c:v>-1.6999999999999999E-3</c:v>
                </c:pt>
                <c:pt idx="224">
                  <c:v>-2.3999999999999998E-3</c:v>
                </c:pt>
                <c:pt idx="225">
                  <c:v>1.2999999999999999E-3</c:v>
                </c:pt>
                <c:pt idx="226">
                  <c:v>3.2000000000000002E-3</c:v>
                </c:pt>
                <c:pt idx="227">
                  <c:v>-4.4000000000000003E-3</c:v>
                </c:pt>
                <c:pt idx="228">
                  <c:v>4.1999999999999997E-3</c:v>
                </c:pt>
                <c:pt idx="229">
                  <c:v>1.6999999999999999E-3</c:v>
                </c:pt>
                <c:pt idx="230">
                  <c:v>-3.0200000000000001E-2</c:v>
                </c:pt>
                <c:pt idx="231">
                  <c:v>0.01</c:v>
                </c:pt>
                <c:pt idx="232">
                  <c:v>-3.8E-3</c:v>
                </c:pt>
                <c:pt idx="233">
                  <c:v>3.3999999999999998E-3</c:v>
                </c:pt>
                <c:pt idx="234">
                  <c:v>-3.5999999999999999E-3</c:v>
                </c:pt>
                <c:pt idx="235">
                  <c:v>1.4E-3</c:v>
                </c:pt>
                <c:pt idx="236">
                  <c:v>-9.1000000000000004E-3</c:v>
                </c:pt>
                <c:pt idx="237">
                  <c:v>-3.2000000000000002E-3</c:v>
                </c:pt>
                <c:pt idx="238">
                  <c:v>-1.8E-3</c:v>
                </c:pt>
                <c:pt idx="239">
                  <c:v>-8.9999999999999998E-4</c:v>
                </c:pt>
                <c:pt idx="240">
                  <c:v>-3.6499999999999998E-2</c:v>
                </c:pt>
                <c:pt idx="241">
                  <c:v>3.5499999999999997E-2</c:v>
                </c:pt>
                <c:pt idx="242">
                  <c:v>-7.7000000000000002E-3</c:v>
                </c:pt>
                <c:pt idx="243">
                  <c:v>6.7999999999999996E-3</c:v>
                </c:pt>
                <c:pt idx="244">
                  <c:v>8.2000000000000007E-3</c:v>
                </c:pt>
                <c:pt idx="245">
                  <c:v>-4.0000000000000001E-3</c:v>
                </c:pt>
                <c:pt idx="246">
                  <c:v>-1.9E-3</c:v>
                </c:pt>
                <c:pt idx="247">
                  <c:v>1.4500000000000001E-2</c:v>
                </c:pt>
                <c:pt idx="248">
                  <c:v>-1.9699999999999999E-2</c:v>
                </c:pt>
                <c:pt idx="249">
                  <c:v>-8.3000000000000001E-3</c:v>
                </c:pt>
                <c:pt idx="250">
                  <c:v>-1.23E-2</c:v>
                </c:pt>
                <c:pt idx="251">
                  <c:v>1.7399999999999999E-2</c:v>
                </c:pt>
                <c:pt idx="252">
                  <c:v>1E-3</c:v>
                </c:pt>
                <c:pt idx="253">
                  <c:v>3.7000000000000002E-3</c:v>
                </c:pt>
                <c:pt idx="254">
                  <c:v>8.9999999999999998E-4</c:v>
                </c:pt>
                <c:pt idx="255">
                  <c:v>1.2200000000000001E-2</c:v>
                </c:pt>
                <c:pt idx="256">
                  <c:v>-1.9900000000000001E-2</c:v>
                </c:pt>
                <c:pt idx="257">
                  <c:v>1.3899999999999999E-2</c:v>
                </c:pt>
                <c:pt idx="258">
                  <c:v>-6.4999999999999997E-3</c:v>
                </c:pt>
                <c:pt idx="259">
                  <c:v>-2.2000000000000001E-3</c:v>
                </c:pt>
                <c:pt idx="260">
                  <c:v>-4.7999999999999996E-3</c:v>
                </c:pt>
                <c:pt idx="261">
                  <c:v>2.64E-2</c:v>
                </c:pt>
                <c:pt idx="262">
                  <c:v>-3.5000000000000001E-3</c:v>
                </c:pt>
                <c:pt idx="263">
                  <c:v>5.9700000000000003E-2</c:v>
                </c:pt>
                <c:pt idx="264">
                  <c:v>5.4399999999999997E-2</c:v>
                </c:pt>
                <c:pt idx="265">
                  <c:v>1.9199999999999998E-2</c:v>
                </c:pt>
                <c:pt idx="266">
                  <c:v>-6.6E-3</c:v>
                </c:pt>
                <c:pt idx="267">
                  <c:v>6.6E-3</c:v>
                </c:pt>
                <c:pt idx="268">
                  <c:v>2.93E-2</c:v>
                </c:pt>
                <c:pt idx="269">
                  <c:v>1.84E-2</c:v>
                </c:pt>
                <c:pt idx="270">
                  <c:v>-3.0800000000000001E-2</c:v>
                </c:pt>
                <c:pt idx="271">
                  <c:v>8.9999999999999998E-4</c:v>
                </c:pt>
                <c:pt idx="272">
                  <c:v>-8.0000000000000004E-4</c:v>
                </c:pt>
                <c:pt idx="273">
                  <c:v>3.3E-3</c:v>
                </c:pt>
                <c:pt idx="274">
                  <c:v>-2.4E-2</c:v>
                </c:pt>
                <c:pt idx="275">
                  <c:v>-8.0000000000000004E-4</c:v>
                </c:pt>
                <c:pt idx="276">
                  <c:v>6.0000000000000001E-3</c:v>
                </c:pt>
                <c:pt idx="277">
                  <c:v>-3.2599999999999997E-2</c:v>
                </c:pt>
                <c:pt idx="278">
                  <c:v>5.7599999999999998E-2</c:v>
                </c:pt>
                <c:pt idx="279">
                  <c:v>-5.0700000000000002E-2</c:v>
                </c:pt>
                <c:pt idx="280">
                  <c:v>1.9E-3</c:v>
                </c:pt>
                <c:pt idx="281">
                  <c:v>-6.3E-3</c:v>
                </c:pt>
                <c:pt idx="282">
                  <c:v>1.5900000000000001E-2</c:v>
                </c:pt>
                <c:pt idx="283">
                  <c:v>-1.46E-2</c:v>
                </c:pt>
                <c:pt idx="284">
                  <c:v>-1.7399999999999999E-2</c:v>
                </c:pt>
                <c:pt idx="285">
                  <c:v>-1.5E-3</c:v>
                </c:pt>
                <c:pt idx="286">
                  <c:v>-1.18E-2</c:v>
                </c:pt>
                <c:pt idx="287">
                  <c:v>4.5199999999999997E-2</c:v>
                </c:pt>
                <c:pt idx="288">
                  <c:v>5.4999999999999997E-3</c:v>
                </c:pt>
                <c:pt idx="289">
                  <c:v>8.8999999999999999E-3</c:v>
                </c:pt>
                <c:pt idx="290">
                  <c:v>5.5999999999999999E-3</c:v>
                </c:pt>
                <c:pt idx="291">
                  <c:v>-3.2800000000000003E-2</c:v>
                </c:pt>
                <c:pt idx="292">
                  <c:v>1.3899999999999999E-2</c:v>
                </c:pt>
                <c:pt idx="293">
                  <c:v>3.5999999999999999E-3</c:v>
                </c:pt>
                <c:pt idx="294">
                  <c:v>-1.35E-2</c:v>
                </c:pt>
                <c:pt idx="295">
                  <c:v>8.6999999999999994E-3</c:v>
                </c:pt>
                <c:pt idx="296">
                  <c:v>2E-3</c:v>
                </c:pt>
                <c:pt idx="297">
                  <c:v>-2.1000000000000001E-2</c:v>
                </c:pt>
                <c:pt idx="298">
                  <c:v>1.3599999999999999E-2</c:v>
                </c:pt>
                <c:pt idx="299">
                  <c:v>-5.4999999999999997E-3</c:v>
                </c:pt>
                <c:pt idx="300">
                  <c:v>9.7999999999999997E-3</c:v>
                </c:pt>
                <c:pt idx="301">
                  <c:v>5.3E-3</c:v>
                </c:pt>
                <c:pt idx="302">
                  <c:v>-8.0000000000000004E-4</c:v>
                </c:pt>
                <c:pt idx="303">
                  <c:v>-6.7999999999999996E-3</c:v>
                </c:pt>
                <c:pt idx="304">
                  <c:v>-2.2499999999999999E-2</c:v>
                </c:pt>
                <c:pt idx="305">
                  <c:v>-1.1000000000000001E-3</c:v>
                </c:pt>
                <c:pt idx="306">
                  <c:v>-1.2999999999999999E-3</c:v>
                </c:pt>
                <c:pt idx="307">
                  <c:v>-2.6499999999999999E-2</c:v>
                </c:pt>
                <c:pt idx="308">
                  <c:v>-1.4999999999999999E-2</c:v>
                </c:pt>
                <c:pt idx="309">
                  <c:v>-2.2200000000000001E-2</c:v>
                </c:pt>
                <c:pt idx="310">
                  <c:v>2.3300000000000001E-2</c:v>
                </c:pt>
                <c:pt idx="311">
                  <c:v>-6.3E-3</c:v>
                </c:pt>
                <c:pt idx="312">
                  <c:v>1.24E-2</c:v>
                </c:pt>
                <c:pt idx="313">
                  <c:v>2.1100000000000001E-2</c:v>
                </c:pt>
                <c:pt idx="314">
                  <c:v>-4.02E-2</c:v>
                </c:pt>
                <c:pt idx="315">
                  <c:v>5.9999999999999995E-4</c:v>
                </c:pt>
                <c:pt idx="316">
                  <c:v>-3.0000000000000001E-3</c:v>
                </c:pt>
                <c:pt idx="317">
                  <c:v>-5.1999999999999998E-3</c:v>
                </c:pt>
                <c:pt idx="318">
                  <c:v>3.6999999999999998E-2</c:v>
                </c:pt>
                <c:pt idx="319">
                  <c:v>4.4000000000000003E-3</c:v>
                </c:pt>
                <c:pt idx="320">
                  <c:v>2.87E-2</c:v>
                </c:pt>
                <c:pt idx="321">
                  <c:v>-3.0000000000000001E-3</c:v>
                </c:pt>
                <c:pt idx="322">
                  <c:v>-8.0000000000000002E-3</c:v>
                </c:pt>
                <c:pt idx="323">
                  <c:v>2.01E-2</c:v>
                </c:pt>
                <c:pt idx="324">
                  <c:v>-3.4599999999999999E-2</c:v>
                </c:pt>
                <c:pt idx="325">
                  <c:v>-1.9900000000000001E-2</c:v>
                </c:pt>
                <c:pt idx="326">
                  <c:v>-5.16E-2</c:v>
                </c:pt>
                <c:pt idx="327">
                  <c:v>3.2199999999999999E-2</c:v>
                </c:pt>
                <c:pt idx="328">
                  <c:v>-2.8899999999999999E-2</c:v>
                </c:pt>
                <c:pt idx="329">
                  <c:v>4.0000000000000002E-4</c:v>
                </c:pt>
                <c:pt idx="330">
                  <c:v>-5.7000000000000002E-3</c:v>
                </c:pt>
                <c:pt idx="331">
                  <c:v>2.8E-3</c:v>
                </c:pt>
                <c:pt idx="332">
                  <c:v>1.6799999999999999E-2</c:v>
                </c:pt>
                <c:pt idx="333">
                  <c:v>-1.0699999999999999E-2</c:v>
                </c:pt>
                <c:pt idx="334">
                  <c:v>1.9199999999999998E-2</c:v>
                </c:pt>
                <c:pt idx="335">
                  <c:v>4.6399999999999997E-2</c:v>
                </c:pt>
                <c:pt idx="336">
                  <c:v>1.38E-2</c:v>
                </c:pt>
                <c:pt idx="337">
                  <c:v>1.1000000000000001E-3</c:v>
                </c:pt>
                <c:pt idx="338">
                  <c:v>-4.4999999999999997E-3</c:v>
                </c:pt>
                <c:pt idx="339">
                  <c:v>-4.8999999999999998E-3</c:v>
                </c:pt>
                <c:pt idx="340">
                  <c:v>2.9999999999999997E-4</c:v>
                </c:pt>
                <c:pt idx="341">
                  <c:v>1.2999999999999999E-2</c:v>
                </c:pt>
                <c:pt idx="342">
                  <c:v>-1.41E-2</c:v>
                </c:pt>
                <c:pt idx="343">
                  <c:v>-9.1000000000000004E-3</c:v>
                </c:pt>
                <c:pt idx="344">
                  <c:v>-5.9999999999999995E-4</c:v>
                </c:pt>
                <c:pt idx="345">
                  <c:v>1.5800000000000002E-2</c:v>
                </c:pt>
                <c:pt idx="346">
                  <c:v>-1.1299999999999999E-2</c:v>
                </c:pt>
                <c:pt idx="347">
                  <c:v>3.9899999999999998E-2</c:v>
                </c:pt>
                <c:pt idx="348">
                  <c:v>4.8999999999999998E-3</c:v>
                </c:pt>
                <c:pt idx="349">
                  <c:v>-3.0200000000000001E-2</c:v>
                </c:pt>
                <c:pt idx="350">
                  <c:v>1.8100000000000002E-2</c:v>
                </c:pt>
                <c:pt idx="351">
                  <c:v>5.0000000000000001E-4</c:v>
                </c:pt>
                <c:pt idx="352">
                  <c:v>-0.03</c:v>
                </c:pt>
                <c:pt idx="353">
                  <c:v>3.85E-2</c:v>
                </c:pt>
                <c:pt idx="354">
                  <c:v>-3.0300000000000001E-2</c:v>
                </c:pt>
                <c:pt idx="355">
                  <c:v>1.4200000000000001E-2</c:v>
                </c:pt>
                <c:pt idx="356">
                  <c:v>-8.5000000000000006E-3</c:v>
                </c:pt>
                <c:pt idx="357">
                  <c:v>3.8800000000000001E-2</c:v>
                </c:pt>
                <c:pt idx="358">
                  <c:v>-1.7399999999999999E-2</c:v>
                </c:pt>
                <c:pt idx="359">
                  <c:v>9.5500000000000002E-2</c:v>
                </c:pt>
                <c:pt idx="360">
                  <c:v>2.9700000000000001E-2</c:v>
                </c:pt>
                <c:pt idx="361">
                  <c:v>-1.6899999999999998E-2</c:v>
                </c:pt>
                <c:pt idx="362">
                  <c:v>2.4299999999999999E-2</c:v>
                </c:pt>
                <c:pt idx="363">
                  <c:v>9.64E-2</c:v>
                </c:pt>
                <c:pt idx="364">
                  <c:v>7.46E-2</c:v>
                </c:pt>
                <c:pt idx="365">
                  <c:v>1.54E-2</c:v>
                </c:pt>
                <c:pt idx="366">
                  <c:v>-1.01E-2</c:v>
                </c:pt>
                <c:pt idx="367">
                  <c:v>-6.2100000000000002E-2</c:v>
                </c:pt>
                <c:pt idx="368">
                  <c:v>-2.1899999999999999E-2</c:v>
                </c:pt>
                <c:pt idx="369">
                  <c:v>-9.4999999999999998E-3</c:v>
                </c:pt>
                <c:pt idx="370">
                  <c:v>-8.0000000000000004E-4</c:v>
                </c:pt>
                <c:pt idx="371">
                  <c:v>3.5999999999999999E-3</c:v>
                </c:pt>
                <c:pt idx="372">
                  <c:v>-2.9999999999999997E-4</c:v>
                </c:pt>
                <c:pt idx="373">
                  <c:v>-4.7300000000000002E-2</c:v>
                </c:pt>
                <c:pt idx="374">
                  <c:v>-7.4999999999999997E-3</c:v>
                </c:pt>
                <c:pt idx="375">
                  <c:v>2.2100000000000002E-2</c:v>
                </c:pt>
                <c:pt idx="376">
                  <c:v>-1.55E-2</c:v>
                </c:pt>
                <c:pt idx="377">
                  <c:v>-2.7000000000000001E-3</c:v>
                </c:pt>
                <c:pt idx="378">
                  <c:v>1.6899999999999998E-2</c:v>
                </c:pt>
                <c:pt idx="379">
                  <c:v>-1.1000000000000001E-3</c:v>
                </c:pt>
                <c:pt idx="380">
                  <c:v>-3.1099999999999999E-2</c:v>
                </c:pt>
                <c:pt idx="381">
                  <c:v>-1.03E-2</c:v>
                </c:pt>
                <c:pt idx="382">
                  <c:v>-1.0800000000000001E-2</c:v>
                </c:pt>
                <c:pt idx="383">
                  <c:v>-1.5699999999999999E-2</c:v>
                </c:pt>
                <c:pt idx="384">
                  <c:v>2.2100000000000002E-2</c:v>
                </c:pt>
                <c:pt idx="385">
                  <c:v>-1.3299999999999999E-2</c:v>
                </c:pt>
                <c:pt idx="386">
                  <c:v>2.3999999999999998E-3</c:v>
                </c:pt>
                <c:pt idx="387">
                  <c:v>4.3900000000000002E-2</c:v>
                </c:pt>
                <c:pt idx="388">
                  <c:v>-3.2399999999999998E-2</c:v>
                </c:pt>
                <c:pt idx="389">
                  <c:v>9.5899999999999999E-2</c:v>
                </c:pt>
                <c:pt idx="390">
                  <c:v>1.9599999999999999E-2</c:v>
                </c:pt>
                <c:pt idx="391">
                  <c:v>-6.9999999999999999E-4</c:v>
                </c:pt>
                <c:pt idx="392">
                  <c:v>-3.3E-3</c:v>
                </c:pt>
                <c:pt idx="393">
                  <c:v>1.04E-2</c:v>
                </c:pt>
                <c:pt idx="394">
                  <c:v>-7.1999999999999998E-3</c:v>
                </c:pt>
                <c:pt idx="395">
                  <c:v>-5.0999999999999997E-2</c:v>
                </c:pt>
                <c:pt idx="396">
                  <c:v>-1.23E-2</c:v>
                </c:pt>
                <c:pt idx="397">
                  <c:v>2.1499999999999998E-2</c:v>
                </c:pt>
                <c:pt idx="398">
                  <c:v>-7.6E-3</c:v>
                </c:pt>
                <c:pt idx="399">
                  <c:v>-1.66E-2</c:v>
                </c:pt>
                <c:pt idx="400">
                  <c:v>-4.5999999999999999E-3</c:v>
                </c:pt>
                <c:pt idx="401">
                  <c:v>2.0000000000000001E-4</c:v>
                </c:pt>
                <c:pt idx="402">
                  <c:v>-1.26E-2</c:v>
                </c:pt>
                <c:pt idx="403">
                  <c:v>2.5999999999999999E-2</c:v>
                </c:pt>
                <c:pt idx="404">
                  <c:v>1.2800000000000001E-2</c:v>
                </c:pt>
                <c:pt idx="405">
                  <c:v>-3.8800000000000001E-2</c:v>
                </c:pt>
                <c:pt idx="406">
                  <c:v>3.15E-2</c:v>
                </c:pt>
                <c:pt idx="407">
                  <c:v>-2E-3</c:v>
                </c:pt>
                <c:pt idx="408">
                  <c:v>2.5000000000000001E-3</c:v>
                </c:pt>
                <c:pt idx="409">
                  <c:v>-1.6999999999999999E-3</c:v>
                </c:pt>
                <c:pt idx="410">
                  <c:v>1.8700000000000001E-2</c:v>
                </c:pt>
                <c:pt idx="411">
                  <c:v>-1.23E-2</c:v>
                </c:pt>
                <c:pt idx="412">
                  <c:v>9.1000000000000004E-3</c:v>
                </c:pt>
                <c:pt idx="413">
                  <c:v>-3.0000000000000001E-3</c:v>
                </c:pt>
                <c:pt idx="414">
                  <c:v>4.3E-3</c:v>
                </c:pt>
                <c:pt idx="415">
                  <c:v>7.5700000000000003E-2</c:v>
                </c:pt>
                <c:pt idx="416">
                  <c:v>1.9900000000000001E-2</c:v>
                </c:pt>
                <c:pt idx="417">
                  <c:v>-2.2100000000000002E-2</c:v>
                </c:pt>
                <c:pt idx="418">
                  <c:v>-2.2000000000000001E-3</c:v>
                </c:pt>
                <c:pt idx="419">
                  <c:v>1.46E-2</c:v>
                </c:pt>
                <c:pt idx="420">
                  <c:v>-3.7000000000000002E-3</c:v>
                </c:pt>
                <c:pt idx="421">
                  <c:v>5.1700000000000003E-2</c:v>
                </c:pt>
                <c:pt idx="422">
                  <c:v>5.7099999999999998E-2</c:v>
                </c:pt>
                <c:pt idx="423">
                  <c:v>5.0700000000000002E-2</c:v>
                </c:pt>
                <c:pt idx="424">
                  <c:v>2.8899999999999999E-2</c:v>
                </c:pt>
                <c:pt idx="425">
                  <c:v>1.5100000000000001E-2</c:v>
                </c:pt>
                <c:pt idx="426">
                  <c:v>3.5999999999999999E-3</c:v>
                </c:pt>
                <c:pt idx="427">
                  <c:v>1.04E-2</c:v>
                </c:pt>
                <c:pt idx="428">
                  <c:v>-4.0000000000000002E-4</c:v>
                </c:pt>
                <c:pt idx="429">
                  <c:v>7.1999999999999998E-3</c:v>
                </c:pt>
                <c:pt idx="430">
                  <c:v>-1.2999999999999999E-3</c:v>
                </c:pt>
                <c:pt idx="431">
                  <c:v>1.0699999999999999E-2</c:v>
                </c:pt>
                <c:pt idx="432">
                  <c:v>0</c:v>
                </c:pt>
                <c:pt idx="433">
                  <c:v>3.3999999999999998E-3</c:v>
                </c:pt>
                <c:pt idx="434">
                  <c:v>4.8999999999999998E-3</c:v>
                </c:pt>
                <c:pt idx="435">
                  <c:v>-4.1999999999999997E-3</c:v>
                </c:pt>
                <c:pt idx="436">
                  <c:v>-1.8E-3</c:v>
                </c:pt>
                <c:pt idx="437">
                  <c:v>5.4999999999999997E-3</c:v>
                </c:pt>
                <c:pt idx="438">
                  <c:v>-9.5999999999999992E-3</c:v>
                </c:pt>
                <c:pt idx="439">
                  <c:v>-1.2500000000000001E-2</c:v>
                </c:pt>
                <c:pt idx="440">
                  <c:v>5.1000000000000004E-3</c:v>
                </c:pt>
                <c:pt idx="441">
                  <c:v>-2.9999999999999997E-4</c:v>
                </c:pt>
                <c:pt idx="442">
                  <c:v>3.5000000000000001E-3</c:v>
                </c:pt>
                <c:pt idx="443">
                  <c:v>-2.5000000000000001E-3</c:v>
                </c:pt>
                <c:pt idx="444">
                  <c:v>-6.9999999999999999E-4</c:v>
                </c:pt>
                <c:pt idx="445">
                  <c:v>-4.1999999999999997E-3</c:v>
                </c:pt>
                <c:pt idx="446">
                  <c:v>2.81E-2</c:v>
                </c:pt>
                <c:pt idx="447">
                  <c:v>-1.7899999999999999E-2</c:v>
                </c:pt>
                <c:pt idx="448">
                  <c:v>-2.0999999999999999E-3</c:v>
                </c:pt>
                <c:pt idx="449">
                  <c:v>8.8999999999999999E-3</c:v>
                </c:pt>
                <c:pt idx="450">
                  <c:v>-4.19E-2</c:v>
                </c:pt>
                <c:pt idx="451">
                  <c:v>-2.47E-2</c:v>
                </c:pt>
                <c:pt idx="452">
                  <c:v>1E-3</c:v>
                </c:pt>
                <c:pt idx="453">
                  <c:v>3.3000000000000002E-2</c:v>
                </c:pt>
                <c:pt idx="454">
                  <c:v>6.7999999999999996E-3</c:v>
                </c:pt>
                <c:pt idx="455">
                  <c:v>-2E-3</c:v>
                </c:pt>
                <c:pt idx="456">
                  <c:v>1E-4</c:v>
                </c:pt>
                <c:pt idx="457">
                  <c:v>-5.7999999999999996E-3</c:v>
                </c:pt>
                <c:pt idx="458">
                  <c:v>2.3199999999999998E-2</c:v>
                </c:pt>
                <c:pt idx="459">
                  <c:v>-1.49E-2</c:v>
                </c:pt>
                <c:pt idx="460">
                  <c:v>7.1999999999999998E-3</c:v>
                </c:pt>
                <c:pt idx="461">
                  <c:v>-8.5000000000000006E-3</c:v>
                </c:pt>
                <c:pt idx="462">
                  <c:v>1.35E-2</c:v>
                </c:pt>
                <c:pt idx="463">
                  <c:v>-1.2200000000000001E-2</c:v>
                </c:pt>
                <c:pt idx="464">
                  <c:v>7.1999999999999998E-3</c:v>
                </c:pt>
                <c:pt idx="465">
                  <c:v>-1.12E-2</c:v>
                </c:pt>
                <c:pt idx="466">
                  <c:v>4.3999999999999997E-2</c:v>
                </c:pt>
                <c:pt idx="467">
                  <c:v>1.41E-2</c:v>
                </c:pt>
                <c:pt idx="468">
                  <c:v>-1.2999999999999999E-2</c:v>
                </c:pt>
                <c:pt idx="469">
                  <c:v>-1.9E-3</c:v>
                </c:pt>
                <c:pt idx="470">
                  <c:v>-3.3999999999999998E-3</c:v>
                </c:pt>
                <c:pt idx="471">
                  <c:v>-5.4000000000000003E-3</c:v>
                </c:pt>
                <c:pt idx="472">
                  <c:v>-1.4E-3</c:v>
                </c:pt>
                <c:pt idx="473">
                  <c:v>2.53E-2</c:v>
                </c:pt>
                <c:pt idx="474">
                  <c:v>2.7699999999999999E-2</c:v>
                </c:pt>
                <c:pt idx="475">
                  <c:v>-3.1300000000000001E-2</c:v>
                </c:pt>
                <c:pt idx="476">
                  <c:v>-2.47E-2</c:v>
                </c:pt>
                <c:pt idx="477">
                  <c:v>3.7000000000000002E-3</c:v>
                </c:pt>
                <c:pt idx="478">
                  <c:v>-3.2000000000000002E-3</c:v>
                </c:pt>
                <c:pt idx="479">
                  <c:v>9.1000000000000004E-3</c:v>
                </c:pt>
                <c:pt idx="480">
                  <c:v>-2.1000000000000001E-2</c:v>
                </c:pt>
                <c:pt idx="481">
                  <c:v>1.6899999999999998E-2</c:v>
                </c:pt>
                <c:pt idx="482">
                  <c:v>1.77E-2</c:v>
                </c:pt>
                <c:pt idx="483">
                  <c:v>-2.8000000000000001E-2</c:v>
                </c:pt>
                <c:pt idx="484">
                  <c:v>-1.49E-2</c:v>
                </c:pt>
                <c:pt idx="485">
                  <c:v>-3.0700000000000002E-2</c:v>
                </c:pt>
                <c:pt idx="486">
                  <c:v>0.1071</c:v>
                </c:pt>
                <c:pt idx="487">
                  <c:v>-0.14249999999999999</c:v>
                </c:pt>
                <c:pt idx="488">
                  <c:v>-0.10009999999999999</c:v>
                </c:pt>
                <c:pt idx="489">
                  <c:v>-1.5599999999999999E-2</c:v>
                </c:pt>
                <c:pt idx="490">
                  <c:v>-1.8100000000000002E-2</c:v>
                </c:pt>
                <c:pt idx="491">
                  <c:v>7.4000000000000003E-3</c:v>
                </c:pt>
                <c:pt idx="492">
                  <c:v>4.65E-2</c:v>
                </c:pt>
                <c:pt idx="493">
                  <c:v>2.5999999999999999E-3</c:v>
                </c:pt>
                <c:pt idx="494">
                  <c:v>-1.61E-2</c:v>
                </c:pt>
                <c:pt idx="495">
                  <c:v>-5.9999999999999995E-4</c:v>
                </c:pt>
                <c:pt idx="496">
                  <c:v>-6.3E-3</c:v>
                </c:pt>
                <c:pt idx="497">
                  <c:v>-8.8000000000000005E-3</c:v>
                </c:pt>
                <c:pt idx="498">
                  <c:v>1.0500000000000001E-2</c:v>
                </c:pt>
                <c:pt idx="499">
                  <c:v>1.49E-2</c:v>
                </c:pt>
                <c:pt idx="500">
                  <c:v>-2.29E-2</c:v>
                </c:pt>
                <c:pt idx="501">
                  <c:v>3.4200000000000001E-2</c:v>
                </c:pt>
                <c:pt idx="502">
                  <c:v>3.8899999999999997E-2</c:v>
                </c:pt>
                <c:pt idx="503">
                  <c:v>-1.2200000000000001E-2</c:v>
                </c:pt>
                <c:pt idx="504">
                  <c:v>1.9099999999999999E-2</c:v>
                </c:pt>
                <c:pt idx="505">
                  <c:v>2.2000000000000001E-3</c:v>
                </c:pt>
                <c:pt idx="506">
                  <c:v>6.3E-3</c:v>
                </c:pt>
                <c:pt idx="507">
                  <c:v>-4.1999999999999997E-3</c:v>
                </c:pt>
                <c:pt idx="508">
                  <c:v>-1.06E-2</c:v>
                </c:pt>
                <c:pt idx="509">
                  <c:v>-1.1299999999999999E-2</c:v>
                </c:pt>
                <c:pt idx="510">
                  <c:v>1.49E-2</c:v>
                </c:pt>
                <c:pt idx="511">
                  <c:v>1.01E-2</c:v>
                </c:pt>
                <c:pt idx="512">
                  <c:v>-5.8999999999999999E-3</c:v>
                </c:pt>
                <c:pt idx="513">
                  <c:v>-1.0200000000000001E-2</c:v>
                </c:pt>
                <c:pt idx="514">
                  <c:v>1.17E-2</c:v>
                </c:pt>
                <c:pt idx="515">
                  <c:v>5.0000000000000001E-3</c:v>
                </c:pt>
                <c:pt idx="516">
                  <c:v>-3.8999999999999998E-3</c:v>
                </c:pt>
                <c:pt idx="517">
                  <c:v>-1.5800000000000002E-2</c:v>
                </c:pt>
                <c:pt idx="518">
                  <c:v>1.2999999999999999E-3</c:v>
                </c:pt>
                <c:pt idx="519">
                  <c:v>-6.0000000000000001E-3</c:v>
                </c:pt>
                <c:pt idx="520">
                  <c:v>-2.1299999999999999E-2</c:v>
                </c:pt>
                <c:pt idx="521">
                  <c:v>-0.01</c:v>
                </c:pt>
                <c:pt idx="522">
                  <c:v>-8.9999999999999993E-3</c:v>
                </c:pt>
                <c:pt idx="523">
                  <c:v>3.6299999999999999E-2</c:v>
                </c:pt>
                <c:pt idx="524">
                  <c:v>3.0200000000000001E-2</c:v>
                </c:pt>
                <c:pt idx="525">
                  <c:v>-1.34E-2</c:v>
                </c:pt>
                <c:pt idx="526">
                  <c:v>-5.7000000000000002E-3</c:v>
                </c:pt>
                <c:pt idx="527">
                  <c:v>-8.6999999999999994E-3</c:v>
                </c:pt>
                <c:pt idx="528">
                  <c:v>9.4000000000000004E-3</c:v>
                </c:pt>
                <c:pt idx="529">
                  <c:v>1.7299999999999999E-2</c:v>
                </c:pt>
                <c:pt idx="530">
                  <c:v>-7.4999999999999997E-3</c:v>
                </c:pt>
                <c:pt idx="531">
                  <c:v>2.2499999999999999E-2</c:v>
                </c:pt>
                <c:pt idx="532">
                  <c:v>-6.4000000000000003E-3</c:v>
                </c:pt>
                <c:pt idx="533">
                  <c:v>-1.9099999999999999E-2</c:v>
                </c:pt>
                <c:pt idx="534">
                  <c:v>-5.7000000000000002E-3</c:v>
                </c:pt>
                <c:pt idx="535">
                  <c:v>4.9500000000000002E-2</c:v>
                </c:pt>
                <c:pt idx="536">
                  <c:v>-2.0299999999999999E-2</c:v>
                </c:pt>
                <c:pt idx="537">
                  <c:v>-3.4099999999999998E-2</c:v>
                </c:pt>
                <c:pt idx="538">
                  <c:v>6.1999999999999998E-3</c:v>
                </c:pt>
                <c:pt idx="539">
                  <c:v>-3.4500000000000003E-2</c:v>
                </c:pt>
                <c:pt idx="540">
                  <c:v>1.5699999999999999E-2</c:v>
                </c:pt>
                <c:pt idx="541">
                  <c:v>5.1000000000000004E-3</c:v>
                </c:pt>
                <c:pt idx="542">
                  <c:v>-2.58E-2</c:v>
                </c:pt>
                <c:pt idx="543">
                  <c:v>2.3E-3</c:v>
                </c:pt>
                <c:pt idx="544">
                  <c:v>-9.9099999999999994E-2</c:v>
                </c:pt>
                <c:pt idx="545">
                  <c:v>2.5700000000000001E-2</c:v>
                </c:pt>
                <c:pt idx="546">
                  <c:v>8.5000000000000006E-3</c:v>
                </c:pt>
                <c:pt idx="547">
                  <c:v>1.3299999999999999E-2</c:v>
                </c:pt>
                <c:pt idx="548">
                  <c:v>0.106</c:v>
                </c:pt>
                <c:pt idx="549">
                  <c:v>1.9E-3</c:v>
                </c:pt>
                <c:pt idx="550">
                  <c:v>2.64E-2</c:v>
                </c:pt>
                <c:pt idx="551">
                  <c:v>-5.0900000000000001E-2</c:v>
                </c:pt>
                <c:pt idx="552">
                  <c:v>-1.03E-2</c:v>
                </c:pt>
                <c:pt idx="553">
                  <c:v>8.5000000000000006E-3</c:v>
                </c:pt>
                <c:pt idx="554">
                  <c:v>-6.1000000000000004E-3</c:v>
                </c:pt>
                <c:pt idx="555">
                  <c:v>-8.6E-3</c:v>
                </c:pt>
                <c:pt idx="556">
                  <c:v>4.1000000000000003E-3</c:v>
                </c:pt>
                <c:pt idx="557">
                  <c:v>1.2699999999999999E-2</c:v>
                </c:pt>
                <c:pt idx="558">
                  <c:v>-2.4799999999999999E-2</c:v>
                </c:pt>
                <c:pt idx="559">
                  <c:v>3.8100000000000002E-2</c:v>
                </c:pt>
                <c:pt idx="560">
                  <c:v>-2.41E-2</c:v>
                </c:pt>
                <c:pt idx="561">
                  <c:v>-1.0699999999999999E-2</c:v>
                </c:pt>
                <c:pt idx="562">
                  <c:v>-6.0999999999999999E-2</c:v>
                </c:pt>
                <c:pt idx="563">
                  <c:v>9.4000000000000004E-3</c:v>
                </c:pt>
                <c:pt idx="564">
                  <c:v>-7.1000000000000004E-3</c:v>
                </c:pt>
                <c:pt idx="565">
                  <c:v>4.7000000000000002E-3</c:v>
                </c:pt>
                <c:pt idx="566">
                  <c:v>-4.7000000000000002E-3</c:v>
                </c:pt>
                <c:pt idx="567">
                  <c:v>1.7899999999999999E-2</c:v>
                </c:pt>
                <c:pt idx="568">
                  <c:v>1.4800000000000001E-2</c:v>
                </c:pt>
                <c:pt idx="569">
                  <c:v>-0.1022</c:v>
                </c:pt>
                <c:pt idx="570">
                  <c:v>-5.7999999999999996E-3</c:v>
                </c:pt>
                <c:pt idx="571">
                  <c:v>-2.1700000000000001E-2</c:v>
                </c:pt>
                <c:pt idx="572">
                  <c:v>-1.0200000000000001E-2</c:v>
                </c:pt>
                <c:pt idx="573">
                  <c:v>-8.3000000000000001E-3</c:v>
                </c:pt>
                <c:pt idx="574">
                  <c:v>-5.7000000000000002E-3</c:v>
                </c:pt>
                <c:pt idx="575">
                  <c:v>1.8E-3</c:v>
                </c:pt>
                <c:pt idx="576">
                  <c:v>1.9400000000000001E-2</c:v>
                </c:pt>
                <c:pt idx="577">
                  <c:v>-1.1999999999999999E-3</c:v>
                </c:pt>
                <c:pt idx="578">
                  <c:v>3.5299999999999998E-2</c:v>
                </c:pt>
                <c:pt idx="579">
                  <c:v>-2.81E-2</c:v>
                </c:pt>
                <c:pt idx="580">
                  <c:v>2.7699999999999999E-2</c:v>
                </c:pt>
                <c:pt idx="581">
                  <c:v>1.01E-2</c:v>
                </c:pt>
                <c:pt idx="582">
                  <c:v>-1.5599999999999999E-2</c:v>
                </c:pt>
                <c:pt idx="583">
                  <c:v>3.0800000000000001E-2</c:v>
                </c:pt>
                <c:pt idx="584">
                  <c:v>-9.1000000000000004E-3</c:v>
                </c:pt>
                <c:pt idx="585">
                  <c:v>-7.3000000000000001E-3</c:v>
                </c:pt>
                <c:pt idx="586">
                  <c:v>-1.21E-2</c:v>
                </c:pt>
                <c:pt idx="587">
                  <c:v>-1.4E-3</c:v>
                </c:pt>
                <c:pt idx="588">
                  <c:v>-1.4E-2</c:v>
                </c:pt>
                <c:pt idx="589">
                  <c:v>-5.8999999999999999E-3</c:v>
                </c:pt>
                <c:pt idx="590">
                  <c:v>-3.2000000000000002E-3</c:v>
                </c:pt>
                <c:pt idx="591">
                  <c:v>3.8800000000000001E-2</c:v>
                </c:pt>
                <c:pt idx="592">
                  <c:v>8.0500000000000002E-2</c:v>
                </c:pt>
                <c:pt idx="593">
                  <c:v>-2.5000000000000001E-3</c:v>
                </c:pt>
                <c:pt idx="594">
                  <c:v>-5.67E-2</c:v>
                </c:pt>
                <c:pt idx="595">
                  <c:v>5.4000000000000003E-3</c:v>
                </c:pt>
                <c:pt idx="596">
                  <c:v>-9.4999999999999998E-3</c:v>
                </c:pt>
                <c:pt idx="597">
                  <c:v>-2.06E-2</c:v>
                </c:pt>
                <c:pt idx="598">
                  <c:v>-2.7000000000000001E-3</c:v>
                </c:pt>
                <c:pt idx="599">
                  <c:v>-8.3000000000000001E-3</c:v>
                </c:pt>
                <c:pt idx="600">
                  <c:v>3.9300000000000002E-2</c:v>
                </c:pt>
                <c:pt idx="601">
                  <c:v>8.3699999999999997E-2</c:v>
                </c:pt>
                <c:pt idx="602">
                  <c:v>-0.02</c:v>
                </c:pt>
                <c:pt idx="603">
                  <c:v>1.8499999999999999E-2</c:v>
                </c:pt>
                <c:pt idx="604">
                  <c:v>1.1599999999999999E-2</c:v>
                </c:pt>
                <c:pt idx="605">
                  <c:v>1.66E-2</c:v>
                </c:pt>
                <c:pt idx="606">
                  <c:v>4.7500000000000001E-2</c:v>
                </c:pt>
                <c:pt idx="607">
                  <c:v>-3.1699999999999999E-2</c:v>
                </c:pt>
                <c:pt idx="608">
                  <c:v>-4.24E-2</c:v>
                </c:pt>
                <c:pt idx="609">
                  <c:v>-3.4299999999999997E-2</c:v>
                </c:pt>
                <c:pt idx="610">
                  <c:v>-1.1000000000000001E-3</c:v>
                </c:pt>
                <c:pt idx="611">
                  <c:v>-1.1999999999999999E-3</c:v>
                </c:pt>
                <c:pt idx="612">
                  <c:v>5.2400000000000002E-2</c:v>
                </c:pt>
                <c:pt idx="613">
                  <c:v>1.78E-2</c:v>
                </c:pt>
                <c:pt idx="614">
                  <c:v>-8.0000000000000004E-4</c:v>
                </c:pt>
                <c:pt idx="615">
                  <c:v>4.6899999999999997E-2</c:v>
                </c:pt>
                <c:pt idx="616">
                  <c:v>3.5000000000000001E-3</c:v>
                </c:pt>
                <c:pt idx="617">
                  <c:v>-1E-3</c:v>
                </c:pt>
                <c:pt idx="618">
                  <c:v>-3.3300000000000003E-2</c:v>
                </c:pt>
                <c:pt idx="619">
                  <c:v>-9.1999999999999998E-3</c:v>
                </c:pt>
                <c:pt idx="620">
                  <c:v>-8.2000000000000007E-3</c:v>
                </c:pt>
                <c:pt idx="621">
                  <c:v>-2.18E-2</c:v>
                </c:pt>
                <c:pt idx="622">
                  <c:v>-1.49E-2</c:v>
                </c:pt>
                <c:pt idx="623">
                  <c:v>-2.0799999999999999E-2</c:v>
                </c:pt>
                <c:pt idx="624">
                  <c:v>1.24E-2</c:v>
                </c:pt>
                <c:pt idx="625">
                  <c:v>6.0000000000000001E-3</c:v>
                </c:pt>
                <c:pt idx="626">
                  <c:v>5.6800000000000003E-2</c:v>
                </c:pt>
                <c:pt idx="627">
                  <c:v>-3.6400000000000002E-2</c:v>
                </c:pt>
                <c:pt idx="628">
                  <c:v>7.1999999999999998E-3</c:v>
                </c:pt>
                <c:pt idx="629">
                  <c:v>-2.0000000000000001E-4</c:v>
                </c:pt>
                <c:pt idx="630">
                  <c:v>8.3799999999999999E-2</c:v>
                </c:pt>
                <c:pt idx="631">
                  <c:v>-7.1300000000000002E-2</c:v>
                </c:pt>
                <c:pt idx="632">
                  <c:v>2.8E-3</c:v>
                </c:pt>
                <c:pt idx="633">
                  <c:v>-9.7100000000000006E-2</c:v>
                </c:pt>
                <c:pt idx="634">
                  <c:v>1.9E-2</c:v>
                </c:pt>
                <c:pt idx="635">
                  <c:v>-1.29E-2</c:v>
                </c:pt>
                <c:pt idx="636">
                  <c:v>-0.15629999999999999</c:v>
                </c:pt>
                <c:pt idx="637">
                  <c:v>-6.3299999999999995E-2</c:v>
                </c:pt>
                <c:pt idx="638">
                  <c:v>-2.3400000000000001E-2</c:v>
                </c:pt>
                <c:pt idx="639">
                  <c:v>-3.3700000000000001E-2</c:v>
                </c:pt>
                <c:pt idx="640">
                  <c:v>-3.3999999999999998E-3</c:v>
                </c:pt>
                <c:pt idx="641">
                  <c:v>-2.98E-2</c:v>
                </c:pt>
                <c:pt idx="642">
                  <c:v>-7.6E-3</c:v>
                </c:pt>
                <c:pt idx="643">
                  <c:v>4.8599999999999997E-2</c:v>
                </c:pt>
                <c:pt idx="644">
                  <c:v>1.6000000000000001E-3</c:v>
                </c:pt>
                <c:pt idx="645">
                  <c:v>5.4999999999999997E-3</c:v>
                </c:pt>
                <c:pt idx="646">
                  <c:v>-2.4799999999999999E-2</c:v>
                </c:pt>
                <c:pt idx="647">
                  <c:v>2.1999999999999999E-2</c:v>
                </c:pt>
                <c:pt idx="648">
                  <c:v>-6.2700000000000006E-2</c:v>
                </c:pt>
                <c:pt idx="649">
                  <c:v>2.2000000000000001E-3</c:v>
                </c:pt>
                <c:pt idx="650">
                  <c:v>7.6600000000000001E-2</c:v>
                </c:pt>
                <c:pt idx="651">
                  <c:v>1.5100000000000001E-2</c:v>
                </c:pt>
                <c:pt idx="652">
                  <c:v>1.49E-2</c:v>
                </c:pt>
                <c:pt idx="653">
                  <c:v>-2.06E-2</c:v>
                </c:pt>
                <c:pt idx="654">
                  <c:v>-1.14E-2</c:v>
                </c:pt>
                <c:pt idx="655">
                  <c:v>-3.5999999999999999E-3</c:v>
                </c:pt>
                <c:pt idx="656">
                  <c:v>1.9099999999999999E-2</c:v>
                </c:pt>
                <c:pt idx="657">
                  <c:v>-3.9399999999999998E-2</c:v>
                </c:pt>
                <c:pt idx="658">
                  <c:v>2.8899999999999999E-2</c:v>
                </c:pt>
                <c:pt idx="659">
                  <c:v>8.8000000000000005E-3</c:v>
                </c:pt>
                <c:pt idx="660">
                  <c:v>-3.7199999999999997E-2</c:v>
                </c:pt>
                <c:pt idx="661">
                  <c:v>5.6599999999999998E-2</c:v>
                </c:pt>
                <c:pt idx="662">
                  <c:v>-5.7599999999999998E-2</c:v>
                </c:pt>
                <c:pt idx="663">
                  <c:v>1.9699999999999999E-2</c:v>
                </c:pt>
                <c:pt idx="664">
                  <c:v>-4.6600000000000003E-2</c:v>
                </c:pt>
                <c:pt idx="665">
                  <c:v>4.0800000000000003E-2</c:v>
                </c:pt>
                <c:pt idx="666">
                  <c:v>2.7199999999999998E-2</c:v>
                </c:pt>
                <c:pt idx="667">
                  <c:v>1.06E-2</c:v>
                </c:pt>
                <c:pt idx="668">
                  <c:v>-3.2000000000000002E-3</c:v>
                </c:pt>
                <c:pt idx="669">
                  <c:v>-6.25E-2</c:v>
                </c:pt>
                <c:pt idx="670">
                  <c:v>3.0300000000000001E-2</c:v>
                </c:pt>
                <c:pt idx="671">
                  <c:v>-0.1164</c:v>
                </c:pt>
                <c:pt idx="672">
                  <c:v>-3.9699999999999999E-2</c:v>
                </c:pt>
                <c:pt idx="673">
                  <c:v>-1.4999999999999999E-2</c:v>
                </c:pt>
                <c:pt idx="674">
                  <c:v>-1.46E-2</c:v>
                </c:pt>
                <c:pt idx="675">
                  <c:v>-7.9200000000000007E-2</c:v>
                </c:pt>
                <c:pt idx="676">
                  <c:v>5.2200000000000003E-2</c:v>
                </c:pt>
                <c:pt idx="677">
                  <c:v>-2.07E-2</c:v>
                </c:pt>
                <c:pt idx="678">
                  <c:v>1.4E-3</c:v>
                </c:pt>
                <c:pt idx="679">
                  <c:v>2.1499999999999998E-2</c:v>
                </c:pt>
                <c:pt idx="680">
                  <c:v>-2.41E-2</c:v>
                </c:pt>
                <c:pt idx="681">
                  <c:v>-2.9399999999999999E-2</c:v>
                </c:pt>
                <c:pt idx="682">
                  <c:v>1.29E-2</c:v>
                </c:pt>
                <c:pt idx="683">
                  <c:v>2.9600000000000001E-2</c:v>
                </c:pt>
                <c:pt idx="684">
                  <c:v>-5.7200000000000001E-2</c:v>
                </c:pt>
                <c:pt idx="685">
                  <c:v>2.4400000000000002E-2</c:v>
                </c:pt>
                <c:pt idx="686">
                  <c:v>1.1999999999999999E-3</c:v>
                </c:pt>
                <c:pt idx="687">
                  <c:v>-7.3000000000000001E-3</c:v>
                </c:pt>
                <c:pt idx="688">
                  <c:v>-1.9099999999999999E-2</c:v>
                </c:pt>
                <c:pt idx="689">
                  <c:v>-2.1399999999999999E-2</c:v>
                </c:pt>
                <c:pt idx="690">
                  <c:v>-3.3E-3</c:v>
                </c:pt>
                <c:pt idx="691">
                  <c:v>1.72E-2</c:v>
                </c:pt>
                <c:pt idx="692">
                  <c:v>2.7699999999999999E-2</c:v>
                </c:pt>
                <c:pt idx="693">
                  <c:v>-1.6799999999999999E-2</c:v>
                </c:pt>
                <c:pt idx="694">
                  <c:v>-4.4000000000000003E-3</c:v>
                </c:pt>
                <c:pt idx="695">
                  <c:v>1.5599999999999999E-2</c:v>
                </c:pt>
                <c:pt idx="696">
                  <c:v>-2.9100000000000001E-2</c:v>
                </c:pt>
                <c:pt idx="697">
                  <c:v>2.63E-2</c:v>
                </c:pt>
                <c:pt idx="698">
                  <c:v>1.47E-2</c:v>
                </c:pt>
                <c:pt idx="699">
                  <c:v>-6.2700000000000006E-2</c:v>
                </c:pt>
                <c:pt idx="700">
                  <c:v>-1.47E-2</c:v>
                </c:pt>
                <c:pt idx="701">
                  <c:v>1.1599999999999999E-2</c:v>
                </c:pt>
                <c:pt idx="702">
                  <c:v>-2.7E-2</c:v>
                </c:pt>
                <c:pt idx="703">
                  <c:v>6.4000000000000003E-3</c:v>
                </c:pt>
                <c:pt idx="704">
                  <c:v>-5.1299999999999998E-2</c:v>
                </c:pt>
                <c:pt idx="705">
                  <c:v>-2.41E-2</c:v>
                </c:pt>
                <c:pt idx="706">
                  <c:v>4.7999999999999996E-3</c:v>
                </c:pt>
                <c:pt idx="707">
                  <c:v>1.2999999999999999E-2</c:v>
                </c:pt>
                <c:pt idx="708">
                  <c:v>-1.0500000000000001E-2</c:v>
                </c:pt>
                <c:pt idx="709">
                  <c:v>1.7000000000000001E-2</c:v>
                </c:pt>
                <c:pt idx="710">
                  <c:v>-3.2899999999999999E-2</c:v>
                </c:pt>
                <c:pt idx="711">
                  <c:v>-7.9000000000000008E-3</c:v>
                </c:pt>
                <c:pt idx="712">
                  <c:v>7.3000000000000001E-3</c:v>
                </c:pt>
                <c:pt idx="713">
                  <c:v>5.1999999999999998E-3</c:v>
                </c:pt>
                <c:pt idx="714">
                  <c:v>5.1900000000000002E-2</c:v>
                </c:pt>
                <c:pt idx="715">
                  <c:v>4.8999999999999998E-3</c:v>
                </c:pt>
                <c:pt idx="716">
                  <c:v>7.1999999999999998E-3</c:v>
                </c:pt>
                <c:pt idx="717">
                  <c:v>2.5700000000000001E-2</c:v>
                </c:pt>
                <c:pt idx="718">
                  <c:v>1.2699999999999999E-2</c:v>
                </c:pt>
                <c:pt idx="719">
                  <c:v>3.2899999999999999E-2</c:v>
                </c:pt>
                <c:pt idx="720">
                  <c:v>-6.1999999999999998E-3</c:v>
                </c:pt>
                <c:pt idx="721">
                  <c:v>-2.2700000000000001E-2</c:v>
                </c:pt>
                <c:pt idx="722">
                  <c:v>1.11E-2</c:v>
                </c:pt>
                <c:pt idx="723">
                  <c:v>2.0799999999999999E-2</c:v>
                </c:pt>
                <c:pt idx="724">
                  <c:v>-5.0000000000000001E-3</c:v>
                </c:pt>
                <c:pt idx="725">
                  <c:v>4.6699999999999998E-2</c:v>
                </c:pt>
                <c:pt idx="726">
                  <c:v>-9.7000000000000003E-3</c:v>
                </c:pt>
                <c:pt idx="727">
                  <c:v>4.9700000000000001E-2</c:v>
                </c:pt>
                <c:pt idx="728">
                  <c:v>-2.63E-2</c:v>
                </c:pt>
                <c:pt idx="729">
                  <c:v>2.2000000000000001E-3</c:v>
                </c:pt>
                <c:pt idx="730">
                  <c:v>-1.7399999999999999E-2</c:v>
                </c:pt>
                <c:pt idx="731">
                  <c:v>-5.9900000000000002E-2</c:v>
                </c:pt>
                <c:pt idx="732">
                  <c:v>8.2199999999999995E-2</c:v>
                </c:pt>
                <c:pt idx="733">
                  <c:v>1.89E-2</c:v>
                </c:pt>
                <c:pt idx="734">
                  <c:v>-9.9000000000000008E-3</c:v>
                </c:pt>
                <c:pt idx="735">
                  <c:v>-2.52E-2</c:v>
                </c:pt>
                <c:pt idx="736">
                  <c:v>6.4999999999999997E-3</c:v>
                </c:pt>
                <c:pt idx="737">
                  <c:v>-7.8200000000000006E-2</c:v>
                </c:pt>
                <c:pt idx="738">
                  <c:v>-3.3000000000000002E-2</c:v>
                </c:pt>
                <c:pt idx="739">
                  <c:v>-1.14E-2</c:v>
                </c:pt>
                <c:pt idx="740">
                  <c:v>2.8500000000000001E-2</c:v>
                </c:pt>
                <c:pt idx="741">
                  <c:v>0.1459</c:v>
                </c:pt>
                <c:pt idx="742">
                  <c:v>-3.6499999999999998E-2</c:v>
                </c:pt>
                <c:pt idx="743">
                  <c:v>-2.3999999999999998E-3</c:v>
                </c:pt>
                <c:pt idx="744">
                  <c:v>2.2700000000000001E-2</c:v>
                </c:pt>
                <c:pt idx="745">
                  <c:v>2.9899999999999999E-2</c:v>
                </c:pt>
                <c:pt idx="746">
                  <c:v>-2.6800000000000001E-2</c:v>
                </c:pt>
                <c:pt idx="747">
                  <c:v>3.32E-2</c:v>
                </c:pt>
                <c:pt idx="748">
                  <c:v>-3.49E-2</c:v>
                </c:pt>
                <c:pt idx="749">
                  <c:v>-4.3299999999999998E-2</c:v>
                </c:pt>
                <c:pt idx="750">
                  <c:v>2.3E-3</c:v>
                </c:pt>
                <c:pt idx="751">
                  <c:v>-1.3599999999999999E-2</c:v>
                </c:pt>
                <c:pt idx="752">
                  <c:v>-7.5899999999999995E-2</c:v>
                </c:pt>
                <c:pt idx="753">
                  <c:v>-1.4800000000000001E-2</c:v>
                </c:pt>
                <c:pt idx="754">
                  <c:v>4.6899999999999997E-2</c:v>
                </c:pt>
                <c:pt idx="755">
                  <c:v>1.1599999999999999E-2</c:v>
                </c:pt>
                <c:pt idx="756">
                  <c:v>-3.3999999999999998E-3</c:v>
                </c:pt>
                <c:pt idx="757">
                  <c:v>-4.3E-3</c:v>
                </c:pt>
                <c:pt idx="758">
                  <c:v>-2.5999999999999999E-2</c:v>
                </c:pt>
                <c:pt idx="759">
                  <c:v>-1.9599999999999999E-2</c:v>
                </c:pt>
                <c:pt idx="760">
                  <c:v>8.0000000000000002E-3</c:v>
                </c:pt>
                <c:pt idx="761">
                  <c:v>4.7000000000000002E-3</c:v>
                </c:pt>
                <c:pt idx="762">
                  <c:v>3.4000000000000002E-2</c:v>
                </c:pt>
                <c:pt idx="763">
                  <c:v>2.3699999999999999E-2</c:v>
                </c:pt>
                <c:pt idx="764">
                  <c:v>-3.7000000000000002E-3</c:v>
                </c:pt>
                <c:pt idx="765">
                  <c:v>0.1148</c:v>
                </c:pt>
                <c:pt idx="766">
                  <c:v>1.0800000000000001E-2</c:v>
                </c:pt>
                <c:pt idx="767">
                  <c:v>-4.7E-2</c:v>
                </c:pt>
                <c:pt idx="768">
                  <c:v>5.4999999999999997E-3</c:v>
                </c:pt>
                <c:pt idx="769">
                  <c:v>1.5299999999999999E-2</c:v>
                </c:pt>
                <c:pt idx="770">
                  <c:v>-6.6E-3</c:v>
                </c:pt>
                <c:pt idx="771">
                  <c:v>1.1299999999999999E-2</c:v>
                </c:pt>
                <c:pt idx="772">
                  <c:v>1.5599999999999999E-2</c:v>
                </c:pt>
                <c:pt idx="773">
                  <c:v>9.9000000000000008E-3</c:v>
                </c:pt>
                <c:pt idx="774">
                  <c:v>-4.1000000000000003E-3</c:v>
                </c:pt>
                <c:pt idx="775">
                  <c:v>7.1999999999999998E-3</c:v>
                </c:pt>
                <c:pt idx="776">
                  <c:v>1.15E-2</c:v>
                </c:pt>
                <c:pt idx="777">
                  <c:v>3.4000000000000002E-2</c:v>
                </c:pt>
                <c:pt idx="778">
                  <c:v>-3.8399999999999997E-2</c:v>
                </c:pt>
                <c:pt idx="779">
                  <c:v>-0.1041</c:v>
                </c:pt>
                <c:pt idx="780">
                  <c:v>-2.3099999999999999E-2</c:v>
                </c:pt>
                <c:pt idx="781">
                  <c:v>-1.6199999999999999E-2</c:v>
                </c:pt>
                <c:pt idx="782">
                  <c:v>3.7000000000000002E-3</c:v>
                </c:pt>
                <c:pt idx="783">
                  <c:v>-2.0199999999999999E-2</c:v>
                </c:pt>
                <c:pt idx="784">
                  <c:v>-4.0000000000000002E-4</c:v>
                </c:pt>
                <c:pt idx="785">
                  <c:v>5.9999999999999995E-4</c:v>
                </c:pt>
                <c:pt idx="786">
                  <c:v>1.21E-2</c:v>
                </c:pt>
                <c:pt idx="787">
                  <c:v>-3.0499999999999999E-2</c:v>
                </c:pt>
                <c:pt idx="788">
                  <c:v>2.7300000000000001E-2</c:v>
                </c:pt>
                <c:pt idx="789">
                  <c:v>2.1499999999999998E-2</c:v>
                </c:pt>
                <c:pt idx="790">
                  <c:v>-4.0000000000000002E-4</c:v>
                </c:pt>
                <c:pt idx="791">
                  <c:v>4.1999999999999997E-3</c:v>
                </c:pt>
                <c:pt idx="792">
                  <c:v>3.0000000000000001E-3</c:v>
                </c:pt>
                <c:pt idx="793">
                  <c:v>-3.5999999999999997E-2</c:v>
                </c:pt>
                <c:pt idx="794">
                  <c:v>-7.6E-3</c:v>
                </c:pt>
                <c:pt idx="795">
                  <c:v>-5.2600000000000001E-2</c:v>
                </c:pt>
                <c:pt idx="796">
                  <c:v>-1.2800000000000001E-2</c:v>
                </c:pt>
                <c:pt idx="797">
                  <c:v>-1.8599999999999998E-2</c:v>
                </c:pt>
                <c:pt idx="798">
                  <c:v>-8.8999999999999999E-3</c:v>
                </c:pt>
                <c:pt idx="799">
                  <c:v>3.2899999999999999E-2</c:v>
                </c:pt>
                <c:pt idx="800">
                  <c:v>-1.9199999999999998E-2</c:v>
                </c:pt>
                <c:pt idx="801">
                  <c:v>1.4200000000000001E-2</c:v>
                </c:pt>
                <c:pt idx="802">
                  <c:v>-2.2800000000000001E-2</c:v>
                </c:pt>
                <c:pt idx="803">
                  <c:v>-6.1800000000000001E-2</c:v>
                </c:pt>
                <c:pt idx="804">
                  <c:v>-2E-3</c:v>
                </c:pt>
                <c:pt idx="805">
                  <c:v>7.4000000000000003E-3</c:v>
                </c:pt>
                <c:pt idx="806">
                  <c:v>-7.4999999999999997E-3</c:v>
                </c:pt>
                <c:pt idx="807">
                  <c:v>-2.9999999999999997E-4</c:v>
                </c:pt>
                <c:pt idx="808">
                  <c:v>4.53E-2</c:v>
                </c:pt>
                <c:pt idx="809">
                  <c:v>-6.1999999999999998E-3</c:v>
                </c:pt>
                <c:pt idx="810">
                  <c:v>4.2799999999999998E-2</c:v>
                </c:pt>
                <c:pt idx="811">
                  <c:v>4.1000000000000003E-3</c:v>
                </c:pt>
                <c:pt idx="812">
                  <c:v>-3.2000000000000002E-3</c:v>
                </c:pt>
                <c:pt idx="813">
                  <c:v>1.4800000000000001E-2</c:v>
                </c:pt>
                <c:pt idx="814">
                  <c:v>-3.0599999999999999E-2</c:v>
                </c:pt>
                <c:pt idx="815">
                  <c:v>-2.5399999999999999E-2</c:v>
                </c:pt>
                <c:pt idx="816">
                  <c:v>1.04E-2</c:v>
                </c:pt>
                <c:pt idx="817">
                  <c:v>3.56E-2</c:v>
                </c:pt>
                <c:pt idx="818">
                  <c:v>-6.7400000000000002E-2</c:v>
                </c:pt>
                <c:pt idx="819">
                  <c:v>1.55E-2</c:v>
                </c:pt>
                <c:pt idx="820">
                  <c:v>4.6199999999999998E-2</c:v>
                </c:pt>
                <c:pt idx="821">
                  <c:v>-9.7000000000000003E-3</c:v>
                </c:pt>
                <c:pt idx="822">
                  <c:v>-5.7000000000000002E-2</c:v>
                </c:pt>
                <c:pt idx="823">
                  <c:v>-2.3999999999999998E-3</c:v>
                </c:pt>
                <c:pt idx="824">
                  <c:v>6.9999999999999999E-4</c:v>
                </c:pt>
                <c:pt idx="825">
                  <c:v>2.3400000000000001E-2</c:v>
                </c:pt>
                <c:pt idx="826">
                  <c:v>4.3E-3</c:v>
                </c:pt>
                <c:pt idx="827">
                  <c:v>-8.2699999999999996E-2</c:v>
                </c:pt>
                <c:pt idx="828">
                  <c:v>-5.0700000000000002E-2</c:v>
                </c:pt>
                <c:pt idx="829">
                  <c:v>-1.2500000000000001E-2</c:v>
                </c:pt>
                <c:pt idx="830">
                  <c:v>5.7999999999999996E-3</c:v>
                </c:pt>
                <c:pt idx="831">
                  <c:v>-1.5800000000000002E-2</c:v>
                </c:pt>
                <c:pt idx="832">
                  <c:v>8.8000000000000005E-3</c:v>
                </c:pt>
                <c:pt idx="833">
                  <c:v>4.6100000000000002E-2</c:v>
                </c:pt>
                <c:pt idx="834">
                  <c:v>1.9300000000000001E-2</c:v>
                </c:pt>
                <c:pt idx="835">
                  <c:v>-8.8300000000000003E-2</c:v>
                </c:pt>
                <c:pt idx="836">
                  <c:v>3.0800000000000001E-2</c:v>
                </c:pt>
                <c:pt idx="837">
                  <c:v>-7.0000000000000001E-3</c:v>
                </c:pt>
                <c:pt idx="838">
                  <c:v>2.2499999999999999E-2</c:v>
                </c:pt>
                <c:pt idx="839">
                  <c:v>-4.1000000000000002E-2</c:v>
                </c:pt>
                <c:pt idx="840">
                  <c:v>-1.6799999999999999E-2</c:v>
                </c:pt>
                <c:pt idx="841">
                  <c:v>2.81E-2</c:v>
                </c:pt>
                <c:pt idx="842">
                  <c:v>1.9800000000000002E-2</c:v>
                </c:pt>
                <c:pt idx="843">
                  <c:v>-5.6500000000000002E-2</c:v>
                </c:pt>
                <c:pt idx="844">
                  <c:v>4.5999999999999999E-3</c:v>
                </c:pt>
                <c:pt idx="845">
                  <c:v>-5.5199999999999999E-2</c:v>
                </c:pt>
                <c:pt idx="846">
                  <c:v>-2.92E-2</c:v>
                </c:pt>
                <c:pt idx="847">
                  <c:v>1.72E-2</c:v>
                </c:pt>
                <c:pt idx="848">
                  <c:v>4.1000000000000003E-3</c:v>
                </c:pt>
                <c:pt idx="849">
                  <c:v>-1.04E-2</c:v>
                </c:pt>
                <c:pt idx="850">
                  <c:v>-1.9E-3</c:v>
                </c:pt>
                <c:pt idx="851">
                  <c:v>-2.9499999999999998E-2</c:v>
                </c:pt>
                <c:pt idx="852">
                  <c:v>-9.1999999999999998E-3</c:v>
                </c:pt>
                <c:pt idx="853">
                  <c:v>6.7199999999999996E-2</c:v>
                </c:pt>
                <c:pt idx="854">
                  <c:v>2.9100000000000001E-2</c:v>
                </c:pt>
                <c:pt idx="855">
                  <c:v>8.3999999999999995E-3</c:v>
                </c:pt>
                <c:pt idx="856">
                  <c:v>-7.1000000000000004E-3</c:v>
                </c:pt>
                <c:pt idx="857">
                  <c:v>-2.3900000000000001E-2</c:v>
                </c:pt>
                <c:pt idx="858">
                  <c:v>-4.7999999999999996E-3</c:v>
                </c:pt>
                <c:pt idx="859">
                  <c:v>3.7900000000000003E-2</c:v>
                </c:pt>
                <c:pt idx="860">
                  <c:v>-6.4000000000000003E-3</c:v>
                </c:pt>
                <c:pt idx="861">
                  <c:v>-8.6E-3</c:v>
                </c:pt>
                <c:pt idx="862">
                  <c:v>-6.4999999999999997E-3</c:v>
                </c:pt>
                <c:pt idx="863">
                  <c:v>2.7400000000000001E-2</c:v>
                </c:pt>
                <c:pt idx="864">
                  <c:v>3.6700000000000003E-2</c:v>
                </c:pt>
                <c:pt idx="865">
                  <c:v>-3.1099999999999999E-2</c:v>
                </c:pt>
                <c:pt idx="866">
                  <c:v>-4.3700000000000003E-2</c:v>
                </c:pt>
                <c:pt idx="867">
                  <c:v>3.6200000000000003E-2</c:v>
                </c:pt>
                <c:pt idx="868">
                  <c:v>-7.3000000000000001E-3</c:v>
                </c:pt>
                <c:pt idx="869">
                  <c:v>1.03E-2</c:v>
                </c:pt>
                <c:pt idx="870">
                  <c:v>-2.4400000000000002E-2</c:v>
                </c:pt>
                <c:pt idx="871">
                  <c:v>-5.7099999999999998E-2</c:v>
                </c:pt>
                <c:pt idx="872">
                  <c:v>2.6499999999999999E-2</c:v>
                </c:pt>
                <c:pt idx="873">
                  <c:v>3.5799999999999998E-2</c:v>
                </c:pt>
                <c:pt idx="874">
                  <c:v>8.6E-3</c:v>
                </c:pt>
                <c:pt idx="875">
                  <c:v>1.09E-2</c:v>
                </c:pt>
                <c:pt idx="876">
                  <c:v>-1.32E-2</c:v>
                </c:pt>
                <c:pt idx="877">
                  <c:v>7.5399999999999995E-2</c:v>
                </c:pt>
                <c:pt idx="878">
                  <c:v>-5.9999999999999995E-4</c:v>
                </c:pt>
                <c:pt idx="879">
                  <c:v>2.4400000000000002E-2</c:v>
                </c:pt>
                <c:pt idx="880">
                  <c:v>-2.5399999999999999E-2</c:v>
                </c:pt>
                <c:pt idx="881">
                  <c:v>5.0999999999999997E-2</c:v>
                </c:pt>
                <c:pt idx="882">
                  <c:v>-4.5999999999999999E-3</c:v>
                </c:pt>
                <c:pt idx="883">
                  <c:v>1.9099999999999999E-2</c:v>
                </c:pt>
                <c:pt idx="884">
                  <c:v>2.3999999999999998E-3</c:v>
                </c:pt>
                <c:pt idx="885">
                  <c:v>-2.7799999999999998E-2</c:v>
                </c:pt>
                <c:pt idx="886">
                  <c:v>7.4899999999999994E-2</c:v>
                </c:pt>
                <c:pt idx="887">
                  <c:v>4.5499999999999999E-2</c:v>
                </c:pt>
                <c:pt idx="888">
                  <c:v>2.1299999999999999E-2</c:v>
                </c:pt>
                <c:pt idx="889">
                  <c:v>1.12E-2</c:v>
                </c:pt>
                <c:pt idx="890">
                  <c:v>-0.01</c:v>
                </c:pt>
                <c:pt idx="891">
                  <c:v>9.8599999999999993E-2</c:v>
                </c:pt>
                <c:pt idx="892">
                  <c:v>5.5E-2</c:v>
                </c:pt>
                <c:pt idx="893">
                  <c:v>1.2500000000000001E-2</c:v>
                </c:pt>
                <c:pt idx="894">
                  <c:v>-2.7300000000000001E-2</c:v>
                </c:pt>
                <c:pt idx="895">
                  <c:v>-2.3900000000000001E-2</c:v>
                </c:pt>
                <c:pt idx="896">
                  <c:v>1.21E-2</c:v>
                </c:pt>
                <c:pt idx="897">
                  <c:v>-3.0999999999999999E-3</c:v>
                </c:pt>
                <c:pt idx="898">
                  <c:v>-4.5699999999999998E-2</c:v>
                </c:pt>
                <c:pt idx="899">
                  <c:v>3.0300000000000001E-2</c:v>
                </c:pt>
                <c:pt idx="900">
                  <c:v>7.1300000000000002E-2</c:v>
                </c:pt>
                <c:pt idx="901">
                  <c:v>-5.1799999999999999E-2</c:v>
                </c:pt>
                <c:pt idx="902">
                  <c:v>-9.2499999999999999E-2</c:v>
                </c:pt>
                <c:pt idx="903">
                  <c:v>-2.2100000000000002E-2</c:v>
                </c:pt>
                <c:pt idx="904">
                  <c:v>2.1700000000000001E-2</c:v>
                </c:pt>
                <c:pt idx="905">
                  <c:v>-9.7000000000000003E-3</c:v>
                </c:pt>
                <c:pt idx="906">
                  <c:v>-8.0000000000000002E-3</c:v>
                </c:pt>
                <c:pt idx="907">
                  <c:v>2.24E-2</c:v>
                </c:pt>
                <c:pt idx="908">
                  <c:v>4.7300000000000002E-2</c:v>
                </c:pt>
                <c:pt idx="909">
                  <c:v>-2.4199999999999999E-2</c:v>
                </c:pt>
                <c:pt idx="910">
                  <c:v>1.9900000000000001E-2</c:v>
                </c:pt>
                <c:pt idx="911">
                  <c:v>7.1000000000000004E-3</c:v>
                </c:pt>
                <c:pt idx="912">
                  <c:v>-3.3300000000000003E-2</c:v>
                </c:pt>
                <c:pt idx="913">
                  <c:v>7.0000000000000001E-3</c:v>
                </c:pt>
                <c:pt idx="914">
                  <c:v>-1.54E-2</c:v>
                </c:pt>
                <c:pt idx="915">
                  <c:v>-0.1119</c:v>
                </c:pt>
                <c:pt idx="916">
                  <c:v>1.7500000000000002E-2</c:v>
                </c:pt>
                <c:pt idx="917">
                  <c:v>3.7100000000000001E-2</c:v>
                </c:pt>
                <c:pt idx="918">
                  <c:v>-1.6000000000000001E-3</c:v>
                </c:pt>
                <c:pt idx="919">
                  <c:v>1.47E-2</c:v>
                </c:pt>
                <c:pt idx="920">
                  <c:v>9.2999999999999992E-3</c:v>
                </c:pt>
                <c:pt idx="921">
                  <c:v>3.5799999999999998E-2</c:v>
                </c:pt>
                <c:pt idx="922">
                  <c:v>2.8999999999999998E-3</c:v>
                </c:pt>
                <c:pt idx="923">
                  <c:v>-3.6600000000000001E-2</c:v>
                </c:pt>
                <c:pt idx="924">
                  <c:v>-2.3999999999999998E-3</c:v>
                </c:pt>
                <c:pt idx="925">
                  <c:v>-3.3999999999999998E-3</c:v>
                </c:pt>
                <c:pt idx="926">
                  <c:v>4.7699999999999999E-2</c:v>
                </c:pt>
                <c:pt idx="927">
                  <c:v>-4.41E-2</c:v>
                </c:pt>
                <c:pt idx="928">
                  <c:v>2.6800000000000001E-2</c:v>
                </c:pt>
                <c:pt idx="929">
                  <c:v>-3.6799999999999999E-2</c:v>
                </c:pt>
                <c:pt idx="930">
                  <c:v>5.7999999999999996E-3</c:v>
                </c:pt>
                <c:pt idx="931">
                  <c:v>7.7000000000000002E-3</c:v>
                </c:pt>
                <c:pt idx="932">
                  <c:v>-9.1000000000000004E-3</c:v>
                </c:pt>
                <c:pt idx="933">
                  <c:v>5.4899999999999997E-2</c:v>
                </c:pt>
                <c:pt idx="934">
                  <c:v>4.5400000000000003E-2</c:v>
                </c:pt>
                <c:pt idx="935">
                  <c:v>6.9999999999999999E-4</c:v>
                </c:pt>
                <c:pt idx="936">
                  <c:v>-2.8400000000000002E-2</c:v>
                </c:pt>
                <c:pt idx="937">
                  <c:v>-2.12E-2</c:v>
                </c:pt>
                <c:pt idx="938">
                  <c:v>-1.9E-3</c:v>
                </c:pt>
                <c:pt idx="939">
                  <c:v>-1.52E-2</c:v>
                </c:pt>
                <c:pt idx="940">
                  <c:v>7.6700000000000004E-2</c:v>
                </c:pt>
                <c:pt idx="941">
                  <c:v>-2.5499999999999998E-2</c:v>
                </c:pt>
                <c:pt idx="942">
                  <c:v>-5.9999999999999995E-4</c:v>
                </c:pt>
                <c:pt idx="943">
                  <c:v>-1.49E-2</c:v>
                </c:pt>
                <c:pt idx="944">
                  <c:v>5.6899999999999999E-2</c:v>
                </c:pt>
                <c:pt idx="945">
                  <c:v>-1.84E-2</c:v>
                </c:pt>
                <c:pt idx="946">
                  <c:v>4.2500000000000003E-2</c:v>
                </c:pt>
                <c:pt idx="947">
                  <c:v>4.7199999999999999E-2</c:v>
                </c:pt>
                <c:pt idx="948">
                  <c:v>2.8400000000000002E-2</c:v>
                </c:pt>
                <c:pt idx="949">
                  <c:v>4.2099999999999999E-2</c:v>
                </c:pt>
                <c:pt idx="950">
                  <c:v>-2.6499999999999999E-2</c:v>
                </c:pt>
                <c:pt idx="951">
                  <c:v>-1.78E-2</c:v>
                </c:pt>
                <c:pt idx="952">
                  <c:v>-4.0300000000000002E-2</c:v>
                </c:pt>
                <c:pt idx="953">
                  <c:v>-1.54E-2</c:v>
                </c:pt>
                <c:pt idx="954">
                  <c:v>5.5E-2</c:v>
                </c:pt>
                <c:pt idx="955">
                  <c:v>0</c:v>
                </c:pt>
                <c:pt idx="956">
                  <c:v>1.4E-2</c:v>
                </c:pt>
                <c:pt idx="957">
                  <c:v>5.8400000000000001E-2</c:v>
                </c:pt>
                <c:pt idx="958">
                  <c:v>5.33E-2</c:v>
                </c:pt>
                <c:pt idx="959">
                  <c:v>4.6300000000000001E-2</c:v>
                </c:pt>
                <c:pt idx="960">
                  <c:v>6.6E-3</c:v>
                </c:pt>
                <c:pt idx="961">
                  <c:v>4.0399999999999998E-2</c:v>
                </c:pt>
                <c:pt idx="962">
                  <c:v>5.1999999999999998E-3</c:v>
                </c:pt>
                <c:pt idx="963">
                  <c:v>7.85E-2</c:v>
                </c:pt>
                <c:pt idx="964">
                  <c:v>-3.3799999999999997E-2</c:v>
                </c:pt>
                <c:pt idx="965">
                  <c:v>-2.98E-2</c:v>
                </c:pt>
                <c:pt idx="966">
                  <c:v>8.5000000000000006E-3</c:v>
                </c:pt>
                <c:pt idx="967">
                  <c:v>4.0000000000000001E-3</c:v>
                </c:pt>
                <c:pt idx="968">
                  <c:v>-1.4E-2</c:v>
                </c:pt>
                <c:pt idx="969">
                  <c:v>-2.9899999999999999E-2</c:v>
                </c:pt>
                <c:pt idx="970">
                  <c:v>2.8E-3</c:v>
                </c:pt>
                <c:pt idx="971">
                  <c:v>-1.1599999999999999E-2</c:v>
                </c:pt>
                <c:pt idx="972">
                  <c:v>-3.2599999999999997E-2</c:v>
                </c:pt>
                <c:pt idx="973">
                  <c:v>2.1399999999999999E-2</c:v>
                </c:pt>
                <c:pt idx="974">
                  <c:v>-8.5000000000000006E-3</c:v>
                </c:pt>
                <c:pt idx="975">
                  <c:v>2.8299999999999999E-2</c:v>
                </c:pt>
                <c:pt idx="976">
                  <c:v>-2.9600000000000001E-2</c:v>
                </c:pt>
                <c:pt idx="977">
                  <c:v>-1.0500000000000001E-2</c:v>
                </c:pt>
                <c:pt idx="978">
                  <c:v>1.6E-2</c:v>
                </c:pt>
                <c:pt idx="979">
                  <c:v>-4.5600000000000002E-2</c:v>
                </c:pt>
                <c:pt idx="980">
                  <c:v>1.6E-2</c:v>
                </c:pt>
                <c:pt idx="981">
                  <c:v>2.75E-2</c:v>
                </c:pt>
                <c:pt idx="982">
                  <c:v>8.0000000000000002E-3</c:v>
                </c:pt>
                <c:pt idx="983">
                  <c:v>-4.2299999999999997E-2</c:v>
                </c:pt>
                <c:pt idx="984">
                  <c:v>-2.2499999999999999E-2</c:v>
                </c:pt>
                <c:pt idx="985">
                  <c:v>3.9399999999999998E-2</c:v>
                </c:pt>
                <c:pt idx="986">
                  <c:v>-5.7999999999999996E-3</c:v>
                </c:pt>
                <c:pt idx="987">
                  <c:v>7.5499999999999998E-2</c:v>
                </c:pt>
                <c:pt idx="988">
                  <c:v>2.06E-2</c:v>
                </c:pt>
                <c:pt idx="989">
                  <c:v>-8.8599999999999998E-2</c:v>
                </c:pt>
                <c:pt idx="990">
                  <c:v>2.9399999999999999E-2</c:v>
                </c:pt>
                <c:pt idx="991">
                  <c:v>3.6200000000000003E-2</c:v>
                </c:pt>
                <c:pt idx="992">
                  <c:v>2.5399999999999999E-2</c:v>
                </c:pt>
                <c:pt idx="993">
                  <c:v>-0.10970000000000001</c:v>
                </c:pt>
                <c:pt idx="994">
                  <c:v>2.3E-3</c:v>
                </c:pt>
                <c:pt idx="995">
                  <c:v>-6.6E-3</c:v>
                </c:pt>
                <c:pt idx="996">
                  <c:v>-6.0499999999999998E-2</c:v>
                </c:pt>
                <c:pt idx="997">
                  <c:v>-7.4000000000000003E-3</c:v>
                </c:pt>
                <c:pt idx="998">
                  <c:v>-4.53E-2</c:v>
                </c:pt>
                <c:pt idx="999">
                  <c:v>-9.1999999999999998E-3</c:v>
                </c:pt>
                <c:pt idx="1000">
                  <c:v>3.8600000000000002E-2</c:v>
                </c:pt>
                <c:pt idx="1001">
                  <c:v>0.1002</c:v>
                </c:pt>
                <c:pt idx="1002">
                  <c:v>-4.9500000000000002E-2</c:v>
                </c:pt>
                <c:pt idx="1003">
                  <c:v>1.8100000000000002E-2</c:v>
                </c:pt>
                <c:pt idx="1004">
                  <c:v>-1.83E-2</c:v>
                </c:pt>
                <c:pt idx="1005">
                  <c:v>0.1183</c:v>
                </c:pt>
                <c:pt idx="1006">
                  <c:v>-5.7999999999999996E-3</c:v>
                </c:pt>
                <c:pt idx="1007">
                  <c:v>-6.25E-2</c:v>
                </c:pt>
                <c:pt idx="1008">
                  <c:v>8.3000000000000001E-3</c:v>
                </c:pt>
                <c:pt idx="1009">
                  <c:v>-3.61E-2</c:v>
                </c:pt>
                <c:pt idx="1010">
                  <c:v>-5.96E-2</c:v>
                </c:pt>
                <c:pt idx="1011">
                  <c:v>4.3400000000000001E-2</c:v>
                </c:pt>
                <c:pt idx="1012">
                  <c:v>2.3699999999999999E-2</c:v>
                </c:pt>
                <c:pt idx="1013">
                  <c:v>-1.6400000000000001E-2</c:v>
                </c:pt>
                <c:pt idx="1014">
                  <c:v>4.6199999999999998E-2</c:v>
                </c:pt>
                <c:pt idx="1015">
                  <c:v>3.09E-2</c:v>
                </c:pt>
                <c:pt idx="1016">
                  <c:v>-3.0200000000000001E-2</c:v>
                </c:pt>
                <c:pt idx="1017">
                  <c:v>-7.17E-2</c:v>
                </c:pt>
                <c:pt idx="1018">
                  <c:v>-2.12E-2</c:v>
                </c:pt>
                <c:pt idx="1019">
                  <c:v>2.2700000000000001E-2</c:v>
                </c:pt>
                <c:pt idx="1020">
                  <c:v>-9.5999999999999992E-3</c:v>
                </c:pt>
                <c:pt idx="1021">
                  <c:v>0.1174</c:v>
                </c:pt>
                <c:pt idx="1022">
                  <c:v>-7.3899999999999993E-2</c:v>
                </c:pt>
                <c:pt idx="1023">
                  <c:v>4.0000000000000001E-3</c:v>
                </c:pt>
                <c:pt idx="1024">
                  <c:v>-8.4000000000000005E-2</c:v>
                </c:pt>
                <c:pt idx="1025">
                  <c:v>0.10879999999999999</c:v>
                </c:pt>
                <c:pt idx="1026">
                  <c:v>-0.14399999999999999</c:v>
                </c:pt>
                <c:pt idx="1027">
                  <c:v>-1.4800000000000001E-2</c:v>
                </c:pt>
                <c:pt idx="1028">
                  <c:v>-6.2100000000000002E-2</c:v>
                </c:pt>
                <c:pt idx="1029">
                  <c:v>-6.0000000000000001E-3</c:v>
                </c:pt>
                <c:pt idx="1030">
                  <c:v>-6.2799999999999995E-2</c:v>
                </c:pt>
                <c:pt idx="1031">
                  <c:v>2.7000000000000001E-3</c:v>
                </c:pt>
                <c:pt idx="1032">
                  <c:v>6.4999999999999997E-3</c:v>
                </c:pt>
                <c:pt idx="1033">
                  <c:v>-0.129</c:v>
                </c:pt>
                <c:pt idx="1034">
                  <c:v>1.52E-2</c:v>
                </c:pt>
                <c:pt idx="1035">
                  <c:v>-4.1000000000000002E-2</c:v>
                </c:pt>
                <c:pt idx="1036">
                  <c:v>-1.0200000000000001E-2</c:v>
                </c:pt>
                <c:pt idx="1037">
                  <c:v>2.6200000000000001E-2</c:v>
                </c:pt>
                <c:pt idx="1038">
                  <c:v>1.6500000000000001E-2</c:v>
                </c:pt>
                <c:pt idx="1039">
                  <c:v>-1.7999999999999999E-2</c:v>
                </c:pt>
                <c:pt idx="1040">
                  <c:v>6.88E-2</c:v>
                </c:pt>
                <c:pt idx="1041">
                  <c:v>-0.06</c:v>
                </c:pt>
                <c:pt idx="1042">
                  <c:v>0.01</c:v>
                </c:pt>
                <c:pt idx="1043">
                  <c:v>-2.0799999999999999E-2</c:v>
                </c:pt>
                <c:pt idx="1044">
                  <c:v>1.5E-3</c:v>
                </c:pt>
                <c:pt idx="1045">
                  <c:v>7.7700000000000005E-2</c:v>
                </c:pt>
                <c:pt idx="1046">
                  <c:v>-2.3400000000000001E-2</c:v>
                </c:pt>
                <c:pt idx="1047">
                  <c:v>-3.5000000000000001E-3</c:v>
                </c:pt>
                <c:pt idx="1048">
                  <c:v>1.8800000000000001E-2</c:v>
                </c:pt>
                <c:pt idx="1049">
                  <c:v>0.1033</c:v>
                </c:pt>
                <c:pt idx="1050">
                  <c:v>-2.2499999999999999E-2</c:v>
                </c:pt>
                <c:pt idx="1051">
                  <c:v>-2.06E-2</c:v>
                </c:pt>
                <c:pt idx="1052">
                  <c:v>-1.1299999999999999E-2</c:v>
                </c:pt>
                <c:pt idx="1053">
                  <c:v>-3.8800000000000001E-2</c:v>
                </c:pt>
                <c:pt idx="1054">
                  <c:v>-4.7100000000000003E-2</c:v>
                </c:pt>
                <c:pt idx="1055">
                  <c:v>1.4999999999999999E-2</c:v>
                </c:pt>
                <c:pt idx="1056">
                  <c:v>-0.01</c:v>
                </c:pt>
                <c:pt idx="1057">
                  <c:v>-6.3899999999999998E-2</c:v>
                </c:pt>
                <c:pt idx="1058">
                  <c:v>-2.18E-2</c:v>
                </c:pt>
                <c:pt idx="1059">
                  <c:v>-2.9000000000000001E-2</c:v>
                </c:pt>
                <c:pt idx="1060">
                  <c:v>3.7000000000000002E-3</c:v>
                </c:pt>
                <c:pt idx="1061">
                  <c:v>-8.8000000000000005E-3</c:v>
                </c:pt>
                <c:pt idx="1062">
                  <c:v>6.1400000000000003E-2</c:v>
                </c:pt>
                <c:pt idx="1063">
                  <c:v>-1.9E-3</c:v>
                </c:pt>
                <c:pt idx="1064">
                  <c:v>3.8999999999999998E-3</c:v>
                </c:pt>
                <c:pt idx="1065">
                  <c:v>2.8000000000000001E-2</c:v>
                </c:pt>
                <c:pt idx="1066">
                  <c:v>6.9999999999999999E-4</c:v>
                </c:pt>
                <c:pt idx="1067">
                  <c:v>3.7999999999999999E-2</c:v>
                </c:pt>
                <c:pt idx="1068">
                  <c:v>-3.5299999999999998E-2</c:v>
                </c:pt>
                <c:pt idx="1069">
                  <c:v>-1.6899999999999998E-2</c:v>
                </c:pt>
                <c:pt idx="1070">
                  <c:v>1.3599999999999999E-2</c:v>
                </c:pt>
                <c:pt idx="1071">
                  <c:v>0.02</c:v>
                </c:pt>
                <c:pt idx="1072">
                  <c:v>-3.2500000000000001E-2</c:v>
                </c:pt>
                <c:pt idx="1073">
                  <c:v>4.4000000000000003E-3</c:v>
                </c:pt>
                <c:pt idx="1074">
                  <c:v>-8.0000000000000004E-4</c:v>
                </c:pt>
                <c:pt idx="1075">
                  <c:v>-1E-4</c:v>
                </c:pt>
                <c:pt idx="1076">
                  <c:v>0.02</c:v>
                </c:pt>
                <c:pt idx="1077">
                  <c:v>3.32E-2</c:v>
                </c:pt>
                <c:pt idx="1078">
                  <c:v>-1.6999999999999999E-3</c:v>
                </c:pt>
                <c:pt idx="1079">
                  <c:v>1.4999999999999999E-2</c:v>
                </c:pt>
                <c:pt idx="1080">
                  <c:v>7.2400000000000006E-2</c:v>
                </c:pt>
                <c:pt idx="1081">
                  <c:v>-1.9199999999999998E-2</c:v>
                </c:pt>
                <c:pt idx="1082">
                  <c:v>-3.9100000000000003E-2</c:v>
                </c:pt>
                <c:pt idx="1083">
                  <c:v>5.4000000000000003E-3</c:v>
                </c:pt>
                <c:pt idx="1084">
                  <c:v>-5.62E-2</c:v>
                </c:pt>
                <c:pt idx="1085">
                  <c:v>-1.2200000000000001E-2</c:v>
                </c:pt>
                <c:pt idx="1086">
                  <c:v>1E-4</c:v>
                </c:pt>
                <c:pt idx="1087">
                  <c:v>7.4999999999999997E-3</c:v>
                </c:pt>
                <c:pt idx="1088">
                  <c:v>-2.1299999999999999E-2</c:v>
                </c:pt>
                <c:pt idx="1089">
                  <c:v>3.56E-2</c:v>
                </c:pt>
                <c:pt idx="1090">
                  <c:v>1.9699999999999999E-2</c:v>
                </c:pt>
                <c:pt idx="1091">
                  <c:v>-5.62E-2</c:v>
                </c:pt>
                <c:pt idx="1092">
                  <c:v>-3.4000000000000002E-2</c:v>
                </c:pt>
                <c:pt idx="1093">
                  <c:v>6.8599999999999994E-2</c:v>
                </c:pt>
                <c:pt idx="1094">
                  <c:v>-9.1999999999999998E-3</c:v>
                </c:pt>
                <c:pt idx="1095">
                  <c:v>3.49E-2</c:v>
                </c:pt>
                <c:pt idx="1096">
                  <c:v>1.77E-2</c:v>
                </c:pt>
                <c:pt idx="1097">
                  <c:v>4.9099999999999998E-2</c:v>
                </c:pt>
                <c:pt idx="1098">
                  <c:v>2.6100000000000002E-2</c:v>
                </c:pt>
                <c:pt idx="1099">
                  <c:v>4.3499999999999997E-2</c:v>
                </c:pt>
                <c:pt idx="1100">
                  <c:v>1.2999999999999999E-3</c:v>
                </c:pt>
                <c:pt idx="1101">
                  <c:v>7.4999999999999997E-3</c:v>
                </c:pt>
                <c:pt idx="1102">
                  <c:v>-3.9E-2</c:v>
                </c:pt>
                <c:pt idx="1103">
                  <c:v>4.07E-2</c:v>
                </c:pt>
                <c:pt idx="1104">
                  <c:v>-2.3599999999999999E-2</c:v>
                </c:pt>
                <c:pt idx="1105">
                  <c:v>9.8100000000000007E-2</c:v>
                </c:pt>
                <c:pt idx="1106">
                  <c:v>-2.1100000000000001E-2</c:v>
                </c:pt>
                <c:pt idx="1107">
                  <c:v>-4.4999999999999997E-3</c:v>
                </c:pt>
                <c:pt idx="1108">
                  <c:v>-1.24E-2</c:v>
                </c:pt>
                <c:pt idx="1109">
                  <c:v>-5.57E-2</c:v>
                </c:pt>
                <c:pt idx="1110">
                  <c:v>1.61E-2</c:v>
                </c:pt>
                <c:pt idx="1111">
                  <c:v>-9.6100000000000005E-2</c:v>
                </c:pt>
                <c:pt idx="1112">
                  <c:v>-5.7799999999999997E-2</c:v>
                </c:pt>
                <c:pt idx="1113">
                  <c:v>2.7E-2</c:v>
                </c:pt>
                <c:pt idx="1114">
                  <c:v>2.9999999999999997E-4</c:v>
                </c:pt>
                <c:pt idx="1115">
                  <c:v>8.3799999999999999E-2</c:v>
                </c:pt>
                <c:pt idx="1116">
                  <c:v>-9.4999999999999998E-3</c:v>
                </c:pt>
                <c:pt idx="1117">
                  <c:v>5.9200000000000003E-2</c:v>
                </c:pt>
                <c:pt idx="1118">
                  <c:v>2.5700000000000001E-2</c:v>
                </c:pt>
                <c:pt idx="1119">
                  <c:v>-1.4500000000000001E-2</c:v>
                </c:pt>
                <c:pt idx="1120">
                  <c:v>3.1300000000000001E-2</c:v>
                </c:pt>
                <c:pt idx="1121">
                  <c:v>-4.3E-3</c:v>
                </c:pt>
                <c:pt idx="1122">
                  <c:v>-1.29E-2</c:v>
                </c:pt>
                <c:pt idx="1123">
                  <c:v>7.0400000000000004E-2</c:v>
                </c:pt>
                <c:pt idx="1124">
                  <c:v>-3.5999999999999997E-2</c:v>
                </c:pt>
                <c:pt idx="1125">
                  <c:v>2.3999999999999998E-3</c:v>
                </c:pt>
                <c:pt idx="1126">
                  <c:v>0.19409999999999999</c:v>
                </c:pt>
                <c:pt idx="1127">
                  <c:v>-1.03E-2</c:v>
                </c:pt>
                <c:pt idx="1128">
                  <c:v>2.5000000000000001E-2</c:v>
                </c:pt>
                <c:pt idx="1129">
                  <c:v>3.56E-2</c:v>
                </c:pt>
                <c:pt idx="1130">
                  <c:v>-1.77E-2</c:v>
                </c:pt>
                <c:pt idx="1131">
                  <c:v>6.0900000000000003E-2</c:v>
                </c:pt>
                <c:pt idx="1132">
                  <c:v>5.8799999999999998E-2</c:v>
                </c:pt>
                <c:pt idx="1133">
                  <c:v>1.23E-2</c:v>
                </c:pt>
                <c:pt idx="1134">
                  <c:v>-3.4299999999999997E-2</c:v>
                </c:pt>
                <c:pt idx="1135">
                  <c:v>-5.0000000000000001E-4</c:v>
                </c:pt>
                <c:pt idx="1136">
                  <c:v>2.7799999999999998E-2</c:v>
                </c:pt>
                <c:pt idx="1137">
                  <c:v>9.7699999999999995E-2</c:v>
                </c:pt>
                <c:pt idx="1138">
                  <c:v>-6.4600000000000005E-2</c:v>
                </c:pt>
                <c:pt idx="1139">
                  <c:v>7.7000000000000002E-3</c:v>
                </c:pt>
                <c:pt idx="1140">
                  <c:v>2.9999999999999997E-4</c:v>
                </c:pt>
                <c:pt idx="1141">
                  <c:v>4.7000000000000002E-3</c:v>
                </c:pt>
                <c:pt idx="1142">
                  <c:v>-2.76E-2</c:v>
                </c:pt>
                <c:pt idx="1143">
                  <c:v>7.0000000000000007E-2</c:v>
                </c:pt>
                <c:pt idx="1144">
                  <c:v>-0.13059999999999999</c:v>
                </c:pt>
                <c:pt idx="1145">
                  <c:v>-1.46E-2</c:v>
                </c:pt>
                <c:pt idx="1146">
                  <c:v>-1.67E-2</c:v>
                </c:pt>
                <c:pt idx="1147">
                  <c:v>2.1600000000000001E-2</c:v>
                </c:pt>
                <c:pt idx="1148">
                  <c:v>-5.0000000000000001E-3</c:v>
                </c:pt>
                <c:pt idx="1149">
                  <c:v>-2.24E-2</c:v>
                </c:pt>
                <c:pt idx="1150">
                  <c:v>-5.9499999999999997E-2</c:v>
                </c:pt>
                <c:pt idx="1151">
                  <c:v>4.8000000000000001E-2</c:v>
                </c:pt>
                <c:pt idx="1152">
                  <c:v>9.7000000000000003E-2</c:v>
                </c:pt>
                <c:pt idx="1153">
                  <c:v>-4.1300000000000003E-2</c:v>
                </c:pt>
                <c:pt idx="1154">
                  <c:v>-6.93E-2</c:v>
                </c:pt>
                <c:pt idx="1155">
                  <c:v>-4.8800000000000003E-2</c:v>
                </c:pt>
                <c:pt idx="1156">
                  <c:v>-1.0999999999999999E-2</c:v>
                </c:pt>
                <c:pt idx="1157">
                  <c:v>2.8899999999999999E-2</c:v>
                </c:pt>
                <c:pt idx="1158">
                  <c:v>7.2499999999999995E-2</c:v>
                </c:pt>
                <c:pt idx="1159">
                  <c:v>8.2400000000000001E-2</c:v>
                </c:pt>
                <c:pt idx="1160">
                  <c:v>6.1499999999999999E-2</c:v>
                </c:pt>
                <c:pt idx="1161">
                  <c:v>-2.8400000000000002E-2</c:v>
                </c:pt>
                <c:pt idx="1162">
                  <c:v>2.3800000000000002E-2</c:v>
                </c:pt>
                <c:pt idx="1163">
                  <c:v>9.6500000000000002E-2</c:v>
                </c:pt>
                <c:pt idx="1164">
                  <c:v>1.4200000000000001E-2</c:v>
                </c:pt>
                <c:pt idx="1165">
                  <c:v>2.8E-3</c:v>
                </c:pt>
                <c:pt idx="1166">
                  <c:v>5.45E-2</c:v>
                </c:pt>
                <c:pt idx="1167">
                  <c:v>1.18E-2</c:v>
                </c:pt>
                <c:pt idx="1168">
                  <c:v>3.0300000000000001E-2</c:v>
                </c:pt>
                <c:pt idx="1169">
                  <c:v>-7.3000000000000001E-3</c:v>
                </c:pt>
                <c:pt idx="1170">
                  <c:v>7.1499999999999994E-2</c:v>
                </c:pt>
                <c:pt idx="1171">
                  <c:v>4.02E-2</c:v>
                </c:pt>
                <c:pt idx="1172">
                  <c:v>2.06E-2</c:v>
                </c:pt>
                <c:pt idx="1173">
                  <c:v>-2.3699999999999999E-2</c:v>
                </c:pt>
                <c:pt idx="1174">
                  <c:v>4.82E-2</c:v>
                </c:pt>
                <c:pt idx="1175">
                  <c:v>-3.1800000000000002E-2</c:v>
                </c:pt>
                <c:pt idx="1176">
                  <c:v>-1.55E-2</c:v>
                </c:pt>
                <c:pt idx="1177">
                  <c:v>3.1E-2</c:v>
                </c:pt>
                <c:pt idx="1178">
                  <c:v>1.3299999999999999E-2</c:v>
                </c:pt>
                <c:pt idx="1179">
                  <c:v>6.9000000000000006E-2</c:v>
                </c:pt>
                <c:pt idx="1180">
                  <c:v>9.8699999999999996E-2</c:v>
                </c:pt>
                <c:pt idx="1181">
                  <c:v>8.3999999999999995E-3</c:v>
                </c:pt>
                <c:pt idx="1182">
                  <c:v>5.1000000000000004E-3</c:v>
                </c:pt>
                <c:pt idx="1183">
                  <c:v>1.9599999999999999E-2</c:v>
                </c:pt>
                <c:pt idx="1184">
                  <c:v>4.36E-2</c:v>
                </c:pt>
                <c:pt idx="1185">
                  <c:v>-1.23E-2</c:v>
                </c:pt>
                <c:pt idx="1186">
                  <c:v>-1.61E-2</c:v>
                </c:pt>
                <c:pt idx="1187">
                  <c:v>1.2E-2</c:v>
                </c:pt>
                <c:pt idx="1188">
                  <c:v>-4.3999999999999997E-2</c:v>
                </c:pt>
                <c:pt idx="1189">
                  <c:v>-1.0800000000000001E-2</c:v>
                </c:pt>
                <c:pt idx="1190">
                  <c:v>1.2200000000000001E-2</c:v>
                </c:pt>
                <c:pt idx="1191">
                  <c:v>2.6200000000000001E-2</c:v>
                </c:pt>
                <c:pt idx="1192">
                  <c:v>-3.9899999999999998E-2</c:v>
                </c:pt>
                <c:pt idx="1193">
                  <c:v>1.12E-2</c:v>
                </c:pt>
                <c:pt idx="1194">
                  <c:v>2.3900000000000001E-2</c:v>
                </c:pt>
                <c:pt idx="1195">
                  <c:v>-4.7100000000000003E-2</c:v>
                </c:pt>
                <c:pt idx="1196">
                  <c:v>8.3199999999999996E-2</c:v>
                </c:pt>
                <c:pt idx="1197">
                  <c:v>2.5700000000000001E-2</c:v>
                </c:pt>
                <c:pt idx="1198">
                  <c:v>3.5200000000000002E-2</c:v>
                </c:pt>
                <c:pt idx="1199">
                  <c:v>-2E-3</c:v>
                </c:pt>
                <c:pt idx="1200">
                  <c:v>-8.3400000000000002E-2</c:v>
                </c:pt>
                <c:pt idx="1201">
                  <c:v>-2.24E-2</c:v>
                </c:pt>
                <c:pt idx="1202">
                  <c:v>4.2099999999999999E-2</c:v>
                </c:pt>
                <c:pt idx="1203">
                  <c:v>-1.8E-3</c:v>
                </c:pt>
                <c:pt idx="1204">
                  <c:v>-1.47E-2</c:v>
                </c:pt>
                <c:pt idx="1205">
                  <c:v>5.9999999999999995E-4</c:v>
                </c:pt>
                <c:pt idx="1206">
                  <c:v>4.9000000000000002E-2</c:v>
                </c:pt>
                <c:pt idx="1207">
                  <c:v>1.6000000000000001E-3</c:v>
                </c:pt>
                <c:pt idx="1208">
                  <c:v>6.4000000000000003E-3</c:v>
                </c:pt>
                <c:pt idx="1209">
                  <c:v>5.6599999999999998E-2</c:v>
                </c:pt>
                <c:pt idx="1210">
                  <c:v>4.7800000000000002E-2</c:v>
                </c:pt>
                <c:pt idx="1211">
                  <c:v>-7.3000000000000001E-3</c:v>
                </c:pt>
                <c:pt idx="1212">
                  <c:v>-1.55E-2</c:v>
                </c:pt>
                <c:pt idx="1213">
                  <c:v>1.8E-3</c:v>
                </c:pt>
                <c:pt idx="1214">
                  <c:v>3.8199999999999998E-2</c:v>
                </c:pt>
                <c:pt idx="1215">
                  <c:v>2.5600000000000001E-2</c:v>
                </c:pt>
                <c:pt idx="1216">
                  <c:v>-1.5E-3</c:v>
                </c:pt>
                <c:pt idx="1217">
                  <c:v>-1.01E-2</c:v>
                </c:pt>
                <c:pt idx="1218">
                  <c:v>4.4200000000000003E-2</c:v>
                </c:pt>
                <c:pt idx="1219">
                  <c:v>-4.8099999999999997E-2</c:v>
                </c:pt>
                <c:pt idx="1220">
                  <c:v>-5.9999999999999995E-4</c:v>
                </c:pt>
                <c:pt idx="1221">
                  <c:v>0.1019</c:v>
                </c:pt>
                <c:pt idx="1222">
                  <c:v>8.9999999999999993E-3</c:v>
                </c:pt>
                <c:pt idx="1223">
                  <c:v>3.3799999999999997E-2</c:v>
                </c:pt>
                <c:pt idx="1224">
                  <c:v>-1.44E-2</c:v>
                </c:pt>
                <c:pt idx="1225">
                  <c:v>-2.7000000000000001E-3</c:v>
                </c:pt>
                <c:pt idx="1226">
                  <c:v>1.7500000000000002E-2</c:v>
                </c:pt>
                <c:pt idx="1227">
                  <c:v>7.6E-3</c:v>
                </c:pt>
                <c:pt idx="1228">
                  <c:v>1.34E-2</c:v>
                </c:pt>
                <c:pt idx="1229">
                  <c:v>-2.7699999999999999E-2</c:v>
                </c:pt>
                <c:pt idx="1230">
                  <c:v>4.5600000000000002E-2</c:v>
                </c:pt>
                <c:pt idx="1231">
                  <c:v>2.3E-3</c:v>
                </c:pt>
                <c:pt idx="1232">
                  <c:v>-6.4999999999999997E-3</c:v>
                </c:pt>
                <c:pt idx="1233">
                  <c:v>1.4200000000000001E-2</c:v>
                </c:pt>
                <c:pt idx="1234">
                  <c:v>-3.0999999999999999E-3</c:v>
                </c:pt>
                <c:pt idx="1235">
                  <c:v>1.2999999999999999E-2</c:v>
                </c:pt>
                <c:pt idx="1236">
                  <c:v>7.51E-2</c:v>
                </c:pt>
                <c:pt idx="1237">
                  <c:v>1.3599999999999999E-2</c:v>
                </c:pt>
                <c:pt idx="1238">
                  <c:v>2.1399999999999999E-2</c:v>
                </c:pt>
                <c:pt idx="1239">
                  <c:v>1.2699999999999999E-2</c:v>
                </c:pt>
                <c:pt idx="1240">
                  <c:v>3.5000000000000001E-3</c:v>
                </c:pt>
                <c:pt idx="1241">
                  <c:v>-1.5699999999999999E-2</c:v>
                </c:pt>
                <c:pt idx="1242">
                  <c:v>7.1999999999999998E-3</c:v>
                </c:pt>
                <c:pt idx="1243">
                  <c:v>-2.9999999999999997E-4</c:v>
                </c:pt>
                <c:pt idx="1244">
                  <c:v>-9.4999999999999998E-3</c:v>
                </c:pt>
                <c:pt idx="1245">
                  <c:v>1.43E-2</c:v>
                </c:pt>
                <c:pt idx="1246">
                  <c:v>6.4000000000000003E-3</c:v>
                </c:pt>
                <c:pt idx="1247">
                  <c:v>2.2100000000000002E-2</c:v>
                </c:pt>
                <c:pt idx="1248">
                  <c:v>1.1900000000000001E-2</c:v>
                </c:pt>
                <c:pt idx="1249">
                  <c:v>2.3699999999999999E-2</c:v>
                </c:pt>
                <c:pt idx="1250">
                  <c:v>6.4000000000000003E-3</c:v>
                </c:pt>
                <c:pt idx="1251">
                  <c:v>-1.7299999999999999E-2</c:v>
                </c:pt>
                <c:pt idx="1252">
                  <c:v>1.09E-2</c:v>
                </c:pt>
                <c:pt idx="1253">
                  <c:v>1.2200000000000001E-2</c:v>
                </c:pt>
                <c:pt idx="1254">
                  <c:v>-2.7000000000000001E-3</c:v>
                </c:pt>
                <c:pt idx="1255">
                  <c:v>-4.4999999999999997E-3</c:v>
                </c:pt>
                <c:pt idx="1256">
                  <c:v>-1.44E-2</c:v>
                </c:pt>
                <c:pt idx="1257">
                  <c:v>-6.0000000000000001E-3</c:v>
                </c:pt>
                <c:pt idx="1258">
                  <c:v>1.38E-2</c:v>
                </c:pt>
                <c:pt idx="1259">
                  <c:v>-7.7000000000000002E-3</c:v>
                </c:pt>
                <c:pt idx="1260">
                  <c:v>4.4999999999999997E-3</c:v>
                </c:pt>
                <c:pt idx="1261">
                  <c:v>3.7000000000000002E-3</c:v>
                </c:pt>
                <c:pt idx="1262">
                  <c:v>-4.7000000000000002E-3</c:v>
                </c:pt>
                <c:pt idx="1263">
                  <c:v>4.9000000000000002E-2</c:v>
                </c:pt>
                <c:pt idx="1264">
                  <c:v>-2.7900000000000001E-2</c:v>
                </c:pt>
                <c:pt idx="1265">
                  <c:v>1.0999999999999999E-2</c:v>
                </c:pt>
                <c:pt idx="1266">
                  <c:v>-4.6199999999999998E-2</c:v>
                </c:pt>
                <c:pt idx="1267">
                  <c:v>-1.4500000000000001E-2</c:v>
                </c:pt>
                <c:pt idx="1268">
                  <c:v>1.3599999999999999E-2</c:v>
                </c:pt>
                <c:pt idx="1269">
                  <c:v>-8.0000000000000004E-4</c:v>
                </c:pt>
                <c:pt idx="1270">
                  <c:v>-6.9999999999999999E-4</c:v>
                </c:pt>
                <c:pt idx="1271">
                  <c:v>1.52E-2</c:v>
                </c:pt>
                <c:pt idx="1272">
                  <c:v>1.03E-2</c:v>
                </c:pt>
                <c:pt idx="1273">
                  <c:v>3.3799999999999997E-2</c:v>
                </c:pt>
                <c:pt idx="1274">
                  <c:v>-1.11E-2</c:v>
                </c:pt>
                <c:pt idx="1275">
                  <c:v>5.0000000000000001E-3</c:v>
                </c:pt>
                <c:pt idx="1276">
                  <c:v>4.8999999999999998E-3</c:v>
                </c:pt>
                <c:pt idx="1277">
                  <c:v>1.1299999999999999E-2</c:v>
                </c:pt>
                <c:pt idx="1278">
                  <c:v>9.7000000000000003E-3</c:v>
                </c:pt>
                <c:pt idx="1279">
                  <c:v>-2.41E-2</c:v>
                </c:pt>
                <c:pt idx="1280">
                  <c:v>7.7999999999999996E-3</c:v>
                </c:pt>
                <c:pt idx="1281">
                  <c:v>2.0199999999999999E-2</c:v>
                </c:pt>
                <c:pt idx="1282">
                  <c:v>-3.6299999999999999E-2</c:v>
                </c:pt>
                <c:pt idx="1283">
                  <c:v>2.9899999999999999E-2</c:v>
                </c:pt>
                <c:pt idx="1284">
                  <c:v>-0.109</c:v>
                </c:pt>
                <c:pt idx="1285">
                  <c:v>-4.2099999999999999E-2</c:v>
                </c:pt>
                <c:pt idx="1286">
                  <c:v>2.3199999999999998E-2</c:v>
                </c:pt>
                <c:pt idx="1287">
                  <c:v>-4.8999999999999998E-3</c:v>
                </c:pt>
                <c:pt idx="1288">
                  <c:v>2.0400000000000001E-2</c:v>
                </c:pt>
                <c:pt idx="1289">
                  <c:v>-5.1000000000000004E-3</c:v>
                </c:pt>
                <c:pt idx="1290">
                  <c:v>1.77E-2</c:v>
                </c:pt>
                <c:pt idx="1291">
                  <c:v>-1.18E-2</c:v>
                </c:pt>
                <c:pt idx="1292">
                  <c:v>1.21E-2</c:v>
                </c:pt>
                <c:pt idx="1293">
                  <c:v>-3.6499999999999998E-2</c:v>
                </c:pt>
                <c:pt idx="1294">
                  <c:v>9.5999999999999992E-3</c:v>
                </c:pt>
                <c:pt idx="1295">
                  <c:v>-1.6999999999999999E-3</c:v>
                </c:pt>
                <c:pt idx="1296">
                  <c:v>1.15E-2</c:v>
                </c:pt>
                <c:pt idx="1297">
                  <c:v>-2.76E-2</c:v>
                </c:pt>
                <c:pt idx="1298">
                  <c:v>9.1000000000000004E-3</c:v>
                </c:pt>
                <c:pt idx="1299">
                  <c:v>-1.6500000000000001E-2</c:v>
                </c:pt>
                <c:pt idx="1300">
                  <c:v>-2.7300000000000001E-2</c:v>
                </c:pt>
                <c:pt idx="1301">
                  <c:v>3.2199999999999999E-2</c:v>
                </c:pt>
                <c:pt idx="1302">
                  <c:v>4.4999999999999997E-3</c:v>
                </c:pt>
                <c:pt idx="1303">
                  <c:v>8.0000000000000002E-3</c:v>
                </c:pt>
                <c:pt idx="1304">
                  <c:v>-1.6999999999999999E-3</c:v>
                </c:pt>
                <c:pt idx="1305">
                  <c:v>1.8499999999999999E-2</c:v>
                </c:pt>
                <c:pt idx="1306">
                  <c:v>1.46E-2</c:v>
                </c:pt>
                <c:pt idx="1307">
                  <c:v>-4.19E-2</c:v>
                </c:pt>
                <c:pt idx="1308">
                  <c:v>1.78E-2</c:v>
                </c:pt>
                <c:pt idx="1309">
                  <c:v>-7.1000000000000004E-3</c:v>
                </c:pt>
                <c:pt idx="1310">
                  <c:v>1.49E-2</c:v>
                </c:pt>
                <c:pt idx="1311">
                  <c:v>-1.4E-2</c:v>
                </c:pt>
                <c:pt idx="1312">
                  <c:v>1.9E-3</c:v>
                </c:pt>
                <c:pt idx="1313">
                  <c:v>4.9200000000000001E-2</c:v>
                </c:pt>
                <c:pt idx="1314">
                  <c:v>-3.5000000000000001E-3</c:v>
                </c:pt>
                <c:pt idx="1315">
                  <c:v>1.4200000000000001E-2</c:v>
                </c:pt>
                <c:pt idx="1316">
                  <c:v>-6.2399999999999997E-2</c:v>
                </c:pt>
                <c:pt idx="1317">
                  <c:v>4.1399999999999999E-2</c:v>
                </c:pt>
                <c:pt idx="1318">
                  <c:v>2.1399999999999999E-2</c:v>
                </c:pt>
                <c:pt idx="1319">
                  <c:v>-8.9999999999999998E-4</c:v>
                </c:pt>
                <c:pt idx="1320">
                  <c:v>1.8100000000000002E-2</c:v>
                </c:pt>
                <c:pt idx="1321">
                  <c:v>-1.04E-2</c:v>
                </c:pt>
                <c:pt idx="1322">
                  <c:v>0.10979999999999999</c:v>
                </c:pt>
                <c:pt idx="1323">
                  <c:v>2.35E-2</c:v>
                </c:pt>
                <c:pt idx="1324">
                  <c:v>1.6500000000000001E-2</c:v>
                </c:pt>
                <c:pt idx="1325">
                  <c:v>-5.4999999999999997E-3</c:v>
                </c:pt>
                <c:pt idx="1326">
                  <c:v>8.9999999999999993E-3</c:v>
                </c:pt>
                <c:pt idx="1327">
                  <c:v>1.35E-2</c:v>
                </c:pt>
                <c:pt idx="1328">
                  <c:v>2.46E-2</c:v>
                </c:pt>
                <c:pt idx="1329">
                  <c:v>-5.0000000000000001E-3</c:v>
                </c:pt>
                <c:pt idx="1330">
                  <c:v>4.1000000000000003E-3</c:v>
                </c:pt>
                <c:pt idx="1331">
                  <c:v>1.6000000000000001E-3</c:v>
                </c:pt>
                <c:pt idx="1332">
                  <c:v>2.2000000000000001E-3</c:v>
                </c:pt>
                <c:pt idx="1333">
                  <c:v>-6.8999999999999999E-3</c:v>
                </c:pt>
                <c:pt idx="1334">
                  <c:v>-5.8999999999999999E-3</c:v>
                </c:pt>
                <c:pt idx="1335">
                  <c:v>1.1000000000000001E-3</c:v>
                </c:pt>
                <c:pt idx="1336">
                  <c:v>-6.1999999999999998E-3</c:v>
                </c:pt>
                <c:pt idx="1337">
                  <c:v>7.3000000000000001E-3</c:v>
                </c:pt>
                <c:pt idx="1338">
                  <c:v>-5.5999999999999999E-3</c:v>
                </c:pt>
                <c:pt idx="1339">
                  <c:v>5.3E-3</c:v>
                </c:pt>
                <c:pt idx="1340">
                  <c:v>-2.06E-2</c:v>
                </c:pt>
                <c:pt idx="1341">
                  <c:v>1.8800000000000001E-2</c:v>
                </c:pt>
                <c:pt idx="1342">
                  <c:v>-8.8999999999999999E-3</c:v>
                </c:pt>
                <c:pt idx="1343">
                  <c:v>2.8400000000000002E-2</c:v>
                </c:pt>
                <c:pt idx="1344">
                  <c:v>-5.7999999999999996E-3</c:v>
                </c:pt>
                <c:pt idx="1345">
                  <c:v>7.4000000000000003E-3</c:v>
                </c:pt>
                <c:pt idx="1346">
                  <c:v>-2E-3</c:v>
                </c:pt>
                <c:pt idx="1347">
                  <c:v>-1.5699999999999999E-2</c:v>
                </c:pt>
                <c:pt idx="1348">
                  <c:v>1.03E-2</c:v>
                </c:pt>
                <c:pt idx="1349">
                  <c:v>-5.4000000000000003E-3</c:v>
                </c:pt>
                <c:pt idx="1350">
                  <c:v>6.7000000000000002E-3</c:v>
                </c:pt>
                <c:pt idx="1351">
                  <c:v>1.2800000000000001E-2</c:v>
                </c:pt>
                <c:pt idx="1352">
                  <c:v>-1.66E-2</c:v>
                </c:pt>
                <c:pt idx="1353">
                  <c:v>-9.4999999999999998E-3</c:v>
                </c:pt>
                <c:pt idx="1354">
                  <c:v>-5.8999999999999999E-3</c:v>
                </c:pt>
                <c:pt idx="1355">
                  <c:v>-3.3500000000000002E-2</c:v>
                </c:pt>
                <c:pt idx="1356">
                  <c:v>-6.1000000000000004E-3</c:v>
                </c:pt>
                <c:pt idx="1357">
                  <c:v>4.1700000000000001E-2</c:v>
                </c:pt>
                <c:pt idx="1358">
                  <c:v>-6.7000000000000002E-3</c:v>
                </c:pt>
                <c:pt idx="1359">
                  <c:v>4.7999999999999996E-3</c:v>
                </c:pt>
                <c:pt idx="1360">
                  <c:v>-7.9000000000000008E-3</c:v>
                </c:pt>
                <c:pt idx="1361">
                  <c:v>-8.0999999999999996E-3</c:v>
                </c:pt>
                <c:pt idx="1362">
                  <c:v>-6.1999999999999998E-3</c:v>
                </c:pt>
                <c:pt idx="1363">
                  <c:v>1.04E-2</c:v>
                </c:pt>
                <c:pt idx="1364">
                  <c:v>8.6E-3</c:v>
                </c:pt>
                <c:pt idx="1365">
                  <c:v>-1.3299999999999999E-2</c:v>
                </c:pt>
                <c:pt idx="1366">
                  <c:v>5.0000000000000001E-4</c:v>
                </c:pt>
                <c:pt idx="1367">
                  <c:v>1.9699999999999999E-2</c:v>
                </c:pt>
                <c:pt idx="1368">
                  <c:v>-6.0299999999999999E-2</c:v>
                </c:pt>
                <c:pt idx="1369">
                  <c:v>1.1299999999999999E-2</c:v>
                </c:pt>
                <c:pt idx="1370">
                  <c:v>-8.9999999999999998E-4</c:v>
                </c:pt>
                <c:pt idx="1371">
                  <c:v>3.5999999999999999E-3</c:v>
                </c:pt>
                <c:pt idx="1372">
                  <c:v>7.6E-3</c:v>
                </c:pt>
                <c:pt idx="1373">
                  <c:v>4.0000000000000001E-3</c:v>
                </c:pt>
                <c:pt idx="1374">
                  <c:v>-1.67E-2</c:v>
                </c:pt>
                <c:pt idx="1375">
                  <c:v>1.32E-2</c:v>
                </c:pt>
                <c:pt idx="1376">
                  <c:v>1.47E-2</c:v>
                </c:pt>
                <c:pt idx="1377">
                  <c:v>-6.4899999999999999E-2</c:v>
                </c:pt>
                <c:pt idx="1378">
                  <c:v>7.7700000000000005E-2</c:v>
                </c:pt>
                <c:pt idx="1379">
                  <c:v>-2.4500000000000001E-2</c:v>
                </c:pt>
                <c:pt idx="1380">
                  <c:v>2.8400000000000002E-2</c:v>
                </c:pt>
                <c:pt idx="1381">
                  <c:v>-1.54E-2</c:v>
                </c:pt>
                <c:pt idx="1382">
                  <c:v>4.0599999999999997E-2</c:v>
                </c:pt>
                <c:pt idx="1383">
                  <c:v>4.0300000000000002E-2</c:v>
                </c:pt>
                <c:pt idx="1384">
                  <c:v>-6.3E-3</c:v>
                </c:pt>
                <c:pt idx="1385">
                  <c:v>1.95E-2</c:v>
                </c:pt>
                <c:pt idx="1386">
                  <c:v>-4.8899999999999999E-2</c:v>
                </c:pt>
                <c:pt idx="1387">
                  <c:v>8.0000000000000004E-4</c:v>
                </c:pt>
                <c:pt idx="1388">
                  <c:v>1.2200000000000001E-2</c:v>
                </c:pt>
                <c:pt idx="1389">
                  <c:v>-4.7600000000000003E-2</c:v>
                </c:pt>
                <c:pt idx="1390">
                  <c:v>-2.6700000000000002E-2</c:v>
                </c:pt>
                <c:pt idx="1391">
                  <c:v>4.4000000000000003E-3</c:v>
                </c:pt>
                <c:pt idx="1392">
                  <c:v>5.4999999999999997E-3</c:v>
                </c:pt>
                <c:pt idx="1393">
                  <c:v>3.1800000000000002E-2</c:v>
                </c:pt>
                <c:pt idx="1394">
                  <c:v>6.6E-3</c:v>
                </c:pt>
                <c:pt idx="1395">
                  <c:v>-4.7100000000000003E-2</c:v>
                </c:pt>
                <c:pt idx="1396">
                  <c:v>5.16E-2</c:v>
                </c:pt>
                <c:pt idx="1397">
                  <c:v>5.5E-2</c:v>
                </c:pt>
                <c:pt idx="1398">
                  <c:v>2.7300000000000001E-2</c:v>
                </c:pt>
                <c:pt idx="1399">
                  <c:v>-1.8200000000000001E-2</c:v>
                </c:pt>
                <c:pt idx="1400">
                  <c:v>-8.5400000000000004E-2</c:v>
                </c:pt>
                <c:pt idx="1401">
                  <c:v>-2.5700000000000001E-2</c:v>
                </c:pt>
                <c:pt idx="1402">
                  <c:v>-1.7399999999999999E-2</c:v>
                </c:pt>
                <c:pt idx="1403">
                  <c:v>9.0499999999999997E-2</c:v>
                </c:pt>
                <c:pt idx="1404">
                  <c:v>1.67E-2</c:v>
                </c:pt>
                <c:pt idx="1405">
                  <c:v>1.4200000000000001E-2</c:v>
                </c:pt>
                <c:pt idx="1406">
                  <c:v>-1.1999999999999999E-3</c:v>
                </c:pt>
                <c:pt idx="1407">
                  <c:v>-8.9999999999999993E-3</c:v>
                </c:pt>
                <c:pt idx="1408">
                  <c:v>1.6400000000000001E-2</c:v>
                </c:pt>
                <c:pt idx="1409">
                  <c:v>2.23E-2</c:v>
                </c:pt>
                <c:pt idx="1410">
                  <c:v>-1.6199999999999999E-2</c:v>
                </c:pt>
                <c:pt idx="1411">
                  <c:v>0.13220000000000001</c:v>
                </c:pt>
                <c:pt idx="1412">
                  <c:v>-2.5000000000000001E-3</c:v>
                </c:pt>
                <c:pt idx="1413">
                  <c:v>1.1299999999999999E-2</c:v>
                </c:pt>
                <c:pt idx="1414">
                  <c:v>1.84E-2</c:v>
                </c:pt>
                <c:pt idx="1415">
                  <c:v>4.8999999999999998E-3</c:v>
                </c:pt>
                <c:pt idx="1416">
                  <c:v>2E-3</c:v>
                </c:pt>
                <c:pt idx="1417">
                  <c:v>5.28E-2</c:v>
                </c:pt>
                <c:pt idx="1418">
                  <c:v>3.95E-2</c:v>
                </c:pt>
                <c:pt idx="1419">
                  <c:v>1.2999999999999999E-3</c:v>
                </c:pt>
                <c:pt idx="1420">
                  <c:v>-4.0599999999999997E-2</c:v>
                </c:pt>
                <c:pt idx="1421">
                  <c:v>-1.49E-2</c:v>
                </c:pt>
                <c:pt idx="1422">
                  <c:v>2.7699999999999999E-2</c:v>
                </c:pt>
                <c:pt idx="1423">
                  <c:v>-7.0000000000000001E-3</c:v>
                </c:pt>
                <c:pt idx="1424">
                  <c:v>6.8900000000000003E-2</c:v>
                </c:pt>
                <c:pt idx="1425">
                  <c:v>-3.2399999999999998E-2</c:v>
                </c:pt>
                <c:pt idx="1426">
                  <c:v>1.4E-3</c:v>
                </c:pt>
                <c:pt idx="1427">
                  <c:v>-1.0999999999999999E-2</c:v>
                </c:pt>
                <c:pt idx="1428">
                  <c:v>7.3000000000000001E-3</c:v>
                </c:pt>
                <c:pt idx="1429">
                  <c:v>6.9999999999999999E-4</c:v>
                </c:pt>
                <c:pt idx="1430">
                  <c:v>-5.8400000000000001E-2</c:v>
                </c:pt>
                <c:pt idx="1431">
                  <c:v>-9.7999999999999997E-3</c:v>
                </c:pt>
                <c:pt idx="1432">
                  <c:v>2.4500000000000001E-2</c:v>
                </c:pt>
                <c:pt idx="1433">
                  <c:v>-2.01E-2</c:v>
                </c:pt>
                <c:pt idx="1434">
                  <c:v>8.2600000000000007E-2</c:v>
                </c:pt>
                <c:pt idx="1435">
                  <c:v>-1.23E-2</c:v>
                </c:pt>
                <c:pt idx="1436">
                  <c:v>1.7999999999999999E-2</c:v>
                </c:pt>
                <c:pt idx="1437">
                  <c:v>-9.4999999999999998E-3</c:v>
                </c:pt>
                <c:pt idx="1438">
                  <c:v>2.4400000000000002E-2</c:v>
                </c:pt>
                <c:pt idx="1439">
                  <c:v>3.5200000000000002E-2</c:v>
                </c:pt>
                <c:pt idx="1440">
                  <c:v>3.3999999999999998E-3</c:v>
                </c:pt>
                <c:pt idx="1441">
                  <c:v>8.5000000000000006E-2</c:v>
                </c:pt>
                <c:pt idx="1442">
                  <c:v>-5.5100000000000003E-2</c:v>
                </c:pt>
                <c:pt idx="1443">
                  <c:v>-2.1899999999999999E-2</c:v>
                </c:pt>
                <c:pt idx="1444">
                  <c:v>-5.2299999999999999E-2</c:v>
                </c:pt>
                <c:pt idx="1445">
                  <c:v>6.8999999999999999E-3</c:v>
                </c:pt>
                <c:pt idx="1446">
                  <c:v>-9.7000000000000003E-3</c:v>
                </c:pt>
                <c:pt idx="1447">
                  <c:v>4.2599999999999999E-2</c:v>
                </c:pt>
                <c:pt idx="1448">
                  <c:v>0.1111</c:v>
                </c:pt>
                <c:pt idx="1449">
                  <c:v>-5.8900000000000001E-2</c:v>
                </c:pt>
                <c:pt idx="1450">
                  <c:v>-3.0999999999999999E-3</c:v>
                </c:pt>
                <c:pt idx="1451">
                  <c:v>5.4000000000000003E-3</c:v>
                </c:pt>
                <c:pt idx="1452">
                  <c:v>0.1512</c:v>
                </c:pt>
                <c:pt idx="1453">
                  <c:v>1.9099999999999999E-2</c:v>
                </c:pt>
                <c:pt idx="1454">
                  <c:v>4.5900000000000003E-2</c:v>
                </c:pt>
                <c:pt idx="1455">
                  <c:v>-6.2700000000000006E-2</c:v>
                </c:pt>
                <c:pt idx="1456">
                  <c:v>3.5400000000000001E-2</c:v>
                </c:pt>
                <c:pt idx="1457">
                  <c:v>-7.1900000000000006E-2</c:v>
                </c:pt>
                <c:pt idx="1458">
                  <c:v>0.15709999999999999</c:v>
                </c:pt>
                <c:pt idx="1459">
                  <c:v>-0.39179999999999998</c:v>
                </c:pt>
                <c:pt idx="1460">
                  <c:v>5.5999999999999999E-3</c:v>
                </c:pt>
                <c:pt idx="1461">
                  <c:v>-5.3E-3</c:v>
                </c:pt>
                <c:pt idx="1462">
                  <c:v>-1.26E-2</c:v>
                </c:pt>
                <c:pt idx="1463">
                  <c:v>-9.6100000000000005E-2</c:v>
                </c:pt>
                <c:pt idx="1464">
                  <c:v>-2.7E-2</c:v>
                </c:pt>
                <c:pt idx="1465">
                  <c:v>8.2000000000000007E-3</c:v>
                </c:pt>
                <c:pt idx="1466">
                  <c:v>3.4500000000000003E-2</c:v>
                </c:pt>
                <c:pt idx="1467">
                  <c:v>-4.0000000000000002E-4</c:v>
                </c:pt>
                <c:pt idx="1468">
                  <c:v>-1.61E-2</c:v>
                </c:pt>
                <c:pt idx="1469">
                  <c:v>4.2700000000000002E-2</c:v>
                </c:pt>
                <c:pt idx="1470">
                  <c:v>-4.0000000000000002E-4</c:v>
                </c:pt>
                <c:pt idx="1471">
                  <c:v>-1.77E-2</c:v>
                </c:pt>
                <c:pt idx="1472">
                  <c:v>-1.37E-2</c:v>
                </c:pt>
                <c:pt idx="1473">
                  <c:v>2.0999999999999999E-3</c:v>
                </c:pt>
                <c:pt idx="1474">
                  <c:v>-5.5500000000000001E-2</c:v>
                </c:pt>
                <c:pt idx="1475">
                  <c:v>-3.5700000000000003E-2</c:v>
                </c:pt>
                <c:pt idx="1476">
                  <c:v>-2.8199999999999999E-2</c:v>
                </c:pt>
                <c:pt idx="1477">
                  <c:v>2.9700000000000001E-2</c:v>
                </c:pt>
                <c:pt idx="1478">
                  <c:v>-3.0000000000000001E-3</c:v>
                </c:pt>
                <c:pt idx="1479">
                  <c:v>8.5000000000000006E-3</c:v>
                </c:pt>
                <c:pt idx="1480">
                  <c:v>-6.9999999999999999E-4</c:v>
                </c:pt>
                <c:pt idx="1481">
                  <c:v>-5.3999999999999999E-2</c:v>
                </c:pt>
                <c:pt idx="1482">
                  <c:v>4.7100000000000003E-2</c:v>
                </c:pt>
                <c:pt idx="1483">
                  <c:v>-2.3199999999999998E-2</c:v>
                </c:pt>
                <c:pt idx="1484">
                  <c:v>2.5000000000000001E-3</c:v>
                </c:pt>
                <c:pt idx="1485">
                  <c:v>-4.1200000000000001E-2</c:v>
                </c:pt>
                <c:pt idx="1486">
                  <c:v>9.5999999999999992E-3</c:v>
                </c:pt>
                <c:pt idx="1487">
                  <c:v>-8.0000000000000002E-3</c:v>
                </c:pt>
                <c:pt idx="1488">
                  <c:v>8.6E-3</c:v>
                </c:pt>
                <c:pt idx="1489">
                  <c:v>3.8100000000000002E-2</c:v>
                </c:pt>
                <c:pt idx="1490">
                  <c:v>-2.93E-2</c:v>
                </c:pt>
                <c:pt idx="1491">
                  <c:v>2.5899999999999999E-2</c:v>
                </c:pt>
                <c:pt idx="1492">
                  <c:v>7.7999999999999996E-3</c:v>
                </c:pt>
                <c:pt idx="1493">
                  <c:v>4.7999999999999996E-3</c:v>
                </c:pt>
                <c:pt idx="1494">
                  <c:v>1.67E-2</c:v>
                </c:pt>
                <c:pt idx="1495">
                  <c:v>4.5400000000000003E-2</c:v>
                </c:pt>
                <c:pt idx="1496">
                  <c:v>-1.0999999999999999E-2</c:v>
                </c:pt>
                <c:pt idx="1497">
                  <c:v>-4.1000000000000003E-3</c:v>
                </c:pt>
                <c:pt idx="1498">
                  <c:v>-5.0000000000000001E-3</c:v>
                </c:pt>
                <c:pt idx="1499">
                  <c:v>3.5000000000000001E-3</c:v>
                </c:pt>
                <c:pt idx="1500">
                  <c:v>-1.66E-2</c:v>
                </c:pt>
                <c:pt idx="1501">
                  <c:v>2.24E-2</c:v>
                </c:pt>
                <c:pt idx="1502">
                  <c:v>-8.3999999999999995E-3</c:v>
                </c:pt>
                <c:pt idx="1503">
                  <c:v>5.7599999999999998E-2</c:v>
                </c:pt>
                <c:pt idx="1504">
                  <c:v>3.0099999999999998E-2</c:v>
                </c:pt>
                <c:pt idx="1505">
                  <c:v>3.1899999999999998E-2</c:v>
                </c:pt>
                <c:pt idx="1506">
                  <c:v>-1.17E-2</c:v>
                </c:pt>
                <c:pt idx="1507">
                  <c:v>4.1000000000000003E-3</c:v>
                </c:pt>
                <c:pt idx="1508">
                  <c:v>-3.15E-2</c:v>
                </c:pt>
                <c:pt idx="1509">
                  <c:v>-6.1999999999999998E-3</c:v>
                </c:pt>
                <c:pt idx="1510">
                  <c:v>1.0500000000000001E-2</c:v>
                </c:pt>
                <c:pt idx="1511">
                  <c:v>-7.4000000000000003E-3</c:v>
                </c:pt>
                <c:pt idx="1512">
                  <c:v>-2.3599999999999999E-2</c:v>
                </c:pt>
                <c:pt idx="1513">
                  <c:v>4.0000000000000002E-4</c:v>
                </c:pt>
                <c:pt idx="1514">
                  <c:v>2.1299999999999999E-2</c:v>
                </c:pt>
                <c:pt idx="1515">
                  <c:v>-1.04E-2</c:v>
                </c:pt>
                <c:pt idx="1516">
                  <c:v>-1.1999999999999999E-3</c:v>
                </c:pt>
                <c:pt idx="1517">
                  <c:v>8.8499999999999995E-2</c:v>
                </c:pt>
                <c:pt idx="1518">
                  <c:v>-9.2999999999999992E-3</c:v>
                </c:pt>
                <c:pt idx="1519">
                  <c:v>2.0400000000000001E-2</c:v>
                </c:pt>
                <c:pt idx="1520">
                  <c:v>-1.9900000000000001E-2</c:v>
                </c:pt>
                <c:pt idx="1521">
                  <c:v>4.3999999999999997E-2</c:v>
                </c:pt>
                <c:pt idx="1522">
                  <c:v>-2.7E-2</c:v>
                </c:pt>
                <c:pt idx="1523">
                  <c:v>-1.18E-2</c:v>
                </c:pt>
                <c:pt idx="1524">
                  <c:v>5.11E-2</c:v>
                </c:pt>
                <c:pt idx="1525">
                  <c:v>5.2400000000000002E-2</c:v>
                </c:pt>
                <c:pt idx="1526">
                  <c:v>-5.9999999999999995E-4</c:v>
                </c:pt>
                <c:pt idx="1527">
                  <c:v>4.5999999999999999E-3</c:v>
                </c:pt>
                <c:pt idx="1528">
                  <c:v>5.3999999999999999E-2</c:v>
                </c:pt>
                <c:pt idx="1529">
                  <c:v>-3.2300000000000002E-2</c:v>
                </c:pt>
                <c:pt idx="1530">
                  <c:v>5.0000000000000001E-4</c:v>
                </c:pt>
                <c:pt idx="1531">
                  <c:v>-8.9999999999999993E-3</c:v>
                </c:pt>
                <c:pt idx="1532">
                  <c:v>-1.84E-2</c:v>
                </c:pt>
                <c:pt idx="1533">
                  <c:v>1.04E-2</c:v>
                </c:pt>
                <c:pt idx="1534">
                  <c:v>8.2000000000000007E-3</c:v>
                </c:pt>
                <c:pt idx="1535">
                  <c:v>7.0000000000000001E-3</c:v>
                </c:pt>
                <c:pt idx="1536">
                  <c:v>-1.9E-3</c:v>
                </c:pt>
                <c:pt idx="1537">
                  <c:v>-6.0000000000000001E-3</c:v>
                </c:pt>
                <c:pt idx="1538">
                  <c:v>-7.4000000000000003E-3</c:v>
                </c:pt>
                <c:pt idx="1539">
                  <c:v>-2.3099999999999999E-2</c:v>
                </c:pt>
                <c:pt idx="1540">
                  <c:v>4.7399999999999998E-2</c:v>
                </c:pt>
                <c:pt idx="1541">
                  <c:v>-5.5999999999999999E-3</c:v>
                </c:pt>
                <c:pt idx="1542">
                  <c:v>4.3E-3</c:v>
                </c:pt>
                <c:pt idx="1543">
                  <c:v>-1.52E-2</c:v>
                </c:pt>
                <c:pt idx="1544">
                  <c:v>0.1002</c:v>
                </c:pt>
                <c:pt idx="1545">
                  <c:v>-4.2000000000000003E-2</c:v>
                </c:pt>
                <c:pt idx="1546">
                  <c:v>-3.1600000000000003E-2</c:v>
                </c:pt>
                <c:pt idx="1547">
                  <c:v>6.7000000000000002E-3</c:v>
                </c:pt>
                <c:pt idx="1548">
                  <c:v>-2.4E-2</c:v>
                </c:pt>
                <c:pt idx="1549">
                  <c:v>6.4999999999999997E-3</c:v>
                </c:pt>
                <c:pt idx="1550">
                  <c:v>0</c:v>
                </c:pt>
                <c:pt idx="1551">
                  <c:v>-3.8E-3</c:v>
                </c:pt>
                <c:pt idx="1552">
                  <c:v>-1.6299999999999999E-2</c:v>
                </c:pt>
                <c:pt idx="1553">
                  <c:v>-2.24E-2</c:v>
                </c:pt>
                <c:pt idx="1554">
                  <c:v>1.8E-3</c:v>
                </c:pt>
                <c:pt idx="1555">
                  <c:v>-2.5999999999999999E-3</c:v>
                </c:pt>
                <c:pt idx="1556">
                  <c:v>1.78E-2</c:v>
                </c:pt>
                <c:pt idx="1557">
                  <c:v>2.7E-2</c:v>
                </c:pt>
                <c:pt idx="1558">
                  <c:v>-1.2E-2</c:v>
                </c:pt>
                <c:pt idx="1559">
                  <c:v>-8.9999999999999998E-4</c:v>
                </c:pt>
                <c:pt idx="1560">
                  <c:v>-1.3299999999999999E-2</c:v>
                </c:pt>
                <c:pt idx="1561">
                  <c:v>-1.9900000000000001E-2</c:v>
                </c:pt>
                <c:pt idx="1562">
                  <c:v>-2.53E-2</c:v>
                </c:pt>
                <c:pt idx="1563">
                  <c:v>4.2599999999999999E-2</c:v>
                </c:pt>
                <c:pt idx="1564">
                  <c:v>-1.12E-2</c:v>
                </c:pt>
                <c:pt idx="1565">
                  <c:v>4.8599999999999997E-2</c:v>
                </c:pt>
                <c:pt idx="1566">
                  <c:v>6.6E-3</c:v>
                </c:pt>
                <c:pt idx="1567">
                  <c:v>2.76E-2</c:v>
                </c:pt>
                <c:pt idx="1568">
                  <c:v>-5.45E-2</c:v>
                </c:pt>
                <c:pt idx="1569">
                  <c:v>7.1000000000000004E-3</c:v>
                </c:pt>
                <c:pt idx="1570">
                  <c:v>-4.6600000000000003E-2</c:v>
                </c:pt>
                <c:pt idx="1571">
                  <c:v>-5.8200000000000002E-2</c:v>
                </c:pt>
                <c:pt idx="1572">
                  <c:v>-5.7000000000000002E-3</c:v>
                </c:pt>
                <c:pt idx="1573">
                  <c:v>-7.6E-3</c:v>
                </c:pt>
                <c:pt idx="1574">
                  <c:v>-3.5400000000000001E-2</c:v>
                </c:pt>
                <c:pt idx="1575">
                  <c:v>1.5E-3</c:v>
                </c:pt>
                <c:pt idx="1576">
                  <c:v>2.5000000000000001E-3</c:v>
                </c:pt>
                <c:pt idx="1577">
                  <c:v>-2.1299999999999999E-2</c:v>
                </c:pt>
                <c:pt idx="1578">
                  <c:v>-1.3899999999999999E-2</c:v>
                </c:pt>
                <c:pt idx="1579">
                  <c:v>-3.3E-3</c:v>
                </c:pt>
                <c:pt idx="1580">
                  <c:v>8.6999999999999994E-3</c:v>
                </c:pt>
                <c:pt idx="1581">
                  <c:v>-3.32E-2</c:v>
                </c:pt>
                <c:pt idx="1582">
                  <c:v>2.64E-2</c:v>
                </c:pt>
                <c:pt idx="1583">
                  <c:v>3.0000000000000001E-3</c:v>
                </c:pt>
                <c:pt idx="1584">
                  <c:v>-4.8300000000000003E-2</c:v>
                </c:pt>
                <c:pt idx="1585">
                  <c:v>-1.24E-2</c:v>
                </c:pt>
                <c:pt idx="1586">
                  <c:v>3.0000000000000001E-3</c:v>
                </c:pt>
                <c:pt idx="1587">
                  <c:v>-9.1000000000000004E-3</c:v>
                </c:pt>
                <c:pt idx="1588">
                  <c:v>2.1499999999999998E-2</c:v>
                </c:pt>
                <c:pt idx="1589">
                  <c:v>-1.0999999999999999E-2</c:v>
                </c:pt>
                <c:pt idx="1590">
                  <c:v>7.6E-3</c:v>
                </c:pt>
                <c:pt idx="1591">
                  <c:v>8.5000000000000006E-3</c:v>
                </c:pt>
                <c:pt idx="1592">
                  <c:v>-5.9999999999999995E-4</c:v>
                </c:pt>
                <c:pt idx="1593">
                  <c:v>-2.69E-2</c:v>
                </c:pt>
                <c:pt idx="1594">
                  <c:v>2.2200000000000001E-2</c:v>
                </c:pt>
                <c:pt idx="1595">
                  <c:v>-3.3799999999999997E-2</c:v>
                </c:pt>
                <c:pt idx="1596">
                  <c:v>3.2399999999999998E-2</c:v>
                </c:pt>
                <c:pt idx="1597">
                  <c:v>6.6100000000000006E-2</c:v>
                </c:pt>
                <c:pt idx="1598">
                  <c:v>0.16650000000000001</c:v>
                </c:pt>
                <c:pt idx="1599">
                  <c:v>-7.3000000000000001E-3</c:v>
                </c:pt>
                <c:pt idx="1600">
                  <c:v>-6.9000000000000006E-2</c:v>
                </c:pt>
                <c:pt idx="1601">
                  <c:v>-2.1499999999999998E-2</c:v>
                </c:pt>
                <c:pt idx="1602">
                  <c:v>-1.8E-3</c:v>
                </c:pt>
                <c:pt idx="1603">
                  <c:v>3.3399999999999999E-2</c:v>
                </c:pt>
                <c:pt idx="1604">
                  <c:v>1.1000000000000001E-3</c:v>
                </c:pt>
                <c:pt idx="1605">
                  <c:v>-1.55E-2</c:v>
                </c:pt>
                <c:pt idx="1606">
                  <c:v>9.1000000000000004E-3</c:v>
                </c:pt>
                <c:pt idx="1607">
                  <c:v>-2.0400000000000001E-2</c:v>
                </c:pt>
                <c:pt idx="1608">
                  <c:v>-2.23E-2</c:v>
                </c:pt>
                <c:pt idx="1609">
                  <c:v>8.6999999999999994E-3</c:v>
                </c:pt>
                <c:pt idx="1610">
                  <c:v>-2.8E-3</c:v>
                </c:pt>
                <c:pt idx="1611">
                  <c:v>4.4000000000000003E-3</c:v>
                </c:pt>
                <c:pt idx="1612">
                  <c:v>-3.44E-2</c:v>
                </c:pt>
                <c:pt idx="1613">
                  <c:v>-5.0000000000000001E-4</c:v>
                </c:pt>
                <c:pt idx="1614">
                  <c:v>4.6899999999999997E-2</c:v>
                </c:pt>
                <c:pt idx="1615">
                  <c:v>-1.9E-3</c:v>
                </c:pt>
                <c:pt idx="1616">
                  <c:v>4.02E-2</c:v>
                </c:pt>
                <c:pt idx="1617">
                  <c:v>-3.0200000000000001E-2</c:v>
                </c:pt>
                <c:pt idx="1618">
                  <c:v>-2.5000000000000001E-3</c:v>
                </c:pt>
                <c:pt idx="1619">
                  <c:v>-9.5999999999999992E-3</c:v>
                </c:pt>
                <c:pt idx="1620">
                  <c:v>-1.6400000000000001E-2</c:v>
                </c:pt>
                <c:pt idx="1621">
                  <c:v>7.4000000000000003E-3</c:v>
                </c:pt>
                <c:pt idx="1622">
                  <c:v>2.2000000000000001E-3</c:v>
                </c:pt>
                <c:pt idx="1623">
                  <c:v>2.92E-2</c:v>
                </c:pt>
                <c:pt idx="1624">
                  <c:v>-1.9400000000000001E-2</c:v>
                </c:pt>
                <c:pt idx="1625">
                  <c:v>2.8999999999999998E-3</c:v>
                </c:pt>
                <c:pt idx="1626">
                  <c:v>1.4999999999999999E-2</c:v>
                </c:pt>
                <c:pt idx="1627">
                  <c:v>-4.3700000000000003E-2</c:v>
                </c:pt>
                <c:pt idx="1628">
                  <c:v>-9.5999999999999992E-3</c:v>
                </c:pt>
                <c:pt idx="1629">
                  <c:v>-0.1225</c:v>
                </c:pt>
                <c:pt idx="1630">
                  <c:v>-3.2800000000000003E-2</c:v>
                </c:pt>
                <c:pt idx="1631">
                  <c:v>3.8999999999999998E-3</c:v>
                </c:pt>
                <c:pt idx="1632">
                  <c:v>-1.77E-2</c:v>
                </c:pt>
                <c:pt idx="1633">
                  <c:v>-7.6E-3</c:v>
                </c:pt>
                <c:pt idx="1634">
                  <c:v>8.3999999999999995E-3</c:v>
                </c:pt>
                <c:pt idx="1635">
                  <c:v>-3.0000000000000001E-3</c:v>
                </c:pt>
                <c:pt idx="1636">
                  <c:v>-5.7999999999999996E-3</c:v>
                </c:pt>
                <c:pt idx="1637">
                  <c:v>-5.4000000000000003E-3</c:v>
                </c:pt>
                <c:pt idx="1638">
                  <c:v>-2.5000000000000001E-3</c:v>
                </c:pt>
                <c:pt idx="1639">
                  <c:v>-5.0000000000000001E-4</c:v>
                </c:pt>
                <c:pt idx="1640">
                  <c:v>-7.0000000000000001E-3</c:v>
                </c:pt>
                <c:pt idx="1641">
                  <c:v>2.4899999999999999E-2</c:v>
                </c:pt>
                <c:pt idx="1642">
                  <c:v>5.7000000000000002E-3</c:v>
                </c:pt>
                <c:pt idx="1643">
                  <c:v>-1.9800000000000002E-2</c:v>
                </c:pt>
                <c:pt idx="1644">
                  <c:v>-8.9999999999999993E-3</c:v>
                </c:pt>
                <c:pt idx="1645">
                  <c:v>-5.5999999999999999E-3</c:v>
                </c:pt>
                <c:pt idx="1646">
                  <c:v>1.47E-2</c:v>
                </c:pt>
                <c:pt idx="1647">
                  <c:v>-2.4400000000000002E-2</c:v>
                </c:pt>
                <c:pt idx="1648">
                  <c:v>-1E-4</c:v>
                </c:pt>
                <c:pt idx="1649">
                  <c:v>-4.1999999999999997E-3</c:v>
                </c:pt>
                <c:pt idx="1650">
                  <c:v>2.5499999999999998E-2</c:v>
                </c:pt>
                <c:pt idx="1651">
                  <c:v>6.3700000000000007E-2</c:v>
                </c:pt>
                <c:pt idx="1652">
                  <c:v>1.41E-2</c:v>
                </c:pt>
                <c:pt idx="1653">
                  <c:v>8.9999999999999998E-4</c:v>
                </c:pt>
                <c:pt idx="1654">
                  <c:v>9.9000000000000008E-3</c:v>
                </c:pt>
                <c:pt idx="1655">
                  <c:v>-2.4500000000000001E-2</c:v>
                </c:pt>
                <c:pt idx="1656">
                  <c:v>-4.4699999999999997E-2</c:v>
                </c:pt>
                <c:pt idx="1657">
                  <c:v>-1.7999999999999999E-2</c:v>
                </c:pt>
                <c:pt idx="1658">
                  <c:v>2.3199999999999998E-2</c:v>
                </c:pt>
                <c:pt idx="1659">
                  <c:v>5.0000000000000001E-4</c:v>
                </c:pt>
                <c:pt idx="1660">
                  <c:v>-2.4799999999999999E-2</c:v>
                </c:pt>
                <c:pt idx="1661">
                  <c:v>2.81E-2</c:v>
                </c:pt>
                <c:pt idx="1662">
                  <c:v>-3.5999999999999999E-3</c:v>
                </c:pt>
                <c:pt idx="1663">
                  <c:v>-5.6800000000000003E-2</c:v>
                </c:pt>
                <c:pt idx="1664">
                  <c:v>-1.4500000000000001E-2</c:v>
                </c:pt>
                <c:pt idx="1665">
                  <c:v>5.8000000000000003E-2</c:v>
                </c:pt>
                <c:pt idx="1666">
                  <c:v>9.2999999999999992E-3</c:v>
                </c:pt>
                <c:pt idx="1667">
                  <c:v>-1.14E-2</c:v>
                </c:pt>
                <c:pt idx="1668">
                  <c:v>3.0999999999999999E-3</c:v>
                </c:pt>
                <c:pt idx="1669">
                  <c:v>2.53E-2</c:v>
                </c:pt>
                <c:pt idx="1670">
                  <c:v>-7.7399999999999997E-2</c:v>
                </c:pt>
                <c:pt idx="1671">
                  <c:v>-4.3999999999999997E-2</c:v>
                </c:pt>
                <c:pt idx="1672">
                  <c:v>-1.0699999999999999E-2</c:v>
                </c:pt>
                <c:pt idx="1673">
                  <c:v>1.7899999999999999E-2</c:v>
                </c:pt>
                <c:pt idx="1674">
                  <c:v>-6.4100000000000004E-2</c:v>
                </c:pt>
                <c:pt idx="1675">
                  <c:v>-8.3999999999999995E-3</c:v>
                </c:pt>
                <c:pt idx="1676">
                  <c:v>1.4800000000000001E-2</c:v>
                </c:pt>
                <c:pt idx="1677">
                  <c:v>4.6399999999999997E-2</c:v>
                </c:pt>
                <c:pt idx="1678">
                  <c:v>-2.8400000000000002E-2</c:v>
                </c:pt>
                <c:pt idx="1679">
                  <c:v>8.0699999999999994E-2</c:v>
                </c:pt>
                <c:pt idx="1680">
                  <c:v>1.0999999999999999E-2</c:v>
                </c:pt>
                <c:pt idx="1681">
                  <c:v>2.81E-2</c:v>
                </c:pt>
                <c:pt idx="1682">
                  <c:v>1.35E-2</c:v>
                </c:pt>
                <c:pt idx="1683">
                  <c:v>2.9600000000000001E-2</c:v>
                </c:pt>
                <c:pt idx="1684">
                  <c:v>5.2299999999999999E-2</c:v>
                </c:pt>
                <c:pt idx="1685">
                  <c:v>0</c:v>
                </c:pt>
                <c:pt idx="1686">
                  <c:v>-1.5100000000000001E-2</c:v>
                </c:pt>
                <c:pt idx="1687">
                  <c:v>2.4799999999999999E-2</c:v>
                </c:pt>
                <c:pt idx="1688">
                  <c:v>-3.4500000000000003E-2</c:v>
                </c:pt>
                <c:pt idx="1689">
                  <c:v>-1.15E-2</c:v>
                </c:pt>
                <c:pt idx="1690">
                  <c:v>1.44E-2</c:v>
                </c:pt>
                <c:pt idx="1691">
                  <c:v>-8.5000000000000006E-3</c:v>
                </c:pt>
                <c:pt idx="1692">
                  <c:v>-5.0299999999999997E-2</c:v>
                </c:pt>
                <c:pt idx="1693">
                  <c:v>-2.8199999999999999E-2</c:v>
                </c:pt>
                <c:pt idx="1694">
                  <c:v>-1.04E-2</c:v>
                </c:pt>
                <c:pt idx="1695">
                  <c:v>2.41E-2</c:v>
                </c:pt>
                <c:pt idx="1696">
                  <c:v>-7.4999999999999997E-3</c:v>
                </c:pt>
                <c:pt idx="1697">
                  <c:v>9.5500000000000002E-2</c:v>
                </c:pt>
                <c:pt idx="1698">
                  <c:v>3.1699999999999999E-2</c:v>
                </c:pt>
                <c:pt idx="1699">
                  <c:v>-0.13100000000000001</c:v>
                </c:pt>
                <c:pt idx="1700">
                  <c:v>6.3299999999999995E-2</c:v>
                </c:pt>
                <c:pt idx="1701">
                  <c:v>-0.10249999999999999</c:v>
                </c:pt>
                <c:pt idx="1702">
                  <c:v>-3.3799999999999997E-2</c:v>
                </c:pt>
                <c:pt idx="1703">
                  <c:v>3.6999999999999998E-2</c:v>
                </c:pt>
                <c:pt idx="1704">
                  <c:v>-6.3399999999999998E-2</c:v>
                </c:pt>
                <c:pt idx="1705">
                  <c:v>-3.44E-2</c:v>
                </c:pt>
                <c:pt idx="1706">
                  <c:v>2.3599999999999999E-2</c:v>
                </c:pt>
                <c:pt idx="1707">
                  <c:v>7.3300000000000004E-2</c:v>
                </c:pt>
                <c:pt idx="1708">
                  <c:v>1.3100000000000001E-2</c:v>
                </c:pt>
                <c:pt idx="1709">
                  <c:v>2.7099999999999999E-2</c:v>
                </c:pt>
                <c:pt idx="1710">
                  <c:v>-1.7299999999999999E-2</c:v>
                </c:pt>
                <c:pt idx="1711">
                  <c:v>-6.2E-2</c:v>
                </c:pt>
                <c:pt idx="1712">
                  <c:v>9.8299999999999998E-2</c:v>
                </c:pt>
                <c:pt idx="1713">
                  <c:v>2.07E-2</c:v>
                </c:pt>
                <c:pt idx="1714">
                  <c:v>-1.8700000000000001E-2</c:v>
                </c:pt>
                <c:pt idx="1715">
                  <c:v>-9.1399999999999995E-2</c:v>
                </c:pt>
                <c:pt idx="1716">
                  <c:v>-4.0500000000000001E-2</c:v>
                </c:pt>
                <c:pt idx="1717">
                  <c:v>9.9299999999999999E-2</c:v>
                </c:pt>
                <c:pt idx="1718">
                  <c:v>-0.13589999999999999</c:v>
                </c:pt>
                <c:pt idx="1719">
                  <c:v>0.1062</c:v>
                </c:pt>
                <c:pt idx="1720">
                  <c:v>6.9099999999999995E-2</c:v>
                </c:pt>
                <c:pt idx="1721">
                  <c:v>1.37E-2</c:v>
                </c:pt>
                <c:pt idx="1722">
                  <c:v>1.6400000000000001E-2</c:v>
                </c:pt>
                <c:pt idx="1723">
                  <c:v>5.33E-2</c:v>
                </c:pt>
                <c:pt idx="1724">
                  <c:v>6.9599999999999995E-2</c:v>
                </c:pt>
                <c:pt idx="1725">
                  <c:v>2.8299999999999999E-2</c:v>
                </c:pt>
                <c:pt idx="1726">
                  <c:v>1.9300000000000001E-2</c:v>
                </c:pt>
                <c:pt idx="1727">
                  <c:v>-2.5600000000000001E-2</c:v>
                </c:pt>
                <c:pt idx="1728">
                  <c:v>3.9800000000000002E-2</c:v>
                </c:pt>
                <c:pt idx="1729">
                  <c:v>1.7000000000000001E-2</c:v>
                </c:pt>
                <c:pt idx="1730">
                  <c:v>1.8100000000000002E-2</c:v>
                </c:pt>
                <c:pt idx="1731">
                  <c:v>5.3199999999999997E-2</c:v>
                </c:pt>
                <c:pt idx="1732">
                  <c:v>1.06E-2</c:v>
                </c:pt>
                <c:pt idx="1733">
                  <c:v>3.1099999999999999E-2</c:v>
                </c:pt>
                <c:pt idx="1734">
                  <c:v>-1.2500000000000001E-2</c:v>
                </c:pt>
                <c:pt idx="1735">
                  <c:v>4.6199999999999998E-2</c:v>
                </c:pt>
                <c:pt idx="1736">
                  <c:v>-3.3700000000000001E-2</c:v>
                </c:pt>
                <c:pt idx="1737">
                  <c:v>-1.0500000000000001E-2</c:v>
                </c:pt>
                <c:pt idx="1738">
                  <c:v>2.5700000000000001E-2</c:v>
                </c:pt>
                <c:pt idx="1739">
                  <c:v>8.0000000000000004E-4</c:v>
                </c:pt>
                <c:pt idx="1740">
                  <c:v>1.2200000000000001E-2</c:v>
                </c:pt>
                <c:pt idx="1741">
                  <c:v>-5.4100000000000002E-2</c:v>
                </c:pt>
                <c:pt idx="1742">
                  <c:v>-6.9199999999999998E-2</c:v>
                </c:pt>
                <c:pt idx="1743">
                  <c:v>2.1399999999999999E-2</c:v>
                </c:pt>
                <c:pt idx="1744">
                  <c:v>-1.5E-3</c:v>
                </c:pt>
                <c:pt idx="1745">
                  <c:v>3.4599999999999999E-2</c:v>
                </c:pt>
                <c:pt idx="1746">
                  <c:v>-4.3499999999999997E-2</c:v>
                </c:pt>
                <c:pt idx="1747">
                  <c:v>-7.9000000000000008E-3</c:v>
                </c:pt>
                <c:pt idx="1748">
                  <c:v>-5.0000000000000001E-3</c:v>
                </c:pt>
                <c:pt idx="1749">
                  <c:v>1.5100000000000001E-2</c:v>
                </c:pt>
                <c:pt idx="1750">
                  <c:v>7.51E-2</c:v>
                </c:pt>
                <c:pt idx="1751">
                  <c:v>7.1999999999999998E-3</c:v>
                </c:pt>
                <c:pt idx="1752">
                  <c:v>1.4999999999999999E-2</c:v>
                </c:pt>
                <c:pt idx="1753">
                  <c:v>2.8299999999999999E-2</c:v>
                </c:pt>
                <c:pt idx="1754">
                  <c:v>-3.7199999999999997E-2</c:v>
                </c:pt>
                <c:pt idx="1755">
                  <c:v>-4.4000000000000003E-3</c:v>
                </c:pt>
                <c:pt idx="1756">
                  <c:v>-2.35E-2</c:v>
                </c:pt>
                <c:pt idx="1757">
                  <c:v>0.1232</c:v>
                </c:pt>
                <c:pt idx="1758">
                  <c:v>-1.32E-2</c:v>
                </c:pt>
                <c:pt idx="1759">
                  <c:v>-6.5100000000000005E-2</c:v>
                </c:pt>
                <c:pt idx="1760">
                  <c:v>-3.5900000000000001E-2</c:v>
                </c:pt>
                <c:pt idx="1761">
                  <c:v>2.1299999999999999E-2</c:v>
                </c:pt>
                <c:pt idx="1762">
                  <c:v>2.4199999999999999E-2</c:v>
                </c:pt>
                <c:pt idx="1763">
                  <c:v>0.1176</c:v>
                </c:pt>
                <c:pt idx="1764">
                  <c:v>-2.86E-2</c:v>
                </c:pt>
                <c:pt idx="1765">
                  <c:v>0.12590000000000001</c:v>
                </c:pt>
                <c:pt idx="1766">
                  <c:v>3.1399999999999997E-2</c:v>
                </c:pt>
                <c:pt idx="1767">
                  <c:v>3.3599999999999998E-2</c:v>
                </c:pt>
                <c:pt idx="1768">
                  <c:v>2.41E-2</c:v>
                </c:pt>
                <c:pt idx="1769">
                  <c:v>1.8200000000000001E-2</c:v>
                </c:pt>
                <c:pt idx="1770">
                  <c:v>-5.1999999999999998E-3</c:v>
                </c:pt>
                <c:pt idx="1771">
                  <c:v>-9.5999999999999992E-3</c:v>
                </c:pt>
                <c:pt idx="1772">
                  <c:v>1.11E-2</c:v>
                </c:pt>
                <c:pt idx="1773">
                  <c:v>4.9700000000000001E-2</c:v>
                </c:pt>
                <c:pt idx="1774">
                  <c:v>2.0400000000000001E-2</c:v>
                </c:pt>
                <c:pt idx="1775">
                  <c:v>1.1900000000000001E-2</c:v>
                </c:pt>
                <c:pt idx="1776">
                  <c:v>1.6400000000000001E-2</c:v>
                </c:pt>
                <c:pt idx="1777">
                  <c:v>-1.2699999999999999E-2</c:v>
                </c:pt>
                <c:pt idx="1778">
                  <c:v>6.8999999999999999E-3</c:v>
                </c:pt>
                <c:pt idx="1779">
                  <c:v>-6.1000000000000004E-3</c:v>
                </c:pt>
                <c:pt idx="1780">
                  <c:v>1.7100000000000001E-2</c:v>
                </c:pt>
                <c:pt idx="1781">
                  <c:v>-3.8100000000000002E-2</c:v>
                </c:pt>
                <c:pt idx="1782">
                  <c:v>-1.7399999999999999E-2</c:v>
                </c:pt>
                <c:pt idx="1783">
                  <c:v>3.0800000000000001E-2</c:v>
                </c:pt>
                <c:pt idx="1784">
                  <c:v>1.9699999999999999E-2</c:v>
                </c:pt>
                <c:pt idx="1785">
                  <c:v>-8.8000000000000005E-3</c:v>
                </c:pt>
                <c:pt idx="1786">
                  <c:v>9.4000000000000004E-3</c:v>
                </c:pt>
                <c:pt idx="1787">
                  <c:v>-4.4999999999999997E-3</c:v>
                </c:pt>
                <c:pt idx="1788">
                  <c:v>1.0800000000000001E-2</c:v>
                </c:pt>
                <c:pt idx="1789">
                  <c:v>5.3E-3</c:v>
                </c:pt>
                <c:pt idx="1790">
                  <c:v>2.9499999999999998E-2</c:v>
                </c:pt>
                <c:pt idx="1791">
                  <c:v>-0.02</c:v>
                </c:pt>
                <c:pt idx="1792">
                  <c:v>1.6400000000000001E-2</c:v>
                </c:pt>
                <c:pt idx="1793">
                  <c:v>-5.0000000000000001E-4</c:v>
                </c:pt>
                <c:pt idx="1794">
                  <c:v>6.3E-3</c:v>
                </c:pt>
                <c:pt idx="1795">
                  <c:v>-5.3699999999999998E-2</c:v>
                </c:pt>
                <c:pt idx="1796">
                  <c:v>2.8899999999999999E-2</c:v>
                </c:pt>
                <c:pt idx="1797">
                  <c:v>-1.6500000000000001E-2</c:v>
                </c:pt>
                <c:pt idx="1798">
                  <c:v>1.38E-2</c:v>
                </c:pt>
                <c:pt idx="1799">
                  <c:v>2.53E-2</c:v>
                </c:pt>
                <c:pt idx="1800">
                  <c:v>7.1999999999999998E-3</c:v>
                </c:pt>
                <c:pt idx="1801">
                  <c:v>2.1999999999999999E-2</c:v>
                </c:pt>
                <c:pt idx="1802">
                  <c:v>-1.3299999999999999E-2</c:v>
                </c:pt>
                <c:pt idx="1803">
                  <c:v>2.2499999999999999E-2</c:v>
                </c:pt>
                <c:pt idx="1804">
                  <c:v>0.17230000000000001</c:v>
                </c:pt>
                <c:pt idx="1805">
                  <c:v>1.04E-2</c:v>
                </c:pt>
                <c:pt idx="1806">
                  <c:v>-2.3E-3</c:v>
                </c:pt>
                <c:pt idx="1807">
                  <c:v>2.3E-3</c:v>
                </c:pt>
                <c:pt idx="1808">
                  <c:v>1.9E-2</c:v>
                </c:pt>
                <c:pt idx="1809">
                  <c:v>-4.0000000000000001E-3</c:v>
                </c:pt>
                <c:pt idx="1810">
                  <c:v>2.5100000000000001E-2</c:v>
                </c:pt>
                <c:pt idx="1811">
                  <c:v>1.5E-3</c:v>
                </c:pt>
                <c:pt idx="1812">
                  <c:v>-1.44E-2</c:v>
                </c:pt>
                <c:pt idx="1813">
                  <c:v>-2E-3</c:v>
                </c:pt>
                <c:pt idx="1814">
                  <c:v>3.0000000000000001E-3</c:v>
                </c:pt>
                <c:pt idx="1815">
                  <c:v>2.0999999999999999E-3</c:v>
                </c:pt>
                <c:pt idx="1816">
                  <c:v>-1.46E-2</c:v>
                </c:pt>
                <c:pt idx="1817">
                  <c:v>6.0000000000000001E-3</c:v>
                </c:pt>
                <c:pt idx="1818">
                  <c:v>6.7000000000000002E-3</c:v>
                </c:pt>
                <c:pt idx="1819">
                  <c:v>2.2000000000000001E-3</c:v>
                </c:pt>
                <c:pt idx="1820">
                  <c:v>-6.1999999999999998E-3</c:v>
                </c:pt>
                <c:pt idx="1821">
                  <c:v>2.0899999999999998E-2</c:v>
                </c:pt>
                <c:pt idx="1822">
                  <c:v>1.17E-2</c:v>
                </c:pt>
                <c:pt idx="1823">
                  <c:v>3.5999999999999999E-3</c:v>
                </c:pt>
                <c:pt idx="1824">
                  <c:v>-5.4000000000000003E-3</c:v>
                </c:pt>
                <c:pt idx="1825">
                  <c:v>4.1000000000000003E-3</c:v>
                </c:pt>
                <c:pt idx="1826">
                  <c:v>-1.15E-2</c:v>
                </c:pt>
                <c:pt idx="1827">
                  <c:v>-7.4000000000000003E-3</c:v>
                </c:pt>
                <c:pt idx="1828">
                  <c:v>2.0299999999999999E-2</c:v>
                </c:pt>
                <c:pt idx="1829">
                  <c:v>-2.3999999999999998E-3</c:v>
                </c:pt>
                <c:pt idx="1830">
                  <c:v>3.2000000000000002E-3</c:v>
                </c:pt>
                <c:pt idx="1831">
                  <c:v>1.5E-3</c:v>
                </c:pt>
                <c:pt idx="1832">
                  <c:v>3.7999999999999999E-2</c:v>
                </c:pt>
                <c:pt idx="1833">
                  <c:v>-2.4500000000000001E-2</c:v>
                </c:pt>
                <c:pt idx="1834">
                  <c:v>-3.5999999999999999E-3</c:v>
                </c:pt>
                <c:pt idx="1835">
                  <c:v>2.9999999999999997E-4</c:v>
                </c:pt>
                <c:pt idx="1836">
                  <c:v>1.4E-3</c:v>
                </c:pt>
                <c:pt idx="1837">
                  <c:v>5.0000000000000001E-4</c:v>
                </c:pt>
                <c:pt idx="1838">
                  <c:v>1.1000000000000001E-3</c:v>
                </c:pt>
                <c:pt idx="1839">
                  <c:v>-6.1000000000000004E-3</c:v>
                </c:pt>
                <c:pt idx="1840">
                  <c:v>2.0899999999999998E-2</c:v>
                </c:pt>
                <c:pt idx="1841">
                  <c:v>-8.8599999999999998E-2</c:v>
                </c:pt>
                <c:pt idx="1842">
                  <c:v>3.9100000000000003E-2</c:v>
                </c:pt>
                <c:pt idx="1843">
                  <c:v>7.3000000000000001E-3</c:v>
                </c:pt>
                <c:pt idx="1844">
                  <c:v>-8.9999999999999993E-3</c:v>
                </c:pt>
                <c:pt idx="1845">
                  <c:v>1.4800000000000001E-2</c:v>
                </c:pt>
                <c:pt idx="1846">
                  <c:v>4.7000000000000002E-3</c:v>
                </c:pt>
                <c:pt idx="1847">
                  <c:v>6.3299999999999995E-2</c:v>
                </c:pt>
                <c:pt idx="1848">
                  <c:v>1.3100000000000001E-2</c:v>
                </c:pt>
                <c:pt idx="1849">
                  <c:v>3.3999999999999998E-3</c:v>
                </c:pt>
                <c:pt idx="1850">
                  <c:v>3.3999999999999998E-3</c:v>
                </c:pt>
                <c:pt idx="1851">
                  <c:v>-5.1999999999999998E-3</c:v>
                </c:pt>
                <c:pt idx="1852">
                  <c:v>-5.5999999999999999E-3</c:v>
                </c:pt>
                <c:pt idx="1853">
                  <c:v>1E-4</c:v>
                </c:pt>
                <c:pt idx="1854">
                  <c:v>-1.2800000000000001E-2</c:v>
                </c:pt>
                <c:pt idx="1855">
                  <c:v>4.7999999999999996E-3</c:v>
                </c:pt>
                <c:pt idx="1856">
                  <c:v>-1E-4</c:v>
                </c:pt>
                <c:pt idx="1857">
                  <c:v>7.7700000000000005E-2</c:v>
                </c:pt>
                <c:pt idx="1858">
                  <c:v>-2E-3</c:v>
                </c:pt>
                <c:pt idx="1859">
                  <c:v>-1.8499999999999999E-2</c:v>
                </c:pt>
                <c:pt idx="1860">
                  <c:v>1.6000000000000001E-3</c:v>
                </c:pt>
                <c:pt idx="1861">
                  <c:v>1.1000000000000001E-3</c:v>
                </c:pt>
                <c:pt idx="1862">
                  <c:v>-1.24E-2</c:v>
                </c:pt>
                <c:pt idx="1863">
                  <c:v>0.01</c:v>
                </c:pt>
                <c:pt idx="1864">
                  <c:v>8.9999999999999993E-3</c:v>
                </c:pt>
                <c:pt idx="1865">
                  <c:v>-6.6E-3</c:v>
                </c:pt>
                <c:pt idx="1866">
                  <c:v>1.32E-2</c:v>
                </c:pt>
                <c:pt idx="1867">
                  <c:v>-8.0999999999999996E-3</c:v>
                </c:pt>
                <c:pt idx="1868">
                  <c:v>-3.1699999999999999E-2</c:v>
                </c:pt>
                <c:pt idx="1869">
                  <c:v>-4.3E-3</c:v>
                </c:pt>
                <c:pt idx="1870">
                  <c:v>-2.9999999999999997E-4</c:v>
                </c:pt>
                <c:pt idx="1871">
                  <c:v>-5.9999999999999995E-4</c:v>
                </c:pt>
                <c:pt idx="1872">
                  <c:v>3.5999999999999999E-3</c:v>
                </c:pt>
                <c:pt idx="1873">
                  <c:v>-5.1999999999999998E-3</c:v>
                </c:pt>
                <c:pt idx="1874">
                  <c:v>1.23E-2</c:v>
                </c:pt>
                <c:pt idx="1875">
                  <c:v>-1.6000000000000001E-3</c:v>
                </c:pt>
                <c:pt idx="1876">
                  <c:v>-3.6799999999999999E-2</c:v>
                </c:pt>
                <c:pt idx="1877">
                  <c:v>0.02</c:v>
                </c:pt>
                <c:pt idx="1878">
                  <c:v>-5.7000000000000002E-3</c:v>
                </c:pt>
                <c:pt idx="1879">
                  <c:v>1.0699999999999999E-2</c:v>
                </c:pt>
                <c:pt idx="1880">
                  <c:v>4.7000000000000002E-3</c:v>
                </c:pt>
                <c:pt idx="1881">
                  <c:v>-1.84E-2</c:v>
                </c:pt>
                <c:pt idx="1882">
                  <c:v>4.24E-2</c:v>
                </c:pt>
                <c:pt idx="1883">
                  <c:v>-2.98E-2</c:v>
                </c:pt>
                <c:pt idx="1884">
                  <c:v>-5.3E-3</c:v>
                </c:pt>
                <c:pt idx="1885">
                  <c:v>3.5000000000000001E-3</c:v>
                </c:pt>
                <c:pt idx="1886">
                  <c:v>-9.4100000000000003E-2</c:v>
                </c:pt>
                <c:pt idx="1887">
                  <c:v>1.6999999999999999E-3</c:v>
                </c:pt>
                <c:pt idx="1888">
                  <c:v>-3.7000000000000002E-3</c:v>
                </c:pt>
                <c:pt idx="1889">
                  <c:v>-4.4999999999999997E-3</c:v>
                </c:pt>
                <c:pt idx="1890">
                  <c:v>5.7799999999999997E-2</c:v>
                </c:pt>
                <c:pt idx="1891">
                  <c:v>-4.5999999999999999E-3</c:v>
                </c:pt>
                <c:pt idx="1892">
                  <c:v>6.0000000000000001E-3</c:v>
                </c:pt>
                <c:pt idx="1893">
                  <c:v>-2.4199999999999999E-2</c:v>
                </c:pt>
                <c:pt idx="1894">
                  <c:v>1.6899999999999998E-2</c:v>
                </c:pt>
                <c:pt idx="1895">
                  <c:v>2.69E-2</c:v>
                </c:pt>
                <c:pt idx="1896">
                  <c:v>-2.7699999999999999E-2</c:v>
                </c:pt>
                <c:pt idx="1897">
                  <c:v>2.92E-2</c:v>
                </c:pt>
                <c:pt idx="1898">
                  <c:v>-4.0099999999999997E-2</c:v>
                </c:pt>
                <c:pt idx="1899">
                  <c:v>7.6600000000000001E-2</c:v>
                </c:pt>
                <c:pt idx="1900">
                  <c:v>-5.45E-2</c:v>
                </c:pt>
                <c:pt idx="1901">
                  <c:v>8.3000000000000001E-3</c:v>
                </c:pt>
                <c:pt idx="1902">
                  <c:v>-6.5500000000000003E-2</c:v>
                </c:pt>
                <c:pt idx="1903">
                  <c:v>2.07E-2</c:v>
                </c:pt>
                <c:pt idx="1904">
                  <c:v>-5.0000000000000001E-3</c:v>
                </c:pt>
                <c:pt idx="1905">
                  <c:v>2.9499999999999998E-2</c:v>
                </c:pt>
                <c:pt idx="1906">
                  <c:v>-5.5199999999999999E-2</c:v>
                </c:pt>
                <c:pt idx="1907">
                  <c:v>0.1055</c:v>
                </c:pt>
                <c:pt idx="1908">
                  <c:v>5.1999999999999998E-3</c:v>
                </c:pt>
                <c:pt idx="1909">
                  <c:v>4.02E-2</c:v>
                </c:pt>
                <c:pt idx="1910">
                  <c:v>8.5699999999999998E-2</c:v>
                </c:pt>
                <c:pt idx="1911">
                  <c:v>6.0000000000000001E-3</c:v>
                </c:pt>
                <c:pt idx="1912">
                  <c:v>-5.8999999999999999E-3</c:v>
                </c:pt>
                <c:pt idx="1913">
                  <c:v>-2.0400000000000001E-2</c:v>
                </c:pt>
                <c:pt idx="1914">
                  <c:v>-4.3499999999999997E-2</c:v>
                </c:pt>
                <c:pt idx="1915">
                  <c:v>1.72E-2</c:v>
                </c:pt>
                <c:pt idx="1916">
                  <c:v>-1.5299999999999999E-2</c:v>
                </c:pt>
                <c:pt idx="1917">
                  <c:v>-0.03</c:v>
                </c:pt>
                <c:pt idx="1918">
                  <c:v>0.04</c:v>
                </c:pt>
                <c:pt idx="1919">
                  <c:v>2.3999999999999998E-3</c:v>
                </c:pt>
                <c:pt idx="1920">
                  <c:v>-2.46E-2</c:v>
                </c:pt>
                <c:pt idx="1921">
                  <c:v>-6.9699999999999998E-2</c:v>
                </c:pt>
                <c:pt idx="1922">
                  <c:v>-4.7199999999999999E-2</c:v>
                </c:pt>
                <c:pt idx="1923">
                  <c:v>1.5599999999999999E-2</c:v>
                </c:pt>
                <c:pt idx="1924">
                  <c:v>-6.3100000000000003E-2</c:v>
                </c:pt>
                <c:pt idx="1925">
                  <c:v>-8.5000000000000006E-3</c:v>
                </c:pt>
                <c:pt idx="1926">
                  <c:v>3.8699999999999998E-2</c:v>
                </c:pt>
                <c:pt idx="1927">
                  <c:v>-5.9799999999999999E-2</c:v>
                </c:pt>
                <c:pt idx="1928">
                  <c:v>7.3000000000000001E-3</c:v>
                </c:pt>
                <c:pt idx="1929">
                  <c:v>0.1032</c:v>
                </c:pt>
                <c:pt idx="1930">
                  <c:v>7.7000000000000002E-3</c:v>
                </c:pt>
                <c:pt idx="1931">
                  <c:v>-5.5399999999999998E-2</c:v>
                </c:pt>
                <c:pt idx="1932">
                  <c:v>3.6200000000000003E-2</c:v>
                </c:pt>
                <c:pt idx="1933">
                  <c:v>-0.1086</c:v>
                </c:pt>
                <c:pt idx="1934">
                  <c:v>9.5999999999999992E-3</c:v>
                </c:pt>
                <c:pt idx="1935">
                  <c:v>-6.0900000000000003E-2</c:v>
                </c:pt>
                <c:pt idx="1936">
                  <c:v>2.52E-2</c:v>
                </c:pt>
                <c:pt idx="1937">
                  <c:v>-7.3599999999999999E-2</c:v>
                </c:pt>
                <c:pt idx="1938">
                  <c:v>-0.13689999999999999</c:v>
                </c:pt>
                <c:pt idx="1939">
                  <c:v>6.4999999999999997E-3</c:v>
                </c:pt>
                <c:pt idx="1940">
                  <c:v>-2.5999999999999999E-3</c:v>
                </c:pt>
                <c:pt idx="1941">
                  <c:v>-1.4500000000000001E-2</c:v>
                </c:pt>
                <c:pt idx="1942">
                  <c:v>-2.1100000000000001E-2</c:v>
                </c:pt>
                <c:pt idx="1943">
                  <c:v>-9.1300000000000006E-2</c:v>
                </c:pt>
                <c:pt idx="1944">
                  <c:v>-8.9999999999999998E-4</c:v>
                </c:pt>
                <c:pt idx="1945">
                  <c:v>-1.6999999999999999E-3</c:v>
                </c:pt>
                <c:pt idx="1946">
                  <c:v>3.0000000000000001E-3</c:v>
                </c:pt>
                <c:pt idx="1947">
                  <c:v>2.3999999999999998E-3</c:v>
                </c:pt>
                <c:pt idx="1948">
                  <c:v>-9.5999999999999992E-3</c:v>
                </c:pt>
                <c:pt idx="1949">
                  <c:v>-1.3899999999999999E-2</c:v>
                </c:pt>
                <c:pt idx="1950">
                  <c:v>9.5999999999999992E-3</c:v>
                </c:pt>
                <c:pt idx="1951">
                  <c:v>6.7000000000000002E-3</c:v>
                </c:pt>
                <c:pt idx="1952">
                  <c:v>-2.8999999999999998E-3</c:v>
                </c:pt>
                <c:pt idx="1953">
                  <c:v>1.44E-2</c:v>
                </c:pt>
                <c:pt idx="1954">
                  <c:v>-6.0000000000000001E-3</c:v>
                </c:pt>
                <c:pt idx="1955">
                  <c:v>3.8E-3</c:v>
                </c:pt>
                <c:pt idx="1956">
                  <c:v>5.4000000000000003E-3</c:v>
                </c:pt>
                <c:pt idx="1957">
                  <c:v>6.4000000000000003E-3</c:v>
                </c:pt>
                <c:pt idx="1958">
                  <c:v>-1.5E-3</c:v>
                </c:pt>
                <c:pt idx="1959">
                  <c:v>-2.3300000000000001E-2</c:v>
                </c:pt>
                <c:pt idx="1960">
                  <c:v>-1.1999999999999999E-3</c:v>
                </c:pt>
                <c:pt idx="1961">
                  <c:v>-2.3999999999999998E-3</c:v>
                </c:pt>
                <c:pt idx="1962">
                  <c:v>5.0000000000000001E-4</c:v>
                </c:pt>
                <c:pt idx="1963">
                  <c:v>-3.5999999999999999E-3</c:v>
                </c:pt>
                <c:pt idx="1964">
                  <c:v>2.9999999999999997E-4</c:v>
                </c:pt>
                <c:pt idx="1965">
                  <c:v>-4.1000000000000003E-3</c:v>
                </c:pt>
                <c:pt idx="1966">
                  <c:v>-4.1000000000000003E-3</c:v>
                </c:pt>
                <c:pt idx="1967">
                  <c:v>1.6000000000000001E-3</c:v>
                </c:pt>
                <c:pt idx="1968">
                  <c:v>9.1999999999999998E-3</c:v>
                </c:pt>
                <c:pt idx="1969">
                  <c:v>-9.4000000000000004E-3</c:v>
                </c:pt>
                <c:pt idx="1970">
                  <c:v>-1.6799999999999999E-2</c:v>
                </c:pt>
                <c:pt idx="1971">
                  <c:v>-2.8E-3</c:v>
                </c:pt>
                <c:pt idx="1972">
                  <c:v>8.0000000000000004E-4</c:v>
                </c:pt>
                <c:pt idx="1973">
                  <c:v>5.8999999999999997E-2</c:v>
                </c:pt>
                <c:pt idx="1974">
                  <c:v>8.0000000000000004E-4</c:v>
                </c:pt>
                <c:pt idx="1975">
                  <c:v>4.7999999999999996E-3</c:v>
                </c:pt>
                <c:pt idx="1976">
                  <c:v>8.3999999999999995E-3</c:v>
                </c:pt>
                <c:pt idx="1977">
                  <c:v>-5.7200000000000001E-2</c:v>
                </c:pt>
                <c:pt idx="1978">
                  <c:v>-4.8999999999999998E-3</c:v>
                </c:pt>
                <c:pt idx="1979">
                  <c:v>-2.8E-3</c:v>
                </c:pt>
                <c:pt idx="1980">
                  <c:v>8.8999999999999999E-3</c:v>
                </c:pt>
                <c:pt idx="1981">
                  <c:v>2.2000000000000001E-3</c:v>
                </c:pt>
                <c:pt idx="1982">
                  <c:v>-6.4999999999999997E-3</c:v>
                </c:pt>
                <c:pt idx="1983">
                  <c:v>8.3000000000000001E-3</c:v>
                </c:pt>
                <c:pt idx="1984">
                  <c:v>1.17E-2</c:v>
                </c:pt>
                <c:pt idx="1985">
                  <c:v>-6.4000000000000003E-3</c:v>
                </c:pt>
                <c:pt idx="1986">
                  <c:v>-8.8000000000000005E-3</c:v>
                </c:pt>
                <c:pt idx="1987">
                  <c:v>-4.1000000000000003E-3</c:v>
                </c:pt>
                <c:pt idx="1988">
                  <c:v>4.7000000000000002E-3</c:v>
                </c:pt>
                <c:pt idx="1989">
                  <c:v>-4.7999999999999996E-3</c:v>
                </c:pt>
                <c:pt idx="1990">
                  <c:v>-7.9000000000000008E-3</c:v>
                </c:pt>
                <c:pt idx="1991">
                  <c:v>3.4200000000000001E-2</c:v>
                </c:pt>
                <c:pt idx="1992">
                  <c:v>3.5999999999999999E-3</c:v>
                </c:pt>
                <c:pt idx="1993">
                  <c:v>-2.1100000000000001E-2</c:v>
                </c:pt>
                <c:pt idx="1994">
                  <c:v>-1.7899999999999999E-2</c:v>
                </c:pt>
                <c:pt idx="1995">
                  <c:v>-3.8E-3</c:v>
                </c:pt>
                <c:pt idx="1996">
                  <c:v>-5.4999999999999997E-3</c:v>
                </c:pt>
                <c:pt idx="1997">
                  <c:v>4.2799999999999998E-2</c:v>
                </c:pt>
                <c:pt idx="1998">
                  <c:v>1.55E-2</c:v>
                </c:pt>
                <c:pt idx="1999">
                  <c:v>7.6E-3</c:v>
                </c:pt>
                <c:pt idx="2000">
                  <c:v>1.44E-2</c:v>
                </c:pt>
                <c:pt idx="2001">
                  <c:v>-3.8199999999999998E-2</c:v>
                </c:pt>
                <c:pt idx="2002">
                  <c:v>-2.8999999999999998E-3</c:v>
                </c:pt>
                <c:pt idx="2003">
                  <c:v>5.4000000000000003E-3</c:v>
                </c:pt>
                <c:pt idx="2004">
                  <c:v>1E-4</c:v>
                </c:pt>
                <c:pt idx="2005">
                  <c:v>2.29E-2</c:v>
                </c:pt>
                <c:pt idx="2006">
                  <c:v>7.0000000000000001E-3</c:v>
                </c:pt>
                <c:pt idx="2007">
                  <c:v>-4.3E-3</c:v>
                </c:pt>
                <c:pt idx="2008">
                  <c:v>1.32E-2</c:v>
                </c:pt>
                <c:pt idx="2009">
                  <c:v>8.8000000000000005E-3</c:v>
                </c:pt>
                <c:pt idx="2010">
                  <c:v>-3.2300000000000002E-2</c:v>
                </c:pt>
                <c:pt idx="2011">
                  <c:v>-1.89E-2</c:v>
                </c:pt>
                <c:pt idx="2012">
                  <c:v>-2.87E-2</c:v>
                </c:pt>
                <c:pt idx="2013">
                  <c:v>-9.0899999999999995E-2</c:v>
                </c:pt>
                <c:pt idx="2014">
                  <c:v>1.5599999999999999E-2</c:v>
                </c:pt>
                <c:pt idx="2015">
                  <c:v>-4.1000000000000003E-3</c:v>
                </c:pt>
                <c:pt idx="2016">
                  <c:v>1.4500000000000001E-2</c:v>
                </c:pt>
                <c:pt idx="2017">
                  <c:v>2.2100000000000002E-2</c:v>
                </c:pt>
                <c:pt idx="2018">
                  <c:v>5.7000000000000002E-3</c:v>
                </c:pt>
                <c:pt idx="2019">
                  <c:v>-5.0000000000000001E-3</c:v>
                </c:pt>
                <c:pt idx="2020">
                  <c:v>-6.4000000000000003E-3</c:v>
                </c:pt>
                <c:pt idx="2021">
                  <c:v>2.5700000000000001E-2</c:v>
                </c:pt>
                <c:pt idx="2022">
                  <c:v>2.75E-2</c:v>
                </c:pt>
                <c:pt idx="2023">
                  <c:v>-3.3E-3</c:v>
                </c:pt>
                <c:pt idx="2024">
                  <c:v>8.0999999999999996E-3</c:v>
                </c:pt>
                <c:pt idx="2025">
                  <c:v>2.4400000000000002E-2</c:v>
                </c:pt>
                <c:pt idx="2026">
                  <c:v>2.5399999999999999E-2</c:v>
                </c:pt>
                <c:pt idx="2027">
                  <c:v>-1.89E-2</c:v>
                </c:pt>
                <c:pt idx="2028">
                  <c:v>3.4099999999999998E-2</c:v>
                </c:pt>
                <c:pt idx="2029">
                  <c:v>-3.2899999999999999E-2</c:v>
                </c:pt>
                <c:pt idx="2030">
                  <c:v>1.61E-2</c:v>
                </c:pt>
                <c:pt idx="2031">
                  <c:v>-3.0800000000000001E-2</c:v>
                </c:pt>
                <c:pt idx="2032">
                  <c:v>4.36E-2</c:v>
                </c:pt>
                <c:pt idx="2033">
                  <c:v>8.0000000000000002E-3</c:v>
                </c:pt>
                <c:pt idx="2034">
                  <c:v>1.0800000000000001E-2</c:v>
                </c:pt>
                <c:pt idx="2035">
                  <c:v>-1.04E-2</c:v>
                </c:pt>
                <c:pt idx="2036">
                  <c:v>-9.1000000000000004E-3</c:v>
                </c:pt>
                <c:pt idx="2037">
                  <c:v>1.3100000000000001E-2</c:v>
                </c:pt>
                <c:pt idx="2038">
                  <c:v>1.29E-2</c:v>
                </c:pt>
                <c:pt idx="2039">
                  <c:v>-5.91E-2</c:v>
                </c:pt>
                <c:pt idx="2040">
                  <c:v>4.0599999999999997E-2</c:v>
                </c:pt>
                <c:pt idx="2041">
                  <c:v>-6.5600000000000006E-2</c:v>
                </c:pt>
                <c:pt idx="2042">
                  <c:v>-3.15E-2</c:v>
                </c:pt>
                <c:pt idx="2043">
                  <c:v>-1.1900000000000001E-2</c:v>
                </c:pt>
                <c:pt idx="2044">
                  <c:v>1.8E-3</c:v>
                </c:pt>
                <c:pt idx="2045">
                  <c:v>-5.4600000000000003E-2</c:v>
                </c:pt>
                <c:pt idx="2046">
                  <c:v>-1.55E-2</c:v>
                </c:pt>
                <c:pt idx="2047">
                  <c:v>-9.2999999999999992E-3</c:v>
                </c:pt>
                <c:pt idx="2048">
                  <c:v>-1.5900000000000001E-2</c:v>
                </c:pt>
                <c:pt idx="2049">
                  <c:v>-5.4800000000000001E-2</c:v>
                </c:pt>
                <c:pt idx="2050">
                  <c:v>-4.7000000000000002E-3</c:v>
                </c:pt>
                <c:pt idx="2051">
                  <c:v>-2.2000000000000001E-3</c:v>
                </c:pt>
                <c:pt idx="2052">
                  <c:v>5.7000000000000002E-3</c:v>
                </c:pt>
                <c:pt idx="2053">
                  <c:v>3.15E-2</c:v>
                </c:pt>
                <c:pt idx="2054">
                  <c:v>-2.9000000000000001E-2</c:v>
                </c:pt>
                <c:pt idx="2055">
                  <c:v>-2.7799999999999998E-2</c:v>
                </c:pt>
                <c:pt idx="2056">
                  <c:v>8.8599999999999998E-2</c:v>
                </c:pt>
                <c:pt idx="2057">
                  <c:v>4.19E-2</c:v>
                </c:pt>
                <c:pt idx="2058">
                  <c:v>5.0000000000000001E-4</c:v>
                </c:pt>
                <c:pt idx="2059">
                  <c:v>9.4999999999999998E-3</c:v>
                </c:pt>
                <c:pt idx="2060">
                  <c:v>-1.8499999999999999E-2</c:v>
                </c:pt>
                <c:pt idx="2061">
                  <c:v>1.2699999999999999E-2</c:v>
                </c:pt>
                <c:pt idx="2062">
                  <c:v>8.3999999999999995E-3</c:v>
                </c:pt>
                <c:pt idx="2063">
                  <c:v>8.7999999999999995E-2</c:v>
                </c:pt>
                <c:pt idx="2064">
                  <c:v>5.7700000000000001E-2</c:v>
                </c:pt>
                <c:pt idx="2065">
                  <c:v>1.7299999999999999E-2</c:v>
                </c:pt>
                <c:pt idx="2066">
                  <c:v>4.0000000000000001E-3</c:v>
                </c:pt>
                <c:pt idx="2067">
                  <c:v>-3.3E-3</c:v>
                </c:pt>
                <c:pt idx="2068">
                  <c:v>-2.1700000000000001E-2</c:v>
                </c:pt>
                <c:pt idx="2069">
                  <c:v>1.2999999999999999E-2</c:v>
                </c:pt>
                <c:pt idx="2070">
                  <c:v>-5.3999999999999999E-2</c:v>
                </c:pt>
                <c:pt idx="2071">
                  <c:v>-7.1000000000000004E-3</c:v>
                </c:pt>
                <c:pt idx="2072">
                  <c:v>-7.4999999999999997E-3</c:v>
                </c:pt>
                <c:pt idx="2073">
                  <c:v>2.23E-2</c:v>
                </c:pt>
                <c:pt idx="2074">
                  <c:v>1.09E-2</c:v>
                </c:pt>
                <c:pt idx="2075">
                  <c:v>-7.9000000000000008E-3</c:v>
                </c:pt>
                <c:pt idx="2076">
                  <c:v>1.2999999999999999E-2</c:v>
                </c:pt>
                <c:pt idx="2077">
                  <c:v>-1.6E-2</c:v>
                </c:pt>
                <c:pt idx="2078">
                  <c:v>3.9699999999999999E-2</c:v>
                </c:pt>
                <c:pt idx="2079">
                  <c:v>-5.0000000000000001E-3</c:v>
                </c:pt>
                <c:pt idx="2080">
                  <c:v>2.9899999999999999E-2</c:v>
                </c:pt>
                <c:pt idx="2081">
                  <c:v>5.6099999999999997E-2</c:v>
                </c:pt>
                <c:pt idx="2082">
                  <c:v>-4.41E-2</c:v>
                </c:pt>
                <c:pt idx="2083">
                  <c:v>1.2E-2</c:v>
                </c:pt>
                <c:pt idx="2084">
                  <c:v>-2.7900000000000001E-2</c:v>
                </c:pt>
                <c:pt idx="2085">
                  <c:v>1.66E-2</c:v>
                </c:pt>
                <c:pt idx="2086">
                  <c:v>-2.0999999999999999E-3</c:v>
                </c:pt>
                <c:pt idx="2087">
                  <c:v>1.84E-2</c:v>
                </c:pt>
                <c:pt idx="2088">
                  <c:v>-9.9900000000000003E-2</c:v>
                </c:pt>
                <c:pt idx="2089">
                  <c:v>-5.4999999999999997E-3</c:v>
                </c:pt>
                <c:pt idx="2090">
                  <c:v>1.9E-3</c:v>
                </c:pt>
                <c:pt idx="2091">
                  <c:v>4.8999999999999998E-3</c:v>
                </c:pt>
                <c:pt idx="2092">
                  <c:v>4.02E-2</c:v>
                </c:pt>
                <c:pt idx="2093">
                  <c:v>-7.0000000000000001E-3</c:v>
                </c:pt>
                <c:pt idx="2094">
                  <c:v>1.49E-2</c:v>
                </c:pt>
                <c:pt idx="2095">
                  <c:v>-3.56E-2</c:v>
                </c:pt>
                <c:pt idx="2096">
                  <c:v>5.2999999999999999E-2</c:v>
                </c:pt>
                <c:pt idx="2097">
                  <c:v>-3.7499999999999999E-2</c:v>
                </c:pt>
                <c:pt idx="2098">
                  <c:v>-4.7600000000000003E-2</c:v>
                </c:pt>
                <c:pt idx="2099">
                  <c:v>1.6400000000000001E-2</c:v>
                </c:pt>
                <c:pt idx="2100">
                  <c:v>-9.8500000000000004E-2</c:v>
                </c:pt>
                <c:pt idx="2101">
                  <c:v>-1.4E-2</c:v>
                </c:pt>
                <c:pt idx="2102">
                  <c:v>-9.7999999999999997E-3</c:v>
                </c:pt>
                <c:pt idx="2103">
                  <c:v>4.7999999999999996E-3</c:v>
                </c:pt>
                <c:pt idx="2104">
                  <c:v>3.8999999999999998E-3</c:v>
                </c:pt>
                <c:pt idx="2105">
                  <c:v>1.6899999999999998E-2</c:v>
                </c:pt>
                <c:pt idx="2106">
                  <c:v>-2.9100000000000001E-2</c:v>
                </c:pt>
                <c:pt idx="2107">
                  <c:v>1.0800000000000001E-2</c:v>
                </c:pt>
                <c:pt idx="2108">
                  <c:v>1.54E-2</c:v>
                </c:pt>
                <c:pt idx="2109">
                  <c:v>3.8E-3</c:v>
                </c:pt>
                <c:pt idx="2110">
                  <c:v>1.3899999999999999E-2</c:v>
                </c:pt>
                <c:pt idx="2111">
                  <c:v>-9.1000000000000004E-3</c:v>
                </c:pt>
                <c:pt idx="2112">
                  <c:v>4.8899999999999999E-2</c:v>
                </c:pt>
                <c:pt idx="2113">
                  <c:v>-3.3599999999999998E-2</c:v>
                </c:pt>
                <c:pt idx="2114">
                  <c:v>6.9999999999999999E-4</c:v>
                </c:pt>
                <c:pt idx="2115">
                  <c:v>-1.5599999999999999E-2</c:v>
                </c:pt>
                <c:pt idx="2116">
                  <c:v>-1.52E-2</c:v>
                </c:pt>
                <c:pt idx="2117">
                  <c:v>1.0699999999999999E-2</c:v>
                </c:pt>
                <c:pt idx="2118">
                  <c:v>-6.1699999999999998E-2</c:v>
                </c:pt>
                <c:pt idx="2119">
                  <c:v>-4.7300000000000002E-2</c:v>
                </c:pt>
                <c:pt idx="2120">
                  <c:v>-1.47E-2</c:v>
                </c:pt>
                <c:pt idx="2121">
                  <c:v>3.44E-2</c:v>
                </c:pt>
                <c:pt idx="2122">
                  <c:v>-1E-4</c:v>
                </c:pt>
                <c:pt idx="2123">
                  <c:v>2.2700000000000001E-2</c:v>
                </c:pt>
                <c:pt idx="2124">
                  <c:v>-3.3700000000000001E-2</c:v>
                </c:pt>
                <c:pt idx="2125">
                  <c:v>-1.5599999999999999E-2</c:v>
                </c:pt>
                <c:pt idx="2126">
                  <c:v>-2.2700000000000001E-2</c:v>
                </c:pt>
                <c:pt idx="2127">
                  <c:v>-2.2000000000000001E-3</c:v>
                </c:pt>
                <c:pt idx="2128">
                  <c:v>2.7699999999999999E-2</c:v>
                </c:pt>
                <c:pt idx="2129">
                  <c:v>6.1000000000000004E-3</c:v>
                </c:pt>
                <c:pt idx="2130">
                  <c:v>-6.8400000000000002E-2</c:v>
                </c:pt>
                <c:pt idx="2131">
                  <c:v>-3.15E-2</c:v>
                </c:pt>
                <c:pt idx="2132">
                  <c:v>1.3299999999999999E-2</c:v>
                </c:pt>
                <c:pt idx="2133">
                  <c:v>-2.4899999999999999E-2</c:v>
                </c:pt>
                <c:pt idx="2134">
                  <c:v>-2.3300000000000001E-2</c:v>
                </c:pt>
                <c:pt idx="2135">
                  <c:v>-0.02</c:v>
                </c:pt>
                <c:pt idx="2136">
                  <c:v>1.49E-2</c:v>
                </c:pt>
                <c:pt idx="2137">
                  <c:v>-4.1999999999999997E-3</c:v>
                </c:pt>
                <c:pt idx="2138">
                  <c:v>5.4800000000000001E-2</c:v>
                </c:pt>
                <c:pt idx="2139">
                  <c:v>1.8499999999999999E-2</c:v>
                </c:pt>
                <c:pt idx="2140">
                  <c:v>-1.84E-2</c:v>
                </c:pt>
                <c:pt idx="2141">
                  <c:v>-1.7999999999999999E-2</c:v>
                </c:pt>
                <c:pt idx="2142">
                  <c:v>6.7000000000000002E-3</c:v>
                </c:pt>
                <c:pt idx="2143">
                  <c:v>4.5999999999999999E-2</c:v>
                </c:pt>
                <c:pt idx="2144">
                  <c:v>-3.73E-2</c:v>
                </c:pt>
                <c:pt idx="2145">
                  <c:v>4.6699999999999998E-2</c:v>
                </c:pt>
                <c:pt idx="2146">
                  <c:v>-8.0100000000000005E-2</c:v>
                </c:pt>
                <c:pt idx="2147">
                  <c:v>7.7299999999999994E-2</c:v>
                </c:pt>
                <c:pt idx="2148">
                  <c:v>1.66E-2</c:v>
                </c:pt>
                <c:pt idx="2149">
                  <c:v>-1.2999999999999999E-2</c:v>
                </c:pt>
                <c:pt idx="2150">
                  <c:v>6.3E-3</c:v>
                </c:pt>
                <c:pt idx="2151">
                  <c:v>6.9500000000000006E-2</c:v>
                </c:pt>
                <c:pt idx="2152">
                  <c:v>1.37E-2</c:v>
                </c:pt>
                <c:pt idx="2153">
                  <c:v>3.4099999999999998E-2</c:v>
                </c:pt>
                <c:pt idx="2154">
                  <c:v>-0.02</c:v>
                </c:pt>
                <c:pt idx="2155">
                  <c:v>-3.5099999999999999E-2</c:v>
                </c:pt>
                <c:pt idx="2156">
                  <c:v>4.4900000000000002E-2</c:v>
                </c:pt>
                <c:pt idx="2157">
                  <c:v>1.4800000000000001E-2</c:v>
                </c:pt>
                <c:pt idx="2158">
                  <c:v>-4.8999999999999998E-3</c:v>
                </c:pt>
                <c:pt idx="2159">
                  <c:v>0.13850000000000001</c:v>
                </c:pt>
                <c:pt idx="2160">
                  <c:v>1.5599999999999999E-2</c:v>
                </c:pt>
                <c:pt idx="2161">
                  <c:v>1.0800000000000001E-2</c:v>
                </c:pt>
                <c:pt idx="2162">
                  <c:v>-3.5400000000000001E-2</c:v>
                </c:pt>
                <c:pt idx="2163">
                  <c:v>1.8100000000000002E-2</c:v>
                </c:pt>
                <c:pt idx="2164">
                  <c:v>4.2500000000000003E-2</c:v>
                </c:pt>
                <c:pt idx="2165">
                  <c:v>-2.3300000000000001E-2</c:v>
                </c:pt>
                <c:pt idx="2166">
                  <c:v>-4.0000000000000001E-3</c:v>
                </c:pt>
                <c:pt idx="2167">
                  <c:v>-8.2900000000000001E-2</c:v>
                </c:pt>
                <c:pt idx="2168">
                  <c:v>5.0299999999999997E-2</c:v>
                </c:pt>
                <c:pt idx="2169">
                  <c:v>3.56E-2</c:v>
                </c:pt>
                <c:pt idx="2170">
                  <c:v>-1.6299999999999999E-2</c:v>
                </c:pt>
                <c:pt idx="2171">
                  <c:v>1.23E-2</c:v>
                </c:pt>
                <c:pt idx="2172">
                  <c:v>-3.8600000000000002E-2</c:v>
                </c:pt>
                <c:pt idx="2173">
                  <c:v>-0.1038</c:v>
                </c:pt>
                <c:pt idx="2174">
                  <c:v>1.9599999999999999E-2</c:v>
                </c:pt>
                <c:pt idx="2175">
                  <c:v>-4.2000000000000003E-2</c:v>
                </c:pt>
                <c:pt idx="2176">
                  <c:v>-3.8899999999999997E-2</c:v>
                </c:pt>
                <c:pt idx="2177">
                  <c:v>-8.6999999999999994E-3</c:v>
                </c:pt>
                <c:pt idx="2178">
                  <c:v>-4.1399999999999999E-2</c:v>
                </c:pt>
                <c:pt idx="2179">
                  <c:v>2.18E-2</c:v>
                </c:pt>
                <c:pt idx="2180">
                  <c:v>-2.0199999999999999E-2</c:v>
                </c:pt>
                <c:pt idx="2181">
                  <c:v>-8.0000000000000004E-4</c:v>
                </c:pt>
                <c:pt idx="2182">
                  <c:v>3.4299999999999997E-2</c:v>
                </c:pt>
                <c:pt idx="2183">
                  <c:v>5.0700000000000002E-2</c:v>
                </c:pt>
                <c:pt idx="2184">
                  <c:v>4.1399999999999999E-2</c:v>
                </c:pt>
                <c:pt idx="2185">
                  <c:v>-0.05</c:v>
                </c:pt>
                <c:pt idx="2186">
                  <c:v>3.0000000000000001E-3</c:v>
                </c:pt>
                <c:pt idx="2187">
                  <c:v>6.6E-3</c:v>
                </c:pt>
                <c:pt idx="2188">
                  <c:v>-0.1032</c:v>
                </c:pt>
                <c:pt idx="2189">
                  <c:v>1.9E-3</c:v>
                </c:pt>
                <c:pt idx="2190">
                  <c:v>-4.1200000000000001E-2</c:v>
                </c:pt>
                <c:pt idx="2191">
                  <c:v>8.7599999999999997E-2</c:v>
                </c:pt>
                <c:pt idx="2192">
                  <c:v>-4.9399999999999999E-2</c:v>
                </c:pt>
                <c:pt idx="2193">
                  <c:v>-8.8999999999999999E-3</c:v>
                </c:pt>
                <c:pt idx="2194">
                  <c:v>-6.0900000000000003E-2</c:v>
                </c:pt>
                <c:pt idx="2195">
                  <c:v>-7.2300000000000003E-2</c:v>
                </c:pt>
                <c:pt idx="2196">
                  <c:v>-5.7799999999999997E-2</c:v>
                </c:pt>
                <c:pt idx="2197">
                  <c:v>-7.4999999999999997E-3</c:v>
                </c:pt>
                <c:pt idx="2198">
                  <c:v>1.1999999999999999E-3</c:v>
                </c:pt>
                <c:pt idx="2199">
                  <c:v>5.3100000000000001E-2</c:v>
                </c:pt>
                <c:pt idx="2200">
                  <c:v>-7.0000000000000001E-3</c:v>
                </c:pt>
                <c:pt idx="2201">
                  <c:v>5.5199999999999999E-2</c:v>
                </c:pt>
                <c:pt idx="2202">
                  <c:v>-2.46E-2</c:v>
                </c:pt>
                <c:pt idx="2203">
                  <c:v>3.0099999999999998E-2</c:v>
                </c:pt>
                <c:pt idx="2204">
                  <c:v>7.2999999999999995E-2</c:v>
                </c:pt>
                <c:pt idx="2205">
                  <c:v>-1.23E-2</c:v>
                </c:pt>
                <c:pt idx="2206">
                  <c:v>-4.58E-2</c:v>
                </c:pt>
                <c:pt idx="2207">
                  <c:v>3.3399999999999999E-2</c:v>
                </c:pt>
                <c:pt idx="2208">
                  <c:v>-6.0299999999999999E-2</c:v>
                </c:pt>
                <c:pt idx="2209">
                  <c:v>-6.8099999999999994E-2</c:v>
                </c:pt>
                <c:pt idx="2210">
                  <c:v>6.1999999999999998E-3</c:v>
                </c:pt>
                <c:pt idx="2211">
                  <c:v>7.4099999999999999E-2</c:v>
                </c:pt>
                <c:pt idx="2212">
                  <c:v>-6.0900000000000003E-2</c:v>
                </c:pt>
                <c:pt idx="2213">
                  <c:v>8.7900000000000006E-2</c:v>
                </c:pt>
                <c:pt idx="2214">
                  <c:v>1.41E-2</c:v>
                </c:pt>
                <c:pt idx="2215">
                  <c:v>5.9200000000000003E-2</c:v>
                </c:pt>
                <c:pt idx="2216">
                  <c:v>0.10970000000000001</c:v>
                </c:pt>
                <c:pt idx="2217">
                  <c:v>-4.0899999999999999E-2</c:v>
                </c:pt>
                <c:pt idx="2218">
                  <c:v>0.1017</c:v>
                </c:pt>
                <c:pt idx="2219">
                  <c:v>-5.5800000000000002E-2</c:v>
                </c:pt>
                <c:pt idx="2220">
                  <c:v>-1.61E-2</c:v>
                </c:pt>
                <c:pt idx="2221">
                  <c:v>6.5600000000000006E-2</c:v>
                </c:pt>
                <c:pt idx="2222">
                  <c:v>7.4999999999999997E-2</c:v>
                </c:pt>
                <c:pt idx="2223">
                  <c:v>-1.38E-2</c:v>
                </c:pt>
                <c:pt idx="2224">
                  <c:v>0.1099</c:v>
                </c:pt>
                <c:pt idx="2225">
                  <c:v>-0.15609999999999999</c:v>
                </c:pt>
                <c:pt idx="2226">
                  <c:v>-0.1103</c:v>
                </c:pt>
                <c:pt idx="2227">
                  <c:v>3.9100000000000003E-2</c:v>
                </c:pt>
                <c:pt idx="2228">
                  <c:v>-3.1399999999999997E-2</c:v>
                </c:pt>
                <c:pt idx="2229">
                  <c:v>-0.1056</c:v>
                </c:pt>
                <c:pt idx="2230">
                  <c:v>9.7999999999999997E-3</c:v>
                </c:pt>
                <c:pt idx="2231">
                  <c:v>-9.5899999999999999E-2</c:v>
                </c:pt>
                <c:pt idx="2232">
                  <c:v>-4.6699999999999998E-2</c:v>
                </c:pt>
                <c:pt idx="2233">
                  <c:v>2.86E-2</c:v>
                </c:pt>
                <c:pt idx="2234">
                  <c:v>3.1399999999999997E-2</c:v>
                </c:pt>
                <c:pt idx="2235">
                  <c:v>-7.6E-3</c:v>
                </c:pt>
                <c:pt idx="2236">
                  <c:v>-2.18E-2</c:v>
                </c:pt>
                <c:pt idx="2237">
                  <c:v>5.04E-2</c:v>
                </c:pt>
                <c:pt idx="2238">
                  <c:v>3.5000000000000001E-3</c:v>
                </c:pt>
                <c:pt idx="2239">
                  <c:v>-6.3E-2</c:v>
                </c:pt>
                <c:pt idx="2240">
                  <c:v>-9.8299999999999998E-2</c:v>
                </c:pt>
                <c:pt idx="2241">
                  <c:v>0.1104</c:v>
                </c:pt>
                <c:pt idx="2242">
                  <c:v>2.98E-2</c:v>
                </c:pt>
                <c:pt idx="2243">
                  <c:v>4.7000000000000002E-3</c:v>
                </c:pt>
                <c:pt idx="2244">
                  <c:v>-1.49E-2</c:v>
                </c:pt>
                <c:pt idx="2245">
                  <c:v>-0.17050000000000001</c:v>
                </c:pt>
                <c:pt idx="2246">
                  <c:v>2.0000000000000001E-4</c:v>
                </c:pt>
                <c:pt idx="2247">
                  <c:v>-4.1799999999999997E-2</c:v>
                </c:pt>
                <c:pt idx="2248">
                  <c:v>2.92E-2</c:v>
                </c:pt>
                <c:pt idx="2249">
                  <c:v>2.5999999999999999E-2</c:v>
                </c:pt>
                <c:pt idx="2250">
                  <c:v>-0.1002</c:v>
                </c:pt>
                <c:pt idx="2251">
                  <c:v>1.7899999999999999E-2</c:v>
                </c:pt>
                <c:pt idx="2252">
                  <c:v>-1.32E-2</c:v>
                </c:pt>
                <c:pt idx="2253">
                  <c:v>-7.7100000000000002E-2</c:v>
                </c:pt>
                <c:pt idx="2254">
                  <c:v>-5.5E-2</c:v>
                </c:pt>
                <c:pt idx="2255">
                  <c:v>1.2800000000000001E-2</c:v>
                </c:pt>
                <c:pt idx="2256">
                  <c:v>0.1169</c:v>
                </c:pt>
                <c:pt idx="2257">
                  <c:v>1.5E-3</c:v>
                </c:pt>
                <c:pt idx="2258">
                  <c:v>2.7300000000000001E-2</c:v>
                </c:pt>
                <c:pt idx="2259">
                  <c:v>9.74E-2</c:v>
                </c:pt>
                <c:pt idx="2260">
                  <c:v>-2.93E-2</c:v>
                </c:pt>
                <c:pt idx="2261">
                  <c:v>0.1052</c:v>
                </c:pt>
                <c:pt idx="2262">
                  <c:v>-0.1293</c:v>
                </c:pt>
                <c:pt idx="2263">
                  <c:v>-4.0000000000000002E-4</c:v>
                </c:pt>
                <c:pt idx="2264">
                  <c:v>-6.6000000000000003E-2</c:v>
                </c:pt>
                <c:pt idx="2265">
                  <c:v>-2.1600000000000001E-2</c:v>
                </c:pt>
                <c:pt idx="2266">
                  <c:v>0.13900000000000001</c:v>
                </c:pt>
                <c:pt idx="2267">
                  <c:v>3.2000000000000002E-3</c:v>
                </c:pt>
                <c:pt idx="2268">
                  <c:v>-4.2099999999999999E-2</c:v>
                </c:pt>
                <c:pt idx="2269">
                  <c:v>5.3499999999999999E-2</c:v>
                </c:pt>
                <c:pt idx="2270">
                  <c:v>-0.1258</c:v>
                </c:pt>
                <c:pt idx="2271">
                  <c:v>-5.04E-2</c:v>
                </c:pt>
                <c:pt idx="2272">
                  <c:v>-6.0600000000000001E-2</c:v>
                </c:pt>
                <c:pt idx="2273">
                  <c:v>-7.6399999999999996E-2</c:v>
                </c:pt>
                <c:pt idx="2274">
                  <c:v>-4.8999999999999998E-3</c:v>
                </c:pt>
                <c:pt idx="2275">
                  <c:v>-1.4500000000000001E-2</c:v>
                </c:pt>
                <c:pt idx="2276">
                  <c:v>9.8900000000000002E-2</c:v>
                </c:pt>
                <c:pt idx="2277">
                  <c:v>6.9000000000000006E-2</c:v>
                </c:pt>
                <c:pt idx="2278">
                  <c:v>1.11E-2</c:v>
                </c:pt>
                <c:pt idx="2279">
                  <c:v>-4.6699999999999998E-2</c:v>
                </c:pt>
                <c:pt idx="2280">
                  <c:v>2.1000000000000001E-2</c:v>
                </c:pt>
                <c:pt idx="2281">
                  <c:v>0.1111</c:v>
                </c:pt>
                <c:pt idx="2282">
                  <c:v>1.46E-2</c:v>
                </c:pt>
                <c:pt idx="2283">
                  <c:v>-7.4999999999999997E-2</c:v>
                </c:pt>
                <c:pt idx="2284">
                  <c:v>-4.7600000000000003E-2</c:v>
                </c:pt>
                <c:pt idx="2285">
                  <c:v>0.22550000000000001</c:v>
                </c:pt>
                <c:pt idx="2286">
                  <c:v>0.17849999999999999</c:v>
                </c:pt>
                <c:pt idx="2287">
                  <c:v>3.7000000000000002E-3</c:v>
                </c:pt>
                <c:pt idx="2288">
                  <c:v>3.3599999999999998E-2</c:v>
                </c:pt>
                <c:pt idx="2289">
                  <c:v>3.0599999999999999E-2</c:v>
                </c:pt>
                <c:pt idx="2290">
                  <c:v>4.7000000000000002E-3</c:v>
                </c:pt>
                <c:pt idx="2291">
                  <c:v>9.1999999999999998E-2</c:v>
                </c:pt>
                <c:pt idx="2292">
                  <c:v>1.11E-2</c:v>
                </c:pt>
                <c:pt idx="2293">
                  <c:v>-6.8999999999999999E-3</c:v>
                </c:pt>
                <c:pt idx="2294">
                  <c:v>1.78E-2</c:v>
                </c:pt>
                <c:pt idx="2295">
                  <c:v>4.4499999999999998E-2</c:v>
                </c:pt>
                <c:pt idx="2296">
                  <c:v>6.4399999999999999E-2</c:v>
                </c:pt>
                <c:pt idx="2297">
                  <c:v>6.7500000000000004E-2</c:v>
                </c:pt>
                <c:pt idx="2298">
                  <c:v>2.3400000000000001E-2</c:v>
                </c:pt>
                <c:pt idx="2299">
                  <c:v>-2.69E-2</c:v>
                </c:pt>
                <c:pt idx="2300">
                  <c:v>1.66E-2</c:v>
                </c:pt>
                <c:pt idx="2301">
                  <c:v>-1.7600000000000001E-2</c:v>
                </c:pt>
                <c:pt idx="2302">
                  <c:v>2.5100000000000001E-2</c:v>
                </c:pt>
                <c:pt idx="2303">
                  <c:v>3.3599999999999998E-2</c:v>
                </c:pt>
                <c:pt idx="2304">
                  <c:v>1.0500000000000001E-2</c:v>
                </c:pt>
                <c:pt idx="2305">
                  <c:v>-1.9599999999999999E-2</c:v>
                </c:pt>
                <c:pt idx="2306">
                  <c:v>7.8299999999999995E-2</c:v>
                </c:pt>
                <c:pt idx="2307">
                  <c:v>0.104</c:v>
                </c:pt>
                <c:pt idx="2308">
                  <c:v>1.14E-2</c:v>
                </c:pt>
                <c:pt idx="2309">
                  <c:v>0.1096</c:v>
                </c:pt>
                <c:pt idx="2310">
                  <c:v>-7.2800000000000004E-2</c:v>
                </c:pt>
                <c:pt idx="2311">
                  <c:v>-3.44E-2</c:v>
                </c:pt>
                <c:pt idx="2312">
                  <c:v>-7.9100000000000004E-2</c:v>
                </c:pt>
                <c:pt idx="2313">
                  <c:v>-4.2299999999999997E-2</c:v>
                </c:pt>
                <c:pt idx="2314">
                  <c:v>4.8099999999999997E-2</c:v>
                </c:pt>
                <c:pt idx="2315">
                  <c:v>2.06E-2</c:v>
                </c:pt>
                <c:pt idx="2316">
                  <c:v>-5.8200000000000002E-2</c:v>
                </c:pt>
                <c:pt idx="2317">
                  <c:v>3.5000000000000001E-3</c:v>
                </c:pt>
                <c:pt idx="2318">
                  <c:v>2.9600000000000001E-2</c:v>
                </c:pt>
                <c:pt idx="2319">
                  <c:v>1.8100000000000002E-2</c:v>
                </c:pt>
                <c:pt idx="2320">
                  <c:v>4.2599999999999999E-2</c:v>
                </c:pt>
                <c:pt idx="2321">
                  <c:v>4.4400000000000002E-2</c:v>
                </c:pt>
                <c:pt idx="2322">
                  <c:v>5.3400000000000003E-2</c:v>
                </c:pt>
                <c:pt idx="2323">
                  <c:v>-3.8E-3</c:v>
                </c:pt>
                <c:pt idx="2324">
                  <c:v>7.3499999999999996E-2</c:v>
                </c:pt>
                <c:pt idx="2325">
                  <c:v>-6.6E-3</c:v>
                </c:pt>
                <c:pt idx="2326">
                  <c:v>-2.0899999999999998E-2</c:v>
                </c:pt>
                <c:pt idx="2327">
                  <c:v>2.6800000000000001E-2</c:v>
                </c:pt>
                <c:pt idx="2328">
                  <c:v>4.0099999999999997E-2</c:v>
                </c:pt>
                <c:pt idx="2329">
                  <c:v>-6.6199999999999995E-2</c:v>
                </c:pt>
                <c:pt idx="2330">
                  <c:v>-1.32E-2</c:v>
                </c:pt>
                <c:pt idx="2331">
                  <c:v>-4.0000000000000001E-3</c:v>
                </c:pt>
                <c:pt idx="2332">
                  <c:v>2.3E-3</c:v>
                </c:pt>
                <c:pt idx="2333">
                  <c:v>5.1700000000000003E-2</c:v>
                </c:pt>
                <c:pt idx="2334">
                  <c:v>2.1999999999999999E-2</c:v>
                </c:pt>
                <c:pt idx="2335">
                  <c:v>-4.1000000000000003E-3</c:v>
                </c:pt>
                <c:pt idx="2336">
                  <c:v>-2.7900000000000001E-2</c:v>
                </c:pt>
                <c:pt idx="2337">
                  <c:v>1.2500000000000001E-2</c:v>
                </c:pt>
                <c:pt idx="2338">
                  <c:v>-2.3400000000000001E-2</c:v>
                </c:pt>
                <c:pt idx="2339">
                  <c:v>3.3300000000000003E-2</c:v>
                </c:pt>
                <c:pt idx="2340">
                  <c:v>3.7699999999999997E-2</c:v>
                </c:pt>
                <c:pt idx="2341">
                  <c:v>0.12609999999999999</c:v>
                </c:pt>
                <c:pt idx="2342">
                  <c:v>1.2800000000000001E-2</c:v>
                </c:pt>
                <c:pt idx="2343">
                  <c:v>-3.0000000000000001E-3</c:v>
                </c:pt>
                <c:pt idx="2344">
                  <c:v>3.5900000000000001E-2</c:v>
                </c:pt>
                <c:pt idx="2345">
                  <c:v>3.9699999999999999E-2</c:v>
                </c:pt>
                <c:pt idx="2346">
                  <c:v>1.46E-2</c:v>
                </c:pt>
                <c:pt idx="2347">
                  <c:v>1.17E-2</c:v>
                </c:pt>
                <c:pt idx="2348">
                  <c:v>2.4400000000000002E-2</c:v>
                </c:pt>
                <c:pt idx="2349">
                  <c:v>-2.2100000000000002E-2</c:v>
                </c:pt>
                <c:pt idx="2350">
                  <c:v>-1.9800000000000002E-2</c:v>
                </c:pt>
                <c:pt idx="2351">
                  <c:v>-4.0000000000000002E-4</c:v>
                </c:pt>
                <c:pt idx="2352">
                  <c:v>9.7000000000000003E-3</c:v>
                </c:pt>
                <c:pt idx="2353">
                  <c:v>4.4999999999999998E-2</c:v>
                </c:pt>
                <c:pt idx="2354">
                  <c:v>-5.4000000000000003E-3</c:v>
                </c:pt>
                <c:pt idx="2355">
                  <c:v>-3.8999999999999998E-3</c:v>
                </c:pt>
                <c:pt idx="2356">
                  <c:v>8.2100000000000006E-2</c:v>
                </c:pt>
                <c:pt idx="2357">
                  <c:v>-1.0200000000000001E-2</c:v>
                </c:pt>
                <c:pt idx="2358">
                  <c:v>7.2300000000000003E-2</c:v>
                </c:pt>
                <c:pt idx="2359">
                  <c:v>-3.1800000000000002E-2</c:v>
                </c:pt>
                <c:pt idx="2360">
                  <c:v>5.1999999999999998E-2</c:v>
                </c:pt>
                <c:pt idx="2361">
                  <c:v>-4.4999999999999997E-3</c:v>
                </c:pt>
                <c:pt idx="2362">
                  <c:v>-6.8199999999999997E-2</c:v>
                </c:pt>
                <c:pt idx="2363">
                  <c:v>-6.6E-3</c:v>
                </c:pt>
                <c:pt idx="2364">
                  <c:v>-4.6899999999999997E-2</c:v>
                </c:pt>
                <c:pt idx="2365">
                  <c:v>0.1113</c:v>
                </c:pt>
                <c:pt idx="2366">
                  <c:v>-2.5000000000000001E-3</c:v>
                </c:pt>
                <c:pt idx="2367">
                  <c:v>-4.0000000000000001E-3</c:v>
                </c:pt>
                <c:pt idx="2368">
                  <c:v>0.14510000000000001</c:v>
                </c:pt>
                <c:pt idx="2369">
                  <c:v>-0.16209999999999999</c:v>
                </c:pt>
                <c:pt idx="2370">
                  <c:v>-6.9400000000000003E-2</c:v>
                </c:pt>
                <c:pt idx="2371">
                  <c:v>-1.4E-2</c:v>
                </c:pt>
                <c:pt idx="2372">
                  <c:v>-6.6E-3</c:v>
                </c:pt>
                <c:pt idx="2373">
                  <c:v>-2.06E-2</c:v>
                </c:pt>
                <c:pt idx="2374">
                  <c:v>2E-3</c:v>
                </c:pt>
                <c:pt idx="2375">
                  <c:v>-6.6699999999999995E-2</c:v>
                </c:pt>
                <c:pt idx="2376">
                  <c:v>3.7000000000000002E-3</c:v>
                </c:pt>
                <c:pt idx="2377">
                  <c:v>4.7500000000000001E-2</c:v>
                </c:pt>
                <c:pt idx="2378">
                  <c:v>3.32E-2</c:v>
                </c:pt>
                <c:pt idx="2379">
                  <c:v>-7.4899999999999994E-2</c:v>
                </c:pt>
                <c:pt idx="2380">
                  <c:v>8.6E-3</c:v>
                </c:pt>
                <c:pt idx="2381">
                  <c:v>-7.0699999999999999E-2</c:v>
                </c:pt>
                <c:pt idx="2382">
                  <c:v>3.9399999999999998E-2</c:v>
                </c:pt>
                <c:pt idx="2383">
                  <c:v>3.32E-2</c:v>
                </c:pt>
                <c:pt idx="2384">
                  <c:v>-3.0999999999999999E-3</c:v>
                </c:pt>
                <c:pt idx="2385">
                  <c:v>4.7100000000000003E-2</c:v>
                </c:pt>
                <c:pt idx="2386">
                  <c:v>1.03E-2</c:v>
                </c:pt>
                <c:pt idx="2387">
                  <c:v>-1.5E-3</c:v>
                </c:pt>
                <c:pt idx="2388">
                  <c:v>-2.8E-3</c:v>
                </c:pt>
                <c:pt idx="2389">
                  <c:v>1.0699999999999999E-2</c:v>
                </c:pt>
                <c:pt idx="2390">
                  <c:v>4.2799999999999998E-2</c:v>
                </c:pt>
                <c:pt idx="2391">
                  <c:v>1.26E-2</c:v>
                </c:pt>
                <c:pt idx="2392">
                  <c:v>2.1100000000000001E-2</c:v>
                </c:pt>
                <c:pt idx="2393">
                  <c:v>-1.5100000000000001E-2</c:v>
                </c:pt>
                <c:pt idx="2394">
                  <c:v>-2.0199999999999999E-2</c:v>
                </c:pt>
                <c:pt idx="2395">
                  <c:v>1.0999999999999999E-2</c:v>
                </c:pt>
                <c:pt idx="2396">
                  <c:v>-4.0599999999999997E-2</c:v>
                </c:pt>
                <c:pt idx="2397">
                  <c:v>-2.47E-2</c:v>
                </c:pt>
                <c:pt idx="2398">
                  <c:v>5.4199999999999998E-2</c:v>
                </c:pt>
                <c:pt idx="2399">
                  <c:v>-3.8399999999999997E-2</c:v>
                </c:pt>
                <c:pt idx="2400">
                  <c:v>6.5299999999999997E-2</c:v>
                </c:pt>
                <c:pt idx="2401">
                  <c:v>4.9299999999999997E-2</c:v>
                </c:pt>
                <c:pt idx="2402">
                  <c:v>5.9400000000000001E-2</c:v>
                </c:pt>
                <c:pt idx="2403">
                  <c:v>6.6799999999999998E-2</c:v>
                </c:pt>
                <c:pt idx="2404">
                  <c:v>2.3E-2</c:v>
                </c:pt>
                <c:pt idx="2405">
                  <c:v>-2.35E-2</c:v>
                </c:pt>
                <c:pt idx="2406">
                  <c:v>8.0999999999999996E-3</c:v>
                </c:pt>
                <c:pt idx="2407">
                  <c:v>5.2600000000000001E-2</c:v>
                </c:pt>
                <c:pt idx="2408">
                  <c:v>-9.4000000000000004E-3</c:v>
                </c:pt>
                <c:pt idx="2409">
                  <c:v>0.13350000000000001</c:v>
                </c:pt>
                <c:pt idx="2410">
                  <c:v>2.4400000000000002E-2</c:v>
                </c:pt>
                <c:pt idx="2411">
                  <c:v>3.2899999999999999E-2</c:v>
                </c:pt>
                <c:pt idx="2412">
                  <c:v>-9.5999999999999992E-3</c:v>
                </c:pt>
                <c:pt idx="2413">
                  <c:v>-4.7300000000000002E-2</c:v>
                </c:pt>
                <c:pt idx="2414">
                  <c:v>4.2200000000000001E-2</c:v>
                </c:pt>
                <c:pt idx="2415">
                  <c:v>1.21E-2</c:v>
                </c:pt>
                <c:pt idx="2416">
                  <c:v>-2.6100000000000002E-2</c:v>
                </c:pt>
                <c:pt idx="2417">
                  <c:v>4.2700000000000002E-2</c:v>
                </c:pt>
                <c:pt idx="2418">
                  <c:v>5.1799999999999999E-2</c:v>
                </c:pt>
                <c:pt idx="2419">
                  <c:v>-8.9999999999999993E-3</c:v>
                </c:pt>
                <c:pt idx="2420">
                  <c:v>-6.54E-2</c:v>
                </c:pt>
                <c:pt idx="2421">
                  <c:v>2.5000000000000001E-3</c:v>
                </c:pt>
                <c:pt idx="2422">
                  <c:v>-2.8199999999999999E-2</c:v>
                </c:pt>
                <c:pt idx="2423">
                  <c:v>6.0400000000000002E-2</c:v>
                </c:pt>
                <c:pt idx="2424">
                  <c:v>-6.6600000000000006E-2</c:v>
                </c:pt>
                <c:pt idx="2425">
                  <c:v>0.25559999999999999</c:v>
                </c:pt>
                <c:pt idx="2426">
                  <c:v>-1.6199999999999999E-2</c:v>
                </c:pt>
                <c:pt idx="2427">
                  <c:v>3.8899999999999997E-2</c:v>
                </c:pt>
                <c:pt idx="2428">
                  <c:v>0.1668</c:v>
                </c:pt>
                <c:pt idx="2429">
                  <c:v>-3.09E-2</c:v>
                </c:pt>
                <c:pt idx="2430">
                  <c:v>-0.11600000000000001</c:v>
                </c:pt>
                <c:pt idx="2431">
                  <c:v>-5.4300000000000001E-2</c:v>
                </c:pt>
                <c:pt idx="2432">
                  <c:v>-1.6899999999999998E-2</c:v>
                </c:pt>
                <c:pt idx="2433">
                  <c:v>3.39E-2</c:v>
                </c:pt>
                <c:pt idx="2434">
                  <c:v>-8.3999999999999995E-3</c:v>
                </c:pt>
                <c:pt idx="2435">
                  <c:v>-6.6699999999999995E-2</c:v>
                </c:pt>
                <c:pt idx="2436">
                  <c:v>-2.0799999999999999E-2</c:v>
                </c:pt>
                <c:pt idx="2437">
                  <c:v>2.0299999999999999E-2</c:v>
                </c:pt>
                <c:pt idx="2438">
                  <c:v>-3.8399999999999997E-2</c:v>
                </c:pt>
                <c:pt idx="2439">
                  <c:v>-5.1999999999999998E-3</c:v>
                </c:pt>
                <c:pt idx="2440">
                  <c:v>4.0000000000000001E-3</c:v>
                </c:pt>
                <c:pt idx="2441">
                  <c:v>1.7399999999999999E-2</c:v>
                </c:pt>
                <c:pt idx="2442">
                  <c:v>1.4200000000000001E-2</c:v>
                </c:pt>
                <c:pt idx="2443">
                  <c:v>4.6100000000000002E-2</c:v>
                </c:pt>
                <c:pt idx="2444">
                  <c:v>-2.2599999999999999E-2</c:v>
                </c:pt>
                <c:pt idx="2445">
                  <c:v>-3.04E-2</c:v>
                </c:pt>
                <c:pt idx="2446">
                  <c:v>-7.4999999999999997E-3</c:v>
                </c:pt>
                <c:pt idx="2447">
                  <c:v>-2.3E-3</c:v>
                </c:pt>
                <c:pt idx="2448">
                  <c:v>5.6300000000000003E-2</c:v>
                </c:pt>
                <c:pt idx="2449">
                  <c:v>-3.7600000000000001E-2</c:v>
                </c:pt>
                <c:pt idx="2450">
                  <c:v>-1.8700000000000001E-2</c:v>
                </c:pt>
                <c:pt idx="2451">
                  <c:v>-4.4400000000000002E-2</c:v>
                </c:pt>
                <c:pt idx="2452">
                  <c:v>-4.5999999999999999E-3</c:v>
                </c:pt>
                <c:pt idx="2453">
                  <c:v>1.6899999999999998E-2</c:v>
                </c:pt>
                <c:pt idx="2454">
                  <c:v>-2.7900000000000001E-2</c:v>
                </c:pt>
                <c:pt idx="2455">
                  <c:v>5.2600000000000001E-2</c:v>
                </c:pt>
                <c:pt idx="2456">
                  <c:v>3.04E-2</c:v>
                </c:pt>
                <c:pt idx="2457">
                  <c:v>-4.3499999999999997E-2</c:v>
                </c:pt>
                <c:pt idx="2458">
                  <c:v>5.8400000000000001E-2</c:v>
                </c:pt>
                <c:pt idx="2459">
                  <c:v>2.7099999999999999E-2</c:v>
                </c:pt>
                <c:pt idx="2460">
                  <c:v>-1.01E-2</c:v>
                </c:pt>
                <c:pt idx="2461">
                  <c:v>-9.06E-2</c:v>
                </c:pt>
                <c:pt idx="2462">
                  <c:v>2.12E-2</c:v>
                </c:pt>
                <c:pt idx="2463">
                  <c:v>-0.1065</c:v>
                </c:pt>
                <c:pt idx="2464">
                  <c:v>2.52E-2</c:v>
                </c:pt>
                <c:pt idx="2465">
                  <c:v>3.1600000000000003E-2</c:v>
                </c:pt>
                <c:pt idx="2466">
                  <c:v>4.4999999999999997E-3</c:v>
                </c:pt>
                <c:pt idx="2467">
                  <c:v>3.9899999999999998E-2</c:v>
                </c:pt>
                <c:pt idx="2468">
                  <c:v>-6.2399999999999997E-2</c:v>
                </c:pt>
                <c:pt idx="2469">
                  <c:v>6.1199999999999997E-2</c:v>
                </c:pt>
                <c:pt idx="2470">
                  <c:v>7.17E-2</c:v>
                </c:pt>
                <c:pt idx="2471">
                  <c:v>-8.3999999999999995E-3</c:v>
                </c:pt>
                <c:pt idx="2472">
                  <c:v>2.12E-2</c:v>
                </c:pt>
                <c:pt idx="2473">
                  <c:v>3.3099999999999997E-2</c:v>
                </c:pt>
                <c:pt idx="2474">
                  <c:v>4.7500000000000001E-2</c:v>
                </c:pt>
                <c:pt idx="2475">
                  <c:v>5.0500000000000003E-2</c:v>
                </c:pt>
                <c:pt idx="2476">
                  <c:v>-3.7600000000000001E-2</c:v>
                </c:pt>
                <c:pt idx="2477">
                  <c:v>4.07E-2</c:v>
                </c:pt>
                <c:pt idx="2478">
                  <c:v>6.6600000000000006E-2</c:v>
                </c:pt>
                <c:pt idx="2479">
                  <c:v>-8.5699999999999998E-2</c:v>
                </c:pt>
                <c:pt idx="2480">
                  <c:v>-2.7E-2</c:v>
                </c:pt>
                <c:pt idx="2481">
                  <c:v>-5.6500000000000002E-2</c:v>
                </c:pt>
                <c:pt idx="2482">
                  <c:v>7.5999999999999998E-2</c:v>
                </c:pt>
                <c:pt idx="2483">
                  <c:v>6.9699999999999998E-2</c:v>
                </c:pt>
                <c:pt idx="2484">
                  <c:v>3.9199999999999999E-2</c:v>
                </c:pt>
                <c:pt idx="2485">
                  <c:v>2E-3</c:v>
                </c:pt>
                <c:pt idx="2486">
                  <c:v>3.9800000000000002E-2</c:v>
                </c:pt>
                <c:pt idx="2487">
                  <c:v>4.3099999999999999E-2</c:v>
                </c:pt>
                <c:pt idx="2488">
                  <c:v>4.4200000000000003E-2</c:v>
                </c:pt>
                <c:pt idx="2489">
                  <c:v>4.1599999999999998E-2</c:v>
                </c:pt>
                <c:pt idx="2490">
                  <c:v>1.1900000000000001E-2</c:v>
                </c:pt>
                <c:pt idx="2491">
                  <c:v>-3.5900000000000001E-2</c:v>
                </c:pt>
                <c:pt idx="2492">
                  <c:v>5.0000000000000001E-3</c:v>
                </c:pt>
                <c:pt idx="2493">
                  <c:v>4.5900000000000003E-2</c:v>
                </c:pt>
                <c:pt idx="2494">
                  <c:v>-7.3099999999999998E-2</c:v>
                </c:pt>
                <c:pt idx="2495">
                  <c:v>3.8199999999999998E-2</c:v>
                </c:pt>
                <c:pt idx="2496">
                  <c:v>3.2300000000000002E-2</c:v>
                </c:pt>
                <c:pt idx="2497">
                  <c:v>1.9800000000000002E-2</c:v>
                </c:pt>
                <c:pt idx="2498">
                  <c:v>7.0800000000000002E-2</c:v>
                </c:pt>
                <c:pt idx="2499">
                  <c:v>5.8999999999999999E-3</c:v>
                </c:pt>
                <c:pt idx="2500">
                  <c:v>2.4899999999999999E-2</c:v>
                </c:pt>
                <c:pt idx="2501">
                  <c:v>-5.8999999999999999E-3</c:v>
                </c:pt>
                <c:pt idx="2502">
                  <c:v>2.1000000000000001E-2</c:v>
                </c:pt>
                <c:pt idx="2503">
                  <c:v>2.7400000000000001E-2</c:v>
                </c:pt>
                <c:pt idx="2504">
                  <c:v>2.1299999999999999E-2</c:v>
                </c:pt>
                <c:pt idx="2505">
                  <c:v>4.7300000000000002E-2</c:v>
                </c:pt>
                <c:pt idx="2506">
                  <c:v>1.17E-2</c:v>
                </c:pt>
                <c:pt idx="2507">
                  <c:v>5.0000000000000001E-3</c:v>
                </c:pt>
                <c:pt idx="2508">
                  <c:v>-2.5000000000000001E-3</c:v>
                </c:pt>
                <c:pt idx="2509">
                  <c:v>3.5999999999999997E-2</c:v>
                </c:pt>
                <c:pt idx="2510">
                  <c:v>1.77E-2</c:v>
                </c:pt>
                <c:pt idx="2511">
                  <c:v>1.29E-2</c:v>
                </c:pt>
                <c:pt idx="2512">
                  <c:v>-8.0000000000000004E-4</c:v>
                </c:pt>
                <c:pt idx="2513">
                  <c:v>6.6E-3</c:v>
                </c:pt>
                <c:pt idx="2514">
                  <c:v>-7.0000000000000001E-3</c:v>
                </c:pt>
                <c:pt idx="2515">
                  <c:v>9.2999999999999992E-3</c:v>
                </c:pt>
                <c:pt idx="2516">
                  <c:v>1.8800000000000001E-2</c:v>
                </c:pt>
                <c:pt idx="2517">
                  <c:v>7.6E-3</c:v>
                </c:pt>
                <c:pt idx="2518">
                  <c:v>1.01E-2</c:v>
                </c:pt>
                <c:pt idx="2519">
                  <c:v>1.46E-2</c:v>
                </c:pt>
                <c:pt idx="2520">
                  <c:v>-2.0000000000000001E-4</c:v>
                </c:pt>
                <c:pt idx="2521">
                  <c:v>-2.9999999999999997E-4</c:v>
                </c:pt>
                <c:pt idx="2522">
                  <c:v>1E-3</c:v>
                </c:pt>
                <c:pt idx="2523">
                  <c:v>-0.03</c:v>
                </c:pt>
                <c:pt idx="2524">
                  <c:v>-6.7000000000000002E-3</c:v>
                </c:pt>
                <c:pt idx="2525">
                  <c:v>1.1599999999999999E-2</c:v>
                </c:pt>
                <c:pt idx="2526">
                  <c:v>2E-3</c:v>
                </c:pt>
                <c:pt idx="2527">
                  <c:v>0.02</c:v>
                </c:pt>
                <c:pt idx="2528">
                  <c:v>-8.2000000000000007E-3</c:v>
                </c:pt>
                <c:pt idx="2529">
                  <c:v>1.5E-3</c:v>
                </c:pt>
                <c:pt idx="2530">
                  <c:v>5.21E-2</c:v>
                </c:pt>
                <c:pt idx="2531">
                  <c:v>-1.04E-2</c:v>
                </c:pt>
                <c:pt idx="2532">
                  <c:v>-5.0000000000000001E-3</c:v>
                </c:pt>
                <c:pt idx="2533">
                  <c:v>4.5699999999999998E-2</c:v>
                </c:pt>
                <c:pt idx="2534">
                  <c:v>1.04E-2</c:v>
                </c:pt>
                <c:pt idx="2535">
                  <c:v>6.4999999999999997E-3</c:v>
                </c:pt>
                <c:pt idx="2536">
                  <c:v>3.9699999999999999E-2</c:v>
                </c:pt>
                <c:pt idx="2537">
                  <c:v>-3.8E-3</c:v>
                </c:pt>
                <c:pt idx="2538">
                  <c:v>-2.3999999999999998E-3</c:v>
                </c:pt>
                <c:pt idx="2539">
                  <c:v>-6.9999999999999999E-4</c:v>
                </c:pt>
                <c:pt idx="2540">
                  <c:v>7.8100000000000003E-2</c:v>
                </c:pt>
                <c:pt idx="2541">
                  <c:v>3.2000000000000002E-3</c:v>
                </c:pt>
                <c:pt idx="2542">
                  <c:v>2.8299999999999999E-2</c:v>
                </c:pt>
                <c:pt idx="2543">
                  <c:v>-9.2100000000000001E-2</c:v>
                </c:pt>
                <c:pt idx="2544">
                  <c:v>-9.2999999999999992E-3</c:v>
                </c:pt>
                <c:pt idx="2545">
                  <c:v>-6.83E-2</c:v>
                </c:pt>
                <c:pt idx="2546">
                  <c:v>7.0400000000000004E-2</c:v>
                </c:pt>
                <c:pt idx="2547">
                  <c:v>2.4400000000000002E-2</c:v>
                </c:pt>
                <c:pt idx="2548">
                  <c:v>5.2699999999999997E-2</c:v>
                </c:pt>
                <c:pt idx="2549">
                  <c:v>-9.3600000000000003E-2</c:v>
                </c:pt>
                <c:pt idx="2550">
                  <c:v>-8.6300000000000002E-2</c:v>
                </c:pt>
                <c:pt idx="2551">
                  <c:v>-6.4299999999999996E-2</c:v>
                </c:pt>
                <c:pt idx="2552">
                  <c:v>8.3000000000000001E-3</c:v>
                </c:pt>
                <c:pt idx="2553">
                  <c:v>4.0000000000000001E-3</c:v>
                </c:pt>
                <c:pt idx="2554">
                  <c:v>1.0699999999999999E-2</c:v>
                </c:pt>
                <c:pt idx="2555">
                  <c:v>3.8899999999999997E-2</c:v>
                </c:pt>
                <c:pt idx="2556">
                  <c:v>6.0100000000000001E-2</c:v>
                </c:pt>
                <c:pt idx="2557">
                  <c:v>-6.6299999999999998E-2</c:v>
                </c:pt>
                <c:pt idx="2558">
                  <c:v>3.8699999999999998E-2</c:v>
                </c:pt>
                <c:pt idx="2559">
                  <c:v>-6.9500000000000006E-2</c:v>
                </c:pt>
                <c:pt idx="2560">
                  <c:v>-3.4700000000000002E-2</c:v>
                </c:pt>
                <c:pt idx="2561">
                  <c:v>4.5999999999999999E-3</c:v>
                </c:pt>
                <c:pt idx="2562">
                  <c:v>5.4999999999999997E-3</c:v>
                </c:pt>
                <c:pt idx="2563">
                  <c:v>-1.4800000000000001E-2</c:v>
                </c:pt>
                <c:pt idx="2564">
                  <c:v>2.2200000000000001E-2</c:v>
                </c:pt>
                <c:pt idx="2565">
                  <c:v>2.6800000000000001E-2</c:v>
                </c:pt>
                <c:pt idx="2566">
                  <c:v>2.81E-2</c:v>
                </c:pt>
                <c:pt idx="2567">
                  <c:v>4.0000000000000002E-4</c:v>
                </c:pt>
                <c:pt idx="2568">
                  <c:v>1.47E-2</c:v>
                </c:pt>
                <c:pt idx="2569">
                  <c:v>1.9599999999999999E-2</c:v>
                </c:pt>
                <c:pt idx="2570">
                  <c:v>-2.3300000000000001E-2</c:v>
                </c:pt>
                <c:pt idx="2571">
                  <c:v>3.8999999999999998E-3</c:v>
                </c:pt>
                <c:pt idx="2572">
                  <c:v>4.5900000000000003E-2</c:v>
                </c:pt>
                <c:pt idx="2573">
                  <c:v>1.2999999999999999E-3</c:v>
                </c:pt>
                <c:pt idx="2574">
                  <c:v>3.85E-2</c:v>
                </c:pt>
                <c:pt idx="2575">
                  <c:v>2.7300000000000001E-2</c:v>
                </c:pt>
                <c:pt idx="2576">
                  <c:v>-3.2000000000000002E-3</c:v>
                </c:pt>
                <c:pt idx="2577">
                  <c:v>2.7000000000000001E-3</c:v>
                </c:pt>
                <c:pt idx="2578">
                  <c:v>1.6899999999999998E-2</c:v>
                </c:pt>
                <c:pt idx="2579">
                  <c:v>2.35E-2</c:v>
                </c:pt>
                <c:pt idx="2580">
                  <c:v>-1E-4</c:v>
                </c:pt>
                <c:pt idx="2581">
                  <c:v>1.2999999999999999E-2</c:v>
                </c:pt>
                <c:pt idx="2582">
                  <c:v>-1.1999999999999999E-3</c:v>
                </c:pt>
                <c:pt idx="2583">
                  <c:v>-1.17E-2</c:v>
                </c:pt>
                <c:pt idx="2584">
                  <c:v>1.0699999999999999E-2</c:v>
                </c:pt>
                <c:pt idx="2585">
                  <c:v>1.9099999999999999E-2</c:v>
                </c:pt>
                <c:pt idx="2586">
                  <c:v>-7.2499999999999995E-2</c:v>
                </c:pt>
                <c:pt idx="2587">
                  <c:v>5.5999999999999999E-3</c:v>
                </c:pt>
                <c:pt idx="2588">
                  <c:v>2.4299999999999999E-2</c:v>
                </c:pt>
                <c:pt idx="2589">
                  <c:v>8.3999999999999995E-3</c:v>
                </c:pt>
                <c:pt idx="2590">
                  <c:v>-1.5299999999999999E-2</c:v>
                </c:pt>
                <c:pt idx="2591">
                  <c:v>1.8599999999999998E-2</c:v>
                </c:pt>
                <c:pt idx="2592">
                  <c:v>8.9999999999999993E-3</c:v>
                </c:pt>
                <c:pt idx="2593">
                  <c:v>2.1899999999999999E-2</c:v>
                </c:pt>
                <c:pt idx="2594">
                  <c:v>1.7500000000000002E-2</c:v>
                </c:pt>
                <c:pt idx="2595">
                  <c:v>4.8599999999999997E-2</c:v>
                </c:pt>
                <c:pt idx="2596">
                  <c:v>6.7999999999999996E-3</c:v>
                </c:pt>
                <c:pt idx="2597">
                  <c:v>-4.3E-3</c:v>
                </c:pt>
                <c:pt idx="2598">
                  <c:v>5.0000000000000001E-4</c:v>
                </c:pt>
                <c:pt idx="2599">
                  <c:v>2.7000000000000001E-3</c:v>
                </c:pt>
                <c:pt idx="2600">
                  <c:v>2.3599999999999999E-2</c:v>
                </c:pt>
                <c:pt idx="2601">
                  <c:v>6.9999999999999999E-4</c:v>
                </c:pt>
                <c:pt idx="2602">
                  <c:v>-3.0099999999999998E-2</c:v>
                </c:pt>
                <c:pt idx="2603">
                  <c:v>2.8999999999999998E-3</c:v>
                </c:pt>
                <c:pt idx="2604">
                  <c:v>-1.1000000000000001E-3</c:v>
                </c:pt>
                <c:pt idx="2605">
                  <c:v>3.0200000000000001E-2</c:v>
                </c:pt>
                <c:pt idx="2606">
                  <c:v>-2.5999999999999999E-3</c:v>
                </c:pt>
                <c:pt idx="2607">
                  <c:v>2.6599999999999999E-2</c:v>
                </c:pt>
                <c:pt idx="2608">
                  <c:v>-3.0700000000000002E-2</c:v>
                </c:pt>
                <c:pt idx="2609">
                  <c:v>8.7400000000000005E-2</c:v>
                </c:pt>
                <c:pt idx="2610">
                  <c:v>7.4999999999999997E-3</c:v>
                </c:pt>
                <c:pt idx="2611">
                  <c:v>1.9E-3</c:v>
                </c:pt>
                <c:pt idx="2612">
                  <c:v>-6.3E-3</c:v>
                </c:pt>
                <c:pt idx="2613">
                  <c:v>1.8200000000000001E-2</c:v>
                </c:pt>
                <c:pt idx="2614">
                  <c:v>3.1399999999999997E-2</c:v>
                </c:pt>
                <c:pt idx="2615">
                  <c:v>-0.13150000000000001</c:v>
                </c:pt>
                <c:pt idx="2616">
                  <c:v>5.1000000000000004E-3</c:v>
                </c:pt>
                <c:pt idx="2617">
                  <c:v>-1.1999999999999999E-3</c:v>
                </c:pt>
                <c:pt idx="2618">
                  <c:v>1.35E-2</c:v>
                </c:pt>
                <c:pt idx="2619">
                  <c:v>3.0999999999999999E-3</c:v>
                </c:pt>
                <c:pt idx="2620">
                  <c:v>-0.1043</c:v>
                </c:pt>
                <c:pt idx="2621">
                  <c:v>-0.12859999999999999</c:v>
                </c:pt>
                <c:pt idx="2622">
                  <c:v>9.8799999999999999E-2</c:v>
                </c:pt>
                <c:pt idx="2623">
                  <c:v>1.6E-2</c:v>
                </c:pt>
                <c:pt idx="2624">
                  <c:v>2.1700000000000001E-2</c:v>
                </c:pt>
                <c:pt idx="2625">
                  <c:v>3.3300000000000003E-2</c:v>
                </c:pt>
                <c:pt idx="2626">
                  <c:v>4.4999999999999997E-3</c:v>
                </c:pt>
                <c:pt idx="2627">
                  <c:v>-1.24E-2</c:v>
                </c:pt>
                <c:pt idx="2628">
                  <c:v>-1.1000000000000001E-3</c:v>
                </c:pt>
                <c:pt idx="2629">
                  <c:v>5.0099999999999999E-2</c:v>
                </c:pt>
                <c:pt idx="2630">
                  <c:v>3.0499999999999999E-2</c:v>
                </c:pt>
                <c:pt idx="2631">
                  <c:v>8.2000000000000007E-3</c:v>
                </c:pt>
                <c:pt idx="2632">
                  <c:v>0</c:v>
                </c:pt>
                <c:pt idx="2633">
                  <c:v>-2.8500000000000001E-2</c:v>
                </c:pt>
                <c:pt idx="2634">
                  <c:v>6.6299999999999998E-2</c:v>
                </c:pt>
                <c:pt idx="2635">
                  <c:v>3.73E-2</c:v>
                </c:pt>
                <c:pt idx="2636">
                  <c:v>3.7699999999999997E-2</c:v>
                </c:pt>
                <c:pt idx="2637">
                  <c:v>1.18E-2</c:v>
                </c:pt>
                <c:pt idx="2638">
                  <c:v>1E-3</c:v>
                </c:pt>
                <c:pt idx="2639">
                  <c:v>2.3E-3</c:v>
                </c:pt>
                <c:pt idx="2640">
                  <c:v>6.4999999999999997E-3</c:v>
                </c:pt>
                <c:pt idx="2641">
                  <c:v>8.8000000000000005E-3</c:v>
                </c:pt>
                <c:pt idx="2642">
                  <c:v>-1.6999999999999999E-3</c:v>
                </c:pt>
                <c:pt idx="2643">
                  <c:v>-2.8999999999999998E-3</c:v>
                </c:pt>
                <c:pt idx="2644">
                  <c:v>2.9999999999999997E-4</c:v>
                </c:pt>
                <c:pt idx="2645">
                  <c:v>1.38E-2</c:v>
                </c:pt>
                <c:pt idx="2646">
                  <c:v>-7.9000000000000008E-3</c:v>
                </c:pt>
                <c:pt idx="2647">
                  <c:v>4.5999999999999999E-3</c:v>
                </c:pt>
                <c:pt idx="2648">
                  <c:v>2.5999999999999999E-3</c:v>
                </c:pt>
                <c:pt idx="2649">
                  <c:v>3.8E-3</c:v>
                </c:pt>
                <c:pt idx="2650">
                  <c:v>9.7000000000000003E-3</c:v>
                </c:pt>
                <c:pt idx="2651">
                  <c:v>5.1000000000000004E-3</c:v>
                </c:pt>
                <c:pt idx="2652">
                  <c:v>-1.5699999999999999E-2</c:v>
                </c:pt>
                <c:pt idx="2653">
                  <c:v>2.8E-3</c:v>
                </c:pt>
                <c:pt idx="2654">
                  <c:v>-8.6999999999999994E-3</c:v>
                </c:pt>
                <c:pt idx="2655">
                  <c:v>2.4299999999999999E-2</c:v>
                </c:pt>
                <c:pt idx="2656">
                  <c:v>1.37E-2</c:v>
                </c:pt>
                <c:pt idx="2657">
                  <c:v>1.3599999999999999E-2</c:v>
                </c:pt>
                <c:pt idx="2658">
                  <c:v>-1E-3</c:v>
                </c:pt>
                <c:pt idx="2659">
                  <c:v>5.3E-3</c:v>
                </c:pt>
                <c:pt idx="2660">
                  <c:v>-6.4000000000000003E-3</c:v>
                </c:pt>
                <c:pt idx="2661">
                  <c:v>-8.3999999999999995E-3</c:v>
                </c:pt>
                <c:pt idx="2662">
                  <c:v>6.8999999999999999E-3</c:v>
                </c:pt>
                <c:pt idx="2663">
                  <c:v>-7.7999999999999996E-3</c:v>
                </c:pt>
                <c:pt idx="2664">
                  <c:v>-1.0999999999999999E-2</c:v>
                </c:pt>
                <c:pt idx="2665">
                  <c:v>1.7899999999999999E-2</c:v>
                </c:pt>
                <c:pt idx="2666">
                  <c:v>1.0500000000000001E-2</c:v>
                </c:pt>
                <c:pt idx="2667">
                  <c:v>-2.5899999999999999E-2</c:v>
                </c:pt>
                <c:pt idx="2668">
                  <c:v>1.1999999999999999E-3</c:v>
                </c:pt>
                <c:pt idx="2669">
                  <c:v>1.2800000000000001E-2</c:v>
                </c:pt>
                <c:pt idx="2670">
                  <c:v>-3.7000000000000002E-3</c:v>
                </c:pt>
                <c:pt idx="2671">
                  <c:v>4.1000000000000002E-2</c:v>
                </c:pt>
                <c:pt idx="2672">
                  <c:v>9.2999999999999992E-3</c:v>
                </c:pt>
                <c:pt idx="2673">
                  <c:v>3.7000000000000002E-3</c:v>
                </c:pt>
                <c:pt idx="2674">
                  <c:v>-3.3E-3</c:v>
                </c:pt>
                <c:pt idx="2675">
                  <c:v>-1.4999999999999999E-2</c:v>
                </c:pt>
                <c:pt idx="2676">
                  <c:v>5.9999999999999995E-4</c:v>
                </c:pt>
                <c:pt idx="2677">
                  <c:v>-9.4999999999999998E-3</c:v>
                </c:pt>
                <c:pt idx="2678">
                  <c:v>1.4800000000000001E-2</c:v>
                </c:pt>
                <c:pt idx="2679">
                  <c:v>7.7999999999999996E-3</c:v>
                </c:pt>
                <c:pt idx="2680">
                  <c:v>-6.4000000000000003E-3</c:v>
                </c:pt>
                <c:pt idx="2681">
                  <c:v>1.11E-2</c:v>
                </c:pt>
                <c:pt idx="2682">
                  <c:v>0</c:v>
                </c:pt>
                <c:pt idx="2683">
                  <c:v>2.5100000000000001E-2</c:v>
                </c:pt>
                <c:pt idx="2684">
                  <c:v>-6.6299999999999998E-2</c:v>
                </c:pt>
                <c:pt idx="2685">
                  <c:v>9.2999999999999992E-3</c:v>
                </c:pt>
                <c:pt idx="2686">
                  <c:v>4.02E-2</c:v>
                </c:pt>
                <c:pt idx="2687">
                  <c:v>2E-3</c:v>
                </c:pt>
                <c:pt idx="2688">
                  <c:v>-2.47E-2</c:v>
                </c:pt>
                <c:pt idx="2689">
                  <c:v>4.1799999999999997E-2</c:v>
                </c:pt>
                <c:pt idx="2690">
                  <c:v>5.7999999999999996E-3</c:v>
                </c:pt>
                <c:pt idx="2691">
                  <c:v>1.1299999999999999E-2</c:v>
                </c:pt>
                <c:pt idx="2692">
                  <c:v>3.6400000000000002E-2</c:v>
                </c:pt>
                <c:pt idx="2693">
                  <c:v>8.0000000000000004E-4</c:v>
                </c:pt>
                <c:pt idx="2694">
                  <c:v>-3.8999999999999998E-3</c:v>
                </c:pt>
                <c:pt idx="2695">
                  <c:v>-3.7000000000000002E-3</c:v>
                </c:pt>
                <c:pt idx="2696">
                  <c:v>3.9699999999999999E-2</c:v>
                </c:pt>
                <c:pt idx="2697">
                  <c:v>3.3999999999999998E-3</c:v>
                </c:pt>
                <c:pt idx="2698">
                  <c:v>-1.1000000000000001E-3</c:v>
                </c:pt>
                <c:pt idx="2699">
                  <c:v>-9.9000000000000008E-3</c:v>
                </c:pt>
                <c:pt idx="2700">
                  <c:v>-3.2000000000000002E-3</c:v>
                </c:pt>
                <c:pt idx="2701">
                  <c:v>-4.3E-3</c:v>
                </c:pt>
                <c:pt idx="2702">
                  <c:v>4.8999999999999998E-3</c:v>
                </c:pt>
                <c:pt idx="2703">
                  <c:v>-1.4E-3</c:v>
                </c:pt>
                <c:pt idx="2704">
                  <c:v>3.7000000000000002E-3</c:v>
                </c:pt>
                <c:pt idx="2705">
                  <c:v>-5.9999999999999995E-4</c:v>
                </c:pt>
                <c:pt idx="2706">
                  <c:v>-7.0000000000000001E-3</c:v>
                </c:pt>
                <c:pt idx="2707">
                  <c:v>3.7499999999999999E-2</c:v>
                </c:pt>
                <c:pt idx="2708">
                  <c:v>2.5000000000000001E-3</c:v>
                </c:pt>
                <c:pt idx="2709">
                  <c:v>-3.0000000000000001E-3</c:v>
                </c:pt>
                <c:pt idx="2710">
                  <c:v>2.5999999999999999E-3</c:v>
                </c:pt>
                <c:pt idx="2711">
                  <c:v>8.3000000000000001E-3</c:v>
                </c:pt>
                <c:pt idx="2712">
                  <c:v>-1.4E-3</c:v>
                </c:pt>
                <c:pt idx="2713">
                  <c:v>4.7000000000000002E-3</c:v>
                </c:pt>
                <c:pt idx="2714">
                  <c:v>-4.3E-3</c:v>
                </c:pt>
                <c:pt idx="2715">
                  <c:v>1.5E-3</c:v>
                </c:pt>
                <c:pt idx="2716">
                  <c:v>-4.4000000000000003E-3</c:v>
                </c:pt>
                <c:pt idx="2717">
                  <c:v>8.6999999999999994E-3</c:v>
                </c:pt>
                <c:pt idx="2718">
                  <c:v>5.7000000000000002E-3</c:v>
                </c:pt>
                <c:pt idx="2719">
                  <c:v>0</c:v>
                </c:pt>
                <c:pt idx="2720">
                  <c:v>-1.2999999999999999E-3</c:v>
                </c:pt>
                <c:pt idx="2721">
                  <c:v>-1.8E-3</c:v>
                </c:pt>
                <c:pt idx="2722">
                  <c:v>8.3999999999999995E-3</c:v>
                </c:pt>
                <c:pt idx="2723">
                  <c:v>-1.8E-3</c:v>
                </c:pt>
                <c:pt idx="2724">
                  <c:v>-5.0000000000000001E-4</c:v>
                </c:pt>
                <c:pt idx="2725">
                  <c:v>1.2200000000000001E-2</c:v>
                </c:pt>
                <c:pt idx="2726">
                  <c:v>-2.5999999999999999E-3</c:v>
                </c:pt>
                <c:pt idx="2727">
                  <c:v>-1.9800000000000002E-2</c:v>
                </c:pt>
                <c:pt idx="2728">
                  <c:v>-1E-3</c:v>
                </c:pt>
                <c:pt idx="2729">
                  <c:v>-1.4E-3</c:v>
                </c:pt>
                <c:pt idx="2730">
                  <c:v>6.0000000000000001E-3</c:v>
                </c:pt>
                <c:pt idx="2731">
                  <c:v>-1.1999999999999999E-3</c:v>
                </c:pt>
                <c:pt idx="2732">
                  <c:v>-5.0000000000000001E-4</c:v>
                </c:pt>
                <c:pt idx="2733">
                  <c:v>-2.3E-3</c:v>
                </c:pt>
                <c:pt idx="2734">
                  <c:v>1.5E-3</c:v>
                </c:pt>
                <c:pt idx="2735">
                  <c:v>1E-3</c:v>
                </c:pt>
                <c:pt idx="2736">
                  <c:v>3.8999999999999998E-3</c:v>
                </c:pt>
                <c:pt idx="2737">
                  <c:v>-3.0300000000000001E-2</c:v>
                </c:pt>
                <c:pt idx="2738">
                  <c:v>2.2000000000000001E-3</c:v>
                </c:pt>
                <c:pt idx="2739">
                  <c:v>-3.8999999999999998E-3</c:v>
                </c:pt>
                <c:pt idx="2740">
                  <c:v>2.0199999999999999E-2</c:v>
                </c:pt>
                <c:pt idx="2741">
                  <c:v>4.4999999999999997E-3</c:v>
                </c:pt>
                <c:pt idx="2742">
                  <c:v>7.7000000000000002E-3</c:v>
                </c:pt>
                <c:pt idx="2743">
                  <c:v>-6.1999999999999998E-3</c:v>
                </c:pt>
                <c:pt idx="2744">
                  <c:v>1.7899999999999999E-2</c:v>
                </c:pt>
                <c:pt idx="2745">
                  <c:v>4.0899999999999999E-2</c:v>
                </c:pt>
                <c:pt idx="2746">
                  <c:v>5.7999999999999996E-3</c:v>
                </c:pt>
                <c:pt idx="2747">
                  <c:v>-3.3E-3</c:v>
                </c:pt>
                <c:pt idx="2748">
                  <c:v>-6.0000000000000001E-3</c:v>
                </c:pt>
                <c:pt idx="2749">
                  <c:v>5.4000000000000003E-3</c:v>
                </c:pt>
                <c:pt idx="2750">
                  <c:v>-1.2999999999999999E-3</c:v>
                </c:pt>
                <c:pt idx="2751">
                  <c:v>8.0999999999999996E-3</c:v>
                </c:pt>
                <c:pt idx="2752">
                  <c:v>-1.5599999999999999E-2</c:v>
                </c:pt>
                <c:pt idx="2753">
                  <c:v>2.3999999999999998E-3</c:v>
                </c:pt>
                <c:pt idx="2754">
                  <c:v>-2.8999999999999998E-3</c:v>
                </c:pt>
                <c:pt idx="2755">
                  <c:v>-6.7000000000000002E-3</c:v>
                </c:pt>
                <c:pt idx="2756">
                  <c:v>-6.7000000000000002E-3</c:v>
                </c:pt>
                <c:pt idx="2757">
                  <c:v>1.17E-2</c:v>
                </c:pt>
                <c:pt idx="2758">
                  <c:v>-3.3E-3</c:v>
                </c:pt>
                <c:pt idx="2759">
                  <c:v>1.4E-2</c:v>
                </c:pt>
                <c:pt idx="2760">
                  <c:v>2E-3</c:v>
                </c:pt>
                <c:pt idx="2761">
                  <c:v>1.8E-3</c:v>
                </c:pt>
                <c:pt idx="2762">
                  <c:v>-1.35E-2</c:v>
                </c:pt>
                <c:pt idx="2763">
                  <c:v>2.3400000000000001E-2</c:v>
                </c:pt>
                <c:pt idx="2764">
                  <c:v>-3.7000000000000002E-3</c:v>
                </c:pt>
                <c:pt idx="2765">
                  <c:v>-2.6599999999999999E-2</c:v>
                </c:pt>
                <c:pt idx="2766">
                  <c:v>-4.3E-3</c:v>
                </c:pt>
                <c:pt idx="2767">
                  <c:v>-1.1999999999999999E-3</c:v>
                </c:pt>
                <c:pt idx="2768">
                  <c:v>-5.1999999999999998E-3</c:v>
                </c:pt>
                <c:pt idx="2769">
                  <c:v>9.7000000000000003E-3</c:v>
                </c:pt>
                <c:pt idx="2770">
                  <c:v>-6.7999999999999996E-3</c:v>
                </c:pt>
                <c:pt idx="2771">
                  <c:v>-2.7000000000000001E-3</c:v>
                </c:pt>
                <c:pt idx="2772">
                  <c:v>7.4999999999999997E-3</c:v>
                </c:pt>
                <c:pt idx="2773">
                  <c:v>2.0500000000000001E-2</c:v>
                </c:pt>
                <c:pt idx="2774">
                  <c:v>-2.7000000000000001E-3</c:v>
                </c:pt>
                <c:pt idx="2775">
                  <c:v>1.7299999999999999E-2</c:v>
                </c:pt>
                <c:pt idx="2776">
                  <c:v>0.1032</c:v>
                </c:pt>
                <c:pt idx="2777">
                  <c:v>-0.1542</c:v>
                </c:pt>
                <c:pt idx="2778">
                  <c:v>-2.3900000000000001E-2</c:v>
                </c:pt>
                <c:pt idx="2779">
                  <c:v>-5.0200000000000002E-2</c:v>
                </c:pt>
                <c:pt idx="2780">
                  <c:v>-1.1000000000000001E-3</c:v>
                </c:pt>
                <c:pt idx="2781">
                  <c:v>2E-3</c:v>
                </c:pt>
                <c:pt idx="2782">
                  <c:v>-5.9999999999999995E-4</c:v>
                </c:pt>
                <c:pt idx="2783">
                  <c:v>2.0000000000000001E-4</c:v>
                </c:pt>
                <c:pt idx="2784">
                  <c:v>5.9999999999999995E-4</c:v>
                </c:pt>
                <c:pt idx="2785">
                  <c:v>-8.0000000000000002E-3</c:v>
                </c:pt>
                <c:pt idx="2786">
                  <c:v>6.3E-3</c:v>
                </c:pt>
                <c:pt idx="2787">
                  <c:v>6.1999999999999998E-3</c:v>
                </c:pt>
                <c:pt idx="2788">
                  <c:v>-2.0299999999999999E-2</c:v>
                </c:pt>
                <c:pt idx="2789">
                  <c:v>2.9999999999999997E-4</c:v>
                </c:pt>
                <c:pt idx="2790">
                  <c:v>-0.01</c:v>
                </c:pt>
                <c:pt idx="2791">
                  <c:v>1.1000000000000001E-3</c:v>
                </c:pt>
                <c:pt idx="2792">
                  <c:v>-8.8000000000000005E-3</c:v>
                </c:pt>
                <c:pt idx="2793">
                  <c:v>2.3699999999999999E-2</c:v>
                </c:pt>
                <c:pt idx="2794">
                  <c:v>-5.3E-3</c:v>
                </c:pt>
                <c:pt idx="2795">
                  <c:v>1.06E-2</c:v>
                </c:pt>
                <c:pt idx="2796">
                  <c:v>-5.8999999999999999E-3</c:v>
                </c:pt>
                <c:pt idx="2797">
                  <c:v>-1.4E-2</c:v>
                </c:pt>
                <c:pt idx="2798">
                  <c:v>3.6900000000000002E-2</c:v>
                </c:pt>
                <c:pt idx="2799">
                  <c:v>-5.9999999999999995E-4</c:v>
                </c:pt>
                <c:pt idx="2800">
                  <c:v>-7.1999999999999998E-3</c:v>
                </c:pt>
                <c:pt idx="2801">
                  <c:v>-1.6500000000000001E-2</c:v>
                </c:pt>
                <c:pt idx="2802">
                  <c:v>4.3299999999999998E-2</c:v>
                </c:pt>
                <c:pt idx="2803">
                  <c:v>-5.57E-2</c:v>
                </c:pt>
                <c:pt idx="2804">
                  <c:v>1.3599999999999999E-2</c:v>
                </c:pt>
                <c:pt idx="2805">
                  <c:v>-1.7000000000000001E-2</c:v>
                </c:pt>
                <c:pt idx="2806">
                  <c:v>2.0400000000000001E-2</c:v>
                </c:pt>
                <c:pt idx="2807">
                  <c:v>-5.2200000000000003E-2</c:v>
                </c:pt>
                <c:pt idx="2808">
                  <c:v>3.4799999999999998E-2</c:v>
                </c:pt>
                <c:pt idx="2809">
                  <c:v>6.7999999999999996E-3</c:v>
                </c:pt>
                <c:pt idx="2810">
                  <c:v>5.2600000000000001E-2</c:v>
                </c:pt>
                <c:pt idx="2811">
                  <c:v>-1.29E-2</c:v>
                </c:pt>
                <c:pt idx="2812">
                  <c:v>4.0000000000000002E-4</c:v>
                </c:pt>
                <c:pt idx="2813">
                  <c:v>3.0800000000000001E-2</c:v>
                </c:pt>
                <c:pt idx="2814">
                  <c:v>-5.74E-2</c:v>
                </c:pt>
                <c:pt idx="2815">
                  <c:v>1.01E-2</c:v>
                </c:pt>
                <c:pt idx="2816">
                  <c:v>5.8099999999999999E-2</c:v>
                </c:pt>
                <c:pt idx="2817">
                  <c:v>5.1299999999999998E-2</c:v>
                </c:pt>
                <c:pt idx="2818">
                  <c:v>-0.11509999999999999</c:v>
                </c:pt>
                <c:pt idx="2819">
                  <c:v>-9.0700000000000003E-2</c:v>
                </c:pt>
                <c:pt idx="2820">
                  <c:v>-3.56E-2</c:v>
                </c:pt>
                <c:pt idx="2821">
                  <c:v>9.5999999999999992E-3</c:v>
                </c:pt>
                <c:pt idx="2822">
                  <c:v>1.3299999999999999E-2</c:v>
                </c:pt>
                <c:pt idx="2823">
                  <c:v>-2.2700000000000001E-2</c:v>
                </c:pt>
                <c:pt idx="2824">
                  <c:v>0.10199999999999999</c:v>
                </c:pt>
                <c:pt idx="2825">
                  <c:v>8.2000000000000007E-3</c:v>
                </c:pt>
                <c:pt idx="2826">
                  <c:v>-2.1299999999999999E-2</c:v>
                </c:pt>
                <c:pt idx="2827">
                  <c:v>5.0299999999999997E-2</c:v>
                </c:pt>
                <c:pt idx="2828">
                  <c:v>0.12670000000000001</c:v>
                </c:pt>
                <c:pt idx="2829">
                  <c:v>2.3699999999999999E-2</c:v>
                </c:pt>
                <c:pt idx="2830">
                  <c:v>5.5999999999999999E-3</c:v>
                </c:pt>
                <c:pt idx="2831">
                  <c:v>-0.01</c:v>
                </c:pt>
                <c:pt idx="2832">
                  <c:v>8.6E-3</c:v>
                </c:pt>
                <c:pt idx="2833">
                  <c:v>-1.37E-2</c:v>
                </c:pt>
                <c:pt idx="2834">
                  <c:v>1.5100000000000001E-2</c:v>
                </c:pt>
                <c:pt idx="2835">
                  <c:v>5.1999999999999998E-3</c:v>
                </c:pt>
                <c:pt idx="2836">
                  <c:v>8.6999999999999994E-3</c:v>
                </c:pt>
                <c:pt idx="2837">
                  <c:v>5.57E-2</c:v>
                </c:pt>
                <c:pt idx="2838">
                  <c:v>-5.9999999999999995E-4</c:v>
                </c:pt>
                <c:pt idx="2839">
                  <c:v>1.6E-2</c:v>
                </c:pt>
                <c:pt idx="2840">
                  <c:v>-6.3E-3</c:v>
                </c:pt>
                <c:pt idx="2841">
                  <c:v>3.1399999999999997E-2</c:v>
                </c:pt>
                <c:pt idx="2842">
                  <c:v>-1.5599999999999999E-2</c:v>
                </c:pt>
                <c:pt idx="2843">
                  <c:v>0.10580000000000001</c:v>
                </c:pt>
                <c:pt idx="2844">
                  <c:v>4.58E-2</c:v>
                </c:pt>
                <c:pt idx="2845">
                  <c:v>7.7999999999999996E-3</c:v>
                </c:pt>
                <c:pt idx="2846">
                  <c:v>8.2000000000000007E-3</c:v>
                </c:pt>
                <c:pt idx="2847">
                  <c:v>5.4999999999999997E-3</c:v>
                </c:pt>
                <c:pt idx="2848">
                  <c:v>9.2999999999999992E-3</c:v>
                </c:pt>
                <c:pt idx="2849">
                  <c:v>-9.1000000000000004E-3</c:v>
                </c:pt>
                <c:pt idx="2850">
                  <c:v>3.5000000000000001E-3</c:v>
                </c:pt>
                <c:pt idx="2851">
                  <c:v>-1.1999999999999999E-3</c:v>
                </c:pt>
                <c:pt idx="2852">
                  <c:v>-2.5499999999999998E-2</c:v>
                </c:pt>
                <c:pt idx="2853">
                  <c:v>2.0999999999999999E-3</c:v>
                </c:pt>
                <c:pt idx="2854">
                  <c:v>-3.5999999999999999E-3</c:v>
                </c:pt>
                <c:pt idx="2855">
                  <c:v>-7.1000000000000004E-3</c:v>
                </c:pt>
                <c:pt idx="2856">
                  <c:v>3.7000000000000002E-3</c:v>
                </c:pt>
                <c:pt idx="2857">
                  <c:v>2.3E-3</c:v>
                </c:pt>
                <c:pt idx="2858">
                  <c:v>2.2000000000000001E-3</c:v>
                </c:pt>
                <c:pt idx="2859">
                  <c:v>4.3E-3</c:v>
                </c:pt>
                <c:pt idx="2860">
                  <c:v>7.0000000000000001E-3</c:v>
                </c:pt>
                <c:pt idx="2861">
                  <c:v>-2.41E-2</c:v>
                </c:pt>
                <c:pt idx="2862">
                  <c:v>5.5999999999999999E-3</c:v>
                </c:pt>
                <c:pt idx="2863">
                  <c:v>-1.2999999999999999E-3</c:v>
                </c:pt>
                <c:pt idx="2864">
                  <c:v>-2.3999999999999998E-3</c:v>
                </c:pt>
                <c:pt idx="2865">
                  <c:v>2.5600000000000001E-2</c:v>
                </c:pt>
                <c:pt idx="2866">
                  <c:v>5.1000000000000004E-3</c:v>
                </c:pt>
                <c:pt idx="2867">
                  <c:v>-9.9000000000000008E-3</c:v>
                </c:pt>
                <c:pt idx="2868">
                  <c:v>1.37E-2</c:v>
                </c:pt>
                <c:pt idx="2869">
                  <c:v>-1.78E-2</c:v>
                </c:pt>
                <c:pt idx="2870">
                  <c:v>8.3000000000000001E-3</c:v>
                </c:pt>
                <c:pt idx="2871">
                  <c:v>-1.4200000000000001E-2</c:v>
                </c:pt>
                <c:pt idx="2872">
                  <c:v>1.4500000000000001E-2</c:v>
                </c:pt>
                <c:pt idx="2873">
                  <c:v>3.3E-3</c:v>
                </c:pt>
                <c:pt idx="2874">
                  <c:v>-4.0800000000000003E-2</c:v>
                </c:pt>
                <c:pt idx="2875">
                  <c:v>9.1999999999999998E-3</c:v>
                </c:pt>
                <c:pt idx="2876">
                  <c:v>9.1000000000000004E-3</c:v>
                </c:pt>
                <c:pt idx="2877">
                  <c:v>1.66E-2</c:v>
                </c:pt>
                <c:pt idx="2878">
                  <c:v>1.0800000000000001E-2</c:v>
                </c:pt>
                <c:pt idx="2879">
                  <c:v>-8.9999999999999993E-3</c:v>
                </c:pt>
                <c:pt idx="2880">
                  <c:v>1.8499999999999999E-2</c:v>
                </c:pt>
                <c:pt idx="2881">
                  <c:v>1.43E-2</c:v>
                </c:pt>
                <c:pt idx="2882">
                  <c:v>1.6899999999999998E-2</c:v>
                </c:pt>
                <c:pt idx="2883">
                  <c:v>3.3999999999999998E-3</c:v>
                </c:pt>
                <c:pt idx="2884">
                  <c:v>-8.8000000000000005E-3</c:v>
                </c:pt>
                <c:pt idx="2885">
                  <c:v>3.2000000000000002E-3</c:v>
                </c:pt>
                <c:pt idx="2886">
                  <c:v>1.0999999999999999E-2</c:v>
                </c:pt>
                <c:pt idx="2887">
                  <c:v>1.2999999999999999E-3</c:v>
                </c:pt>
                <c:pt idx="2888">
                  <c:v>-3.0000000000000001E-3</c:v>
                </c:pt>
                <c:pt idx="2889">
                  <c:v>7.9000000000000008E-3</c:v>
                </c:pt>
                <c:pt idx="2890">
                  <c:v>2.8E-3</c:v>
                </c:pt>
                <c:pt idx="2891">
                  <c:v>5.3E-3</c:v>
                </c:pt>
                <c:pt idx="2892">
                  <c:v>8.9999999999999998E-4</c:v>
                </c:pt>
                <c:pt idx="2893">
                  <c:v>-5.7999999999999996E-3</c:v>
                </c:pt>
                <c:pt idx="2894">
                  <c:v>-2.7000000000000001E-3</c:v>
                </c:pt>
                <c:pt idx="2895">
                  <c:v>-1.9E-3</c:v>
                </c:pt>
                <c:pt idx="2896">
                  <c:v>6.4999999999999997E-3</c:v>
                </c:pt>
                <c:pt idx="2897">
                  <c:v>5.9999999999999995E-4</c:v>
                </c:pt>
                <c:pt idx="2898">
                  <c:v>1.2999999999999999E-3</c:v>
                </c:pt>
                <c:pt idx="2899">
                  <c:v>6.8999999999999999E-3</c:v>
                </c:pt>
                <c:pt idx="2900">
                  <c:v>0</c:v>
                </c:pt>
                <c:pt idx="2901">
                  <c:v>7.7999999999999996E-3</c:v>
                </c:pt>
                <c:pt idx="2902">
                  <c:v>-6.1999999999999998E-3</c:v>
                </c:pt>
                <c:pt idx="2903">
                  <c:v>-1.7100000000000001E-2</c:v>
                </c:pt>
                <c:pt idx="2904">
                  <c:v>-5.5999999999999999E-3</c:v>
                </c:pt>
                <c:pt idx="2905">
                  <c:v>1.9400000000000001E-2</c:v>
                </c:pt>
                <c:pt idx="2906">
                  <c:v>1.9E-3</c:v>
                </c:pt>
                <c:pt idx="2907">
                  <c:v>2.3E-3</c:v>
                </c:pt>
                <c:pt idx="2908">
                  <c:v>-5.4000000000000003E-3</c:v>
                </c:pt>
                <c:pt idx="2909">
                  <c:v>1.9E-3</c:v>
                </c:pt>
                <c:pt idx="2910">
                  <c:v>1.24E-2</c:v>
                </c:pt>
                <c:pt idx="2911">
                  <c:v>-1E-3</c:v>
                </c:pt>
                <c:pt idx="2912">
                  <c:v>6.8999999999999999E-3</c:v>
                </c:pt>
                <c:pt idx="2913">
                  <c:v>1.2999999999999999E-3</c:v>
                </c:pt>
                <c:pt idx="2914">
                  <c:v>-2.3900000000000001E-2</c:v>
                </c:pt>
                <c:pt idx="2915">
                  <c:v>5.4000000000000003E-3</c:v>
                </c:pt>
                <c:pt idx="2916">
                  <c:v>1.9E-3</c:v>
                </c:pt>
                <c:pt idx="2917">
                  <c:v>2E-3</c:v>
                </c:pt>
                <c:pt idx="2918">
                  <c:v>4.5999999999999999E-3</c:v>
                </c:pt>
                <c:pt idx="2919">
                  <c:v>5.0000000000000001E-3</c:v>
                </c:pt>
                <c:pt idx="2920">
                  <c:v>-2.0899999999999998E-2</c:v>
                </c:pt>
                <c:pt idx="2921">
                  <c:v>7.9000000000000008E-3</c:v>
                </c:pt>
                <c:pt idx="2922">
                  <c:v>7.4000000000000003E-3</c:v>
                </c:pt>
                <c:pt idx="2923">
                  <c:v>2.0999999999999999E-3</c:v>
                </c:pt>
                <c:pt idx="2924">
                  <c:v>-7.1999999999999998E-3</c:v>
                </c:pt>
                <c:pt idx="2925">
                  <c:v>2.1899999999999999E-2</c:v>
                </c:pt>
                <c:pt idx="2926">
                  <c:v>1.7399999999999999E-2</c:v>
                </c:pt>
                <c:pt idx="2927">
                  <c:v>-2.5600000000000001E-2</c:v>
                </c:pt>
                <c:pt idx="2928">
                  <c:v>-2.4E-2</c:v>
                </c:pt>
                <c:pt idx="2929">
                  <c:v>-1.3599999999999999E-2</c:v>
                </c:pt>
                <c:pt idx="2930">
                  <c:v>-0.02</c:v>
                </c:pt>
                <c:pt idx="2931">
                  <c:v>-5.0000000000000001E-3</c:v>
                </c:pt>
                <c:pt idx="2932">
                  <c:v>8.6E-3</c:v>
                </c:pt>
                <c:pt idx="2933">
                  <c:v>2.7000000000000001E-3</c:v>
                </c:pt>
                <c:pt idx="2934">
                  <c:v>9.2999999999999992E-3</c:v>
                </c:pt>
                <c:pt idx="2935">
                  <c:v>9.1000000000000004E-3</c:v>
                </c:pt>
                <c:pt idx="2936">
                  <c:v>1.8E-3</c:v>
                </c:pt>
                <c:pt idx="2937">
                  <c:v>6.7000000000000002E-3</c:v>
                </c:pt>
                <c:pt idx="2938">
                  <c:v>-4.0899999999999999E-2</c:v>
                </c:pt>
                <c:pt idx="2939">
                  <c:v>-2.0000000000000001E-4</c:v>
                </c:pt>
                <c:pt idx="2940">
                  <c:v>-5.0000000000000001E-3</c:v>
                </c:pt>
                <c:pt idx="2941">
                  <c:v>4.7800000000000002E-2</c:v>
                </c:pt>
                <c:pt idx="2942">
                  <c:v>-3.3999999999999998E-3</c:v>
                </c:pt>
                <c:pt idx="2943">
                  <c:v>1.0200000000000001E-2</c:v>
                </c:pt>
                <c:pt idx="2944">
                  <c:v>2.64E-2</c:v>
                </c:pt>
                <c:pt idx="2945">
                  <c:v>1.3299999999999999E-2</c:v>
                </c:pt>
                <c:pt idx="2946">
                  <c:v>-1.09E-2</c:v>
                </c:pt>
                <c:pt idx="2947">
                  <c:v>3.95E-2</c:v>
                </c:pt>
                <c:pt idx="2948">
                  <c:v>1.5800000000000002E-2</c:v>
                </c:pt>
                <c:pt idx="2949">
                  <c:v>1.21E-2</c:v>
                </c:pt>
                <c:pt idx="2950">
                  <c:v>-6.4000000000000003E-3</c:v>
                </c:pt>
                <c:pt idx="2951">
                  <c:v>1.7500000000000002E-2</c:v>
                </c:pt>
                <c:pt idx="2952">
                  <c:v>7.1999999999999998E-3</c:v>
                </c:pt>
                <c:pt idx="2953">
                  <c:v>-1.4E-2</c:v>
                </c:pt>
                <c:pt idx="2954">
                  <c:v>3.3E-3</c:v>
                </c:pt>
                <c:pt idx="2955">
                  <c:v>-2.53E-2</c:v>
                </c:pt>
                <c:pt idx="2956">
                  <c:v>-1.0699999999999999E-2</c:v>
                </c:pt>
                <c:pt idx="2957">
                  <c:v>6.1499999999999999E-2</c:v>
                </c:pt>
                <c:pt idx="2958">
                  <c:v>-1.5800000000000002E-2</c:v>
                </c:pt>
                <c:pt idx="2959">
                  <c:v>4.7000000000000002E-3</c:v>
                </c:pt>
                <c:pt idx="2960">
                  <c:v>6.3E-3</c:v>
                </c:pt>
                <c:pt idx="2961">
                  <c:v>-2.1000000000000001E-2</c:v>
                </c:pt>
                <c:pt idx="2962">
                  <c:v>-6.7000000000000002E-3</c:v>
                </c:pt>
                <c:pt idx="2963">
                  <c:v>1.6000000000000001E-3</c:v>
                </c:pt>
                <c:pt idx="2964">
                  <c:v>-3.8800000000000001E-2</c:v>
                </c:pt>
                <c:pt idx="2965">
                  <c:v>1.34E-2</c:v>
                </c:pt>
                <c:pt idx="2966">
                  <c:v>-7.6E-3</c:v>
                </c:pt>
                <c:pt idx="2967">
                  <c:v>-2.3300000000000001E-2</c:v>
                </c:pt>
                <c:pt idx="2968">
                  <c:v>3.4799999999999998E-2</c:v>
                </c:pt>
                <c:pt idx="2969">
                  <c:v>1.5599999999999999E-2</c:v>
                </c:pt>
                <c:pt idx="2970">
                  <c:v>-6.7299999999999999E-2</c:v>
                </c:pt>
                <c:pt idx="2971">
                  <c:v>-1.0500000000000001E-2</c:v>
                </c:pt>
                <c:pt idx="2972">
                  <c:v>9.2600000000000002E-2</c:v>
                </c:pt>
                <c:pt idx="2973">
                  <c:v>-1.29E-2</c:v>
                </c:pt>
                <c:pt idx="2974">
                  <c:v>5.0000000000000001E-3</c:v>
                </c:pt>
                <c:pt idx="2975">
                  <c:v>-6.7000000000000002E-3</c:v>
                </c:pt>
                <c:pt idx="2976">
                  <c:v>3.4299999999999997E-2</c:v>
                </c:pt>
                <c:pt idx="2977">
                  <c:v>-0.13250000000000001</c:v>
                </c:pt>
                <c:pt idx="2978">
                  <c:v>-7.1000000000000004E-3</c:v>
                </c:pt>
                <c:pt idx="2979">
                  <c:v>-2.8899999999999999E-2</c:v>
                </c:pt>
                <c:pt idx="2980">
                  <c:v>-6.0000000000000001E-3</c:v>
                </c:pt>
                <c:pt idx="2981">
                  <c:v>3.3999999999999998E-3</c:v>
                </c:pt>
                <c:pt idx="2982">
                  <c:v>-4.7000000000000002E-3</c:v>
                </c:pt>
                <c:pt idx="2983">
                  <c:v>-1.01E-2</c:v>
                </c:pt>
                <c:pt idx="2984">
                  <c:v>-9.1000000000000004E-3</c:v>
                </c:pt>
                <c:pt idx="2985">
                  <c:v>6.0900000000000003E-2</c:v>
                </c:pt>
                <c:pt idx="2986">
                  <c:v>-8.9999999999999998E-4</c:v>
                </c:pt>
                <c:pt idx="2987">
                  <c:v>-4.8999999999999998E-3</c:v>
                </c:pt>
                <c:pt idx="2988">
                  <c:v>6.1000000000000004E-3</c:v>
                </c:pt>
                <c:pt idx="2989">
                  <c:v>-7.0000000000000001E-3</c:v>
                </c:pt>
                <c:pt idx="2990">
                  <c:v>-5.9999999999999995E-4</c:v>
                </c:pt>
                <c:pt idx="2991">
                  <c:v>9.4000000000000004E-3</c:v>
                </c:pt>
                <c:pt idx="2992">
                  <c:v>6.6E-3</c:v>
                </c:pt>
                <c:pt idx="2993">
                  <c:v>-1.0999999999999999E-2</c:v>
                </c:pt>
                <c:pt idx="2994">
                  <c:v>2.41E-2</c:v>
                </c:pt>
                <c:pt idx="2995">
                  <c:v>-1.5E-3</c:v>
                </c:pt>
                <c:pt idx="2996">
                  <c:v>1.6899999999999998E-2</c:v>
                </c:pt>
                <c:pt idx="2997">
                  <c:v>-8.5199999999999998E-2</c:v>
                </c:pt>
                <c:pt idx="2998">
                  <c:v>2.3999999999999998E-3</c:v>
                </c:pt>
                <c:pt idx="2999">
                  <c:v>2.3800000000000002E-2</c:v>
                </c:pt>
                <c:pt idx="3000">
                  <c:v>1.24E-2</c:v>
                </c:pt>
                <c:pt idx="3001">
                  <c:v>-1.2999999999999999E-3</c:v>
                </c:pt>
                <c:pt idx="3002">
                  <c:v>-9.4999999999999998E-3</c:v>
                </c:pt>
                <c:pt idx="3003">
                  <c:v>-4.2099999999999999E-2</c:v>
                </c:pt>
                <c:pt idx="3004">
                  <c:v>-4.3E-3</c:v>
                </c:pt>
                <c:pt idx="3005">
                  <c:v>1.6799999999999999E-2</c:v>
                </c:pt>
                <c:pt idx="3006">
                  <c:v>3.3999999999999998E-3</c:v>
                </c:pt>
                <c:pt idx="3007">
                  <c:v>-1.8700000000000001E-2</c:v>
                </c:pt>
                <c:pt idx="3008">
                  <c:v>4.6699999999999998E-2</c:v>
                </c:pt>
                <c:pt idx="3009">
                  <c:v>1.6799999999999999E-2</c:v>
                </c:pt>
                <c:pt idx="3010">
                  <c:v>5.5999999999999999E-3</c:v>
                </c:pt>
                <c:pt idx="3011">
                  <c:v>-3.9E-2</c:v>
                </c:pt>
                <c:pt idx="3012">
                  <c:v>8.2600000000000007E-2</c:v>
                </c:pt>
                <c:pt idx="3013">
                  <c:v>-1.1999999999999999E-3</c:v>
                </c:pt>
                <c:pt idx="3014">
                  <c:v>1.2999999999999999E-2</c:v>
                </c:pt>
                <c:pt idx="3015">
                  <c:v>4.1599999999999998E-2</c:v>
                </c:pt>
                <c:pt idx="3016">
                  <c:v>2.3E-3</c:v>
                </c:pt>
                <c:pt idx="3017">
                  <c:v>1.7299999999999999E-2</c:v>
                </c:pt>
                <c:pt idx="3018">
                  <c:v>6.9199999999999998E-2</c:v>
                </c:pt>
                <c:pt idx="3019">
                  <c:v>3.8E-3</c:v>
                </c:pt>
                <c:pt idx="3020">
                  <c:v>8.9999999999999998E-4</c:v>
                </c:pt>
                <c:pt idx="3021">
                  <c:v>-5.0000000000000001E-3</c:v>
                </c:pt>
                <c:pt idx="3022">
                  <c:v>-4.2799999999999998E-2</c:v>
                </c:pt>
                <c:pt idx="3023">
                  <c:v>1.9199999999999998E-2</c:v>
                </c:pt>
                <c:pt idx="3024">
                  <c:v>4.2200000000000001E-2</c:v>
                </c:pt>
                <c:pt idx="3025">
                  <c:v>-1.03E-2</c:v>
                </c:pt>
                <c:pt idx="3026">
                  <c:v>1.6299999999999999E-2</c:v>
                </c:pt>
                <c:pt idx="3027">
                  <c:v>8.0100000000000005E-2</c:v>
                </c:pt>
                <c:pt idx="3028">
                  <c:v>2.8799999999999999E-2</c:v>
                </c:pt>
                <c:pt idx="3029">
                  <c:v>-1.17E-2</c:v>
                </c:pt>
                <c:pt idx="3030">
                  <c:v>-2E-3</c:v>
                </c:pt>
                <c:pt idx="3031">
                  <c:v>-5.8999999999999999E-3</c:v>
                </c:pt>
                <c:pt idx="3032">
                  <c:v>1.11E-2</c:v>
                </c:pt>
                <c:pt idx="3033">
                  <c:v>-1.1900000000000001E-2</c:v>
                </c:pt>
                <c:pt idx="3034">
                  <c:v>-3.2599999999999997E-2</c:v>
                </c:pt>
                <c:pt idx="3035">
                  <c:v>6.0000000000000001E-3</c:v>
                </c:pt>
                <c:pt idx="3036">
                  <c:v>1.12E-2</c:v>
                </c:pt>
                <c:pt idx="3037">
                  <c:v>4.02E-2</c:v>
                </c:pt>
                <c:pt idx="3038">
                  <c:v>-4.3200000000000002E-2</c:v>
                </c:pt>
                <c:pt idx="3039">
                  <c:v>-6.0000000000000001E-3</c:v>
                </c:pt>
                <c:pt idx="3040">
                  <c:v>-2.0000000000000001E-4</c:v>
                </c:pt>
                <c:pt idx="3041">
                  <c:v>9.5600000000000004E-2</c:v>
                </c:pt>
                <c:pt idx="3042">
                  <c:v>-9.5000000000000001E-2</c:v>
                </c:pt>
                <c:pt idx="3043">
                  <c:v>-0.1145</c:v>
                </c:pt>
                <c:pt idx="3044">
                  <c:v>2.3300000000000001E-2</c:v>
                </c:pt>
                <c:pt idx="3045">
                  <c:v>-3.5099999999999999E-2</c:v>
                </c:pt>
                <c:pt idx="3046">
                  <c:v>4.1300000000000003E-2</c:v>
                </c:pt>
                <c:pt idx="3047">
                  <c:v>-3.3700000000000001E-2</c:v>
                </c:pt>
                <c:pt idx="3048">
                  <c:v>-4.5400000000000003E-2</c:v>
                </c:pt>
                <c:pt idx="3049">
                  <c:v>1.11E-2</c:v>
                </c:pt>
                <c:pt idx="3050">
                  <c:v>0.1036</c:v>
                </c:pt>
                <c:pt idx="3051">
                  <c:v>0.1125</c:v>
                </c:pt>
                <c:pt idx="3052">
                  <c:v>3.7600000000000001E-2</c:v>
                </c:pt>
                <c:pt idx="3053">
                  <c:v>-4.8500000000000001E-2</c:v>
                </c:pt>
                <c:pt idx="3054">
                  <c:v>4.2999999999999997E-2</c:v>
                </c:pt>
                <c:pt idx="3055">
                  <c:v>3.32E-2</c:v>
                </c:pt>
                <c:pt idx="3056">
                  <c:v>3.0099999999999998E-2</c:v>
                </c:pt>
                <c:pt idx="3057">
                  <c:v>3.3399999999999999E-2</c:v>
                </c:pt>
                <c:pt idx="3058">
                  <c:v>-9.4000000000000004E-3</c:v>
                </c:pt>
                <c:pt idx="3059">
                  <c:v>1.8800000000000001E-2</c:v>
                </c:pt>
                <c:pt idx="3060">
                  <c:v>2.0400000000000001E-2</c:v>
                </c:pt>
                <c:pt idx="3061">
                  <c:v>9.1000000000000004E-3</c:v>
                </c:pt>
                <c:pt idx="3062">
                  <c:v>2.7400000000000001E-2</c:v>
                </c:pt>
                <c:pt idx="3063">
                  <c:v>-9.7999999999999997E-3</c:v>
                </c:pt>
                <c:pt idx="3064">
                  <c:v>2.2499999999999999E-2</c:v>
                </c:pt>
                <c:pt idx="3065">
                  <c:v>8.2000000000000007E-3</c:v>
                </c:pt>
                <c:pt idx="3066">
                  <c:v>-2.93E-2</c:v>
                </c:pt>
                <c:pt idx="3067">
                  <c:v>2.5499999999999998E-2</c:v>
                </c:pt>
                <c:pt idx="3068">
                  <c:v>3.3099999999999997E-2</c:v>
                </c:pt>
                <c:pt idx="3069">
                  <c:v>8.3999999999999995E-3</c:v>
                </c:pt>
                <c:pt idx="3070">
                  <c:v>1.43E-2</c:v>
                </c:pt>
                <c:pt idx="3071">
                  <c:v>1.4E-2</c:v>
                </c:pt>
                <c:pt idx="3072">
                  <c:v>-9.2999999999999992E-3</c:v>
                </c:pt>
                <c:pt idx="3073">
                  <c:v>9.4000000000000004E-3</c:v>
                </c:pt>
                <c:pt idx="3074">
                  <c:v>5.4000000000000003E-3</c:v>
                </c:pt>
                <c:pt idx="3075">
                  <c:v>6.0000000000000001E-3</c:v>
                </c:pt>
                <c:pt idx="3076">
                  <c:v>-1.6000000000000001E-3</c:v>
                </c:pt>
                <c:pt idx="3077">
                  <c:v>-1.2800000000000001E-2</c:v>
                </c:pt>
                <c:pt idx="3078">
                  <c:v>2.4899999999999999E-2</c:v>
                </c:pt>
                <c:pt idx="3079">
                  <c:v>7.6E-3</c:v>
                </c:pt>
                <c:pt idx="3080">
                  <c:v>-1E-3</c:v>
                </c:pt>
                <c:pt idx="3081">
                  <c:v>7.9000000000000008E-3</c:v>
                </c:pt>
                <c:pt idx="3082">
                  <c:v>-1.4E-3</c:v>
                </c:pt>
                <c:pt idx="3083">
                  <c:v>4.7000000000000002E-3</c:v>
                </c:pt>
                <c:pt idx="3084">
                  <c:v>-3.3E-3</c:v>
                </c:pt>
                <c:pt idx="3085">
                  <c:v>-8.9999999999999993E-3</c:v>
                </c:pt>
                <c:pt idx="3086">
                  <c:v>2.7400000000000001E-2</c:v>
                </c:pt>
                <c:pt idx="3087">
                  <c:v>-7.7000000000000002E-3</c:v>
                </c:pt>
                <c:pt idx="3088">
                  <c:v>-3.0999999999999999E-3</c:v>
                </c:pt>
                <c:pt idx="3089">
                  <c:v>5.4000000000000003E-3</c:v>
                </c:pt>
                <c:pt idx="3090">
                  <c:v>1.6799999999999999E-2</c:v>
                </c:pt>
                <c:pt idx="3091">
                  <c:v>-5.0000000000000001E-4</c:v>
                </c:pt>
                <c:pt idx="3092">
                  <c:v>1.6299999999999999E-2</c:v>
                </c:pt>
                <c:pt idx="3093">
                  <c:v>-2.06E-2</c:v>
                </c:pt>
                <c:pt idx="3094">
                  <c:v>0</c:v>
                </c:pt>
                <c:pt idx="3095">
                  <c:v>-4.7000000000000002E-3</c:v>
                </c:pt>
                <c:pt idx="3096">
                  <c:v>-2.2000000000000001E-3</c:v>
                </c:pt>
                <c:pt idx="3097">
                  <c:v>1.7999999999999999E-2</c:v>
                </c:pt>
                <c:pt idx="3098">
                  <c:v>-4.1000000000000003E-3</c:v>
                </c:pt>
                <c:pt idx="3099">
                  <c:v>-1.6999999999999999E-3</c:v>
                </c:pt>
                <c:pt idx="3100">
                  <c:v>-1.1999999999999999E-3</c:v>
                </c:pt>
                <c:pt idx="3101">
                  <c:v>-2.3E-2</c:v>
                </c:pt>
                <c:pt idx="3102">
                  <c:v>-1.7899999999999999E-2</c:v>
                </c:pt>
                <c:pt idx="3103">
                  <c:v>7.6E-3</c:v>
                </c:pt>
                <c:pt idx="3104">
                  <c:v>2.8E-3</c:v>
                </c:pt>
                <c:pt idx="3105">
                  <c:v>-2.4E-2</c:v>
                </c:pt>
                <c:pt idx="3106">
                  <c:v>1.5299999999999999E-2</c:v>
                </c:pt>
                <c:pt idx="3107">
                  <c:v>-1.1999999999999999E-3</c:v>
                </c:pt>
                <c:pt idx="3108">
                  <c:v>2.6499999999999999E-2</c:v>
                </c:pt>
                <c:pt idx="3109">
                  <c:v>1.49E-2</c:v>
                </c:pt>
                <c:pt idx="3110">
                  <c:v>1.7899999999999999E-2</c:v>
                </c:pt>
                <c:pt idx="3111">
                  <c:v>-1.06E-2</c:v>
                </c:pt>
                <c:pt idx="3112">
                  <c:v>6.4000000000000003E-3</c:v>
                </c:pt>
                <c:pt idx="3113">
                  <c:v>-0.01</c:v>
                </c:pt>
                <c:pt idx="3114">
                  <c:v>4.7000000000000002E-3</c:v>
                </c:pt>
                <c:pt idx="3115">
                  <c:v>-4.0000000000000002E-4</c:v>
                </c:pt>
                <c:pt idx="3116">
                  <c:v>-1.3599999999999999E-2</c:v>
                </c:pt>
                <c:pt idx="3117">
                  <c:v>0.04</c:v>
                </c:pt>
                <c:pt idx="3118">
                  <c:v>-0.01</c:v>
                </c:pt>
                <c:pt idx="3119">
                  <c:v>2.0199999999999999E-2</c:v>
                </c:pt>
                <c:pt idx="3120">
                  <c:v>4.2900000000000001E-2</c:v>
                </c:pt>
                <c:pt idx="3121">
                  <c:v>-6.7599999999999993E-2</c:v>
                </c:pt>
                <c:pt idx="3122">
                  <c:v>-1.2200000000000001E-2</c:v>
                </c:pt>
                <c:pt idx="3123">
                  <c:v>-1.23E-2</c:v>
                </c:pt>
                <c:pt idx="3124">
                  <c:v>-9.5999999999999992E-3</c:v>
                </c:pt>
                <c:pt idx="3125">
                  <c:v>3.8300000000000001E-2</c:v>
                </c:pt>
                <c:pt idx="3126">
                  <c:v>-8.4000000000000005E-2</c:v>
                </c:pt>
                <c:pt idx="3127">
                  <c:v>-4.0500000000000001E-2</c:v>
                </c:pt>
                <c:pt idx="3128">
                  <c:v>0</c:v>
                </c:pt>
                <c:pt idx="3129">
                  <c:v>-1.3100000000000001E-2</c:v>
                </c:pt>
                <c:pt idx="3130">
                  <c:v>-1.7000000000000001E-2</c:v>
                </c:pt>
                <c:pt idx="3131">
                  <c:v>6.0000000000000001E-3</c:v>
                </c:pt>
                <c:pt idx="3132">
                  <c:v>-1.5800000000000002E-2</c:v>
                </c:pt>
                <c:pt idx="3133">
                  <c:v>-5.1000000000000004E-3</c:v>
                </c:pt>
                <c:pt idx="3134">
                  <c:v>2.18E-2</c:v>
                </c:pt>
                <c:pt idx="3135">
                  <c:v>-2.2000000000000001E-3</c:v>
                </c:pt>
                <c:pt idx="3136">
                  <c:v>2.0400000000000001E-2</c:v>
                </c:pt>
                <c:pt idx="3137">
                  <c:v>-6.9400000000000003E-2</c:v>
                </c:pt>
                <c:pt idx="3138">
                  <c:v>-4.0000000000000002E-4</c:v>
                </c:pt>
                <c:pt idx="3139">
                  <c:v>-1.32E-2</c:v>
                </c:pt>
                <c:pt idx="3140">
                  <c:v>-9.1000000000000004E-3</c:v>
                </c:pt>
                <c:pt idx="3141">
                  <c:v>9.7000000000000003E-3</c:v>
                </c:pt>
                <c:pt idx="3142">
                  <c:v>8.0000000000000004E-4</c:v>
                </c:pt>
                <c:pt idx="3143">
                  <c:v>3.2000000000000002E-3</c:v>
                </c:pt>
                <c:pt idx="3144">
                  <c:v>-1.15E-2</c:v>
                </c:pt>
                <c:pt idx="3145">
                  <c:v>-1.15E-2</c:v>
                </c:pt>
                <c:pt idx="3146">
                  <c:v>-4.7000000000000002E-3</c:v>
                </c:pt>
                <c:pt idx="3147">
                  <c:v>-1.8100000000000002E-2</c:v>
                </c:pt>
                <c:pt idx="3148">
                  <c:v>2.3999999999999998E-3</c:v>
                </c:pt>
                <c:pt idx="3149">
                  <c:v>4.1999999999999997E-3</c:v>
                </c:pt>
                <c:pt idx="3150">
                  <c:v>1.0500000000000001E-2</c:v>
                </c:pt>
                <c:pt idx="3151">
                  <c:v>1.2999999999999999E-3</c:v>
                </c:pt>
                <c:pt idx="3152">
                  <c:v>4.6600000000000003E-2</c:v>
                </c:pt>
                <c:pt idx="3153">
                  <c:v>-3.3999999999999998E-3</c:v>
                </c:pt>
                <c:pt idx="3154">
                  <c:v>5.0000000000000001E-3</c:v>
                </c:pt>
                <c:pt idx="3155">
                  <c:v>-9.2999999999999992E-3</c:v>
                </c:pt>
                <c:pt idx="3156">
                  <c:v>1.6500000000000001E-2</c:v>
                </c:pt>
                <c:pt idx="3157">
                  <c:v>-3.2000000000000002E-3</c:v>
                </c:pt>
                <c:pt idx="3158">
                  <c:v>-1.9900000000000001E-2</c:v>
                </c:pt>
                <c:pt idx="3159">
                  <c:v>1.0999999999999999E-2</c:v>
                </c:pt>
                <c:pt idx="3160">
                  <c:v>-2.41E-2</c:v>
                </c:pt>
                <c:pt idx="3161">
                  <c:v>-1.23E-2</c:v>
                </c:pt>
                <c:pt idx="3162">
                  <c:v>-1.17E-2</c:v>
                </c:pt>
                <c:pt idx="3163">
                  <c:v>-6.4699999999999994E-2</c:v>
                </c:pt>
                <c:pt idx="3164">
                  <c:v>6.3299999999999995E-2</c:v>
                </c:pt>
                <c:pt idx="3165">
                  <c:v>2.9399999999999999E-2</c:v>
                </c:pt>
                <c:pt idx="3166">
                  <c:v>5.3800000000000001E-2</c:v>
                </c:pt>
                <c:pt idx="3167">
                  <c:v>1.9E-3</c:v>
                </c:pt>
                <c:pt idx="3168">
                  <c:v>9.1000000000000004E-3</c:v>
                </c:pt>
                <c:pt idx="3169">
                  <c:v>-1.0699999999999999E-2</c:v>
                </c:pt>
                <c:pt idx="3170">
                  <c:v>-3.8999999999999998E-3</c:v>
                </c:pt>
                <c:pt idx="3171">
                  <c:v>3.6799999999999999E-2</c:v>
                </c:pt>
                <c:pt idx="3172">
                  <c:v>2.0199999999999999E-2</c:v>
                </c:pt>
                <c:pt idx="3173">
                  <c:v>2E-3</c:v>
                </c:pt>
                <c:pt idx="3174">
                  <c:v>-1.06E-2</c:v>
                </c:pt>
                <c:pt idx="3175">
                  <c:v>-2.46E-2</c:v>
                </c:pt>
                <c:pt idx="3176">
                  <c:v>2.7799999999999998E-2</c:v>
                </c:pt>
                <c:pt idx="3177">
                  <c:v>3.2500000000000001E-2</c:v>
                </c:pt>
                <c:pt idx="3178">
                  <c:v>-7.4000000000000003E-3</c:v>
                </c:pt>
                <c:pt idx="3179">
                  <c:v>3.2000000000000001E-2</c:v>
                </c:pt>
                <c:pt idx="3180">
                  <c:v>1.6000000000000001E-3</c:v>
                </c:pt>
                <c:pt idx="3181">
                  <c:v>8.3000000000000001E-3</c:v>
                </c:pt>
                <c:pt idx="3182">
                  <c:v>-1.3100000000000001E-2</c:v>
                </c:pt>
                <c:pt idx="3183">
                  <c:v>-1.4999999999999999E-2</c:v>
                </c:pt>
                <c:pt idx="3184">
                  <c:v>1.38E-2</c:v>
                </c:pt>
                <c:pt idx="3185">
                  <c:v>-3.5999999999999999E-3</c:v>
                </c:pt>
                <c:pt idx="3186">
                  <c:v>3.5000000000000001E-3</c:v>
                </c:pt>
                <c:pt idx="3187">
                  <c:v>-1.7299999999999999E-2</c:v>
                </c:pt>
                <c:pt idx="3188">
                  <c:v>4.3E-3</c:v>
                </c:pt>
                <c:pt idx="3189">
                  <c:v>-9.7999999999999997E-3</c:v>
                </c:pt>
                <c:pt idx="3190">
                  <c:v>5.4100000000000002E-2</c:v>
                </c:pt>
                <c:pt idx="3191">
                  <c:v>1.3899999999999999E-2</c:v>
                </c:pt>
                <c:pt idx="3192">
                  <c:v>5.4999999999999997E-3</c:v>
                </c:pt>
                <c:pt idx="3193">
                  <c:v>8.8000000000000005E-3</c:v>
                </c:pt>
                <c:pt idx="3194">
                  <c:v>2.5000000000000001E-3</c:v>
                </c:pt>
                <c:pt idx="3195">
                  <c:v>4.7999999999999996E-3</c:v>
                </c:pt>
                <c:pt idx="3196">
                  <c:v>-3.3999999999999998E-3</c:v>
                </c:pt>
                <c:pt idx="3197">
                  <c:v>4.3E-3</c:v>
                </c:pt>
                <c:pt idx="3198">
                  <c:v>2.2800000000000001E-2</c:v>
                </c:pt>
                <c:pt idx="3199">
                  <c:v>-5.7000000000000002E-3</c:v>
                </c:pt>
                <c:pt idx="3200">
                  <c:v>-2.3999999999999998E-3</c:v>
                </c:pt>
                <c:pt idx="3201">
                  <c:v>4.7999999999999996E-3</c:v>
                </c:pt>
                <c:pt idx="3202">
                  <c:v>-6.1000000000000004E-3</c:v>
                </c:pt>
                <c:pt idx="3203">
                  <c:v>-6.9999999999999999E-4</c:v>
                </c:pt>
                <c:pt idx="3204">
                  <c:v>1.17E-2</c:v>
                </c:pt>
                <c:pt idx="3205">
                  <c:v>-2.92E-2</c:v>
                </c:pt>
                <c:pt idx="3206">
                  <c:v>-1.4500000000000001E-2</c:v>
                </c:pt>
                <c:pt idx="3207">
                  <c:v>-1.61E-2</c:v>
                </c:pt>
                <c:pt idx="3208">
                  <c:v>-1.1999999999999999E-3</c:v>
                </c:pt>
                <c:pt idx="3209">
                  <c:v>0</c:v>
                </c:pt>
                <c:pt idx="3210">
                  <c:v>-2.3E-3</c:v>
                </c:pt>
                <c:pt idx="3211">
                  <c:v>1.8E-3</c:v>
                </c:pt>
                <c:pt idx="3212">
                  <c:v>-1.4800000000000001E-2</c:v>
                </c:pt>
                <c:pt idx="3213">
                  <c:v>8.5000000000000006E-3</c:v>
                </c:pt>
                <c:pt idx="3214">
                  <c:v>-5.8999999999999999E-3</c:v>
                </c:pt>
                <c:pt idx="3215">
                  <c:v>2.12E-2</c:v>
                </c:pt>
                <c:pt idx="3216">
                  <c:v>6.1000000000000004E-3</c:v>
                </c:pt>
                <c:pt idx="3217">
                  <c:v>8.3999999999999995E-3</c:v>
                </c:pt>
                <c:pt idx="3218">
                  <c:v>-2.7000000000000001E-3</c:v>
                </c:pt>
                <c:pt idx="3219">
                  <c:v>-1.55E-2</c:v>
                </c:pt>
                <c:pt idx="3220">
                  <c:v>2.9999999999999997E-4</c:v>
                </c:pt>
                <c:pt idx="3221">
                  <c:v>-4.1000000000000003E-3</c:v>
                </c:pt>
                <c:pt idx="3222">
                  <c:v>1.2999999999999999E-3</c:v>
                </c:pt>
                <c:pt idx="3223">
                  <c:v>2.2000000000000001E-3</c:v>
                </c:pt>
                <c:pt idx="3224">
                  <c:v>-2.1499999999999998E-2</c:v>
                </c:pt>
                <c:pt idx="3225">
                  <c:v>-1E-3</c:v>
                </c:pt>
                <c:pt idx="3226">
                  <c:v>7.7000000000000002E-3</c:v>
                </c:pt>
                <c:pt idx="3227">
                  <c:v>-6.0000000000000001E-3</c:v>
                </c:pt>
                <c:pt idx="3228">
                  <c:v>-9.5999999999999992E-3</c:v>
                </c:pt>
                <c:pt idx="3229">
                  <c:v>2.53E-2</c:v>
                </c:pt>
                <c:pt idx="3230">
                  <c:v>3.3500000000000002E-2</c:v>
                </c:pt>
                <c:pt idx="3231">
                  <c:v>-2.46E-2</c:v>
                </c:pt>
                <c:pt idx="3232">
                  <c:v>-1.32E-2</c:v>
                </c:pt>
                <c:pt idx="3233">
                  <c:v>-4.3E-3</c:v>
                </c:pt>
                <c:pt idx="3234">
                  <c:v>1.9800000000000002E-2</c:v>
                </c:pt>
                <c:pt idx="3235">
                  <c:v>9.1000000000000004E-3</c:v>
                </c:pt>
                <c:pt idx="3236">
                  <c:v>-1.09E-2</c:v>
                </c:pt>
                <c:pt idx="3237">
                  <c:v>4.5900000000000003E-2</c:v>
                </c:pt>
                <c:pt idx="3238">
                  <c:v>-1.6999999999999999E-3</c:v>
                </c:pt>
                <c:pt idx="3239">
                  <c:v>-1.38E-2</c:v>
                </c:pt>
                <c:pt idx="3240">
                  <c:v>4.6899999999999997E-2</c:v>
                </c:pt>
                <c:pt idx="3241">
                  <c:v>-3.2899999999999999E-2</c:v>
                </c:pt>
                <c:pt idx="3242">
                  <c:v>-2.1399999999999999E-2</c:v>
                </c:pt>
                <c:pt idx="3243">
                  <c:v>-1.83E-2</c:v>
                </c:pt>
                <c:pt idx="3244">
                  <c:v>6.8999999999999999E-3</c:v>
                </c:pt>
                <c:pt idx="3245">
                  <c:v>2.0000000000000001E-4</c:v>
                </c:pt>
                <c:pt idx="3246">
                  <c:v>4.2299999999999997E-2</c:v>
                </c:pt>
                <c:pt idx="3247">
                  <c:v>5.4999999999999997E-3</c:v>
                </c:pt>
                <c:pt idx="3248">
                  <c:v>-1.5E-3</c:v>
                </c:pt>
                <c:pt idx="3249">
                  <c:v>3.3999999999999998E-3</c:v>
                </c:pt>
                <c:pt idx="3250">
                  <c:v>-2.3599999999999999E-2</c:v>
                </c:pt>
                <c:pt idx="3251">
                  <c:v>2.2499999999999999E-2</c:v>
                </c:pt>
                <c:pt idx="3252">
                  <c:v>2.2800000000000001E-2</c:v>
                </c:pt>
                <c:pt idx="3253">
                  <c:v>-2.5000000000000001E-2</c:v>
                </c:pt>
                <c:pt idx="3254">
                  <c:v>-5.1999999999999998E-2</c:v>
                </c:pt>
                <c:pt idx="3255">
                  <c:v>-2.7000000000000001E-3</c:v>
                </c:pt>
                <c:pt idx="3256">
                  <c:v>7.4999999999999997E-3</c:v>
                </c:pt>
                <c:pt idx="3257">
                  <c:v>-3.5299999999999998E-2</c:v>
                </c:pt>
                <c:pt idx="3258">
                  <c:v>-5.1000000000000004E-3</c:v>
                </c:pt>
                <c:pt idx="3259">
                  <c:v>-3.32E-2</c:v>
                </c:pt>
                <c:pt idx="3260">
                  <c:v>-7.7999999999999996E-3</c:v>
                </c:pt>
                <c:pt idx="3261">
                  <c:v>-1.7999999999999999E-2</c:v>
                </c:pt>
                <c:pt idx="3262">
                  <c:v>2.6700000000000002E-2</c:v>
                </c:pt>
                <c:pt idx="3263">
                  <c:v>-6.1999999999999998E-3</c:v>
                </c:pt>
                <c:pt idx="3264">
                  <c:v>7.4000000000000003E-3</c:v>
                </c:pt>
                <c:pt idx="3265">
                  <c:v>2.58E-2</c:v>
                </c:pt>
                <c:pt idx="3266">
                  <c:v>8.6E-3</c:v>
                </c:pt>
                <c:pt idx="3267">
                  <c:v>-1.0699999999999999E-2</c:v>
                </c:pt>
                <c:pt idx="3268">
                  <c:v>1.95E-2</c:v>
                </c:pt>
                <c:pt idx="3269">
                  <c:v>-3.9399999999999998E-2</c:v>
                </c:pt>
                <c:pt idx="3270">
                  <c:v>1.95E-2</c:v>
                </c:pt>
                <c:pt idx="3271">
                  <c:v>-3.3E-3</c:v>
                </c:pt>
                <c:pt idx="3272">
                  <c:v>6.7000000000000002E-3</c:v>
                </c:pt>
                <c:pt idx="3273">
                  <c:v>-1.4E-3</c:v>
                </c:pt>
                <c:pt idx="3274">
                  <c:v>-7.0599999999999996E-2</c:v>
                </c:pt>
                <c:pt idx="3275">
                  <c:v>-1.1599999999999999E-2</c:v>
                </c:pt>
                <c:pt idx="3276">
                  <c:v>3.4099999999999998E-2</c:v>
                </c:pt>
                <c:pt idx="3277">
                  <c:v>-7.9000000000000008E-3</c:v>
                </c:pt>
                <c:pt idx="3278">
                  <c:v>3.3E-3</c:v>
                </c:pt>
                <c:pt idx="3279">
                  <c:v>1.9599999999999999E-2</c:v>
                </c:pt>
                <c:pt idx="3280">
                  <c:v>-0.1032</c:v>
                </c:pt>
                <c:pt idx="3281">
                  <c:v>-1.7299999999999999E-2</c:v>
                </c:pt>
                <c:pt idx="3282">
                  <c:v>1.9400000000000001E-2</c:v>
                </c:pt>
                <c:pt idx="3283">
                  <c:v>1.1599999999999999E-2</c:v>
                </c:pt>
                <c:pt idx="3284">
                  <c:v>-1.95E-2</c:v>
                </c:pt>
                <c:pt idx="3285">
                  <c:v>-2.2599999999999999E-2</c:v>
                </c:pt>
                <c:pt idx="3286">
                  <c:v>-5.8999999999999999E-3</c:v>
                </c:pt>
                <c:pt idx="3287">
                  <c:v>1.4500000000000001E-2</c:v>
                </c:pt>
                <c:pt idx="3288">
                  <c:v>4.7000000000000002E-3</c:v>
                </c:pt>
                <c:pt idx="3289">
                  <c:v>5.6599999999999998E-2</c:v>
                </c:pt>
                <c:pt idx="3290">
                  <c:v>-1.5E-3</c:v>
                </c:pt>
                <c:pt idx="3291">
                  <c:v>8.6E-3</c:v>
                </c:pt>
                <c:pt idx="3292">
                  <c:v>-9.7000000000000003E-3</c:v>
                </c:pt>
                <c:pt idx="3293">
                  <c:v>1.2200000000000001E-2</c:v>
                </c:pt>
                <c:pt idx="3294">
                  <c:v>-3.1099999999999999E-2</c:v>
                </c:pt>
                <c:pt idx="3295">
                  <c:v>2.52E-2</c:v>
                </c:pt>
                <c:pt idx="3296">
                  <c:v>6.13E-2</c:v>
                </c:pt>
                <c:pt idx="3297">
                  <c:v>1.5299999999999999E-2</c:v>
                </c:pt>
                <c:pt idx="3298">
                  <c:v>2.3E-3</c:v>
                </c:pt>
                <c:pt idx="3299">
                  <c:v>7.1599999999999997E-2</c:v>
                </c:pt>
                <c:pt idx="3300">
                  <c:v>-3.3999999999999998E-3</c:v>
                </c:pt>
                <c:pt idx="3301">
                  <c:v>-6.4999999999999997E-3</c:v>
                </c:pt>
                <c:pt idx="3302">
                  <c:v>2.9999999999999997E-4</c:v>
                </c:pt>
                <c:pt idx="3303">
                  <c:v>1.3100000000000001E-2</c:v>
                </c:pt>
                <c:pt idx="3304">
                  <c:v>-3.5499999999999997E-2</c:v>
                </c:pt>
                <c:pt idx="3305">
                  <c:v>-4.0000000000000002E-4</c:v>
                </c:pt>
                <c:pt idx="3306">
                  <c:v>1.0699999999999999E-2</c:v>
                </c:pt>
                <c:pt idx="3307">
                  <c:v>2.86E-2</c:v>
                </c:pt>
                <c:pt idx="3308">
                  <c:v>-3.2899999999999999E-2</c:v>
                </c:pt>
                <c:pt idx="3309">
                  <c:v>3.1300000000000001E-2</c:v>
                </c:pt>
                <c:pt idx="3310">
                  <c:v>1.0999999999999999E-2</c:v>
                </c:pt>
                <c:pt idx="3311">
                  <c:v>-9.8100000000000007E-2</c:v>
                </c:pt>
                <c:pt idx="3312">
                  <c:v>9.5100000000000004E-2</c:v>
                </c:pt>
                <c:pt idx="3313">
                  <c:v>6.4799999999999996E-2</c:v>
                </c:pt>
                <c:pt idx="3314">
                  <c:v>1.35E-2</c:v>
                </c:pt>
                <c:pt idx="3315">
                  <c:v>-3.8E-3</c:v>
                </c:pt>
                <c:pt idx="3316">
                  <c:v>-3.0000000000000001E-3</c:v>
                </c:pt>
                <c:pt idx="3317">
                  <c:v>-1.49E-2</c:v>
                </c:pt>
                <c:pt idx="3318">
                  <c:v>-1.7600000000000001E-2</c:v>
                </c:pt>
                <c:pt idx="3319">
                  <c:v>2.12E-2</c:v>
                </c:pt>
                <c:pt idx="3320">
                  <c:v>2.9700000000000001E-2</c:v>
                </c:pt>
                <c:pt idx="3321">
                  <c:v>-4.4400000000000002E-2</c:v>
                </c:pt>
                <c:pt idx="3322">
                  <c:v>-3.5999999999999999E-3</c:v>
                </c:pt>
                <c:pt idx="3323">
                  <c:v>-4.7899999999999998E-2</c:v>
                </c:pt>
                <c:pt idx="3324">
                  <c:v>6.0199999999999997E-2</c:v>
                </c:pt>
                <c:pt idx="3325">
                  <c:v>3.1E-2</c:v>
                </c:pt>
                <c:pt idx="3326">
                  <c:v>-5.7500000000000002E-2</c:v>
                </c:pt>
                <c:pt idx="3327">
                  <c:v>-9.1999999999999998E-3</c:v>
                </c:pt>
                <c:pt idx="3328">
                  <c:v>-9.1999999999999998E-3</c:v>
                </c:pt>
                <c:pt idx="3329">
                  <c:v>-0.10290000000000001</c:v>
                </c:pt>
                <c:pt idx="3330">
                  <c:v>-2.1999999999999999E-2</c:v>
                </c:pt>
                <c:pt idx="3331">
                  <c:v>6.7799999999999999E-2</c:v>
                </c:pt>
                <c:pt idx="3332">
                  <c:v>1.5800000000000002E-2</c:v>
                </c:pt>
                <c:pt idx="3333">
                  <c:v>6.8900000000000003E-2</c:v>
                </c:pt>
                <c:pt idx="3334">
                  <c:v>-2.3E-3</c:v>
                </c:pt>
                <c:pt idx="3335">
                  <c:v>1.9900000000000001E-2</c:v>
                </c:pt>
                <c:pt idx="3336">
                  <c:v>8.3699999999999997E-2</c:v>
                </c:pt>
                <c:pt idx="3337">
                  <c:v>-2.46E-2</c:v>
                </c:pt>
                <c:pt idx="3338">
                  <c:v>2.4899999999999999E-2</c:v>
                </c:pt>
                <c:pt idx="3339">
                  <c:v>5.4899999999999997E-2</c:v>
                </c:pt>
                <c:pt idx="3340">
                  <c:v>-3.5099999999999999E-2</c:v>
                </c:pt>
                <c:pt idx="3341">
                  <c:v>-1.3599999999999999E-2</c:v>
                </c:pt>
                <c:pt idx="3342">
                  <c:v>0.27200000000000002</c:v>
                </c:pt>
                <c:pt idx="3343">
                  <c:v>-0.25469999999999998</c:v>
                </c:pt>
                <c:pt idx="3344">
                  <c:v>-0.1784</c:v>
                </c:pt>
                <c:pt idx="3345">
                  <c:v>1.72E-2</c:v>
                </c:pt>
                <c:pt idx="3346">
                  <c:v>-3.1399999999999997E-2</c:v>
                </c:pt>
                <c:pt idx="3347">
                  <c:v>-5.0799999999999998E-2</c:v>
                </c:pt>
                <c:pt idx="3348">
                  <c:v>1.8700000000000001E-2</c:v>
                </c:pt>
                <c:pt idx="3349">
                  <c:v>-2.9700000000000001E-2</c:v>
                </c:pt>
                <c:pt idx="3350">
                  <c:v>3.2099999999999997E-2</c:v>
                </c:pt>
                <c:pt idx="3351">
                  <c:v>2.7E-2</c:v>
                </c:pt>
                <c:pt idx="3352">
                  <c:v>3.8199999999999998E-2</c:v>
                </c:pt>
                <c:pt idx="3353">
                  <c:v>-7.8E-2</c:v>
                </c:pt>
                <c:pt idx="3354">
                  <c:v>-8.9099999999999999E-2</c:v>
                </c:pt>
                <c:pt idx="3355">
                  <c:v>1E-3</c:v>
                </c:pt>
                <c:pt idx="3356">
                  <c:v>-1.0500000000000001E-2</c:v>
                </c:pt>
                <c:pt idx="3357">
                  <c:v>2.24E-2</c:v>
                </c:pt>
                <c:pt idx="3358">
                  <c:v>-9.1000000000000004E-3</c:v>
                </c:pt>
                <c:pt idx="3359">
                  <c:v>-7.6E-3</c:v>
                </c:pt>
                <c:pt idx="3360">
                  <c:v>3.8E-3</c:v>
                </c:pt>
                <c:pt idx="3361">
                  <c:v>-4.4400000000000002E-2</c:v>
                </c:pt>
                <c:pt idx="3362">
                  <c:v>3.4500000000000003E-2</c:v>
                </c:pt>
                <c:pt idx="3363">
                  <c:v>-1.06E-2</c:v>
                </c:pt>
                <c:pt idx="3364">
                  <c:v>-3.8300000000000001E-2</c:v>
                </c:pt>
                <c:pt idx="3365">
                  <c:v>1.3299999999999999E-2</c:v>
                </c:pt>
                <c:pt idx="3366">
                  <c:v>2.5399999999999999E-2</c:v>
                </c:pt>
                <c:pt idx="3367">
                  <c:v>-2.3400000000000001E-2</c:v>
                </c:pt>
                <c:pt idx="3368">
                  <c:v>3.9600000000000003E-2</c:v>
                </c:pt>
                <c:pt idx="3369">
                  <c:v>2.4E-2</c:v>
                </c:pt>
                <c:pt idx="3370">
                  <c:v>-3.0200000000000001E-2</c:v>
                </c:pt>
                <c:pt idx="3371">
                  <c:v>-3.09E-2</c:v>
                </c:pt>
                <c:pt idx="3372">
                  <c:v>-4.3900000000000002E-2</c:v>
                </c:pt>
                <c:pt idx="3373">
                  <c:v>-1.14E-2</c:v>
                </c:pt>
                <c:pt idx="3374">
                  <c:v>3.2000000000000002E-3</c:v>
                </c:pt>
                <c:pt idx="3375">
                  <c:v>-1.46E-2</c:v>
                </c:pt>
                <c:pt idx="3376">
                  <c:v>1.6500000000000001E-2</c:v>
                </c:pt>
                <c:pt idx="3377">
                  <c:v>-6.9999999999999999E-4</c:v>
                </c:pt>
                <c:pt idx="3378">
                  <c:v>-1.21E-2</c:v>
                </c:pt>
                <c:pt idx="3379">
                  <c:v>-3.5000000000000003E-2</c:v>
                </c:pt>
                <c:pt idx="3380">
                  <c:v>-3.0599999999999999E-2</c:v>
                </c:pt>
                <c:pt idx="3381">
                  <c:v>5.9999999999999995E-4</c:v>
                </c:pt>
                <c:pt idx="3382">
                  <c:v>-3.5999999999999999E-3</c:v>
                </c:pt>
                <c:pt idx="3383">
                  <c:v>2.1100000000000001E-2</c:v>
                </c:pt>
                <c:pt idx="3384">
                  <c:v>-1.89E-2</c:v>
                </c:pt>
                <c:pt idx="3385">
                  <c:v>-9.7000000000000003E-3</c:v>
                </c:pt>
                <c:pt idx="3386">
                  <c:v>5.4000000000000003E-3</c:v>
                </c:pt>
                <c:pt idx="3387">
                  <c:v>9.7999999999999997E-3</c:v>
                </c:pt>
                <c:pt idx="3388">
                  <c:v>-3.5999999999999999E-3</c:v>
                </c:pt>
                <c:pt idx="3389">
                  <c:v>-3.5000000000000001E-3</c:v>
                </c:pt>
                <c:pt idx="3390">
                  <c:v>2.3800000000000002E-2</c:v>
                </c:pt>
                <c:pt idx="3391">
                  <c:v>9.4999999999999998E-3</c:v>
                </c:pt>
                <c:pt idx="3392">
                  <c:v>-2.9399999999999999E-2</c:v>
                </c:pt>
                <c:pt idx="3393">
                  <c:v>-6.4000000000000003E-3</c:v>
                </c:pt>
                <c:pt idx="3394">
                  <c:v>3.5499999999999997E-2</c:v>
                </c:pt>
                <c:pt idx="3395">
                  <c:v>3.9300000000000002E-2</c:v>
                </c:pt>
                <c:pt idx="3396">
                  <c:v>6.9999999999999999E-4</c:v>
                </c:pt>
                <c:pt idx="3397">
                  <c:v>-1.55E-2</c:v>
                </c:pt>
                <c:pt idx="3398">
                  <c:v>-6.3299999999999995E-2</c:v>
                </c:pt>
                <c:pt idx="3399">
                  <c:v>6.0000000000000001E-3</c:v>
                </c:pt>
                <c:pt idx="3400">
                  <c:v>-1.44E-2</c:v>
                </c:pt>
                <c:pt idx="3401">
                  <c:v>-2.3999999999999998E-3</c:v>
                </c:pt>
                <c:pt idx="3402">
                  <c:v>2.87E-2</c:v>
                </c:pt>
                <c:pt idx="3403">
                  <c:v>-5.4600000000000003E-2</c:v>
                </c:pt>
                <c:pt idx="3404">
                  <c:v>-7.51E-2</c:v>
                </c:pt>
                <c:pt idx="3405">
                  <c:v>-7.7000000000000002E-3</c:v>
                </c:pt>
                <c:pt idx="3406">
                  <c:v>0.18229999999999999</c:v>
                </c:pt>
                <c:pt idx="3407">
                  <c:v>-4.7000000000000002E-3</c:v>
                </c:pt>
                <c:pt idx="3408">
                  <c:v>1.41E-2</c:v>
                </c:pt>
                <c:pt idx="3409">
                  <c:v>5.3900000000000003E-2</c:v>
                </c:pt>
                <c:pt idx="3410">
                  <c:v>4.8999999999999998E-3</c:v>
                </c:pt>
                <c:pt idx="3411">
                  <c:v>-1.67E-2</c:v>
                </c:pt>
                <c:pt idx="3412">
                  <c:v>2.86E-2</c:v>
                </c:pt>
                <c:pt idx="3413">
                  <c:v>3.0599999999999999E-2</c:v>
                </c:pt>
                <c:pt idx="3414">
                  <c:v>1.15E-2</c:v>
                </c:pt>
                <c:pt idx="3415">
                  <c:v>5.1999999999999998E-3</c:v>
                </c:pt>
                <c:pt idx="3416">
                  <c:v>-8.8000000000000005E-3</c:v>
                </c:pt>
                <c:pt idx="3417">
                  <c:v>-3.6799999999999999E-2</c:v>
                </c:pt>
                <c:pt idx="3418">
                  <c:v>-2.0299999999999999E-2</c:v>
                </c:pt>
                <c:pt idx="3419">
                  <c:v>2.9100000000000001E-2</c:v>
                </c:pt>
                <c:pt idx="3420">
                  <c:v>-4.5400000000000003E-2</c:v>
                </c:pt>
                <c:pt idx="3421">
                  <c:v>2.8E-3</c:v>
                </c:pt>
                <c:pt idx="3422">
                  <c:v>4.1000000000000003E-3</c:v>
                </c:pt>
                <c:pt idx="3423">
                  <c:v>5.5999999999999999E-3</c:v>
                </c:pt>
                <c:pt idx="3424">
                  <c:v>-2.3599999999999999E-2</c:v>
                </c:pt>
                <c:pt idx="3425">
                  <c:v>-1.9E-3</c:v>
                </c:pt>
                <c:pt idx="3426">
                  <c:v>-6.1100000000000002E-2</c:v>
                </c:pt>
                <c:pt idx="3427">
                  <c:v>-8.8999999999999999E-3</c:v>
                </c:pt>
                <c:pt idx="3428">
                  <c:v>5.1999999999999998E-3</c:v>
                </c:pt>
                <c:pt idx="3429">
                  <c:v>-1.78E-2</c:v>
                </c:pt>
                <c:pt idx="3430">
                  <c:v>-9.1999999999999998E-3</c:v>
                </c:pt>
                <c:pt idx="3431">
                  <c:v>2.7300000000000001E-2</c:v>
                </c:pt>
                <c:pt idx="3432">
                  <c:v>1.9E-3</c:v>
                </c:pt>
                <c:pt idx="3433">
                  <c:v>-3.4099999999999998E-2</c:v>
                </c:pt>
                <c:pt idx="3434">
                  <c:v>-9.9000000000000008E-3</c:v>
                </c:pt>
                <c:pt idx="3435">
                  <c:v>2.53E-2</c:v>
                </c:pt>
                <c:pt idx="3436">
                  <c:v>3.7900000000000003E-2</c:v>
                </c:pt>
                <c:pt idx="3437">
                  <c:v>3.3099999999999997E-2</c:v>
                </c:pt>
                <c:pt idx="3438">
                  <c:v>-1.4E-3</c:v>
                </c:pt>
                <c:pt idx="3439">
                  <c:v>2.2000000000000001E-3</c:v>
                </c:pt>
                <c:pt idx="3440">
                  <c:v>2.86E-2</c:v>
                </c:pt>
                <c:pt idx="3441">
                  <c:v>5.8000000000000003E-2</c:v>
                </c:pt>
                <c:pt idx="3442">
                  <c:v>2.9999999999999997E-4</c:v>
                </c:pt>
                <c:pt idx="3443">
                  <c:v>2.69E-2</c:v>
                </c:pt>
                <c:pt idx="3444">
                  <c:v>-3.7199999999999997E-2</c:v>
                </c:pt>
                <c:pt idx="3445">
                  <c:v>-7.7399999999999997E-2</c:v>
                </c:pt>
                <c:pt idx="3446">
                  <c:v>-3.1199999999999999E-2</c:v>
                </c:pt>
                <c:pt idx="3447">
                  <c:v>-2.01E-2</c:v>
                </c:pt>
                <c:pt idx="3448">
                  <c:v>-1.37E-2</c:v>
                </c:pt>
                <c:pt idx="3449">
                  <c:v>3.0300000000000001E-2</c:v>
                </c:pt>
                <c:pt idx="3450">
                  <c:v>-6.1000000000000004E-3</c:v>
                </c:pt>
                <c:pt idx="3451">
                  <c:v>-0.05</c:v>
                </c:pt>
                <c:pt idx="3452">
                  <c:v>-1.35E-2</c:v>
                </c:pt>
                <c:pt idx="3453">
                  <c:v>-1.9E-2</c:v>
                </c:pt>
                <c:pt idx="3454">
                  <c:v>-2.7099999999999999E-2</c:v>
                </c:pt>
                <c:pt idx="3455">
                  <c:v>-0.03</c:v>
                </c:pt>
                <c:pt idx="3456">
                  <c:v>8.1100000000000005E-2</c:v>
                </c:pt>
                <c:pt idx="3457">
                  <c:v>6.1999999999999998E-3</c:v>
                </c:pt>
                <c:pt idx="3458">
                  <c:v>-2.41E-2</c:v>
                </c:pt>
                <c:pt idx="3459">
                  <c:v>3.49E-2</c:v>
                </c:pt>
                <c:pt idx="3460">
                  <c:v>-6.2700000000000006E-2</c:v>
                </c:pt>
                <c:pt idx="3461">
                  <c:v>-7.9899999999999999E-2</c:v>
                </c:pt>
                <c:pt idx="3462">
                  <c:v>-1.21E-2</c:v>
                </c:pt>
                <c:pt idx="3463">
                  <c:v>-2.29E-2</c:v>
                </c:pt>
                <c:pt idx="3464">
                  <c:v>0</c:v>
                </c:pt>
                <c:pt idx="3465">
                  <c:v>-8.9999999999999998E-4</c:v>
                </c:pt>
                <c:pt idx="3466">
                  <c:v>8.9999999999999998E-4</c:v>
                </c:pt>
                <c:pt idx="3467">
                  <c:v>-1.6000000000000001E-3</c:v>
                </c:pt>
                <c:pt idx="3468">
                  <c:v>-2.5000000000000001E-3</c:v>
                </c:pt>
                <c:pt idx="3469">
                  <c:v>1.01E-2</c:v>
                </c:pt>
                <c:pt idx="3470">
                  <c:v>-1.6999999999999999E-3</c:v>
                </c:pt>
                <c:pt idx="3471">
                  <c:v>-2.07E-2</c:v>
                </c:pt>
                <c:pt idx="3472">
                  <c:v>2.5999999999999999E-3</c:v>
                </c:pt>
                <c:pt idx="3473">
                  <c:v>1.6999999999999999E-3</c:v>
                </c:pt>
                <c:pt idx="3474">
                  <c:v>-1.49E-2</c:v>
                </c:pt>
                <c:pt idx="3475">
                  <c:v>2.2800000000000001E-2</c:v>
                </c:pt>
                <c:pt idx="3476">
                  <c:v>2.3E-3</c:v>
                </c:pt>
                <c:pt idx="3477">
                  <c:v>3.7000000000000002E-3</c:v>
                </c:pt>
                <c:pt idx="3478">
                  <c:v>-9.4999999999999998E-3</c:v>
                </c:pt>
                <c:pt idx="3479">
                  <c:v>-4.7800000000000002E-2</c:v>
                </c:pt>
                <c:pt idx="3480">
                  <c:v>-1.29E-2</c:v>
                </c:pt>
                <c:pt idx="3481">
                  <c:v>3.5000000000000001E-3</c:v>
                </c:pt>
                <c:pt idx="3482">
                  <c:v>-8.6999999999999994E-3</c:v>
                </c:pt>
                <c:pt idx="3483">
                  <c:v>5.1999999999999998E-3</c:v>
                </c:pt>
                <c:pt idx="3484">
                  <c:v>1.9099999999999999E-2</c:v>
                </c:pt>
                <c:pt idx="3485">
                  <c:v>-1.3299999999999999E-2</c:v>
                </c:pt>
                <c:pt idx="3486">
                  <c:v>2.4199999999999999E-2</c:v>
                </c:pt>
                <c:pt idx="3487">
                  <c:v>-3.5700000000000003E-2</c:v>
                </c:pt>
                <c:pt idx="3488">
                  <c:v>-3.5999999999999999E-3</c:v>
                </c:pt>
                <c:pt idx="3489">
                  <c:v>2.2000000000000001E-3</c:v>
                </c:pt>
                <c:pt idx="3490">
                  <c:v>6.5299999999999997E-2</c:v>
                </c:pt>
                <c:pt idx="3491">
                  <c:v>4.9599999999999998E-2</c:v>
                </c:pt>
                <c:pt idx="3492">
                  <c:v>-4.8000000000000001E-2</c:v>
                </c:pt>
                <c:pt idx="3493">
                  <c:v>-6.9900000000000004E-2</c:v>
                </c:pt>
                <c:pt idx="3494">
                  <c:v>5.1499999999999997E-2</c:v>
                </c:pt>
                <c:pt idx="3495">
                  <c:v>-1.6500000000000001E-2</c:v>
                </c:pt>
                <c:pt idx="3496">
                  <c:v>-6.88E-2</c:v>
                </c:pt>
                <c:pt idx="3497">
                  <c:v>-4.4999999999999998E-2</c:v>
                </c:pt>
                <c:pt idx="3498">
                  <c:v>-1.43E-2</c:v>
                </c:pt>
                <c:pt idx="3499">
                  <c:v>-2.7300000000000001E-2</c:v>
                </c:pt>
                <c:pt idx="3500">
                  <c:v>4.3E-3</c:v>
                </c:pt>
                <c:pt idx="3501">
                  <c:v>-1.06E-2</c:v>
                </c:pt>
                <c:pt idx="3502">
                  <c:v>5.1000000000000004E-3</c:v>
                </c:pt>
                <c:pt idx="3503">
                  <c:v>5.1000000000000004E-3</c:v>
                </c:pt>
                <c:pt idx="3504">
                  <c:v>1.6999999999999999E-3</c:v>
                </c:pt>
                <c:pt idx="3505">
                  <c:v>-6.7999999999999996E-3</c:v>
                </c:pt>
                <c:pt idx="3506">
                  <c:v>6.4999999999999997E-3</c:v>
                </c:pt>
                <c:pt idx="3507">
                  <c:v>-4.7000000000000002E-3</c:v>
                </c:pt>
                <c:pt idx="3508">
                  <c:v>-1.18E-2</c:v>
                </c:pt>
                <c:pt idx="3509">
                  <c:v>1.5699999999999999E-2</c:v>
                </c:pt>
                <c:pt idx="3510">
                  <c:v>4.41E-2</c:v>
                </c:pt>
                <c:pt idx="3511">
                  <c:v>-3.61E-2</c:v>
                </c:pt>
                <c:pt idx="3512">
                  <c:v>-3.7000000000000002E-3</c:v>
                </c:pt>
                <c:pt idx="3513">
                  <c:v>-1.1900000000000001E-2</c:v>
                </c:pt>
                <c:pt idx="3514">
                  <c:v>-1.6000000000000001E-3</c:v>
                </c:pt>
                <c:pt idx="3515">
                  <c:v>-7.4999999999999997E-3</c:v>
                </c:pt>
                <c:pt idx="3516">
                  <c:v>-2.3E-3</c:v>
                </c:pt>
                <c:pt idx="3517">
                  <c:v>-3.1899999999999998E-2</c:v>
                </c:pt>
                <c:pt idx="3518">
                  <c:v>-1.2999999999999999E-3</c:v>
                </c:pt>
                <c:pt idx="3519">
                  <c:v>-4.1999999999999997E-3</c:v>
                </c:pt>
                <c:pt idx="3520">
                  <c:v>6.7000000000000002E-3</c:v>
                </c:pt>
                <c:pt idx="3521">
                  <c:v>-9.7000000000000003E-3</c:v>
                </c:pt>
                <c:pt idx="3522">
                  <c:v>-6.9999999999999999E-4</c:v>
                </c:pt>
                <c:pt idx="3523">
                  <c:v>1.4E-3</c:v>
                </c:pt>
                <c:pt idx="3524">
                  <c:v>1.9199999999999998E-2</c:v>
                </c:pt>
                <c:pt idx="3525">
                  <c:v>-7.7000000000000002E-3</c:v>
                </c:pt>
                <c:pt idx="3526">
                  <c:v>2.0999999999999999E-3</c:v>
                </c:pt>
                <c:pt idx="3527">
                  <c:v>-1.55E-2</c:v>
                </c:pt>
                <c:pt idx="3528">
                  <c:v>-1.24E-2</c:v>
                </c:pt>
                <c:pt idx="3529">
                  <c:v>4.7000000000000002E-3</c:v>
                </c:pt>
                <c:pt idx="3530">
                  <c:v>2.35E-2</c:v>
                </c:pt>
                <c:pt idx="3531">
                  <c:v>-7.4000000000000003E-3</c:v>
                </c:pt>
                <c:pt idx="3532">
                  <c:v>1.2500000000000001E-2</c:v>
                </c:pt>
                <c:pt idx="3533">
                  <c:v>2.8E-3</c:v>
                </c:pt>
                <c:pt idx="3534">
                  <c:v>-2.0799999999999999E-2</c:v>
                </c:pt>
                <c:pt idx="3535">
                  <c:v>5.8999999999999999E-3</c:v>
                </c:pt>
                <c:pt idx="3536">
                  <c:v>-1.6000000000000001E-3</c:v>
                </c:pt>
                <c:pt idx="3537">
                  <c:v>-2.2100000000000002E-2</c:v>
                </c:pt>
                <c:pt idx="3538">
                  <c:v>-1.1900000000000001E-2</c:v>
                </c:pt>
                <c:pt idx="3539">
                  <c:v>3.8999999999999998E-3</c:v>
                </c:pt>
                <c:pt idx="3540">
                  <c:v>1.2699999999999999E-2</c:v>
                </c:pt>
                <c:pt idx="3541">
                  <c:v>5.67E-2</c:v>
                </c:pt>
                <c:pt idx="3542">
                  <c:v>5.8999999999999999E-3</c:v>
                </c:pt>
                <c:pt idx="3543">
                  <c:v>-7.7999999999999996E-3</c:v>
                </c:pt>
                <c:pt idx="3544">
                  <c:v>3.3500000000000002E-2</c:v>
                </c:pt>
                <c:pt idx="3545">
                  <c:v>2.5100000000000001E-2</c:v>
                </c:pt>
                <c:pt idx="3546">
                  <c:v>-3.4500000000000003E-2</c:v>
                </c:pt>
                <c:pt idx="3547">
                  <c:v>-4.1000000000000003E-3</c:v>
                </c:pt>
                <c:pt idx="3548">
                  <c:v>-2.06E-2</c:v>
                </c:pt>
                <c:pt idx="3549">
                  <c:v>1.0999999999999999E-2</c:v>
                </c:pt>
                <c:pt idx="3550">
                  <c:v>1.06E-2</c:v>
                </c:pt>
                <c:pt idx="3551">
                  <c:v>-1.5699999999999999E-2</c:v>
                </c:pt>
                <c:pt idx="3552">
                  <c:v>-0.01</c:v>
                </c:pt>
                <c:pt idx="3553">
                  <c:v>1.9E-3</c:v>
                </c:pt>
                <c:pt idx="3554">
                  <c:v>0.01</c:v>
                </c:pt>
                <c:pt idx="3555">
                  <c:v>2.8799999999999999E-2</c:v>
                </c:pt>
                <c:pt idx="3556">
                  <c:v>-1.9E-3</c:v>
                </c:pt>
                <c:pt idx="3557">
                  <c:v>-4.41E-2</c:v>
                </c:pt>
                <c:pt idx="3558">
                  <c:v>2.2100000000000002E-2</c:v>
                </c:pt>
                <c:pt idx="3559">
                  <c:v>-7.1300000000000002E-2</c:v>
                </c:pt>
                <c:pt idx="3560">
                  <c:v>-1.9300000000000001E-2</c:v>
                </c:pt>
                <c:pt idx="3561">
                  <c:v>1.7500000000000002E-2</c:v>
                </c:pt>
                <c:pt idx="3562">
                  <c:v>-1.03E-2</c:v>
                </c:pt>
                <c:pt idx="3563">
                  <c:v>-1E-3</c:v>
                </c:pt>
                <c:pt idx="3564">
                  <c:v>1.9E-3</c:v>
                </c:pt>
                <c:pt idx="3565">
                  <c:v>-1.4800000000000001E-2</c:v>
                </c:pt>
                <c:pt idx="3566">
                  <c:v>3.3300000000000003E-2</c:v>
                </c:pt>
                <c:pt idx="3567">
                  <c:v>-4.5600000000000002E-2</c:v>
                </c:pt>
                <c:pt idx="3568">
                  <c:v>2.1299999999999999E-2</c:v>
                </c:pt>
                <c:pt idx="3569">
                  <c:v>8.8000000000000005E-3</c:v>
                </c:pt>
                <c:pt idx="3570">
                  <c:v>3.4799999999999998E-2</c:v>
                </c:pt>
                <c:pt idx="3571">
                  <c:v>2.5399999999999999E-2</c:v>
                </c:pt>
                <c:pt idx="3572">
                  <c:v>8.4900000000000003E-2</c:v>
                </c:pt>
                <c:pt idx="3573">
                  <c:v>-1.12E-2</c:v>
                </c:pt>
                <c:pt idx="3574">
                  <c:v>1.2999999999999999E-3</c:v>
                </c:pt>
                <c:pt idx="3575">
                  <c:v>-2.0500000000000001E-2</c:v>
                </c:pt>
                <c:pt idx="3576">
                  <c:v>2.0299999999999999E-2</c:v>
                </c:pt>
                <c:pt idx="3577">
                  <c:v>9.6000000000000002E-2</c:v>
                </c:pt>
                <c:pt idx="3578">
                  <c:v>4.5999999999999999E-3</c:v>
                </c:pt>
                <c:pt idx="3579">
                  <c:v>5.3E-3</c:v>
                </c:pt>
                <c:pt idx="3580">
                  <c:v>5.4300000000000001E-2</c:v>
                </c:pt>
                <c:pt idx="3581">
                  <c:v>8.8000000000000005E-3</c:v>
                </c:pt>
                <c:pt idx="3582">
                  <c:v>9.1600000000000001E-2</c:v>
                </c:pt>
                <c:pt idx="3583">
                  <c:v>-1.3899999999999999E-2</c:v>
                </c:pt>
                <c:pt idx="3584">
                  <c:v>-5.8999999999999999E-3</c:v>
                </c:pt>
                <c:pt idx="3585">
                  <c:v>-1.9E-3</c:v>
                </c:pt>
                <c:pt idx="3586">
                  <c:v>1.23E-2</c:v>
                </c:pt>
                <c:pt idx="3587">
                  <c:v>1.24E-2</c:v>
                </c:pt>
                <c:pt idx="3588">
                  <c:v>2.01E-2</c:v>
                </c:pt>
                <c:pt idx="3589">
                  <c:v>-9.7999999999999997E-3</c:v>
                </c:pt>
                <c:pt idx="3590">
                  <c:v>1.15E-2</c:v>
                </c:pt>
                <c:pt idx="3591">
                  <c:v>-4.1300000000000003E-2</c:v>
                </c:pt>
                <c:pt idx="3592">
                  <c:v>1.4500000000000001E-2</c:v>
                </c:pt>
                <c:pt idx="3593">
                  <c:v>9.7999999999999997E-3</c:v>
                </c:pt>
                <c:pt idx="3594">
                  <c:v>-1.2200000000000001E-2</c:v>
                </c:pt>
                <c:pt idx="3595">
                  <c:v>3.32E-2</c:v>
                </c:pt>
                <c:pt idx="3596">
                  <c:v>3.0999999999999999E-3</c:v>
                </c:pt>
                <c:pt idx="3597">
                  <c:v>-1.1900000000000001E-2</c:v>
                </c:pt>
                <c:pt idx="3598">
                  <c:v>-5.8999999999999999E-3</c:v>
                </c:pt>
                <c:pt idx="3599">
                  <c:v>-3.3099999999999997E-2</c:v>
                </c:pt>
                <c:pt idx="3600">
                  <c:v>-1.4E-2</c:v>
                </c:pt>
                <c:pt idx="3601">
                  <c:v>3.2500000000000001E-2</c:v>
                </c:pt>
                <c:pt idx="3602">
                  <c:v>-1.1000000000000001E-3</c:v>
                </c:pt>
                <c:pt idx="3603">
                  <c:v>9.4999999999999998E-3</c:v>
                </c:pt>
                <c:pt idx="3604">
                  <c:v>-2.8E-3</c:v>
                </c:pt>
                <c:pt idx="3605">
                  <c:v>-3.2099999999999997E-2</c:v>
                </c:pt>
                <c:pt idx="3606">
                  <c:v>-1.43E-2</c:v>
                </c:pt>
                <c:pt idx="3607">
                  <c:v>-7.1599999999999997E-2</c:v>
                </c:pt>
                <c:pt idx="3608">
                  <c:v>2.6700000000000002E-2</c:v>
                </c:pt>
                <c:pt idx="3609">
                  <c:v>-1.2999999999999999E-3</c:v>
                </c:pt>
                <c:pt idx="3610">
                  <c:v>-1.46E-2</c:v>
                </c:pt>
                <c:pt idx="3611">
                  <c:v>-6.7000000000000002E-3</c:v>
                </c:pt>
                <c:pt idx="3612">
                  <c:v>-1.4800000000000001E-2</c:v>
                </c:pt>
                <c:pt idx="3613">
                  <c:v>4.2200000000000001E-2</c:v>
                </c:pt>
                <c:pt idx="3614">
                  <c:v>-3.2800000000000003E-2</c:v>
                </c:pt>
                <c:pt idx="3615">
                  <c:v>-6.5100000000000005E-2</c:v>
                </c:pt>
                <c:pt idx="3616">
                  <c:v>0.02</c:v>
                </c:pt>
                <c:pt idx="3617">
                  <c:v>0.1004</c:v>
                </c:pt>
                <c:pt idx="3618">
                  <c:v>0.1188</c:v>
                </c:pt>
                <c:pt idx="3619">
                  <c:v>-2.3E-2</c:v>
                </c:pt>
                <c:pt idx="3620">
                  <c:v>5.7999999999999996E-3</c:v>
                </c:pt>
                <c:pt idx="3621">
                  <c:v>0.1313</c:v>
                </c:pt>
                <c:pt idx="3622">
                  <c:v>-0.159</c:v>
                </c:pt>
                <c:pt idx="3623">
                  <c:v>-1.9800000000000002E-2</c:v>
                </c:pt>
                <c:pt idx="3624">
                  <c:v>8.9999999999999993E-3</c:v>
                </c:pt>
                <c:pt idx="3625">
                  <c:v>1.47E-2</c:v>
                </c:pt>
                <c:pt idx="3626">
                  <c:v>-2.0999999999999999E-3</c:v>
                </c:pt>
                <c:pt idx="3627">
                  <c:v>2.76E-2</c:v>
                </c:pt>
                <c:pt idx="3628">
                  <c:v>1.8499999999999999E-2</c:v>
                </c:pt>
                <c:pt idx="3629">
                  <c:v>2.81E-2</c:v>
                </c:pt>
                <c:pt idx="3630">
                  <c:v>-8.43E-2</c:v>
                </c:pt>
                <c:pt idx="3631">
                  <c:v>4.2299999999999997E-2</c:v>
                </c:pt>
                <c:pt idx="3632">
                  <c:v>-5.1000000000000004E-3</c:v>
                </c:pt>
                <c:pt idx="3633">
                  <c:v>-6.3299999999999995E-2</c:v>
                </c:pt>
                <c:pt idx="3634">
                  <c:v>-1.14E-2</c:v>
                </c:pt>
                <c:pt idx="3635">
                  <c:v>4.8099999999999997E-2</c:v>
                </c:pt>
                <c:pt idx="3636">
                  <c:v>-0.18129999999999999</c:v>
                </c:pt>
                <c:pt idx="3637">
                  <c:v>-8.0000000000000004E-4</c:v>
                </c:pt>
                <c:pt idx="3638">
                  <c:v>-8.2000000000000007E-3</c:v>
                </c:pt>
                <c:pt idx="3639">
                  <c:v>2.98E-2</c:v>
                </c:pt>
                <c:pt idx="3640">
                  <c:v>-2.3400000000000001E-2</c:v>
                </c:pt>
                <c:pt idx="3641">
                  <c:v>2.6800000000000001E-2</c:v>
                </c:pt>
                <c:pt idx="3642">
                  <c:v>-2.9000000000000001E-2</c:v>
                </c:pt>
                <c:pt idx="3643">
                  <c:v>-4.87E-2</c:v>
                </c:pt>
                <c:pt idx="3644">
                  <c:v>-6.6E-3</c:v>
                </c:pt>
                <c:pt idx="3645">
                  <c:v>-1.23E-2</c:v>
                </c:pt>
                <c:pt idx="3646">
                  <c:v>-2.06E-2</c:v>
                </c:pt>
                <c:pt idx="3647">
                  <c:v>-7.7999999999999996E-3</c:v>
                </c:pt>
                <c:pt idx="3648">
                  <c:v>1.6299999999999999E-2</c:v>
                </c:pt>
                <c:pt idx="3649">
                  <c:v>-1.7600000000000001E-2</c:v>
                </c:pt>
                <c:pt idx="3650">
                  <c:v>9.1000000000000004E-3</c:v>
                </c:pt>
                <c:pt idx="3651">
                  <c:v>1.7600000000000001E-2</c:v>
                </c:pt>
                <c:pt idx="3652">
                  <c:v>-7.0000000000000001E-3</c:v>
                </c:pt>
                <c:pt idx="3653">
                  <c:v>-2.2499999999999999E-2</c:v>
                </c:pt>
                <c:pt idx="3654">
                  <c:v>2.93E-2</c:v>
                </c:pt>
                <c:pt idx="3655">
                  <c:v>-1.2200000000000001E-2</c:v>
                </c:pt>
                <c:pt idx="3656">
                  <c:v>-4.8599999999999997E-2</c:v>
                </c:pt>
                <c:pt idx="3657">
                  <c:v>-1.5299999999999999E-2</c:v>
                </c:pt>
                <c:pt idx="3658">
                  <c:v>-5.4000000000000003E-3</c:v>
                </c:pt>
                <c:pt idx="3659">
                  <c:v>-5.0000000000000001E-4</c:v>
                </c:pt>
                <c:pt idx="3660">
                  <c:v>0.216</c:v>
                </c:pt>
                <c:pt idx="3661">
                  <c:v>-2.3E-2</c:v>
                </c:pt>
                <c:pt idx="3662">
                  <c:v>-2.8799999999999999E-2</c:v>
                </c:pt>
                <c:pt idx="3663">
                  <c:v>-3.78E-2</c:v>
                </c:pt>
                <c:pt idx="3664">
                  <c:v>5.5999999999999999E-3</c:v>
                </c:pt>
                <c:pt idx="3665">
                  <c:v>3.3683999999999998</c:v>
                </c:pt>
                <c:pt idx="3666">
                  <c:v>-0.21970000000000001</c:v>
                </c:pt>
                <c:pt idx="3667">
                  <c:v>-0.439</c:v>
                </c:pt>
                <c:pt idx="3668">
                  <c:v>0.2135</c:v>
                </c:pt>
                <c:pt idx="3669">
                  <c:v>1.2910999999999999</c:v>
                </c:pt>
                <c:pt idx="3670">
                  <c:v>-3.2000000000000002E-3</c:v>
                </c:pt>
                <c:pt idx="3671">
                  <c:v>-0.57210000000000005</c:v>
                </c:pt>
                <c:pt idx="3672">
                  <c:v>-0.1103</c:v>
                </c:pt>
                <c:pt idx="3673">
                  <c:v>7.9600000000000004E-2</c:v>
                </c:pt>
                <c:pt idx="3674">
                  <c:v>-9.1800000000000007E-2</c:v>
                </c:pt>
                <c:pt idx="3675">
                  <c:v>-0.19209999999999999</c:v>
                </c:pt>
                <c:pt idx="3676">
                  <c:v>-0.13239999999999999</c:v>
                </c:pt>
                <c:pt idx="3677">
                  <c:v>-5.2600000000000001E-2</c:v>
                </c:pt>
                <c:pt idx="3678">
                  <c:v>-0.15</c:v>
                </c:pt>
                <c:pt idx="3679">
                  <c:v>-8.2600000000000007E-2</c:v>
                </c:pt>
                <c:pt idx="3680">
                  <c:v>-6.3E-3</c:v>
                </c:pt>
                <c:pt idx="3681">
                  <c:v>-0.1167</c:v>
                </c:pt>
                <c:pt idx="3682">
                  <c:v>1.66E-2</c:v>
                </c:pt>
                <c:pt idx="3683">
                  <c:v>-6.7400000000000002E-2</c:v>
                </c:pt>
                <c:pt idx="3684">
                  <c:v>-0.16070000000000001</c:v>
                </c:pt>
                <c:pt idx="3685">
                  <c:v>-8.3599999999999994E-2</c:v>
                </c:pt>
                <c:pt idx="3686">
                  <c:v>-2.3900000000000001E-2</c:v>
                </c:pt>
                <c:pt idx="3687">
                  <c:v>-5.4000000000000003E-3</c:v>
                </c:pt>
                <c:pt idx="3688">
                  <c:v>-2.2700000000000001E-2</c:v>
                </c:pt>
                <c:pt idx="3689">
                  <c:v>1.37E-2</c:v>
                </c:pt>
                <c:pt idx="3690">
                  <c:v>1.6999999999999999E-3</c:v>
                </c:pt>
                <c:pt idx="3691">
                  <c:v>-2.7000000000000001E-3</c:v>
                </c:pt>
                <c:pt idx="3692">
                  <c:v>1.7000000000000001E-2</c:v>
                </c:pt>
                <c:pt idx="3693">
                  <c:v>-7.4999999999999997E-3</c:v>
                </c:pt>
                <c:pt idx="3694">
                  <c:v>-1.15E-2</c:v>
                </c:pt>
                <c:pt idx="3695">
                  <c:v>-6.3E-2</c:v>
                </c:pt>
                <c:pt idx="3696">
                  <c:v>4.7800000000000002E-2</c:v>
                </c:pt>
                <c:pt idx="3697">
                  <c:v>4.8599999999999997E-2</c:v>
                </c:pt>
                <c:pt idx="3698">
                  <c:v>-2.92E-2</c:v>
                </c:pt>
                <c:pt idx="3699">
                  <c:v>-7.1000000000000004E-3</c:v>
                </c:pt>
                <c:pt idx="3700">
                  <c:v>-1.17E-2</c:v>
                </c:pt>
                <c:pt idx="3701">
                  <c:v>6.4999999999999997E-3</c:v>
                </c:pt>
                <c:pt idx="3702">
                  <c:v>1.1999999999999999E-3</c:v>
                </c:pt>
                <c:pt idx="3703">
                  <c:v>5.4199999999999998E-2</c:v>
                </c:pt>
                <c:pt idx="3704">
                  <c:v>1.29E-2</c:v>
                </c:pt>
                <c:pt idx="3705">
                  <c:v>-2.12E-2</c:v>
                </c:pt>
                <c:pt idx="3706">
                  <c:v>-2.9499999999999998E-2</c:v>
                </c:pt>
                <c:pt idx="3707">
                  <c:v>2.3900000000000001E-2</c:v>
                </c:pt>
                <c:pt idx="3708">
                  <c:v>-3.8999999999999998E-3</c:v>
                </c:pt>
                <c:pt idx="3709">
                  <c:v>-1.7999999999999999E-2</c:v>
                </c:pt>
                <c:pt idx="3710">
                  <c:v>-6.5199999999999994E-2</c:v>
                </c:pt>
                <c:pt idx="3711">
                  <c:v>4.9700000000000001E-2</c:v>
                </c:pt>
                <c:pt idx="3712">
                  <c:v>2.2200000000000001E-2</c:v>
                </c:pt>
                <c:pt idx="3713">
                  <c:v>-2E-3</c:v>
                </c:pt>
                <c:pt idx="3714">
                  <c:v>6.7000000000000004E-2</c:v>
                </c:pt>
                <c:pt idx="3715">
                  <c:v>-0.13109999999999999</c:v>
                </c:pt>
                <c:pt idx="3716">
                  <c:v>-2.0999999999999999E-3</c:v>
                </c:pt>
                <c:pt idx="3717">
                  <c:v>9.74E-2</c:v>
                </c:pt>
                <c:pt idx="3718">
                  <c:v>4.5699999999999998E-2</c:v>
                </c:pt>
                <c:pt idx="3719">
                  <c:v>3.1899999999999998E-2</c:v>
                </c:pt>
                <c:pt idx="3720">
                  <c:v>5.0200000000000002E-2</c:v>
                </c:pt>
                <c:pt idx="3721">
                  <c:v>1.24E-2</c:v>
                </c:pt>
                <c:pt idx="3722">
                  <c:v>1.4E-3</c:v>
                </c:pt>
                <c:pt idx="3723">
                  <c:v>2.53E-2</c:v>
                </c:pt>
                <c:pt idx="3724">
                  <c:v>3.0099999999999998E-2</c:v>
                </c:pt>
                <c:pt idx="3725">
                  <c:v>-5.11E-2</c:v>
                </c:pt>
                <c:pt idx="3726">
                  <c:v>1.2999999999999999E-3</c:v>
                </c:pt>
                <c:pt idx="3727">
                  <c:v>0.13389999999999999</c:v>
                </c:pt>
                <c:pt idx="3728">
                  <c:v>6.4000000000000003E-3</c:v>
                </c:pt>
                <c:pt idx="3729">
                  <c:v>-1.47E-2</c:v>
                </c:pt>
                <c:pt idx="3730">
                  <c:v>0.1153</c:v>
                </c:pt>
                <c:pt idx="3731">
                  <c:v>-1.5E-3</c:v>
                </c:pt>
                <c:pt idx="3732">
                  <c:v>-1.46E-2</c:v>
                </c:pt>
                <c:pt idx="3733">
                  <c:v>-0.112</c:v>
                </c:pt>
                <c:pt idx="3734">
                  <c:v>0.35299999999999998</c:v>
                </c:pt>
                <c:pt idx="3735">
                  <c:v>-0.24340000000000001</c:v>
                </c:pt>
                <c:pt idx="3736">
                  <c:v>-5.9200000000000003E-2</c:v>
                </c:pt>
                <c:pt idx="3737">
                  <c:v>-0.1739</c:v>
                </c:pt>
                <c:pt idx="3738">
                  <c:v>1.2E-2</c:v>
                </c:pt>
                <c:pt idx="3739">
                  <c:v>-2.9700000000000001E-2</c:v>
                </c:pt>
                <c:pt idx="3740">
                  <c:v>4.0899999999999999E-2</c:v>
                </c:pt>
                <c:pt idx="3741">
                  <c:v>-2.1700000000000001E-2</c:v>
                </c:pt>
                <c:pt idx="3742">
                  <c:v>-0.1101</c:v>
                </c:pt>
                <c:pt idx="3743">
                  <c:v>0.1249</c:v>
                </c:pt>
                <c:pt idx="3744">
                  <c:v>0.14299999999999999</c:v>
                </c:pt>
                <c:pt idx="3745">
                  <c:v>0.15340000000000001</c:v>
                </c:pt>
                <c:pt idx="3746">
                  <c:v>-0.17510000000000001</c:v>
                </c:pt>
                <c:pt idx="3747">
                  <c:v>-0.23619999999999999</c:v>
                </c:pt>
                <c:pt idx="3748">
                  <c:v>-0.106</c:v>
                </c:pt>
                <c:pt idx="3749">
                  <c:v>7.1599999999999997E-2</c:v>
                </c:pt>
                <c:pt idx="3750">
                  <c:v>5.3199999999999997E-2</c:v>
                </c:pt>
                <c:pt idx="3751">
                  <c:v>9.1800000000000007E-2</c:v>
                </c:pt>
                <c:pt idx="3752">
                  <c:v>-0.16689999999999999</c:v>
                </c:pt>
                <c:pt idx="3753">
                  <c:v>-1.1000000000000001E-3</c:v>
                </c:pt>
                <c:pt idx="3754">
                  <c:v>9.5799999999999996E-2</c:v>
                </c:pt>
                <c:pt idx="3755">
                  <c:v>1.9900000000000001E-2</c:v>
                </c:pt>
                <c:pt idx="3756">
                  <c:v>0.1133</c:v>
                </c:pt>
                <c:pt idx="3757">
                  <c:v>0.1686</c:v>
                </c:pt>
                <c:pt idx="3758">
                  <c:v>4.3999999999999997E-2</c:v>
                </c:pt>
                <c:pt idx="3759">
                  <c:v>-4.4999999999999998E-2</c:v>
                </c:pt>
                <c:pt idx="3760">
                  <c:v>3.7999999999999999E-2</c:v>
                </c:pt>
                <c:pt idx="3761">
                  <c:v>4.8500000000000001E-2</c:v>
                </c:pt>
                <c:pt idx="3762">
                  <c:v>0.19900000000000001</c:v>
                </c:pt>
                <c:pt idx="3763">
                  <c:v>-1.2E-2</c:v>
                </c:pt>
                <c:pt idx="3764">
                  <c:v>-0.1779</c:v>
                </c:pt>
                <c:pt idx="3765">
                  <c:v>0.48670000000000002</c:v>
                </c:pt>
                <c:pt idx="3766">
                  <c:v>0.14360000000000001</c:v>
                </c:pt>
                <c:pt idx="3767">
                  <c:v>6.4600000000000005E-2</c:v>
                </c:pt>
                <c:pt idx="3768">
                  <c:v>1.1999999999999999E-3</c:v>
                </c:pt>
                <c:pt idx="3769">
                  <c:v>-3.3E-3</c:v>
                </c:pt>
                <c:pt idx="3770">
                  <c:v>0.14419999999999999</c:v>
                </c:pt>
                <c:pt idx="3771">
                  <c:v>4.7E-2</c:v>
                </c:pt>
                <c:pt idx="3772">
                  <c:v>7.9299999999999995E-2</c:v>
                </c:pt>
                <c:pt idx="3773">
                  <c:v>-8.5599999999999996E-2</c:v>
                </c:pt>
                <c:pt idx="3774">
                  <c:v>3.5999999999999997E-2</c:v>
                </c:pt>
                <c:pt idx="3775">
                  <c:v>0.14649999999999999</c:v>
                </c:pt>
                <c:pt idx="3776">
                  <c:v>0.17249999999999999</c:v>
                </c:pt>
                <c:pt idx="3777">
                  <c:v>5.0900000000000001E-2</c:v>
                </c:pt>
                <c:pt idx="3778">
                  <c:v>5.5199999999999999E-2</c:v>
                </c:pt>
                <c:pt idx="3779">
                  <c:v>6.3200000000000006E-2</c:v>
                </c:pt>
                <c:pt idx="3780">
                  <c:v>5.8200000000000002E-2</c:v>
                </c:pt>
                <c:pt idx="3781">
                  <c:v>-8.2000000000000007E-3</c:v>
                </c:pt>
                <c:pt idx="3782">
                  <c:v>1.0699999999999999E-2</c:v>
                </c:pt>
                <c:pt idx="3783">
                  <c:v>1.52E-2</c:v>
                </c:pt>
                <c:pt idx="3784">
                  <c:v>-3.6999999999999998E-2</c:v>
                </c:pt>
                <c:pt idx="3785">
                  <c:v>4.3999999999999997E-2</c:v>
                </c:pt>
                <c:pt idx="3786">
                  <c:v>0</c:v>
                </c:pt>
                <c:pt idx="3787">
                  <c:v>9.7299999999999998E-2</c:v>
                </c:pt>
                <c:pt idx="3788">
                  <c:v>-4.7100000000000003E-2</c:v>
                </c:pt>
                <c:pt idx="3789">
                  <c:v>-4.3999999999999997E-2</c:v>
                </c:pt>
                <c:pt idx="3790">
                  <c:v>-9.2100000000000001E-2</c:v>
                </c:pt>
                <c:pt idx="3791">
                  <c:v>0.1231</c:v>
                </c:pt>
                <c:pt idx="3792">
                  <c:v>5.2999999999999999E-2</c:v>
                </c:pt>
                <c:pt idx="3793">
                  <c:v>3.5900000000000001E-2</c:v>
                </c:pt>
                <c:pt idx="3794">
                  <c:v>1.61E-2</c:v>
                </c:pt>
                <c:pt idx="3795">
                  <c:v>8.8400000000000006E-2</c:v>
                </c:pt>
                <c:pt idx="3796">
                  <c:v>6.7799999999999999E-2</c:v>
                </c:pt>
                <c:pt idx="3797">
                  <c:v>3.1199999999999999E-2</c:v>
                </c:pt>
                <c:pt idx="3798">
                  <c:v>-3.3300000000000003E-2</c:v>
                </c:pt>
                <c:pt idx="3799">
                  <c:v>4.4400000000000002E-2</c:v>
                </c:pt>
                <c:pt idx="3800">
                  <c:v>2.5999999999999999E-2</c:v>
                </c:pt>
                <c:pt idx="3801">
                  <c:v>3.2500000000000001E-2</c:v>
                </c:pt>
                <c:pt idx="3802">
                  <c:v>1.9900000000000001E-2</c:v>
                </c:pt>
                <c:pt idx="3803">
                  <c:v>-2.2000000000000001E-3</c:v>
                </c:pt>
                <c:pt idx="3804">
                  <c:v>6.4999999999999997E-3</c:v>
                </c:pt>
                <c:pt idx="3805">
                  <c:v>2.2100000000000002E-2</c:v>
                </c:pt>
                <c:pt idx="3806">
                  <c:v>5.1000000000000004E-3</c:v>
                </c:pt>
                <c:pt idx="3807">
                  <c:v>-1.4500000000000001E-2</c:v>
                </c:pt>
                <c:pt idx="3808">
                  <c:v>8.0000000000000002E-3</c:v>
                </c:pt>
                <c:pt idx="3809">
                  <c:v>-8.9999999999999998E-4</c:v>
                </c:pt>
                <c:pt idx="3810">
                  <c:v>4.4499999999999998E-2</c:v>
                </c:pt>
                <c:pt idx="3811">
                  <c:v>6.5000000000000002E-2</c:v>
                </c:pt>
                <c:pt idx="3812">
                  <c:v>-0.12330000000000001</c:v>
                </c:pt>
                <c:pt idx="3813">
                  <c:v>-1.1299999999999999E-2</c:v>
                </c:pt>
                <c:pt idx="3814">
                  <c:v>-1.38E-2</c:v>
                </c:pt>
                <c:pt idx="3815">
                  <c:v>9.7000000000000003E-3</c:v>
                </c:pt>
                <c:pt idx="3816">
                  <c:v>2.5700000000000001E-2</c:v>
                </c:pt>
                <c:pt idx="3817">
                  <c:v>1.3299999999999999E-2</c:v>
                </c:pt>
                <c:pt idx="3818">
                  <c:v>1.5599999999999999E-2</c:v>
                </c:pt>
                <c:pt idx="3819">
                  <c:v>1.6000000000000001E-3</c:v>
                </c:pt>
                <c:pt idx="3820">
                  <c:v>1.03E-2</c:v>
                </c:pt>
                <c:pt idx="3821">
                  <c:v>-4.4999999999999997E-3</c:v>
                </c:pt>
                <c:pt idx="3822">
                  <c:v>-2.8E-3</c:v>
                </c:pt>
                <c:pt idx="3823">
                  <c:v>4.3E-3</c:v>
                </c:pt>
                <c:pt idx="3824">
                  <c:v>-9.1999999999999998E-3</c:v>
                </c:pt>
                <c:pt idx="3825">
                  <c:v>-3.8199999999999998E-2</c:v>
                </c:pt>
                <c:pt idx="3826">
                  <c:v>9.1000000000000004E-3</c:v>
                </c:pt>
                <c:pt idx="3827">
                  <c:v>-1.9E-3</c:v>
                </c:pt>
                <c:pt idx="3828">
                  <c:v>8.0999999999999996E-3</c:v>
                </c:pt>
                <c:pt idx="3829">
                  <c:v>1.1599999999999999E-2</c:v>
                </c:pt>
                <c:pt idx="3830">
                  <c:v>-2.81E-2</c:v>
                </c:pt>
                <c:pt idx="3831">
                  <c:v>9.4000000000000004E-3</c:v>
                </c:pt>
                <c:pt idx="3832">
                  <c:v>-1.9400000000000001E-2</c:v>
                </c:pt>
                <c:pt idx="3833">
                  <c:v>7.1499999999999994E-2</c:v>
                </c:pt>
                <c:pt idx="3834">
                  <c:v>-3.5999999999999999E-3</c:v>
                </c:pt>
                <c:pt idx="3835">
                  <c:v>5.3699999999999998E-2</c:v>
                </c:pt>
                <c:pt idx="3836">
                  <c:v>-2.07E-2</c:v>
                </c:pt>
                <c:pt idx="3837">
                  <c:v>5.8200000000000002E-2</c:v>
                </c:pt>
                <c:pt idx="3838">
                  <c:v>-6.3700000000000007E-2</c:v>
                </c:pt>
                <c:pt idx="3839">
                  <c:v>-1.7399999999999999E-2</c:v>
                </c:pt>
                <c:pt idx="3840">
                  <c:v>-7.9799999999999996E-2</c:v>
                </c:pt>
                <c:pt idx="3841">
                  <c:v>0</c:v>
                </c:pt>
                <c:pt idx="3842">
                  <c:v>-1.38E-2</c:v>
                </c:pt>
                <c:pt idx="3843">
                  <c:v>3.5499999999999997E-2</c:v>
                </c:pt>
                <c:pt idx="3844">
                  <c:v>2.1499999999999998E-2</c:v>
                </c:pt>
                <c:pt idx="3845">
                  <c:v>6.7500000000000004E-2</c:v>
                </c:pt>
                <c:pt idx="3846">
                  <c:v>4.1999999999999997E-3</c:v>
                </c:pt>
                <c:pt idx="3847">
                  <c:v>-1.9300000000000001E-2</c:v>
                </c:pt>
                <c:pt idx="3848">
                  <c:v>9.3399999999999997E-2</c:v>
                </c:pt>
                <c:pt idx="3849">
                  <c:v>-1.67E-2</c:v>
                </c:pt>
                <c:pt idx="3850">
                  <c:v>2.1000000000000001E-2</c:v>
                </c:pt>
                <c:pt idx="3851">
                  <c:v>9.1999999999999998E-3</c:v>
                </c:pt>
                <c:pt idx="3852">
                  <c:v>-2.86E-2</c:v>
                </c:pt>
                <c:pt idx="3853">
                  <c:v>-1.0500000000000001E-2</c:v>
                </c:pt>
                <c:pt idx="3854">
                  <c:v>1.7299999999999999E-2</c:v>
                </c:pt>
                <c:pt idx="3855">
                  <c:v>2.2800000000000001E-2</c:v>
                </c:pt>
                <c:pt idx="3856">
                  <c:v>4.5199999999999997E-2</c:v>
                </c:pt>
                <c:pt idx="3857">
                  <c:v>5.5999999999999999E-3</c:v>
                </c:pt>
                <c:pt idx="3858">
                  <c:v>3.4500000000000003E-2</c:v>
                </c:pt>
                <c:pt idx="3859">
                  <c:v>-9.1000000000000004E-3</c:v>
                </c:pt>
                <c:pt idx="3860">
                  <c:v>-2.2800000000000001E-2</c:v>
                </c:pt>
                <c:pt idx="3861">
                  <c:v>2.7E-2</c:v>
                </c:pt>
                <c:pt idx="3862">
                  <c:v>2.6100000000000002E-2</c:v>
                </c:pt>
                <c:pt idx="3863">
                  <c:v>1.72E-2</c:v>
                </c:pt>
                <c:pt idx="3864">
                  <c:v>1.9400000000000001E-2</c:v>
                </c:pt>
                <c:pt idx="3865">
                  <c:v>1.9E-3</c:v>
                </c:pt>
                <c:pt idx="3866">
                  <c:v>-2.3999999999999998E-3</c:v>
                </c:pt>
                <c:pt idx="3867">
                  <c:v>-2.7699999999999999E-2</c:v>
                </c:pt>
                <c:pt idx="3868">
                  <c:v>-5.3E-3</c:v>
                </c:pt>
                <c:pt idx="3869">
                  <c:v>-1.5E-3</c:v>
                </c:pt>
                <c:pt idx="3870">
                  <c:v>1.52E-2</c:v>
                </c:pt>
                <c:pt idx="3871">
                  <c:v>1.6000000000000001E-3</c:v>
                </c:pt>
                <c:pt idx="3872">
                  <c:v>4.3E-3</c:v>
                </c:pt>
                <c:pt idx="3873">
                  <c:v>4.7999999999999996E-3</c:v>
                </c:pt>
                <c:pt idx="3874">
                  <c:v>-2.0799999999999999E-2</c:v>
                </c:pt>
                <c:pt idx="3875">
                  <c:v>-1.6199999999999999E-2</c:v>
                </c:pt>
                <c:pt idx="3876">
                  <c:v>6.3899999999999998E-2</c:v>
                </c:pt>
                <c:pt idx="3877">
                  <c:v>2.7300000000000001E-2</c:v>
                </c:pt>
                <c:pt idx="3878">
                  <c:v>4.6399999999999997E-2</c:v>
                </c:pt>
                <c:pt idx="3879">
                  <c:v>-1.6899999999999998E-2</c:v>
                </c:pt>
                <c:pt idx="3880">
                  <c:v>-9.5999999999999992E-3</c:v>
                </c:pt>
                <c:pt idx="3881">
                  <c:v>1.9599999999999999E-2</c:v>
                </c:pt>
                <c:pt idx="3882">
                  <c:v>-4.8999999999999998E-3</c:v>
                </c:pt>
                <c:pt idx="3883">
                  <c:v>4.3200000000000002E-2</c:v>
                </c:pt>
                <c:pt idx="3884">
                  <c:v>-4.3E-3</c:v>
                </c:pt>
                <c:pt idx="3885">
                  <c:v>2.4299999999999999E-2</c:v>
                </c:pt>
                <c:pt idx="3886">
                  <c:v>-2.3699999999999999E-2</c:v>
                </c:pt>
                <c:pt idx="3887">
                  <c:v>2.1399999999999999E-2</c:v>
                </c:pt>
                <c:pt idx="3888">
                  <c:v>-8.5599999999999996E-2</c:v>
                </c:pt>
                <c:pt idx="3889">
                  <c:v>1.44E-2</c:v>
                </c:pt>
                <c:pt idx="3890">
                  <c:v>-1.8100000000000002E-2</c:v>
                </c:pt>
                <c:pt idx="3891">
                  <c:v>4.7300000000000002E-2</c:v>
                </c:pt>
                <c:pt idx="3892">
                  <c:v>-3.9699999999999999E-2</c:v>
                </c:pt>
                <c:pt idx="3893">
                  <c:v>4.6100000000000002E-2</c:v>
                </c:pt>
                <c:pt idx="3894">
                  <c:v>5.6300000000000003E-2</c:v>
                </c:pt>
                <c:pt idx="3895">
                  <c:v>1.11E-2</c:v>
                </c:pt>
                <c:pt idx="3896">
                  <c:v>0.14729999999999999</c:v>
                </c:pt>
                <c:pt idx="3897">
                  <c:v>9.1999999999999998E-3</c:v>
                </c:pt>
                <c:pt idx="3898">
                  <c:v>-6.4999999999999997E-3</c:v>
                </c:pt>
                <c:pt idx="3899">
                  <c:v>9.8199999999999996E-2</c:v>
                </c:pt>
                <c:pt idx="3900">
                  <c:v>1.6899999999999998E-2</c:v>
                </c:pt>
                <c:pt idx="3901">
                  <c:v>-0.14419999999999999</c:v>
                </c:pt>
                <c:pt idx="3902">
                  <c:v>1.46E-2</c:v>
                </c:pt>
                <c:pt idx="3903">
                  <c:v>-0.12740000000000001</c:v>
                </c:pt>
                <c:pt idx="3904">
                  <c:v>2.6800000000000001E-2</c:v>
                </c:pt>
                <c:pt idx="3905">
                  <c:v>-9.7000000000000003E-2</c:v>
                </c:pt>
                <c:pt idx="3906">
                  <c:v>2.64E-2</c:v>
                </c:pt>
                <c:pt idx="3907">
                  <c:v>3.5999999999999999E-3</c:v>
                </c:pt>
                <c:pt idx="3908">
                  <c:v>-6.9599999999999995E-2</c:v>
                </c:pt>
                <c:pt idx="3909">
                  <c:v>-2.1700000000000001E-2</c:v>
                </c:pt>
                <c:pt idx="3910">
                  <c:v>6.4999999999999997E-3</c:v>
                </c:pt>
                <c:pt idx="3911">
                  <c:v>1.21E-2</c:v>
                </c:pt>
                <c:pt idx="3912">
                  <c:v>-5.3800000000000001E-2</c:v>
                </c:pt>
                <c:pt idx="3913">
                  <c:v>-2.8E-3</c:v>
                </c:pt>
                <c:pt idx="3914">
                  <c:v>-1.1900000000000001E-2</c:v>
                </c:pt>
                <c:pt idx="3915">
                  <c:v>-1.61E-2</c:v>
                </c:pt>
                <c:pt idx="3916">
                  <c:v>2.81E-2</c:v>
                </c:pt>
                <c:pt idx="3917">
                  <c:v>8.3999999999999995E-3</c:v>
                </c:pt>
                <c:pt idx="3918">
                  <c:v>5.2999999999999999E-2</c:v>
                </c:pt>
                <c:pt idx="3919">
                  <c:v>2.0500000000000001E-2</c:v>
                </c:pt>
                <c:pt idx="3920">
                  <c:v>1E-3</c:v>
                </c:pt>
                <c:pt idx="3921">
                  <c:v>-2E-3</c:v>
                </c:pt>
                <c:pt idx="3922">
                  <c:v>-3.7999999999999999E-2</c:v>
                </c:pt>
                <c:pt idx="3923">
                  <c:v>-4.4400000000000002E-2</c:v>
                </c:pt>
                <c:pt idx="3924">
                  <c:v>-2E-3</c:v>
                </c:pt>
                <c:pt idx="3925">
                  <c:v>2.4899999999999999E-2</c:v>
                </c:pt>
                <c:pt idx="3926">
                  <c:v>5.8799999999999998E-2</c:v>
                </c:pt>
                <c:pt idx="3927">
                  <c:v>-6.9099999999999995E-2</c:v>
                </c:pt>
                <c:pt idx="3928">
                  <c:v>-2.8000000000000001E-2</c:v>
                </c:pt>
                <c:pt idx="3929">
                  <c:v>-6.7000000000000004E-2</c:v>
                </c:pt>
                <c:pt idx="3930">
                  <c:v>-2.4E-2</c:v>
                </c:pt>
                <c:pt idx="3931">
                  <c:v>4.1000000000000003E-3</c:v>
                </c:pt>
                <c:pt idx="3932">
                  <c:v>5.4999999999999997E-3</c:v>
                </c:pt>
                <c:pt idx="3933">
                  <c:v>-1.44E-2</c:v>
                </c:pt>
                <c:pt idx="3934">
                  <c:v>-5.2600000000000001E-2</c:v>
                </c:pt>
                <c:pt idx="3935">
                  <c:v>3.7000000000000002E-3</c:v>
                </c:pt>
                <c:pt idx="3936">
                  <c:v>0</c:v>
                </c:pt>
                <c:pt idx="3937">
                  <c:v>-2.6100000000000002E-2</c:v>
                </c:pt>
                <c:pt idx="3938">
                  <c:v>2.52E-2</c:v>
                </c:pt>
                <c:pt idx="3939">
                  <c:v>-5.8999999999999999E-3</c:v>
                </c:pt>
                <c:pt idx="3940">
                  <c:v>-2.7900000000000001E-2</c:v>
                </c:pt>
                <c:pt idx="3941">
                  <c:v>1.14E-2</c:v>
                </c:pt>
                <c:pt idx="3942">
                  <c:v>-8.3000000000000001E-3</c:v>
                </c:pt>
                <c:pt idx="3943">
                  <c:v>5.3800000000000001E-2</c:v>
                </c:pt>
                <c:pt idx="3944">
                  <c:v>2.0199999999999999E-2</c:v>
                </c:pt>
                <c:pt idx="3945">
                  <c:v>7.4000000000000003E-3</c:v>
                </c:pt>
                <c:pt idx="3946">
                  <c:v>7.1000000000000004E-3</c:v>
                </c:pt>
                <c:pt idx="3947">
                  <c:v>-3.8999999999999998E-3</c:v>
                </c:pt>
                <c:pt idx="3948">
                  <c:v>-5.7999999999999996E-3</c:v>
                </c:pt>
                <c:pt idx="3949">
                  <c:v>-2.3E-3</c:v>
                </c:pt>
                <c:pt idx="3950">
                  <c:v>4.48E-2</c:v>
                </c:pt>
                <c:pt idx="3951">
                  <c:v>3.49E-2</c:v>
                </c:pt>
                <c:pt idx="3952">
                  <c:v>2.53E-2</c:v>
                </c:pt>
                <c:pt idx="3953">
                  <c:v>-5.5800000000000002E-2</c:v>
                </c:pt>
                <c:pt idx="3954">
                  <c:v>2.75E-2</c:v>
                </c:pt>
                <c:pt idx="3955">
                  <c:v>-7.1000000000000004E-3</c:v>
                </c:pt>
                <c:pt idx="3956">
                  <c:v>-1.7500000000000002E-2</c:v>
                </c:pt>
                <c:pt idx="3957">
                  <c:v>4.3400000000000001E-2</c:v>
                </c:pt>
                <c:pt idx="3958">
                  <c:v>-3.5000000000000001E-3</c:v>
                </c:pt>
                <c:pt idx="3959">
                  <c:v>3.2800000000000003E-2</c:v>
                </c:pt>
                <c:pt idx="3960">
                  <c:v>-2.3599999999999999E-2</c:v>
                </c:pt>
                <c:pt idx="3961">
                  <c:v>-3.2199999999999999E-2</c:v>
                </c:pt>
                <c:pt idx="3962">
                  <c:v>2.7300000000000001E-2</c:v>
                </c:pt>
                <c:pt idx="3963">
                  <c:v>0.15090000000000001</c:v>
                </c:pt>
                <c:pt idx="3964">
                  <c:v>-7.6700000000000004E-2</c:v>
                </c:pt>
                <c:pt idx="3965">
                  <c:v>-8.6999999999999994E-2</c:v>
                </c:pt>
                <c:pt idx="3966">
                  <c:v>-0.1641</c:v>
                </c:pt>
                <c:pt idx="3967">
                  <c:v>-3.3099999999999997E-2</c:v>
                </c:pt>
                <c:pt idx="3968">
                  <c:v>7.1099999999999997E-2</c:v>
                </c:pt>
                <c:pt idx="3969">
                  <c:v>5.0299999999999997E-2</c:v>
                </c:pt>
                <c:pt idx="3970">
                  <c:v>-6.5000000000000002E-2</c:v>
                </c:pt>
                <c:pt idx="3971">
                  <c:v>-3.39E-2</c:v>
                </c:pt>
                <c:pt idx="3972">
                  <c:v>-8.1000000000000003E-2</c:v>
                </c:pt>
                <c:pt idx="3973">
                  <c:v>7.4700000000000003E-2</c:v>
                </c:pt>
                <c:pt idx="3974">
                  <c:v>0.12620000000000001</c:v>
                </c:pt>
                <c:pt idx="3975">
                  <c:v>6.88E-2</c:v>
                </c:pt>
                <c:pt idx="3976">
                  <c:v>-5.8599999999999999E-2</c:v>
                </c:pt>
                <c:pt idx="3977">
                  <c:v>6.8699999999999997E-2</c:v>
                </c:pt>
                <c:pt idx="3978">
                  <c:v>8.6900000000000005E-2</c:v>
                </c:pt>
                <c:pt idx="3979">
                  <c:v>0.17130000000000001</c:v>
                </c:pt>
                <c:pt idx="3980">
                  <c:v>0.36149999999999999</c:v>
                </c:pt>
                <c:pt idx="3981">
                  <c:v>-0.17030000000000001</c:v>
                </c:pt>
                <c:pt idx="3982">
                  <c:v>-8.4599999999999995E-2</c:v>
                </c:pt>
                <c:pt idx="3983">
                  <c:v>-3.2300000000000002E-2</c:v>
                </c:pt>
                <c:pt idx="3984">
                  <c:v>-0.2051</c:v>
                </c:pt>
                <c:pt idx="3985">
                  <c:v>-6.3299999999999995E-2</c:v>
                </c:pt>
                <c:pt idx="3986">
                  <c:v>-0.24299999999999999</c:v>
                </c:pt>
                <c:pt idx="3987">
                  <c:v>-0.28260000000000002</c:v>
                </c:pt>
                <c:pt idx="3988">
                  <c:v>0.22670000000000001</c:v>
                </c:pt>
                <c:pt idx="3989">
                  <c:v>0.15529999999999999</c:v>
                </c:pt>
                <c:pt idx="3990">
                  <c:v>0.13789999999999999</c:v>
                </c:pt>
                <c:pt idx="3991">
                  <c:v>2.2000000000000001E-3</c:v>
                </c:pt>
                <c:pt idx="3992">
                  <c:v>7.7200000000000005E-2</c:v>
                </c:pt>
                <c:pt idx="3993">
                  <c:v>-2.1299999999999999E-2</c:v>
                </c:pt>
                <c:pt idx="3994">
                  <c:v>0.14430000000000001</c:v>
                </c:pt>
                <c:pt idx="3995">
                  <c:v>0.13439999999999999</c:v>
                </c:pt>
                <c:pt idx="3996">
                  <c:v>0.1179</c:v>
                </c:pt>
                <c:pt idx="3997">
                  <c:v>9.1000000000000004E-3</c:v>
                </c:pt>
                <c:pt idx="3998">
                  <c:v>1.8700000000000001E-2</c:v>
                </c:pt>
                <c:pt idx="3999">
                  <c:v>5.0099999999999999E-2</c:v>
                </c:pt>
                <c:pt idx="4000">
                  <c:v>-3.0800000000000001E-2</c:v>
                </c:pt>
                <c:pt idx="4001">
                  <c:v>0.13270000000000001</c:v>
                </c:pt>
                <c:pt idx="4002">
                  <c:v>6.6600000000000006E-2</c:v>
                </c:pt>
                <c:pt idx="4003">
                  <c:v>2.9399999999999999E-2</c:v>
                </c:pt>
                <c:pt idx="4004">
                  <c:v>0.1111</c:v>
                </c:pt>
                <c:pt idx="4005">
                  <c:v>-7.9000000000000001E-2</c:v>
                </c:pt>
                <c:pt idx="4006">
                  <c:v>-1.38E-2</c:v>
                </c:pt>
                <c:pt idx="4007">
                  <c:v>9.8599999999999993E-2</c:v>
                </c:pt>
                <c:pt idx="4008">
                  <c:v>9.0499999999999997E-2</c:v>
                </c:pt>
                <c:pt idx="4009">
                  <c:v>0.14610000000000001</c:v>
                </c:pt>
                <c:pt idx="4010">
                  <c:v>8.8599999999999998E-2</c:v>
                </c:pt>
                <c:pt idx="4011">
                  <c:v>8.5000000000000006E-3</c:v>
                </c:pt>
                <c:pt idx="4012">
                  <c:v>0</c:v>
                </c:pt>
                <c:pt idx="4013">
                  <c:v>-4.7000000000000002E-3</c:v>
                </c:pt>
                <c:pt idx="4014">
                  <c:v>5.3E-3</c:v>
                </c:pt>
                <c:pt idx="4015">
                  <c:v>5.9400000000000001E-2</c:v>
                </c:pt>
                <c:pt idx="4016">
                  <c:v>-8.4900000000000003E-2</c:v>
                </c:pt>
                <c:pt idx="4017">
                  <c:v>5.2200000000000003E-2</c:v>
                </c:pt>
                <c:pt idx="4018">
                  <c:v>-1.8100000000000002E-2</c:v>
                </c:pt>
                <c:pt idx="4019">
                  <c:v>6.0400000000000002E-2</c:v>
                </c:pt>
                <c:pt idx="4020">
                  <c:v>5.1900000000000002E-2</c:v>
                </c:pt>
                <c:pt idx="4021">
                  <c:v>2.3900000000000001E-2</c:v>
                </c:pt>
                <c:pt idx="4022">
                  <c:v>1.7100000000000001E-2</c:v>
                </c:pt>
                <c:pt idx="4023">
                  <c:v>0.11559999999999999</c:v>
                </c:pt>
                <c:pt idx="4024">
                  <c:v>4.7800000000000002E-2</c:v>
                </c:pt>
                <c:pt idx="4025">
                  <c:v>7.3000000000000001E-3</c:v>
                </c:pt>
                <c:pt idx="4026">
                  <c:v>-7.1999999999999998E-3</c:v>
                </c:pt>
                <c:pt idx="4027">
                  <c:v>3.3599999999999998E-2</c:v>
                </c:pt>
                <c:pt idx="4028">
                  <c:v>8.0299999999999996E-2</c:v>
                </c:pt>
                <c:pt idx="4029">
                  <c:v>-6.4000000000000003E-3</c:v>
                </c:pt>
                <c:pt idx="4030">
                  <c:v>2.3E-2</c:v>
                </c:pt>
                <c:pt idx="4031">
                  <c:v>1.7100000000000001E-2</c:v>
                </c:pt>
                <c:pt idx="4032">
                  <c:v>3.0000000000000001E-3</c:v>
                </c:pt>
                <c:pt idx="4033">
                  <c:v>-1.49E-2</c:v>
                </c:pt>
                <c:pt idx="4034">
                  <c:v>1.6799999999999999E-2</c:v>
                </c:pt>
                <c:pt idx="4035">
                  <c:v>3.3999999999999998E-3</c:v>
                </c:pt>
                <c:pt idx="4036">
                  <c:v>7.7999999999999996E-3</c:v>
                </c:pt>
                <c:pt idx="4037">
                  <c:v>9.1700000000000004E-2</c:v>
                </c:pt>
                <c:pt idx="4038">
                  <c:v>5.1999999999999998E-3</c:v>
                </c:pt>
                <c:pt idx="4039">
                  <c:v>-1.5100000000000001E-2</c:v>
                </c:pt>
                <c:pt idx="4040">
                  <c:v>4.4000000000000003E-3</c:v>
                </c:pt>
                <c:pt idx="4041">
                  <c:v>-4.4000000000000003E-3</c:v>
                </c:pt>
                <c:pt idx="4042">
                  <c:v>0.12479999999999999</c:v>
                </c:pt>
                <c:pt idx="4043">
                  <c:v>-3.85E-2</c:v>
                </c:pt>
                <c:pt idx="4044">
                  <c:v>2.1100000000000001E-2</c:v>
                </c:pt>
                <c:pt idx="4045">
                  <c:v>2.8400000000000002E-2</c:v>
                </c:pt>
                <c:pt idx="4046">
                  <c:v>1.35E-2</c:v>
                </c:pt>
                <c:pt idx="4047">
                  <c:v>4.3700000000000003E-2</c:v>
                </c:pt>
                <c:pt idx="4048">
                  <c:v>2.3E-2</c:v>
                </c:pt>
                <c:pt idx="4049">
                  <c:v>4.58E-2</c:v>
                </c:pt>
                <c:pt idx="4050">
                  <c:v>2.8199999999999999E-2</c:v>
                </c:pt>
                <c:pt idx="4051">
                  <c:v>8.3000000000000001E-3</c:v>
                </c:pt>
                <c:pt idx="4052">
                  <c:v>-7.7999999999999996E-3</c:v>
                </c:pt>
                <c:pt idx="4053">
                  <c:v>4.8899999999999999E-2</c:v>
                </c:pt>
                <c:pt idx="4054">
                  <c:v>-4.24E-2</c:v>
                </c:pt>
                <c:pt idx="4055">
                  <c:v>4.4000000000000003E-3</c:v>
                </c:pt>
                <c:pt idx="4056">
                  <c:v>3.5999999999999997E-2</c:v>
                </c:pt>
                <c:pt idx="4057">
                  <c:v>8.6999999999999994E-3</c:v>
                </c:pt>
                <c:pt idx="4058">
                  <c:v>4.3299999999999998E-2</c:v>
                </c:pt>
                <c:pt idx="4059">
                  <c:v>5.0500000000000003E-2</c:v>
                </c:pt>
                <c:pt idx="4060">
                  <c:v>-3.3999999999999998E-3</c:v>
                </c:pt>
                <c:pt idx="4061">
                  <c:v>2.76E-2</c:v>
                </c:pt>
                <c:pt idx="4062">
                  <c:v>2.9600000000000001E-2</c:v>
                </c:pt>
                <c:pt idx="4063">
                  <c:v>-3.4299999999999997E-2</c:v>
                </c:pt>
                <c:pt idx="4064">
                  <c:v>1.3899999999999999E-2</c:v>
                </c:pt>
                <c:pt idx="4065">
                  <c:v>2.7400000000000001E-2</c:v>
                </c:pt>
                <c:pt idx="4066">
                  <c:v>7.0099999999999996E-2</c:v>
                </c:pt>
                <c:pt idx="4067">
                  <c:v>5.1000000000000004E-3</c:v>
                </c:pt>
                <c:pt idx="4068">
                  <c:v>-5.1000000000000004E-3</c:v>
                </c:pt>
                <c:pt idx="4069">
                  <c:v>1.29E-2</c:v>
                </c:pt>
                <c:pt idx="4070">
                  <c:v>5.2299999999999999E-2</c:v>
                </c:pt>
                <c:pt idx="4071">
                  <c:v>3.3700000000000001E-2</c:v>
                </c:pt>
                <c:pt idx="4072">
                  <c:v>-3.5000000000000001E-3</c:v>
                </c:pt>
                <c:pt idx="4073">
                  <c:v>1.2699999999999999E-2</c:v>
                </c:pt>
                <c:pt idx="4074">
                  <c:v>-8.3999999999999995E-3</c:v>
                </c:pt>
                <c:pt idx="4075">
                  <c:v>7.1000000000000004E-3</c:v>
                </c:pt>
                <c:pt idx="4076">
                  <c:v>0</c:v>
                </c:pt>
                <c:pt idx="4077">
                  <c:v>2.69E-2</c:v>
                </c:pt>
                <c:pt idx="4078">
                  <c:v>0</c:v>
                </c:pt>
                <c:pt idx="4079">
                  <c:v>1.0999999999999999E-2</c:v>
                </c:pt>
                <c:pt idx="4080">
                  <c:v>1.04E-2</c:v>
                </c:pt>
                <c:pt idx="4081">
                  <c:v>0</c:v>
                </c:pt>
                <c:pt idx="4082">
                  <c:v>-4.4000000000000003E-3</c:v>
                </c:pt>
                <c:pt idx="4083">
                  <c:v>7.4999999999999997E-3</c:v>
                </c:pt>
                <c:pt idx="4084">
                  <c:v>8.9999999999999993E-3</c:v>
                </c:pt>
                <c:pt idx="4085">
                  <c:v>0</c:v>
                </c:pt>
                <c:pt idx="4086">
                  <c:v>-1.55E-2</c:v>
                </c:pt>
                <c:pt idx="4087">
                  <c:v>4.4999999999999997E-3</c:v>
                </c:pt>
                <c:pt idx="4088">
                  <c:v>3.7000000000000002E-3</c:v>
                </c:pt>
                <c:pt idx="4089">
                  <c:v>0</c:v>
                </c:pt>
                <c:pt idx="4090">
                  <c:v>0</c:v>
                </c:pt>
                <c:pt idx="4091">
                  <c:v>-3.7000000000000002E-3</c:v>
                </c:pt>
                <c:pt idx="4092">
                  <c:v>8.9999999999999993E-3</c:v>
                </c:pt>
                <c:pt idx="4093">
                  <c:v>0</c:v>
                </c:pt>
                <c:pt idx="4094">
                  <c:v>5.3E-3</c:v>
                </c:pt>
                <c:pt idx="4095">
                  <c:v>-4.4999999999999997E-3</c:v>
                </c:pt>
                <c:pt idx="4096">
                  <c:v>-9.5999999999999992E-3</c:v>
                </c:pt>
                <c:pt idx="4097">
                  <c:v>0</c:v>
                </c:pt>
                <c:pt idx="4098">
                  <c:v>-5.8999999999999999E-3</c:v>
                </c:pt>
                <c:pt idx="4099">
                  <c:v>2.2599999999999999E-2</c:v>
                </c:pt>
                <c:pt idx="4100">
                  <c:v>3.8E-3</c:v>
                </c:pt>
                <c:pt idx="4101">
                  <c:v>-3.8E-3</c:v>
                </c:pt>
                <c:pt idx="4102">
                  <c:v>-1.41E-2</c:v>
                </c:pt>
                <c:pt idx="4103">
                  <c:v>-8.0999999999999996E-3</c:v>
                </c:pt>
                <c:pt idx="4104">
                  <c:v>-7.3000000000000001E-3</c:v>
                </c:pt>
                <c:pt idx="4105">
                  <c:v>0</c:v>
                </c:pt>
                <c:pt idx="4106">
                  <c:v>1.03E-2</c:v>
                </c:pt>
                <c:pt idx="4107">
                  <c:v>9.7000000000000003E-3</c:v>
                </c:pt>
                <c:pt idx="4108">
                  <c:v>0</c:v>
                </c:pt>
                <c:pt idx="4109">
                  <c:v>0</c:v>
                </c:pt>
                <c:pt idx="4110">
                  <c:v>-5.8999999999999999E-3</c:v>
                </c:pt>
                <c:pt idx="4111">
                  <c:v>1.4999999999999999E-2</c:v>
                </c:pt>
                <c:pt idx="4112">
                  <c:v>-6.0000000000000001E-3</c:v>
                </c:pt>
                <c:pt idx="4113">
                  <c:v>0</c:v>
                </c:pt>
                <c:pt idx="4114">
                  <c:v>5.7599999999999998E-2</c:v>
                </c:pt>
                <c:pt idx="4115">
                  <c:v>1.44E-2</c:v>
                </c:pt>
                <c:pt idx="4116">
                  <c:v>-4.7999999999999996E-3</c:v>
                </c:pt>
                <c:pt idx="4117">
                  <c:v>0</c:v>
                </c:pt>
                <c:pt idx="4118">
                  <c:v>9.5999999999999992E-3</c:v>
                </c:pt>
                <c:pt idx="4119">
                  <c:v>8.0999999999999996E-3</c:v>
                </c:pt>
                <c:pt idx="4120">
                  <c:v>1.23E-2</c:v>
                </c:pt>
                <c:pt idx="4121">
                  <c:v>-4.1000000000000003E-3</c:v>
                </c:pt>
                <c:pt idx="4122">
                  <c:v>-1.84E-2</c:v>
                </c:pt>
                <c:pt idx="4123">
                  <c:v>5.5999999999999999E-3</c:v>
                </c:pt>
                <c:pt idx="4124">
                  <c:v>4.8999999999999998E-3</c:v>
                </c:pt>
                <c:pt idx="4125">
                  <c:v>-5.5999999999999999E-3</c:v>
                </c:pt>
                <c:pt idx="4126">
                  <c:v>5.5199999999999999E-2</c:v>
                </c:pt>
                <c:pt idx="4127">
                  <c:v>0</c:v>
                </c:pt>
                <c:pt idx="4128">
                  <c:v>-5.8999999999999999E-3</c:v>
                </c:pt>
                <c:pt idx="4129">
                  <c:v>1.29E-2</c:v>
                </c:pt>
                <c:pt idx="4130">
                  <c:v>-1.1900000000000001E-2</c:v>
                </c:pt>
                <c:pt idx="4131">
                  <c:v>0</c:v>
                </c:pt>
                <c:pt idx="4132">
                  <c:v>4.9099999999999998E-2</c:v>
                </c:pt>
                <c:pt idx="4133">
                  <c:v>2.2800000000000001E-2</c:v>
                </c:pt>
                <c:pt idx="4134">
                  <c:v>0</c:v>
                </c:pt>
                <c:pt idx="4135">
                  <c:v>-5.4000000000000003E-3</c:v>
                </c:pt>
                <c:pt idx="4136">
                  <c:v>1.29E-2</c:v>
                </c:pt>
                <c:pt idx="4137">
                  <c:v>0</c:v>
                </c:pt>
                <c:pt idx="4138">
                  <c:v>6.4999999999999997E-3</c:v>
                </c:pt>
                <c:pt idx="4139">
                  <c:v>-1.01E-2</c:v>
                </c:pt>
                <c:pt idx="4140">
                  <c:v>0</c:v>
                </c:pt>
                <c:pt idx="4141">
                  <c:v>0</c:v>
                </c:pt>
                <c:pt idx="4142">
                  <c:v>1.4E-2</c:v>
                </c:pt>
                <c:pt idx="4143">
                  <c:v>-4.5999999999999999E-3</c:v>
                </c:pt>
                <c:pt idx="4144">
                  <c:v>1.4999999999999999E-2</c:v>
                </c:pt>
                <c:pt idx="4145">
                  <c:v>1.6199999999999999E-2</c:v>
                </c:pt>
                <c:pt idx="4146">
                  <c:v>-9.4999999999999998E-3</c:v>
                </c:pt>
                <c:pt idx="4147">
                  <c:v>-5.6300000000000003E-2</c:v>
                </c:pt>
                <c:pt idx="4148">
                  <c:v>2.8500000000000001E-2</c:v>
                </c:pt>
                <c:pt idx="4149">
                  <c:v>2.7400000000000001E-2</c:v>
                </c:pt>
                <c:pt idx="4150">
                  <c:v>-9.2999999999999992E-3</c:v>
                </c:pt>
                <c:pt idx="4151">
                  <c:v>4.2900000000000001E-2</c:v>
                </c:pt>
                <c:pt idx="4152">
                  <c:v>8.8000000000000005E-3</c:v>
                </c:pt>
                <c:pt idx="4153">
                  <c:v>-6.3500000000000001E-2</c:v>
                </c:pt>
                <c:pt idx="4154">
                  <c:v>-6.7799999999999999E-2</c:v>
                </c:pt>
                <c:pt idx="4155">
                  <c:v>0</c:v>
                </c:pt>
                <c:pt idx="4156">
                  <c:v>-5.1000000000000004E-3</c:v>
                </c:pt>
                <c:pt idx="4157">
                  <c:v>6.8999999999999999E-3</c:v>
                </c:pt>
                <c:pt idx="4158">
                  <c:v>-9.4000000000000004E-3</c:v>
                </c:pt>
                <c:pt idx="4159">
                  <c:v>0</c:v>
                </c:pt>
                <c:pt idx="4160">
                  <c:v>-1.6799999999999999E-2</c:v>
                </c:pt>
                <c:pt idx="4161">
                  <c:v>1.0999999999999999E-2</c:v>
                </c:pt>
                <c:pt idx="4162">
                  <c:v>0</c:v>
                </c:pt>
                <c:pt idx="4163">
                  <c:v>0</c:v>
                </c:pt>
                <c:pt idx="4164">
                  <c:v>8.5000000000000006E-3</c:v>
                </c:pt>
                <c:pt idx="4165">
                  <c:v>-1.01E-2</c:v>
                </c:pt>
                <c:pt idx="4166">
                  <c:v>-1.17E-2</c:v>
                </c:pt>
                <c:pt idx="4167">
                  <c:v>0</c:v>
                </c:pt>
                <c:pt idx="4168">
                  <c:v>-7.4000000000000003E-3</c:v>
                </c:pt>
                <c:pt idx="4169">
                  <c:v>1.8499999999999999E-2</c:v>
                </c:pt>
                <c:pt idx="4170">
                  <c:v>1.0200000000000001E-2</c:v>
                </c:pt>
                <c:pt idx="4171">
                  <c:v>0</c:v>
                </c:pt>
                <c:pt idx="4172">
                  <c:v>-5.6800000000000003E-2</c:v>
                </c:pt>
                <c:pt idx="4173">
                  <c:v>-1.4200000000000001E-2</c:v>
                </c:pt>
                <c:pt idx="4174">
                  <c:v>-1.2500000000000001E-2</c:v>
                </c:pt>
                <c:pt idx="4175">
                  <c:v>0</c:v>
                </c:pt>
                <c:pt idx="4176">
                  <c:v>3.8999999999999998E-3</c:v>
                </c:pt>
                <c:pt idx="4177">
                  <c:v>3.5499999999999997E-2</c:v>
                </c:pt>
                <c:pt idx="4178">
                  <c:v>0</c:v>
                </c:pt>
                <c:pt idx="4179">
                  <c:v>0</c:v>
                </c:pt>
                <c:pt idx="4180">
                  <c:v>0</c:v>
                </c:pt>
                <c:pt idx="4181">
                  <c:v>6.4999999999999997E-3</c:v>
                </c:pt>
                <c:pt idx="4182">
                  <c:v>0</c:v>
                </c:pt>
                <c:pt idx="4183">
                  <c:v>5.7000000000000002E-3</c:v>
                </c:pt>
                <c:pt idx="4184">
                  <c:v>8.3000000000000001E-3</c:v>
                </c:pt>
                <c:pt idx="4185">
                  <c:v>-7.4000000000000003E-3</c:v>
                </c:pt>
                <c:pt idx="4186">
                  <c:v>-4.1000000000000003E-3</c:v>
                </c:pt>
                <c:pt idx="4187">
                  <c:v>-1.0500000000000001E-2</c:v>
                </c:pt>
                <c:pt idx="4188">
                  <c:v>7.3000000000000001E-3</c:v>
                </c:pt>
                <c:pt idx="4189">
                  <c:v>-2.3099999999999999E-2</c:v>
                </c:pt>
                <c:pt idx="4190">
                  <c:v>2.6100000000000002E-2</c:v>
                </c:pt>
                <c:pt idx="4191">
                  <c:v>3.0300000000000001E-2</c:v>
                </c:pt>
                <c:pt idx="4192">
                  <c:v>0</c:v>
                </c:pt>
                <c:pt idx="4193">
                  <c:v>1.0200000000000001E-2</c:v>
                </c:pt>
                <c:pt idx="4194">
                  <c:v>6.8999999999999999E-3</c:v>
                </c:pt>
                <c:pt idx="4195">
                  <c:v>2.3699999999999999E-2</c:v>
                </c:pt>
                <c:pt idx="4196">
                  <c:v>0</c:v>
                </c:pt>
                <c:pt idx="4197">
                  <c:v>0</c:v>
                </c:pt>
                <c:pt idx="4198">
                  <c:v>1.43E-2</c:v>
                </c:pt>
                <c:pt idx="4199">
                  <c:v>1.3599999999999999E-2</c:v>
                </c:pt>
                <c:pt idx="4200">
                  <c:v>0</c:v>
                </c:pt>
                <c:pt idx="4201">
                  <c:v>0</c:v>
                </c:pt>
                <c:pt idx="4202">
                  <c:v>-1.61E-2</c:v>
                </c:pt>
                <c:pt idx="4203">
                  <c:v>1.6400000000000001E-2</c:v>
                </c:pt>
                <c:pt idx="4204">
                  <c:v>5.9700000000000003E-2</c:v>
                </c:pt>
                <c:pt idx="4205">
                  <c:v>-1.4200000000000001E-2</c:v>
                </c:pt>
                <c:pt idx="4206">
                  <c:v>3.2399999999999998E-2</c:v>
                </c:pt>
                <c:pt idx="4207">
                  <c:v>2.3099999999999999E-2</c:v>
                </c:pt>
                <c:pt idx="4208">
                  <c:v>-1.8700000000000001E-2</c:v>
                </c:pt>
                <c:pt idx="4209">
                  <c:v>-5.7500000000000002E-2</c:v>
                </c:pt>
                <c:pt idx="4210">
                  <c:v>-1.2800000000000001E-2</c:v>
                </c:pt>
                <c:pt idx="4211">
                  <c:v>0</c:v>
                </c:pt>
                <c:pt idx="4212">
                  <c:v>0</c:v>
                </c:pt>
                <c:pt idx="4213">
                  <c:v>3.2000000000000001E-2</c:v>
                </c:pt>
                <c:pt idx="4214">
                  <c:v>8.6E-3</c:v>
                </c:pt>
                <c:pt idx="4215">
                  <c:v>-7.4999999999999997E-3</c:v>
                </c:pt>
                <c:pt idx="4216">
                  <c:v>4.9500000000000002E-2</c:v>
                </c:pt>
                <c:pt idx="4217">
                  <c:v>2.9600000000000001E-2</c:v>
                </c:pt>
                <c:pt idx="4218">
                  <c:v>-1.11E-2</c:v>
                </c:pt>
                <c:pt idx="4219">
                  <c:v>-1.78E-2</c:v>
                </c:pt>
                <c:pt idx="4220">
                  <c:v>0.26250000000000001</c:v>
                </c:pt>
                <c:pt idx="4221">
                  <c:v>-0.31090000000000001</c:v>
                </c:pt>
                <c:pt idx="4222">
                  <c:v>0</c:v>
                </c:pt>
                <c:pt idx="4223">
                  <c:v>-0.14219999999999999</c:v>
                </c:pt>
                <c:pt idx="4224">
                  <c:v>1.89E-2</c:v>
                </c:pt>
                <c:pt idx="4225">
                  <c:v>8.6999999999999994E-2</c:v>
                </c:pt>
                <c:pt idx="4226">
                  <c:v>1.2500000000000001E-2</c:v>
                </c:pt>
                <c:pt idx="4227">
                  <c:v>3.61E-2</c:v>
                </c:pt>
                <c:pt idx="4228">
                  <c:v>9.5999999999999992E-3</c:v>
                </c:pt>
                <c:pt idx="4229">
                  <c:v>1.0500000000000001E-2</c:v>
                </c:pt>
                <c:pt idx="4230">
                  <c:v>2.98E-2</c:v>
                </c:pt>
                <c:pt idx="4231">
                  <c:v>0</c:v>
                </c:pt>
                <c:pt idx="4232">
                  <c:v>0</c:v>
                </c:pt>
                <c:pt idx="4233">
                  <c:v>2.2100000000000002E-2</c:v>
                </c:pt>
                <c:pt idx="4234">
                  <c:v>0</c:v>
                </c:pt>
                <c:pt idx="4235">
                  <c:v>-0.01</c:v>
                </c:pt>
                <c:pt idx="4236">
                  <c:v>0</c:v>
                </c:pt>
                <c:pt idx="4237">
                  <c:v>4.1799999999999997E-2</c:v>
                </c:pt>
                <c:pt idx="4238">
                  <c:v>0.1026</c:v>
                </c:pt>
                <c:pt idx="4239">
                  <c:v>2.1399999999999999E-2</c:v>
                </c:pt>
                <c:pt idx="4240">
                  <c:v>2.75E-2</c:v>
                </c:pt>
                <c:pt idx="4241">
                  <c:v>4.48E-2</c:v>
                </c:pt>
                <c:pt idx="4242">
                  <c:v>-2.0199999999999999E-2</c:v>
                </c:pt>
                <c:pt idx="4243">
                  <c:v>0</c:v>
                </c:pt>
                <c:pt idx="4244">
                  <c:v>0</c:v>
                </c:pt>
                <c:pt idx="4245">
                  <c:v>1.14E-2</c:v>
                </c:pt>
                <c:pt idx="4246">
                  <c:v>2.3300000000000001E-2</c:v>
                </c:pt>
                <c:pt idx="4247">
                  <c:v>1.78E-2</c:v>
                </c:pt>
                <c:pt idx="4248">
                  <c:v>0</c:v>
                </c:pt>
                <c:pt idx="4249">
                  <c:v>-4.9700000000000001E-2</c:v>
                </c:pt>
                <c:pt idx="4250">
                  <c:v>3.8699999999999998E-2</c:v>
                </c:pt>
                <c:pt idx="4251">
                  <c:v>-3.95E-2</c:v>
                </c:pt>
                <c:pt idx="4252">
                  <c:v>-2.63E-2</c:v>
                </c:pt>
                <c:pt idx="4253">
                  <c:v>3.5200000000000002E-2</c:v>
                </c:pt>
                <c:pt idx="4254">
                  <c:v>3.5299999999999998E-2</c:v>
                </c:pt>
                <c:pt idx="4255">
                  <c:v>0.11550000000000001</c:v>
                </c:pt>
                <c:pt idx="4256">
                  <c:v>1.06E-2</c:v>
                </c:pt>
                <c:pt idx="4257">
                  <c:v>-1.6899999999999998E-2</c:v>
                </c:pt>
                <c:pt idx="4258">
                  <c:v>-1.1599999999999999E-2</c:v>
                </c:pt>
                <c:pt idx="4259">
                  <c:v>8.5300000000000001E-2</c:v>
                </c:pt>
                <c:pt idx="4260">
                  <c:v>0</c:v>
                </c:pt>
                <c:pt idx="4261">
                  <c:v>2.5600000000000001E-2</c:v>
                </c:pt>
                <c:pt idx="4262">
                  <c:v>3.2399999999999998E-2</c:v>
                </c:pt>
                <c:pt idx="4263">
                  <c:v>0</c:v>
                </c:pt>
                <c:pt idx="4264">
                  <c:v>1.6500000000000001E-2</c:v>
                </c:pt>
                <c:pt idx="4265">
                  <c:v>0</c:v>
                </c:pt>
                <c:pt idx="4266">
                  <c:v>2.46E-2</c:v>
                </c:pt>
                <c:pt idx="4267">
                  <c:v>9.2999999999999992E-3</c:v>
                </c:pt>
                <c:pt idx="4268">
                  <c:v>-4.5900000000000003E-2</c:v>
                </c:pt>
                <c:pt idx="4269">
                  <c:v>1.9599999999999999E-2</c:v>
                </c:pt>
                <c:pt idx="4270">
                  <c:v>-8.9999999999999993E-3</c:v>
                </c:pt>
                <c:pt idx="4271">
                  <c:v>0</c:v>
                </c:pt>
                <c:pt idx="4272">
                  <c:v>0</c:v>
                </c:pt>
                <c:pt idx="4273">
                  <c:v>0</c:v>
                </c:pt>
                <c:pt idx="4274">
                  <c:v>3.5799999999999998E-2</c:v>
                </c:pt>
                <c:pt idx="4275">
                  <c:v>1.9E-2</c:v>
                </c:pt>
                <c:pt idx="4276">
                  <c:v>0</c:v>
                </c:pt>
                <c:pt idx="4277">
                  <c:v>-1.24E-2</c:v>
                </c:pt>
                <c:pt idx="4278">
                  <c:v>-1.83E-2</c:v>
                </c:pt>
                <c:pt idx="4279">
                  <c:v>-1.95E-2</c:v>
                </c:pt>
                <c:pt idx="4280">
                  <c:v>0</c:v>
                </c:pt>
                <c:pt idx="4281">
                  <c:v>2.6200000000000001E-2</c:v>
                </c:pt>
                <c:pt idx="4282">
                  <c:v>3.0099999999999998E-2</c:v>
                </c:pt>
                <c:pt idx="4283">
                  <c:v>2.4400000000000002E-2</c:v>
                </c:pt>
                <c:pt idx="4284">
                  <c:v>-3.7499999999999999E-2</c:v>
                </c:pt>
                <c:pt idx="4285">
                  <c:v>-1.54E-2</c:v>
                </c:pt>
                <c:pt idx="4286">
                  <c:v>9.2399999999999996E-2</c:v>
                </c:pt>
                <c:pt idx="4287">
                  <c:v>0</c:v>
                </c:pt>
                <c:pt idx="4288">
                  <c:v>4.0399999999999998E-2</c:v>
                </c:pt>
                <c:pt idx="4289">
                  <c:v>2.3300000000000001E-2</c:v>
                </c:pt>
                <c:pt idx="4290">
                  <c:v>1.83E-2</c:v>
                </c:pt>
                <c:pt idx="4291">
                  <c:v>-1.6199999999999999E-2</c:v>
                </c:pt>
                <c:pt idx="4292">
                  <c:v>-1.24E-2</c:v>
                </c:pt>
                <c:pt idx="4293">
                  <c:v>0</c:v>
                </c:pt>
                <c:pt idx="4294">
                  <c:v>2.3800000000000002E-2</c:v>
                </c:pt>
                <c:pt idx="4295">
                  <c:v>0</c:v>
                </c:pt>
                <c:pt idx="4296">
                  <c:v>3.2300000000000002E-2</c:v>
                </c:pt>
                <c:pt idx="4297">
                  <c:v>1.15E-2</c:v>
                </c:pt>
                <c:pt idx="4298">
                  <c:v>0</c:v>
                </c:pt>
                <c:pt idx="4299">
                  <c:v>0</c:v>
                </c:pt>
                <c:pt idx="4300">
                  <c:v>1.7399999999999999E-2</c:v>
                </c:pt>
                <c:pt idx="4301">
                  <c:v>0</c:v>
                </c:pt>
                <c:pt idx="4302">
                  <c:v>0</c:v>
                </c:pt>
                <c:pt idx="4303">
                  <c:v>0</c:v>
                </c:pt>
                <c:pt idx="4304">
                  <c:v>0</c:v>
                </c:pt>
                <c:pt idx="4305">
                  <c:v>0</c:v>
                </c:pt>
                <c:pt idx="4306">
                  <c:v>-9.7000000000000003E-3</c:v>
                </c:pt>
                <c:pt idx="4307">
                  <c:v>0</c:v>
                </c:pt>
                <c:pt idx="4308">
                  <c:v>0</c:v>
                </c:pt>
                <c:pt idx="4309">
                  <c:v>0</c:v>
                </c:pt>
                <c:pt idx="4310">
                  <c:v>0</c:v>
                </c:pt>
                <c:pt idx="4311">
                  <c:v>0</c:v>
                </c:pt>
                <c:pt idx="4312">
                  <c:v>0</c:v>
                </c:pt>
                <c:pt idx="4313">
                  <c:v>0</c:v>
                </c:pt>
                <c:pt idx="4314">
                  <c:v>0</c:v>
                </c:pt>
                <c:pt idx="4315">
                  <c:v>0</c:v>
                </c:pt>
                <c:pt idx="4316">
                  <c:v>9.9000000000000008E-3</c:v>
                </c:pt>
                <c:pt idx="4317">
                  <c:v>0</c:v>
                </c:pt>
                <c:pt idx="4318">
                  <c:v>1.6199999999999999E-2</c:v>
                </c:pt>
                <c:pt idx="4319">
                  <c:v>0</c:v>
                </c:pt>
                <c:pt idx="4320">
                  <c:v>0</c:v>
                </c:pt>
                <c:pt idx="4321">
                  <c:v>2.2700000000000001E-2</c:v>
                </c:pt>
                <c:pt idx="4322">
                  <c:v>-3.7699999999999997E-2</c:v>
                </c:pt>
                <c:pt idx="4323">
                  <c:v>0</c:v>
                </c:pt>
                <c:pt idx="4324">
                  <c:v>0</c:v>
                </c:pt>
                <c:pt idx="4325">
                  <c:v>0</c:v>
                </c:pt>
                <c:pt idx="4326">
                  <c:v>0</c:v>
                </c:pt>
                <c:pt idx="4327">
                  <c:v>0</c:v>
                </c:pt>
                <c:pt idx="4328">
                  <c:v>-1.17E-2</c:v>
                </c:pt>
                <c:pt idx="4329">
                  <c:v>1.18E-2</c:v>
                </c:pt>
                <c:pt idx="4330">
                  <c:v>1.4E-2</c:v>
                </c:pt>
                <c:pt idx="4331">
                  <c:v>1.01E-2</c:v>
                </c:pt>
                <c:pt idx="4332">
                  <c:v>0</c:v>
                </c:pt>
                <c:pt idx="4333">
                  <c:v>-1.61E-2</c:v>
                </c:pt>
                <c:pt idx="4334">
                  <c:v>-2.5399999999999999E-2</c:v>
                </c:pt>
                <c:pt idx="4335">
                  <c:v>0</c:v>
                </c:pt>
                <c:pt idx="4336">
                  <c:v>0</c:v>
                </c:pt>
                <c:pt idx="4337">
                  <c:v>0</c:v>
                </c:pt>
                <c:pt idx="4338">
                  <c:v>2.8199999999999999E-2</c:v>
                </c:pt>
                <c:pt idx="4339">
                  <c:v>-4.6199999999999998E-2</c:v>
                </c:pt>
                <c:pt idx="4340">
                  <c:v>-1.14E-2</c:v>
                </c:pt>
                <c:pt idx="4341">
                  <c:v>-1.6799999999999999E-2</c:v>
                </c:pt>
                <c:pt idx="4342">
                  <c:v>4.0899999999999999E-2</c:v>
                </c:pt>
                <c:pt idx="4343">
                  <c:v>0</c:v>
                </c:pt>
                <c:pt idx="4344">
                  <c:v>2.81E-2</c:v>
                </c:pt>
                <c:pt idx="4345">
                  <c:v>1.01E-2</c:v>
                </c:pt>
                <c:pt idx="4346">
                  <c:v>0</c:v>
                </c:pt>
                <c:pt idx="4347">
                  <c:v>0</c:v>
                </c:pt>
                <c:pt idx="4348">
                  <c:v>0</c:v>
                </c:pt>
                <c:pt idx="4349">
                  <c:v>0</c:v>
                </c:pt>
                <c:pt idx="4350">
                  <c:v>0</c:v>
                </c:pt>
                <c:pt idx="4351">
                  <c:v>1.8599999999999998E-2</c:v>
                </c:pt>
                <c:pt idx="4352">
                  <c:v>0</c:v>
                </c:pt>
                <c:pt idx="4353">
                  <c:v>1.67E-2</c:v>
                </c:pt>
                <c:pt idx="4354">
                  <c:v>2.1299999999999999E-2</c:v>
                </c:pt>
                <c:pt idx="4355">
                  <c:v>-5.2499999999999998E-2</c:v>
                </c:pt>
                <c:pt idx="4356">
                  <c:v>0</c:v>
                </c:pt>
                <c:pt idx="4357">
                  <c:v>0</c:v>
                </c:pt>
                <c:pt idx="4358">
                  <c:v>0</c:v>
                </c:pt>
                <c:pt idx="4359">
                  <c:v>0</c:v>
                </c:pt>
                <c:pt idx="4360">
                  <c:v>2.9000000000000001E-2</c:v>
                </c:pt>
                <c:pt idx="4361">
                  <c:v>-1.6299999999999999E-2</c:v>
                </c:pt>
                <c:pt idx="4362">
                  <c:v>0</c:v>
                </c:pt>
                <c:pt idx="4363">
                  <c:v>1.04E-2</c:v>
                </c:pt>
                <c:pt idx="4364">
                  <c:v>0</c:v>
                </c:pt>
                <c:pt idx="4365">
                  <c:v>0</c:v>
                </c:pt>
                <c:pt idx="4366">
                  <c:v>4.1099999999999998E-2</c:v>
                </c:pt>
                <c:pt idx="4367">
                  <c:v>1.54E-2</c:v>
                </c:pt>
                <c:pt idx="4368">
                  <c:v>-2.7799999999999998E-2</c:v>
                </c:pt>
                <c:pt idx="4369">
                  <c:v>0</c:v>
                </c:pt>
                <c:pt idx="4370">
                  <c:v>0</c:v>
                </c:pt>
                <c:pt idx="4371">
                  <c:v>-2.29E-2</c:v>
                </c:pt>
                <c:pt idx="4372">
                  <c:v>0</c:v>
                </c:pt>
                <c:pt idx="4373">
                  <c:v>3.2000000000000001E-2</c:v>
                </c:pt>
                <c:pt idx="4374">
                  <c:v>-0.11169999999999999</c:v>
                </c:pt>
                <c:pt idx="4375">
                  <c:v>1.15E-2</c:v>
                </c:pt>
                <c:pt idx="4376">
                  <c:v>-2.2499999999999999E-2</c:v>
                </c:pt>
                <c:pt idx="4377">
                  <c:v>0</c:v>
                </c:pt>
                <c:pt idx="4378">
                  <c:v>-9.2999999999999992E-3</c:v>
                </c:pt>
                <c:pt idx="4379">
                  <c:v>2.0899999999999998E-2</c:v>
                </c:pt>
                <c:pt idx="4380">
                  <c:v>7.7700000000000005E-2</c:v>
                </c:pt>
                <c:pt idx="4381">
                  <c:v>0</c:v>
                </c:pt>
                <c:pt idx="4382">
                  <c:v>1.66E-2</c:v>
                </c:pt>
                <c:pt idx="4383">
                  <c:v>0</c:v>
                </c:pt>
                <c:pt idx="4384">
                  <c:v>-1.4200000000000001E-2</c:v>
                </c:pt>
                <c:pt idx="4385">
                  <c:v>0</c:v>
                </c:pt>
                <c:pt idx="4386">
                  <c:v>0</c:v>
                </c:pt>
                <c:pt idx="4387">
                  <c:v>0</c:v>
                </c:pt>
                <c:pt idx="4388">
                  <c:v>3.32E-2</c:v>
                </c:pt>
                <c:pt idx="4389">
                  <c:v>4.5600000000000002E-2</c:v>
                </c:pt>
                <c:pt idx="4390">
                  <c:v>-1.9099999999999999E-2</c:v>
                </c:pt>
                <c:pt idx="4391">
                  <c:v>-4.4699999999999997E-2</c:v>
                </c:pt>
                <c:pt idx="4392">
                  <c:v>1.23E-2</c:v>
                </c:pt>
                <c:pt idx="4393">
                  <c:v>0</c:v>
                </c:pt>
                <c:pt idx="4394">
                  <c:v>-1.8100000000000002E-2</c:v>
                </c:pt>
                <c:pt idx="4395">
                  <c:v>0</c:v>
                </c:pt>
                <c:pt idx="4396">
                  <c:v>3.1399999999999997E-2</c:v>
                </c:pt>
                <c:pt idx="4397">
                  <c:v>-5.1700000000000003E-2</c:v>
                </c:pt>
                <c:pt idx="4398">
                  <c:v>0</c:v>
                </c:pt>
                <c:pt idx="4399">
                  <c:v>0.13350000000000001</c:v>
                </c:pt>
                <c:pt idx="4400">
                  <c:v>3.5099999999999999E-2</c:v>
                </c:pt>
                <c:pt idx="4401">
                  <c:v>-2.06E-2</c:v>
                </c:pt>
                <c:pt idx="4402">
                  <c:v>0</c:v>
                </c:pt>
                <c:pt idx="4403">
                  <c:v>4.0300000000000002E-2</c:v>
                </c:pt>
                <c:pt idx="4404">
                  <c:v>-4.3099999999999999E-2</c:v>
                </c:pt>
                <c:pt idx="4405">
                  <c:v>3.2800000000000003E-2</c:v>
                </c:pt>
                <c:pt idx="4406">
                  <c:v>-1.3899999999999999E-2</c:v>
                </c:pt>
                <c:pt idx="4407">
                  <c:v>-2.9100000000000001E-2</c:v>
                </c:pt>
                <c:pt idx="4408">
                  <c:v>-0.15210000000000001</c:v>
                </c:pt>
                <c:pt idx="4409">
                  <c:v>-4.5400000000000003E-2</c:v>
                </c:pt>
                <c:pt idx="4410">
                  <c:v>-1.61E-2</c:v>
                </c:pt>
                <c:pt idx="4411">
                  <c:v>-5.2499999999999998E-2</c:v>
                </c:pt>
                <c:pt idx="4412">
                  <c:v>1.37E-2</c:v>
                </c:pt>
                <c:pt idx="4413">
                  <c:v>4.1099999999999998E-2</c:v>
                </c:pt>
                <c:pt idx="4414">
                  <c:v>-1.5800000000000002E-2</c:v>
                </c:pt>
                <c:pt idx="4415">
                  <c:v>4.3999999999999997E-2</c:v>
                </c:pt>
                <c:pt idx="4416">
                  <c:v>-4.2200000000000001E-2</c:v>
                </c:pt>
                <c:pt idx="4417">
                  <c:v>-3.0700000000000002E-2</c:v>
                </c:pt>
                <c:pt idx="4418">
                  <c:v>-1.5100000000000001E-2</c:v>
                </c:pt>
                <c:pt idx="4419">
                  <c:v>-2.3E-2</c:v>
                </c:pt>
                <c:pt idx="4420">
                  <c:v>0</c:v>
                </c:pt>
                <c:pt idx="4421">
                  <c:v>0.1095</c:v>
                </c:pt>
                <c:pt idx="4422">
                  <c:v>0</c:v>
                </c:pt>
                <c:pt idx="4423">
                  <c:v>2.0400000000000001E-2</c:v>
                </c:pt>
                <c:pt idx="4424">
                  <c:v>-4.4400000000000002E-2</c:v>
                </c:pt>
                <c:pt idx="4425">
                  <c:v>6.4299999999999996E-2</c:v>
                </c:pt>
                <c:pt idx="4426">
                  <c:v>-9.4000000000000004E-3</c:v>
                </c:pt>
                <c:pt idx="4427">
                  <c:v>-7.1300000000000002E-2</c:v>
                </c:pt>
                <c:pt idx="4428">
                  <c:v>-8.5900000000000004E-2</c:v>
                </c:pt>
                <c:pt idx="4429">
                  <c:v>-1.0999999999999999E-2</c:v>
                </c:pt>
                <c:pt idx="4430">
                  <c:v>7.9000000000000008E-3</c:v>
                </c:pt>
                <c:pt idx="4431">
                  <c:v>2.1000000000000001E-2</c:v>
                </c:pt>
                <c:pt idx="4432">
                  <c:v>-4.7800000000000002E-2</c:v>
                </c:pt>
                <c:pt idx="4433">
                  <c:v>2.0400000000000001E-2</c:v>
                </c:pt>
                <c:pt idx="4434">
                  <c:v>7.4300000000000005E-2</c:v>
                </c:pt>
                <c:pt idx="4435">
                  <c:v>5.7099999999999998E-2</c:v>
                </c:pt>
                <c:pt idx="4436">
                  <c:v>-0.16170000000000001</c:v>
                </c:pt>
                <c:pt idx="4437">
                  <c:v>-4.5699999999999998E-2</c:v>
                </c:pt>
                <c:pt idx="4438">
                  <c:v>3.6999999999999998E-2</c:v>
                </c:pt>
                <c:pt idx="4439">
                  <c:v>5.2999999999999999E-2</c:v>
                </c:pt>
                <c:pt idx="4440">
                  <c:v>-5.74E-2</c:v>
                </c:pt>
                <c:pt idx="4441">
                  <c:v>-1.4500000000000001E-2</c:v>
                </c:pt>
                <c:pt idx="4442">
                  <c:v>8.4900000000000003E-2</c:v>
                </c:pt>
                <c:pt idx="4443">
                  <c:v>0</c:v>
                </c:pt>
                <c:pt idx="4444">
                  <c:v>-0.10970000000000001</c:v>
                </c:pt>
                <c:pt idx="4445">
                  <c:v>4.41E-2</c:v>
                </c:pt>
                <c:pt idx="4446">
                  <c:v>1.6400000000000001E-2</c:v>
                </c:pt>
                <c:pt idx="4447">
                  <c:v>-3.5999999999999997E-2</c:v>
                </c:pt>
                <c:pt idx="4448">
                  <c:v>0.24779999999999999</c:v>
                </c:pt>
                <c:pt idx="4449">
                  <c:v>0.1414</c:v>
                </c:pt>
                <c:pt idx="4450">
                  <c:v>-6.5100000000000005E-2</c:v>
                </c:pt>
                <c:pt idx="4451">
                  <c:v>-9.4999999999999998E-3</c:v>
                </c:pt>
                <c:pt idx="4452">
                  <c:v>0.11650000000000001</c:v>
                </c:pt>
                <c:pt idx="4453">
                  <c:v>0.1106</c:v>
                </c:pt>
                <c:pt idx="4454">
                  <c:v>1.9199999999999998E-2</c:v>
                </c:pt>
                <c:pt idx="4455">
                  <c:v>0</c:v>
                </c:pt>
                <c:pt idx="4456">
                  <c:v>2.9499999999999998E-2</c:v>
                </c:pt>
                <c:pt idx="4457">
                  <c:v>1.24E-2</c:v>
                </c:pt>
                <c:pt idx="4458">
                  <c:v>-4.7399999999999998E-2</c:v>
                </c:pt>
                <c:pt idx="4459">
                  <c:v>7.1099999999999997E-2</c:v>
                </c:pt>
                <c:pt idx="4460">
                  <c:v>0</c:v>
                </c:pt>
                <c:pt idx="4461">
                  <c:v>1.54E-2</c:v>
                </c:pt>
                <c:pt idx="4462">
                  <c:v>0</c:v>
                </c:pt>
                <c:pt idx="4463">
                  <c:v>-1.52E-2</c:v>
                </c:pt>
                <c:pt idx="4464">
                  <c:v>0.1222</c:v>
                </c:pt>
                <c:pt idx="4465">
                  <c:v>0.10340000000000001</c:v>
                </c:pt>
                <c:pt idx="4466">
                  <c:v>0</c:v>
                </c:pt>
                <c:pt idx="4467">
                  <c:v>0</c:v>
                </c:pt>
                <c:pt idx="4468">
                  <c:v>0</c:v>
                </c:pt>
                <c:pt idx="4469">
                  <c:v>0</c:v>
                </c:pt>
                <c:pt idx="4470">
                  <c:v>-3.0800000000000001E-2</c:v>
                </c:pt>
                <c:pt idx="4471">
                  <c:v>3.5000000000000003E-2</c:v>
                </c:pt>
                <c:pt idx="4472">
                  <c:v>-3.3799999999999997E-2</c:v>
                </c:pt>
                <c:pt idx="4473">
                  <c:v>6.5600000000000006E-2</c:v>
                </c:pt>
                <c:pt idx="4474">
                  <c:v>2.69E-2</c:v>
                </c:pt>
                <c:pt idx="4475">
                  <c:v>0</c:v>
                </c:pt>
                <c:pt idx="4476">
                  <c:v>0</c:v>
                </c:pt>
                <c:pt idx="4477">
                  <c:v>0</c:v>
                </c:pt>
                <c:pt idx="4478">
                  <c:v>5.21E-2</c:v>
                </c:pt>
                <c:pt idx="4479">
                  <c:v>1.77E-2</c:v>
                </c:pt>
                <c:pt idx="4480">
                  <c:v>0</c:v>
                </c:pt>
                <c:pt idx="4481">
                  <c:v>-0.10580000000000001</c:v>
                </c:pt>
                <c:pt idx="4482">
                  <c:v>1.9599999999999999E-2</c:v>
                </c:pt>
                <c:pt idx="4483">
                  <c:v>3.0300000000000001E-2</c:v>
                </c:pt>
                <c:pt idx="4484">
                  <c:v>0.08</c:v>
                </c:pt>
                <c:pt idx="4485">
                  <c:v>7.8399999999999997E-2</c:v>
                </c:pt>
                <c:pt idx="4486">
                  <c:v>2.8199999999999999E-2</c:v>
                </c:pt>
                <c:pt idx="4487">
                  <c:v>0</c:v>
                </c:pt>
                <c:pt idx="4488">
                  <c:v>0</c:v>
                </c:pt>
                <c:pt idx="4489">
                  <c:v>3.2899999999999999E-2</c:v>
                </c:pt>
                <c:pt idx="4490">
                  <c:v>4.2900000000000001E-2</c:v>
                </c:pt>
                <c:pt idx="4491">
                  <c:v>0</c:v>
                </c:pt>
                <c:pt idx="4492">
                  <c:v>0</c:v>
                </c:pt>
                <c:pt idx="4493">
                  <c:v>4.0899999999999999E-2</c:v>
                </c:pt>
                <c:pt idx="4494">
                  <c:v>0</c:v>
                </c:pt>
                <c:pt idx="4495">
                  <c:v>7.3200000000000001E-2</c:v>
                </c:pt>
                <c:pt idx="4496">
                  <c:v>-8.8900000000000007E-2</c:v>
                </c:pt>
                <c:pt idx="4497">
                  <c:v>-0.1211</c:v>
                </c:pt>
                <c:pt idx="4498">
                  <c:v>9.8699999999999996E-2</c:v>
                </c:pt>
                <c:pt idx="4499">
                  <c:v>4.9500000000000002E-2</c:v>
                </c:pt>
                <c:pt idx="4500">
                  <c:v>-0.26</c:v>
                </c:pt>
                <c:pt idx="4501">
                  <c:v>0</c:v>
                </c:pt>
                <c:pt idx="4502">
                  <c:v>0</c:v>
                </c:pt>
                <c:pt idx="4503">
                  <c:v>8.4500000000000006E-2</c:v>
                </c:pt>
                <c:pt idx="4504">
                  <c:v>-3.73E-2</c:v>
                </c:pt>
                <c:pt idx="4505">
                  <c:v>-2.9600000000000001E-2</c:v>
                </c:pt>
                <c:pt idx="4506">
                  <c:v>0</c:v>
                </c:pt>
                <c:pt idx="4507">
                  <c:v>0</c:v>
                </c:pt>
                <c:pt idx="4508">
                  <c:v>0</c:v>
                </c:pt>
                <c:pt idx="4509">
                  <c:v>-4.4999999999999998E-2</c:v>
                </c:pt>
                <c:pt idx="4510">
                  <c:v>0</c:v>
                </c:pt>
                <c:pt idx="4511">
                  <c:v>-3.0800000000000001E-2</c:v>
                </c:pt>
                <c:pt idx="4512">
                  <c:v>3.1699999999999999E-2</c:v>
                </c:pt>
                <c:pt idx="4513">
                  <c:v>-3.0800000000000001E-2</c:v>
                </c:pt>
                <c:pt idx="4514">
                  <c:v>0</c:v>
                </c:pt>
                <c:pt idx="4515">
                  <c:v>-8.6599999999999996E-2</c:v>
                </c:pt>
                <c:pt idx="4516">
                  <c:v>0.12230000000000001</c:v>
                </c:pt>
                <c:pt idx="4517">
                  <c:v>4.9299999999999997E-2</c:v>
                </c:pt>
                <c:pt idx="4518">
                  <c:v>9.7500000000000003E-2</c:v>
                </c:pt>
                <c:pt idx="4519">
                  <c:v>0</c:v>
                </c:pt>
                <c:pt idx="4520">
                  <c:v>8.6300000000000002E-2</c:v>
                </c:pt>
                <c:pt idx="4521">
                  <c:v>-0.1956</c:v>
                </c:pt>
                <c:pt idx="4522">
                  <c:v>0</c:v>
                </c:pt>
                <c:pt idx="4523">
                  <c:v>0.2296</c:v>
                </c:pt>
                <c:pt idx="4524">
                  <c:v>9.3600000000000003E-2</c:v>
                </c:pt>
                <c:pt idx="4525">
                  <c:v>3.5200000000000002E-2</c:v>
                </c:pt>
                <c:pt idx="4526">
                  <c:v>-6.2E-2</c:v>
                </c:pt>
                <c:pt idx="4527">
                  <c:v>-5.4699999999999999E-2</c:v>
                </c:pt>
                <c:pt idx="4528">
                  <c:v>-0.28089999999999998</c:v>
                </c:pt>
                <c:pt idx="4529">
                  <c:v>-7.2900000000000006E-2</c:v>
                </c:pt>
                <c:pt idx="4530">
                  <c:v>-3.7600000000000001E-2</c:v>
                </c:pt>
                <c:pt idx="4531">
                  <c:v>-1.4800000000000001E-2</c:v>
                </c:pt>
                <c:pt idx="4532">
                  <c:v>-2.41E-2</c:v>
                </c:pt>
                <c:pt idx="4533">
                  <c:v>5.6000000000000001E-2</c:v>
                </c:pt>
                <c:pt idx="4534">
                  <c:v>-4.1500000000000002E-2</c:v>
                </c:pt>
                <c:pt idx="4535">
                  <c:v>0</c:v>
                </c:pt>
                <c:pt idx="4536">
                  <c:v>2.24E-2</c:v>
                </c:pt>
                <c:pt idx="4537">
                  <c:v>-6.0900000000000003E-2</c:v>
                </c:pt>
                <c:pt idx="4538">
                  <c:v>-9.7299999999999998E-2</c:v>
                </c:pt>
                <c:pt idx="4539">
                  <c:v>-2.87E-2</c:v>
                </c:pt>
                <c:pt idx="4540">
                  <c:v>-1.8100000000000002E-2</c:v>
                </c:pt>
                <c:pt idx="4541">
                  <c:v>-1.2E-2</c:v>
                </c:pt>
                <c:pt idx="4542">
                  <c:v>0</c:v>
                </c:pt>
                <c:pt idx="4543">
                  <c:v>0</c:v>
                </c:pt>
                <c:pt idx="4544">
                  <c:v>-2.1399999999999999E-2</c:v>
                </c:pt>
                <c:pt idx="4545">
                  <c:v>7.5300000000000006E-2</c:v>
                </c:pt>
                <c:pt idx="4546">
                  <c:v>0</c:v>
                </c:pt>
                <c:pt idx="4547">
                  <c:v>-3.0499999999999999E-2</c:v>
                </c:pt>
                <c:pt idx="4548">
                  <c:v>1.03E-2</c:v>
                </c:pt>
                <c:pt idx="4549">
                  <c:v>-8.6300000000000002E-2</c:v>
                </c:pt>
                <c:pt idx="4550">
                  <c:v>-2.5600000000000001E-2</c:v>
                </c:pt>
                <c:pt idx="4551">
                  <c:v>-1.44E-2</c:v>
                </c:pt>
                <c:pt idx="4552">
                  <c:v>2.2100000000000002E-2</c:v>
                </c:pt>
                <c:pt idx="4553">
                  <c:v>-3.2099999999999997E-2</c:v>
                </c:pt>
                <c:pt idx="4554">
                  <c:v>-8.1799999999999998E-2</c:v>
                </c:pt>
                <c:pt idx="4555">
                  <c:v>0.11899999999999999</c:v>
                </c:pt>
                <c:pt idx="4556">
                  <c:v>0.05</c:v>
                </c:pt>
                <c:pt idx="4557">
                  <c:v>9.01E-2</c:v>
                </c:pt>
                <c:pt idx="4558">
                  <c:v>-1.04E-2</c:v>
                </c:pt>
                <c:pt idx="4559">
                  <c:v>0</c:v>
                </c:pt>
                <c:pt idx="4560">
                  <c:v>-0.13880000000000001</c:v>
                </c:pt>
                <c:pt idx="4561">
                  <c:v>-3.1E-2</c:v>
                </c:pt>
                <c:pt idx="4562">
                  <c:v>-4.6100000000000002E-2</c:v>
                </c:pt>
                <c:pt idx="4563">
                  <c:v>3.7499999999999999E-2</c:v>
                </c:pt>
                <c:pt idx="4564">
                  <c:v>0.22850000000000001</c:v>
                </c:pt>
                <c:pt idx="4565">
                  <c:v>-5.1700000000000003E-2</c:v>
                </c:pt>
                <c:pt idx="4566">
                  <c:v>-0.22969999999999999</c:v>
                </c:pt>
                <c:pt idx="4567">
                  <c:v>-9.1800000000000007E-2</c:v>
                </c:pt>
                <c:pt idx="4568">
                  <c:v>4.8099999999999997E-2</c:v>
                </c:pt>
                <c:pt idx="4569">
                  <c:v>-9.8599999999999993E-2</c:v>
                </c:pt>
                <c:pt idx="4570">
                  <c:v>-6.9699999999999998E-2</c:v>
                </c:pt>
                <c:pt idx="4571">
                  <c:v>-3.5400000000000001E-2</c:v>
                </c:pt>
                <c:pt idx="4572">
                  <c:v>-1.8499999999999999E-2</c:v>
                </c:pt>
                <c:pt idx="4573">
                  <c:v>5.2400000000000002E-2</c:v>
                </c:pt>
                <c:pt idx="4574">
                  <c:v>0</c:v>
                </c:pt>
                <c:pt idx="4575">
                  <c:v>-6.7100000000000007E-2</c:v>
                </c:pt>
                <c:pt idx="4576">
                  <c:v>-2.01E-2</c:v>
                </c:pt>
                <c:pt idx="4577">
                  <c:v>-1.0999999999999999E-2</c:v>
                </c:pt>
                <c:pt idx="4578">
                  <c:v>5.5899999999999998E-2</c:v>
                </c:pt>
                <c:pt idx="4579">
                  <c:v>5.0099999999999999E-2</c:v>
                </c:pt>
                <c:pt idx="4580">
                  <c:v>-0.1532</c:v>
                </c:pt>
                <c:pt idx="4581">
                  <c:v>-0.10970000000000001</c:v>
                </c:pt>
                <c:pt idx="4582">
                  <c:v>-8.2000000000000007E-3</c:v>
                </c:pt>
                <c:pt idx="4583">
                  <c:v>0</c:v>
                </c:pt>
                <c:pt idx="4584">
                  <c:v>-3.6299999999999999E-2</c:v>
                </c:pt>
                <c:pt idx="4585">
                  <c:v>-1.2200000000000001E-2</c:v>
                </c:pt>
                <c:pt idx="4586">
                  <c:v>-1.72E-2</c:v>
                </c:pt>
                <c:pt idx="4587">
                  <c:v>7.5700000000000003E-2</c:v>
                </c:pt>
                <c:pt idx="4588">
                  <c:v>-1.0999999999999999E-2</c:v>
                </c:pt>
                <c:pt idx="4589">
                  <c:v>0</c:v>
                </c:pt>
                <c:pt idx="4590">
                  <c:v>-1.7000000000000001E-2</c:v>
                </c:pt>
                <c:pt idx="4591">
                  <c:v>3.2399999999999998E-2</c:v>
                </c:pt>
                <c:pt idx="4592">
                  <c:v>6.6100000000000006E-2</c:v>
                </c:pt>
                <c:pt idx="4593">
                  <c:v>7.0800000000000002E-2</c:v>
                </c:pt>
                <c:pt idx="4594">
                  <c:v>0</c:v>
                </c:pt>
                <c:pt idx="4595">
                  <c:v>-5.21E-2</c:v>
                </c:pt>
                <c:pt idx="4596">
                  <c:v>0</c:v>
                </c:pt>
                <c:pt idx="4597">
                  <c:v>0.28079999999999999</c:v>
                </c:pt>
                <c:pt idx="4598">
                  <c:v>-1.2699999999999999E-2</c:v>
                </c:pt>
                <c:pt idx="4599">
                  <c:v>0.20610000000000001</c:v>
                </c:pt>
                <c:pt idx="4600">
                  <c:v>-0.33160000000000001</c:v>
                </c:pt>
                <c:pt idx="4601">
                  <c:v>-8.8400000000000006E-2</c:v>
                </c:pt>
                <c:pt idx="4602">
                  <c:v>0.16089999999999999</c:v>
                </c:pt>
                <c:pt idx="4603">
                  <c:v>-0.23150000000000001</c:v>
                </c:pt>
                <c:pt idx="4604">
                  <c:v>-7.9399999999999998E-2</c:v>
                </c:pt>
                <c:pt idx="4605">
                  <c:v>-1.95E-2</c:v>
                </c:pt>
                <c:pt idx="4606">
                  <c:v>-1.3299999999999999E-2</c:v>
                </c:pt>
                <c:pt idx="4607">
                  <c:v>0</c:v>
                </c:pt>
                <c:pt idx="4608">
                  <c:v>0</c:v>
                </c:pt>
                <c:pt idx="4609">
                  <c:v>-3.2300000000000002E-2</c:v>
                </c:pt>
                <c:pt idx="4610">
                  <c:v>4.3E-3</c:v>
                </c:pt>
                <c:pt idx="4611">
                  <c:v>-1.21E-2</c:v>
                </c:pt>
                <c:pt idx="4612">
                  <c:v>5.0000000000000001E-3</c:v>
                </c:pt>
                <c:pt idx="4613">
                  <c:v>2.1899999999999999E-2</c:v>
                </c:pt>
                <c:pt idx="4614">
                  <c:v>0</c:v>
                </c:pt>
                <c:pt idx="4615">
                  <c:v>6.6E-3</c:v>
                </c:pt>
                <c:pt idx="4616">
                  <c:v>-5.7999999999999996E-3</c:v>
                </c:pt>
                <c:pt idx="4617">
                  <c:v>-1.1599999999999999E-2</c:v>
                </c:pt>
                <c:pt idx="4618">
                  <c:v>2.7400000000000001E-2</c:v>
                </c:pt>
                <c:pt idx="4619">
                  <c:v>2.4299999999999999E-2</c:v>
                </c:pt>
                <c:pt idx="4620">
                  <c:v>-4.0800000000000003E-2</c:v>
                </c:pt>
                <c:pt idx="4621">
                  <c:v>-6.4999999999999997E-3</c:v>
                </c:pt>
                <c:pt idx="4622">
                  <c:v>-1.29E-2</c:v>
                </c:pt>
                <c:pt idx="4623">
                  <c:v>0</c:v>
                </c:pt>
                <c:pt idx="4624">
                  <c:v>-4.3E-3</c:v>
                </c:pt>
                <c:pt idx="4625">
                  <c:v>-1.41E-2</c:v>
                </c:pt>
                <c:pt idx="4626">
                  <c:v>-4.6300000000000001E-2</c:v>
                </c:pt>
                <c:pt idx="4627">
                  <c:v>3.6200000000000003E-2</c:v>
                </c:pt>
                <c:pt idx="4628">
                  <c:v>4.8999999999999998E-3</c:v>
                </c:pt>
                <c:pt idx="4629">
                  <c:v>-3.1800000000000002E-2</c:v>
                </c:pt>
                <c:pt idx="4630">
                  <c:v>0</c:v>
                </c:pt>
                <c:pt idx="4631">
                  <c:v>0.14480000000000001</c:v>
                </c:pt>
                <c:pt idx="4632">
                  <c:v>-6.8500000000000005E-2</c:v>
                </c:pt>
                <c:pt idx="4633">
                  <c:v>-0.1023</c:v>
                </c:pt>
                <c:pt idx="4634">
                  <c:v>0</c:v>
                </c:pt>
                <c:pt idx="4635">
                  <c:v>0</c:v>
                </c:pt>
                <c:pt idx="4636">
                  <c:v>-4.3499999999999997E-2</c:v>
                </c:pt>
                <c:pt idx="4637">
                  <c:v>-4.4499999999999998E-2</c:v>
                </c:pt>
                <c:pt idx="4638">
                  <c:v>-5.8999999999999999E-3</c:v>
                </c:pt>
                <c:pt idx="4639">
                  <c:v>1.1900000000000001E-2</c:v>
                </c:pt>
                <c:pt idx="4640">
                  <c:v>1.8200000000000001E-2</c:v>
                </c:pt>
                <c:pt idx="4641">
                  <c:v>-6.0499999999999998E-2</c:v>
                </c:pt>
                <c:pt idx="4642">
                  <c:v>0</c:v>
                </c:pt>
                <c:pt idx="4643">
                  <c:v>0</c:v>
                </c:pt>
                <c:pt idx="4644">
                  <c:v>0</c:v>
                </c:pt>
                <c:pt idx="4645">
                  <c:v>0</c:v>
                </c:pt>
                <c:pt idx="4646">
                  <c:v>0</c:v>
                </c:pt>
                <c:pt idx="4647">
                  <c:v>0</c:v>
                </c:pt>
                <c:pt idx="4648">
                  <c:v>3.6700000000000003E-2</c:v>
                </c:pt>
                <c:pt idx="4649">
                  <c:v>7.7200000000000005E-2</c:v>
                </c:pt>
                <c:pt idx="4650">
                  <c:v>-7.7600000000000002E-2</c:v>
                </c:pt>
                <c:pt idx="4651">
                  <c:v>-0.1278</c:v>
                </c:pt>
                <c:pt idx="4652">
                  <c:v>1.09E-2</c:v>
                </c:pt>
                <c:pt idx="4653">
                  <c:v>-2.8199999999999999E-2</c:v>
                </c:pt>
                <c:pt idx="4654">
                  <c:v>6.9500000000000006E-2</c:v>
                </c:pt>
                <c:pt idx="4655">
                  <c:v>0.26619999999999999</c:v>
                </c:pt>
                <c:pt idx="4656">
                  <c:v>-0.38829999999999998</c:v>
                </c:pt>
                <c:pt idx="4657">
                  <c:v>-0.1719</c:v>
                </c:pt>
                <c:pt idx="4658">
                  <c:v>-2.3E-2</c:v>
                </c:pt>
                <c:pt idx="4659">
                  <c:v>0.23749999999999999</c:v>
                </c:pt>
                <c:pt idx="4660">
                  <c:v>0.28949999999999998</c:v>
                </c:pt>
                <c:pt idx="4661">
                  <c:v>0.1108</c:v>
                </c:pt>
                <c:pt idx="4662">
                  <c:v>-0.1159</c:v>
                </c:pt>
                <c:pt idx="4663">
                  <c:v>0.32190000000000002</c:v>
                </c:pt>
                <c:pt idx="4664">
                  <c:v>0.34810000000000002</c:v>
                </c:pt>
                <c:pt idx="4665">
                  <c:v>0.1076</c:v>
                </c:pt>
                <c:pt idx="4666">
                  <c:v>9.5000000000000001E-2</c:v>
                </c:pt>
                <c:pt idx="4667">
                  <c:v>-6.7999999999999996E-3</c:v>
                </c:pt>
                <c:pt idx="4668">
                  <c:v>4.3900000000000002E-2</c:v>
                </c:pt>
                <c:pt idx="4669">
                  <c:v>1.5699999999999999E-2</c:v>
                </c:pt>
                <c:pt idx="4670">
                  <c:v>-2.35E-2</c:v>
                </c:pt>
                <c:pt idx="4671">
                  <c:v>-3.4099999999999998E-2</c:v>
                </c:pt>
                <c:pt idx="4672">
                  <c:v>4.7600000000000003E-2</c:v>
                </c:pt>
                <c:pt idx="4673">
                  <c:v>0.1321</c:v>
                </c:pt>
                <c:pt idx="4674">
                  <c:v>3.78E-2</c:v>
                </c:pt>
                <c:pt idx="4675">
                  <c:v>6.88E-2</c:v>
                </c:pt>
                <c:pt idx="4676">
                  <c:v>9.3100000000000002E-2</c:v>
                </c:pt>
                <c:pt idx="4677">
                  <c:v>9.4799999999999995E-2</c:v>
                </c:pt>
                <c:pt idx="4678">
                  <c:v>-0.17910000000000001</c:v>
                </c:pt>
                <c:pt idx="4679">
                  <c:v>-1.0200000000000001E-2</c:v>
                </c:pt>
                <c:pt idx="4680">
                  <c:v>-4.3099999999999999E-2</c:v>
                </c:pt>
                <c:pt idx="4681">
                  <c:v>-0.1046</c:v>
                </c:pt>
                <c:pt idx="4682">
                  <c:v>0.14879999999999999</c:v>
                </c:pt>
                <c:pt idx="4683">
                  <c:v>-2.92E-2</c:v>
                </c:pt>
                <c:pt idx="4684">
                  <c:v>-0.122</c:v>
                </c:pt>
                <c:pt idx="4685">
                  <c:v>0.30159999999999998</c:v>
                </c:pt>
                <c:pt idx="4686">
                  <c:v>0.14549999999999999</c:v>
                </c:pt>
                <c:pt idx="4687">
                  <c:v>-5.3400000000000003E-2</c:v>
                </c:pt>
                <c:pt idx="4688">
                  <c:v>0.52890000000000004</c:v>
                </c:pt>
                <c:pt idx="4689">
                  <c:v>-1.8100000000000002E-2</c:v>
                </c:pt>
                <c:pt idx="4690">
                  <c:v>6.3200000000000006E-2</c:v>
                </c:pt>
                <c:pt idx="4691">
                  <c:v>5.5100000000000003E-2</c:v>
                </c:pt>
                <c:pt idx="4692">
                  <c:v>3.5999999999999997E-2</c:v>
                </c:pt>
                <c:pt idx="4693">
                  <c:v>-2.35E-2</c:v>
                </c:pt>
                <c:pt idx="4694">
                  <c:v>0</c:v>
                </c:pt>
                <c:pt idx="4695">
                  <c:v>6.5600000000000006E-2</c:v>
                </c:pt>
                <c:pt idx="4696">
                  <c:v>5.6099999999999997E-2</c:v>
                </c:pt>
                <c:pt idx="4697">
                  <c:v>-0.1343</c:v>
                </c:pt>
                <c:pt idx="4698">
                  <c:v>0.21529999999999999</c:v>
                </c:pt>
                <c:pt idx="4699">
                  <c:v>0.30320000000000003</c:v>
                </c:pt>
                <c:pt idx="4700">
                  <c:v>0.16320000000000001</c:v>
                </c:pt>
                <c:pt idx="4701">
                  <c:v>6.1499999999999999E-2</c:v>
                </c:pt>
                <c:pt idx="4702">
                  <c:v>0.1474</c:v>
                </c:pt>
                <c:pt idx="4703">
                  <c:v>-4.2900000000000001E-2</c:v>
                </c:pt>
                <c:pt idx="4704">
                  <c:v>-4.1200000000000001E-2</c:v>
                </c:pt>
                <c:pt idx="4705">
                  <c:v>0.20569999999999999</c:v>
                </c:pt>
                <c:pt idx="4706">
                  <c:v>0.1653</c:v>
                </c:pt>
                <c:pt idx="4707">
                  <c:v>6.1400000000000003E-2</c:v>
                </c:pt>
                <c:pt idx="4708">
                  <c:v>-0.05</c:v>
                </c:pt>
                <c:pt idx="4709">
                  <c:v>0</c:v>
                </c:pt>
                <c:pt idx="4710">
                  <c:v>0</c:v>
                </c:pt>
                <c:pt idx="4711">
                  <c:v>5.7099999999999998E-2</c:v>
                </c:pt>
                <c:pt idx="4712">
                  <c:v>6.0699999999999997E-2</c:v>
                </c:pt>
                <c:pt idx="4713">
                  <c:v>0</c:v>
                </c:pt>
                <c:pt idx="4714">
                  <c:v>8.4000000000000005E-2</c:v>
                </c:pt>
                <c:pt idx="4715">
                  <c:v>7.2700000000000001E-2</c:v>
                </c:pt>
                <c:pt idx="4716">
                  <c:v>0.1169</c:v>
                </c:pt>
                <c:pt idx="4717">
                  <c:v>0</c:v>
                </c:pt>
                <c:pt idx="4718">
                  <c:v>0</c:v>
                </c:pt>
                <c:pt idx="4719">
                  <c:v>0</c:v>
                </c:pt>
                <c:pt idx="4720">
                  <c:v>0</c:v>
                </c:pt>
                <c:pt idx="4721">
                  <c:v>0</c:v>
                </c:pt>
                <c:pt idx="4722">
                  <c:v>0</c:v>
                </c:pt>
                <c:pt idx="4723">
                  <c:v>0</c:v>
                </c:pt>
                <c:pt idx="4724">
                  <c:v>-0.12709999999999999</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6.59E-2</c:v>
                </c:pt>
                <c:pt idx="4738">
                  <c:v>0</c:v>
                </c:pt>
                <c:pt idx="4739">
                  <c:v>0</c:v>
                </c:pt>
                <c:pt idx="4740">
                  <c:v>-6.3100000000000003E-2</c:v>
                </c:pt>
                <c:pt idx="4741">
                  <c:v>0</c:v>
                </c:pt>
                <c:pt idx="4742">
                  <c:v>0</c:v>
                </c:pt>
                <c:pt idx="4743">
                  <c:v>0</c:v>
                </c:pt>
                <c:pt idx="4744">
                  <c:v>0</c:v>
                </c:pt>
                <c:pt idx="4745">
                  <c:v>0</c:v>
                </c:pt>
                <c:pt idx="4746">
                  <c:v>0</c:v>
                </c:pt>
                <c:pt idx="4747">
                  <c:v>0</c:v>
                </c:pt>
                <c:pt idx="4748">
                  <c:v>-5.67E-2</c:v>
                </c:pt>
                <c:pt idx="4749">
                  <c:v>7.9100000000000004E-2</c:v>
                </c:pt>
                <c:pt idx="4750">
                  <c:v>0</c:v>
                </c:pt>
                <c:pt idx="4751">
                  <c:v>0</c:v>
                </c:pt>
                <c:pt idx="4752">
                  <c:v>0</c:v>
                </c:pt>
                <c:pt idx="4753">
                  <c:v>0</c:v>
                </c:pt>
                <c:pt idx="4754">
                  <c:v>0</c:v>
                </c:pt>
                <c:pt idx="4755">
                  <c:v>0</c:v>
                </c:pt>
                <c:pt idx="4756">
                  <c:v>0</c:v>
                </c:pt>
                <c:pt idx="4757">
                  <c:v>0</c:v>
                </c:pt>
                <c:pt idx="4758">
                  <c:v>7.0000000000000007E-2</c:v>
                </c:pt>
                <c:pt idx="4759">
                  <c:v>0</c:v>
                </c:pt>
                <c:pt idx="4760">
                  <c:v>-7.0999999999999994E-2</c:v>
                </c:pt>
                <c:pt idx="4761">
                  <c:v>0</c:v>
                </c:pt>
                <c:pt idx="4762">
                  <c:v>-8.6499999999999994E-2</c:v>
                </c:pt>
                <c:pt idx="4763">
                  <c:v>0.1082</c:v>
                </c:pt>
                <c:pt idx="4764">
                  <c:v>0</c:v>
                </c:pt>
                <c:pt idx="4765">
                  <c:v>0</c:v>
                </c:pt>
                <c:pt idx="4766">
                  <c:v>0</c:v>
                </c:pt>
                <c:pt idx="4767">
                  <c:v>-0.1043</c:v>
                </c:pt>
                <c:pt idx="4768">
                  <c:v>5.57E-2</c:v>
                </c:pt>
                <c:pt idx="4769">
                  <c:v>-0.13569999999999999</c:v>
                </c:pt>
                <c:pt idx="4770">
                  <c:v>0</c:v>
                </c:pt>
                <c:pt idx="4771">
                  <c:v>0</c:v>
                </c:pt>
                <c:pt idx="4772">
                  <c:v>0</c:v>
                </c:pt>
                <c:pt idx="4773">
                  <c:v>0</c:v>
                </c:pt>
                <c:pt idx="4774">
                  <c:v>0</c:v>
                </c:pt>
                <c:pt idx="4775">
                  <c:v>0</c:v>
                </c:pt>
                <c:pt idx="4776">
                  <c:v>9.1499999999999998E-2</c:v>
                </c:pt>
                <c:pt idx="4777">
                  <c:v>-0.10059999999999999</c:v>
                </c:pt>
                <c:pt idx="4778">
                  <c:v>0.18740000000000001</c:v>
                </c:pt>
                <c:pt idx="4779">
                  <c:v>0</c:v>
                </c:pt>
                <c:pt idx="4780">
                  <c:v>0</c:v>
                </c:pt>
                <c:pt idx="4781">
                  <c:v>0</c:v>
                </c:pt>
                <c:pt idx="4782">
                  <c:v>0.13439999999999999</c:v>
                </c:pt>
                <c:pt idx="4783">
                  <c:v>0.1754</c:v>
                </c:pt>
                <c:pt idx="4784">
                  <c:v>0</c:v>
                </c:pt>
                <c:pt idx="4785">
                  <c:v>0</c:v>
                </c:pt>
                <c:pt idx="4786">
                  <c:v>0.34620000000000001</c:v>
                </c:pt>
                <c:pt idx="4787">
                  <c:v>0</c:v>
                </c:pt>
                <c:pt idx="4788">
                  <c:v>0</c:v>
                </c:pt>
                <c:pt idx="4789">
                  <c:v>0</c:v>
                </c:pt>
                <c:pt idx="4790">
                  <c:v>0</c:v>
                </c:pt>
                <c:pt idx="4791">
                  <c:v>0</c:v>
                </c:pt>
                <c:pt idx="4792">
                  <c:v>0</c:v>
                </c:pt>
                <c:pt idx="4793">
                  <c:v>0</c:v>
                </c:pt>
                <c:pt idx="4794">
                  <c:v>0</c:v>
                </c:pt>
                <c:pt idx="4795">
                  <c:v>0</c:v>
                </c:pt>
                <c:pt idx="4796">
                  <c:v>0</c:v>
                </c:pt>
                <c:pt idx="4797">
                  <c:v>0</c:v>
                </c:pt>
                <c:pt idx="4798">
                  <c:v>0.246</c:v>
                </c:pt>
                <c:pt idx="4799">
                  <c:v>0</c:v>
                </c:pt>
                <c:pt idx="4800">
                  <c:v>0</c:v>
                </c:pt>
                <c:pt idx="4801">
                  <c:v>0</c:v>
                </c:pt>
                <c:pt idx="4802">
                  <c:v>0</c:v>
                </c:pt>
                <c:pt idx="4803">
                  <c:v>0</c:v>
                </c:pt>
                <c:pt idx="4804">
                  <c:v>0.25940000000000002</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-0.2853</c:v>
                </c:pt>
                <c:pt idx="4872">
                  <c:v>0</c:v>
                </c:pt>
                <c:pt idx="4873">
                  <c:v>0.5</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numCache>
            </c:numRef>
          </c:yVal>
          <c:smooth val="0"/>
          <c:extLst>
            <c:ext xmlns:c16="http://schemas.microsoft.com/office/drawing/2014/chart" uri="{C3380CC4-5D6E-409C-BE32-E72D297353CC}">
              <c16:uniqueId val="{00000003-8054-DB44-8C29-E4AFC97C4F4F}"/>
            </c:ext>
          </c:extLst>
        </c:ser>
        <c:dLbls>
          <c:showLegendKey val="0"/>
          <c:showVal val="0"/>
          <c:showCatName val="0"/>
          <c:showSerName val="0"/>
          <c:showPercent val="0"/>
          <c:showBubbleSize val="0"/>
        </c:dLbls>
        <c:axId val="608276336"/>
        <c:axId val="608554592"/>
      </c:scatterChart>
      <c:valAx>
        <c:axId val="6082763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Vol.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54592"/>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608554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Change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276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 </a:t>
            </a:r>
            <a:r>
              <a:rPr lang="en-US">
                <a:solidFill>
                  <a:srgbClr val="DD5A13"/>
                </a:solidFill>
              </a:rPr>
              <a:t>Price</a:t>
            </a:r>
            <a:r>
              <a:rPr lang="en-US"/>
              <a:t> and Field: </a:t>
            </a:r>
            <a:r>
              <a:rPr lang="en-US">
                <a:solidFill>
                  <a:srgbClr val="DD5A13"/>
                </a:solidFill>
              </a:rPr>
              <a:t>Open</a:t>
            </a:r>
            <a:r>
              <a:rPr lang="en-US"/>
              <a:t> appear highly correlated.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Data'!$C$1</c:f>
              <c:strCache>
                <c:ptCount val="1"/>
                <c:pt idx="0">
                  <c:v>Open</c:v>
                </c:pt>
              </c:strCache>
            </c:strRef>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'Cleaned Data'!$B$2:$B$4986</c:f>
              <c:numCache>
                <c:formatCode>General</c:formatCode>
                <c:ptCount val="4985"/>
                <c:pt idx="0">
                  <c:v>69437.100000000006</c:v>
                </c:pt>
                <c:pt idx="1">
                  <c:v>68366.5</c:v>
                </c:pt>
                <c:pt idx="2">
                  <c:v>68172</c:v>
                </c:pt>
                <c:pt idx="3">
                  <c:v>66855.3</c:v>
                </c:pt>
                <c:pt idx="4">
                  <c:v>66080.399999999994</c:v>
                </c:pt>
                <c:pt idx="5">
                  <c:v>63792.6</c:v>
                </c:pt>
                <c:pt idx="6">
                  <c:v>68270.100000000006</c:v>
                </c:pt>
                <c:pt idx="7">
                  <c:v>63135.8</c:v>
                </c:pt>
                <c:pt idx="8">
                  <c:v>61994.5</c:v>
                </c:pt>
                <c:pt idx="9">
                  <c:v>62397.7</c:v>
                </c:pt>
                <c:pt idx="10">
                  <c:v>61169.3</c:v>
                </c:pt>
                <c:pt idx="11">
                  <c:v>62467.6</c:v>
                </c:pt>
                <c:pt idx="12">
                  <c:v>57056.2</c:v>
                </c:pt>
                <c:pt idx="13">
                  <c:v>54495.1</c:v>
                </c:pt>
                <c:pt idx="14">
                  <c:v>51722.7</c:v>
                </c:pt>
                <c:pt idx="15">
                  <c:v>51571.6</c:v>
                </c:pt>
                <c:pt idx="16">
                  <c:v>50740.5</c:v>
                </c:pt>
                <c:pt idx="17">
                  <c:v>51320.4</c:v>
                </c:pt>
                <c:pt idx="18">
                  <c:v>51858.2</c:v>
                </c:pt>
                <c:pt idx="19">
                  <c:v>52263.5</c:v>
                </c:pt>
                <c:pt idx="20">
                  <c:v>51783.6</c:v>
                </c:pt>
                <c:pt idx="21">
                  <c:v>52117.5</c:v>
                </c:pt>
                <c:pt idx="22">
                  <c:v>51646</c:v>
                </c:pt>
                <c:pt idx="23">
                  <c:v>52134.2</c:v>
                </c:pt>
                <c:pt idx="24">
                  <c:v>51901.3</c:v>
                </c:pt>
                <c:pt idx="25">
                  <c:v>51782.400000000001</c:v>
                </c:pt>
                <c:pt idx="26">
                  <c:v>49716</c:v>
                </c:pt>
                <c:pt idx="27">
                  <c:v>49941.3</c:v>
                </c:pt>
                <c:pt idx="28">
                  <c:v>48277.3</c:v>
                </c:pt>
                <c:pt idx="29">
                  <c:v>47758.2</c:v>
                </c:pt>
                <c:pt idx="30">
                  <c:v>47127.5</c:v>
                </c:pt>
                <c:pt idx="31">
                  <c:v>45293.3</c:v>
                </c:pt>
                <c:pt idx="32">
                  <c:v>44339.8</c:v>
                </c:pt>
                <c:pt idx="33">
                  <c:v>43087.7</c:v>
                </c:pt>
                <c:pt idx="34">
                  <c:v>42697.2</c:v>
                </c:pt>
                <c:pt idx="35">
                  <c:v>42581.4</c:v>
                </c:pt>
                <c:pt idx="36">
                  <c:v>43005.7</c:v>
                </c:pt>
                <c:pt idx="37">
                  <c:v>43194.7</c:v>
                </c:pt>
                <c:pt idx="38">
                  <c:v>43081.4</c:v>
                </c:pt>
                <c:pt idx="39">
                  <c:v>42580.5</c:v>
                </c:pt>
                <c:pt idx="40">
                  <c:v>42946.2</c:v>
                </c:pt>
                <c:pt idx="41">
                  <c:v>43299.8</c:v>
                </c:pt>
                <c:pt idx="42">
                  <c:v>42030.7</c:v>
                </c:pt>
                <c:pt idx="43">
                  <c:v>42120.9</c:v>
                </c:pt>
                <c:pt idx="44">
                  <c:v>41811.300000000003</c:v>
                </c:pt>
                <c:pt idx="45">
                  <c:v>39935.699999999997</c:v>
                </c:pt>
                <c:pt idx="46">
                  <c:v>40086</c:v>
                </c:pt>
                <c:pt idx="47">
                  <c:v>39888.800000000003</c:v>
                </c:pt>
                <c:pt idx="48">
                  <c:v>39556.400000000001</c:v>
                </c:pt>
                <c:pt idx="49">
                  <c:v>41583.199999999997</c:v>
                </c:pt>
                <c:pt idx="50">
                  <c:v>41695.4</c:v>
                </c:pt>
                <c:pt idx="51">
                  <c:v>41648</c:v>
                </c:pt>
                <c:pt idx="52">
                  <c:v>41292.699999999997</c:v>
                </c:pt>
                <c:pt idx="53">
                  <c:v>42768.7</c:v>
                </c:pt>
                <c:pt idx="54">
                  <c:v>43145.5</c:v>
                </c:pt>
                <c:pt idx="55">
                  <c:v>42510.7</c:v>
                </c:pt>
                <c:pt idx="56">
                  <c:v>41746.1</c:v>
                </c:pt>
                <c:pt idx="57">
                  <c:v>42851.3</c:v>
                </c:pt>
                <c:pt idx="58">
                  <c:v>42835.9</c:v>
                </c:pt>
                <c:pt idx="59">
                  <c:v>46348.2</c:v>
                </c:pt>
                <c:pt idx="60">
                  <c:v>46629.3</c:v>
                </c:pt>
                <c:pt idx="61">
                  <c:v>46129</c:v>
                </c:pt>
                <c:pt idx="62">
                  <c:v>46962.2</c:v>
                </c:pt>
                <c:pt idx="63">
                  <c:v>43927.3</c:v>
                </c:pt>
                <c:pt idx="64">
                  <c:v>43967.9</c:v>
                </c:pt>
                <c:pt idx="65">
                  <c:v>44156.9</c:v>
                </c:pt>
                <c:pt idx="66">
                  <c:v>44157</c:v>
                </c:pt>
                <c:pt idx="67">
                  <c:v>42836.1</c:v>
                </c:pt>
                <c:pt idx="68">
                  <c:v>44943.7</c:v>
                </c:pt>
                <c:pt idx="69">
                  <c:v>44183.4</c:v>
                </c:pt>
                <c:pt idx="70">
                  <c:v>42272.5</c:v>
                </c:pt>
                <c:pt idx="71">
                  <c:v>42136.7</c:v>
                </c:pt>
                <c:pt idx="72">
                  <c:v>42072.4</c:v>
                </c:pt>
                <c:pt idx="73">
                  <c:v>42581.1</c:v>
                </c:pt>
                <c:pt idx="74">
                  <c:v>43446.5</c:v>
                </c:pt>
                <c:pt idx="75">
                  <c:v>42513.3</c:v>
                </c:pt>
                <c:pt idx="76">
                  <c:v>43578.5</c:v>
                </c:pt>
                <c:pt idx="77">
                  <c:v>42981.5</c:v>
                </c:pt>
                <c:pt idx="78">
                  <c:v>43710.400000000001</c:v>
                </c:pt>
                <c:pt idx="79">
                  <c:v>43968.9</c:v>
                </c:pt>
                <c:pt idx="80">
                  <c:v>43865.9</c:v>
                </c:pt>
                <c:pt idx="81">
                  <c:v>43662.8</c:v>
                </c:pt>
                <c:pt idx="82">
                  <c:v>42259.3</c:v>
                </c:pt>
                <c:pt idx="83">
                  <c:v>42659.7</c:v>
                </c:pt>
                <c:pt idx="84">
                  <c:v>41368.699999999997</c:v>
                </c:pt>
                <c:pt idx="85">
                  <c:v>42271.7</c:v>
                </c:pt>
                <c:pt idx="86">
                  <c:v>41929</c:v>
                </c:pt>
                <c:pt idx="87">
                  <c:v>43025.9</c:v>
                </c:pt>
                <c:pt idx="88">
                  <c:v>42884.5</c:v>
                </c:pt>
                <c:pt idx="89">
                  <c:v>41487</c:v>
                </c:pt>
                <c:pt idx="90">
                  <c:v>41256.1</c:v>
                </c:pt>
                <c:pt idx="91">
                  <c:v>43791</c:v>
                </c:pt>
                <c:pt idx="92">
                  <c:v>43718.400000000001</c:v>
                </c:pt>
                <c:pt idx="93">
                  <c:v>44175.5</c:v>
                </c:pt>
                <c:pt idx="94">
                  <c:v>43289.7</c:v>
                </c:pt>
                <c:pt idx="95">
                  <c:v>43776.3</c:v>
                </c:pt>
                <c:pt idx="96">
                  <c:v>44076.2</c:v>
                </c:pt>
                <c:pt idx="97">
                  <c:v>41987.8</c:v>
                </c:pt>
                <c:pt idx="98">
                  <c:v>39970.199999999997</c:v>
                </c:pt>
                <c:pt idx="99">
                  <c:v>39458.400000000001</c:v>
                </c:pt>
                <c:pt idx="100">
                  <c:v>38688.199999999997</c:v>
                </c:pt>
                <c:pt idx="101">
                  <c:v>37712.9</c:v>
                </c:pt>
                <c:pt idx="102">
                  <c:v>37855.5</c:v>
                </c:pt>
                <c:pt idx="103">
                  <c:v>37823.300000000003</c:v>
                </c:pt>
                <c:pt idx="104">
                  <c:v>37248.6</c:v>
                </c:pt>
                <c:pt idx="105">
                  <c:v>37451.800000000003</c:v>
                </c:pt>
                <c:pt idx="106">
                  <c:v>37787</c:v>
                </c:pt>
                <c:pt idx="107">
                  <c:v>37717.300000000003</c:v>
                </c:pt>
                <c:pt idx="108">
                  <c:v>37293.1</c:v>
                </c:pt>
                <c:pt idx="109">
                  <c:v>37410.800000000003</c:v>
                </c:pt>
                <c:pt idx="110">
                  <c:v>35813.599999999999</c:v>
                </c:pt>
                <c:pt idx="111">
                  <c:v>37454.1</c:v>
                </c:pt>
                <c:pt idx="112">
                  <c:v>37354.199999999997</c:v>
                </c:pt>
                <c:pt idx="113">
                  <c:v>36568.6</c:v>
                </c:pt>
                <c:pt idx="114">
                  <c:v>36595.4</c:v>
                </c:pt>
                <c:pt idx="115">
                  <c:v>36161.199999999997</c:v>
                </c:pt>
                <c:pt idx="116">
                  <c:v>37874.9</c:v>
                </c:pt>
                <c:pt idx="117">
                  <c:v>35549.300000000003</c:v>
                </c:pt>
                <c:pt idx="118">
                  <c:v>36478.300000000003</c:v>
                </c:pt>
                <c:pt idx="119">
                  <c:v>37064.400000000001</c:v>
                </c:pt>
                <c:pt idx="120">
                  <c:v>37150.5</c:v>
                </c:pt>
                <c:pt idx="121">
                  <c:v>37303</c:v>
                </c:pt>
                <c:pt idx="122">
                  <c:v>36700.5</c:v>
                </c:pt>
                <c:pt idx="123">
                  <c:v>35636.9</c:v>
                </c:pt>
                <c:pt idx="124">
                  <c:v>35426.1</c:v>
                </c:pt>
                <c:pt idx="125">
                  <c:v>35042</c:v>
                </c:pt>
                <c:pt idx="126">
                  <c:v>35019.4</c:v>
                </c:pt>
                <c:pt idx="127">
                  <c:v>35065.800000000003</c:v>
                </c:pt>
                <c:pt idx="128">
                  <c:v>34718.699999999997</c:v>
                </c:pt>
                <c:pt idx="129">
                  <c:v>34931.4</c:v>
                </c:pt>
                <c:pt idx="130">
                  <c:v>35423.800000000003</c:v>
                </c:pt>
                <c:pt idx="131">
                  <c:v>34650.6</c:v>
                </c:pt>
                <c:pt idx="132">
                  <c:v>34477.9</c:v>
                </c:pt>
                <c:pt idx="133">
                  <c:v>34526.699999999997</c:v>
                </c:pt>
                <c:pt idx="134">
                  <c:v>34082.6</c:v>
                </c:pt>
                <c:pt idx="135">
                  <c:v>33901.800000000003</c:v>
                </c:pt>
                <c:pt idx="136">
                  <c:v>34153.699999999997</c:v>
                </c:pt>
                <c:pt idx="137">
                  <c:v>34496.800000000003</c:v>
                </c:pt>
                <c:pt idx="138">
                  <c:v>33917</c:v>
                </c:pt>
                <c:pt idx="139">
                  <c:v>33041.800000000003</c:v>
                </c:pt>
                <c:pt idx="140">
                  <c:v>29984.2</c:v>
                </c:pt>
                <c:pt idx="141">
                  <c:v>29912.9</c:v>
                </c:pt>
                <c:pt idx="142">
                  <c:v>29674.5</c:v>
                </c:pt>
                <c:pt idx="143">
                  <c:v>28723</c:v>
                </c:pt>
                <c:pt idx="144">
                  <c:v>28321.7</c:v>
                </c:pt>
                <c:pt idx="145">
                  <c:v>28403.599999999999</c:v>
                </c:pt>
                <c:pt idx="146">
                  <c:v>28509.7</c:v>
                </c:pt>
                <c:pt idx="147">
                  <c:v>27161.200000000001</c:v>
                </c:pt>
                <c:pt idx="148">
                  <c:v>26852.799999999999</c:v>
                </c:pt>
                <c:pt idx="149">
                  <c:v>26863.5</c:v>
                </c:pt>
                <c:pt idx="150">
                  <c:v>26761.1</c:v>
                </c:pt>
                <c:pt idx="151">
                  <c:v>26876.6</c:v>
                </c:pt>
                <c:pt idx="152">
                  <c:v>27391</c:v>
                </c:pt>
                <c:pt idx="153">
                  <c:v>27581.4</c:v>
                </c:pt>
                <c:pt idx="154">
                  <c:v>27922.7</c:v>
                </c:pt>
                <c:pt idx="155">
                  <c:v>27961.1</c:v>
                </c:pt>
                <c:pt idx="156">
                  <c:v>27936.9</c:v>
                </c:pt>
                <c:pt idx="157">
                  <c:v>27410.3</c:v>
                </c:pt>
                <c:pt idx="158">
                  <c:v>27790.9</c:v>
                </c:pt>
                <c:pt idx="159">
                  <c:v>27428.400000000001</c:v>
                </c:pt>
                <c:pt idx="160">
                  <c:v>27505.3</c:v>
                </c:pt>
                <c:pt idx="161">
                  <c:v>27974.5</c:v>
                </c:pt>
                <c:pt idx="162">
                  <c:v>26962.7</c:v>
                </c:pt>
                <c:pt idx="163">
                  <c:v>26909.8</c:v>
                </c:pt>
                <c:pt idx="164">
                  <c:v>27022.6</c:v>
                </c:pt>
                <c:pt idx="165">
                  <c:v>26366.1</c:v>
                </c:pt>
                <c:pt idx="166">
                  <c:v>26218.9</c:v>
                </c:pt>
                <c:pt idx="167">
                  <c:v>26302.7</c:v>
                </c:pt>
                <c:pt idx="168">
                  <c:v>26251.5</c:v>
                </c:pt>
                <c:pt idx="169">
                  <c:v>26579.200000000001</c:v>
                </c:pt>
                <c:pt idx="170">
                  <c:v>26581.9</c:v>
                </c:pt>
                <c:pt idx="171">
                  <c:v>26570</c:v>
                </c:pt>
                <c:pt idx="172">
                  <c:v>27125</c:v>
                </c:pt>
                <c:pt idx="173">
                  <c:v>27209.200000000001</c:v>
                </c:pt>
                <c:pt idx="174">
                  <c:v>26763.5</c:v>
                </c:pt>
                <c:pt idx="175">
                  <c:v>26529.1</c:v>
                </c:pt>
                <c:pt idx="176">
                  <c:v>26562</c:v>
                </c:pt>
                <c:pt idx="177">
                  <c:v>26601</c:v>
                </c:pt>
                <c:pt idx="178">
                  <c:v>26524.7</c:v>
                </c:pt>
                <c:pt idx="179">
                  <c:v>26223</c:v>
                </c:pt>
                <c:pt idx="180">
                  <c:v>25834.5</c:v>
                </c:pt>
                <c:pt idx="181">
                  <c:v>25166.400000000001</c:v>
                </c:pt>
                <c:pt idx="182">
                  <c:v>25840.2</c:v>
                </c:pt>
                <c:pt idx="183">
                  <c:v>25901.1</c:v>
                </c:pt>
                <c:pt idx="184">
                  <c:v>25909.5</c:v>
                </c:pt>
                <c:pt idx="185">
                  <c:v>26249.8</c:v>
                </c:pt>
                <c:pt idx="186">
                  <c:v>25758</c:v>
                </c:pt>
                <c:pt idx="187">
                  <c:v>25790.2</c:v>
                </c:pt>
                <c:pt idx="188">
                  <c:v>25823.3</c:v>
                </c:pt>
                <c:pt idx="189">
                  <c:v>25971</c:v>
                </c:pt>
                <c:pt idx="190">
                  <c:v>25869.7</c:v>
                </c:pt>
                <c:pt idx="191">
                  <c:v>25803.200000000001</c:v>
                </c:pt>
                <c:pt idx="192">
                  <c:v>25937.3</c:v>
                </c:pt>
                <c:pt idx="193">
                  <c:v>27298.799999999999</c:v>
                </c:pt>
                <c:pt idx="194">
                  <c:v>27723.9</c:v>
                </c:pt>
                <c:pt idx="195">
                  <c:v>26118.9</c:v>
                </c:pt>
                <c:pt idx="196">
                  <c:v>26100.6</c:v>
                </c:pt>
                <c:pt idx="197">
                  <c:v>26017.1</c:v>
                </c:pt>
                <c:pt idx="198">
                  <c:v>26057.200000000001</c:v>
                </c:pt>
                <c:pt idx="199">
                  <c:v>26177</c:v>
                </c:pt>
                <c:pt idx="200">
                  <c:v>26436.2</c:v>
                </c:pt>
                <c:pt idx="201">
                  <c:v>26039.9</c:v>
                </c:pt>
                <c:pt idx="202">
                  <c:v>26126</c:v>
                </c:pt>
                <c:pt idx="203">
                  <c:v>26190.799999999999</c:v>
                </c:pt>
                <c:pt idx="204">
                  <c:v>26099.4</c:v>
                </c:pt>
                <c:pt idx="205">
                  <c:v>26053.200000000001</c:v>
                </c:pt>
                <c:pt idx="206">
                  <c:v>26635.7</c:v>
                </c:pt>
                <c:pt idx="207">
                  <c:v>28726.3</c:v>
                </c:pt>
                <c:pt idx="208">
                  <c:v>29195.3</c:v>
                </c:pt>
                <c:pt idx="209">
                  <c:v>29426.7</c:v>
                </c:pt>
                <c:pt idx="210">
                  <c:v>29300.1</c:v>
                </c:pt>
                <c:pt idx="211">
                  <c:v>29428.2</c:v>
                </c:pt>
                <c:pt idx="212">
                  <c:v>29420.799999999999</c:v>
                </c:pt>
                <c:pt idx="213">
                  <c:v>29449</c:v>
                </c:pt>
                <c:pt idx="214">
                  <c:v>29578</c:v>
                </c:pt>
                <c:pt idx="215">
                  <c:v>29777.4</c:v>
                </c:pt>
                <c:pt idx="216">
                  <c:v>29204.2</c:v>
                </c:pt>
                <c:pt idx="217">
                  <c:v>29081.3</c:v>
                </c:pt>
                <c:pt idx="218">
                  <c:v>29068.1</c:v>
                </c:pt>
                <c:pt idx="219">
                  <c:v>29105.5</c:v>
                </c:pt>
                <c:pt idx="220">
                  <c:v>29189.3</c:v>
                </c:pt>
                <c:pt idx="221">
                  <c:v>29173.7</c:v>
                </c:pt>
                <c:pt idx="222">
                  <c:v>29712.2</c:v>
                </c:pt>
                <c:pt idx="223">
                  <c:v>29232.400000000001</c:v>
                </c:pt>
                <c:pt idx="224">
                  <c:v>29281.7</c:v>
                </c:pt>
                <c:pt idx="225">
                  <c:v>29353.5</c:v>
                </c:pt>
                <c:pt idx="226">
                  <c:v>29315</c:v>
                </c:pt>
                <c:pt idx="227">
                  <c:v>29222.7</c:v>
                </c:pt>
                <c:pt idx="228">
                  <c:v>29352.2</c:v>
                </c:pt>
                <c:pt idx="229">
                  <c:v>29228.6</c:v>
                </c:pt>
                <c:pt idx="230">
                  <c:v>29178.1</c:v>
                </c:pt>
                <c:pt idx="231">
                  <c:v>30085.9</c:v>
                </c:pt>
                <c:pt idx="232">
                  <c:v>29788.9</c:v>
                </c:pt>
                <c:pt idx="233">
                  <c:v>29903.1</c:v>
                </c:pt>
                <c:pt idx="234">
                  <c:v>29801</c:v>
                </c:pt>
                <c:pt idx="235">
                  <c:v>29909.7</c:v>
                </c:pt>
                <c:pt idx="236">
                  <c:v>29866.799999999999</c:v>
                </c:pt>
                <c:pt idx="237">
                  <c:v>30139.7</c:v>
                </c:pt>
                <c:pt idx="238">
                  <c:v>30235.5</c:v>
                </c:pt>
                <c:pt idx="239">
                  <c:v>30291.4</c:v>
                </c:pt>
                <c:pt idx="240">
                  <c:v>30317.4</c:v>
                </c:pt>
                <c:pt idx="241">
                  <c:v>31466.1</c:v>
                </c:pt>
                <c:pt idx="242">
                  <c:v>30387.3</c:v>
                </c:pt>
                <c:pt idx="243">
                  <c:v>30623.3</c:v>
                </c:pt>
                <c:pt idx="244">
                  <c:v>30415.3</c:v>
                </c:pt>
                <c:pt idx="245">
                  <c:v>30166.9</c:v>
                </c:pt>
                <c:pt idx="246">
                  <c:v>30288.799999999999</c:v>
                </c:pt>
                <c:pt idx="247">
                  <c:v>30346.400000000001</c:v>
                </c:pt>
                <c:pt idx="248">
                  <c:v>29913.1</c:v>
                </c:pt>
                <c:pt idx="249">
                  <c:v>30512.799999999999</c:v>
                </c:pt>
                <c:pt idx="250">
                  <c:v>30768.400000000001</c:v>
                </c:pt>
                <c:pt idx="251">
                  <c:v>31151.3</c:v>
                </c:pt>
                <c:pt idx="252">
                  <c:v>30617.7</c:v>
                </c:pt>
                <c:pt idx="253">
                  <c:v>30586.799999999999</c:v>
                </c:pt>
                <c:pt idx="254">
                  <c:v>30472.9</c:v>
                </c:pt>
                <c:pt idx="255">
                  <c:v>30445.7</c:v>
                </c:pt>
                <c:pt idx="256">
                  <c:v>30078.6</c:v>
                </c:pt>
                <c:pt idx="257">
                  <c:v>30689.1</c:v>
                </c:pt>
                <c:pt idx="258">
                  <c:v>30267</c:v>
                </c:pt>
                <c:pt idx="259">
                  <c:v>30465.3</c:v>
                </c:pt>
                <c:pt idx="260">
                  <c:v>30533.599999999999</c:v>
                </c:pt>
                <c:pt idx="261">
                  <c:v>30679.4</c:v>
                </c:pt>
                <c:pt idx="262">
                  <c:v>29890.5</c:v>
                </c:pt>
                <c:pt idx="263">
                  <c:v>29996.9</c:v>
                </c:pt>
                <c:pt idx="264">
                  <c:v>28307.7</c:v>
                </c:pt>
                <c:pt idx="265">
                  <c:v>26845.9</c:v>
                </c:pt>
                <c:pt idx="266">
                  <c:v>26339.7</c:v>
                </c:pt>
                <c:pt idx="267">
                  <c:v>26515</c:v>
                </c:pt>
                <c:pt idx="268">
                  <c:v>26341.3</c:v>
                </c:pt>
                <c:pt idx="269">
                  <c:v>25591.3</c:v>
                </c:pt>
                <c:pt idx="270">
                  <c:v>25129.5</c:v>
                </c:pt>
                <c:pt idx="271">
                  <c:v>25929.4</c:v>
                </c:pt>
                <c:pt idx="272">
                  <c:v>25906.799999999999</c:v>
                </c:pt>
                <c:pt idx="273">
                  <c:v>25928.400000000001</c:v>
                </c:pt>
                <c:pt idx="274">
                  <c:v>25844</c:v>
                </c:pt>
                <c:pt idx="275">
                  <c:v>26479.3</c:v>
                </c:pt>
                <c:pt idx="276">
                  <c:v>26501.1</c:v>
                </c:pt>
                <c:pt idx="277">
                  <c:v>26342.5</c:v>
                </c:pt>
                <c:pt idx="278">
                  <c:v>27230.2</c:v>
                </c:pt>
                <c:pt idx="279">
                  <c:v>25747.4</c:v>
                </c:pt>
                <c:pt idx="280">
                  <c:v>27122.3</c:v>
                </c:pt>
                <c:pt idx="281">
                  <c:v>27072</c:v>
                </c:pt>
                <c:pt idx="282">
                  <c:v>27244.7</c:v>
                </c:pt>
                <c:pt idx="283">
                  <c:v>26819</c:v>
                </c:pt>
                <c:pt idx="284">
                  <c:v>27216.1</c:v>
                </c:pt>
                <c:pt idx="285">
                  <c:v>27698.2</c:v>
                </c:pt>
                <c:pt idx="286">
                  <c:v>27739.4</c:v>
                </c:pt>
                <c:pt idx="287">
                  <c:v>28071.200000000001</c:v>
                </c:pt>
                <c:pt idx="288">
                  <c:v>26857.5</c:v>
                </c:pt>
                <c:pt idx="289">
                  <c:v>26711.5</c:v>
                </c:pt>
                <c:pt idx="290">
                  <c:v>26475.8</c:v>
                </c:pt>
                <c:pt idx="291">
                  <c:v>26328.400000000001</c:v>
                </c:pt>
                <c:pt idx="292">
                  <c:v>27220.7</c:v>
                </c:pt>
                <c:pt idx="293">
                  <c:v>26847.3</c:v>
                </c:pt>
                <c:pt idx="294">
                  <c:v>26749.9</c:v>
                </c:pt>
                <c:pt idx="295">
                  <c:v>27116.2</c:v>
                </c:pt>
                <c:pt idx="296">
                  <c:v>26882.9</c:v>
                </c:pt>
                <c:pt idx="297">
                  <c:v>26828</c:v>
                </c:pt>
                <c:pt idx="298">
                  <c:v>27403.1</c:v>
                </c:pt>
                <c:pt idx="299">
                  <c:v>27035.3</c:v>
                </c:pt>
                <c:pt idx="300">
                  <c:v>27183.9</c:v>
                </c:pt>
                <c:pt idx="301">
                  <c:v>26920</c:v>
                </c:pt>
                <c:pt idx="302">
                  <c:v>26777.5</c:v>
                </c:pt>
                <c:pt idx="303">
                  <c:v>26799.200000000001</c:v>
                </c:pt>
                <c:pt idx="304">
                  <c:v>26983.5</c:v>
                </c:pt>
                <c:pt idx="305">
                  <c:v>27603.3</c:v>
                </c:pt>
                <c:pt idx="306">
                  <c:v>27634.9</c:v>
                </c:pt>
                <c:pt idx="307">
                  <c:v>27670.5</c:v>
                </c:pt>
                <c:pt idx="308">
                  <c:v>28424.799999999999</c:v>
                </c:pt>
                <c:pt idx="309">
                  <c:v>28857.1</c:v>
                </c:pt>
                <c:pt idx="310">
                  <c:v>29513.200000000001</c:v>
                </c:pt>
                <c:pt idx="311">
                  <c:v>28842.1</c:v>
                </c:pt>
                <c:pt idx="312">
                  <c:v>29023.599999999999</c:v>
                </c:pt>
                <c:pt idx="313">
                  <c:v>28669.1</c:v>
                </c:pt>
                <c:pt idx="314">
                  <c:v>28077.599999999999</c:v>
                </c:pt>
                <c:pt idx="315">
                  <c:v>29252.1</c:v>
                </c:pt>
                <c:pt idx="316">
                  <c:v>29234.1</c:v>
                </c:pt>
                <c:pt idx="317">
                  <c:v>29321.8</c:v>
                </c:pt>
                <c:pt idx="318">
                  <c:v>29475.9</c:v>
                </c:pt>
                <c:pt idx="319">
                  <c:v>28424.6</c:v>
                </c:pt>
                <c:pt idx="320">
                  <c:v>28298.799999999999</c:v>
                </c:pt>
                <c:pt idx="321">
                  <c:v>27509.3</c:v>
                </c:pt>
                <c:pt idx="322">
                  <c:v>27591.4</c:v>
                </c:pt>
                <c:pt idx="323">
                  <c:v>27813.9</c:v>
                </c:pt>
                <c:pt idx="324">
                  <c:v>27264.799999999999</c:v>
                </c:pt>
                <c:pt idx="325">
                  <c:v>28240.5</c:v>
                </c:pt>
                <c:pt idx="326">
                  <c:v>28813.7</c:v>
                </c:pt>
                <c:pt idx="327">
                  <c:v>30382.2</c:v>
                </c:pt>
                <c:pt idx="328">
                  <c:v>29434.9</c:v>
                </c:pt>
                <c:pt idx="329">
                  <c:v>30310.3</c:v>
                </c:pt>
                <c:pt idx="330">
                  <c:v>30299.599999999999</c:v>
                </c:pt>
                <c:pt idx="331">
                  <c:v>30472.5</c:v>
                </c:pt>
                <c:pt idx="332">
                  <c:v>30387.4</c:v>
                </c:pt>
                <c:pt idx="333">
                  <c:v>29886.400000000001</c:v>
                </c:pt>
                <c:pt idx="334">
                  <c:v>30209.599999999999</c:v>
                </c:pt>
                <c:pt idx="335">
                  <c:v>29641</c:v>
                </c:pt>
                <c:pt idx="336">
                  <c:v>28326.6</c:v>
                </c:pt>
                <c:pt idx="337">
                  <c:v>27941.200000000001</c:v>
                </c:pt>
                <c:pt idx="338">
                  <c:v>27910.400000000001</c:v>
                </c:pt>
                <c:pt idx="339">
                  <c:v>28036.7</c:v>
                </c:pt>
                <c:pt idx="340">
                  <c:v>28173.5</c:v>
                </c:pt>
                <c:pt idx="341">
                  <c:v>28164.400000000001</c:v>
                </c:pt>
                <c:pt idx="342">
                  <c:v>27802.1</c:v>
                </c:pt>
                <c:pt idx="343">
                  <c:v>28198.3</c:v>
                </c:pt>
                <c:pt idx="344">
                  <c:v>28456.1</c:v>
                </c:pt>
                <c:pt idx="345">
                  <c:v>28473.7</c:v>
                </c:pt>
                <c:pt idx="346">
                  <c:v>28029.5</c:v>
                </c:pt>
                <c:pt idx="347">
                  <c:v>28350.400000000001</c:v>
                </c:pt>
                <c:pt idx="348">
                  <c:v>27262.2</c:v>
                </c:pt>
                <c:pt idx="349">
                  <c:v>27129.8</c:v>
                </c:pt>
                <c:pt idx="350">
                  <c:v>27973.5</c:v>
                </c:pt>
                <c:pt idx="351">
                  <c:v>27475.599999999999</c:v>
                </c:pt>
                <c:pt idx="352">
                  <c:v>27462.2</c:v>
                </c:pt>
                <c:pt idx="353">
                  <c:v>28310.7</c:v>
                </c:pt>
                <c:pt idx="354">
                  <c:v>27261.7</c:v>
                </c:pt>
                <c:pt idx="355">
                  <c:v>28114</c:v>
                </c:pt>
                <c:pt idx="356">
                  <c:v>27720.5</c:v>
                </c:pt>
                <c:pt idx="357">
                  <c:v>27958.7</c:v>
                </c:pt>
                <c:pt idx="358">
                  <c:v>26914.5</c:v>
                </c:pt>
                <c:pt idx="359">
                  <c:v>27391.8</c:v>
                </c:pt>
                <c:pt idx="360">
                  <c:v>25004.1</c:v>
                </c:pt>
                <c:pt idx="361">
                  <c:v>24282.7</c:v>
                </c:pt>
                <c:pt idx="362">
                  <c:v>24699.7</c:v>
                </c:pt>
                <c:pt idx="363">
                  <c:v>24114.400000000001</c:v>
                </c:pt>
                <c:pt idx="364">
                  <c:v>21994.799999999999</c:v>
                </c:pt>
                <c:pt idx="365">
                  <c:v>20467.5</c:v>
                </c:pt>
                <c:pt idx="366">
                  <c:v>20156.7</c:v>
                </c:pt>
                <c:pt idx="367">
                  <c:v>20361.8</c:v>
                </c:pt>
                <c:pt idx="368">
                  <c:v>21710.799999999999</c:v>
                </c:pt>
                <c:pt idx="369">
                  <c:v>22197.8</c:v>
                </c:pt>
                <c:pt idx="370">
                  <c:v>22410</c:v>
                </c:pt>
                <c:pt idx="371">
                  <c:v>22428.3</c:v>
                </c:pt>
                <c:pt idx="372">
                  <c:v>22347.1</c:v>
                </c:pt>
                <c:pt idx="373">
                  <c:v>22354.400000000001</c:v>
                </c:pt>
                <c:pt idx="374">
                  <c:v>23465.4</c:v>
                </c:pt>
                <c:pt idx="375">
                  <c:v>23642.2</c:v>
                </c:pt>
                <c:pt idx="376">
                  <c:v>23130.5</c:v>
                </c:pt>
                <c:pt idx="377">
                  <c:v>23494.1</c:v>
                </c:pt>
                <c:pt idx="378">
                  <c:v>23558.7</c:v>
                </c:pt>
                <c:pt idx="379">
                  <c:v>23166.1</c:v>
                </c:pt>
                <c:pt idx="380">
                  <c:v>23191.5</c:v>
                </c:pt>
                <c:pt idx="381">
                  <c:v>23936.3</c:v>
                </c:pt>
                <c:pt idx="382">
                  <c:v>24186.6</c:v>
                </c:pt>
                <c:pt idx="383">
                  <c:v>24450.7</c:v>
                </c:pt>
                <c:pt idx="384">
                  <c:v>24839.5</c:v>
                </c:pt>
                <c:pt idx="385">
                  <c:v>24302.9</c:v>
                </c:pt>
                <c:pt idx="386">
                  <c:v>24631.4</c:v>
                </c:pt>
                <c:pt idx="387">
                  <c:v>24573.5</c:v>
                </c:pt>
                <c:pt idx="388">
                  <c:v>23539.599999999999</c:v>
                </c:pt>
                <c:pt idx="389">
                  <c:v>24327.9</c:v>
                </c:pt>
                <c:pt idx="390">
                  <c:v>22198.5</c:v>
                </c:pt>
                <c:pt idx="391">
                  <c:v>21772.6</c:v>
                </c:pt>
                <c:pt idx="392">
                  <c:v>21786.799999999999</c:v>
                </c:pt>
                <c:pt idx="393">
                  <c:v>21859.8</c:v>
                </c:pt>
                <c:pt idx="394">
                  <c:v>21635</c:v>
                </c:pt>
                <c:pt idx="395">
                  <c:v>21792.5</c:v>
                </c:pt>
                <c:pt idx="396">
                  <c:v>22964.6</c:v>
                </c:pt>
                <c:pt idx="397">
                  <c:v>23251.7</c:v>
                </c:pt>
                <c:pt idx="398">
                  <c:v>22761.8</c:v>
                </c:pt>
                <c:pt idx="399">
                  <c:v>22936</c:v>
                </c:pt>
                <c:pt idx="400">
                  <c:v>23323.8</c:v>
                </c:pt>
                <c:pt idx="401">
                  <c:v>23431.200000000001</c:v>
                </c:pt>
                <c:pt idx="402">
                  <c:v>23427.599999999999</c:v>
                </c:pt>
                <c:pt idx="403">
                  <c:v>23725.599999999999</c:v>
                </c:pt>
                <c:pt idx="404">
                  <c:v>23125.1</c:v>
                </c:pt>
                <c:pt idx="405">
                  <c:v>22832.2</c:v>
                </c:pt>
                <c:pt idx="406">
                  <c:v>23753.1</c:v>
                </c:pt>
                <c:pt idx="407">
                  <c:v>23027.9</c:v>
                </c:pt>
                <c:pt idx="408">
                  <c:v>23074.6</c:v>
                </c:pt>
                <c:pt idx="409">
                  <c:v>23016</c:v>
                </c:pt>
                <c:pt idx="410">
                  <c:v>23055.1</c:v>
                </c:pt>
                <c:pt idx="411">
                  <c:v>22632.5</c:v>
                </c:pt>
                <c:pt idx="412">
                  <c:v>22915.5</c:v>
                </c:pt>
                <c:pt idx="413">
                  <c:v>22707.8</c:v>
                </c:pt>
                <c:pt idx="414">
                  <c:v>22775.7</c:v>
                </c:pt>
                <c:pt idx="415">
                  <c:v>22677.200000000001</c:v>
                </c:pt>
                <c:pt idx="416">
                  <c:v>21081.200000000001</c:v>
                </c:pt>
                <c:pt idx="417">
                  <c:v>20670.599999999999</c:v>
                </c:pt>
                <c:pt idx="418">
                  <c:v>21137.1</c:v>
                </c:pt>
                <c:pt idx="419">
                  <c:v>21184.2</c:v>
                </c:pt>
                <c:pt idx="420">
                  <c:v>20879.8</c:v>
                </c:pt>
                <c:pt idx="421">
                  <c:v>20958.2</c:v>
                </c:pt>
                <c:pt idx="422">
                  <c:v>19927</c:v>
                </c:pt>
                <c:pt idx="423">
                  <c:v>18851.3</c:v>
                </c:pt>
                <c:pt idx="424">
                  <c:v>17942.3</c:v>
                </c:pt>
                <c:pt idx="425">
                  <c:v>17439.099999999999</c:v>
                </c:pt>
                <c:pt idx="426">
                  <c:v>17180.099999999999</c:v>
                </c:pt>
                <c:pt idx="427">
                  <c:v>17119</c:v>
                </c:pt>
                <c:pt idx="428">
                  <c:v>16943.599999999999</c:v>
                </c:pt>
                <c:pt idx="429">
                  <c:v>16950.900000000001</c:v>
                </c:pt>
                <c:pt idx="430">
                  <c:v>16829.8</c:v>
                </c:pt>
                <c:pt idx="431">
                  <c:v>16852.099999999999</c:v>
                </c:pt>
                <c:pt idx="432">
                  <c:v>16674.2</c:v>
                </c:pt>
                <c:pt idx="433">
                  <c:v>16674.3</c:v>
                </c:pt>
                <c:pt idx="434">
                  <c:v>16618.400000000001</c:v>
                </c:pt>
                <c:pt idx="435">
                  <c:v>16537.400000000001</c:v>
                </c:pt>
                <c:pt idx="436">
                  <c:v>16607.2</c:v>
                </c:pt>
                <c:pt idx="437">
                  <c:v>16636.400000000001</c:v>
                </c:pt>
                <c:pt idx="438">
                  <c:v>16546.2</c:v>
                </c:pt>
                <c:pt idx="439">
                  <c:v>16706.099999999999</c:v>
                </c:pt>
                <c:pt idx="440">
                  <c:v>16918.099999999999</c:v>
                </c:pt>
                <c:pt idx="441">
                  <c:v>16831.8</c:v>
                </c:pt>
                <c:pt idx="442">
                  <c:v>16837.2</c:v>
                </c:pt>
                <c:pt idx="443">
                  <c:v>16779.099999999999</c:v>
                </c:pt>
                <c:pt idx="444">
                  <c:v>16820.599999999999</c:v>
                </c:pt>
                <c:pt idx="445">
                  <c:v>16831.8</c:v>
                </c:pt>
                <c:pt idx="446">
                  <c:v>16902.8</c:v>
                </c:pt>
                <c:pt idx="447">
                  <c:v>16441.3</c:v>
                </c:pt>
                <c:pt idx="448">
                  <c:v>16741.099999999999</c:v>
                </c:pt>
                <c:pt idx="449">
                  <c:v>16777.099999999999</c:v>
                </c:pt>
                <c:pt idx="450">
                  <c:v>16629.599999999999</c:v>
                </c:pt>
                <c:pt idx="451">
                  <c:v>17356.099999999999</c:v>
                </c:pt>
                <c:pt idx="452">
                  <c:v>17796.400000000001</c:v>
                </c:pt>
                <c:pt idx="453">
                  <c:v>17778.599999999999</c:v>
                </c:pt>
                <c:pt idx="454">
                  <c:v>17210.400000000001</c:v>
                </c:pt>
                <c:pt idx="455">
                  <c:v>17093.3</c:v>
                </c:pt>
                <c:pt idx="456">
                  <c:v>17127.2</c:v>
                </c:pt>
                <c:pt idx="457">
                  <c:v>17125.7</c:v>
                </c:pt>
                <c:pt idx="458">
                  <c:v>17225.7</c:v>
                </c:pt>
                <c:pt idx="459">
                  <c:v>16835.2</c:v>
                </c:pt>
                <c:pt idx="460">
                  <c:v>17089.3</c:v>
                </c:pt>
                <c:pt idx="461">
                  <c:v>16966.5</c:v>
                </c:pt>
                <c:pt idx="462">
                  <c:v>17112.599999999999</c:v>
                </c:pt>
                <c:pt idx="463">
                  <c:v>16884.5</c:v>
                </c:pt>
                <c:pt idx="464">
                  <c:v>17093.599999999999</c:v>
                </c:pt>
                <c:pt idx="465">
                  <c:v>16972</c:v>
                </c:pt>
                <c:pt idx="466">
                  <c:v>17163.900000000001</c:v>
                </c:pt>
                <c:pt idx="467">
                  <c:v>16440.400000000001</c:v>
                </c:pt>
                <c:pt idx="468">
                  <c:v>16211.7</c:v>
                </c:pt>
                <c:pt idx="469">
                  <c:v>16425.599999999999</c:v>
                </c:pt>
                <c:pt idx="470">
                  <c:v>16456.5</c:v>
                </c:pt>
                <c:pt idx="471">
                  <c:v>16512.3</c:v>
                </c:pt>
                <c:pt idx="472">
                  <c:v>16601.2</c:v>
                </c:pt>
                <c:pt idx="473">
                  <c:v>16623.900000000001</c:v>
                </c:pt>
                <c:pt idx="474">
                  <c:v>16212.9</c:v>
                </c:pt>
                <c:pt idx="475">
                  <c:v>15776.2</c:v>
                </c:pt>
                <c:pt idx="476">
                  <c:v>16286.7</c:v>
                </c:pt>
                <c:pt idx="477">
                  <c:v>16699.2</c:v>
                </c:pt>
                <c:pt idx="478">
                  <c:v>16638.3</c:v>
                </c:pt>
                <c:pt idx="479">
                  <c:v>16691.2</c:v>
                </c:pt>
                <c:pt idx="480">
                  <c:v>16540.5</c:v>
                </c:pt>
                <c:pt idx="481">
                  <c:v>16895.099999999999</c:v>
                </c:pt>
                <c:pt idx="482">
                  <c:v>16613.7</c:v>
                </c:pt>
                <c:pt idx="483">
                  <c:v>16324.5</c:v>
                </c:pt>
                <c:pt idx="484">
                  <c:v>16795.2</c:v>
                </c:pt>
                <c:pt idx="485">
                  <c:v>17049.900000000001</c:v>
                </c:pt>
                <c:pt idx="486">
                  <c:v>17589.099999999999</c:v>
                </c:pt>
                <c:pt idx="487">
                  <c:v>15886.9</c:v>
                </c:pt>
                <c:pt idx="488">
                  <c:v>18527.400000000001</c:v>
                </c:pt>
                <c:pt idx="489">
                  <c:v>20589</c:v>
                </c:pt>
                <c:pt idx="490">
                  <c:v>20916.3</c:v>
                </c:pt>
                <c:pt idx="491">
                  <c:v>21301.599999999999</c:v>
                </c:pt>
                <c:pt idx="492">
                  <c:v>21145.9</c:v>
                </c:pt>
                <c:pt idx="493">
                  <c:v>20206.400000000001</c:v>
                </c:pt>
                <c:pt idx="494">
                  <c:v>20154.400000000001</c:v>
                </c:pt>
                <c:pt idx="495">
                  <c:v>20483.5</c:v>
                </c:pt>
                <c:pt idx="496">
                  <c:v>20496.3</c:v>
                </c:pt>
                <c:pt idx="497">
                  <c:v>20626.3</c:v>
                </c:pt>
                <c:pt idx="498">
                  <c:v>20809.8</c:v>
                </c:pt>
                <c:pt idx="499">
                  <c:v>20594.400000000001</c:v>
                </c:pt>
                <c:pt idx="500">
                  <c:v>20292.900000000001</c:v>
                </c:pt>
                <c:pt idx="501">
                  <c:v>20769.5</c:v>
                </c:pt>
                <c:pt idx="502">
                  <c:v>20082.7</c:v>
                </c:pt>
                <c:pt idx="503">
                  <c:v>19331.5</c:v>
                </c:pt>
                <c:pt idx="504">
                  <c:v>19571.2</c:v>
                </c:pt>
                <c:pt idx="505">
                  <c:v>19204.8</c:v>
                </c:pt>
                <c:pt idx="506">
                  <c:v>19162.599999999999</c:v>
                </c:pt>
                <c:pt idx="507">
                  <c:v>19042.900000000001</c:v>
                </c:pt>
                <c:pt idx="508">
                  <c:v>19123.900000000001</c:v>
                </c:pt>
                <c:pt idx="509">
                  <c:v>19328.2</c:v>
                </c:pt>
                <c:pt idx="510">
                  <c:v>19548.2</c:v>
                </c:pt>
                <c:pt idx="511">
                  <c:v>19261.900000000001</c:v>
                </c:pt>
                <c:pt idx="512">
                  <c:v>19068.7</c:v>
                </c:pt>
                <c:pt idx="513">
                  <c:v>19181.8</c:v>
                </c:pt>
                <c:pt idx="514">
                  <c:v>19379.8</c:v>
                </c:pt>
                <c:pt idx="515">
                  <c:v>19154.8</c:v>
                </c:pt>
                <c:pt idx="516">
                  <c:v>19059.099999999999</c:v>
                </c:pt>
                <c:pt idx="517">
                  <c:v>19134.599999999999</c:v>
                </c:pt>
                <c:pt idx="518">
                  <c:v>19441</c:v>
                </c:pt>
                <c:pt idx="519">
                  <c:v>19415</c:v>
                </c:pt>
                <c:pt idx="520">
                  <c:v>19531.3</c:v>
                </c:pt>
                <c:pt idx="521">
                  <c:v>19956.7</c:v>
                </c:pt>
                <c:pt idx="522">
                  <c:v>20157.5</c:v>
                </c:pt>
                <c:pt idx="523">
                  <c:v>20340.2</c:v>
                </c:pt>
                <c:pt idx="524">
                  <c:v>19628.3</c:v>
                </c:pt>
                <c:pt idx="525">
                  <c:v>19052.2</c:v>
                </c:pt>
                <c:pt idx="526">
                  <c:v>19311.900000000001</c:v>
                </c:pt>
                <c:pt idx="527">
                  <c:v>19423</c:v>
                </c:pt>
                <c:pt idx="528">
                  <c:v>19593</c:v>
                </c:pt>
                <c:pt idx="529">
                  <c:v>19411</c:v>
                </c:pt>
                <c:pt idx="530">
                  <c:v>19081</c:v>
                </c:pt>
                <c:pt idx="531">
                  <c:v>19225.7</c:v>
                </c:pt>
                <c:pt idx="532">
                  <c:v>18803.2</c:v>
                </c:pt>
                <c:pt idx="533">
                  <c:v>18925.2</c:v>
                </c:pt>
                <c:pt idx="534">
                  <c:v>19293.5</c:v>
                </c:pt>
                <c:pt idx="535">
                  <c:v>19404</c:v>
                </c:pt>
                <c:pt idx="536">
                  <c:v>18489</c:v>
                </c:pt>
                <c:pt idx="537">
                  <c:v>18872.400000000001</c:v>
                </c:pt>
                <c:pt idx="538">
                  <c:v>19538.900000000001</c:v>
                </c:pt>
                <c:pt idx="539">
                  <c:v>19418.8</c:v>
                </c:pt>
                <c:pt idx="540">
                  <c:v>20113.5</c:v>
                </c:pt>
                <c:pt idx="541">
                  <c:v>19802.400000000001</c:v>
                </c:pt>
                <c:pt idx="542">
                  <c:v>19701.7</c:v>
                </c:pt>
                <c:pt idx="543">
                  <c:v>20222.5</c:v>
                </c:pt>
                <c:pt idx="544">
                  <c:v>20175.5</c:v>
                </c:pt>
                <c:pt idx="545">
                  <c:v>22395.3</c:v>
                </c:pt>
                <c:pt idx="546">
                  <c:v>21834.9</c:v>
                </c:pt>
                <c:pt idx="547">
                  <c:v>21650.400000000001</c:v>
                </c:pt>
                <c:pt idx="548">
                  <c:v>21365.200000000001</c:v>
                </c:pt>
                <c:pt idx="549">
                  <c:v>19317.400000000001</c:v>
                </c:pt>
                <c:pt idx="550">
                  <c:v>19281.5</c:v>
                </c:pt>
                <c:pt idx="551">
                  <c:v>18786.400000000001</c:v>
                </c:pt>
                <c:pt idx="552">
                  <c:v>19793.099999999999</c:v>
                </c:pt>
                <c:pt idx="553">
                  <c:v>19999.900000000001</c:v>
                </c:pt>
                <c:pt idx="554">
                  <c:v>19831.400000000001</c:v>
                </c:pt>
                <c:pt idx="555">
                  <c:v>19952.7</c:v>
                </c:pt>
                <c:pt idx="556">
                  <c:v>20126.099999999999</c:v>
                </c:pt>
                <c:pt idx="557">
                  <c:v>20043.900000000001</c:v>
                </c:pt>
                <c:pt idx="558">
                  <c:v>19792.599999999999</c:v>
                </c:pt>
                <c:pt idx="559">
                  <c:v>20295.8</c:v>
                </c:pt>
                <c:pt idx="560">
                  <c:v>19550.2</c:v>
                </c:pt>
                <c:pt idx="561">
                  <c:v>20033.900000000001</c:v>
                </c:pt>
                <c:pt idx="562">
                  <c:v>20249.900000000001</c:v>
                </c:pt>
                <c:pt idx="563">
                  <c:v>21565.4</c:v>
                </c:pt>
                <c:pt idx="564">
                  <c:v>21365.200000000001</c:v>
                </c:pt>
                <c:pt idx="565">
                  <c:v>21517.200000000001</c:v>
                </c:pt>
                <c:pt idx="566">
                  <c:v>21416.3</c:v>
                </c:pt>
                <c:pt idx="567">
                  <c:v>21517.200000000001</c:v>
                </c:pt>
                <c:pt idx="568">
                  <c:v>21138.9</c:v>
                </c:pt>
                <c:pt idx="569">
                  <c:v>20831.3</c:v>
                </c:pt>
                <c:pt idx="570">
                  <c:v>23203.599999999999</c:v>
                </c:pt>
                <c:pt idx="571">
                  <c:v>23338</c:v>
                </c:pt>
                <c:pt idx="572">
                  <c:v>23856.799999999999</c:v>
                </c:pt>
                <c:pt idx="573">
                  <c:v>24101.7</c:v>
                </c:pt>
                <c:pt idx="574">
                  <c:v>24302.799999999999</c:v>
                </c:pt>
                <c:pt idx="575">
                  <c:v>24442.5</c:v>
                </c:pt>
                <c:pt idx="576">
                  <c:v>24398.7</c:v>
                </c:pt>
                <c:pt idx="577">
                  <c:v>23935.3</c:v>
                </c:pt>
                <c:pt idx="578">
                  <c:v>23962.9</c:v>
                </c:pt>
                <c:pt idx="579">
                  <c:v>23146.7</c:v>
                </c:pt>
                <c:pt idx="580">
                  <c:v>23816.3</c:v>
                </c:pt>
                <c:pt idx="581">
                  <c:v>23175.3</c:v>
                </c:pt>
                <c:pt idx="582">
                  <c:v>22944.2</c:v>
                </c:pt>
                <c:pt idx="583">
                  <c:v>23308.2</c:v>
                </c:pt>
                <c:pt idx="584">
                  <c:v>22612.1</c:v>
                </c:pt>
                <c:pt idx="585">
                  <c:v>22820.799999999999</c:v>
                </c:pt>
                <c:pt idx="586">
                  <c:v>22988.6</c:v>
                </c:pt>
                <c:pt idx="587">
                  <c:v>23271.200000000001</c:v>
                </c:pt>
                <c:pt idx="588">
                  <c:v>23303.4</c:v>
                </c:pt>
                <c:pt idx="589">
                  <c:v>23634.2</c:v>
                </c:pt>
                <c:pt idx="590">
                  <c:v>23774.3</c:v>
                </c:pt>
                <c:pt idx="591">
                  <c:v>23850</c:v>
                </c:pt>
                <c:pt idx="592">
                  <c:v>22958.3</c:v>
                </c:pt>
                <c:pt idx="593">
                  <c:v>21248.7</c:v>
                </c:pt>
                <c:pt idx="594">
                  <c:v>21301.9</c:v>
                </c:pt>
                <c:pt idx="595">
                  <c:v>22582.1</c:v>
                </c:pt>
                <c:pt idx="596">
                  <c:v>22460.400000000001</c:v>
                </c:pt>
                <c:pt idx="597">
                  <c:v>22675.200000000001</c:v>
                </c:pt>
                <c:pt idx="598">
                  <c:v>23153</c:v>
                </c:pt>
                <c:pt idx="599">
                  <c:v>23215.200000000001</c:v>
                </c:pt>
                <c:pt idx="600">
                  <c:v>23410.2</c:v>
                </c:pt>
                <c:pt idx="601">
                  <c:v>22525.8</c:v>
                </c:pt>
                <c:pt idx="602">
                  <c:v>20785.599999999999</c:v>
                </c:pt>
                <c:pt idx="603">
                  <c:v>21209.9</c:v>
                </c:pt>
                <c:pt idx="604">
                  <c:v>20825.099999999999</c:v>
                </c:pt>
                <c:pt idx="605">
                  <c:v>20586</c:v>
                </c:pt>
                <c:pt idx="606">
                  <c:v>20250</c:v>
                </c:pt>
                <c:pt idx="607">
                  <c:v>19330.900000000001</c:v>
                </c:pt>
                <c:pt idx="608">
                  <c:v>19963.2</c:v>
                </c:pt>
                <c:pt idx="609">
                  <c:v>20847.400000000001</c:v>
                </c:pt>
                <c:pt idx="610">
                  <c:v>21587.5</c:v>
                </c:pt>
                <c:pt idx="611">
                  <c:v>21611.200000000001</c:v>
                </c:pt>
                <c:pt idx="612">
                  <c:v>21637.8</c:v>
                </c:pt>
                <c:pt idx="613">
                  <c:v>20561.099999999999</c:v>
                </c:pt>
                <c:pt idx="614">
                  <c:v>20200.599999999999</c:v>
                </c:pt>
                <c:pt idx="615">
                  <c:v>20215.8</c:v>
                </c:pt>
                <c:pt idx="616">
                  <c:v>19309.900000000001</c:v>
                </c:pt>
                <c:pt idx="617">
                  <c:v>19243.2</c:v>
                </c:pt>
                <c:pt idx="618">
                  <c:v>19262.900000000001</c:v>
                </c:pt>
                <c:pt idx="619">
                  <c:v>19926.599999999999</c:v>
                </c:pt>
                <c:pt idx="620">
                  <c:v>20111.3</c:v>
                </c:pt>
                <c:pt idx="621">
                  <c:v>20278</c:v>
                </c:pt>
                <c:pt idx="622">
                  <c:v>20730.2</c:v>
                </c:pt>
                <c:pt idx="623">
                  <c:v>21043.5</c:v>
                </c:pt>
                <c:pt idx="624">
                  <c:v>21489.9</c:v>
                </c:pt>
                <c:pt idx="625">
                  <c:v>21226.9</c:v>
                </c:pt>
                <c:pt idx="626">
                  <c:v>21100.7</c:v>
                </c:pt>
                <c:pt idx="627">
                  <c:v>19965.8</c:v>
                </c:pt>
                <c:pt idx="628">
                  <c:v>20720.400000000001</c:v>
                </c:pt>
                <c:pt idx="629">
                  <c:v>20572.3</c:v>
                </c:pt>
                <c:pt idx="630">
                  <c:v>20577.2</c:v>
                </c:pt>
                <c:pt idx="631">
                  <c:v>18986.5</c:v>
                </c:pt>
                <c:pt idx="632">
                  <c:v>20444.599999999999</c:v>
                </c:pt>
                <c:pt idx="633">
                  <c:v>20386.599999999999</c:v>
                </c:pt>
                <c:pt idx="634">
                  <c:v>22577.9</c:v>
                </c:pt>
                <c:pt idx="635">
                  <c:v>22157.3</c:v>
                </c:pt>
                <c:pt idx="636">
                  <c:v>22448</c:v>
                </c:pt>
                <c:pt idx="637">
                  <c:v>26606.3</c:v>
                </c:pt>
                <c:pt idx="638">
                  <c:v>28403.4</c:v>
                </c:pt>
                <c:pt idx="639">
                  <c:v>29083.3</c:v>
                </c:pt>
                <c:pt idx="640">
                  <c:v>30097.8</c:v>
                </c:pt>
                <c:pt idx="641">
                  <c:v>30201.599999999999</c:v>
                </c:pt>
                <c:pt idx="642">
                  <c:v>31128.799999999999</c:v>
                </c:pt>
                <c:pt idx="643">
                  <c:v>31367.599999999999</c:v>
                </c:pt>
                <c:pt idx="644">
                  <c:v>29913</c:v>
                </c:pt>
                <c:pt idx="645">
                  <c:v>29864.3</c:v>
                </c:pt>
                <c:pt idx="646">
                  <c:v>29700.9</c:v>
                </c:pt>
                <c:pt idx="647">
                  <c:v>30455.5</c:v>
                </c:pt>
                <c:pt idx="648">
                  <c:v>29798.5</c:v>
                </c:pt>
                <c:pt idx="649">
                  <c:v>31793.4</c:v>
                </c:pt>
                <c:pt idx="650">
                  <c:v>31723.3</c:v>
                </c:pt>
                <c:pt idx="651">
                  <c:v>29465.200000000001</c:v>
                </c:pt>
                <c:pt idx="652">
                  <c:v>29027.1</c:v>
                </c:pt>
                <c:pt idx="653">
                  <c:v>28601.200000000001</c:v>
                </c:pt>
                <c:pt idx="654">
                  <c:v>29203.5</c:v>
                </c:pt>
                <c:pt idx="655">
                  <c:v>29540.6</c:v>
                </c:pt>
                <c:pt idx="656">
                  <c:v>29648.7</c:v>
                </c:pt>
                <c:pt idx="657">
                  <c:v>29093.3</c:v>
                </c:pt>
                <c:pt idx="658">
                  <c:v>30286.6</c:v>
                </c:pt>
                <c:pt idx="659">
                  <c:v>29434.6</c:v>
                </c:pt>
                <c:pt idx="660">
                  <c:v>29178.6</c:v>
                </c:pt>
                <c:pt idx="661">
                  <c:v>30305.9</c:v>
                </c:pt>
                <c:pt idx="662">
                  <c:v>28683.7</c:v>
                </c:pt>
                <c:pt idx="663">
                  <c:v>30437.5</c:v>
                </c:pt>
                <c:pt idx="664">
                  <c:v>29849</c:v>
                </c:pt>
                <c:pt idx="665">
                  <c:v>31308.7</c:v>
                </c:pt>
                <c:pt idx="666">
                  <c:v>30080.400000000001</c:v>
                </c:pt>
                <c:pt idx="667">
                  <c:v>29284.400000000001</c:v>
                </c:pt>
                <c:pt idx="668">
                  <c:v>28976</c:v>
                </c:pt>
                <c:pt idx="669">
                  <c:v>29068.2</c:v>
                </c:pt>
                <c:pt idx="670">
                  <c:v>31007.5</c:v>
                </c:pt>
                <c:pt idx="671">
                  <c:v>30095</c:v>
                </c:pt>
                <c:pt idx="672">
                  <c:v>34060</c:v>
                </c:pt>
                <c:pt idx="673">
                  <c:v>35468</c:v>
                </c:pt>
                <c:pt idx="674">
                  <c:v>36009</c:v>
                </c:pt>
                <c:pt idx="675">
                  <c:v>36544</c:v>
                </c:pt>
                <c:pt idx="676">
                  <c:v>39688</c:v>
                </c:pt>
                <c:pt idx="677">
                  <c:v>37718</c:v>
                </c:pt>
                <c:pt idx="678">
                  <c:v>38514</c:v>
                </c:pt>
                <c:pt idx="679">
                  <c:v>38461</c:v>
                </c:pt>
                <c:pt idx="680">
                  <c:v>37650</c:v>
                </c:pt>
                <c:pt idx="681">
                  <c:v>38581</c:v>
                </c:pt>
                <c:pt idx="682">
                  <c:v>39748</c:v>
                </c:pt>
                <c:pt idx="683">
                  <c:v>39243</c:v>
                </c:pt>
                <c:pt idx="684">
                  <c:v>38113</c:v>
                </c:pt>
                <c:pt idx="685">
                  <c:v>40427</c:v>
                </c:pt>
                <c:pt idx="686">
                  <c:v>39464</c:v>
                </c:pt>
                <c:pt idx="687">
                  <c:v>39418</c:v>
                </c:pt>
                <c:pt idx="688">
                  <c:v>39709</c:v>
                </c:pt>
                <c:pt idx="689">
                  <c:v>40482</c:v>
                </c:pt>
                <c:pt idx="690">
                  <c:v>41368</c:v>
                </c:pt>
                <c:pt idx="691">
                  <c:v>41503</c:v>
                </c:pt>
                <c:pt idx="692">
                  <c:v>40803</c:v>
                </c:pt>
                <c:pt idx="693">
                  <c:v>39703</c:v>
                </c:pt>
                <c:pt idx="694">
                  <c:v>40382</c:v>
                </c:pt>
                <c:pt idx="695">
                  <c:v>40560</c:v>
                </c:pt>
                <c:pt idx="696">
                  <c:v>39936</c:v>
                </c:pt>
                <c:pt idx="697">
                  <c:v>41133</c:v>
                </c:pt>
                <c:pt idx="698">
                  <c:v>40078</c:v>
                </c:pt>
                <c:pt idx="699">
                  <c:v>39497</c:v>
                </c:pt>
                <c:pt idx="700">
                  <c:v>42138</c:v>
                </c:pt>
                <c:pt idx="701">
                  <c:v>42767</c:v>
                </c:pt>
                <c:pt idx="702">
                  <c:v>42275</c:v>
                </c:pt>
                <c:pt idx="703">
                  <c:v>43448</c:v>
                </c:pt>
                <c:pt idx="704">
                  <c:v>43173</c:v>
                </c:pt>
                <c:pt idx="705">
                  <c:v>45506</c:v>
                </c:pt>
                <c:pt idx="706">
                  <c:v>46629</c:v>
                </c:pt>
                <c:pt idx="707">
                  <c:v>46407</c:v>
                </c:pt>
                <c:pt idx="708">
                  <c:v>45811</c:v>
                </c:pt>
                <c:pt idx="709">
                  <c:v>46297</c:v>
                </c:pt>
                <c:pt idx="710">
                  <c:v>45525</c:v>
                </c:pt>
                <c:pt idx="711">
                  <c:v>47075</c:v>
                </c:pt>
                <c:pt idx="712">
                  <c:v>47449</c:v>
                </c:pt>
                <c:pt idx="713">
                  <c:v>47105</c:v>
                </c:pt>
                <c:pt idx="714">
                  <c:v>46859</c:v>
                </c:pt>
                <c:pt idx="715">
                  <c:v>44548</c:v>
                </c:pt>
                <c:pt idx="716">
                  <c:v>44331</c:v>
                </c:pt>
                <c:pt idx="717">
                  <c:v>44013</c:v>
                </c:pt>
                <c:pt idx="718">
                  <c:v>42912</c:v>
                </c:pt>
                <c:pt idx="719">
                  <c:v>42373</c:v>
                </c:pt>
                <c:pt idx="720">
                  <c:v>41022</c:v>
                </c:pt>
                <c:pt idx="721">
                  <c:v>41276</c:v>
                </c:pt>
                <c:pt idx="722">
                  <c:v>42233</c:v>
                </c:pt>
                <c:pt idx="723">
                  <c:v>41767.800000000003</c:v>
                </c:pt>
                <c:pt idx="724">
                  <c:v>40914.800000000003</c:v>
                </c:pt>
                <c:pt idx="725">
                  <c:v>41118.699999999997</c:v>
                </c:pt>
                <c:pt idx="726">
                  <c:v>39285.699999999997</c:v>
                </c:pt>
                <c:pt idx="727">
                  <c:v>39671.1</c:v>
                </c:pt>
                <c:pt idx="728">
                  <c:v>37792.400000000001</c:v>
                </c:pt>
                <c:pt idx="729">
                  <c:v>38814.300000000003</c:v>
                </c:pt>
                <c:pt idx="730">
                  <c:v>38730.199999999997</c:v>
                </c:pt>
                <c:pt idx="731">
                  <c:v>39416.300000000003</c:v>
                </c:pt>
                <c:pt idx="732">
                  <c:v>41929</c:v>
                </c:pt>
                <c:pt idx="733">
                  <c:v>38744.800000000003</c:v>
                </c:pt>
                <c:pt idx="734">
                  <c:v>38024.800000000003</c:v>
                </c:pt>
                <c:pt idx="735">
                  <c:v>38403.1</c:v>
                </c:pt>
                <c:pt idx="736">
                  <c:v>39395.800000000003</c:v>
                </c:pt>
                <c:pt idx="737">
                  <c:v>39142.699999999997</c:v>
                </c:pt>
                <c:pt idx="738">
                  <c:v>42463</c:v>
                </c:pt>
                <c:pt idx="739">
                  <c:v>43912.800000000003</c:v>
                </c:pt>
                <c:pt idx="740">
                  <c:v>44420.3</c:v>
                </c:pt>
                <c:pt idx="741">
                  <c:v>43188.2</c:v>
                </c:pt>
                <c:pt idx="742">
                  <c:v>37689.1</c:v>
                </c:pt>
                <c:pt idx="743">
                  <c:v>39115.5</c:v>
                </c:pt>
                <c:pt idx="744">
                  <c:v>39209.599999999999</c:v>
                </c:pt>
                <c:pt idx="745">
                  <c:v>38339.199999999997</c:v>
                </c:pt>
                <c:pt idx="746">
                  <c:v>37224.6</c:v>
                </c:pt>
                <c:pt idx="747">
                  <c:v>38248.199999999997</c:v>
                </c:pt>
                <c:pt idx="748">
                  <c:v>37017.699999999997</c:v>
                </c:pt>
                <c:pt idx="749">
                  <c:v>38355</c:v>
                </c:pt>
                <c:pt idx="750">
                  <c:v>40090.300000000003</c:v>
                </c:pt>
                <c:pt idx="751">
                  <c:v>40000.1</c:v>
                </c:pt>
                <c:pt idx="752">
                  <c:v>40552.800000000003</c:v>
                </c:pt>
                <c:pt idx="753">
                  <c:v>43883.6</c:v>
                </c:pt>
                <c:pt idx="754">
                  <c:v>44544.4</c:v>
                </c:pt>
                <c:pt idx="755">
                  <c:v>42550.3</c:v>
                </c:pt>
                <c:pt idx="756">
                  <c:v>42061.1</c:v>
                </c:pt>
                <c:pt idx="757">
                  <c:v>42205.2</c:v>
                </c:pt>
                <c:pt idx="758">
                  <c:v>42388.4</c:v>
                </c:pt>
                <c:pt idx="759">
                  <c:v>43521</c:v>
                </c:pt>
                <c:pt idx="760">
                  <c:v>44388.9</c:v>
                </c:pt>
                <c:pt idx="761">
                  <c:v>44038.2</c:v>
                </c:pt>
                <c:pt idx="762">
                  <c:v>43833.9</c:v>
                </c:pt>
                <c:pt idx="763">
                  <c:v>42392.2</c:v>
                </c:pt>
                <c:pt idx="764">
                  <c:v>41412.1</c:v>
                </c:pt>
                <c:pt idx="765">
                  <c:v>41567.599999999999</c:v>
                </c:pt>
                <c:pt idx="766">
                  <c:v>37287.800000000003</c:v>
                </c:pt>
                <c:pt idx="767">
                  <c:v>36890.199999999997</c:v>
                </c:pt>
                <c:pt idx="768">
                  <c:v>38709.699999999997</c:v>
                </c:pt>
                <c:pt idx="769">
                  <c:v>38498.6</c:v>
                </c:pt>
                <c:pt idx="770">
                  <c:v>37917.699999999997</c:v>
                </c:pt>
                <c:pt idx="771">
                  <c:v>38170.800000000003</c:v>
                </c:pt>
                <c:pt idx="772">
                  <c:v>37745.1</c:v>
                </c:pt>
                <c:pt idx="773">
                  <c:v>37164.300000000003</c:v>
                </c:pt>
                <c:pt idx="774">
                  <c:v>36800.400000000001</c:v>
                </c:pt>
                <c:pt idx="775">
                  <c:v>36950.6</c:v>
                </c:pt>
                <c:pt idx="776">
                  <c:v>36686.300000000003</c:v>
                </c:pt>
                <c:pt idx="777">
                  <c:v>36269.5</c:v>
                </c:pt>
                <c:pt idx="778">
                  <c:v>35075.199999999997</c:v>
                </c:pt>
                <c:pt idx="779">
                  <c:v>36475.5</c:v>
                </c:pt>
                <c:pt idx="780">
                  <c:v>40715.9</c:v>
                </c:pt>
                <c:pt idx="781">
                  <c:v>41677.800000000003</c:v>
                </c:pt>
                <c:pt idx="782">
                  <c:v>42364.6</c:v>
                </c:pt>
                <c:pt idx="783">
                  <c:v>42209.3</c:v>
                </c:pt>
                <c:pt idx="784">
                  <c:v>43079.1</c:v>
                </c:pt>
                <c:pt idx="785">
                  <c:v>43097</c:v>
                </c:pt>
                <c:pt idx="786">
                  <c:v>43073.3</c:v>
                </c:pt>
                <c:pt idx="787">
                  <c:v>42560</c:v>
                </c:pt>
                <c:pt idx="788">
                  <c:v>43901</c:v>
                </c:pt>
                <c:pt idx="789">
                  <c:v>42733.2</c:v>
                </c:pt>
                <c:pt idx="790">
                  <c:v>41832.199999999997</c:v>
                </c:pt>
                <c:pt idx="791">
                  <c:v>41848.300000000003</c:v>
                </c:pt>
                <c:pt idx="792">
                  <c:v>41672</c:v>
                </c:pt>
                <c:pt idx="793">
                  <c:v>41546.699999999997</c:v>
                </c:pt>
                <c:pt idx="794">
                  <c:v>43097.5</c:v>
                </c:pt>
                <c:pt idx="795">
                  <c:v>43425.9</c:v>
                </c:pt>
                <c:pt idx="796">
                  <c:v>45837.3</c:v>
                </c:pt>
                <c:pt idx="797">
                  <c:v>46430.2</c:v>
                </c:pt>
                <c:pt idx="798">
                  <c:v>47311.8</c:v>
                </c:pt>
                <c:pt idx="799">
                  <c:v>47738</c:v>
                </c:pt>
                <c:pt idx="800">
                  <c:v>46219.5</c:v>
                </c:pt>
                <c:pt idx="801">
                  <c:v>47123.3</c:v>
                </c:pt>
                <c:pt idx="802">
                  <c:v>46461.7</c:v>
                </c:pt>
                <c:pt idx="803">
                  <c:v>47545.2</c:v>
                </c:pt>
                <c:pt idx="804">
                  <c:v>50678.2</c:v>
                </c:pt>
                <c:pt idx="805">
                  <c:v>50779.9</c:v>
                </c:pt>
                <c:pt idx="806">
                  <c:v>50406.400000000001</c:v>
                </c:pt>
                <c:pt idx="807">
                  <c:v>50786.1</c:v>
                </c:pt>
                <c:pt idx="808">
                  <c:v>50801</c:v>
                </c:pt>
                <c:pt idx="809">
                  <c:v>48599.7</c:v>
                </c:pt>
                <c:pt idx="810">
                  <c:v>48902</c:v>
                </c:pt>
                <c:pt idx="811">
                  <c:v>46895.199999999997</c:v>
                </c:pt>
                <c:pt idx="812">
                  <c:v>46704.5</c:v>
                </c:pt>
                <c:pt idx="813">
                  <c:v>46856.2</c:v>
                </c:pt>
                <c:pt idx="814">
                  <c:v>46172.2</c:v>
                </c:pt>
                <c:pt idx="815">
                  <c:v>47628.2</c:v>
                </c:pt>
                <c:pt idx="816">
                  <c:v>48871.5</c:v>
                </c:pt>
                <c:pt idx="817">
                  <c:v>48366.5</c:v>
                </c:pt>
                <c:pt idx="818">
                  <c:v>46703.6</c:v>
                </c:pt>
                <c:pt idx="819">
                  <c:v>50081</c:v>
                </c:pt>
                <c:pt idx="820">
                  <c:v>49314.5</c:v>
                </c:pt>
                <c:pt idx="821">
                  <c:v>47137.2</c:v>
                </c:pt>
                <c:pt idx="822">
                  <c:v>47596.6</c:v>
                </c:pt>
                <c:pt idx="823">
                  <c:v>50473.9</c:v>
                </c:pt>
                <c:pt idx="824">
                  <c:v>50595.199999999997</c:v>
                </c:pt>
                <c:pt idx="825">
                  <c:v>50562.1</c:v>
                </c:pt>
                <c:pt idx="826">
                  <c:v>49405.5</c:v>
                </c:pt>
                <c:pt idx="827">
                  <c:v>49195.199999999997</c:v>
                </c:pt>
                <c:pt idx="828">
                  <c:v>53631.5</c:v>
                </c:pt>
                <c:pt idx="829">
                  <c:v>56496</c:v>
                </c:pt>
                <c:pt idx="830">
                  <c:v>57210.3</c:v>
                </c:pt>
                <c:pt idx="831">
                  <c:v>56882.9</c:v>
                </c:pt>
                <c:pt idx="832">
                  <c:v>57794.8</c:v>
                </c:pt>
                <c:pt idx="833">
                  <c:v>57291.5</c:v>
                </c:pt>
                <c:pt idx="834">
                  <c:v>54765.9</c:v>
                </c:pt>
                <c:pt idx="835">
                  <c:v>53730.9</c:v>
                </c:pt>
                <c:pt idx="836">
                  <c:v>58935.1</c:v>
                </c:pt>
                <c:pt idx="837">
                  <c:v>57171.7</c:v>
                </c:pt>
                <c:pt idx="838">
                  <c:v>57573.2</c:v>
                </c:pt>
                <c:pt idx="839">
                  <c:v>56308.800000000003</c:v>
                </c:pt>
                <c:pt idx="840">
                  <c:v>58714.3</c:v>
                </c:pt>
                <c:pt idx="841">
                  <c:v>59717.599999999999</c:v>
                </c:pt>
                <c:pt idx="842">
                  <c:v>58083.4</c:v>
                </c:pt>
                <c:pt idx="843">
                  <c:v>56955.3</c:v>
                </c:pt>
                <c:pt idx="844">
                  <c:v>60367.8</c:v>
                </c:pt>
                <c:pt idx="845">
                  <c:v>60089.1</c:v>
                </c:pt>
                <c:pt idx="846">
                  <c:v>63597.9</c:v>
                </c:pt>
                <c:pt idx="847">
                  <c:v>65508.2</c:v>
                </c:pt>
                <c:pt idx="848">
                  <c:v>64398.6</c:v>
                </c:pt>
                <c:pt idx="849">
                  <c:v>64134.5</c:v>
                </c:pt>
                <c:pt idx="850">
                  <c:v>64806.7</c:v>
                </c:pt>
                <c:pt idx="851">
                  <c:v>64932.6</c:v>
                </c:pt>
                <c:pt idx="852">
                  <c:v>66904.399999999994</c:v>
                </c:pt>
                <c:pt idx="853">
                  <c:v>67527.899999999994</c:v>
                </c:pt>
                <c:pt idx="854">
                  <c:v>63273.2</c:v>
                </c:pt>
                <c:pt idx="855">
                  <c:v>61483.9</c:v>
                </c:pt>
                <c:pt idx="856">
                  <c:v>60974.3</c:v>
                </c:pt>
                <c:pt idx="857">
                  <c:v>61412.6</c:v>
                </c:pt>
                <c:pt idx="858">
                  <c:v>62918.5</c:v>
                </c:pt>
                <c:pt idx="859">
                  <c:v>63221.7</c:v>
                </c:pt>
                <c:pt idx="860">
                  <c:v>60915.3</c:v>
                </c:pt>
                <c:pt idx="861">
                  <c:v>61309.599999999999</c:v>
                </c:pt>
                <c:pt idx="862">
                  <c:v>61840.1</c:v>
                </c:pt>
                <c:pt idx="863">
                  <c:v>62242.8</c:v>
                </c:pt>
                <c:pt idx="864">
                  <c:v>60582.5</c:v>
                </c:pt>
                <c:pt idx="865">
                  <c:v>58438.1</c:v>
                </c:pt>
                <c:pt idx="866">
                  <c:v>60310.8</c:v>
                </c:pt>
                <c:pt idx="867">
                  <c:v>63067</c:v>
                </c:pt>
                <c:pt idx="868">
                  <c:v>60866.5</c:v>
                </c:pt>
                <c:pt idx="869">
                  <c:v>61312.5</c:v>
                </c:pt>
                <c:pt idx="870">
                  <c:v>60690.3</c:v>
                </c:pt>
                <c:pt idx="871">
                  <c:v>62210.2</c:v>
                </c:pt>
                <c:pt idx="872">
                  <c:v>65979.100000000006</c:v>
                </c:pt>
                <c:pt idx="873">
                  <c:v>64278.5</c:v>
                </c:pt>
                <c:pt idx="874">
                  <c:v>62056.3</c:v>
                </c:pt>
                <c:pt idx="875">
                  <c:v>61527.5</c:v>
                </c:pt>
                <c:pt idx="876">
                  <c:v>60861.1</c:v>
                </c:pt>
                <c:pt idx="877">
                  <c:v>61672.5</c:v>
                </c:pt>
                <c:pt idx="878">
                  <c:v>57345.8</c:v>
                </c:pt>
                <c:pt idx="879">
                  <c:v>57380.1</c:v>
                </c:pt>
                <c:pt idx="880">
                  <c:v>56015.9</c:v>
                </c:pt>
                <c:pt idx="881">
                  <c:v>57477.3</c:v>
                </c:pt>
                <c:pt idx="882">
                  <c:v>54687.7</c:v>
                </c:pt>
                <c:pt idx="883">
                  <c:v>54942.5</c:v>
                </c:pt>
                <c:pt idx="884">
                  <c:v>53914.7</c:v>
                </c:pt>
                <c:pt idx="885">
                  <c:v>53783.9</c:v>
                </c:pt>
                <c:pt idx="886">
                  <c:v>55323.199999999997</c:v>
                </c:pt>
                <c:pt idx="887">
                  <c:v>51469.3</c:v>
                </c:pt>
                <c:pt idx="888">
                  <c:v>49227.3</c:v>
                </c:pt>
                <c:pt idx="889">
                  <c:v>48200.1</c:v>
                </c:pt>
                <c:pt idx="890">
                  <c:v>47666.9</c:v>
                </c:pt>
                <c:pt idx="891">
                  <c:v>48146</c:v>
                </c:pt>
                <c:pt idx="892">
                  <c:v>43823.3</c:v>
                </c:pt>
                <c:pt idx="893">
                  <c:v>41536.800000000003</c:v>
                </c:pt>
                <c:pt idx="894">
                  <c:v>41022.300000000003</c:v>
                </c:pt>
                <c:pt idx="895">
                  <c:v>42172.6</c:v>
                </c:pt>
                <c:pt idx="896">
                  <c:v>43203.4</c:v>
                </c:pt>
                <c:pt idx="897">
                  <c:v>42686.8</c:v>
                </c:pt>
                <c:pt idx="898">
                  <c:v>42819.9</c:v>
                </c:pt>
                <c:pt idx="899">
                  <c:v>44869.2</c:v>
                </c:pt>
                <c:pt idx="900">
                  <c:v>43551.6</c:v>
                </c:pt>
                <c:pt idx="901">
                  <c:v>40651.300000000003</c:v>
                </c:pt>
                <c:pt idx="902">
                  <c:v>42870.6</c:v>
                </c:pt>
                <c:pt idx="903">
                  <c:v>47238.7</c:v>
                </c:pt>
                <c:pt idx="904">
                  <c:v>48306.7</c:v>
                </c:pt>
                <c:pt idx="905">
                  <c:v>47282.8</c:v>
                </c:pt>
                <c:pt idx="906">
                  <c:v>47748</c:v>
                </c:pt>
                <c:pt idx="907">
                  <c:v>48130.6</c:v>
                </c:pt>
                <c:pt idx="908">
                  <c:v>47077.5</c:v>
                </c:pt>
                <c:pt idx="909">
                  <c:v>44949.5</c:v>
                </c:pt>
                <c:pt idx="910">
                  <c:v>46062.3</c:v>
                </c:pt>
                <c:pt idx="911">
                  <c:v>45161.9</c:v>
                </c:pt>
                <c:pt idx="912">
                  <c:v>44842.8</c:v>
                </c:pt>
                <c:pt idx="913">
                  <c:v>46385.599999999999</c:v>
                </c:pt>
                <c:pt idx="914">
                  <c:v>46061.4</c:v>
                </c:pt>
                <c:pt idx="915">
                  <c:v>46779.6</c:v>
                </c:pt>
                <c:pt idx="916">
                  <c:v>52672.1</c:v>
                </c:pt>
                <c:pt idx="917">
                  <c:v>51768.6</c:v>
                </c:pt>
                <c:pt idx="918">
                  <c:v>49918.400000000001</c:v>
                </c:pt>
                <c:pt idx="919">
                  <c:v>49999</c:v>
                </c:pt>
                <c:pt idx="920">
                  <c:v>49274.3</c:v>
                </c:pt>
                <c:pt idx="921">
                  <c:v>48819.4</c:v>
                </c:pt>
                <c:pt idx="922">
                  <c:v>47130.400000000001</c:v>
                </c:pt>
                <c:pt idx="923">
                  <c:v>46992.7</c:v>
                </c:pt>
                <c:pt idx="924">
                  <c:v>48777.4</c:v>
                </c:pt>
                <c:pt idx="925">
                  <c:v>48897.1</c:v>
                </c:pt>
                <c:pt idx="926">
                  <c:v>49064.3</c:v>
                </c:pt>
                <c:pt idx="927">
                  <c:v>46831.6</c:v>
                </c:pt>
                <c:pt idx="928">
                  <c:v>48994.5</c:v>
                </c:pt>
                <c:pt idx="929">
                  <c:v>47714.7</c:v>
                </c:pt>
                <c:pt idx="930">
                  <c:v>49539.7</c:v>
                </c:pt>
                <c:pt idx="931">
                  <c:v>49254.5</c:v>
                </c:pt>
                <c:pt idx="932">
                  <c:v>48875.8</c:v>
                </c:pt>
                <c:pt idx="933">
                  <c:v>49324</c:v>
                </c:pt>
                <c:pt idx="934">
                  <c:v>46755.9</c:v>
                </c:pt>
                <c:pt idx="935">
                  <c:v>44723.8</c:v>
                </c:pt>
                <c:pt idx="936">
                  <c:v>44691.6</c:v>
                </c:pt>
                <c:pt idx="937">
                  <c:v>45996.3</c:v>
                </c:pt>
                <c:pt idx="938">
                  <c:v>46991.3</c:v>
                </c:pt>
                <c:pt idx="939">
                  <c:v>47081.5</c:v>
                </c:pt>
                <c:pt idx="940">
                  <c:v>47809.1</c:v>
                </c:pt>
                <c:pt idx="941">
                  <c:v>44403.4</c:v>
                </c:pt>
                <c:pt idx="942">
                  <c:v>45564.3</c:v>
                </c:pt>
                <c:pt idx="943">
                  <c:v>45593.8</c:v>
                </c:pt>
                <c:pt idx="944">
                  <c:v>46284.3</c:v>
                </c:pt>
                <c:pt idx="945">
                  <c:v>43792.800000000003</c:v>
                </c:pt>
                <c:pt idx="946">
                  <c:v>44614.2</c:v>
                </c:pt>
                <c:pt idx="947">
                  <c:v>42795.4</c:v>
                </c:pt>
                <c:pt idx="948">
                  <c:v>40867.199999999997</c:v>
                </c:pt>
                <c:pt idx="949">
                  <c:v>39736.9</c:v>
                </c:pt>
                <c:pt idx="950">
                  <c:v>38130.300000000003</c:v>
                </c:pt>
                <c:pt idx="951">
                  <c:v>39168.400000000001</c:v>
                </c:pt>
                <c:pt idx="952">
                  <c:v>39878.300000000003</c:v>
                </c:pt>
                <c:pt idx="953">
                  <c:v>41553.699999999997</c:v>
                </c:pt>
                <c:pt idx="954">
                  <c:v>42203.4</c:v>
                </c:pt>
                <c:pt idx="955">
                  <c:v>40001.4</c:v>
                </c:pt>
                <c:pt idx="956">
                  <c:v>40003.199999999997</c:v>
                </c:pt>
                <c:pt idx="957">
                  <c:v>39452</c:v>
                </c:pt>
                <c:pt idx="958">
                  <c:v>37276.6</c:v>
                </c:pt>
                <c:pt idx="959">
                  <c:v>35391.1</c:v>
                </c:pt>
                <c:pt idx="960">
                  <c:v>33824.800000000003</c:v>
                </c:pt>
                <c:pt idx="961">
                  <c:v>33603.300000000003</c:v>
                </c:pt>
                <c:pt idx="962">
                  <c:v>32298.9</c:v>
                </c:pt>
                <c:pt idx="963">
                  <c:v>32131.4</c:v>
                </c:pt>
                <c:pt idx="964">
                  <c:v>29793.8</c:v>
                </c:pt>
                <c:pt idx="965">
                  <c:v>30837.200000000001</c:v>
                </c:pt>
                <c:pt idx="966">
                  <c:v>31785.4</c:v>
                </c:pt>
                <c:pt idx="967">
                  <c:v>31518.6</c:v>
                </c:pt>
                <c:pt idx="968">
                  <c:v>31394</c:v>
                </c:pt>
                <c:pt idx="969">
                  <c:v>31840.5</c:v>
                </c:pt>
                <c:pt idx="970">
                  <c:v>32820.699999999997</c:v>
                </c:pt>
                <c:pt idx="971">
                  <c:v>32728.1</c:v>
                </c:pt>
                <c:pt idx="972">
                  <c:v>33113</c:v>
                </c:pt>
                <c:pt idx="973">
                  <c:v>34227.699999999997</c:v>
                </c:pt>
                <c:pt idx="974">
                  <c:v>33510.6</c:v>
                </c:pt>
                <c:pt idx="975">
                  <c:v>33797.4</c:v>
                </c:pt>
                <c:pt idx="976">
                  <c:v>32866.300000000003</c:v>
                </c:pt>
                <c:pt idx="977">
                  <c:v>33867.800000000003</c:v>
                </c:pt>
                <c:pt idx="978">
                  <c:v>34225.599999999999</c:v>
                </c:pt>
                <c:pt idx="979">
                  <c:v>33687.800000000003</c:v>
                </c:pt>
                <c:pt idx="980">
                  <c:v>35298.199999999997</c:v>
                </c:pt>
                <c:pt idx="981">
                  <c:v>34742.800000000003</c:v>
                </c:pt>
                <c:pt idx="982">
                  <c:v>33813.4</c:v>
                </c:pt>
                <c:pt idx="983">
                  <c:v>33543.599999999999</c:v>
                </c:pt>
                <c:pt idx="984">
                  <c:v>35026.9</c:v>
                </c:pt>
                <c:pt idx="985">
                  <c:v>35834.699999999997</c:v>
                </c:pt>
                <c:pt idx="986">
                  <c:v>34475.9</c:v>
                </c:pt>
                <c:pt idx="987">
                  <c:v>34678.5</c:v>
                </c:pt>
                <c:pt idx="988">
                  <c:v>32243.4</c:v>
                </c:pt>
                <c:pt idx="989">
                  <c:v>31594</c:v>
                </c:pt>
                <c:pt idx="990">
                  <c:v>34665.800000000003</c:v>
                </c:pt>
                <c:pt idx="991">
                  <c:v>33674.300000000003</c:v>
                </c:pt>
                <c:pt idx="992">
                  <c:v>32496.400000000001</c:v>
                </c:pt>
                <c:pt idx="993">
                  <c:v>31692</c:v>
                </c:pt>
                <c:pt idx="994">
                  <c:v>35595.800000000003</c:v>
                </c:pt>
                <c:pt idx="995">
                  <c:v>35513.4</c:v>
                </c:pt>
                <c:pt idx="996">
                  <c:v>35749.4</c:v>
                </c:pt>
                <c:pt idx="997">
                  <c:v>38052</c:v>
                </c:pt>
                <c:pt idx="998">
                  <c:v>38336</c:v>
                </c:pt>
                <c:pt idx="999">
                  <c:v>40156.1</c:v>
                </c:pt>
                <c:pt idx="1000">
                  <c:v>40529.4</c:v>
                </c:pt>
                <c:pt idx="1001">
                  <c:v>39022.9</c:v>
                </c:pt>
                <c:pt idx="1002">
                  <c:v>35467.5</c:v>
                </c:pt>
                <c:pt idx="1003">
                  <c:v>37314.6</c:v>
                </c:pt>
                <c:pt idx="1004">
                  <c:v>36649.4</c:v>
                </c:pt>
                <c:pt idx="1005">
                  <c:v>37332.199999999997</c:v>
                </c:pt>
                <c:pt idx="1006">
                  <c:v>33382.9</c:v>
                </c:pt>
                <c:pt idx="1007">
                  <c:v>33578</c:v>
                </c:pt>
                <c:pt idx="1008">
                  <c:v>35815.4</c:v>
                </c:pt>
                <c:pt idx="1009">
                  <c:v>35520</c:v>
                </c:pt>
                <c:pt idx="1010">
                  <c:v>36851.300000000003</c:v>
                </c:pt>
                <c:pt idx="1011">
                  <c:v>39187.300000000003</c:v>
                </c:pt>
                <c:pt idx="1012">
                  <c:v>37555.800000000003</c:v>
                </c:pt>
                <c:pt idx="1013">
                  <c:v>36687.599999999999</c:v>
                </c:pt>
                <c:pt idx="1014">
                  <c:v>37298.6</c:v>
                </c:pt>
                <c:pt idx="1015">
                  <c:v>35652.800000000003</c:v>
                </c:pt>
                <c:pt idx="1016">
                  <c:v>34584.6</c:v>
                </c:pt>
                <c:pt idx="1017">
                  <c:v>35662.5</c:v>
                </c:pt>
                <c:pt idx="1018">
                  <c:v>38417.300000000003</c:v>
                </c:pt>
                <c:pt idx="1019">
                  <c:v>39249.199999999997</c:v>
                </c:pt>
                <c:pt idx="1020">
                  <c:v>38378.300000000003</c:v>
                </c:pt>
                <c:pt idx="1021">
                  <c:v>38750.6</c:v>
                </c:pt>
                <c:pt idx="1022">
                  <c:v>34679.699999999997</c:v>
                </c:pt>
                <c:pt idx="1023">
                  <c:v>37448.300000000003</c:v>
                </c:pt>
                <c:pt idx="1024">
                  <c:v>37297.4</c:v>
                </c:pt>
                <c:pt idx="1025">
                  <c:v>40717.199999999997</c:v>
                </c:pt>
                <c:pt idx="1026">
                  <c:v>36720.5</c:v>
                </c:pt>
                <c:pt idx="1027">
                  <c:v>42897.3</c:v>
                </c:pt>
                <c:pt idx="1028">
                  <c:v>43541.3</c:v>
                </c:pt>
                <c:pt idx="1029">
                  <c:v>46426.400000000001</c:v>
                </c:pt>
                <c:pt idx="1030">
                  <c:v>46708.800000000003</c:v>
                </c:pt>
                <c:pt idx="1031">
                  <c:v>49839.8</c:v>
                </c:pt>
                <c:pt idx="1032">
                  <c:v>49704.6</c:v>
                </c:pt>
                <c:pt idx="1033">
                  <c:v>49384.2</c:v>
                </c:pt>
                <c:pt idx="1034">
                  <c:v>56695.7</c:v>
                </c:pt>
                <c:pt idx="1035">
                  <c:v>55848.9</c:v>
                </c:pt>
                <c:pt idx="1036">
                  <c:v>58238.3</c:v>
                </c:pt>
                <c:pt idx="1037">
                  <c:v>58840.1</c:v>
                </c:pt>
                <c:pt idx="1038">
                  <c:v>57337.2</c:v>
                </c:pt>
                <c:pt idx="1039">
                  <c:v>56405.4</c:v>
                </c:pt>
                <c:pt idx="1040">
                  <c:v>57441.3</c:v>
                </c:pt>
                <c:pt idx="1041">
                  <c:v>53741.5</c:v>
                </c:pt>
                <c:pt idx="1042">
                  <c:v>57169.8</c:v>
                </c:pt>
                <c:pt idx="1043">
                  <c:v>56603.8</c:v>
                </c:pt>
                <c:pt idx="1044">
                  <c:v>57807.1</c:v>
                </c:pt>
                <c:pt idx="1045">
                  <c:v>57720.3</c:v>
                </c:pt>
                <c:pt idx="1046">
                  <c:v>53560.800000000003</c:v>
                </c:pt>
                <c:pt idx="1047">
                  <c:v>54841.4</c:v>
                </c:pt>
                <c:pt idx="1048">
                  <c:v>55036.5</c:v>
                </c:pt>
                <c:pt idx="1049">
                  <c:v>54020.5</c:v>
                </c:pt>
                <c:pt idx="1050">
                  <c:v>48963.6</c:v>
                </c:pt>
                <c:pt idx="1051">
                  <c:v>50088.9</c:v>
                </c:pt>
                <c:pt idx="1052">
                  <c:v>51143.6</c:v>
                </c:pt>
                <c:pt idx="1053">
                  <c:v>51729.5</c:v>
                </c:pt>
                <c:pt idx="1054">
                  <c:v>53820.2</c:v>
                </c:pt>
                <c:pt idx="1055">
                  <c:v>56483.199999999997</c:v>
                </c:pt>
                <c:pt idx="1056">
                  <c:v>55646.1</c:v>
                </c:pt>
                <c:pt idx="1057">
                  <c:v>56207.1</c:v>
                </c:pt>
                <c:pt idx="1058">
                  <c:v>60041.9</c:v>
                </c:pt>
                <c:pt idx="1059">
                  <c:v>61379.7</c:v>
                </c:pt>
                <c:pt idx="1060">
                  <c:v>63216</c:v>
                </c:pt>
                <c:pt idx="1061">
                  <c:v>62980.4</c:v>
                </c:pt>
                <c:pt idx="1062">
                  <c:v>63540.9</c:v>
                </c:pt>
                <c:pt idx="1063">
                  <c:v>59863.8</c:v>
                </c:pt>
                <c:pt idx="1064">
                  <c:v>59978.7</c:v>
                </c:pt>
                <c:pt idx="1065">
                  <c:v>59748.4</c:v>
                </c:pt>
                <c:pt idx="1066">
                  <c:v>58118.7</c:v>
                </c:pt>
                <c:pt idx="1067">
                  <c:v>58077.4</c:v>
                </c:pt>
                <c:pt idx="1068">
                  <c:v>55948.7</c:v>
                </c:pt>
                <c:pt idx="1069">
                  <c:v>57996.3</c:v>
                </c:pt>
                <c:pt idx="1070">
                  <c:v>58993.4</c:v>
                </c:pt>
                <c:pt idx="1071">
                  <c:v>58199.9</c:v>
                </c:pt>
                <c:pt idx="1072">
                  <c:v>57059.9</c:v>
                </c:pt>
                <c:pt idx="1073">
                  <c:v>58977.3</c:v>
                </c:pt>
                <c:pt idx="1074">
                  <c:v>58718.3</c:v>
                </c:pt>
                <c:pt idx="1075">
                  <c:v>58763.7</c:v>
                </c:pt>
                <c:pt idx="1076">
                  <c:v>58771.3</c:v>
                </c:pt>
                <c:pt idx="1077">
                  <c:v>57616.2</c:v>
                </c:pt>
                <c:pt idx="1078">
                  <c:v>55765.2</c:v>
                </c:pt>
                <c:pt idx="1079">
                  <c:v>55862.9</c:v>
                </c:pt>
                <c:pt idx="1080">
                  <c:v>55036.1</c:v>
                </c:pt>
                <c:pt idx="1081">
                  <c:v>51322.3</c:v>
                </c:pt>
                <c:pt idx="1082">
                  <c:v>52325.4</c:v>
                </c:pt>
                <c:pt idx="1083">
                  <c:v>54452.5</c:v>
                </c:pt>
                <c:pt idx="1084">
                  <c:v>54158.3</c:v>
                </c:pt>
                <c:pt idx="1085">
                  <c:v>57383.8</c:v>
                </c:pt>
                <c:pt idx="1086">
                  <c:v>58093.4</c:v>
                </c:pt>
                <c:pt idx="1087">
                  <c:v>58088</c:v>
                </c:pt>
                <c:pt idx="1088">
                  <c:v>57656</c:v>
                </c:pt>
                <c:pt idx="1089">
                  <c:v>58913.5</c:v>
                </c:pt>
                <c:pt idx="1090">
                  <c:v>56889.7</c:v>
                </c:pt>
                <c:pt idx="1091">
                  <c:v>55791.3</c:v>
                </c:pt>
                <c:pt idx="1092">
                  <c:v>59113.7</c:v>
                </c:pt>
                <c:pt idx="1093">
                  <c:v>61195.3</c:v>
                </c:pt>
                <c:pt idx="1094">
                  <c:v>57265.1</c:v>
                </c:pt>
                <c:pt idx="1095">
                  <c:v>57799.5</c:v>
                </c:pt>
                <c:pt idx="1096">
                  <c:v>55851.9</c:v>
                </c:pt>
                <c:pt idx="1097">
                  <c:v>54879</c:v>
                </c:pt>
                <c:pt idx="1098">
                  <c:v>52311</c:v>
                </c:pt>
                <c:pt idx="1099">
                  <c:v>50982.3</c:v>
                </c:pt>
                <c:pt idx="1100">
                  <c:v>48855.6</c:v>
                </c:pt>
                <c:pt idx="1101">
                  <c:v>48792.5</c:v>
                </c:pt>
                <c:pt idx="1102">
                  <c:v>48428</c:v>
                </c:pt>
                <c:pt idx="1103">
                  <c:v>50395.1</c:v>
                </c:pt>
                <c:pt idx="1104">
                  <c:v>48424.2</c:v>
                </c:pt>
                <c:pt idx="1105">
                  <c:v>49595.5</c:v>
                </c:pt>
                <c:pt idx="1106">
                  <c:v>45164</c:v>
                </c:pt>
                <c:pt idx="1107">
                  <c:v>46136.7</c:v>
                </c:pt>
                <c:pt idx="1108">
                  <c:v>46345.599999999999</c:v>
                </c:pt>
                <c:pt idx="1109">
                  <c:v>46928.5</c:v>
                </c:pt>
                <c:pt idx="1110">
                  <c:v>49697.5</c:v>
                </c:pt>
                <c:pt idx="1111">
                  <c:v>48911.199999999997</c:v>
                </c:pt>
                <c:pt idx="1112">
                  <c:v>54111.8</c:v>
                </c:pt>
                <c:pt idx="1113">
                  <c:v>57433.8</c:v>
                </c:pt>
                <c:pt idx="1114">
                  <c:v>55923.7</c:v>
                </c:pt>
                <c:pt idx="1115">
                  <c:v>55906.6</c:v>
                </c:pt>
                <c:pt idx="1116">
                  <c:v>51582.2</c:v>
                </c:pt>
                <c:pt idx="1117">
                  <c:v>52079.199999999997</c:v>
                </c:pt>
                <c:pt idx="1118">
                  <c:v>49169.7</c:v>
                </c:pt>
                <c:pt idx="1119">
                  <c:v>47936.3</c:v>
                </c:pt>
                <c:pt idx="1120">
                  <c:v>48643.4</c:v>
                </c:pt>
                <c:pt idx="1121">
                  <c:v>47168.7</c:v>
                </c:pt>
                <c:pt idx="1122">
                  <c:v>47371.7</c:v>
                </c:pt>
                <c:pt idx="1123">
                  <c:v>47990.7</c:v>
                </c:pt>
                <c:pt idx="1124">
                  <c:v>44836</c:v>
                </c:pt>
                <c:pt idx="1125">
                  <c:v>46508.6</c:v>
                </c:pt>
                <c:pt idx="1126">
                  <c:v>46395.7</c:v>
                </c:pt>
                <c:pt idx="1127">
                  <c:v>38852.9</c:v>
                </c:pt>
                <c:pt idx="1128">
                  <c:v>39256.6</c:v>
                </c:pt>
                <c:pt idx="1129">
                  <c:v>38297.599999999999</c:v>
                </c:pt>
                <c:pt idx="1130">
                  <c:v>36982.1</c:v>
                </c:pt>
                <c:pt idx="1131">
                  <c:v>37646.800000000003</c:v>
                </c:pt>
                <c:pt idx="1132">
                  <c:v>35485.199999999997</c:v>
                </c:pt>
                <c:pt idx="1133">
                  <c:v>33515.699999999997</c:v>
                </c:pt>
                <c:pt idx="1134">
                  <c:v>33108.1</c:v>
                </c:pt>
                <c:pt idx="1135">
                  <c:v>34283.1</c:v>
                </c:pt>
                <c:pt idx="1136">
                  <c:v>34301.800000000003</c:v>
                </c:pt>
                <c:pt idx="1137">
                  <c:v>33374.800000000003</c:v>
                </c:pt>
                <c:pt idx="1138">
                  <c:v>30404</c:v>
                </c:pt>
                <c:pt idx="1139">
                  <c:v>32502.1</c:v>
                </c:pt>
                <c:pt idx="1140">
                  <c:v>32252.3</c:v>
                </c:pt>
                <c:pt idx="1141">
                  <c:v>32241.3</c:v>
                </c:pt>
                <c:pt idx="1142">
                  <c:v>32088.9</c:v>
                </c:pt>
                <c:pt idx="1143">
                  <c:v>33000.5</c:v>
                </c:pt>
                <c:pt idx="1144">
                  <c:v>30842.1</c:v>
                </c:pt>
                <c:pt idx="1145">
                  <c:v>35476.300000000003</c:v>
                </c:pt>
                <c:pt idx="1146">
                  <c:v>36002.9</c:v>
                </c:pt>
                <c:pt idx="1147">
                  <c:v>36613.199999999997</c:v>
                </c:pt>
                <c:pt idx="1148">
                  <c:v>35839.599999999999</c:v>
                </c:pt>
                <c:pt idx="1149">
                  <c:v>36019.5</c:v>
                </c:pt>
                <c:pt idx="1150">
                  <c:v>36845.800000000003</c:v>
                </c:pt>
                <c:pt idx="1151">
                  <c:v>39175.699999999997</c:v>
                </c:pt>
                <c:pt idx="1152">
                  <c:v>37382.199999999997</c:v>
                </c:pt>
                <c:pt idx="1153">
                  <c:v>34076.1</c:v>
                </c:pt>
                <c:pt idx="1154">
                  <c:v>35544.300000000003</c:v>
                </c:pt>
                <c:pt idx="1155">
                  <c:v>38192.199999999997</c:v>
                </c:pt>
                <c:pt idx="1156">
                  <c:v>40151.9</c:v>
                </c:pt>
                <c:pt idx="1157">
                  <c:v>40599.300000000003</c:v>
                </c:pt>
                <c:pt idx="1158">
                  <c:v>39460.199999999997</c:v>
                </c:pt>
                <c:pt idx="1159">
                  <c:v>36793.199999999997</c:v>
                </c:pt>
                <c:pt idx="1160">
                  <c:v>33991.5</c:v>
                </c:pt>
                <c:pt idx="1161">
                  <c:v>32022.6</c:v>
                </c:pt>
                <c:pt idx="1162">
                  <c:v>32958.9</c:v>
                </c:pt>
                <c:pt idx="1163">
                  <c:v>32193.3</c:v>
                </c:pt>
                <c:pt idx="1164">
                  <c:v>29359.9</c:v>
                </c:pt>
                <c:pt idx="1165">
                  <c:v>28949.4</c:v>
                </c:pt>
                <c:pt idx="1166">
                  <c:v>28868.7</c:v>
                </c:pt>
                <c:pt idx="1167">
                  <c:v>27376</c:v>
                </c:pt>
                <c:pt idx="1168">
                  <c:v>27057.8</c:v>
                </c:pt>
                <c:pt idx="1169">
                  <c:v>26261.3</c:v>
                </c:pt>
                <c:pt idx="1170">
                  <c:v>26454.400000000001</c:v>
                </c:pt>
                <c:pt idx="1171">
                  <c:v>24689.599999999999</c:v>
                </c:pt>
                <c:pt idx="1172">
                  <c:v>23736.5</c:v>
                </c:pt>
                <c:pt idx="1173">
                  <c:v>23257.9</c:v>
                </c:pt>
                <c:pt idx="1174">
                  <c:v>23823.200000000001</c:v>
                </c:pt>
                <c:pt idx="1175">
                  <c:v>22728.5</c:v>
                </c:pt>
                <c:pt idx="1176">
                  <c:v>23474.9</c:v>
                </c:pt>
                <c:pt idx="1177">
                  <c:v>23844</c:v>
                </c:pt>
                <c:pt idx="1178">
                  <c:v>23127.9</c:v>
                </c:pt>
                <c:pt idx="1179">
                  <c:v>22825.4</c:v>
                </c:pt>
                <c:pt idx="1180">
                  <c:v>21352.2</c:v>
                </c:pt>
                <c:pt idx="1181">
                  <c:v>19434.900000000001</c:v>
                </c:pt>
                <c:pt idx="1182">
                  <c:v>19273.8</c:v>
                </c:pt>
                <c:pt idx="1183">
                  <c:v>19176.8</c:v>
                </c:pt>
                <c:pt idx="1184">
                  <c:v>18808.900000000001</c:v>
                </c:pt>
                <c:pt idx="1185">
                  <c:v>18023.599999999999</c:v>
                </c:pt>
                <c:pt idx="1186">
                  <c:v>18247.2</c:v>
                </c:pt>
                <c:pt idx="1187">
                  <c:v>18546</c:v>
                </c:pt>
                <c:pt idx="1188">
                  <c:v>18326.599999999999</c:v>
                </c:pt>
                <c:pt idx="1189">
                  <c:v>19170.7</c:v>
                </c:pt>
                <c:pt idx="1190">
                  <c:v>19379.900000000001</c:v>
                </c:pt>
                <c:pt idx="1191">
                  <c:v>19146.5</c:v>
                </c:pt>
                <c:pt idx="1192">
                  <c:v>18658.099999999999</c:v>
                </c:pt>
                <c:pt idx="1193">
                  <c:v>19433.3</c:v>
                </c:pt>
                <c:pt idx="1194">
                  <c:v>19218.8</c:v>
                </c:pt>
                <c:pt idx="1195">
                  <c:v>18770.7</c:v>
                </c:pt>
                <c:pt idx="1196">
                  <c:v>19698.099999999999</c:v>
                </c:pt>
                <c:pt idx="1197">
                  <c:v>18185.5</c:v>
                </c:pt>
                <c:pt idx="1198">
                  <c:v>17730.7</c:v>
                </c:pt>
                <c:pt idx="1199">
                  <c:v>17127.099999999999</c:v>
                </c:pt>
                <c:pt idx="1200">
                  <c:v>17162</c:v>
                </c:pt>
                <c:pt idx="1201">
                  <c:v>18723</c:v>
                </c:pt>
                <c:pt idx="1202">
                  <c:v>19152.599999999999</c:v>
                </c:pt>
                <c:pt idx="1203">
                  <c:v>18379.599999999999</c:v>
                </c:pt>
                <c:pt idx="1204">
                  <c:v>18412.900000000001</c:v>
                </c:pt>
                <c:pt idx="1205">
                  <c:v>18687.2</c:v>
                </c:pt>
                <c:pt idx="1206">
                  <c:v>18675.2</c:v>
                </c:pt>
                <c:pt idx="1207">
                  <c:v>17803.5</c:v>
                </c:pt>
                <c:pt idx="1208">
                  <c:v>17774.599999999999</c:v>
                </c:pt>
                <c:pt idx="1209">
                  <c:v>17662.3</c:v>
                </c:pt>
                <c:pt idx="1210">
                  <c:v>16715.8</c:v>
                </c:pt>
                <c:pt idx="1211">
                  <c:v>15953</c:v>
                </c:pt>
                <c:pt idx="1212">
                  <c:v>16071</c:v>
                </c:pt>
                <c:pt idx="1213">
                  <c:v>16324.2</c:v>
                </c:pt>
                <c:pt idx="1214">
                  <c:v>16294.7</c:v>
                </c:pt>
                <c:pt idx="1215">
                  <c:v>15695.8</c:v>
                </c:pt>
                <c:pt idx="1216">
                  <c:v>15303.6</c:v>
                </c:pt>
                <c:pt idx="1217">
                  <c:v>15327.2</c:v>
                </c:pt>
                <c:pt idx="1218">
                  <c:v>15483.7</c:v>
                </c:pt>
                <c:pt idx="1219">
                  <c:v>14828.4</c:v>
                </c:pt>
                <c:pt idx="1220">
                  <c:v>15577.9</c:v>
                </c:pt>
                <c:pt idx="1221">
                  <c:v>15587.1</c:v>
                </c:pt>
                <c:pt idx="1222">
                  <c:v>14145.6</c:v>
                </c:pt>
                <c:pt idx="1223">
                  <c:v>14019.9</c:v>
                </c:pt>
                <c:pt idx="1224">
                  <c:v>13561.4</c:v>
                </c:pt>
                <c:pt idx="1225">
                  <c:v>13759.4</c:v>
                </c:pt>
                <c:pt idx="1226">
                  <c:v>13797.3</c:v>
                </c:pt>
                <c:pt idx="1227">
                  <c:v>13559.9</c:v>
                </c:pt>
                <c:pt idx="1228">
                  <c:v>13457.2</c:v>
                </c:pt>
                <c:pt idx="1229">
                  <c:v>13278.9</c:v>
                </c:pt>
                <c:pt idx="1230">
                  <c:v>13657.8</c:v>
                </c:pt>
                <c:pt idx="1231">
                  <c:v>13061.6</c:v>
                </c:pt>
                <c:pt idx="1232">
                  <c:v>13032.2</c:v>
                </c:pt>
                <c:pt idx="1233">
                  <c:v>13117.2</c:v>
                </c:pt>
                <c:pt idx="1234">
                  <c:v>12934.1</c:v>
                </c:pt>
                <c:pt idx="1235">
                  <c:v>12974.6</c:v>
                </c:pt>
                <c:pt idx="1236">
                  <c:v>12808.7</c:v>
                </c:pt>
                <c:pt idx="1237">
                  <c:v>11913.5</c:v>
                </c:pt>
                <c:pt idx="1238">
                  <c:v>11753.4</c:v>
                </c:pt>
                <c:pt idx="1239">
                  <c:v>11506.9</c:v>
                </c:pt>
                <c:pt idx="1240">
                  <c:v>11362.1</c:v>
                </c:pt>
                <c:pt idx="1241">
                  <c:v>11322</c:v>
                </c:pt>
                <c:pt idx="1242">
                  <c:v>11503</c:v>
                </c:pt>
                <c:pt idx="1243">
                  <c:v>11420.4</c:v>
                </c:pt>
                <c:pt idx="1244">
                  <c:v>11423.8</c:v>
                </c:pt>
                <c:pt idx="1245">
                  <c:v>11533.9</c:v>
                </c:pt>
                <c:pt idx="1246">
                  <c:v>11371</c:v>
                </c:pt>
                <c:pt idx="1247">
                  <c:v>11298.4</c:v>
                </c:pt>
                <c:pt idx="1248">
                  <c:v>11054.2</c:v>
                </c:pt>
                <c:pt idx="1249">
                  <c:v>10924.1</c:v>
                </c:pt>
                <c:pt idx="1250">
                  <c:v>10670.9</c:v>
                </c:pt>
                <c:pt idx="1251">
                  <c:v>10602.6</c:v>
                </c:pt>
                <c:pt idx="1252">
                  <c:v>10789.5</c:v>
                </c:pt>
                <c:pt idx="1253">
                  <c:v>10672.9</c:v>
                </c:pt>
                <c:pt idx="1254">
                  <c:v>10544.2</c:v>
                </c:pt>
                <c:pt idx="1255">
                  <c:v>10572.3</c:v>
                </c:pt>
                <c:pt idx="1256">
                  <c:v>10620.5</c:v>
                </c:pt>
                <c:pt idx="1257">
                  <c:v>10776.1</c:v>
                </c:pt>
                <c:pt idx="1258">
                  <c:v>10840.9</c:v>
                </c:pt>
                <c:pt idx="1259">
                  <c:v>10693.2</c:v>
                </c:pt>
                <c:pt idx="1260">
                  <c:v>10776.2</c:v>
                </c:pt>
                <c:pt idx="1261">
                  <c:v>10727.9</c:v>
                </c:pt>
                <c:pt idx="1262">
                  <c:v>10688.8</c:v>
                </c:pt>
                <c:pt idx="1263">
                  <c:v>10739.4</c:v>
                </c:pt>
                <c:pt idx="1264">
                  <c:v>10237.299999999999</c:v>
                </c:pt>
                <c:pt idx="1265">
                  <c:v>10531.5</c:v>
                </c:pt>
                <c:pt idx="1266">
                  <c:v>10416.799999999999</c:v>
                </c:pt>
                <c:pt idx="1267">
                  <c:v>10921.5</c:v>
                </c:pt>
                <c:pt idx="1268">
                  <c:v>11081.8</c:v>
                </c:pt>
                <c:pt idx="1269">
                  <c:v>10933</c:v>
                </c:pt>
                <c:pt idx="1270">
                  <c:v>10941.3</c:v>
                </c:pt>
                <c:pt idx="1271">
                  <c:v>10949.5</c:v>
                </c:pt>
                <c:pt idx="1272">
                  <c:v>10785.3</c:v>
                </c:pt>
                <c:pt idx="1273">
                  <c:v>10675.3</c:v>
                </c:pt>
                <c:pt idx="1274">
                  <c:v>10326</c:v>
                </c:pt>
                <c:pt idx="1275">
                  <c:v>10441.9</c:v>
                </c:pt>
                <c:pt idx="1276">
                  <c:v>10390.200000000001</c:v>
                </c:pt>
                <c:pt idx="1277">
                  <c:v>10339.700000000001</c:v>
                </c:pt>
                <c:pt idx="1278">
                  <c:v>10224.6</c:v>
                </c:pt>
                <c:pt idx="1279">
                  <c:v>10126.6</c:v>
                </c:pt>
                <c:pt idx="1280">
                  <c:v>10376.9</c:v>
                </c:pt>
                <c:pt idx="1281">
                  <c:v>10296.4</c:v>
                </c:pt>
                <c:pt idx="1282">
                  <c:v>10092.200000000001</c:v>
                </c:pt>
                <c:pt idx="1283">
                  <c:v>10472.5</c:v>
                </c:pt>
                <c:pt idx="1284">
                  <c:v>10168.799999999999</c:v>
                </c:pt>
                <c:pt idx="1285">
                  <c:v>11413.3</c:v>
                </c:pt>
                <c:pt idx="1286">
                  <c:v>11914.9</c:v>
                </c:pt>
                <c:pt idx="1287">
                  <c:v>11644.2</c:v>
                </c:pt>
                <c:pt idx="1288">
                  <c:v>11702</c:v>
                </c:pt>
                <c:pt idx="1289">
                  <c:v>11468.1</c:v>
                </c:pt>
                <c:pt idx="1290">
                  <c:v>11527.4</c:v>
                </c:pt>
                <c:pt idx="1291">
                  <c:v>11327.4</c:v>
                </c:pt>
                <c:pt idx="1292">
                  <c:v>11462.3</c:v>
                </c:pt>
                <c:pt idx="1293">
                  <c:v>11324.8</c:v>
                </c:pt>
                <c:pt idx="1294">
                  <c:v>11753.5</c:v>
                </c:pt>
                <c:pt idx="1295">
                  <c:v>11641.6</c:v>
                </c:pt>
                <c:pt idx="1296">
                  <c:v>11661.3</c:v>
                </c:pt>
                <c:pt idx="1297">
                  <c:v>11529.2</c:v>
                </c:pt>
                <c:pt idx="1298">
                  <c:v>11856.9</c:v>
                </c:pt>
                <c:pt idx="1299">
                  <c:v>11750.2</c:v>
                </c:pt>
                <c:pt idx="1300">
                  <c:v>11947.6</c:v>
                </c:pt>
                <c:pt idx="1301">
                  <c:v>12282.6</c:v>
                </c:pt>
                <c:pt idx="1302">
                  <c:v>11899</c:v>
                </c:pt>
                <c:pt idx="1303">
                  <c:v>11845.3</c:v>
                </c:pt>
                <c:pt idx="1304">
                  <c:v>11750.8</c:v>
                </c:pt>
                <c:pt idx="1305">
                  <c:v>11770.9</c:v>
                </c:pt>
                <c:pt idx="1306">
                  <c:v>11557.2</c:v>
                </c:pt>
                <c:pt idx="1307">
                  <c:v>11390.4</c:v>
                </c:pt>
                <c:pt idx="1308">
                  <c:v>11889.2</c:v>
                </c:pt>
                <c:pt idx="1309">
                  <c:v>11681.2</c:v>
                </c:pt>
                <c:pt idx="1310">
                  <c:v>11764.3</c:v>
                </c:pt>
                <c:pt idx="1311">
                  <c:v>11592</c:v>
                </c:pt>
                <c:pt idx="1312">
                  <c:v>11757.1</c:v>
                </c:pt>
                <c:pt idx="1313">
                  <c:v>11735.1</c:v>
                </c:pt>
                <c:pt idx="1314">
                  <c:v>11184.7</c:v>
                </c:pt>
                <c:pt idx="1315">
                  <c:v>11224.4</c:v>
                </c:pt>
                <c:pt idx="1316">
                  <c:v>11066.8</c:v>
                </c:pt>
                <c:pt idx="1317">
                  <c:v>11803.1</c:v>
                </c:pt>
                <c:pt idx="1318">
                  <c:v>11333.4</c:v>
                </c:pt>
                <c:pt idx="1319">
                  <c:v>11096.2</c:v>
                </c:pt>
                <c:pt idx="1320">
                  <c:v>11105.9</c:v>
                </c:pt>
                <c:pt idx="1321">
                  <c:v>10908.5</c:v>
                </c:pt>
                <c:pt idx="1322">
                  <c:v>11022.8</c:v>
                </c:pt>
                <c:pt idx="1323">
                  <c:v>9932.5</c:v>
                </c:pt>
                <c:pt idx="1324">
                  <c:v>9704.1</c:v>
                </c:pt>
                <c:pt idx="1325">
                  <c:v>9546.4</c:v>
                </c:pt>
                <c:pt idx="1326">
                  <c:v>9599.6</c:v>
                </c:pt>
                <c:pt idx="1327">
                  <c:v>9513.7000000000007</c:v>
                </c:pt>
                <c:pt idx="1328">
                  <c:v>9387.2999999999993</c:v>
                </c:pt>
                <c:pt idx="1329">
                  <c:v>9162.4</c:v>
                </c:pt>
                <c:pt idx="1330">
                  <c:v>9208</c:v>
                </c:pt>
                <c:pt idx="1331">
                  <c:v>9170.2000000000007</c:v>
                </c:pt>
                <c:pt idx="1332">
                  <c:v>9155.7999999999993</c:v>
                </c:pt>
                <c:pt idx="1333">
                  <c:v>9135.2999999999993</c:v>
                </c:pt>
                <c:pt idx="1334">
                  <c:v>9198.7000000000007</c:v>
                </c:pt>
                <c:pt idx="1335">
                  <c:v>9253.4</c:v>
                </c:pt>
                <c:pt idx="1336">
                  <c:v>9243.6</c:v>
                </c:pt>
                <c:pt idx="1337">
                  <c:v>9300.7999999999993</c:v>
                </c:pt>
                <c:pt idx="1338">
                  <c:v>9233.2999999999993</c:v>
                </c:pt>
                <c:pt idx="1339">
                  <c:v>9285.1</c:v>
                </c:pt>
                <c:pt idx="1340">
                  <c:v>9235.7000000000007</c:v>
                </c:pt>
                <c:pt idx="1341">
                  <c:v>9429.9</c:v>
                </c:pt>
                <c:pt idx="1342">
                  <c:v>9256</c:v>
                </c:pt>
                <c:pt idx="1343">
                  <c:v>9339</c:v>
                </c:pt>
                <c:pt idx="1344">
                  <c:v>9081</c:v>
                </c:pt>
                <c:pt idx="1345">
                  <c:v>9134.4</c:v>
                </c:pt>
                <c:pt idx="1346">
                  <c:v>9067.1</c:v>
                </c:pt>
                <c:pt idx="1347">
                  <c:v>9085.1</c:v>
                </c:pt>
                <c:pt idx="1348">
                  <c:v>9229.9</c:v>
                </c:pt>
                <c:pt idx="1349">
                  <c:v>9135.4</c:v>
                </c:pt>
                <c:pt idx="1350">
                  <c:v>9185.4</c:v>
                </c:pt>
                <c:pt idx="1351">
                  <c:v>9124</c:v>
                </c:pt>
                <c:pt idx="1352">
                  <c:v>9008.2999999999993</c:v>
                </c:pt>
                <c:pt idx="1353">
                  <c:v>9160</c:v>
                </c:pt>
                <c:pt idx="1354">
                  <c:v>9247.5</c:v>
                </c:pt>
                <c:pt idx="1355">
                  <c:v>9302</c:v>
                </c:pt>
                <c:pt idx="1356">
                  <c:v>9624.6</c:v>
                </c:pt>
                <c:pt idx="1357">
                  <c:v>9683.7000000000007</c:v>
                </c:pt>
                <c:pt idx="1358">
                  <c:v>9296.4</c:v>
                </c:pt>
                <c:pt idx="1359">
                  <c:v>9358.7999999999993</c:v>
                </c:pt>
                <c:pt idx="1360">
                  <c:v>9314</c:v>
                </c:pt>
                <c:pt idx="1361">
                  <c:v>9388.1</c:v>
                </c:pt>
                <c:pt idx="1362">
                  <c:v>9464.6</c:v>
                </c:pt>
                <c:pt idx="1363">
                  <c:v>9523.5</c:v>
                </c:pt>
                <c:pt idx="1364">
                  <c:v>9425.4</c:v>
                </c:pt>
                <c:pt idx="1365">
                  <c:v>9345.2999999999993</c:v>
                </c:pt>
                <c:pt idx="1366">
                  <c:v>9471.2999999999993</c:v>
                </c:pt>
                <c:pt idx="1367">
                  <c:v>9466.6</c:v>
                </c:pt>
                <c:pt idx="1368">
                  <c:v>9283.2000000000007</c:v>
                </c:pt>
                <c:pt idx="1369">
                  <c:v>9878.7999999999993</c:v>
                </c:pt>
                <c:pt idx="1370">
                  <c:v>9768.7999999999993</c:v>
                </c:pt>
                <c:pt idx="1371">
                  <c:v>9777.9</c:v>
                </c:pt>
                <c:pt idx="1372">
                  <c:v>9742.6</c:v>
                </c:pt>
                <c:pt idx="1373">
                  <c:v>9669.6</c:v>
                </c:pt>
                <c:pt idx="1374">
                  <c:v>9631.2000000000007</c:v>
                </c:pt>
                <c:pt idx="1375">
                  <c:v>9794.4</c:v>
                </c:pt>
                <c:pt idx="1376">
                  <c:v>9667.2000000000007</c:v>
                </c:pt>
                <c:pt idx="1377">
                  <c:v>9527.6</c:v>
                </c:pt>
                <c:pt idx="1378">
                  <c:v>10189.299999999999</c:v>
                </c:pt>
                <c:pt idx="1379">
                  <c:v>9454.7999999999993</c:v>
                </c:pt>
                <c:pt idx="1380">
                  <c:v>9692.5</c:v>
                </c:pt>
                <c:pt idx="1381">
                  <c:v>9424.7999999999993</c:v>
                </c:pt>
                <c:pt idx="1382">
                  <c:v>9572.2000000000007</c:v>
                </c:pt>
                <c:pt idx="1383">
                  <c:v>9199.1</c:v>
                </c:pt>
                <c:pt idx="1384">
                  <c:v>8842.5</c:v>
                </c:pt>
                <c:pt idx="1385">
                  <c:v>8898.2000000000007</c:v>
                </c:pt>
                <c:pt idx="1386">
                  <c:v>8728.2000000000007</c:v>
                </c:pt>
                <c:pt idx="1387">
                  <c:v>9177</c:v>
                </c:pt>
                <c:pt idx="1388">
                  <c:v>9169.7000000000007</c:v>
                </c:pt>
                <c:pt idx="1389">
                  <c:v>9059</c:v>
                </c:pt>
                <c:pt idx="1390">
                  <c:v>9512.2999999999993</c:v>
                </c:pt>
                <c:pt idx="1391">
                  <c:v>9773.2999999999993</c:v>
                </c:pt>
                <c:pt idx="1392">
                  <c:v>9730.7000000000007</c:v>
                </c:pt>
                <c:pt idx="1393">
                  <c:v>9677.7000000000007</c:v>
                </c:pt>
                <c:pt idx="1394">
                  <c:v>9379.5</c:v>
                </c:pt>
                <c:pt idx="1395">
                  <c:v>9318</c:v>
                </c:pt>
                <c:pt idx="1396">
                  <c:v>9778.4</c:v>
                </c:pt>
                <c:pt idx="1397">
                  <c:v>9298.7000000000007</c:v>
                </c:pt>
                <c:pt idx="1398">
                  <c:v>8813.7999999999993</c:v>
                </c:pt>
                <c:pt idx="1399">
                  <c:v>8579.7999999999993</c:v>
                </c:pt>
                <c:pt idx="1400">
                  <c:v>8738.7999999999993</c:v>
                </c:pt>
                <c:pt idx="1401">
                  <c:v>9554.6</c:v>
                </c:pt>
                <c:pt idx="1402">
                  <c:v>9806.2000000000007</c:v>
                </c:pt>
                <c:pt idx="1403">
                  <c:v>9979.7999999999993</c:v>
                </c:pt>
                <c:pt idx="1404">
                  <c:v>9151.4</c:v>
                </c:pt>
                <c:pt idx="1405">
                  <c:v>9001</c:v>
                </c:pt>
                <c:pt idx="1406">
                  <c:v>8874.7000000000007</c:v>
                </c:pt>
                <c:pt idx="1407">
                  <c:v>8885.5</c:v>
                </c:pt>
                <c:pt idx="1408">
                  <c:v>8966.2999999999993</c:v>
                </c:pt>
                <c:pt idx="1409">
                  <c:v>8821.6</c:v>
                </c:pt>
                <c:pt idx="1410">
                  <c:v>8629</c:v>
                </c:pt>
                <c:pt idx="1411">
                  <c:v>8770.9</c:v>
                </c:pt>
                <c:pt idx="1412">
                  <c:v>7746.9</c:v>
                </c:pt>
                <c:pt idx="1413">
                  <c:v>7766</c:v>
                </c:pt>
                <c:pt idx="1414">
                  <c:v>7678.9</c:v>
                </c:pt>
                <c:pt idx="1415">
                  <c:v>7540.4</c:v>
                </c:pt>
                <c:pt idx="1416">
                  <c:v>7503.8</c:v>
                </c:pt>
                <c:pt idx="1417">
                  <c:v>7488.5</c:v>
                </c:pt>
                <c:pt idx="1418">
                  <c:v>7112.9</c:v>
                </c:pt>
                <c:pt idx="1419">
                  <c:v>6842.5</c:v>
                </c:pt>
                <c:pt idx="1420">
                  <c:v>6833.5</c:v>
                </c:pt>
                <c:pt idx="1421">
                  <c:v>7122.9</c:v>
                </c:pt>
                <c:pt idx="1422">
                  <c:v>7230.8</c:v>
                </c:pt>
                <c:pt idx="1423">
                  <c:v>7035.8</c:v>
                </c:pt>
                <c:pt idx="1424">
                  <c:v>7085.6</c:v>
                </c:pt>
                <c:pt idx="1425">
                  <c:v>6629.1</c:v>
                </c:pt>
                <c:pt idx="1426">
                  <c:v>6850.9</c:v>
                </c:pt>
                <c:pt idx="1427">
                  <c:v>6841.3</c:v>
                </c:pt>
                <c:pt idx="1428">
                  <c:v>6917.6</c:v>
                </c:pt>
                <c:pt idx="1429">
                  <c:v>6867.8</c:v>
                </c:pt>
                <c:pt idx="1430">
                  <c:v>6863.1</c:v>
                </c:pt>
                <c:pt idx="1431">
                  <c:v>7289</c:v>
                </c:pt>
                <c:pt idx="1432">
                  <c:v>7361.2</c:v>
                </c:pt>
                <c:pt idx="1433">
                  <c:v>7185.2</c:v>
                </c:pt>
                <c:pt idx="1434">
                  <c:v>7332.3</c:v>
                </c:pt>
                <c:pt idx="1435">
                  <c:v>6772.7</c:v>
                </c:pt>
                <c:pt idx="1436">
                  <c:v>6857.4</c:v>
                </c:pt>
                <c:pt idx="1437">
                  <c:v>6735.9</c:v>
                </c:pt>
                <c:pt idx="1438">
                  <c:v>6800.5</c:v>
                </c:pt>
                <c:pt idx="1439">
                  <c:v>6638.5</c:v>
                </c:pt>
                <c:pt idx="1440">
                  <c:v>6412.5</c:v>
                </c:pt>
                <c:pt idx="1441">
                  <c:v>6391</c:v>
                </c:pt>
                <c:pt idx="1442">
                  <c:v>5890.4</c:v>
                </c:pt>
                <c:pt idx="1443">
                  <c:v>6233.7</c:v>
                </c:pt>
                <c:pt idx="1444">
                  <c:v>6373.4</c:v>
                </c:pt>
                <c:pt idx="1445">
                  <c:v>6725.1</c:v>
                </c:pt>
                <c:pt idx="1446">
                  <c:v>6678.9</c:v>
                </c:pt>
                <c:pt idx="1447">
                  <c:v>6744.6</c:v>
                </c:pt>
                <c:pt idx="1448">
                  <c:v>6468.9</c:v>
                </c:pt>
                <c:pt idx="1449">
                  <c:v>5822.1</c:v>
                </c:pt>
                <c:pt idx="1450">
                  <c:v>6186.2</c:v>
                </c:pt>
                <c:pt idx="1451">
                  <c:v>6205.3</c:v>
                </c:pt>
                <c:pt idx="1452">
                  <c:v>6172</c:v>
                </c:pt>
                <c:pt idx="1453">
                  <c:v>5361.4</c:v>
                </c:pt>
                <c:pt idx="1454">
                  <c:v>5261.1</c:v>
                </c:pt>
                <c:pt idx="1455">
                  <c:v>5030</c:v>
                </c:pt>
                <c:pt idx="1456">
                  <c:v>5366.3</c:v>
                </c:pt>
                <c:pt idx="1457">
                  <c:v>5182.7</c:v>
                </c:pt>
                <c:pt idx="1458">
                  <c:v>5584.3</c:v>
                </c:pt>
                <c:pt idx="1459">
                  <c:v>4826</c:v>
                </c:pt>
                <c:pt idx="1460">
                  <c:v>7935.1</c:v>
                </c:pt>
                <c:pt idx="1461">
                  <c:v>7891.2</c:v>
                </c:pt>
                <c:pt idx="1462">
                  <c:v>7933</c:v>
                </c:pt>
                <c:pt idx="1463">
                  <c:v>8034.1</c:v>
                </c:pt>
                <c:pt idx="1464">
                  <c:v>8887.7999999999993</c:v>
                </c:pt>
                <c:pt idx="1465">
                  <c:v>9134.7999999999993</c:v>
                </c:pt>
                <c:pt idx="1466">
                  <c:v>9060.2999999999993</c:v>
                </c:pt>
                <c:pt idx="1467">
                  <c:v>8757.9</c:v>
                </c:pt>
                <c:pt idx="1468">
                  <c:v>8761.4</c:v>
                </c:pt>
                <c:pt idx="1469">
                  <c:v>8904.7999999999993</c:v>
                </c:pt>
                <c:pt idx="1470">
                  <c:v>8540</c:v>
                </c:pt>
                <c:pt idx="1471">
                  <c:v>8543.7000000000007</c:v>
                </c:pt>
                <c:pt idx="1472">
                  <c:v>8697.5</c:v>
                </c:pt>
                <c:pt idx="1473">
                  <c:v>8818.6</c:v>
                </c:pt>
                <c:pt idx="1474">
                  <c:v>8800.2999999999993</c:v>
                </c:pt>
                <c:pt idx="1475">
                  <c:v>9317.2000000000007</c:v>
                </c:pt>
                <c:pt idx="1476">
                  <c:v>9662.7000000000007</c:v>
                </c:pt>
                <c:pt idx="1477">
                  <c:v>9942.7000000000007</c:v>
                </c:pt>
                <c:pt idx="1478">
                  <c:v>9655.7000000000007</c:v>
                </c:pt>
                <c:pt idx="1479">
                  <c:v>9684.5</c:v>
                </c:pt>
                <c:pt idx="1480">
                  <c:v>9602.4</c:v>
                </c:pt>
                <c:pt idx="1481">
                  <c:v>9609.4</c:v>
                </c:pt>
                <c:pt idx="1482">
                  <c:v>10158.4</c:v>
                </c:pt>
                <c:pt idx="1483">
                  <c:v>9701.4</c:v>
                </c:pt>
                <c:pt idx="1484">
                  <c:v>9932.2999999999993</c:v>
                </c:pt>
                <c:pt idx="1485">
                  <c:v>9907.7000000000007</c:v>
                </c:pt>
                <c:pt idx="1486">
                  <c:v>10333</c:v>
                </c:pt>
                <c:pt idx="1487">
                  <c:v>10235.1</c:v>
                </c:pt>
                <c:pt idx="1488">
                  <c:v>10317.700000000001</c:v>
                </c:pt>
                <c:pt idx="1489">
                  <c:v>10229.5</c:v>
                </c:pt>
                <c:pt idx="1490">
                  <c:v>9854.1</c:v>
                </c:pt>
                <c:pt idx="1491">
                  <c:v>10151.5</c:v>
                </c:pt>
                <c:pt idx="1492">
                  <c:v>9895.5</c:v>
                </c:pt>
                <c:pt idx="1493">
                  <c:v>9818.6</c:v>
                </c:pt>
                <c:pt idx="1494">
                  <c:v>9772</c:v>
                </c:pt>
                <c:pt idx="1495">
                  <c:v>9611.7999999999993</c:v>
                </c:pt>
                <c:pt idx="1496">
                  <c:v>9193.9</c:v>
                </c:pt>
                <c:pt idx="1497">
                  <c:v>9296.6</c:v>
                </c:pt>
                <c:pt idx="1498">
                  <c:v>9334.9</c:v>
                </c:pt>
                <c:pt idx="1499">
                  <c:v>9381.6</c:v>
                </c:pt>
                <c:pt idx="1500">
                  <c:v>9349.1</c:v>
                </c:pt>
                <c:pt idx="1501">
                  <c:v>9507.2999999999993</c:v>
                </c:pt>
                <c:pt idx="1502">
                  <c:v>9298.9</c:v>
                </c:pt>
                <c:pt idx="1503">
                  <c:v>9377.2999999999993</c:v>
                </c:pt>
                <c:pt idx="1504">
                  <c:v>8866.6</c:v>
                </c:pt>
                <c:pt idx="1505">
                  <c:v>8607.7999999999993</c:v>
                </c:pt>
                <c:pt idx="1506">
                  <c:v>8341.6</c:v>
                </c:pt>
                <c:pt idx="1507">
                  <c:v>8439.9</c:v>
                </c:pt>
                <c:pt idx="1508">
                  <c:v>8405.1</c:v>
                </c:pt>
                <c:pt idx="1509">
                  <c:v>8678.5</c:v>
                </c:pt>
                <c:pt idx="1510">
                  <c:v>8732.6</c:v>
                </c:pt>
                <c:pt idx="1511">
                  <c:v>8641.9</c:v>
                </c:pt>
                <c:pt idx="1512">
                  <c:v>8706.2000000000007</c:v>
                </c:pt>
                <c:pt idx="1513">
                  <c:v>8916.2999999999993</c:v>
                </c:pt>
                <c:pt idx="1514">
                  <c:v>8913.1</c:v>
                </c:pt>
                <c:pt idx="1515">
                  <c:v>8726.9</c:v>
                </c:pt>
                <c:pt idx="1516">
                  <c:v>8818.2999999999993</c:v>
                </c:pt>
                <c:pt idx="1517">
                  <c:v>8829.2000000000007</c:v>
                </c:pt>
                <c:pt idx="1518">
                  <c:v>8111.4</c:v>
                </c:pt>
                <c:pt idx="1519">
                  <c:v>8187.6</c:v>
                </c:pt>
                <c:pt idx="1520">
                  <c:v>8024.1</c:v>
                </c:pt>
                <c:pt idx="1521">
                  <c:v>8187.1</c:v>
                </c:pt>
                <c:pt idx="1522">
                  <c:v>7842.4</c:v>
                </c:pt>
                <c:pt idx="1523">
                  <c:v>8059.6</c:v>
                </c:pt>
                <c:pt idx="1524">
                  <c:v>8155.7</c:v>
                </c:pt>
                <c:pt idx="1525">
                  <c:v>7759.1</c:v>
                </c:pt>
                <c:pt idx="1526">
                  <c:v>7372.5</c:v>
                </c:pt>
                <c:pt idx="1527">
                  <c:v>7376.8</c:v>
                </c:pt>
                <c:pt idx="1528">
                  <c:v>7343.1</c:v>
                </c:pt>
                <c:pt idx="1529">
                  <c:v>6967</c:v>
                </c:pt>
                <c:pt idx="1530">
                  <c:v>7199.8</c:v>
                </c:pt>
                <c:pt idx="1531">
                  <c:v>7196.4</c:v>
                </c:pt>
                <c:pt idx="1532">
                  <c:v>7261.8</c:v>
                </c:pt>
                <c:pt idx="1533">
                  <c:v>7397.5</c:v>
                </c:pt>
                <c:pt idx="1534">
                  <c:v>7321.5</c:v>
                </c:pt>
                <c:pt idx="1535">
                  <c:v>7261.7</c:v>
                </c:pt>
                <c:pt idx="1536">
                  <c:v>7210.9</c:v>
                </c:pt>
                <c:pt idx="1537">
                  <c:v>7224.8</c:v>
                </c:pt>
                <c:pt idx="1538">
                  <c:v>7268.3</c:v>
                </c:pt>
                <c:pt idx="1539">
                  <c:v>7322.8</c:v>
                </c:pt>
                <c:pt idx="1540">
                  <c:v>7495.8</c:v>
                </c:pt>
                <c:pt idx="1541">
                  <c:v>7156.2</c:v>
                </c:pt>
                <c:pt idx="1542">
                  <c:v>7196.4</c:v>
                </c:pt>
                <c:pt idx="1543">
                  <c:v>7165.5</c:v>
                </c:pt>
                <c:pt idx="1544">
                  <c:v>7276</c:v>
                </c:pt>
                <c:pt idx="1545">
                  <c:v>6613.3</c:v>
                </c:pt>
                <c:pt idx="1546">
                  <c:v>6903.5</c:v>
                </c:pt>
                <c:pt idx="1547">
                  <c:v>7128.5</c:v>
                </c:pt>
                <c:pt idx="1548">
                  <c:v>7080.8</c:v>
                </c:pt>
                <c:pt idx="1549">
                  <c:v>7255.2</c:v>
                </c:pt>
                <c:pt idx="1550">
                  <c:v>7208</c:v>
                </c:pt>
                <c:pt idx="1551">
                  <c:v>7208</c:v>
                </c:pt>
                <c:pt idx="1552">
                  <c:v>7235.7</c:v>
                </c:pt>
                <c:pt idx="1553">
                  <c:v>7355.8</c:v>
                </c:pt>
                <c:pt idx="1554">
                  <c:v>7524.4</c:v>
                </c:pt>
                <c:pt idx="1555">
                  <c:v>7510.9</c:v>
                </c:pt>
                <c:pt idx="1556">
                  <c:v>7530.8</c:v>
                </c:pt>
                <c:pt idx="1557">
                  <c:v>7399.2</c:v>
                </c:pt>
                <c:pt idx="1558">
                  <c:v>7204.4</c:v>
                </c:pt>
                <c:pt idx="1559">
                  <c:v>7291.8</c:v>
                </c:pt>
                <c:pt idx="1560">
                  <c:v>7298.2</c:v>
                </c:pt>
                <c:pt idx="1561">
                  <c:v>7396.4</c:v>
                </c:pt>
                <c:pt idx="1562">
                  <c:v>7546.6</c:v>
                </c:pt>
                <c:pt idx="1563">
                  <c:v>7742.7</c:v>
                </c:pt>
                <c:pt idx="1564">
                  <c:v>7426.7</c:v>
                </c:pt>
                <c:pt idx="1565">
                  <c:v>7510.6</c:v>
                </c:pt>
                <c:pt idx="1566">
                  <c:v>7162.8</c:v>
                </c:pt>
                <c:pt idx="1567">
                  <c:v>7115.6</c:v>
                </c:pt>
                <c:pt idx="1568">
                  <c:v>6924.7</c:v>
                </c:pt>
                <c:pt idx="1569">
                  <c:v>7324.1</c:v>
                </c:pt>
                <c:pt idx="1570">
                  <c:v>7272.5</c:v>
                </c:pt>
                <c:pt idx="1571">
                  <c:v>7627.9</c:v>
                </c:pt>
                <c:pt idx="1572">
                  <c:v>8099.3</c:v>
                </c:pt>
                <c:pt idx="1573">
                  <c:v>8145.7</c:v>
                </c:pt>
                <c:pt idx="1574">
                  <c:v>8208.4</c:v>
                </c:pt>
                <c:pt idx="1575">
                  <c:v>8509.7999999999993</c:v>
                </c:pt>
                <c:pt idx="1576">
                  <c:v>8497.2999999999993</c:v>
                </c:pt>
                <c:pt idx="1577">
                  <c:v>8476.2999999999993</c:v>
                </c:pt>
                <c:pt idx="1578">
                  <c:v>8661.2000000000007</c:v>
                </c:pt>
                <c:pt idx="1579">
                  <c:v>8783.1</c:v>
                </c:pt>
                <c:pt idx="1580">
                  <c:v>8812.6</c:v>
                </c:pt>
                <c:pt idx="1581">
                  <c:v>8736.9</c:v>
                </c:pt>
                <c:pt idx="1582">
                  <c:v>9036.7999999999993</c:v>
                </c:pt>
                <c:pt idx="1583">
                  <c:v>8804.5</c:v>
                </c:pt>
                <c:pt idx="1584">
                  <c:v>8778.2000000000007</c:v>
                </c:pt>
                <c:pt idx="1585">
                  <c:v>9223.5</c:v>
                </c:pt>
                <c:pt idx="1586">
                  <c:v>9338.9</c:v>
                </c:pt>
                <c:pt idx="1587">
                  <c:v>9310.7999999999993</c:v>
                </c:pt>
                <c:pt idx="1588">
                  <c:v>9396.4</c:v>
                </c:pt>
                <c:pt idx="1589">
                  <c:v>9198.2999999999993</c:v>
                </c:pt>
                <c:pt idx="1590">
                  <c:v>9300.6</c:v>
                </c:pt>
                <c:pt idx="1591">
                  <c:v>9230.1</c:v>
                </c:pt>
                <c:pt idx="1592">
                  <c:v>9152.6</c:v>
                </c:pt>
                <c:pt idx="1593">
                  <c:v>9157.9</c:v>
                </c:pt>
                <c:pt idx="1594">
                  <c:v>9411.2999999999993</c:v>
                </c:pt>
                <c:pt idx="1595">
                  <c:v>9207.2000000000007</c:v>
                </c:pt>
                <c:pt idx="1596">
                  <c:v>9529.6</c:v>
                </c:pt>
                <c:pt idx="1597">
                  <c:v>9230.6</c:v>
                </c:pt>
                <c:pt idx="1598">
                  <c:v>8658.2999999999993</c:v>
                </c:pt>
                <c:pt idx="1599">
                  <c:v>7422.7</c:v>
                </c:pt>
                <c:pt idx="1600">
                  <c:v>7477</c:v>
                </c:pt>
                <c:pt idx="1601">
                  <c:v>8031.4</c:v>
                </c:pt>
                <c:pt idx="1602">
                  <c:v>8208.2000000000007</c:v>
                </c:pt>
                <c:pt idx="1603">
                  <c:v>8223.4</c:v>
                </c:pt>
                <c:pt idx="1604">
                  <c:v>7957.3</c:v>
                </c:pt>
                <c:pt idx="1605">
                  <c:v>7948.5</c:v>
                </c:pt>
                <c:pt idx="1606">
                  <c:v>8073.3</c:v>
                </c:pt>
                <c:pt idx="1607">
                  <c:v>8000.4</c:v>
                </c:pt>
                <c:pt idx="1608">
                  <c:v>8167.2</c:v>
                </c:pt>
                <c:pt idx="1609">
                  <c:v>8353.2999999999993</c:v>
                </c:pt>
                <c:pt idx="1610">
                  <c:v>8281.5</c:v>
                </c:pt>
                <c:pt idx="1611">
                  <c:v>8304.4</c:v>
                </c:pt>
                <c:pt idx="1612">
                  <c:v>8267.7999999999993</c:v>
                </c:pt>
                <c:pt idx="1613">
                  <c:v>8562.2999999999993</c:v>
                </c:pt>
                <c:pt idx="1614">
                  <c:v>8566.7000000000007</c:v>
                </c:pt>
                <c:pt idx="1615">
                  <c:v>8182.9</c:v>
                </c:pt>
                <c:pt idx="1616">
                  <c:v>8198.6</c:v>
                </c:pt>
                <c:pt idx="1617">
                  <c:v>7881.9</c:v>
                </c:pt>
                <c:pt idx="1618">
                  <c:v>8127.3</c:v>
                </c:pt>
                <c:pt idx="1619">
                  <c:v>8148.1</c:v>
                </c:pt>
                <c:pt idx="1620">
                  <c:v>8226.9</c:v>
                </c:pt>
                <c:pt idx="1621">
                  <c:v>8364.1</c:v>
                </c:pt>
                <c:pt idx="1622">
                  <c:v>8302.7000000000007</c:v>
                </c:pt>
                <c:pt idx="1623">
                  <c:v>8284.2999999999993</c:v>
                </c:pt>
                <c:pt idx="1624">
                  <c:v>8049.1</c:v>
                </c:pt>
                <c:pt idx="1625">
                  <c:v>8208.5</c:v>
                </c:pt>
                <c:pt idx="1626">
                  <c:v>8184.9</c:v>
                </c:pt>
                <c:pt idx="1627">
                  <c:v>8063.8</c:v>
                </c:pt>
                <c:pt idx="1628">
                  <c:v>8432.4</c:v>
                </c:pt>
                <c:pt idx="1629">
                  <c:v>8513.9</c:v>
                </c:pt>
                <c:pt idx="1630">
                  <c:v>9702.2000000000007</c:v>
                </c:pt>
                <c:pt idx="1631">
                  <c:v>10031.6</c:v>
                </c:pt>
                <c:pt idx="1632">
                  <c:v>9993</c:v>
                </c:pt>
                <c:pt idx="1633">
                  <c:v>10172.700000000001</c:v>
                </c:pt>
                <c:pt idx="1634">
                  <c:v>10250.5</c:v>
                </c:pt>
                <c:pt idx="1635">
                  <c:v>10164.700000000001</c:v>
                </c:pt>
                <c:pt idx="1636">
                  <c:v>10195.700000000001</c:v>
                </c:pt>
                <c:pt idx="1637">
                  <c:v>10255.5</c:v>
                </c:pt>
                <c:pt idx="1638">
                  <c:v>10311.5</c:v>
                </c:pt>
                <c:pt idx="1639">
                  <c:v>10337.299999999999</c:v>
                </c:pt>
                <c:pt idx="1640">
                  <c:v>10342.1</c:v>
                </c:pt>
                <c:pt idx="1641">
                  <c:v>10415.1</c:v>
                </c:pt>
                <c:pt idx="1642">
                  <c:v>10162.5</c:v>
                </c:pt>
                <c:pt idx="1643">
                  <c:v>10105.4</c:v>
                </c:pt>
                <c:pt idx="1644">
                  <c:v>10309</c:v>
                </c:pt>
                <c:pt idx="1645">
                  <c:v>10402.799999999999</c:v>
                </c:pt>
                <c:pt idx="1646">
                  <c:v>10461.1</c:v>
                </c:pt>
                <c:pt idx="1647">
                  <c:v>10309.299999999999</c:v>
                </c:pt>
                <c:pt idx="1648">
                  <c:v>10566.9</c:v>
                </c:pt>
                <c:pt idx="1649">
                  <c:v>10568.2</c:v>
                </c:pt>
                <c:pt idx="1650">
                  <c:v>10612.3</c:v>
                </c:pt>
                <c:pt idx="1651">
                  <c:v>10348.799999999999</c:v>
                </c:pt>
                <c:pt idx="1652">
                  <c:v>9729.2999999999993</c:v>
                </c:pt>
                <c:pt idx="1653">
                  <c:v>9594.4</c:v>
                </c:pt>
                <c:pt idx="1654">
                  <c:v>9585.4</c:v>
                </c:pt>
                <c:pt idx="1655">
                  <c:v>9491</c:v>
                </c:pt>
                <c:pt idx="1656">
                  <c:v>9729.4</c:v>
                </c:pt>
                <c:pt idx="1657">
                  <c:v>10184.799999999999</c:v>
                </c:pt>
                <c:pt idx="1658">
                  <c:v>10371.799999999999</c:v>
                </c:pt>
                <c:pt idx="1659">
                  <c:v>10136.299999999999</c:v>
                </c:pt>
                <c:pt idx="1660">
                  <c:v>10131</c:v>
                </c:pt>
                <c:pt idx="1661">
                  <c:v>10388.700000000001</c:v>
                </c:pt>
                <c:pt idx="1662">
                  <c:v>10105</c:v>
                </c:pt>
                <c:pt idx="1663">
                  <c:v>10141.5</c:v>
                </c:pt>
                <c:pt idx="1664">
                  <c:v>10752.6</c:v>
                </c:pt>
                <c:pt idx="1665">
                  <c:v>10910.7</c:v>
                </c:pt>
                <c:pt idx="1666">
                  <c:v>10312.700000000001</c:v>
                </c:pt>
                <c:pt idx="1667">
                  <c:v>10218.1</c:v>
                </c:pt>
                <c:pt idx="1668">
                  <c:v>10335.6</c:v>
                </c:pt>
                <c:pt idx="1669">
                  <c:v>10303.4</c:v>
                </c:pt>
                <c:pt idx="1670">
                  <c:v>10049.4</c:v>
                </c:pt>
                <c:pt idx="1671">
                  <c:v>10892.9</c:v>
                </c:pt>
                <c:pt idx="1672">
                  <c:v>11394.2</c:v>
                </c:pt>
                <c:pt idx="1673">
                  <c:v>11517.2</c:v>
                </c:pt>
                <c:pt idx="1674">
                  <c:v>11314.5</c:v>
                </c:pt>
                <c:pt idx="1675">
                  <c:v>12089.8</c:v>
                </c:pt>
                <c:pt idx="1676">
                  <c:v>12191.6</c:v>
                </c:pt>
                <c:pt idx="1677">
                  <c:v>12013.9</c:v>
                </c:pt>
                <c:pt idx="1678">
                  <c:v>11480.9</c:v>
                </c:pt>
                <c:pt idx="1679">
                  <c:v>11816.8</c:v>
                </c:pt>
                <c:pt idx="1680">
                  <c:v>10934.6</c:v>
                </c:pt>
                <c:pt idx="1681">
                  <c:v>10815.7</c:v>
                </c:pt>
                <c:pt idx="1682">
                  <c:v>10520.1</c:v>
                </c:pt>
                <c:pt idx="1683">
                  <c:v>10380</c:v>
                </c:pt>
                <c:pt idx="1684">
                  <c:v>10082</c:v>
                </c:pt>
                <c:pt idx="1685">
                  <c:v>9580.7000000000007</c:v>
                </c:pt>
                <c:pt idx="1686">
                  <c:v>9580.9</c:v>
                </c:pt>
                <c:pt idx="1687">
                  <c:v>9727.7999999999993</c:v>
                </c:pt>
                <c:pt idx="1688">
                  <c:v>9492.1</c:v>
                </c:pt>
                <c:pt idx="1689">
                  <c:v>9831</c:v>
                </c:pt>
                <c:pt idx="1690">
                  <c:v>9945.2999999999993</c:v>
                </c:pt>
                <c:pt idx="1691">
                  <c:v>9804.2999999999993</c:v>
                </c:pt>
                <c:pt idx="1692">
                  <c:v>9888.7000000000007</c:v>
                </c:pt>
                <c:pt idx="1693">
                  <c:v>10412.5</c:v>
                </c:pt>
                <c:pt idx="1694">
                  <c:v>10714.4</c:v>
                </c:pt>
                <c:pt idx="1695">
                  <c:v>10826.7</c:v>
                </c:pt>
                <c:pt idx="1696">
                  <c:v>10571.5</c:v>
                </c:pt>
                <c:pt idx="1697">
                  <c:v>10651.4</c:v>
                </c:pt>
                <c:pt idx="1698">
                  <c:v>9723.2000000000007</c:v>
                </c:pt>
                <c:pt idx="1699">
                  <c:v>9424.7999999999993</c:v>
                </c:pt>
                <c:pt idx="1700">
                  <c:v>10845.9</c:v>
                </c:pt>
                <c:pt idx="1701">
                  <c:v>10200.1</c:v>
                </c:pt>
                <c:pt idx="1702">
                  <c:v>11364.9</c:v>
                </c:pt>
                <c:pt idx="1703">
                  <c:v>11762.1</c:v>
                </c:pt>
                <c:pt idx="1704">
                  <c:v>11342.3</c:v>
                </c:pt>
                <c:pt idx="1705">
                  <c:v>12110.6</c:v>
                </c:pt>
                <c:pt idx="1706">
                  <c:v>12541.5</c:v>
                </c:pt>
                <c:pt idx="1707">
                  <c:v>12252.6</c:v>
                </c:pt>
                <c:pt idx="1708">
                  <c:v>11415.9</c:v>
                </c:pt>
                <c:pt idx="1709">
                  <c:v>11268</c:v>
                </c:pt>
                <c:pt idx="1710">
                  <c:v>10970.2</c:v>
                </c:pt>
                <c:pt idx="1711">
                  <c:v>11163.1</c:v>
                </c:pt>
                <c:pt idx="1712">
                  <c:v>11900.8</c:v>
                </c:pt>
                <c:pt idx="1713">
                  <c:v>10835.9</c:v>
                </c:pt>
                <c:pt idx="1714">
                  <c:v>10616.6</c:v>
                </c:pt>
                <c:pt idx="1715">
                  <c:v>10818.6</c:v>
                </c:pt>
                <c:pt idx="1716">
                  <c:v>11906.5</c:v>
                </c:pt>
                <c:pt idx="1717">
                  <c:v>12409.1</c:v>
                </c:pt>
                <c:pt idx="1718">
                  <c:v>11287.8</c:v>
                </c:pt>
                <c:pt idx="1719">
                  <c:v>13063.8</c:v>
                </c:pt>
                <c:pt idx="1720">
                  <c:v>11809.9</c:v>
                </c:pt>
                <c:pt idx="1721">
                  <c:v>11046.4</c:v>
                </c:pt>
                <c:pt idx="1722">
                  <c:v>10897.1</c:v>
                </c:pt>
                <c:pt idx="1723">
                  <c:v>10721.7</c:v>
                </c:pt>
                <c:pt idx="1724">
                  <c:v>10179.299999999999</c:v>
                </c:pt>
                <c:pt idx="1725">
                  <c:v>9517</c:v>
                </c:pt>
                <c:pt idx="1726">
                  <c:v>9255.4</c:v>
                </c:pt>
                <c:pt idx="1727">
                  <c:v>9080.6</c:v>
                </c:pt>
                <c:pt idx="1728">
                  <c:v>9318.7999999999993</c:v>
                </c:pt>
                <c:pt idx="1729">
                  <c:v>8962.5</c:v>
                </c:pt>
                <c:pt idx="1730">
                  <c:v>8812.5</c:v>
                </c:pt>
                <c:pt idx="1731">
                  <c:v>8656.1</c:v>
                </c:pt>
                <c:pt idx="1732">
                  <c:v>8219</c:v>
                </c:pt>
                <c:pt idx="1733">
                  <c:v>8133.1</c:v>
                </c:pt>
                <c:pt idx="1734">
                  <c:v>7888</c:v>
                </c:pt>
                <c:pt idx="1735">
                  <c:v>7987.8</c:v>
                </c:pt>
                <c:pt idx="1736">
                  <c:v>7635</c:v>
                </c:pt>
                <c:pt idx="1737">
                  <c:v>7901.4</c:v>
                </c:pt>
                <c:pt idx="1738">
                  <c:v>7985.2</c:v>
                </c:pt>
                <c:pt idx="1739">
                  <c:v>7784.9</c:v>
                </c:pt>
                <c:pt idx="1740">
                  <c:v>7779.1</c:v>
                </c:pt>
                <c:pt idx="1741">
                  <c:v>7685.5</c:v>
                </c:pt>
                <c:pt idx="1742">
                  <c:v>8124.8</c:v>
                </c:pt>
                <c:pt idx="1743">
                  <c:v>8728.6</c:v>
                </c:pt>
                <c:pt idx="1744">
                  <c:v>8545.7000000000007</c:v>
                </c:pt>
                <c:pt idx="1745">
                  <c:v>8558.2999999999993</c:v>
                </c:pt>
                <c:pt idx="1746">
                  <c:v>8271.9</c:v>
                </c:pt>
                <c:pt idx="1747">
                  <c:v>8647.7999999999993</c:v>
                </c:pt>
                <c:pt idx="1748">
                  <c:v>8716.2999999999993</c:v>
                </c:pt>
                <c:pt idx="1749">
                  <c:v>8760.1</c:v>
                </c:pt>
                <c:pt idx="1750">
                  <c:v>8630.2000000000007</c:v>
                </c:pt>
                <c:pt idx="1751">
                  <c:v>8027.4</c:v>
                </c:pt>
                <c:pt idx="1752">
                  <c:v>7970.1</c:v>
                </c:pt>
                <c:pt idx="1753">
                  <c:v>7852.1</c:v>
                </c:pt>
                <c:pt idx="1754">
                  <c:v>7635.7</c:v>
                </c:pt>
                <c:pt idx="1755">
                  <c:v>7930.3</c:v>
                </c:pt>
                <c:pt idx="1756">
                  <c:v>7965.3</c:v>
                </c:pt>
                <c:pt idx="1757">
                  <c:v>8157.2</c:v>
                </c:pt>
                <c:pt idx="1758">
                  <c:v>7262.6</c:v>
                </c:pt>
                <c:pt idx="1759">
                  <c:v>7359.5</c:v>
                </c:pt>
                <c:pt idx="1760">
                  <c:v>7871.8</c:v>
                </c:pt>
                <c:pt idx="1761">
                  <c:v>8164.6</c:v>
                </c:pt>
                <c:pt idx="1762">
                  <c:v>7994.6</c:v>
                </c:pt>
                <c:pt idx="1763">
                  <c:v>7806</c:v>
                </c:pt>
                <c:pt idx="1764">
                  <c:v>6984.8</c:v>
                </c:pt>
                <c:pt idx="1765">
                  <c:v>7190.3</c:v>
                </c:pt>
                <c:pt idx="1766">
                  <c:v>6386</c:v>
                </c:pt>
                <c:pt idx="1767">
                  <c:v>6191.5</c:v>
                </c:pt>
                <c:pt idx="1768">
                  <c:v>5990.3</c:v>
                </c:pt>
                <c:pt idx="1769">
                  <c:v>5849.5</c:v>
                </c:pt>
                <c:pt idx="1770">
                  <c:v>5745.1</c:v>
                </c:pt>
                <c:pt idx="1771">
                  <c:v>5774.9</c:v>
                </c:pt>
                <c:pt idx="1772">
                  <c:v>5830.9</c:v>
                </c:pt>
                <c:pt idx="1773">
                  <c:v>5766.8</c:v>
                </c:pt>
                <c:pt idx="1774">
                  <c:v>5493.8</c:v>
                </c:pt>
                <c:pt idx="1775">
                  <c:v>5384.2</c:v>
                </c:pt>
                <c:pt idx="1776">
                  <c:v>5320.8</c:v>
                </c:pt>
                <c:pt idx="1777">
                  <c:v>5235</c:v>
                </c:pt>
                <c:pt idx="1778">
                  <c:v>5302.3</c:v>
                </c:pt>
                <c:pt idx="1779">
                  <c:v>5265.9</c:v>
                </c:pt>
                <c:pt idx="1780">
                  <c:v>5298.3</c:v>
                </c:pt>
                <c:pt idx="1781">
                  <c:v>5209.1000000000004</c:v>
                </c:pt>
                <c:pt idx="1782">
                  <c:v>5415.6</c:v>
                </c:pt>
                <c:pt idx="1783">
                  <c:v>5511.6</c:v>
                </c:pt>
                <c:pt idx="1784">
                  <c:v>5346.7</c:v>
                </c:pt>
                <c:pt idx="1785">
                  <c:v>5243.5</c:v>
                </c:pt>
                <c:pt idx="1786">
                  <c:v>5290.2</c:v>
                </c:pt>
                <c:pt idx="1787">
                  <c:v>5241</c:v>
                </c:pt>
                <c:pt idx="1788">
                  <c:v>5264.7</c:v>
                </c:pt>
                <c:pt idx="1789">
                  <c:v>5208.3</c:v>
                </c:pt>
                <c:pt idx="1790">
                  <c:v>5180.8999999999996</c:v>
                </c:pt>
                <c:pt idx="1791">
                  <c:v>5032.3</c:v>
                </c:pt>
                <c:pt idx="1792">
                  <c:v>5134.8</c:v>
                </c:pt>
                <c:pt idx="1793">
                  <c:v>5051.8</c:v>
                </c:pt>
                <c:pt idx="1794">
                  <c:v>5054.2</c:v>
                </c:pt>
                <c:pt idx="1795">
                  <c:v>5022.6000000000004</c:v>
                </c:pt>
                <c:pt idx="1796">
                  <c:v>5307.8</c:v>
                </c:pt>
                <c:pt idx="1797">
                  <c:v>5158.3999999999996</c:v>
                </c:pt>
                <c:pt idx="1798">
                  <c:v>5245.2</c:v>
                </c:pt>
                <c:pt idx="1799">
                  <c:v>5173.6000000000004</c:v>
                </c:pt>
                <c:pt idx="1800">
                  <c:v>5046.2</c:v>
                </c:pt>
                <c:pt idx="1801">
                  <c:v>5010.2</c:v>
                </c:pt>
                <c:pt idx="1802">
                  <c:v>4902.3999999999996</c:v>
                </c:pt>
                <c:pt idx="1803">
                  <c:v>4968.7</c:v>
                </c:pt>
                <c:pt idx="1804">
                  <c:v>4859.3</c:v>
                </c:pt>
                <c:pt idx="1805">
                  <c:v>4145.1000000000004</c:v>
                </c:pt>
                <c:pt idx="1806">
                  <c:v>4102.3</c:v>
                </c:pt>
                <c:pt idx="1807">
                  <c:v>4111.8</c:v>
                </c:pt>
                <c:pt idx="1808">
                  <c:v>4102.2</c:v>
                </c:pt>
                <c:pt idx="1809">
                  <c:v>4025.6</c:v>
                </c:pt>
                <c:pt idx="1810">
                  <c:v>4041.7</c:v>
                </c:pt>
                <c:pt idx="1811">
                  <c:v>3942.8</c:v>
                </c:pt>
                <c:pt idx="1812">
                  <c:v>3937</c:v>
                </c:pt>
                <c:pt idx="1813">
                  <c:v>3994.7</c:v>
                </c:pt>
                <c:pt idx="1814">
                  <c:v>4002.5</c:v>
                </c:pt>
                <c:pt idx="1815">
                  <c:v>3990.4</c:v>
                </c:pt>
                <c:pt idx="1816">
                  <c:v>3982.2</c:v>
                </c:pt>
                <c:pt idx="1817">
                  <c:v>4041.2</c:v>
                </c:pt>
                <c:pt idx="1818">
                  <c:v>4017</c:v>
                </c:pt>
                <c:pt idx="1819">
                  <c:v>3990.2</c:v>
                </c:pt>
                <c:pt idx="1820">
                  <c:v>3981.5</c:v>
                </c:pt>
                <c:pt idx="1821">
                  <c:v>4006.4</c:v>
                </c:pt>
                <c:pt idx="1822">
                  <c:v>3924.3</c:v>
                </c:pt>
                <c:pt idx="1823">
                  <c:v>3879</c:v>
                </c:pt>
                <c:pt idx="1824">
                  <c:v>3865.1</c:v>
                </c:pt>
                <c:pt idx="1825">
                  <c:v>3886</c:v>
                </c:pt>
                <c:pt idx="1826">
                  <c:v>3870.3</c:v>
                </c:pt>
                <c:pt idx="1827">
                  <c:v>3915.2</c:v>
                </c:pt>
                <c:pt idx="1828">
                  <c:v>3944.3</c:v>
                </c:pt>
                <c:pt idx="1829">
                  <c:v>3865.9</c:v>
                </c:pt>
                <c:pt idx="1830">
                  <c:v>3875.1</c:v>
                </c:pt>
                <c:pt idx="1831">
                  <c:v>3863</c:v>
                </c:pt>
                <c:pt idx="1832">
                  <c:v>3857.2</c:v>
                </c:pt>
                <c:pt idx="1833">
                  <c:v>3715.9</c:v>
                </c:pt>
                <c:pt idx="1834">
                  <c:v>3809.5</c:v>
                </c:pt>
                <c:pt idx="1835">
                  <c:v>3823.1</c:v>
                </c:pt>
                <c:pt idx="1836">
                  <c:v>3821.9</c:v>
                </c:pt>
                <c:pt idx="1837">
                  <c:v>3816.6</c:v>
                </c:pt>
                <c:pt idx="1838">
                  <c:v>3814.6</c:v>
                </c:pt>
                <c:pt idx="1839">
                  <c:v>3810.3</c:v>
                </c:pt>
                <c:pt idx="1840">
                  <c:v>3833.7</c:v>
                </c:pt>
                <c:pt idx="1841">
                  <c:v>3755.2</c:v>
                </c:pt>
                <c:pt idx="1842">
                  <c:v>4120.3999999999996</c:v>
                </c:pt>
                <c:pt idx="1843">
                  <c:v>3965.2</c:v>
                </c:pt>
                <c:pt idx="1844">
                  <c:v>3936.6</c:v>
                </c:pt>
                <c:pt idx="1845">
                  <c:v>3972.4</c:v>
                </c:pt>
                <c:pt idx="1846">
                  <c:v>3914.3</c:v>
                </c:pt>
                <c:pt idx="1847">
                  <c:v>3896</c:v>
                </c:pt>
                <c:pt idx="1848">
                  <c:v>3664.2</c:v>
                </c:pt>
                <c:pt idx="1849">
                  <c:v>3616.8</c:v>
                </c:pt>
                <c:pt idx="1850">
                  <c:v>3604.7</c:v>
                </c:pt>
                <c:pt idx="1851">
                  <c:v>3592.6</c:v>
                </c:pt>
                <c:pt idx="1852">
                  <c:v>3611.5</c:v>
                </c:pt>
                <c:pt idx="1853">
                  <c:v>3632</c:v>
                </c:pt>
                <c:pt idx="1854">
                  <c:v>3631.8</c:v>
                </c:pt>
                <c:pt idx="1855">
                  <c:v>3679</c:v>
                </c:pt>
                <c:pt idx="1856">
                  <c:v>3661.4</c:v>
                </c:pt>
                <c:pt idx="1857">
                  <c:v>3661.7</c:v>
                </c:pt>
                <c:pt idx="1858">
                  <c:v>3397.7</c:v>
                </c:pt>
                <c:pt idx="1859">
                  <c:v>3404.3</c:v>
                </c:pt>
                <c:pt idx="1860">
                  <c:v>3468.4</c:v>
                </c:pt>
                <c:pt idx="1861">
                  <c:v>3462.8</c:v>
                </c:pt>
                <c:pt idx="1862">
                  <c:v>3459.1</c:v>
                </c:pt>
                <c:pt idx="1863">
                  <c:v>3502.5</c:v>
                </c:pt>
                <c:pt idx="1864">
                  <c:v>3467.9</c:v>
                </c:pt>
                <c:pt idx="1865">
                  <c:v>3437.2</c:v>
                </c:pt>
                <c:pt idx="1866">
                  <c:v>3460</c:v>
                </c:pt>
                <c:pt idx="1867">
                  <c:v>3414.8</c:v>
                </c:pt>
                <c:pt idx="1868">
                  <c:v>3442.8</c:v>
                </c:pt>
                <c:pt idx="1869">
                  <c:v>3555.6</c:v>
                </c:pt>
                <c:pt idx="1870">
                  <c:v>3570.9</c:v>
                </c:pt>
                <c:pt idx="1871">
                  <c:v>3572</c:v>
                </c:pt>
                <c:pt idx="1872">
                  <c:v>3574.3</c:v>
                </c:pt>
                <c:pt idx="1873">
                  <c:v>3561.5</c:v>
                </c:pt>
                <c:pt idx="1874">
                  <c:v>3580.1</c:v>
                </c:pt>
                <c:pt idx="1875">
                  <c:v>3536.7</c:v>
                </c:pt>
                <c:pt idx="1876">
                  <c:v>3542.3</c:v>
                </c:pt>
                <c:pt idx="1877">
                  <c:v>3677.8</c:v>
                </c:pt>
                <c:pt idx="1878">
                  <c:v>3605.6</c:v>
                </c:pt>
                <c:pt idx="1879">
                  <c:v>3626.4</c:v>
                </c:pt>
                <c:pt idx="1880">
                  <c:v>3588</c:v>
                </c:pt>
                <c:pt idx="1881">
                  <c:v>3571.3</c:v>
                </c:pt>
                <c:pt idx="1882">
                  <c:v>3638.1</c:v>
                </c:pt>
                <c:pt idx="1883">
                  <c:v>3490.2</c:v>
                </c:pt>
                <c:pt idx="1884">
                  <c:v>3597.2</c:v>
                </c:pt>
                <c:pt idx="1885">
                  <c:v>3616.5</c:v>
                </c:pt>
                <c:pt idx="1886">
                  <c:v>3603.7</c:v>
                </c:pt>
                <c:pt idx="1887">
                  <c:v>3978</c:v>
                </c:pt>
                <c:pt idx="1888">
                  <c:v>3971</c:v>
                </c:pt>
                <c:pt idx="1889">
                  <c:v>3985.9</c:v>
                </c:pt>
                <c:pt idx="1890">
                  <c:v>4004.1</c:v>
                </c:pt>
                <c:pt idx="1891">
                  <c:v>3785.4</c:v>
                </c:pt>
                <c:pt idx="1892">
                  <c:v>3802.7</c:v>
                </c:pt>
                <c:pt idx="1893">
                  <c:v>3780.1</c:v>
                </c:pt>
                <c:pt idx="1894">
                  <c:v>3873.8</c:v>
                </c:pt>
                <c:pt idx="1895">
                  <c:v>3809.4</c:v>
                </c:pt>
                <c:pt idx="1896">
                  <c:v>3709.4</c:v>
                </c:pt>
                <c:pt idx="1897">
                  <c:v>3815</c:v>
                </c:pt>
                <c:pt idx="1898">
                  <c:v>3706.8</c:v>
                </c:pt>
                <c:pt idx="1899">
                  <c:v>3861.6</c:v>
                </c:pt>
                <c:pt idx="1900">
                  <c:v>3586.9</c:v>
                </c:pt>
                <c:pt idx="1901">
                  <c:v>3793.7</c:v>
                </c:pt>
                <c:pt idx="1902">
                  <c:v>3762.5</c:v>
                </c:pt>
                <c:pt idx="1903">
                  <c:v>4026.1</c:v>
                </c:pt>
                <c:pt idx="1904">
                  <c:v>3944.4</c:v>
                </c:pt>
                <c:pt idx="1905">
                  <c:v>3964.4</c:v>
                </c:pt>
                <c:pt idx="1906">
                  <c:v>3850.9</c:v>
                </c:pt>
                <c:pt idx="1907">
                  <c:v>4076</c:v>
                </c:pt>
                <c:pt idx="1908">
                  <c:v>3687.1</c:v>
                </c:pt>
                <c:pt idx="1909">
                  <c:v>3668</c:v>
                </c:pt>
                <c:pt idx="1910">
                  <c:v>3526.1</c:v>
                </c:pt>
                <c:pt idx="1911">
                  <c:v>3247.9</c:v>
                </c:pt>
                <c:pt idx="1912">
                  <c:v>3228.7</c:v>
                </c:pt>
                <c:pt idx="1913">
                  <c:v>3247.8</c:v>
                </c:pt>
                <c:pt idx="1914">
                  <c:v>3315.3</c:v>
                </c:pt>
                <c:pt idx="1915">
                  <c:v>3466.1</c:v>
                </c:pt>
                <c:pt idx="1916">
                  <c:v>3407.7</c:v>
                </c:pt>
                <c:pt idx="1917">
                  <c:v>3460.5</c:v>
                </c:pt>
                <c:pt idx="1918">
                  <c:v>3567.5</c:v>
                </c:pt>
                <c:pt idx="1919">
                  <c:v>3430.4</c:v>
                </c:pt>
                <c:pt idx="1920">
                  <c:v>3422.2</c:v>
                </c:pt>
                <c:pt idx="1921">
                  <c:v>3508.6</c:v>
                </c:pt>
                <c:pt idx="1922">
                  <c:v>3771.6</c:v>
                </c:pt>
                <c:pt idx="1923">
                  <c:v>3958.5</c:v>
                </c:pt>
                <c:pt idx="1924">
                  <c:v>3897.8</c:v>
                </c:pt>
                <c:pt idx="1925">
                  <c:v>4160.3999999999996</c:v>
                </c:pt>
                <c:pt idx="1926">
                  <c:v>4196.2</c:v>
                </c:pt>
                <c:pt idx="1927">
                  <c:v>4039.7</c:v>
                </c:pt>
                <c:pt idx="1928">
                  <c:v>4296.5</c:v>
                </c:pt>
                <c:pt idx="1929">
                  <c:v>4265.3999999999996</c:v>
                </c:pt>
                <c:pt idx="1930">
                  <c:v>3866.5</c:v>
                </c:pt>
                <c:pt idx="1931">
                  <c:v>3837</c:v>
                </c:pt>
                <c:pt idx="1932">
                  <c:v>4062.2</c:v>
                </c:pt>
                <c:pt idx="1933">
                  <c:v>3920.4</c:v>
                </c:pt>
                <c:pt idx="1934">
                  <c:v>4398</c:v>
                </c:pt>
                <c:pt idx="1935">
                  <c:v>4356</c:v>
                </c:pt>
                <c:pt idx="1936">
                  <c:v>4638.7</c:v>
                </c:pt>
                <c:pt idx="1937">
                  <c:v>4524.6000000000004</c:v>
                </c:pt>
                <c:pt idx="1938">
                  <c:v>4883.8</c:v>
                </c:pt>
                <c:pt idx="1939">
                  <c:v>5658.3</c:v>
                </c:pt>
                <c:pt idx="1940">
                  <c:v>5621.8</c:v>
                </c:pt>
                <c:pt idx="1941">
                  <c:v>5636.2</c:v>
                </c:pt>
                <c:pt idx="1942">
                  <c:v>5718.9</c:v>
                </c:pt>
                <c:pt idx="1943">
                  <c:v>5842.4</c:v>
                </c:pt>
                <c:pt idx="1944">
                  <c:v>6429.2</c:v>
                </c:pt>
                <c:pt idx="1945">
                  <c:v>6435</c:v>
                </c:pt>
                <c:pt idx="1946">
                  <c:v>6446.1</c:v>
                </c:pt>
                <c:pt idx="1947">
                  <c:v>6427.1</c:v>
                </c:pt>
                <c:pt idx="1948">
                  <c:v>6412</c:v>
                </c:pt>
                <c:pt idx="1949">
                  <c:v>6474</c:v>
                </c:pt>
                <c:pt idx="1950">
                  <c:v>6565.3</c:v>
                </c:pt>
                <c:pt idx="1951">
                  <c:v>6502.8</c:v>
                </c:pt>
                <c:pt idx="1952">
                  <c:v>6459.7</c:v>
                </c:pt>
                <c:pt idx="1953">
                  <c:v>6478.2</c:v>
                </c:pt>
                <c:pt idx="1954">
                  <c:v>6386.2</c:v>
                </c:pt>
                <c:pt idx="1955">
                  <c:v>6424.7</c:v>
                </c:pt>
                <c:pt idx="1956">
                  <c:v>6400.5</c:v>
                </c:pt>
                <c:pt idx="1957">
                  <c:v>6365.9</c:v>
                </c:pt>
                <c:pt idx="1958">
                  <c:v>6325.7</c:v>
                </c:pt>
                <c:pt idx="1959">
                  <c:v>6335</c:v>
                </c:pt>
                <c:pt idx="1960">
                  <c:v>6486.1</c:v>
                </c:pt>
                <c:pt idx="1961">
                  <c:v>6494.2</c:v>
                </c:pt>
                <c:pt idx="1962">
                  <c:v>6510</c:v>
                </c:pt>
                <c:pt idx="1963">
                  <c:v>6507</c:v>
                </c:pt>
                <c:pt idx="1964">
                  <c:v>6530.7</c:v>
                </c:pt>
                <c:pt idx="1965">
                  <c:v>6528.7</c:v>
                </c:pt>
                <c:pt idx="1966">
                  <c:v>6555.8</c:v>
                </c:pt>
                <c:pt idx="1967">
                  <c:v>6583</c:v>
                </c:pt>
                <c:pt idx="1968">
                  <c:v>6572.2</c:v>
                </c:pt>
                <c:pt idx="1969">
                  <c:v>6512</c:v>
                </c:pt>
                <c:pt idx="1970">
                  <c:v>6574.1</c:v>
                </c:pt>
                <c:pt idx="1971">
                  <c:v>6686.6</c:v>
                </c:pt>
                <c:pt idx="1972">
                  <c:v>6705.3</c:v>
                </c:pt>
                <c:pt idx="1973">
                  <c:v>6699.8</c:v>
                </c:pt>
                <c:pt idx="1974">
                  <c:v>6326.8</c:v>
                </c:pt>
                <c:pt idx="1975">
                  <c:v>6321.7</c:v>
                </c:pt>
                <c:pt idx="1976">
                  <c:v>6291.3</c:v>
                </c:pt>
                <c:pt idx="1977">
                  <c:v>6239.1</c:v>
                </c:pt>
                <c:pt idx="1978">
                  <c:v>6618</c:v>
                </c:pt>
                <c:pt idx="1979">
                  <c:v>6650.8</c:v>
                </c:pt>
                <c:pt idx="1980">
                  <c:v>6669.6</c:v>
                </c:pt>
                <c:pt idx="1981">
                  <c:v>6611</c:v>
                </c:pt>
                <c:pt idx="1982">
                  <c:v>6596.3</c:v>
                </c:pt>
                <c:pt idx="1983">
                  <c:v>6639.1</c:v>
                </c:pt>
                <c:pt idx="1984">
                  <c:v>6584.2</c:v>
                </c:pt>
                <c:pt idx="1985">
                  <c:v>6507.8</c:v>
                </c:pt>
                <c:pt idx="1986">
                  <c:v>6549.9</c:v>
                </c:pt>
                <c:pt idx="1987">
                  <c:v>6608.2</c:v>
                </c:pt>
                <c:pt idx="1988">
                  <c:v>6635.2</c:v>
                </c:pt>
                <c:pt idx="1989">
                  <c:v>6603.9</c:v>
                </c:pt>
                <c:pt idx="1990">
                  <c:v>6636</c:v>
                </c:pt>
                <c:pt idx="1991">
                  <c:v>6689.2</c:v>
                </c:pt>
                <c:pt idx="1992">
                  <c:v>6468.1</c:v>
                </c:pt>
                <c:pt idx="1993">
                  <c:v>6445.1</c:v>
                </c:pt>
                <c:pt idx="1994">
                  <c:v>6584.1</c:v>
                </c:pt>
                <c:pt idx="1995">
                  <c:v>6704.1</c:v>
                </c:pt>
                <c:pt idx="1996">
                  <c:v>6729.6</c:v>
                </c:pt>
                <c:pt idx="1997">
                  <c:v>6766.7</c:v>
                </c:pt>
                <c:pt idx="1998">
                  <c:v>6489.2</c:v>
                </c:pt>
                <c:pt idx="1999">
                  <c:v>6390.4</c:v>
                </c:pt>
                <c:pt idx="2000">
                  <c:v>6342</c:v>
                </c:pt>
                <c:pt idx="2001">
                  <c:v>6251.9</c:v>
                </c:pt>
                <c:pt idx="2002">
                  <c:v>6500.2</c:v>
                </c:pt>
                <c:pt idx="2003">
                  <c:v>6519</c:v>
                </c:pt>
                <c:pt idx="2004">
                  <c:v>6483.7</c:v>
                </c:pt>
                <c:pt idx="2005">
                  <c:v>6482.9</c:v>
                </c:pt>
                <c:pt idx="2006">
                  <c:v>6338</c:v>
                </c:pt>
                <c:pt idx="2007">
                  <c:v>6293.9</c:v>
                </c:pt>
                <c:pt idx="2008">
                  <c:v>6321</c:v>
                </c:pt>
                <c:pt idx="2009">
                  <c:v>6238.5</c:v>
                </c:pt>
                <c:pt idx="2010">
                  <c:v>6184.3</c:v>
                </c:pt>
                <c:pt idx="2011">
                  <c:v>6390.9</c:v>
                </c:pt>
                <c:pt idx="2012">
                  <c:v>6514</c:v>
                </c:pt>
                <c:pt idx="2013">
                  <c:v>6706.8</c:v>
                </c:pt>
                <c:pt idx="2014">
                  <c:v>7377.5</c:v>
                </c:pt>
                <c:pt idx="2015">
                  <c:v>7264.2</c:v>
                </c:pt>
                <c:pt idx="2016">
                  <c:v>7293.9</c:v>
                </c:pt>
                <c:pt idx="2017">
                  <c:v>7189.6</c:v>
                </c:pt>
                <c:pt idx="2018">
                  <c:v>7033.8</c:v>
                </c:pt>
                <c:pt idx="2019">
                  <c:v>6993.7</c:v>
                </c:pt>
                <c:pt idx="2020">
                  <c:v>7029.1</c:v>
                </c:pt>
                <c:pt idx="2021">
                  <c:v>7074.6</c:v>
                </c:pt>
                <c:pt idx="2022">
                  <c:v>6897.6</c:v>
                </c:pt>
                <c:pt idx="2023">
                  <c:v>6712.7</c:v>
                </c:pt>
                <c:pt idx="2024">
                  <c:v>6734.8</c:v>
                </c:pt>
                <c:pt idx="2025">
                  <c:v>6680.4</c:v>
                </c:pt>
                <c:pt idx="2026">
                  <c:v>6521.2</c:v>
                </c:pt>
                <c:pt idx="2027">
                  <c:v>6359.6</c:v>
                </c:pt>
                <c:pt idx="2028">
                  <c:v>6482.2</c:v>
                </c:pt>
                <c:pt idx="2029">
                  <c:v>6268.1</c:v>
                </c:pt>
                <c:pt idx="2030">
                  <c:v>6481.5</c:v>
                </c:pt>
                <c:pt idx="2031">
                  <c:v>6379.1</c:v>
                </c:pt>
                <c:pt idx="2032">
                  <c:v>6581.7</c:v>
                </c:pt>
                <c:pt idx="2033">
                  <c:v>6306.7</c:v>
                </c:pt>
                <c:pt idx="2034">
                  <c:v>6256.9</c:v>
                </c:pt>
                <c:pt idx="2035">
                  <c:v>6190.2</c:v>
                </c:pt>
                <c:pt idx="2036">
                  <c:v>6255.3</c:v>
                </c:pt>
                <c:pt idx="2037">
                  <c:v>6313</c:v>
                </c:pt>
                <c:pt idx="2038">
                  <c:v>6231.6</c:v>
                </c:pt>
                <c:pt idx="2039">
                  <c:v>6152.3</c:v>
                </c:pt>
                <c:pt idx="2040">
                  <c:v>6538.8</c:v>
                </c:pt>
                <c:pt idx="2041">
                  <c:v>6283.6</c:v>
                </c:pt>
                <c:pt idx="2042">
                  <c:v>6724.9</c:v>
                </c:pt>
                <c:pt idx="2043">
                  <c:v>6943.6</c:v>
                </c:pt>
                <c:pt idx="2044">
                  <c:v>7027.1</c:v>
                </c:pt>
                <c:pt idx="2045">
                  <c:v>7014.3</c:v>
                </c:pt>
                <c:pt idx="2046">
                  <c:v>7419</c:v>
                </c:pt>
                <c:pt idx="2047">
                  <c:v>7535.6</c:v>
                </c:pt>
                <c:pt idx="2048">
                  <c:v>7606.4</c:v>
                </c:pt>
                <c:pt idx="2049">
                  <c:v>7729.4</c:v>
                </c:pt>
                <c:pt idx="2050">
                  <c:v>8177.1</c:v>
                </c:pt>
                <c:pt idx="2051">
                  <c:v>8215.6</c:v>
                </c:pt>
                <c:pt idx="2052">
                  <c:v>8234.1</c:v>
                </c:pt>
                <c:pt idx="2053">
                  <c:v>8187.4</c:v>
                </c:pt>
                <c:pt idx="2054">
                  <c:v>7937</c:v>
                </c:pt>
                <c:pt idx="2055">
                  <c:v>8173.7</c:v>
                </c:pt>
                <c:pt idx="2056">
                  <c:v>8407</c:v>
                </c:pt>
                <c:pt idx="2057">
                  <c:v>7723</c:v>
                </c:pt>
                <c:pt idx="2058">
                  <c:v>7412.3</c:v>
                </c:pt>
                <c:pt idx="2059">
                  <c:v>7408.7</c:v>
                </c:pt>
                <c:pt idx="2060">
                  <c:v>7339.4</c:v>
                </c:pt>
                <c:pt idx="2061">
                  <c:v>7477.5</c:v>
                </c:pt>
                <c:pt idx="2062">
                  <c:v>7383.6</c:v>
                </c:pt>
                <c:pt idx="2063">
                  <c:v>7322</c:v>
                </c:pt>
                <c:pt idx="2064">
                  <c:v>6729.9</c:v>
                </c:pt>
                <c:pt idx="2065">
                  <c:v>6362.9</c:v>
                </c:pt>
                <c:pt idx="2066">
                  <c:v>6254.8</c:v>
                </c:pt>
                <c:pt idx="2067">
                  <c:v>6230.2</c:v>
                </c:pt>
                <c:pt idx="2068">
                  <c:v>6250.6</c:v>
                </c:pt>
                <c:pt idx="2069">
                  <c:v>6389.1</c:v>
                </c:pt>
                <c:pt idx="2070">
                  <c:v>6307.2</c:v>
                </c:pt>
                <c:pt idx="2071">
                  <c:v>6667.1</c:v>
                </c:pt>
                <c:pt idx="2072">
                  <c:v>6714.8</c:v>
                </c:pt>
                <c:pt idx="2073">
                  <c:v>6765.5</c:v>
                </c:pt>
                <c:pt idx="2074">
                  <c:v>6617.7</c:v>
                </c:pt>
                <c:pt idx="2075">
                  <c:v>6546.5</c:v>
                </c:pt>
                <c:pt idx="2076">
                  <c:v>6598.4</c:v>
                </c:pt>
                <c:pt idx="2077">
                  <c:v>6513.5</c:v>
                </c:pt>
                <c:pt idx="2078">
                  <c:v>6619.5</c:v>
                </c:pt>
                <c:pt idx="2079">
                  <c:v>6366.8</c:v>
                </c:pt>
                <c:pt idx="2080">
                  <c:v>6398.9</c:v>
                </c:pt>
                <c:pt idx="2081">
                  <c:v>6213.3</c:v>
                </c:pt>
                <c:pt idx="2082">
                  <c:v>5883.5</c:v>
                </c:pt>
                <c:pt idx="2083">
                  <c:v>6154.9</c:v>
                </c:pt>
                <c:pt idx="2084">
                  <c:v>6082.1</c:v>
                </c:pt>
                <c:pt idx="2085">
                  <c:v>6256.6</c:v>
                </c:pt>
                <c:pt idx="2086">
                  <c:v>6154.6</c:v>
                </c:pt>
                <c:pt idx="2087">
                  <c:v>6167.3</c:v>
                </c:pt>
                <c:pt idx="2088">
                  <c:v>6055.7</c:v>
                </c:pt>
                <c:pt idx="2089">
                  <c:v>6728</c:v>
                </c:pt>
                <c:pt idx="2090">
                  <c:v>6765.4</c:v>
                </c:pt>
                <c:pt idx="2091">
                  <c:v>6752.4</c:v>
                </c:pt>
                <c:pt idx="2092">
                  <c:v>6719.8</c:v>
                </c:pt>
                <c:pt idx="2093">
                  <c:v>6460.3</c:v>
                </c:pt>
                <c:pt idx="2094">
                  <c:v>6505.8</c:v>
                </c:pt>
                <c:pt idx="2095">
                  <c:v>6410.3</c:v>
                </c:pt>
                <c:pt idx="2096">
                  <c:v>6647.1</c:v>
                </c:pt>
                <c:pt idx="2097">
                  <c:v>6312.3</c:v>
                </c:pt>
                <c:pt idx="2098">
                  <c:v>6558.2</c:v>
                </c:pt>
                <c:pt idx="2099">
                  <c:v>6885.9</c:v>
                </c:pt>
                <c:pt idx="2100">
                  <c:v>6775.1</c:v>
                </c:pt>
                <c:pt idx="2101">
                  <c:v>7515.8</c:v>
                </c:pt>
                <c:pt idx="2102">
                  <c:v>7622.1</c:v>
                </c:pt>
                <c:pt idx="2103">
                  <c:v>7697.8</c:v>
                </c:pt>
                <c:pt idx="2104">
                  <c:v>7661</c:v>
                </c:pt>
                <c:pt idx="2105">
                  <c:v>7631.5</c:v>
                </c:pt>
                <c:pt idx="2106">
                  <c:v>7504.3</c:v>
                </c:pt>
                <c:pt idx="2107">
                  <c:v>7729.3</c:v>
                </c:pt>
                <c:pt idx="2108">
                  <c:v>7646.6</c:v>
                </c:pt>
                <c:pt idx="2109">
                  <c:v>7530.8</c:v>
                </c:pt>
                <c:pt idx="2110">
                  <c:v>7502.6</c:v>
                </c:pt>
                <c:pt idx="2111">
                  <c:v>7400.1</c:v>
                </c:pt>
                <c:pt idx="2112">
                  <c:v>7467.7</c:v>
                </c:pt>
                <c:pt idx="2113">
                  <c:v>7119.3</c:v>
                </c:pt>
                <c:pt idx="2114">
                  <c:v>7366.7</c:v>
                </c:pt>
                <c:pt idx="2115">
                  <c:v>7361.3</c:v>
                </c:pt>
                <c:pt idx="2116">
                  <c:v>7477.7</c:v>
                </c:pt>
                <c:pt idx="2117">
                  <c:v>7592.9</c:v>
                </c:pt>
                <c:pt idx="2118">
                  <c:v>7512.3</c:v>
                </c:pt>
                <c:pt idx="2119">
                  <c:v>8006</c:v>
                </c:pt>
                <c:pt idx="2120">
                  <c:v>8403.2999999999993</c:v>
                </c:pt>
                <c:pt idx="2121">
                  <c:v>8529</c:v>
                </c:pt>
                <c:pt idx="2122">
                  <c:v>8245.1</c:v>
                </c:pt>
                <c:pt idx="2123">
                  <c:v>8245.7000000000007</c:v>
                </c:pt>
                <c:pt idx="2124">
                  <c:v>8063</c:v>
                </c:pt>
                <c:pt idx="2125">
                  <c:v>8344.4</c:v>
                </c:pt>
                <c:pt idx="2126">
                  <c:v>8477</c:v>
                </c:pt>
                <c:pt idx="2127">
                  <c:v>8674.1</c:v>
                </c:pt>
                <c:pt idx="2128">
                  <c:v>8693.5</c:v>
                </c:pt>
                <c:pt idx="2129">
                  <c:v>8459.5</c:v>
                </c:pt>
                <c:pt idx="2130">
                  <c:v>8408.2999999999993</c:v>
                </c:pt>
                <c:pt idx="2131">
                  <c:v>9025.7000000000007</c:v>
                </c:pt>
                <c:pt idx="2132">
                  <c:v>9319.1</c:v>
                </c:pt>
                <c:pt idx="2133">
                  <c:v>9196.4</c:v>
                </c:pt>
                <c:pt idx="2134">
                  <c:v>9431.6</c:v>
                </c:pt>
                <c:pt idx="2135">
                  <c:v>9656.4</c:v>
                </c:pt>
                <c:pt idx="2136">
                  <c:v>9853.5</c:v>
                </c:pt>
                <c:pt idx="2137">
                  <c:v>9708.6</c:v>
                </c:pt>
                <c:pt idx="2138">
                  <c:v>9749.7000000000007</c:v>
                </c:pt>
                <c:pt idx="2139">
                  <c:v>9243.2000000000007</c:v>
                </c:pt>
                <c:pt idx="2140">
                  <c:v>9074.9</c:v>
                </c:pt>
                <c:pt idx="2141">
                  <c:v>9245.1</c:v>
                </c:pt>
                <c:pt idx="2142">
                  <c:v>9415.1</c:v>
                </c:pt>
                <c:pt idx="2143">
                  <c:v>9352.4</c:v>
                </c:pt>
                <c:pt idx="2144">
                  <c:v>8940.9</c:v>
                </c:pt>
                <c:pt idx="2145">
                  <c:v>9287</c:v>
                </c:pt>
                <c:pt idx="2146">
                  <c:v>8873.1</c:v>
                </c:pt>
                <c:pt idx="2147">
                  <c:v>9645.2999999999993</c:v>
                </c:pt>
                <c:pt idx="2148">
                  <c:v>8952.7999999999993</c:v>
                </c:pt>
                <c:pt idx="2149">
                  <c:v>8806.7000000000007</c:v>
                </c:pt>
                <c:pt idx="2150">
                  <c:v>8923.1</c:v>
                </c:pt>
                <c:pt idx="2151">
                  <c:v>8867</c:v>
                </c:pt>
                <c:pt idx="2152">
                  <c:v>8290.7999999999993</c:v>
                </c:pt>
                <c:pt idx="2153">
                  <c:v>8178.4</c:v>
                </c:pt>
                <c:pt idx="2154">
                  <c:v>7908.6</c:v>
                </c:pt>
                <c:pt idx="2155">
                  <c:v>8070</c:v>
                </c:pt>
                <c:pt idx="2156">
                  <c:v>8363.6</c:v>
                </c:pt>
                <c:pt idx="2157">
                  <c:v>8004.4</c:v>
                </c:pt>
                <c:pt idx="2158">
                  <c:v>7887.4</c:v>
                </c:pt>
                <c:pt idx="2159">
                  <c:v>7926.6</c:v>
                </c:pt>
                <c:pt idx="2160">
                  <c:v>6962.1</c:v>
                </c:pt>
                <c:pt idx="2161">
                  <c:v>6854.8</c:v>
                </c:pt>
                <c:pt idx="2162">
                  <c:v>6781.9</c:v>
                </c:pt>
                <c:pt idx="2163">
                  <c:v>7030.5</c:v>
                </c:pt>
                <c:pt idx="2164">
                  <c:v>6905.7</c:v>
                </c:pt>
                <c:pt idx="2165">
                  <c:v>6624.3</c:v>
                </c:pt>
                <c:pt idx="2166">
                  <c:v>6782</c:v>
                </c:pt>
                <c:pt idx="2167">
                  <c:v>6808.9</c:v>
                </c:pt>
                <c:pt idx="2168">
                  <c:v>7424.2</c:v>
                </c:pt>
                <c:pt idx="2169">
                  <c:v>7068.4</c:v>
                </c:pt>
                <c:pt idx="2170">
                  <c:v>6825.2</c:v>
                </c:pt>
                <c:pt idx="2171">
                  <c:v>6938.2</c:v>
                </c:pt>
                <c:pt idx="2172">
                  <c:v>6853.7</c:v>
                </c:pt>
                <c:pt idx="2173">
                  <c:v>7129.2</c:v>
                </c:pt>
                <c:pt idx="2174">
                  <c:v>7954.9</c:v>
                </c:pt>
                <c:pt idx="2175">
                  <c:v>7801.7</c:v>
                </c:pt>
                <c:pt idx="2176">
                  <c:v>8143.5</c:v>
                </c:pt>
                <c:pt idx="2177">
                  <c:v>8473.2000000000007</c:v>
                </c:pt>
                <c:pt idx="2178">
                  <c:v>8547.4</c:v>
                </c:pt>
                <c:pt idx="2179">
                  <c:v>8916.7999999999993</c:v>
                </c:pt>
                <c:pt idx="2180">
                  <c:v>8726.2000000000007</c:v>
                </c:pt>
                <c:pt idx="2181">
                  <c:v>8905.9</c:v>
                </c:pt>
                <c:pt idx="2182">
                  <c:v>8912.6</c:v>
                </c:pt>
                <c:pt idx="2183">
                  <c:v>8616.7999999999993</c:v>
                </c:pt>
                <c:pt idx="2184">
                  <c:v>8201.2000000000007</c:v>
                </c:pt>
                <c:pt idx="2185">
                  <c:v>7874.9</c:v>
                </c:pt>
                <c:pt idx="2186">
                  <c:v>8289.2000000000007</c:v>
                </c:pt>
                <c:pt idx="2187">
                  <c:v>8264.4</c:v>
                </c:pt>
                <c:pt idx="2188">
                  <c:v>8210.6</c:v>
                </c:pt>
                <c:pt idx="2189">
                  <c:v>9154.9</c:v>
                </c:pt>
                <c:pt idx="2190">
                  <c:v>9137.4</c:v>
                </c:pt>
                <c:pt idx="2191">
                  <c:v>9529.6</c:v>
                </c:pt>
                <c:pt idx="2192">
                  <c:v>8762</c:v>
                </c:pt>
                <c:pt idx="2193">
                  <c:v>9217</c:v>
                </c:pt>
                <c:pt idx="2194">
                  <c:v>9300</c:v>
                </c:pt>
                <c:pt idx="2195">
                  <c:v>9902.9</c:v>
                </c:pt>
                <c:pt idx="2196">
                  <c:v>10675.1</c:v>
                </c:pt>
                <c:pt idx="2197">
                  <c:v>11330.6</c:v>
                </c:pt>
                <c:pt idx="2198">
                  <c:v>11416.5</c:v>
                </c:pt>
                <c:pt idx="2199">
                  <c:v>11402.3</c:v>
                </c:pt>
                <c:pt idx="2200">
                  <c:v>10827.7</c:v>
                </c:pt>
                <c:pt idx="2201">
                  <c:v>10904.5</c:v>
                </c:pt>
                <c:pt idx="2202">
                  <c:v>10333.9</c:v>
                </c:pt>
                <c:pt idx="2203">
                  <c:v>10594.4</c:v>
                </c:pt>
                <c:pt idx="2204">
                  <c:v>10285.1</c:v>
                </c:pt>
                <c:pt idx="2205">
                  <c:v>9585.2000000000007</c:v>
                </c:pt>
                <c:pt idx="2206">
                  <c:v>9704.2999999999993</c:v>
                </c:pt>
                <c:pt idx="2207">
                  <c:v>10170.4</c:v>
                </c:pt>
                <c:pt idx="2208">
                  <c:v>9841.7000000000007</c:v>
                </c:pt>
                <c:pt idx="2209">
                  <c:v>10473</c:v>
                </c:pt>
                <c:pt idx="2210">
                  <c:v>11238.7</c:v>
                </c:pt>
                <c:pt idx="2211">
                  <c:v>11169.4</c:v>
                </c:pt>
                <c:pt idx="2212">
                  <c:v>10398.799999999999</c:v>
                </c:pt>
                <c:pt idx="2213">
                  <c:v>11073.5</c:v>
                </c:pt>
                <c:pt idx="2214">
                  <c:v>10178.700000000001</c:v>
                </c:pt>
                <c:pt idx="2215">
                  <c:v>10037.299999999999</c:v>
                </c:pt>
                <c:pt idx="2216">
                  <c:v>9476.2999999999993</c:v>
                </c:pt>
                <c:pt idx="2217">
                  <c:v>8539.2000000000007</c:v>
                </c:pt>
                <c:pt idx="2218">
                  <c:v>8903.5</c:v>
                </c:pt>
                <c:pt idx="2219">
                  <c:v>8081.9</c:v>
                </c:pt>
                <c:pt idx="2220">
                  <c:v>8559.6</c:v>
                </c:pt>
                <c:pt idx="2221">
                  <c:v>8699.7999999999993</c:v>
                </c:pt>
                <c:pt idx="2222">
                  <c:v>8164.2</c:v>
                </c:pt>
                <c:pt idx="2223">
                  <c:v>7594.7</c:v>
                </c:pt>
                <c:pt idx="2224">
                  <c:v>7701.2</c:v>
                </c:pt>
                <c:pt idx="2225">
                  <c:v>6938.5</c:v>
                </c:pt>
                <c:pt idx="2226">
                  <c:v>8222.2000000000007</c:v>
                </c:pt>
                <c:pt idx="2227">
                  <c:v>9241.1</c:v>
                </c:pt>
                <c:pt idx="2228">
                  <c:v>8893.2000000000007</c:v>
                </c:pt>
                <c:pt idx="2229">
                  <c:v>9181.1</c:v>
                </c:pt>
                <c:pt idx="2230">
                  <c:v>10265.4</c:v>
                </c:pt>
                <c:pt idx="2231">
                  <c:v>10166</c:v>
                </c:pt>
                <c:pt idx="2232">
                  <c:v>11244.8</c:v>
                </c:pt>
                <c:pt idx="2233">
                  <c:v>11795.1</c:v>
                </c:pt>
                <c:pt idx="2234">
                  <c:v>11467.5</c:v>
                </c:pt>
                <c:pt idx="2235">
                  <c:v>11118.1</c:v>
                </c:pt>
                <c:pt idx="2236">
                  <c:v>11203</c:v>
                </c:pt>
                <c:pt idx="2237">
                  <c:v>11452.3</c:v>
                </c:pt>
                <c:pt idx="2238">
                  <c:v>10903.2</c:v>
                </c:pt>
                <c:pt idx="2239">
                  <c:v>10864.8</c:v>
                </c:pt>
                <c:pt idx="2240">
                  <c:v>11594.9</c:v>
                </c:pt>
                <c:pt idx="2241">
                  <c:v>12858.9</c:v>
                </c:pt>
                <c:pt idx="2242">
                  <c:v>11580.2</c:v>
                </c:pt>
                <c:pt idx="2243">
                  <c:v>11245.4</c:v>
                </c:pt>
                <c:pt idx="2244">
                  <c:v>11192.3</c:v>
                </c:pt>
                <c:pt idx="2245">
                  <c:v>11362</c:v>
                </c:pt>
                <c:pt idx="2246">
                  <c:v>13697.5</c:v>
                </c:pt>
                <c:pt idx="2247">
                  <c:v>13695.2</c:v>
                </c:pt>
                <c:pt idx="2248">
                  <c:v>14292.2</c:v>
                </c:pt>
                <c:pt idx="2249">
                  <c:v>13886.7</c:v>
                </c:pt>
                <c:pt idx="2250">
                  <c:v>13535.4</c:v>
                </c:pt>
                <c:pt idx="2251">
                  <c:v>15043</c:v>
                </c:pt>
                <c:pt idx="2252">
                  <c:v>14778.5</c:v>
                </c:pt>
                <c:pt idx="2253">
                  <c:v>14976.2</c:v>
                </c:pt>
                <c:pt idx="2254">
                  <c:v>16228.2</c:v>
                </c:pt>
                <c:pt idx="2255">
                  <c:v>17172.3</c:v>
                </c:pt>
                <c:pt idx="2256">
                  <c:v>16954.8</c:v>
                </c:pt>
                <c:pt idx="2257">
                  <c:v>15180.1</c:v>
                </c:pt>
                <c:pt idx="2258">
                  <c:v>15156.6</c:v>
                </c:pt>
                <c:pt idx="2259">
                  <c:v>14754.1</c:v>
                </c:pt>
                <c:pt idx="2260">
                  <c:v>13444.9</c:v>
                </c:pt>
                <c:pt idx="2261">
                  <c:v>13850.4</c:v>
                </c:pt>
                <c:pt idx="2262">
                  <c:v>12531.5</c:v>
                </c:pt>
                <c:pt idx="2263">
                  <c:v>14392.6</c:v>
                </c:pt>
                <c:pt idx="2264">
                  <c:v>14398.7</c:v>
                </c:pt>
                <c:pt idx="2265">
                  <c:v>15416.6</c:v>
                </c:pt>
                <c:pt idx="2266">
                  <c:v>15756.6</c:v>
                </c:pt>
                <c:pt idx="2267">
                  <c:v>13833.5</c:v>
                </c:pt>
                <c:pt idx="2268">
                  <c:v>13790</c:v>
                </c:pt>
                <c:pt idx="2269">
                  <c:v>14396.5</c:v>
                </c:pt>
                <c:pt idx="2270">
                  <c:v>13665</c:v>
                </c:pt>
                <c:pt idx="2271">
                  <c:v>15632.1</c:v>
                </c:pt>
                <c:pt idx="2272">
                  <c:v>16462</c:v>
                </c:pt>
                <c:pt idx="2273">
                  <c:v>17523.7</c:v>
                </c:pt>
                <c:pt idx="2274">
                  <c:v>18972.3</c:v>
                </c:pt>
                <c:pt idx="2275">
                  <c:v>19065.7</c:v>
                </c:pt>
                <c:pt idx="2276">
                  <c:v>19345.5</c:v>
                </c:pt>
                <c:pt idx="2277">
                  <c:v>17604.8</c:v>
                </c:pt>
                <c:pt idx="2278">
                  <c:v>16467.900000000001</c:v>
                </c:pt>
                <c:pt idx="2279">
                  <c:v>16286.8</c:v>
                </c:pt>
                <c:pt idx="2280">
                  <c:v>17083.900000000001</c:v>
                </c:pt>
                <c:pt idx="2281">
                  <c:v>16732.5</c:v>
                </c:pt>
                <c:pt idx="2282">
                  <c:v>15059.6</c:v>
                </c:pt>
                <c:pt idx="2283">
                  <c:v>14843.4</c:v>
                </c:pt>
                <c:pt idx="2284">
                  <c:v>16047.6</c:v>
                </c:pt>
                <c:pt idx="2285">
                  <c:v>16850.3</c:v>
                </c:pt>
                <c:pt idx="2286">
                  <c:v>13749.6</c:v>
                </c:pt>
                <c:pt idx="2287">
                  <c:v>11667.1</c:v>
                </c:pt>
                <c:pt idx="2288">
                  <c:v>11623.9</c:v>
                </c:pt>
                <c:pt idx="2289">
                  <c:v>11246.2</c:v>
                </c:pt>
                <c:pt idx="2290">
                  <c:v>10912.7</c:v>
                </c:pt>
                <c:pt idx="2291">
                  <c:v>10861.5</c:v>
                </c:pt>
                <c:pt idx="2292">
                  <c:v>9946.7999999999993</c:v>
                </c:pt>
                <c:pt idx="2293">
                  <c:v>9837.9</c:v>
                </c:pt>
                <c:pt idx="2294">
                  <c:v>9906</c:v>
                </c:pt>
                <c:pt idx="2295">
                  <c:v>9733.2000000000007</c:v>
                </c:pt>
                <c:pt idx="2296">
                  <c:v>9318.4</c:v>
                </c:pt>
                <c:pt idx="2297">
                  <c:v>8754.7000000000007</c:v>
                </c:pt>
                <c:pt idx="2298">
                  <c:v>8200.7999999999993</c:v>
                </c:pt>
                <c:pt idx="2299">
                  <c:v>8013.4</c:v>
                </c:pt>
                <c:pt idx="2300">
                  <c:v>8234.5</c:v>
                </c:pt>
                <c:pt idx="2301">
                  <c:v>8100</c:v>
                </c:pt>
                <c:pt idx="2302">
                  <c:v>8244.7000000000007</c:v>
                </c:pt>
                <c:pt idx="2303">
                  <c:v>8042.6</c:v>
                </c:pt>
                <c:pt idx="2304">
                  <c:v>7780.9</c:v>
                </c:pt>
                <c:pt idx="2305">
                  <c:v>7700</c:v>
                </c:pt>
                <c:pt idx="2306">
                  <c:v>7853.7</c:v>
                </c:pt>
                <c:pt idx="2307">
                  <c:v>7283.2</c:v>
                </c:pt>
                <c:pt idx="2308">
                  <c:v>6597.1</c:v>
                </c:pt>
                <c:pt idx="2309">
                  <c:v>6522.5</c:v>
                </c:pt>
                <c:pt idx="2310">
                  <c:v>5878.1</c:v>
                </c:pt>
                <c:pt idx="2311">
                  <c:v>6339.9</c:v>
                </c:pt>
                <c:pt idx="2312">
                  <c:v>6565.8</c:v>
                </c:pt>
                <c:pt idx="2313">
                  <c:v>7129.6</c:v>
                </c:pt>
                <c:pt idx="2314">
                  <c:v>7444.4</c:v>
                </c:pt>
                <c:pt idx="2315">
                  <c:v>7102.8</c:v>
                </c:pt>
                <c:pt idx="2316">
                  <c:v>6959.2</c:v>
                </c:pt>
                <c:pt idx="2317">
                  <c:v>7389.5</c:v>
                </c:pt>
                <c:pt idx="2318">
                  <c:v>7363.8</c:v>
                </c:pt>
                <c:pt idx="2319">
                  <c:v>7152.1</c:v>
                </c:pt>
                <c:pt idx="2320">
                  <c:v>7024.8</c:v>
                </c:pt>
                <c:pt idx="2321">
                  <c:v>6737.8</c:v>
                </c:pt>
                <c:pt idx="2322">
                  <c:v>6451.2</c:v>
                </c:pt>
                <c:pt idx="2323">
                  <c:v>6124.3</c:v>
                </c:pt>
                <c:pt idx="2324">
                  <c:v>6147.5</c:v>
                </c:pt>
                <c:pt idx="2325">
                  <c:v>5726.6</c:v>
                </c:pt>
                <c:pt idx="2326">
                  <c:v>5764.6</c:v>
                </c:pt>
                <c:pt idx="2327">
                  <c:v>5887.6</c:v>
                </c:pt>
                <c:pt idx="2328">
                  <c:v>5734</c:v>
                </c:pt>
                <c:pt idx="2329">
                  <c:v>5513.1</c:v>
                </c:pt>
                <c:pt idx="2330">
                  <c:v>5903.6</c:v>
                </c:pt>
                <c:pt idx="2331">
                  <c:v>5982.9</c:v>
                </c:pt>
                <c:pt idx="2332">
                  <c:v>6006.6</c:v>
                </c:pt>
                <c:pt idx="2333">
                  <c:v>5993.1</c:v>
                </c:pt>
                <c:pt idx="2334">
                  <c:v>5698.6</c:v>
                </c:pt>
                <c:pt idx="2335">
                  <c:v>5575.8</c:v>
                </c:pt>
                <c:pt idx="2336">
                  <c:v>5598.6</c:v>
                </c:pt>
                <c:pt idx="2337">
                  <c:v>5759.3</c:v>
                </c:pt>
                <c:pt idx="2338">
                  <c:v>5688.1</c:v>
                </c:pt>
                <c:pt idx="2339">
                  <c:v>5824.7</c:v>
                </c:pt>
                <c:pt idx="2340">
                  <c:v>5637.3</c:v>
                </c:pt>
                <c:pt idx="2341">
                  <c:v>5432.6</c:v>
                </c:pt>
                <c:pt idx="2342">
                  <c:v>4824.2</c:v>
                </c:pt>
                <c:pt idx="2343">
                  <c:v>4763.3999999999996</c:v>
                </c:pt>
                <c:pt idx="2344">
                  <c:v>4777.5</c:v>
                </c:pt>
                <c:pt idx="2345">
                  <c:v>4611.7</c:v>
                </c:pt>
                <c:pt idx="2346">
                  <c:v>4435.8</c:v>
                </c:pt>
                <c:pt idx="2347">
                  <c:v>4371.8999999999996</c:v>
                </c:pt>
                <c:pt idx="2348">
                  <c:v>4321.3999999999996</c:v>
                </c:pt>
                <c:pt idx="2349">
                  <c:v>4218.7</c:v>
                </c:pt>
                <c:pt idx="2350">
                  <c:v>4314.2</c:v>
                </c:pt>
                <c:pt idx="2351">
                  <c:v>4401.3</c:v>
                </c:pt>
                <c:pt idx="2352">
                  <c:v>4403.1000000000004</c:v>
                </c:pt>
                <c:pt idx="2353">
                  <c:v>4360.6000000000004</c:v>
                </c:pt>
                <c:pt idx="2354">
                  <c:v>4172.8</c:v>
                </c:pt>
                <c:pt idx="2355">
                  <c:v>4195.6000000000004</c:v>
                </c:pt>
                <c:pt idx="2356">
                  <c:v>4212.2</c:v>
                </c:pt>
                <c:pt idx="2357">
                  <c:v>3892.7</c:v>
                </c:pt>
                <c:pt idx="2358">
                  <c:v>3932.8</c:v>
                </c:pt>
                <c:pt idx="2359">
                  <c:v>3667.5</c:v>
                </c:pt>
                <c:pt idx="2360">
                  <c:v>3788</c:v>
                </c:pt>
                <c:pt idx="2361">
                  <c:v>3600.8</c:v>
                </c:pt>
                <c:pt idx="2362">
                  <c:v>3617.3</c:v>
                </c:pt>
                <c:pt idx="2363">
                  <c:v>3882.2</c:v>
                </c:pt>
                <c:pt idx="2364">
                  <c:v>3908</c:v>
                </c:pt>
                <c:pt idx="2365">
                  <c:v>4100.3</c:v>
                </c:pt>
                <c:pt idx="2366">
                  <c:v>3689.6</c:v>
                </c:pt>
                <c:pt idx="2367">
                  <c:v>3698.9</c:v>
                </c:pt>
                <c:pt idx="2368">
                  <c:v>3713.8</c:v>
                </c:pt>
                <c:pt idx="2369">
                  <c:v>3243.1</c:v>
                </c:pt>
                <c:pt idx="2370">
                  <c:v>3870.3</c:v>
                </c:pt>
                <c:pt idx="2371">
                  <c:v>4158.8999999999996</c:v>
                </c:pt>
                <c:pt idx="2372">
                  <c:v>4217.8999999999996</c:v>
                </c:pt>
                <c:pt idx="2373">
                  <c:v>4245.8999999999996</c:v>
                </c:pt>
                <c:pt idx="2374">
                  <c:v>4335.1000000000004</c:v>
                </c:pt>
                <c:pt idx="2375">
                  <c:v>4326.5</c:v>
                </c:pt>
                <c:pt idx="2376">
                  <c:v>4635.6000000000004</c:v>
                </c:pt>
                <c:pt idx="2377">
                  <c:v>4618.7</c:v>
                </c:pt>
                <c:pt idx="2378">
                  <c:v>4409.1000000000004</c:v>
                </c:pt>
                <c:pt idx="2379">
                  <c:v>4267.5</c:v>
                </c:pt>
                <c:pt idx="2380">
                  <c:v>4612.8999999999996</c:v>
                </c:pt>
                <c:pt idx="2381">
                  <c:v>4573.8</c:v>
                </c:pt>
                <c:pt idx="2382">
                  <c:v>4921.8999999999996</c:v>
                </c:pt>
                <c:pt idx="2383">
                  <c:v>4735.1000000000004</c:v>
                </c:pt>
                <c:pt idx="2384">
                  <c:v>4583</c:v>
                </c:pt>
                <c:pt idx="2385">
                  <c:v>4597.3</c:v>
                </c:pt>
                <c:pt idx="2386">
                  <c:v>4390.3</c:v>
                </c:pt>
                <c:pt idx="2387">
                  <c:v>4345.8</c:v>
                </c:pt>
                <c:pt idx="2388">
                  <c:v>4352.3</c:v>
                </c:pt>
                <c:pt idx="2389">
                  <c:v>4364.3999999999996</c:v>
                </c:pt>
                <c:pt idx="2390">
                  <c:v>4318.3999999999996</c:v>
                </c:pt>
                <c:pt idx="2391">
                  <c:v>4141.1000000000004</c:v>
                </c:pt>
                <c:pt idx="2392">
                  <c:v>4089.7</c:v>
                </c:pt>
                <c:pt idx="2393">
                  <c:v>4005.1</c:v>
                </c:pt>
                <c:pt idx="2394">
                  <c:v>4066.6</c:v>
                </c:pt>
                <c:pt idx="2395">
                  <c:v>4150.5</c:v>
                </c:pt>
                <c:pt idx="2396">
                  <c:v>4105.3999999999996</c:v>
                </c:pt>
                <c:pt idx="2397">
                  <c:v>4278.8999999999996</c:v>
                </c:pt>
                <c:pt idx="2398">
                  <c:v>4387.3999999999996</c:v>
                </c:pt>
                <c:pt idx="2399">
                  <c:v>4161.7</c:v>
                </c:pt>
                <c:pt idx="2400">
                  <c:v>4327.8999999999996</c:v>
                </c:pt>
                <c:pt idx="2401">
                  <c:v>4062.6</c:v>
                </c:pt>
                <c:pt idx="2402">
                  <c:v>3871.6</c:v>
                </c:pt>
                <c:pt idx="2403">
                  <c:v>3654.4</c:v>
                </c:pt>
                <c:pt idx="2404">
                  <c:v>3425.7</c:v>
                </c:pt>
                <c:pt idx="2405">
                  <c:v>3348.8</c:v>
                </c:pt>
                <c:pt idx="2406">
                  <c:v>3429.4</c:v>
                </c:pt>
                <c:pt idx="2407">
                  <c:v>3401.9</c:v>
                </c:pt>
                <c:pt idx="2408">
                  <c:v>3232</c:v>
                </c:pt>
                <c:pt idx="2409">
                  <c:v>3262.8</c:v>
                </c:pt>
                <c:pt idx="2410">
                  <c:v>2878.5</c:v>
                </c:pt>
                <c:pt idx="2411">
                  <c:v>2810</c:v>
                </c:pt>
                <c:pt idx="2412">
                  <c:v>2720.5</c:v>
                </c:pt>
                <c:pt idx="2413">
                  <c:v>2747</c:v>
                </c:pt>
                <c:pt idx="2414">
                  <c:v>2883.3</c:v>
                </c:pt>
                <c:pt idx="2415">
                  <c:v>2766.5</c:v>
                </c:pt>
                <c:pt idx="2416">
                  <c:v>2733.5</c:v>
                </c:pt>
                <c:pt idx="2417">
                  <c:v>2806.8</c:v>
                </c:pt>
                <c:pt idx="2418">
                  <c:v>2691.9</c:v>
                </c:pt>
                <c:pt idx="2419">
                  <c:v>2559.1999999999998</c:v>
                </c:pt>
                <c:pt idx="2420">
                  <c:v>2582.6</c:v>
                </c:pt>
                <c:pt idx="2421">
                  <c:v>2763.4</c:v>
                </c:pt>
                <c:pt idx="2422">
                  <c:v>2756.6</c:v>
                </c:pt>
                <c:pt idx="2423">
                  <c:v>2836.5</c:v>
                </c:pt>
                <c:pt idx="2424">
                  <c:v>2675.1</c:v>
                </c:pt>
                <c:pt idx="2425">
                  <c:v>2866</c:v>
                </c:pt>
                <c:pt idx="2426">
                  <c:v>2282.6</c:v>
                </c:pt>
                <c:pt idx="2427">
                  <c:v>2320.1999999999998</c:v>
                </c:pt>
                <c:pt idx="2428">
                  <c:v>2233.4</c:v>
                </c:pt>
                <c:pt idx="2429">
                  <c:v>1914.1</c:v>
                </c:pt>
                <c:pt idx="2430">
                  <c:v>1975.1</c:v>
                </c:pt>
                <c:pt idx="2431">
                  <c:v>2234.1999999999998</c:v>
                </c:pt>
                <c:pt idx="2432">
                  <c:v>2362.4</c:v>
                </c:pt>
                <c:pt idx="2433">
                  <c:v>2403.1</c:v>
                </c:pt>
                <c:pt idx="2434">
                  <c:v>2324.3000000000002</c:v>
                </c:pt>
                <c:pt idx="2435">
                  <c:v>2344</c:v>
                </c:pt>
                <c:pt idx="2436">
                  <c:v>2511.4</c:v>
                </c:pt>
                <c:pt idx="2437">
                  <c:v>2564.9</c:v>
                </c:pt>
                <c:pt idx="2438">
                  <c:v>2513.9</c:v>
                </c:pt>
                <c:pt idx="2439">
                  <c:v>2614.1999999999998</c:v>
                </c:pt>
                <c:pt idx="2440">
                  <c:v>2627.9</c:v>
                </c:pt>
                <c:pt idx="2441">
                  <c:v>2617.3000000000002</c:v>
                </c:pt>
                <c:pt idx="2442">
                  <c:v>2572.5</c:v>
                </c:pt>
                <c:pt idx="2443">
                  <c:v>2536.5</c:v>
                </c:pt>
                <c:pt idx="2444">
                  <c:v>2424.6</c:v>
                </c:pt>
                <c:pt idx="2445">
                  <c:v>2480.6</c:v>
                </c:pt>
                <c:pt idx="2446">
                  <c:v>2558.4</c:v>
                </c:pt>
                <c:pt idx="2447">
                  <c:v>2577.6999999999998</c:v>
                </c:pt>
                <c:pt idx="2448">
                  <c:v>2583.8000000000002</c:v>
                </c:pt>
                <c:pt idx="2449">
                  <c:v>2446.1</c:v>
                </c:pt>
                <c:pt idx="2450">
                  <c:v>2541.6</c:v>
                </c:pt>
                <c:pt idx="2451">
                  <c:v>2590.1</c:v>
                </c:pt>
                <c:pt idx="2452">
                  <c:v>2710.4</c:v>
                </c:pt>
                <c:pt idx="2453">
                  <c:v>2722.8</c:v>
                </c:pt>
                <c:pt idx="2454">
                  <c:v>2677.6</c:v>
                </c:pt>
                <c:pt idx="2455">
                  <c:v>2754.4</c:v>
                </c:pt>
                <c:pt idx="2456">
                  <c:v>2616.8000000000002</c:v>
                </c:pt>
                <c:pt idx="2457">
                  <c:v>2539.6</c:v>
                </c:pt>
                <c:pt idx="2458">
                  <c:v>2655.1</c:v>
                </c:pt>
                <c:pt idx="2459">
                  <c:v>2508.6</c:v>
                </c:pt>
                <c:pt idx="2460">
                  <c:v>2442.5</c:v>
                </c:pt>
                <c:pt idx="2461">
                  <c:v>2467.3000000000002</c:v>
                </c:pt>
                <c:pt idx="2462">
                  <c:v>2713</c:v>
                </c:pt>
                <c:pt idx="2463">
                  <c:v>2656.8</c:v>
                </c:pt>
                <c:pt idx="2464">
                  <c:v>2973.4</c:v>
                </c:pt>
                <c:pt idx="2465">
                  <c:v>2900.3</c:v>
                </c:pt>
                <c:pt idx="2466">
                  <c:v>2811.4</c:v>
                </c:pt>
                <c:pt idx="2467">
                  <c:v>2798.8</c:v>
                </c:pt>
                <c:pt idx="2468">
                  <c:v>2691.5</c:v>
                </c:pt>
                <c:pt idx="2469">
                  <c:v>2870.5</c:v>
                </c:pt>
                <c:pt idx="2470">
                  <c:v>2705</c:v>
                </c:pt>
                <c:pt idx="2471">
                  <c:v>2524.1</c:v>
                </c:pt>
                <c:pt idx="2472">
                  <c:v>2545.4</c:v>
                </c:pt>
                <c:pt idx="2473">
                  <c:v>2492.6</c:v>
                </c:pt>
                <c:pt idx="2474">
                  <c:v>2412.6</c:v>
                </c:pt>
                <c:pt idx="2475">
                  <c:v>2303.3000000000002</c:v>
                </c:pt>
                <c:pt idx="2476">
                  <c:v>2192.6</c:v>
                </c:pt>
                <c:pt idx="2477">
                  <c:v>2278.1999999999998</c:v>
                </c:pt>
                <c:pt idx="2478">
                  <c:v>2189</c:v>
                </c:pt>
                <c:pt idx="2479">
                  <c:v>2052.4</c:v>
                </c:pt>
                <c:pt idx="2480">
                  <c:v>2244.9</c:v>
                </c:pt>
                <c:pt idx="2481">
                  <c:v>2307.1999999999998</c:v>
                </c:pt>
                <c:pt idx="2482">
                  <c:v>2445.3000000000002</c:v>
                </c:pt>
                <c:pt idx="2483">
                  <c:v>2272.6</c:v>
                </c:pt>
                <c:pt idx="2484">
                  <c:v>2124.4</c:v>
                </c:pt>
                <c:pt idx="2485">
                  <c:v>2044.2</c:v>
                </c:pt>
                <c:pt idx="2486">
                  <c:v>2040.2</c:v>
                </c:pt>
                <c:pt idx="2487">
                  <c:v>1962</c:v>
                </c:pt>
                <c:pt idx="2488">
                  <c:v>1881</c:v>
                </c:pt>
                <c:pt idx="2489">
                  <c:v>1801.3</c:v>
                </c:pt>
                <c:pt idx="2490">
                  <c:v>1729.3</c:v>
                </c:pt>
                <c:pt idx="2491">
                  <c:v>1708.9</c:v>
                </c:pt>
                <c:pt idx="2492">
                  <c:v>1772.6</c:v>
                </c:pt>
                <c:pt idx="2493">
                  <c:v>1763.7</c:v>
                </c:pt>
                <c:pt idx="2494">
                  <c:v>1686.4</c:v>
                </c:pt>
                <c:pt idx="2495">
                  <c:v>1819.3</c:v>
                </c:pt>
                <c:pt idx="2496">
                  <c:v>1752.3</c:v>
                </c:pt>
                <c:pt idx="2497">
                  <c:v>1697.5</c:v>
                </c:pt>
                <c:pt idx="2498">
                  <c:v>1664.5</c:v>
                </c:pt>
                <c:pt idx="2499">
                  <c:v>1554.4</c:v>
                </c:pt>
                <c:pt idx="2500">
                  <c:v>1545.3</c:v>
                </c:pt>
                <c:pt idx="2501">
                  <c:v>1507.8</c:v>
                </c:pt>
                <c:pt idx="2502">
                  <c:v>1516.8</c:v>
                </c:pt>
                <c:pt idx="2503">
                  <c:v>1485.6</c:v>
                </c:pt>
                <c:pt idx="2504">
                  <c:v>1445.9</c:v>
                </c:pt>
                <c:pt idx="2505">
                  <c:v>1415.8</c:v>
                </c:pt>
                <c:pt idx="2506">
                  <c:v>1351.9</c:v>
                </c:pt>
                <c:pt idx="2507">
                  <c:v>1336.3</c:v>
                </c:pt>
                <c:pt idx="2508">
                  <c:v>1329.6</c:v>
                </c:pt>
                <c:pt idx="2509">
                  <c:v>1332.9</c:v>
                </c:pt>
                <c:pt idx="2510">
                  <c:v>1286.5999999999999</c:v>
                </c:pt>
                <c:pt idx="2511">
                  <c:v>1264.3</c:v>
                </c:pt>
                <c:pt idx="2512">
                  <c:v>1248.2</c:v>
                </c:pt>
                <c:pt idx="2513">
                  <c:v>1249.0999999999999</c:v>
                </c:pt>
                <c:pt idx="2514">
                  <c:v>1240.9000000000001</c:v>
                </c:pt>
                <c:pt idx="2515">
                  <c:v>1249.5999999999999</c:v>
                </c:pt>
                <c:pt idx="2516">
                  <c:v>1238.0999999999999</c:v>
                </c:pt>
                <c:pt idx="2517">
                  <c:v>1215.2</c:v>
                </c:pt>
                <c:pt idx="2518">
                  <c:v>1206.0999999999999</c:v>
                </c:pt>
                <c:pt idx="2519">
                  <c:v>1194</c:v>
                </c:pt>
                <c:pt idx="2520">
                  <c:v>1176.8</c:v>
                </c:pt>
                <c:pt idx="2521">
                  <c:v>1177</c:v>
                </c:pt>
                <c:pt idx="2522">
                  <c:v>1177.3</c:v>
                </c:pt>
                <c:pt idx="2523">
                  <c:v>1176.2</c:v>
                </c:pt>
                <c:pt idx="2524">
                  <c:v>1212.5</c:v>
                </c:pt>
                <c:pt idx="2525">
                  <c:v>1220.7</c:v>
                </c:pt>
                <c:pt idx="2526">
                  <c:v>1206.7</c:v>
                </c:pt>
                <c:pt idx="2527">
                  <c:v>1204.3</c:v>
                </c:pt>
                <c:pt idx="2528">
                  <c:v>1180.8</c:v>
                </c:pt>
                <c:pt idx="2529">
                  <c:v>1190.5</c:v>
                </c:pt>
                <c:pt idx="2530">
                  <c:v>1188.7</c:v>
                </c:pt>
                <c:pt idx="2531">
                  <c:v>1129.9000000000001</c:v>
                </c:pt>
                <c:pt idx="2532">
                  <c:v>1141.8</c:v>
                </c:pt>
                <c:pt idx="2533">
                  <c:v>1147.5999999999999</c:v>
                </c:pt>
                <c:pt idx="2534">
                  <c:v>1097.4000000000001</c:v>
                </c:pt>
                <c:pt idx="2535">
                  <c:v>1086.0999999999999</c:v>
                </c:pt>
                <c:pt idx="2536">
                  <c:v>1079.0999999999999</c:v>
                </c:pt>
                <c:pt idx="2537">
                  <c:v>1037.9000000000001</c:v>
                </c:pt>
                <c:pt idx="2538">
                  <c:v>1041.9000000000001</c:v>
                </c:pt>
                <c:pt idx="2539">
                  <c:v>1044.4000000000001</c:v>
                </c:pt>
                <c:pt idx="2540">
                  <c:v>1045.0999999999999</c:v>
                </c:pt>
                <c:pt idx="2541">
                  <c:v>969.4</c:v>
                </c:pt>
                <c:pt idx="2542">
                  <c:v>966.3</c:v>
                </c:pt>
                <c:pt idx="2543">
                  <c:v>939.7</c:v>
                </c:pt>
                <c:pt idx="2544">
                  <c:v>1035</c:v>
                </c:pt>
                <c:pt idx="2545">
                  <c:v>1044.7</c:v>
                </c:pt>
                <c:pt idx="2546">
                  <c:v>1121.3</c:v>
                </c:pt>
                <c:pt idx="2547">
                  <c:v>1047.5</c:v>
                </c:pt>
                <c:pt idx="2548">
                  <c:v>1022.6</c:v>
                </c:pt>
                <c:pt idx="2549">
                  <c:v>971.4</c:v>
                </c:pt>
                <c:pt idx="2550">
                  <c:v>1071.7</c:v>
                </c:pt>
                <c:pt idx="2551">
                  <c:v>1172.9000000000001</c:v>
                </c:pt>
                <c:pt idx="2552">
                  <c:v>1253.4000000000001</c:v>
                </c:pt>
                <c:pt idx="2553">
                  <c:v>1243.0999999999999</c:v>
                </c:pt>
                <c:pt idx="2554">
                  <c:v>1238.2</c:v>
                </c:pt>
                <c:pt idx="2555">
                  <c:v>1225.0999999999999</c:v>
                </c:pt>
                <c:pt idx="2556">
                  <c:v>1179.2</c:v>
                </c:pt>
                <c:pt idx="2557">
                  <c:v>1112.4000000000001</c:v>
                </c:pt>
                <c:pt idx="2558">
                  <c:v>1191.3</c:v>
                </c:pt>
                <c:pt idx="2559">
                  <c:v>1147</c:v>
                </c:pt>
                <c:pt idx="2560">
                  <c:v>1232.7</c:v>
                </c:pt>
                <c:pt idx="2561">
                  <c:v>1277</c:v>
                </c:pt>
                <c:pt idx="2562">
                  <c:v>1271.2</c:v>
                </c:pt>
                <c:pt idx="2563">
                  <c:v>1264.3</c:v>
                </c:pt>
                <c:pt idx="2564">
                  <c:v>1283.3</c:v>
                </c:pt>
                <c:pt idx="2565">
                  <c:v>1255.5</c:v>
                </c:pt>
                <c:pt idx="2566">
                  <c:v>1222.7</c:v>
                </c:pt>
                <c:pt idx="2567">
                  <c:v>1189.3</c:v>
                </c:pt>
                <c:pt idx="2568">
                  <c:v>1188.8</c:v>
                </c:pt>
                <c:pt idx="2569">
                  <c:v>1171.5999999999999</c:v>
                </c:pt>
                <c:pt idx="2570">
                  <c:v>1149.0999999999999</c:v>
                </c:pt>
                <c:pt idx="2571">
                  <c:v>1176.5</c:v>
                </c:pt>
                <c:pt idx="2572">
                  <c:v>1171.9000000000001</c:v>
                </c:pt>
                <c:pt idx="2573">
                  <c:v>1120.5</c:v>
                </c:pt>
                <c:pt idx="2574">
                  <c:v>1119</c:v>
                </c:pt>
                <c:pt idx="2575">
                  <c:v>1077.5999999999999</c:v>
                </c:pt>
                <c:pt idx="2576">
                  <c:v>1048.9000000000001</c:v>
                </c:pt>
                <c:pt idx="2577">
                  <c:v>1052.3</c:v>
                </c:pt>
                <c:pt idx="2578">
                  <c:v>1049.4000000000001</c:v>
                </c:pt>
                <c:pt idx="2579">
                  <c:v>1031.9000000000001</c:v>
                </c:pt>
                <c:pt idx="2580">
                  <c:v>1008.2</c:v>
                </c:pt>
                <c:pt idx="2581">
                  <c:v>1008.3</c:v>
                </c:pt>
                <c:pt idx="2582">
                  <c:v>995.4</c:v>
                </c:pt>
                <c:pt idx="2583">
                  <c:v>996.5</c:v>
                </c:pt>
                <c:pt idx="2584">
                  <c:v>1008.3</c:v>
                </c:pt>
                <c:pt idx="2585">
                  <c:v>997.6</c:v>
                </c:pt>
                <c:pt idx="2586">
                  <c:v>979</c:v>
                </c:pt>
                <c:pt idx="2587">
                  <c:v>1055.5</c:v>
                </c:pt>
                <c:pt idx="2588">
                  <c:v>1049.5999999999999</c:v>
                </c:pt>
                <c:pt idx="2589">
                  <c:v>1024.7</c:v>
                </c:pt>
                <c:pt idx="2590">
                  <c:v>1016.1</c:v>
                </c:pt>
                <c:pt idx="2591">
                  <c:v>1031.8</c:v>
                </c:pt>
                <c:pt idx="2592">
                  <c:v>1013</c:v>
                </c:pt>
                <c:pt idx="2593">
                  <c:v>1004</c:v>
                </c:pt>
                <c:pt idx="2594">
                  <c:v>982.4</c:v>
                </c:pt>
                <c:pt idx="2595">
                  <c:v>965.5</c:v>
                </c:pt>
                <c:pt idx="2596">
                  <c:v>920.7</c:v>
                </c:pt>
                <c:pt idx="2597">
                  <c:v>914.5</c:v>
                </c:pt>
                <c:pt idx="2598">
                  <c:v>918.5</c:v>
                </c:pt>
                <c:pt idx="2599">
                  <c:v>918</c:v>
                </c:pt>
                <c:pt idx="2600">
                  <c:v>915.6</c:v>
                </c:pt>
                <c:pt idx="2601">
                  <c:v>894.4</c:v>
                </c:pt>
                <c:pt idx="2602">
                  <c:v>893.8</c:v>
                </c:pt>
                <c:pt idx="2603">
                  <c:v>921.5</c:v>
                </c:pt>
                <c:pt idx="2604">
                  <c:v>918.8</c:v>
                </c:pt>
                <c:pt idx="2605">
                  <c:v>919.8</c:v>
                </c:pt>
                <c:pt idx="2606">
                  <c:v>892.9</c:v>
                </c:pt>
                <c:pt idx="2607">
                  <c:v>895.2</c:v>
                </c:pt>
                <c:pt idx="2608">
                  <c:v>872</c:v>
                </c:pt>
                <c:pt idx="2609">
                  <c:v>899.7</c:v>
                </c:pt>
                <c:pt idx="2610">
                  <c:v>827.3</c:v>
                </c:pt>
                <c:pt idx="2611">
                  <c:v>821.2</c:v>
                </c:pt>
                <c:pt idx="2612">
                  <c:v>819.6</c:v>
                </c:pt>
                <c:pt idx="2613">
                  <c:v>824.8</c:v>
                </c:pt>
                <c:pt idx="2614">
                  <c:v>810.1</c:v>
                </c:pt>
                <c:pt idx="2615">
                  <c:v>785.4</c:v>
                </c:pt>
                <c:pt idx="2616">
                  <c:v>904.4</c:v>
                </c:pt>
                <c:pt idx="2617">
                  <c:v>899.8</c:v>
                </c:pt>
                <c:pt idx="2618">
                  <c:v>900.9</c:v>
                </c:pt>
                <c:pt idx="2619">
                  <c:v>888.9</c:v>
                </c:pt>
                <c:pt idx="2620">
                  <c:v>886.2</c:v>
                </c:pt>
                <c:pt idx="2621">
                  <c:v>989.3</c:v>
                </c:pt>
                <c:pt idx="2622">
                  <c:v>1135.4000000000001</c:v>
                </c:pt>
                <c:pt idx="2623">
                  <c:v>1033.3</c:v>
                </c:pt>
                <c:pt idx="2624">
                  <c:v>1017</c:v>
                </c:pt>
                <c:pt idx="2625">
                  <c:v>995.4</c:v>
                </c:pt>
                <c:pt idx="2626">
                  <c:v>963.4</c:v>
                </c:pt>
                <c:pt idx="2627">
                  <c:v>959</c:v>
                </c:pt>
                <c:pt idx="2628">
                  <c:v>971.1</c:v>
                </c:pt>
                <c:pt idx="2629">
                  <c:v>972.2</c:v>
                </c:pt>
                <c:pt idx="2630">
                  <c:v>925.8</c:v>
                </c:pt>
                <c:pt idx="2631">
                  <c:v>898.4</c:v>
                </c:pt>
                <c:pt idx="2632">
                  <c:v>891.1</c:v>
                </c:pt>
                <c:pt idx="2633">
                  <c:v>891.1</c:v>
                </c:pt>
                <c:pt idx="2634">
                  <c:v>917.2</c:v>
                </c:pt>
                <c:pt idx="2635">
                  <c:v>860.2</c:v>
                </c:pt>
                <c:pt idx="2636">
                  <c:v>829.2</c:v>
                </c:pt>
                <c:pt idx="2637">
                  <c:v>799.1</c:v>
                </c:pt>
                <c:pt idx="2638">
                  <c:v>789.8</c:v>
                </c:pt>
                <c:pt idx="2639">
                  <c:v>789</c:v>
                </c:pt>
                <c:pt idx="2640">
                  <c:v>787.2</c:v>
                </c:pt>
                <c:pt idx="2641">
                  <c:v>782</c:v>
                </c:pt>
                <c:pt idx="2642">
                  <c:v>775.2</c:v>
                </c:pt>
                <c:pt idx="2643">
                  <c:v>776.5</c:v>
                </c:pt>
                <c:pt idx="2644">
                  <c:v>778.7</c:v>
                </c:pt>
                <c:pt idx="2645">
                  <c:v>778.5</c:v>
                </c:pt>
                <c:pt idx="2646">
                  <c:v>767.9</c:v>
                </c:pt>
                <c:pt idx="2647">
                  <c:v>774</c:v>
                </c:pt>
                <c:pt idx="2648">
                  <c:v>770.5</c:v>
                </c:pt>
                <c:pt idx="2649">
                  <c:v>768.5</c:v>
                </c:pt>
                <c:pt idx="2650">
                  <c:v>765.6</c:v>
                </c:pt>
                <c:pt idx="2651">
                  <c:v>758.2</c:v>
                </c:pt>
                <c:pt idx="2652">
                  <c:v>754.3</c:v>
                </c:pt>
                <c:pt idx="2653">
                  <c:v>766.4</c:v>
                </c:pt>
                <c:pt idx="2654">
                  <c:v>764.2</c:v>
                </c:pt>
                <c:pt idx="2655">
                  <c:v>770.9</c:v>
                </c:pt>
                <c:pt idx="2656">
                  <c:v>752.6</c:v>
                </c:pt>
                <c:pt idx="2657">
                  <c:v>742.5</c:v>
                </c:pt>
                <c:pt idx="2658">
                  <c:v>732.6</c:v>
                </c:pt>
                <c:pt idx="2659">
                  <c:v>733.3</c:v>
                </c:pt>
                <c:pt idx="2660">
                  <c:v>729.4</c:v>
                </c:pt>
                <c:pt idx="2661">
                  <c:v>734.1</c:v>
                </c:pt>
                <c:pt idx="2662">
                  <c:v>740.4</c:v>
                </c:pt>
                <c:pt idx="2663">
                  <c:v>735.3</c:v>
                </c:pt>
                <c:pt idx="2664">
                  <c:v>741.1</c:v>
                </c:pt>
                <c:pt idx="2665">
                  <c:v>749.3</c:v>
                </c:pt>
                <c:pt idx="2666">
                  <c:v>736.2</c:v>
                </c:pt>
                <c:pt idx="2667">
                  <c:v>728.5</c:v>
                </c:pt>
                <c:pt idx="2668">
                  <c:v>747.9</c:v>
                </c:pt>
                <c:pt idx="2669">
                  <c:v>747</c:v>
                </c:pt>
                <c:pt idx="2670">
                  <c:v>737.5</c:v>
                </c:pt>
                <c:pt idx="2671">
                  <c:v>740.3</c:v>
                </c:pt>
                <c:pt idx="2672">
                  <c:v>711.1</c:v>
                </c:pt>
                <c:pt idx="2673">
                  <c:v>704.6</c:v>
                </c:pt>
                <c:pt idx="2674">
                  <c:v>702</c:v>
                </c:pt>
                <c:pt idx="2675">
                  <c:v>704.3</c:v>
                </c:pt>
                <c:pt idx="2676">
                  <c:v>715</c:v>
                </c:pt>
                <c:pt idx="2677">
                  <c:v>714.6</c:v>
                </c:pt>
                <c:pt idx="2678">
                  <c:v>721.4</c:v>
                </c:pt>
                <c:pt idx="2679">
                  <c:v>710.9</c:v>
                </c:pt>
                <c:pt idx="2680">
                  <c:v>705.4</c:v>
                </c:pt>
                <c:pt idx="2681">
                  <c:v>709.9</c:v>
                </c:pt>
                <c:pt idx="2682">
                  <c:v>702.1</c:v>
                </c:pt>
                <c:pt idx="2683">
                  <c:v>702.1</c:v>
                </c:pt>
                <c:pt idx="2684">
                  <c:v>684.9</c:v>
                </c:pt>
                <c:pt idx="2685">
                  <c:v>733.5</c:v>
                </c:pt>
                <c:pt idx="2686">
                  <c:v>726.8</c:v>
                </c:pt>
                <c:pt idx="2687">
                  <c:v>698.7</c:v>
                </c:pt>
                <c:pt idx="2688">
                  <c:v>697.3</c:v>
                </c:pt>
                <c:pt idx="2689">
                  <c:v>715</c:v>
                </c:pt>
                <c:pt idx="2690">
                  <c:v>686.2</c:v>
                </c:pt>
                <c:pt idx="2691">
                  <c:v>682.3</c:v>
                </c:pt>
                <c:pt idx="2692">
                  <c:v>674.7</c:v>
                </c:pt>
                <c:pt idx="2693">
                  <c:v>651</c:v>
                </c:pt>
                <c:pt idx="2694">
                  <c:v>650.5</c:v>
                </c:pt>
                <c:pt idx="2695">
                  <c:v>653</c:v>
                </c:pt>
                <c:pt idx="2696">
                  <c:v>655.5</c:v>
                </c:pt>
                <c:pt idx="2697">
                  <c:v>630.5</c:v>
                </c:pt>
                <c:pt idx="2698">
                  <c:v>628.29999999999995</c:v>
                </c:pt>
                <c:pt idx="2699">
                  <c:v>629.1</c:v>
                </c:pt>
                <c:pt idx="2700">
                  <c:v>635.29999999999995</c:v>
                </c:pt>
                <c:pt idx="2701">
                  <c:v>637.4</c:v>
                </c:pt>
                <c:pt idx="2702">
                  <c:v>640.1</c:v>
                </c:pt>
                <c:pt idx="2703">
                  <c:v>637</c:v>
                </c:pt>
                <c:pt idx="2704">
                  <c:v>637.9</c:v>
                </c:pt>
                <c:pt idx="2705">
                  <c:v>635.6</c:v>
                </c:pt>
                <c:pt idx="2706">
                  <c:v>636</c:v>
                </c:pt>
                <c:pt idx="2707">
                  <c:v>640.5</c:v>
                </c:pt>
                <c:pt idx="2708">
                  <c:v>617.29999999999995</c:v>
                </c:pt>
                <c:pt idx="2709">
                  <c:v>615.79999999999995</c:v>
                </c:pt>
                <c:pt idx="2710">
                  <c:v>617.70000000000005</c:v>
                </c:pt>
                <c:pt idx="2711">
                  <c:v>616</c:v>
                </c:pt>
                <c:pt idx="2712">
                  <c:v>611</c:v>
                </c:pt>
                <c:pt idx="2713">
                  <c:v>611.79999999999995</c:v>
                </c:pt>
                <c:pt idx="2714">
                  <c:v>609</c:v>
                </c:pt>
                <c:pt idx="2715">
                  <c:v>611.6</c:v>
                </c:pt>
                <c:pt idx="2716">
                  <c:v>610.70000000000005</c:v>
                </c:pt>
                <c:pt idx="2717">
                  <c:v>613.4</c:v>
                </c:pt>
                <c:pt idx="2718">
                  <c:v>608.1</c:v>
                </c:pt>
                <c:pt idx="2719">
                  <c:v>604.70000000000005</c:v>
                </c:pt>
                <c:pt idx="2720">
                  <c:v>604.70000000000005</c:v>
                </c:pt>
                <c:pt idx="2721">
                  <c:v>605.5</c:v>
                </c:pt>
                <c:pt idx="2722">
                  <c:v>606.5</c:v>
                </c:pt>
                <c:pt idx="2723">
                  <c:v>601.5</c:v>
                </c:pt>
                <c:pt idx="2724">
                  <c:v>602.6</c:v>
                </c:pt>
                <c:pt idx="2725">
                  <c:v>602.9</c:v>
                </c:pt>
                <c:pt idx="2726">
                  <c:v>595.6</c:v>
                </c:pt>
                <c:pt idx="2727">
                  <c:v>597.20000000000005</c:v>
                </c:pt>
                <c:pt idx="2728">
                  <c:v>609.20000000000005</c:v>
                </c:pt>
                <c:pt idx="2729">
                  <c:v>609.79999999999995</c:v>
                </c:pt>
                <c:pt idx="2730">
                  <c:v>610.70000000000005</c:v>
                </c:pt>
                <c:pt idx="2731">
                  <c:v>607.1</c:v>
                </c:pt>
                <c:pt idx="2732">
                  <c:v>607.79999999999995</c:v>
                </c:pt>
                <c:pt idx="2733">
                  <c:v>608.1</c:v>
                </c:pt>
                <c:pt idx="2734">
                  <c:v>609.5</c:v>
                </c:pt>
                <c:pt idx="2735">
                  <c:v>608.6</c:v>
                </c:pt>
                <c:pt idx="2736">
                  <c:v>608</c:v>
                </c:pt>
                <c:pt idx="2737">
                  <c:v>605.6</c:v>
                </c:pt>
                <c:pt idx="2738">
                  <c:v>624.5</c:v>
                </c:pt>
                <c:pt idx="2739">
                  <c:v>623.20000000000005</c:v>
                </c:pt>
                <c:pt idx="2740">
                  <c:v>625.6</c:v>
                </c:pt>
                <c:pt idx="2741">
                  <c:v>613.20000000000005</c:v>
                </c:pt>
                <c:pt idx="2742">
                  <c:v>610.4</c:v>
                </c:pt>
                <c:pt idx="2743">
                  <c:v>605.79999999999995</c:v>
                </c:pt>
                <c:pt idx="2744">
                  <c:v>609.5</c:v>
                </c:pt>
                <c:pt idx="2745">
                  <c:v>598.79999999999995</c:v>
                </c:pt>
                <c:pt idx="2746">
                  <c:v>575.29999999999995</c:v>
                </c:pt>
                <c:pt idx="2747">
                  <c:v>572</c:v>
                </c:pt>
                <c:pt idx="2748">
                  <c:v>573.9</c:v>
                </c:pt>
                <c:pt idx="2749">
                  <c:v>577.29999999999995</c:v>
                </c:pt>
                <c:pt idx="2750">
                  <c:v>574.20000000000005</c:v>
                </c:pt>
                <c:pt idx="2751">
                  <c:v>575</c:v>
                </c:pt>
                <c:pt idx="2752">
                  <c:v>570.29999999999995</c:v>
                </c:pt>
                <c:pt idx="2753">
                  <c:v>579.4</c:v>
                </c:pt>
                <c:pt idx="2754">
                  <c:v>578</c:v>
                </c:pt>
                <c:pt idx="2755">
                  <c:v>579.70000000000005</c:v>
                </c:pt>
                <c:pt idx="2756">
                  <c:v>583.6</c:v>
                </c:pt>
                <c:pt idx="2757">
                  <c:v>587.5</c:v>
                </c:pt>
                <c:pt idx="2758">
                  <c:v>580.70000000000005</c:v>
                </c:pt>
                <c:pt idx="2759">
                  <c:v>582.6</c:v>
                </c:pt>
                <c:pt idx="2760">
                  <c:v>574.6</c:v>
                </c:pt>
                <c:pt idx="2761">
                  <c:v>573.4</c:v>
                </c:pt>
                <c:pt idx="2762">
                  <c:v>572.29999999999995</c:v>
                </c:pt>
                <c:pt idx="2763">
                  <c:v>580.20000000000005</c:v>
                </c:pt>
                <c:pt idx="2764">
                  <c:v>567</c:v>
                </c:pt>
                <c:pt idx="2765">
                  <c:v>569.1</c:v>
                </c:pt>
                <c:pt idx="2766">
                  <c:v>584.6</c:v>
                </c:pt>
                <c:pt idx="2767">
                  <c:v>587.1</c:v>
                </c:pt>
                <c:pt idx="2768">
                  <c:v>587.79999999999995</c:v>
                </c:pt>
                <c:pt idx="2769">
                  <c:v>590.9</c:v>
                </c:pt>
                <c:pt idx="2770">
                  <c:v>585.29999999999995</c:v>
                </c:pt>
                <c:pt idx="2771">
                  <c:v>589.20000000000005</c:v>
                </c:pt>
                <c:pt idx="2772">
                  <c:v>590.79999999999995</c:v>
                </c:pt>
                <c:pt idx="2773">
                  <c:v>586.5</c:v>
                </c:pt>
                <c:pt idx="2774">
                  <c:v>574.70000000000005</c:v>
                </c:pt>
                <c:pt idx="2775">
                  <c:v>576.20000000000005</c:v>
                </c:pt>
                <c:pt idx="2776">
                  <c:v>566.4</c:v>
                </c:pt>
                <c:pt idx="2777">
                  <c:v>513.4</c:v>
                </c:pt>
                <c:pt idx="2778">
                  <c:v>607</c:v>
                </c:pt>
                <c:pt idx="2779">
                  <c:v>621.9</c:v>
                </c:pt>
                <c:pt idx="2780">
                  <c:v>654.70000000000005</c:v>
                </c:pt>
                <c:pt idx="2781">
                  <c:v>655.4</c:v>
                </c:pt>
                <c:pt idx="2782">
                  <c:v>654.1</c:v>
                </c:pt>
                <c:pt idx="2783">
                  <c:v>654.5</c:v>
                </c:pt>
                <c:pt idx="2784">
                  <c:v>654.4</c:v>
                </c:pt>
                <c:pt idx="2785">
                  <c:v>654</c:v>
                </c:pt>
                <c:pt idx="2786">
                  <c:v>659.3</c:v>
                </c:pt>
                <c:pt idx="2787">
                  <c:v>655.20000000000005</c:v>
                </c:pt>
                <c:pt idx="2788">
                  <c:v>651.1</c:v>
                </c:pt>
                <c:pt idx="2789">
                  <c:v>664.6</c:v>
                </c:pt>
                <c:pt idx="2790">
                  <c:v>664.4</c:v>
                </c:pt>
                <c:pt idx="2791">
                  <c:v>671.1</c:v>
                </c:pt>
                <c:pt idx="2792">
                  <c:v>670.4</c:v>
                </c:pt>
                <c:pt idx="2793">
                  <c:v>676.3</c:v>
                </c:pt>
                <c:pt idx="2794">
                  <c:v>660.7</c:v>
                </c:pt>
                <c:pt idx="2795">
                  <c:v>664.2</c:v>
                </c:pt>
                <c:pt idx="2796">
                  <c:v>657.3</c:v>
                </c:pt>
                <c:pt idx="2797">
                  <c:v>661.2</c:v>
                </c:pt>
                <c:pt idx="2798">
                  <c:v>670.6</c:v>
                </c:pt>
                <c:pt idx="2799">
                  <c:v>646.70000000000005</c:v>
                </c:pt>
                <c:pt idx="2800">
                  <c:v>647.1</c:v>
                </c:pt>
                <c:pt idx="2801">
                  <c:v>651.79999999999995</c:v>
                </c:pt>
                <c:pt idx="2802">
                  <c:v>662.8</c:v>
                </c:pt>
                <c:pt idx="2803">
                  <c:v>635.29999999999995</c:v>
                </c:pt>
                <c:pt idx="2804">
                  <c:v>672.7</c:v>
                </c:pt>
                <c:pt idx="2805">
                  <c:v>663.7</c:v>
                </c:pt>
                <c:pt idx="2806">
                  <c:v>675.2</c:v>
                </c:pt>
                <c:pt idx="2807">
                  <c:v>661.6</c:v>
                </c:pt>
                <c:pt idx="2808">
                  <c:v>698.1</c:v>
                </c:pt>
                <c:pt idx="2809">
                  <c:v>674.6</c:v>
                </c:pt>
                <c:pt idx="2810">
                  <c:v>670</c:v>
                </c:pt>
                <c:pt idx="2811">
                  <c:v>636.5</c:v>
                </c:pt>
                <c:pt idx="2812">
                  <c:v>644.9</c:v>
                </c:pt>
                <c:pt idx="2813">
                  <c:v>644.70000000000005</c:v>
                </c:pt>
                <c:pt idx="2814">
                  <c:v>625.4</c:v>
                </c:pt>
                <c:pt idx="2815">
                  <c:v>663.5</c:v>
                </c:pt>
                <c:pt idx="2816">
                  <c:v>656.9</c:v>
                </c:pt>
                <c:pt idx="2817">
                  <c:v>620.79999999999995</c:v>
                </c:pt>
                <c:pt idx="2818">
                  <c:v>590.6</c:v>
                </c:pt>
                <c:pt idx="2819">
                  <c:v>667.4</c:v>
                </c:pt>
                <c:pt idx="2820">
                  <c:v>734</c:v>
                </c:pt>
                <c:pt idx="2821">
                  <c:v>761</c:v>
                </c:pt>
                <c:pt idx="2822">
                  <c:v>753.8</c:v>
                </c:pt>
                <c:pt idx="2823">
                  <c:v>743.9</c:v>
                </c:pt>
                <c:pt idx="2824">
                  <c:v>761.2</c:v>
                </c:pt>
                <c:pt idx="2825">
                  <c:v>690.8</c:v>
                </c:pt>
                <c:pt idx="2826">
                  <c:v>685.1</c:v>
                </c:pt>
                <c:pt idx="2827">
                  <c:v>700.1</c:v>
                </c:pt>
                <c:pt idx="2828">
                  <c:v>666.5</c:v>
                </c:pt>
                <c:pt idx="2829">
                  <c:v>591.6</c:v>
                </c:pt>
                <c:pt idx="2830">
                  <c:v>577.9</c:v>
                </c:pt>
                <c:pt idx="2831">
                  <c:v>574.70000000000005</c:v>
                </c:pt>
                <c:pt idx="2832">
                  <c:v>580.5</c:v>
                </c:pt>
                <c:pt idx="2833">
                  <c:v>575.6</c:v>
                </c:pt>
                <c:pt idx="2834">
                  <c:v>583.6</c:v>
                </c:pt>
                <c:pt idx="2835">
                  <c:v>574.9</c:v>
                </c:pt>
                <c:pt idx="2836">
                  <c:v>572</c:v>
                </c:pt>
                <c:pt idx="2837">
                  <c:v>567</c:v>
                </c:pt>
                <c:pt idx="2838">
                  <c:v>537.1</c:v>
                </c:pt>
                <c:pt idx="2839">
                  <c:v>537.4</c:v>
                </c:pt>
                <c:pt idx="2840">
                  <c:v>528.9</c:v>
                </c:pt>
                <c:pt idx="2841">
                  <c:v>532.29999999999995</c:v>
                </c:pt>
                <c:pt idx="2842">
                  <c:v>516</c:v>
                </c:pt>
                <c:pt idx="2843">
                  <c:v>524.20000000000005</c:v>
                </c:pt>
                <c:pt idx="2844">
                  <c:v>474</c:v>
                </c:pt>
                <c:pt idx="2845">
                  <c:v>453.3</c:v>
                </c:pt>
                <c:pt idx="2846">
                  <c:v>449.8</c:v>
                </c:pt>
                <c:pt idx="2847">
                  <c:v>446.1</c:v>
                </c:pt>
                <c:pt idx="2848">
                  <c:v>443.7</c:v>
                </c:pt>
                <c:pt idx="2849">
                  <c:v>439.6</c:v>
                </c:pt>
                <c:pt idx="2850">
                  <c:v>443.6</c:v>
                </c:pt>
                <c:pt idx="2851">
                  <c:v>442.1</c:v>
                </c:pt>
                <c:pt idx="2852">
                  <c:v>442.7</c:v>
                </c:pt>
                <c:pt idx="2853">
                  <c:v>454.2</c:v>
                </c:pt>
                <c:pt idx="2854">
                  <c:v>453.3</c:v>
                </c:pt>
                <c:pt idx="2855">
                  <c:v>454.9</c:v>
                </c:pt>
                <c:pt idx="2856">
                  <c:v>458.1</c:v>
                </c:pt>
                <c:pt idx="2857">
                  <c:v>456.4</c:v>
                </c:pt>
                <c:pt idx="2858">
                  <c:v>455.4</c:v>
                </c:pt>
                <c:pt idx="2859">
                  <c:v>454.4</c:v>
                </c:pt>
                <c:pt idx="2860">
                  <c:v>452.5</c:v>
                </c:pt>
                <c:pt idx="2861">
                  <c:v>449.4</c:v>
                </c:pt>
                <c:pt idx="2862">
                  <c:v>460.4</c:v>
                </c:pt>
                <c:pt idx="2863">
                  <c:v>457.9</c:v>
                </c:pt>
                <c:pt idx="2864">
                  <c:v>458.5</c:v>
                </c:pt>
                <c:pt idx="2865">
                  <c:v>459.6</c:v>
                </c:pt>
                <c:pt idx="2866">
                  <c:v>448.1</c:v>
                </c:pt>
                <c:pt idx="2867">
                  <c:v>445.8</c:v>
                </c:pt>
                <c:pt idx="2868">
                  <c:v>450.3</c:v>
                </c:pt>
                <c:pt idx="2869">
                  <c:v>444.2</c:v>
                </c:pt>
                <c:pt idx="2870">
                  <c:v>452.2</c:v>
                </c:pt>
                <c:pt idx="2871">
                  <c:v>448.5</c:v>
                </c:pt>
                <c:pt idx="2872">
                  <c:v>455</c:v>
                </c:pt>
                <c:pt idx="2873">
                  <c:v>448.5</c:v>
                </c:pt>
                <c:pt idx="2874">
                  <c:v>447</c:v>
                </c:pt>
                <c:pt idx="2875">
                  <c:v>466</c:v>
                </c:pt>
                <c:pt idx="2876">
                  <c:v>461.7</c:v>
                </c:pt>
                <c:pt idx="2877">
                  <c:v>457.6</c:v>
                </c:pt>
                <c:pt idx="2878">
                  <c:v>450.1</c:v>
                </c:pt>
                <c:pt idx="2879">
                  <c:v>445.3</c:v>
                </c:pt>
                <c:pt idx="2880">
                  <c:v>449.3</c:v>
                </c:pt>
                <c:pt idx="2881">
                  <c:v>441.2</c:v>
                </c:pt>
                <c:pt idx="2882">
                  <c:v>434.9</c:v>
                </c:pt>
                <c:pt idx="2883">
                  <c:v>427.7</c:v>
                </c:pt>
                <c:pt idx="2884">
                  <c:v>426.3</c:v>
                </c:pt>
                <c:pt idx="2885">
                  <c:v>430</c:v>
                </c:pt>
                <c:pt idx="2886">
                  <c:v>428.7</c:v>
                </c:pt>
                <c:pt idx="2887">
                  <c:v>424</c:v>
                </c:pt>
                <c:pt idx="2888">
                  <c:v>423.5</c:v>
                </c:pt>
                <c:pt idx="2889">
                  <c:v>424.7</c:v>
                </c:pt>
                <c:pt idx="2890">
                  <c:v>421.4</c:v>
                </c:pt>
                <c:pt idx="2891">
                  <c:v>420.3</c:v>
                </c:pt>
                <c:pt idx="2892">
                  <c:v>418</c:v>
                </c:pt>
                <c:pt idx="2893">
                  <c:v>417.7</c:v>
                </c:pt>
                <c:pt idx="2894">
                  <c:v>420.1</c:v>
                </c:pt>
                <c:pt idx="2895">
                  <c:v>421.3</c:v>
                </c:pt>
                <c:pt idx="2896">
                  <c:v>422.1</c:v>
                </c:pt>
                <c:pt idx="2897">
                  <c:v>419.3</c:v>
                </c:pt>
                <c:pt idx="2898">
                  <c:v>419.1</c:v>
                </c:pt>
                <c:pt idx="2899">
                  <c:v>418.5</c:v>
                </c:pt>
                <c:pt idx="2900">
                  <c:v>415.6</c:v>
                </c:pt>
                <c:pt idx="2901">
                  <c:v>415.7</c:v>
                </c:pt>
                <c:pt idx="2902">
                  <c:v>412.4</c:v>
                </c:pt>
                <c:pt idx="2903">
                  <c:v>415</c:v>
                </c:pt>
                <c:pt idx="2904">
                  <c:v>422.2</c:v>
                </c:pt>
                <c:pt idx="2905">
                  <c:v>424.6</c:v>
                </c:pt>
                <c:pt idx="2906">
                  <c:v>416.5</c:v>
                </c:pt>
                <c:pt idx="2907">
                  <c:v>415.7</c:v>
                </c:pt>
                <c:pt idx="2908">
                  <c:v>414.7</c:v>
                </c:pt>
                <c:pt idx="2909">
                  <c:v>417</c:v>
                </c:pt>
                <c:pt idx="2910">
                  <c:v>416.2</c:v>
                </c:pt>
                <c:pt idx="2911">
                  <c:v>411.1</c:v>
                </c:pt>
                <c:pt idx="2912">
                  <c:v>411.5</c:v>
                </c:pt>
                <c:pt idx="2913">
                  <c:v>408.7</c:v>
                </c:pt>
                <c:pt idx="2914">
                  <c:v>408.2</c:v>
                </c:pt>
                <c:pt idx="2915">
                  <c:v>418.2</c:v>
                </c:pt>
                <c:pt idx="2916">
                  <c:v>415.9</c:v>
                </c:pt>
                <c:pt idx="2917">
                  <c:v>415.1</c:v>
                </c:pt>
                <c:pt idx="2918">
                  <c:v>414.3</c:v>
                </c:pt>
                <c:pt idx="2919">
                  <c:v>412.4</c:v>
                </c:pt>
                <c:pt idx="2920">
                  <c:v>410.4</c:v>
                </c:pt>
                <c:pt idx="2921">
                  <c:v>419.1</c:v>
                </c:pt>
                <c:pt idx="2922">
                  <c:v>415.8</c:v>
                </c:pt>
                <c:pt idx="2923">
                  <c:v>412.8</c:v>
                </c:pt>
                <c:pt idx="2924">
                  <c:v>411.9</c:v>
                </c:pt>
                <c:pt idx="2925">
                  <c:v>414.9</c:v>
                </c:pt>
                <c:pt idx="2926">
                  <c:v>406</c:v>
                </c:pt>
                <c:pt idx="2927">
                  <c:v>399</c:v>
                </c:pt>
                <c:pt idx="2928">
                  <c:v>409.5</c:v>
                </c:pt>
                <c:pt idx="2929">
                  <c:v>419.6</c:v>
                </c:pt>
                <c:pt idx="2930">
                  <c:v>425.4</c:v>
                </c:pt>
                <c:pt idx="2931">
                  <c:v>434</c:v>
                </c:pt>
                <c:pt idx="2932">
                  <c:v>436.2</c:v>
                </c:pt>
                <c:pt idx="2933">
                  <c:v>432.5</c:v>
                </c:pt>
                <c:pt idx="2934">
                  <c:v>431.3</c:v>
                </c:pt>
                <c:pt idx="2935">
                  <c:v>427.3</c:v>
                </c:pt>
                <c:pt idx="2936">
                  <c:v>423.5</c:v>
                </c:pt>
                <c:pt idx="2937">
                  <c:v>422.7</c:v>
                </c:pt>
                <c:pt idx="2938">
                  <c:v>419.9</c:v>
                </c:pt>
                <c:pt idx="2939">
                  <c:v>437.8</c:v>
                </c:pt>
                <c:pt idx="2940">
                  <c:v>437.9</c:v>
                </c:pt>
                <c:pt idx="2941">
                  <c:v>440.1</c:v>
                </c:pt>
                <c:pt idx="2942">
                  <c:v>420</c:v>
                </c:pt>
                <c:pt idx="2943">
                  <c:v>421.4</c:v>
                </c:pt>
                <c:pt idx="2944">
                  <c:v>417.1</c:v>
                </c:pt>
                <c:pt idx="2945">
                  <c:v>406.4</c:v>
                </c:pt>
                <c:pt idx="2946">
                  <c:v>401.1</c:v>
                </c:pt>
                <c:pt idx="2947">
                  <c:v>405.5</c:v>
                </c:pt>
                <c:pt idx="2948">
                  <c:v>390.1</c:v>
                </c:pt>
                <c:pt idx="2949">
                  <c:v>384</c:v>
                </c:pt>
                <c:pt idx="2950">
                  <c:v>379.5</c:v>
                </c:pt>
                <c:pt idx="2951">
                  <c:v>381.9</c:v>
                </c:pt>
                <c:pt idx="2952">
                  <c:v>375.3</c:v>
                </c:pt>
                <c:pt idx="2953">
                  <c:v>372.6</c:v>
                </c:pt>
                <c:pt idx="2954">
                  <c:v>377.9</c:v>
                </c:pt>
                <c:pt idx="2955">
                  <c:v>376.7</c:v>
                </c:pt>
                <c:pt idx="2956">
                  <c:v>386.5</c:v>
                </c:pt>
                <c:pt idx="2957">
                  <c:v>390.6</c:v>
                </c:pt>
                <c:pt idx="2958">
                  <c:v>368</c:v>
                </c:pt>
                <c:pt idx="2959">
                  <c:v>373.9</c:v>
                </c:pt>
                <c:pt idx="2960">
                  <c:v>372.2</c:v>
                </c:pt>
                <c:pt idx="2961">
                  <c:v>369.8</c:v>
                </c:pt>
                <c:pt idx="2962">
                  <c:v>377.8</c:v>
                </c:pt>
                <c:pt idx="2963">
                  <c:v>380.3</c:v>
                </c:pt>
                <c:pt idx="2964">
                  <c:v>379.7</c:v>
                </c:pt>
                <c:pt idx="2965">
                  <c:v>395</c:v>
                </c:pt>
                <c:pt idx="2966">
                  <c:v>389.8</c:v>
                </c:pt>
                <c:pt idx="2967">
                  <c:v>392.8</c:v>
                </c:pt>
                <c:pt idx="2968">
                  <c:v>402.1</c:v>
                </c:pt>
                <c:pt idx="2969">
                  <c:v>388.6</c:v>
                </c:pt>
                <c:pt idx="2970">
                  <c:v>382.6</c:v>
                </c:pt>
                <c:pt idx="2971">
                  <c:v>410.2</c:v>
                </c:pt>
                <c:pt idx="2972">
                  <c:v>414.6</c:v>
                </c:pt>
                <c:pt idx="2973">
                  <c:v>379.5</c:v>
                </c:pt>
                <c:pt idx="2974">
                  <c:v>384.4</c:v>
                </c:pt>
                <c:pt idx="2975">
                  <c:v>382.5</c:v>
                </c:pt>
                <c:pt idx="2976">
                  <c:v>385</c:v>
                </c:pt>
                <c:pt idx="2977">
                  <c:v>372.3</c:v>
                </c:pt>
                <c:pt idx="2978">
                  <c:v>429.1</c:v>
                </c:pt>
                <c:pt idx="2979">
                  <c:v>432.2</c:v>
                </c:pt>
                <c:pt idx="2980">
                  <c:v>445</c:v>
                </c:pt>
                <c:pt idx="2981">
                  <c:v>447.7</c:v>
                </c:pt>
                <c:pt idx="2982">
                  <c:v>446.2</c:v>
                </c:pt>
                <c:pt idx="2983">
                  <c:v>448.3</c:v>
                </c:pt>
                <c:pt idx="2984">
                  <c:v>452.9</c:v>
                </c:pt>
                <c:pt idx="2985">
                  <c:v>457</c:v>
                </c:pt>
                <c:pt idx="2986">
                  <c:v>430.8</c:v>
                </c:pt>
                <c:pt idx="2987">
                  <c:v>431.2</c:v>
                </c:pt>
                <c:pt idx="2988">
                  <c:v>433.3</c:v>
                </c:pt>
                <c:pt idx="2989">
                  <c:v>430.7</c:v>
                </c:pt>
                <c:pt idx="2990">
                  <c:v>433.7</c:v>
                </c:pt>
                <c:pt idx="2991">
                  <c:v>434</c:v>
                </c:pt>
                <c:pt idx="2992">
                  <c:v>430</c:v>
                </c:pt>
                <c:pt idx="2993">
                  <c:v>427.1</c:v>
                </c:pt>
                <c:pt idx="2994">
                  <c:v>431.9</c:v>
                </c:pt>
                <c:pt idx="2995">
                  <c:v>421.8</c:v>
                </c:pt>
                <c:pt idx="2996">
                  <c:v>422.4</c:v>
                </c:pt>
                <c:pt idx="2997">
                  <c:v>415.4</c:v>
                </c:pt>
                <c:pt idx="2998">
                  <c:v>454</c:v>
                </c:pt>
                <c:pt idx="2999">
                  <c:v>453</c:v>
                </c:pt>
                <c:pt idx="3000">
                  <c:v>442.4</c:v>
                </c:pt>
                <c:pt idx="3001">
                  <c:v>437</c:v>
                </c:pt>
                <c:pt idx="3002">
                  <c:v>437.6</c:v>
                </c:pt>
                <c:pt idx="3003">
                  <c:v>441.8</c:v>
                </c:pt>
                <c:pt idx="3004">
                  <c:v>461.2</c:v>
                </c:pt>
                <c:pt idx="3005">
                  <c:v>463.2</c:v>
                </c:pt>
                <c:pt idx="3006">
                  <c:v>455.5</c:v>
                </c:pt>
                <c:pt idx="3007">
                  <c:v>454</c:v>
                </c:pt>
                <c:pt idx="3008">
                  <c:v>462.6</c:v>
                </c:pt>
                <c:pt idx="3009">
                  <c:v>442</c:v>
                </c:pt>
                <c:pt idx="3010">
                  <c:v>434.7</c:v>
                </c:pt>
                <c:pt idx="3011">
                  <c:v>432.3</c:v>
                </c:pt>
                <c:pt idx="3012">
                  <c:v>449.8</c:v>
                </c:pt>
                <c:pt idx="3013">
                  <c:v>415.5</c:v>
                </c:pt>
                <c:pt idx="3014">
                  <c:v>416</c:v>
                </c:pt>
                <c:pt idx="3015">
                  <c:v>410.7</c:v>
                </c:pt>
                <c:pt idx="3016">
                  <c:v>394.3</c:v>
                </c:pt>
                <c:pt idx="3017">
                  <c:v>393.4</c:v>
                </c:pt>
                <c:pt idx="3018">
                  <c:v>386.7</c:v>
                </c:pt>
                <c:pt idx="3019">
                  <c:v>361.7</c:v>
                </c:pt>
                <c:pt idx="3020">
                  <c:v>360.3</c:v>
                </c:pt>
                <c:pt idx="3021">
                  <c:v>360</c:v>
                </c:pt>
                <c:pt idx="3022">
                  <c:v>361.8</c:v>
                </c:pt>
                <c:pt idx="3023">
                  <c:v>378</c:v>
                </c:pt>
                <c:pt idx="3024">
                  <c:v>370.8</c:v>
                </c:pt>
                <c:pt idx="3025">
                  <c:v>355.8</c:v>
                </c:pt>
                <c:pt idx="3026">
                  <c:v>359.5</c:v>
                </c:pt>
                <c:pt idx="3027">
                  <c:v>353.7</c:v>
                </c:pt>
                <c:pt idx="3028">
                  <c:v>327.5</c:v>
                </c:pt>
                <c:pt idx="3029">
                  <c:v>318.39999999999998</c:v>
                </c:pt>
                <c:pt idx="3030">
                  <c:v>322.10000000000002</c:v>
                </c:pt>
                <c:pt idx="3031">
                  <c:v>322.8</c:v>
                </c:pt>
                <c:pt idx="3032">
                  <c:v>324.7</c:v>
                </c:pt>
                <c:pt idx="3033">
                  <c:v>321.10000000000002</c:v>
                </c:pt>
                <c:pt idx="3034">
                  <c:v>325</c:v>
                </c:pt>
                <c:pt idx="3035">
                  <c:v>335.9</c:v>
                </c:pt>
                <c:pt idx="3036">
                  <c:v>333.9</c:v>
                </c:pt>
                <c:pt idx="3037">
                  <c:v>330.2</c:v>
                </c:pt>
                <c:pt idx="3038">
                  <c:v>317.5</c:v>
                </c:pt>
                <c:pt idx="3039">
                  <c:v>331.8</c:v>
                </c:pt>
                <c:pt idx="3040">
                  <c:v>333.8</c:v>
                </c:pt>
                <c:pt idx="3041">
                  <c:v>333.9</c:v>
                </c:pt>
                <c:pt idx="3042">
                  <c:v>304.7</c:v>
                </c:pt>
                <c:pt idx="3043">
                  <c:v>336.7</c:v>
                </c:pt>
                <c:pt idx="3044">
                  <c:v>380.2</c:v>
                </c:pt>
                <c:pt idx="3045">
                  <c:v>371.6</c:v>
                </c:pt>
                <c:pt idx="3046">
                  <c:v>385.1</c:v>
                </c:pt>
                <c:pt idx="3047">
                  <c:v>369.8</c:v>
                </c:pt>
                <c:pt idx="3048">
                  <c:v>382.7</c:v>
                </c:pt>
                <c:pt idx="3049">
                  <c:v>400.9</c:v>
                </c:pt>
                <c:pt idx="3050">
                  <c:v>396.5</c:v>
                </c:pt>
                <c:pt idx="3051">
                  <c:v>359.3</c:v>
                </c:pt>
                <c:pt idx="3052">
                  <c:v>323</c:v>
                </c:pt>
                <c:pt idx="3053">
                  <c:v>311.2</c:v>
                </c:pt>
                <c:pt idx="3054">
                  <c:v>327.10000000000002</c:v>
                </c:pt>
                <c:pt idx="3055">
                  <c:v>313.60000000000002</c:v>
                </c:pt>
                <c:pt idx="3056">
                  <c:v>303.5</c:v>
                </c:pt>
                <c:pt idx="3057">
                  <c:v>294.7</c:v>
                </c:pt>
                <c:pt idx="3058">
                  <c:v>285.10000000000002</c:v>
                </c:pt>
                <c:pt idx="3059">
                  <c:v>287.89999999999998</c:v>
                </c:pt>
                <c:pt idx="3060">
                  <c:v>282.60000000000002</c:v>
                </c:pt>
                <c:pt idx="3061">
                  <c:v>276.89999999999998</c:v>
                </c:pt>
                <c:pt idx="3062">
                  <c:v>274.39999999999998</c:v>
                </c:pt>
                <c:pt idx="3063">
                  <c:v>267.10000000000002</c:v>
                </c:pt>
                <c:pt idx="3064">
                  <c:v>269.8</c:v>
                </c:pt>
                <c:pt idx="3065">
                  <c:v>263.8</c:v>
                </c:pt>
                <c:pt idx="3066">
                  <c:v>261.7</c:v>
                </c:pt>
                <c:pt idx="3067">
                  <c:v>269.60000000000002</c:v>
                </c:pt>
                <c:pt idx="3068">
                  <c:v>262.89999999999998</c:v>
                </c:pt>
                <c:pt idx="3069">
                  <c:v>254.4</c:v>
                </c:pt>
                <c:pt idx="3070">
                  <c:v>252.3</c:v>
                </c:pt>
                <c:pt idx="3071">
                  <c:v>248.8</c:v>
                </c:pt>
                <c:pt idx="3072">
                  <c:v>245.4</c:v>
                </c:pt>
                <c:pt idx="3073">
                  <c:v>247.6</c:v>
                </c:pt>
                <c:pt idx="3074">
                  <c:v>245.4</c:v>
                </c:pt>
                <c:pt idx="3075">
                  <c:v>244</c:v>
                </c:pt>
                <c:pt idx="3076">
                  <c:v>242.6</c:v>
                </c:pt>
                <c:pt idx="3077">
                  <c:v>243</c:v>
                </c:pt>
                <c:pt idx="3078">
                  <c:v>246.1</c:v>
                </c:pt>
                <c:pt idx="3079">
                  <c:v>240.1</c:v>
                </c:pt>
                <c:pt idx="3080">
                  <c:v>238.3</c:v>
                </c:pt>
                <c:pt idx="3081">
                  <c:v>238.6</c:v>
                </c:pt>
                <c:pt idx="3082">
                  <c:v>236.7</c:v>
                </c:pt>
                <c:pt idx="3083">
                  <c:v>237.1</c:v>
                </c:pt>
                <c:pt idx="3084">
                  <c:v>235.9</c:v>
                </c:pt>
                <c:pt idx="3085">
                  <c:v>236.7</c:v>
                </c:pt>
                <c:pt idx="3086">
                  <c:v>238.9</c:v>
                </c:pt>
                <c:pt idx="3087">
                  <c:v>232.5</c:v>
                </c:pt>
                <c:pt idx="3088">
                  <c:v>234.3</c:v>
                </c:pt>
                <c:pt idx="3089">
                  <c:v>235</c:v>
                </c:pt>
                <c:pt idx="3090">
                  <c:v>233.8</c:v>
                </c:pt>
                <c:pt idx="3091">
                  <c:v>229.9</c:v>
                </c:pt>
                <c:pt idx="3092">
                  <c:v>230</c:v>
                </c:pt>
                <c:pt idx="3093">
                  <c:v>226.3</c:v>
                </c:pt>
                <c:pt idx="3094">
                  <c:v>231.1</c:v>
                </c:pt>
                <c:pt idx="3095">
                  <c:v>231.1</c:v>
                </c:pt>
                <c:pt idx="3096">
                  <c:v>232.2</c:v>
                </c:pt>
                <c:pt idx="3097">
                  <c:v>232.7</c:v>
                </c:pt>
                <c:pt idx="3098">
                  <c:v>228.6</c:v>
                </c:pt>
                <c:pt idx="3099">
                  <c:v>229.5</c:v>
                </c:pt>
                <c:pt idx="3100">
                  <c:v>229.9</c:v>
                </c:pt>
                <c:pt idx="3101">
                  <c:v>230.2</c:v>
                </c:pt>
                <c:pt idx="3102">
                  <c:v>235.6</c:v>
                </c:pt>
                <c:pt idx="3103">
                  <c:v>239.9</c:v>
                </c:pt>
                <c:pt idx="3104">
                  <c:v>238.1</c:v>
                </c:pt>
                <c:pt idx="3105">
                  <c:v>237.4</c:v>
                </c:pt>
                <c:pt idx="3106">
                  <c:v>243.2</c:v>
                </c:pt>
                <c:pt idx="3107">
                  <c:v>239.6</c:v>
                </c:pt>
                <c:pt idx="3108">
                  <c:v>239.9</c:v>
                </c:pt>
                <c:pt idx="3109">
                  <c:v>233.7</c:v>
                </c:pt>
                <c:pt idx="3110">
                  <c:v>230.3</c:v>
                </c:pt>
                <c:pt idx="3111">
                  <c:v>226.2</c:v>
                </c:pt>
                <c:pt idx="3112">
                  <c:v>228.6</c:v>
                </c:pt>
                <c:pt idx="3113">
                  <c:v>227.2</c:v>
                </c:pt>
                <c:pt idx="3114">
                  <c:v>229.5</c:v>
                </c:pt>
                <c:pt idx="3115">
                  <c:v>228.4</c:v>
                </c:pt>
                <c:pt idx="3116">
                  <c:v>228.5</c:v>
                </c:pt>
                <c:pt idx="3117">
                  <c:v>231.6</c:v>
                </c:pt>
                <c:pt idx="3118">
                  <c:v>222.7</c:v>
                </c:pt>
                <c:pt idx="3119">
                  <c:v>225</c:v>
                </c:pt>
                <c:pt idx="3120">
                  <c:v>220.5</c:v>
                </c:pt>
                <c:pt idx="3121">
                  <c:v>211.4</c:v>
                </c:pt>
                <c:pt idx="3122">
                  <c:v>226.8</c:v>
                </c:pt>
                <c:pt idx="3123">
                  <c:v>229.5</c:v>
                </c:pt>
                <c:pt idx="3124">
                  <c:v>232.4</c:v>
                </c:pt>
                <c:pt idx="3125">
                  <c:v>234.7</c:v>
                </c:pt>
                <c:pt idx="3126">
                  <c:v>226</c:v>
                </c:pt>
                <c:pt idx="3127">
                  <c:v>246.7</c:v>
                </c:pt>
                <c:pt idx="3128">
                  <c:v>257.10000000000002</c:v>
                </c:pt>
                <c:pt idx="3129">
                  <c:v>257.10000000000002</c:v>
                </c:pt>
                <c:pt idx="3130">
                  <c:v>260.5</c:v>
                </c:pt>
                <c:pt idx="3131">
                  <c:v>265</c:v>
                </c:pt>
                <c:pt idx="3132">
                  <c:v>263.39999999999998</c:v>
                </c:pt>
                <c:pt idx="3133">
                  <c:v>267.7</c:v>
                </c:pt>
                <c:pt idx="3134">
                  <c:v>269</c:v>
                </c:pt>
                <c:pt idx="3135">
                  <c:v>263.3</c:v>
                </c:pt>
                <c:pt idx="3136">
                  <c:v>263.89999999999998</c:v>
                </c:pt>
                <c:pt idx="3137">
                  <c:v>258.60000000000002</c:v>
                </c:pt>
                <c:pt idx="3138">
                  <c:v>277.89999999999998</c:v>
                </c:pt>
                <c:pt idx="3139">
                  <c:v>278</c:v>
                </c:pt>
                <c:pt idx="3140">
                  <c:v>281.7</c:v>
                </c:pt>
                <c:pt idx="3141">
                  <c:v>284.3</c:v>
                </c:pt>
                <c:pt idx="3142">
                  <c:v>281.60000000000002</c:v>
                </c:pt>
                <c:pt idx="3143">
                  <c:v>281.39999999999998</c:v>
                </c:pt>
                <c:pt idx="3144">
                  <c:v>280.5</c:v>
                </c:pt>
                <c:pt idx="3145">
                  <c:v>283.7</c:v>
                </c:pt>
                <c:pt idx="3146">
                  <c:v>287</c:v>
                </c:pt>
                <c:pt idx="3147">
                  <c:v>288.39999999999998</c:v>
                </c:pt>
                <c:pt idx="3148">
                  <c:v>293.7</c:v>
                </c:pt>
                <c:pt idx="3149">
                  <c:v>293</c:v>
                </c:pt>
                <c:pt idx="3150">
                  <c:v>291.8</c:v>
                </c:pt>
                <c:pt idx="3151">
                  <c:v>288.7</c:v>
                </c:pt>
                <c:pt idx="3152">
                  <c:v>288.39999999999998</c:v>
                </c:pt>
                <c:pt idx="3153">
                  <c:v>275.5</c:v>
                </c:pt>
                <c:pt idx="3154">
                  <c:v>276.5</c:v>
                </c:pt>
                <c:pt idx="3155">
                  <c:v>275.10000000000002</c:v>
                </c:pt>
                <c:pt idx="3156">
                  <c:v>277.7</c:v>
                </c:pt>
                <c:pt idx="3157">
                  <c:v>273.2</c:v>
                </c:pt>
                <c:pt idx="3158">
                  <c:v>274</c:v>
                </c:pt>
                <c:pt idx="3159">
                  <c:v>279.60000000000002</c:v>
                </c:pt>
                <c:pt idx="3160">
                  <c:v>276.60000000000002</c:v>
                </c:pt>
                <c:pt idx="3161">
                  <c:v>283.39999999999998</c:v>
                </c:pt>
                <c:pt idx="3162">
                  <c:v>287</c:v>
                </c:pt>
                <c:pt idx="3163">
                  <c:v>290.39999999999998</c:v>
                </c:pt>
                <c:pt idx="3164">
                  <c:v>310.39999999999998</c:v>
                </c:pt>
                <c:pt idx="3165">
                  <c:v>292</c:v>
                </c:pt>
                <c:pt idx="3166">
                  <c:v>283.60000000000002</c:v>
                </c:pt>
                <c:pt idx="3167">
                  <c:v>269.10000000000002</c:v>
                </c:pt>
                <c:pt idx="3168">
                  <c:v>268.60000000000002</c:v>
                </c:pt>
                <c:pt idx="3169">
                  <c:v>266.2</c:v>
                </c:pt>
                <c:pt idx="3170">
                  <c:v>269.10000000000002</c:v>
                </c:pt>
                <c:pt idx="3171">
                  <c:v>270.10000000000002</c:v>
                </c:pt>
                <c:pt idx="3172">
                  <c:v>260.5</c:v>
                </c:pt>
                <c:pt idx="3173">
                  <c:v>255.4</c:v>
                </c:pt>
                <c:pt idx="3174">
                  <c:v>254.9</c:v>
                </c:pt>
                <c:pt idx="3175">
                  <c:v>257.60000000000002</c:v>
                </c:pt>
                <c:pt idx="3176">
                  <c:v>264.10000000000002</c:v>
                </c:pt>
                <c:pt idx="3177">
                  <c:v>257</c:v>
                </c:pt>
                <c:pt idx="3178">
                  <c:v>248.9</c:v>
                </c:pt>
                <c:pt idx="3179">
                  <c:v>250.7</c:v>
                </c:pt>
                <c:pt idx="3180">
                  <c:v>242.9</c:v>
                </c:pt>
                <c:pt idx="3181">
                  <c:v>242.6</c:v>
                </c:pt>
                <c:pt idx="3182">
                  <c:v>240.6</c:v>
                </c:pt>
                <c:pt idx="3183">
                  <c:v>243.8</c:v>
                </c:pt>
                <c:pt idx="3184">
                  <c:v>247.5</c:v>
                </c:pt>
                <c:pt idx="3185">
                  <c:v>244.1</c:v>
                </c:pt>
                <c:pt idx="3186">
                  <c:v>245</c:v>
                </c:pt>
                <c:pt idx="3187">
                  <c:v>244.1</c:v>
                </c:pt>
                <c:pt idx="3188">
                  <c:v>248.4</c:v>
                </c:pt>
                <c:pt idx="3189">
                  <c:v>247.4</c:v>
                </c:pt>
                <c:pt idx="3190">
                  <c:v>249.8</c:v>
                </c:pt>
                <c:pt idx="3191">
                  <c:v>237</c:v>
                </c:pt>
                <c:pt idx="3192">
                  <c:v>233.8</c:v>
                </c:pt>
                <c:pt idx="3193">
                  <c:v>232.5</c:v>
                </c:pt>
                <c:pt idx="3194">
                  <c:v>230.5</c:v>
                </c:pt>
                <c:pt idx="3195">
                  <c:v>229.9</c:v>
                </c:pt>
                <c:pt idx="3196">
                  <c:v>228.8</c:v>
                </c:pt>
                <c:pt idx="3197">
                  <c:v>229.6</c:v>
                </c:pt>
                <c:pt idx="3198">
                  <c:v>228.6</c:v>
                </c:pt>
                <c:pt idx="3199">
                  <c:v>223.5</c:v>
                </c:pt>
                <c:pt idx="3200">
                  <c:v>224.7</c:v>
                </c:pt>
                <c:pt idx="3201">
                  <c:v>225.3</c:v>
                </c:pt>
                <c:pt idx="3202">
                  <c:v>224.2</c:v>
                </c:pt>
                <c:pt idx="3203">
                  <c:v>225.6</c:v>
                </c:pt>
                <c:pt idx="3204">
                  <c:v>225.7</c:v>
                </c:pt>
                <c:pt idx="3205">
                  <c:v>223.1</c:v>
                </c:pt>
                <c:pt idx="3206">
                  <c:v>229.8</c:v>
                </c:pt>
                <c:pt idx="3207">
                  <c:v>233.2</c:v>
                </c:pt>
                <c:pt idx="3208">
                  <c:v>237</c:v>
                </c:pt>
                <c:pt idx="3209">
                  <c:v>237.3</c:v>
                </c:pt>
                <c:pt idx="3210">
                  <c:v>237.3</c:v>
                </c:pt>
                <c:pt idx="3211">
                  <c:v>237.8</c:v>
                </c:pt>
                <c:pt idx="3212">
                  <c:v>237.4</c:v>
                </c:pt>
                <c:pt idx="3213">
                  <c:v>241</c:v>
                </c:pt>
                <c:pt idx="3214">
                  <c:v>238.9</c:v>
                </c:pt>
                <c:pt idx="3215">
                  <c:v>240.4</c:v>
                </c:pt>
                <c:pt idx="3216">
                  <c:v>235.4</c:v>
                </c:pt>
                <c:pt idx="3217">
                  <c:v>234</c:v>
                </c:pt>
                <c:pt idx="3218">
                  <c:v>232</c:v>
                </c:pt>
                <c:pt idx="3219">
                  <c:v>232.6</c:v>
                </c:pt>
                <c:pt idx="3220">
                  <c:v>236.3</c:v>
                </c:pt>
                <c:pt idx="3221">
                  <c:v>236.2</c:v>
                </c:pt>
                <c:pt idx="3222">
                  <c:v>237.2</c:v>
                </c:pt>
                <c:pt idx="3223">
                  <c:v>236.9</c:v>
                </c:pt>
                <c:pt idx="3224">
                  <c:v>236.4</c:v>
                </c:pt>
                <c:pt idx="3225">
                  <c:v>241.6</c:v>
                </c:pt>
                <c:pt idx="3226">
                  <c:v>241.8</c:v>
                </c:pt>
                <c:pt idx="3227">
                  <c:v>240</c:v>
                </c:pt>
                <c:pt idx="3228">
                  <c:v>241.4</c:v>
                </c:pt>
                <c:pt idx="3229">
                  <c:v>243.7</c:v>
                </c:pt>
                <c:pt idx="3230">
                  <c:v>237.7</c:v>
                </c:pt>
                <c:pt idx="3231">
                  <c:v>230</c:v>
                </c:pt>
                <c:pt idx="3232">
                  <c:v>235.8</c:v>
                </c:pt>
                <c:pt idx="3233">
                  <c:v>239</c:v>
                </c:pt>
                <c:pt idx="3234">
                  <c:v>240</c:v>
                </c:pt>
                <c:pt idx="3235">
                  <c:v>235.3</c:v>
                </c:pt>
                <c:pt idx="3236">
                  <c:v>233.2</c:v>
                </c:pt>
                <c:pt idx="3237">
                  <c:v>235.8</c:v>
                </c:pt>
                <c:pt idx="3238">
                  <c:v>225.4</c:v>
                </c:pt>
                <c:pt idx="3239">
                  <c:v>225.8</c:v>
                </c:pt>
                <c:pt idx="3240">
                  <c:v>229</c:v>
                </c:pt>
                <c:pt idx="3241">
                  <c:v>218.7</c:v>
                </c:pt>
                <c:pt idx="3242">
                  <c:v>226.1</c:v>
                </c:pt>
                <c:pt idx="3243">
                  <c:v>231.1</c:v>
                </c:pt>
                <c:pt idx="3244">
                  <c:v>235.4</c:v>
                </c:pt>
                <c:pt idx="3245">
                  <c:v>233.8</c:v>
                </c:pt>
                <c:pt idx="3246">
                  <c:v>233.7</c:v>
                </c:pt>
                <c:pt idx="3247">
                  <c:v>224.2</c:v>
                </c:pt>
                <c:pt idx="3248">
                  <c:v>223</c:v>
                </c:pt>
                <c:pt idx="3249">
                  <c:v>223.4</c:v>
                </c:pt>
                <c:pt idx="3250">
                  <c:v>222.6</c:v>
                </c:pt>
                <c:pt idx="3251">
                  <c:v>228</c:v>
                </c:pt>
                <c:pt idx="3252">
                  <c:v>223</c:v>
                </c:pt>
                <c:pt idx="3253">
                  <c:v>218</c:v>
                </c:pt>
                <c:pt idx="3254">
                  <c:v>223.6</c:v>
                </c:pt>
                <c:pt idx="3255">
                  <c:v>235.9</c:v>
                </c:pt>
                <c:pt idx="3256">
                  <c:v>236.5</c:v>
                </c:pt>
                <c:pt idx="3257">
                  <c:v>234.7</c:v>
                </c:pt>
                <c:pt idx="3258">
                  <c:v>243.3</c:v>
                </c:pt>
                <c:pt idx="3259">
                  <c:v>244.6</c:v>
                </c:pt>
                <c:pt idx="3260">
                  <c:v>253</c:v>
                </c:pt>
                <c:pt idx="3261">
                  <c:v>255</c:v>
                </c:pt>
                <c:pt idx="3262">
                  <c:v>259.60000000000002</c:v>
                </c:pt>
                <c:pt idx="3263">
                  <c:v>252.9</c:v>
                </c:pt>
                <c:pt idx="3264">
                  <c:v>254.5</c:v>
                </c:pt>
                <c:pt idx="3265">
                  <c:v>252.6</c:v>
                </c:pt>
                <c:pt idx="3266">
                  <c:v>246.2</c:v>
                </c:pt>
                <c:pt idx="3267">
                  <c:v>244.1</c:v>
                </c:pt>
                <c:pt idx="3268">
                  <c:v>246.8</c:v>
                </c:pt>
                <c:pt idx="3269">
                  <c:v>242.1</c:v>
                </c:pt>
                <c:pt idx="3270">
                  <c:v>252</c:v>
                </c:pt>
                <c:pt idx="3271">
                  <c:v>247.2</c:v>
                </c:pt>
                <c:pt idx="3272">
                  <c:v>248</c:v>
                </c:pt>
                <c:pt idx="3273">
                  <c:v>246.4</c:v>
                </c:pt>
                <c:pt idx="3274">
                  <c:v>246.7</c:v>
                </c:pt>
                <c:pt idx="3275">
                  <c:v>265.5</c:v>
                </c:pt>
                <c:pt idx="3276">
                  <c:v>268.60000000000002</c:v>
                </c:pt>
                <c:pt idx="3277">
                  <c:v>259.7</c:v>
                </c:pt>
                <c:pt idx="3278">
                  <c:v>261.8</c:v>
                </c:pt>
                <c:pt idx="3279">
                  <c:v>260.89999999999998</c:v>
                </c:pt>
                <c:pt idx="3280">
                  <c:v>255.9</c:v>
                </c:pt>
                <c:pt idx="3281">
                  <c:v>285.39999999999998</c:v>
                </c:pt>
                <c:pt idx="3282">
                  <c:v>290.39999999999998</c:v>
                </c:pt>
                <c:pt idx="3283">
                  <c:v>284.89999999999998</c:v>
                </c:pt>
                <c:pt idx="3284">
                  <c:v>281.60000000000002</c:v>
                </c:pt>
                <c:pt idx="3285">
                  <c:v>287.2</c:v>
                </c:pt>
                <c:pt idx="3286">
                  <c:v>293.89999999999998</c:v>
                </c:pt>
                <c:pt idx="3287">
                  <c:v>295.60000000000002</c:v>
                </c:pt>
                <c:pt idx="3288">
                  <c:v>291.39999999999998</c:v>
                </c:pt>
                <c:pt idx="3289">
                  <c:v>290</c:v>
                </c:pt>
                <c:pt idx="3290">
                  <c:v>274.5</c:v>
                </c:pt>
                <c:pt idx="3291">
                  <c:v>274.89999999999998</c:v>
                </c:pt>
                <c:pt idx="3292">
                  <c:v>272.60000000000002</c:v>
                </c:pt>
                <c:pt idx="3293">
                  <c:v>275.2</c:v>
                </c:pt>
                <c:pt idx="3294">
                  <c:v>271.89999999999998</c:v>
                </c:pt>
                <c:pt idx="3295">
                  <c:v>280.60000000000002</c:v>
                </c:pt>
                <c:pt idx="3296">
                  <c:v>273.8</c:v>
                </c:pt>
                <c:pt idx="3297">
                  <c:v>257.89999999999998</c:v>
                </c:pt>
                <c:pt idx="3298">
                  <c:v>254.1</c:v>
                </c:pt>
                <c:pt idx="3299">
                  <c:v>253.5</c:v>
                </c:pt>
                <c:pt idx="3300">
                  <c:v>236.5</c:v>
                </c:pt>
                <c:pt idx="3301">
                  <c:v>237.3</c:v>
                </c:pt>
                <c:pt idx="3302">
                  <c:v>238.9</c:v>
                </c:pt>
                <c:pt idx="3303">
                  <c:v>238.8</c:v>
                </c:pt>
                <c:pt idx="3304">
                  <c:v>235.7</c:v>
                </c:pt>
                <c:pt idx="3305">
                  <c:v>244.4</c:v>
                </c:pt>
                <c:pt idx="3306">
                  <c:v>244.5</c:v>
                </c:pt>
                <c:pt idx="3307">
                  <c:v>241.9</c:v>
                </c:pt>
                <c:pt idx="3308">
                  <c:v>235.2</c:v>
                </c:pt>
                <c:pt idx="3309">
                  <c:v>243.2</c:v>
                </c:pt>
                <c:pt idx="3310">
                  <c:v>235.8</c:v>
                </c:pt>
                <c:pt idx="3311">
                  <c:v>233.3</c:v>
                </c:pt>
                <c:pt idx="3312">
                  <c:v>258.60000000000002</c:v>
                </c:pt>
                <c:pt idx="3313">
                  <c:v>236.2</c:v>
                </c:pt>
                <c:pt idx="3314">
                  <c:v>221.8</c:v>
                </c:pt>
                <c:pt idx="3315">
                  <c:v>218.8</c:v>
                </c:pt>
                <c:pt idx="3316">
                  <c:v>219.7</c:v>
                </c:pt>
                <c:pt idx="3317">
                  <c:v>220.3</c:v>
                </c:pt>
                <c:pt idx="3318">
                  <c:v>223.7</c:v>
                </c:pt>
                <c:pt idx="3319">
                  <c:v>227.7</c:v>
                </c:pt>
                <c:pt idx="3320">
                  <c:v>223</c:v>
                </c:pt>
                <c:pt idx="3321">
                  <c:v>216.5</c:v>
                </c:pt>
                <c:pt idx="3322">
                  <c:v>226.6</c:v>
                </c:pt>
                <c:pt idx="3323">
                  <c:v>227.4</c:v>
                </c:pt>
                <c:pt idx="3324">
                  <c:v>238.9</c:v>
                </c:pt>
                <c:pt idx="3325">
                  <c:v>225.3</c:v>
                </c:pt>
                <c:pt idx="3326">
                  <c:v>218.5</c:v>
                </c:pt>
                <c:pt idx="3327">
                  <c:v>231.8</c:v>
                </c:pt>
                <c:pt idx="3328">
                  <c:v>234</c:v>
                </c:pt>
                <c:pt idx="3329">
                  <c:v>236.2</c:v>
                </c:pt>
                <c:pt idx="3330">
                  <c:v>263.3</c:v>
                </c:pt>
                <c:pt idx="3331">
                  <c:v>269.2</c:v>
                </c:pt>
                <c:pt idx="3332">
                  <c:v>252.1</c:v>
                </c:pt>
                <c:pt idx="3333">
                  <c:v>248.2</c:v>
                </c:pt>
                <c:pt idx="3334">
                  <c:v>232.2</c:v>
                </c:pt>
                <c:pt idx="3335">
                  <c:v>232.7</c:v>
                </c:pt>
                <c:pt idx="3336">
                  <c:v>228.2</c:v>
                </c:pt>
                <c:pt idx="3337">
                  <c:v>210.6</c:v>
                </c:pt>
                <c:pt idx="3338">
                  <c:v>215.9</c:v>
                </c:pt>
                <c:pt idx="3339">
                  <c:v>210.6</c:v>
                </c:pt>
                <c:pt idx="3340">
                  <c:v>199.6</c:v>
                </c:pt>
                <c:pt idx="3341">
                  <c:v>206.9</c:v>
                </c:pt>
                <c:pt idx="3342">
                  <c:v>209.8</c:v>
                </c:pt>
                <c:pt idx="3343">
                  <c:v>164.9</c:v>
                </c:pt>
                <c:pt idx="3344">
                  <c:v>221.3</c:v>
                </c:pt>
                <c:pt idx="3345">
                  <c:v>269.3</c:v>
                </c:pt>
                <c:pt idx="3346">
                  <c:v>264.8</c:v>
                </c:pt>
                <c:pt idx="3347">
                  <c:v>273.39999999999998</c:v>
                </c:pt>
                <c:pt idx="3348">
                  <c:v>288</c:v>
                </c:pt>
                <c:pt idx="3349">
                  <c:v>282.7</c:v>
                </c:pt>
                <c:pt idx="3350">
                  <c:v>291.3</c:v>
                </c:pt>
                <c:pt idx="3351">
                  <c:v>282.3</c:v>
                </c:pt>
                <c:pt idx="3352">
                  <c:v>274.8</c:v>
                </c:pt>
                <c:pt idx="3353">
                  <c:v>264.7</c:v>
                </c:pt>
                <c:pt idx="3354">
                  <c:v>287.10000000000002</c:v>
                </c:pt>
                <c:pt idx="3355">
                  <c:v>315.2</c:v>
                </c:pt>
                <c:pt idx="3356">
                  <c:v>314.89999999999998</c:v>
                </c:pt>
                <c:pt idx="3357">
                  <c:v>318.2</c:v>
                </c:pt>
                <c:pt idx="3358">
                  <c:v>311.3</c:v>
                </c:pt>
                <c:pt idx="3359">
                  <c:v>314.10000000000002</c:v>
                </c:pt>
                <c:pt idx="3360">
                  <c:v>316.5</c:v>
                </c:pt>
                <c:pt idx="3361">
                  <c:v>315.3</c:v>
                </c:pt>
                <c:pt idx="3362">
                  <c:v>330</c:v>
                </c:pt>
                <c:pt idx="3363">
                  <c:v>319</c:v>
                </c:pt>
                <c:pt idx="3364">
                  <c:v>322.39999999999998</c:v>
                </c:pt>
                <c:pt idx="3365">
                  <c:v>335.3</c:v>
                </c:pt>
                <c:pt idx="3366">
                  <c:v>330.8</c:v>
                </c:pt>
                <c:pt idx="3367">
                  <c:v>322.60000000000002</c:v>
                </c:pt>
                <c:pt idx="3368">
                  <c:v>330.4</c:v>
                </c:pt>
                <c:pt idx="3369">
                  <c:v>317.8</c:v>
                </c:pt>
                <c:pt idx="3370">
                  <c:v>310.3</c:v>
                </c:pt>
                <c:pt idx="3371">
                  <c:v>320</c:v>
                </c:pt>
                <c:pt idx="3372">
                  <c:v>330.2</c:v>
                </c:pt>
                <c:pt idx="3373">
                  <c:v>345.4</c:v>
                </c:pt>
                <c:pt idx="3374">
                  <c:v>349.4</c:v>
                </c:pt>
                <c:pt idx="3375">
                  <c:v>348.2</c:v>
                </c:pt>
                <c:pt idx="3376">
                  <c:v>353.4</c:v>
                </c:pt>
                <c:pt idx="3377">
                  <c:v>347.7</c:v>
                </c:pt>
                <c:pt idx="3378">
                  <c:v>347.9</c:v>
                </c:pt>
                <c:pt idx="3379">
                  <c:v>352.2</c:v>
                </c:pt>
                <c:pt idx="3380">
                  <c:v>365</c:v>
                </c:pt>
                <c:pt idx="3381">
                  <c:v>376.5</c:v>
                </c:pt>
                <c:pt idx="3382">
                  <c:v>376.3</c:v>
                </c:pt>
                <c:pt idx="3383">
                  <c:v>377.6</c:v>
                </c:pt>
                <c:pt idx="3384">
                  <c:v>369.8</c:v>
                </c:pt>
                <c:pt idx="3385">
                  <c:v>377</c:v>
                </c:pt>
                <c:pt idx="3386">
                  <c:v>380.6</c:v>
                </c:pt>
                <c:pt idx="3387">
                  <c:v>378.6</c:v>
                </c:pt>
                <c:pt idx="3388">
                  <c:v>374.9</c:v>
                </c:pt>
                <c:pt idx="3389">
                  <c:v>376.3</c:v>
                </c:pt>
                <c:pt idx="3390">
                  <c:v>377.6</c:v>
                </c:pt>
                <c:pt idx="3391">
                  <c:v>368.8</c:v>
                </c:pt>
                <c:pt idx="3392">
                  <c:v>365.4</c:v>
                </c:pt>
                <c:pt idx="3393">
                  <c:v>376.4</c:v>
                </c:pt>
                <c:pt idx="3394">
                  <c:v>378.9</c:v>
                </c:pt>
                <c:pt idx="3395">
                  <c:v>365.9</c:v>
                </c:pt>
                <c:pt idx="3396">
                  <c:v>352</c:v>
                </c:pt>
                <c:pt idx="3397">
                  <c:v>351.8</c:v>
                </c:pt>
                <c:pt idx="3398">
                  <c:v>357.3</c:v>
                </c:pt>
                <c:pt idx="3399">
                  <c:v>381.4</c:v>
                </c:pt>
                <c:pt idx="3400">
                  <c:v>379.2</c:v>
                </c:pt>
                <c:pt idx="3401">
                  <c:v>384.7</c:v>
                </c:pt>
                <c:pt idx="3402">
                  <c:v>385.6</c:v>
                </c:pt>
                <c:pt idx="3403">
                  <c:v>374.9</c:v>
                </c:pt>
                <c:pt idx="3404">
                  <c:v>396.5</c:v>
                </c:pt>
                <c:pt idx="3405">
                  <c:v>428.7</c:v>
                </c:pt>
                <c:pt idx="3406">
                  <c:v>432</c:v>
                </c:pt>
                <c:pt idx="3407">
                  <c:v>365.4</c:v>
                </c:pt>
                <c:pt idx="3408">
                  <c:v>367.1</c:v>
                </c:pt>
                <c:pt idx="3409">
                  <c:v>362</c:v>
                </c:pt>
                <c:pt idx="3410">
                  <c:v>343.5</c:v>
                </c:pt>
                <c:pt idx="3411">
                  <c:v>341.9</c:v>
                </c:pt>
                <c:pt idx="3412">
                  <c:v>347.7</c:v>
                </c:pt>
                <c:pt idx="3413">
                  <c:v>338</c:v>
                </c:pt>
                <c:pt idx="3414">
                  <c:v>328</c:v>
                </c:pt>
                <c:pt idx="3415">
                  <c:v>324.2</c:v>
                </c:pt>
                <c:pt idx="3416">
                  <c:v>322.5</c:v>
                </c:pt>
                <c:pt idx="3417">
                  <c:v>325.39999999999998</c:v>
                </c:pt>
                <c:pt idx="3418">
                  <c:v>337.9</c:v>
                </c:pt>
                <c:pt idx="3419">
                  <c:v>344.9</c:v>
                </c:pt>
                <c:pt idx="3420">
                  <c:v>335.1</c:v>
                </c:pt>
                <c:pt idx="3421">
                  <c:v>351.1</c:v>
                </c:pt>
                <c:pt idx="3422">
                  <c:v>350.1</c:v>
                </c:pt>
                <c:pt idx="3423">
                  <c:v>348.7</c:v>
                </c:pt>
                <c:pt idx="3424">
                  <c:v>346.7</c:v>
                </c:pt>
                <c:pt idx="3425">
                  <c:v>355.1</c:v>
                </c:pt>
                <c:pt idx="3426">
                  <c:v>355.8</c:v>
                </c:pt>
                <c:pt idx="3427">
                  <c:v>378.9</c:v>
                </c:pt>
                <c:pt idx="3428">
                  <c:v>382.4</c:v>
                </c:pt>
                <c:pt idx="3429">
                  <c:v>380.4</c:v>
                </c:pt>
                <c:pt idx="3430">
                  <c:v>387.3</c:v>
                </c:pt>
                <c:pt idx="3431">
                  <c:v>390.9</c:v>
                </c:pt>
                <c:pt idx="3432">
                  <c:v>380.5</c:v>
                </c:pt>
                <c:pt idx="3433">
                  <c:v>379.8</c:v>
                </c:pt>
                <c:pt idx="3434">
                  <c:v>393.2</c:v>
                </c:pt>
                <c:pt idx="3435">
                  <c:v>397.1</c:v>
                </c:pt>
                <c:pt idx="3436">
                  <c:v>387.3</c:v>
                </c:pt>
                <c:pt idx="3437">
                  <c:v>373.2</c:v>
                </c:pt>
                <c:pt idx="3438">
                  <c:v>361.2</c:v>
                </c:pt>
                <c:pt idx="3439">
                  <c:v>361.7</c:v>
                </c:pt>
                <c:pt idx="3440">
                  <c:v>360.9</c:v>
                </c:pt>
                <c:pt idx="3441">
                  <c:v>350.9</c:v>
                </c:pt>
                <c:pt idx="3442">
                  <c:v>331.6</c:v>
                </c:pt>
                <c:pt idx="3443">
                  <c:v>331.5</c:v>
                </c:pt>
                <c:pt idx="3444">
                  <c:v>322.89999999999998</c:v>
                </c:pt>
                <c:pt idx="3445">
                  <c:v>335.3</c:v>
                </c:pt>
                <c:pt idx="3446">
                  <c:v>363.5</c:v>
                </c:pt>
                <c:pt idx="3447">
                  <c:v>375.1</c:v>
                </c:pt>
                <c:pt idx="3448">
                  <c:v>382.8</c:v>
                </c:pt>
                <c:pt idx="3449">
                  <c:v>388.2</c:v>
                </c:pt>
                <c:pt idx="3450">
                  <c:v>376.8</c:v>
                </c:pt>
                <c:pt idx="3451">
                  <c:v>379.1</c:v>
                </c:pt>
                <c:pt idx="3452">
                  <c:v>399</c:v>
                </c:pt>
                <c:pt idx="3453">
                  <c:v>404.5</c:v>
                </c:pt>
                <c:pt idx="3454">
                  <c:v>412.3</c:v>
                </c:pt>
                <c:pt idx="3455">
                  <c:v>423.8</c:v>
                </c:pt>
                <c:pt idx="3456">
                  <c:v>436.9</c:v>
                </c:pt>
                <c:pt idx="3457">
                  <c:v>404.1</c:v>
                </c:pt>
                <c:pt idx="3458">
                  <c:v>401.6</c:v>
                </c:pt>
                <c:pt idx="3459">
                  <c:v>411.5</c:v>
                </c:pt>
                <c:pt idx="3460">
                  <c:v>397.7</c:v>
                </c:pt>
                <c:pt idx="3461">
                  <c:v>424.3</c:v>
                </c:pt>
                <c:pt idx="3462">
                  <c:v>461.1</c:v>
                </c:pt>
                <c:pt idx="3463">
                  <c:v>466.8</c:v>
                </c:pt>
                <c:pt idx="3464">
                  <c:v>477.7</c:v>
                </c:pt>
                <c:pt idx="3465">
                  <c:v>477.7</c:v>
                </c:pt>
                <c:pt idx="3466">
                  <c:v>478.2</c:v>
                </c:pt>
                <c:pt idx="3467">
                  <c:v>477.7</c:v>
                </c:pt>
                <c:pt idx="3468">
                  <c:v>478.5</c:v>
                </c:pt>
                <c:pt idx="3469">
                  <c:v>479.7</c:v>
                </c:pt>
                <c:pt idx="3470">
                  <c:v>474.9</c:v>
                </c:pt>
                <c:pt idx="3471">
                  <c:v>475.7</c:v>
                </c:pt>
                <c:pt idx="3472">
                  <c:v>485.8</c:v>
                </c:pt>
                <c:pt idx="3473">
                  <c:v>484.5</c:v>
                </c:pt>
                <c:pt idx="3474">
                  <c:v>483.6</c:v>
                </c:pt>
                <c:pt idx="3475">
                  <c:v>491</c:v>
                </c:pt>
                <c:pt idx="3476">
                  <c:v>480</c:v>
                </c:pt>
                <c:pt idx="3477">
                  <c:v>478.9</c:v>
                </c:pt>
                <c:pt idx="3478">
                  <c:v>477.2</c:v>
                </c:pt>
                <c:pt idx="3479">
                  <c:v>481.8</c:v>
                </c:pt>
                <c:pt idx="3480">
                  <c:v>506</c:v>
                </c:pt>
                <c:pt idx="3481">
                  <c:v>512.6</c:v>
                </c:pt>
                <c:pt idx="3482">
                  <c:v>510.8</c:v>
                </c:pt>
                <c:pt idx="3483">
                  <c:v>515.20000000000005</c:v>
                </c:pt>
                <c:pt idx="3484">
                  <c:v>512.6</c:v>
                </c:pt>
                <c:pt idx="3485">
                  <c:v>502.9</c:v>
                </c:pt>
                <c:pt idx="3486">
                  <c:v>509.7</c:v>
                </c:pt>
                <c:pt idx="3487">
                  <c:v>497.7</c:v>
                </c:pt>
                <c:pt idx="3488">
                  <c:v>516.1</c:v>
                </c:pt>
                <c:pt idx="3489">
                  <c:v>517.9</c:v>
                </c:pt>
                <c:pt idx="3490">
                  <c:v>516.79999999999995</c:v>
                </c:pt>
                <c:pt idx="3491">
                  <c:v>485.1</c:v>
                </c:pt>
                <c:pt idx="3492">
                  <c:v>462.2</c:v>
                </c:pt>
                <c:pt idx="3493">
                  <c:v>485.5</c:v>
                </c:pt>
                <c:pt idx="3494">
                  <c:v>522</c:v>
                </c:pt>
                <c:pt idx="3495">
                  <c:v>496.5</c:v>
                </c:pt>
                <c:pt idx="3496">
                  <c:v>504.8</c:v>
                </c:pt>
                <c:pt idx="3497">
                  <c:v>542.1</c:v>
                </c:pt>
                <c:pt idx="3498">
                  <c:v>567.70000000000005</c:v>
                </c:pt>
                <c:pt idx="3499">
                  <c:v>575.9</c:v>
                </c:pt>
                <c:pt idx="3500">
                  <c:v>592.1</c:v>
                </c:pt>
                <c:pt idx="3501">
                  <c:v>589.5</c:v>
                </c:pt>
                <c:pt idx="3502">
                  <c:v>595.79999999999995</c:v>
                </c:pt>
                <c:pt idx="3503">
                  <c:v>592.79999999999995</c:v>
                </c:pt>
                <c:pt idx="3504">
                  <c:v>589.79999999999995</c:v>
                </c:pt>
                <c:pt idx="3505">
                  <c:v>588.79999999999995</c:v>
                </c:pt>
                <c:pt idx="3506">
                  <c:v>592.79999999999995</c:v>
                </c:pt>
                <c:pt idx="3507">
                  <c:v>588.9</c:v>
                </c:pt>
                <c:pt idx="3508">
                  <c:v>591.70000000000005</c:v>
                </c:pt>
                <c:pt idx="3509">
                  <c:v>598.79999999999995</c:v>
                </c:pt>
                <c:pt idx="3510">
                  <c:v>589.5</c:v>
                </c:pt>
                <c:pt idx="3511">
                  <c:v>564.6</c:v>
                </c:pt>
                <c:pt idx="3512">
                  <c:v>585.79999999999995</c:v>
                </c:pt>
                <c:pt idx="3513">
                  <c:v>587.9</c:v>
                </c:pt>
                <c:pt idx="3514">
                  <c:v>595</c:v>
                </c:pt>
                <c:pt idx="3515">
                  <c:v>596</c:v>
                </c:pt>
                <c:pt idx="3516">
                  <c:v>600.5</c:v>
                </c:pt>
                <c:pt idx="3517">
                  <c:v>601.9</c:v>
                </c:pt>
                <c:pt idx="3518">
                  <c:v>621.70000000000005</c:v>
                </c:pt>
                <c:pt idx="3519">
                  <c:v>622.5</c:v>
                </c:pt>
                <c:pt idx="3520">
                  <c:v>625.1</c:v>
                </c:pt>
                <c:pt idx="3521">
                  <c:v>621</c:v>
                </c:pt>
                <c:pt idx="3522">
                  <c:v>627</c:v>
                </c:pt>
                <c:pt idx="3523">
                  <c:v>627.5</c:v>
                </c:pt>
                <c:pt idx="3524">
                  <c:v>626.6</c:v>
                </c:pt>
                <c:pt idx="3525">
                  <c:v>614.79999999999995</c:v>
                </c:pt>
                <c:pt idx="3526">
                  <c:v>619.6</c:v>
                </c:pt>
                <c:pt idx="3527">
                  <c:v>618.29999999999995</c:v>
                </c:pt>
                <c:pt idx="3528">
                  <c:v>628</c:v>
                </c:pt>
                <c:pt idx="3529">
                  <c:v>635.9</c:v>
                </c:pt>
                <c:pt idx="3530">
                  <c:v>632.9</c:v>
                </c:pt>
                <c:pt idx="3531">
                  <c:v>618.4</c:v>
                </c:pt>
                <c:pt idx="3532">
                  <c:v>623</c:v>
                </c:pt>
                <c:pt idx="3533">
                  <c:v>615.29999999999995</c:v>
                </c:pt>
                <c:pt idx="3534">
                  <c:v>613.6</c:v>
                </c:pt>
                <c:pt idx="3535">
                  <c:v>626.70000000000005</c:v>
                </c:pt>
                <c:pt idx="3536">
                  <c:v>623</c:v>
                </c:pt>
                <c:pt idx="3537">
                  <c:v>624</c:v>
                </c:pt>
                <c:pt idx="3538">
                  <c:v>638</c:v>
                </c:pt>
                <c:pt idx="3539">
                  <c:v>645.70000000000005</c:v>
                </c:pt>
                <c:pt idx="3540">
                  <c:v>643.20000000000005</c:v>
                </c:pt>
                <c:pt idx="3541">
                  <c:v>635.1</c:v>
                </c:pt>
                <c:pt idx="3542">
                  <c:v>601.1</c:v>
                </c:pt>
                <c:pt idx="3543">
                  <c:v>597.6</c:v>
                </c:pt>
                <c:pt idx="3544">
                  <c:v>602.20000000000005</c:v>
                </c:pt>
                <c:pt idx="3545">
                  <c:v>582.70000000000005</c:v>
                </c:pt>
                <c:pt idx="3546">
                  <c:v>568.5</c:v>
                </c:pt>
                <c:pt idx="3547">
                  <c:v>588.79999999999995</c:v>
                </c:pt>
                <c:pt idx="3548">
                  <c:v>591.20000000000005</c:v>
                </c:pt>
                <c:pt idx="3549">
                  <c:v>603.6</c:v>
                </c:pt>
                <c:pt idx="3550">
                  <c:v>597</c:v>
                </c:pt>
                <c:pt idx="3551">
                  <c:v>590.79999999999995</c:v>
                </c:pt>
                <c:pt idx="3552">
                  <c:v>600.20000000000005</c:v>
                </c:pt>
                <c:pt idx="3553">
                  <c:v>606.20000000000005</c:v>
                </c:pt>
                <c:pt idx="3554">
                  <c:v>605.1</c:v>
                </c:pt>
                <c:pt idx="3555">
                  <c:v>599.1</c:v>
                </c:pt>
                <c:pt idx="3556">
                  <c:v>582.29999999999995</c:v>
                </c:pt>
                <c:pt idx="3557">
                  <c:v>583.4</c:v>
                </c:pt>
                <c:pt idx="3558">
                  <c:v>610.29999999999995</c:v>
                </c:pt>
                <c:pt idx="3559">
                  <c:v>597.1</c:v>
                </c:pt>
                <c:pt idx="3560">
                  <c:v>643</c:v>
                </c:pt>
                <c:pt idx="3561">
                  <c:v>655.6</c:v>
                </c:pt>
                <c:pt idx="3562">
                  <c:v>644.29999999999995</c:v>
                </c:pt>
                <c:pt idx="3563">
                  <c:v>651</c:v>
                </c:pt>
                <c:pt idx="3564">
                  <c:v>651.70000000000005</c:v>
                </c:pt>
                <c:pt idx="3565">
                  <c:v>650.4</c:v>
                </c:pt>
                <c:pt idx="3566">
                  <c:v>660.2</c:v>
                </c:pt>
                <c:pt idx="3567">
                  <c:v>638.9</c:v>
                </c:pt>
                <c:pt idx="3568">
                  <c:v>669.4</c:v>
                </c:pt>
                <c:pt idx="3569">
                  <c:v>655.5</c:v>
                </c:pt>
                <c:pt idx="3570">
                  <c:v>649.79999999999995</c:v>
                </c:pt>
                <c:pt idx="3571">
                  <c:v>627.9</c:v>
                </c:pt>
                <c:pt idx="3572">
                  <c:v>612.29999999999995</c:v>
                </c:pt>
                <c:pt idx="3573">
                  <c:v>564.4</c:v>
                </c:pt>
                <c:pt idx="3574">
                  <c:v>570.79999999999995</c:v>
                </c:pt>
                <c:pt idx="3575">
                  <c:v>570.1</c:v>
                </c:pt>
                <c:pt idx="3576">
                  <c:v>582</c:v>
                </c:pt>
                <c:pt idx="3577">
                  <c:v>570.4</c:v>
                </c:pt>
                <c:pt idx="3578">
                  <c:v>520.5</c:v>
                </c:pt>
                <c:pt idx="3579">
                  <c:v>518.1</c:v>
                </c:pt>
                <c:pt idx="3580">
                  <c:v>515.4</c:v>
                </c:pt>
                <c:pt idx="3581">
                  <c:v>488.8</c:v>
                </c:pt>
                <c:pt idx="3582">
                  <c:v>484.6</c:v>
                </c:pt>
                <c:pt idx="3583">
                  <c:v>443.9</c:v>
                </c:pt>
                <c:pt idx="3584">
                  <c:v>450.1</c:v>
                </c:pt>
                <c:pt idx="3585">
                  <c:v>452.8</c:v>
                </c:pt>
                <c:pt idx="3586">
                  <c:v>453.6</c:v>
                </c:pt>
                <c:pt idx="3587">
                  <c:v>448.1</c:v>
                </c:pt>
                <c:pt idx="3588">
                  <c:v>442.6</c:v>
                </c:pt>
                <c:pt idx="3589">
                  <c:v>433.9</c:v>
                </c:pt>
                <c:pt idx="3590">
                  <c:v>438.2</c:v>
                </c:pt>
                <c:pt idx="3591">
                  <c:v>433.2</c:v>
                </c:pt>
                <c:pt idx="3592">
                  <c:v>451.9</c:v>
                </c:pt>
                <c:pt idx="3593">
                  <c:v>445.5</c:v>
                </c:pt>
                <c:pt idx="3594">
                  <c:v>441.1</c:v>
                </c:pt>
                <c:pt idx="3595">
                  <c:v>446.5</c:v>
                </c:pt>
                <c:pt idx="3596">
                  <c:v>432.2</c:v>
                </c:pt>
                <c:pt idx="3597">
                  <c:v>430.9</c:v>
                </c:pt>
                <c:pt idx="3598">
                  <c:v>436</c:v>
                </c:pt>
                <c:pt idx="3599">
                  <c:v>438.6</c:v>
                </c:pt>
                <c:pt idx="3600">
                  <c:v>453.7</c:v>
                </c:pt>
                <c:pt idx="3601">
                  <c:v>460.1</c:v>
                </c:pt>
                <c:pt idx="3602">
                  <c:v>445.6</c:v>
                </c:pt>
                <c:pt idx="3603">
                  <c:v>446.1</c:v>
                </c:pt>
                <c:pt idx="3604">
                  <c:v>441.9</c:v>
                </c:pt>
                <c:pt idx="3605">
                  <c:v>443.2</c:v>
                </c:pt>
                <c:pt idx="3606">
                  <c:v>457.9</c:v>
                </c:pt>
                <c:pt idx="3607">
                  <c:v>464.5</c:v>
                </c:pt>
                <c:pt idx="3608">
                  <c:v>500.3</c:v>
                </c:pt>
                <c:pt idx="3609">
                  <c:v>487.3</c:v>
                </c:pt>
                <c:pt idx="3610">
                  <c:v>487.9</c:v>
                </c:pt>
                <c:pt idx="3611">
                  <c:v>495.2</c:v>
                </c:pt>
                <c:pt idx="3612">
                  <c:v>498.5</c:v>
                </c:pt>
                <c:pt idx="3613">
                  <c:v>506</c:v>
                </c:pt>
                <c:pt idx="3614">
                  <c:v>485.5</c:v>
                </c:pt>
                <c:pt idx="3615">
                  <c:v>502</c:v>
                </c:pt>
                <c:pt idx="3616">
                  <c:v>537</c:v>
                </c:pt>
                <c:pt idx="3617">
                  <c:v>526.4</c:v>
                </c:pt>
                <c:pt idx="3618">
                  <c:v>478.4</c:v>
                </c:pt>
                <c:pt idx="3619">
                  <c:v>427.6</c:v>
                </c:pt>
                <c:pt idx="3620">
                  <c:v>437.6</c:v>
                </c:pt>
                <c:pt idx="3621">
                  <c:v>435.1</c:v>
                </c:pt>
                <c:pt idx="3622">
                  <c:v>384.6</c:v>
                </c:pt>
                <c:pt idx="3623">
                  <c:v>457.3</c:v>
                </c:pt>
                <c:pt idx="3624">
                  <c:v>466.6</c:v>
                </c:pt>
                <c:pt idx="3625">
                  <c:v>462.4</c:v>
                </c:pt>
                <c:pt idx="3626">
                  <c:v>455.7</c:v>
                </c:pt>
                <c:pt idx="3627">
                  <c:v>456.6</c:v>
                </c:pt>
                <c:pt idx="3628">
                  <c:v>444.4</c:v>
                </c:pt>
                <c:pt idx="3629">
                  <c:v>436.3</c:v>
                </c:pt>
                <c:pt idx="3630">
                  <c:v>424.4</c:v>
                </c:pt>
                <c:pt idx="3631">
                  <c:v>463.5</c:v>
                </c:pt>
                <c:pt idx="3632">
                  <c:v>444.7</c:v>
                </c:pt>
                <c:pt idx="3633">
                  <c:v>446.9</c:v>
                </c:pt>
                <c:pt idx="3634">
                  <c:v>477.1</c:v>
                </c:pt>
                <c:pt idx="3635">
                  <c:v>482.6</c:v>
                </c:pt>
                <c:pt idx="3636">
                  <c:v>460.5</c:v>
                </c:pt>
                <c:pt idx="3637">
                  <c:v>562.5</c:v>
                </c:pt>
                <c:pt idx="3638">
                  <c:v>562.9</c:v>
                </c:pt>
                <c:pt idx="3639">
                  <c:v>567.6</c:v>
                </c:pt>
                <c:pt idx="3640">
                  <c:v>551.20000000000005</c:v>
                </c:pt>
                <c:pt idx="3641">
                  <c:v>564.29999999999995</c:v>
                </c:pt>
                <c:pt idx="3642">
                  <c:v>549.6</c:v>
                </c:pt>
                <c:pt idx="3643">
                  <c:v>566</c:v>
                </c:pt>
                <c:pt idx="3644">
                  <c:v>595</c:v>
                </c:pt>
                <c:pt idx="3645">
                  <c:v>598.9</c:v>
                </c:pt>
                <c:pt idx="3646">
                  <c:v>606.4</c:v>
                </c:pt>
                <c:pt idx="3647">
                  <c:v>619.1</c:v>
                </c:pt>
                <c:pt idx="3648">
                  <c:v>624</c:v>
                </c:pt>
                <c:pt idx="3649">
                  <c:v>614</c:v>
                </c:pt>
                <c:pt idx="3650">
                  <c:v>625</c:v>
                </c:pt>
                <c:pt idx="3651">
                  <c:v>619.4</c:v>
                </c:pt>
                <c:pt idx="3652">
                  <c:v>608.70000000000005</c:v>
                </c:pt>
                <c:pt idx="3653">
                  <c:v>613</c:v>
                </c:pt>
                <c:pt idx="3654">
                  <c:v>627</c:v>
                </c:pt>
                <c:pt idx="3655">
                  <c:v>609.20000000000005</c:v>
                </c:pt>
                <c:pt idx="3656">
                  <c:v>616.70000000000005</c:v>
                </c:pt>
                <c:pt idx="3657">
                  <c:v>648.29999999999995</c:v>
                </c:pt>
                <c:pt idx="3658">
                  <c:v>658.3</c:v>
                </c:pt>
                <c:pt idx="3659">
                  <c:v>661.8</c:v>
                </c:pt>
                <c:pt idx="3660">
                  <c:v>662.2</c:v>
                </c:pt>
                <c:pt idx="3661">
                  <c:v>544.6</c:v>
                </c:pt>
                <c:pt idx="3662">
                  <c:v>557.4</c:v>
                </c:pt>
                <c:pt idx="3663">
                  <c:v>573.9</c:v>
                </c:pt>
                <c:pt idx="3664">
                  <c:v>596.5</c:v>
                </c:pt>
                <c:pt idx="3665">
                  <c:v>593.1</c:v>
                </c:pt>
                <c:pt idx="3666">
                  <c:v>135.80000000000001</c:v>
                </c:pt>
                <c:pt idx="3667">
                  <c:v>174</c:v>
                </c:pt>
                <c:pt idx="3668">
                  <c:v>310.2</c:v>
                </c:pt>
                <c:pt idx="3669">
                  <c:v>255.6</c:v>
                </c:pt>
                <c:pt idx="3670">
                  <c:v>111.6</c:v>
                </c:pt>
                <c:pt idx="3671">
                  <c:v>111.9</c:v>
                </c:pt>
                <c:pt idx="3672">
                  <c:v>261.5</c:v>
                </c:pt>
                <c:pt idx="3673">
                  <c:v>294</c:v>
                </c:pt>
                <c:pt idx="3674">
                  <c:v>272.3</c:v>
                </c:pt>
                <c:pt idx="3675">
                  <c:v>299.8</c:v>
                </c:pt>
                <c:pt idx="3676">
                  <c:v>371.1</c:v>
                </c:pt>
                <c:pt idx="3677">
                  <c:v>427.7</c:v>
                </c:pt>
                <c:pt idx="3678">
                  <c:v>451.4</c:v>
                </c:pt>
                <c:pt idx="3679">
                  <c:v>531.1</c:v>
                </c:pt>
                <c:pt idx="3680">
                  <c:v>579</c:v>
                </c:pt>
                <c:pt idx="3681">
                  <c:v>582.6</c:v>
                </c:pt>
                <c:pt idx="3682">
                  <c:v>659.6</c:v>
                </c:pt>
                <c:pt idx="3683">
                  <c:v>648.79999999999995</c:v>
                </c:pt>
                <c:pt idx="3684">
                  <c:v>695.7</c:v>
                </c:pt>
                <c:pt idx="3685">
                  <c:v>828.9</c:v>
                </c:pt>
                <c:pt idx="3686">
                  <c:v>904.5</c:v>
                </c:pt>
                <c:pt idx="3687">
                  <c:v>926.6</c:v>
                </c:pt>
                <c:pt idx="3688">
                  <c:v>931.7</c:v>
                </c:pt>
                <c:pt idx="3689">
                  <c:v>953.3</c:v>
                </c:pt>
                <c:pt idx="3690">
                  <c:v>940.4</c:v>
                </c:pt>
                <c:pt idx="3691">
                  <c:v>938.8</c:v>
                </c:pt>
                <c:pt idx="3692">
                  <c:v>941.4</c:v>
                </c:pt>
                <c:pt idx="3693">
                  <c:v>925.7</c:v>
                </c:pt>
                <c:pt idx="3694">
                  <c:v>932.7</c:v>
                </c:pt>
                <c:pt idx="3695">
                  <c:v>943.5</c:v>
                </c:pt>
                <c:pt idx="3696">
                  <c:v>1007</c:v>
                </c:pt>
                <c:pt idx="3697">
                  <c:v>961</c:v>
                </c:pt>
                <c:pt idx="3698">
                  <c:v>916.5</c:v>
                </c:pt>
                <c:pt idx="3699">
                  <c:v>944.2</c:v>
                </c:pt>
                <c:pt idx="3700">
                  <c:v>951</c:v>
                </c:pt>
                <c:pt idx="3701">
                  <c:v>962.2</c:v>
                </c:pt>
                <c:pt idx="3702">
                  <c:v>956</c:v>
                </c:pt>
                <c:pt idx="3703">
                  <c:v>954.8</c:v>
                </c:pt>
                <c:pt idx="3704">
                  <c:v>905.7</c:v>
                </c:pt>
                <c:pt idx="3705">
                  <c:v>894.2</c:v>
                </c:pt>
                <c:pt idx="3706">
                  <c:v>913.5</c:v>
                </c:pt>
                <c:pt idx="3707">
                  <c:v>941.2</c:v>
                </c:pt>
                <c:pt idx="3708">
                  <c:v>919.3</c:v>
                </c:pt>
                <c:pt idx="3709">
                  <c:v>922.9</c:v>
                </c:pt>
                <c:pt idx="3710">
                  <c:v>939.8</c:v>
                </c:pt>
                <c:pt idx="3711">
                  <c:v>1005.3</c:v>
                </c:pt>
                <c:pt idx="3712">
                  <c:v>957.8</c:v>
                </c:pt>
                <c:pt idx="3713">
                  <c:v>937</c:v>
                </c:pt>
                <c:pt idx="3714">
                  <c:v>938.8</c:v>
                </c:pt>
                <c:pt idx="3715">
                  <c:v>879.9</c:v>
                </c:pt>
                <c:pt idx="3716">
                  <c:v>1012.7</c:v>
                </c:pt>
                <c:pt idx="3717">
                  <c:v>1014.7</c:v>
                </c:pt>
                <c:pt idx="3718">
                  <c:v>924.7</c:v>
                </c:pt>
                <c:pt idx="3719">
                  <c:v>884.3</c:v>
                </c:pt>
                <c:pt idx="3720">
                  <c:v>856.9</c:v>
                </c:pt>
                <c:pt idx="3721">
                  <c:v>815.9</c:v>
                </c:pt>
                <c:pt idx="3722">
                  <c:v>805.9</c:v>
                </c:pt>
                <c:pt idx="3723">
                  <c:v>804.8</c:v>
                </c:pt>
                <c:pt idx="3724">
                  <c:v>785</c:v>
                </c:pt>
                <c:pt idx="3725">
                  <c:v>762</c:v>
                </c:pt>
                <c:pt idx="3726">
                  <c:v>803</c:v>
                </c:pt>
                <c:pt idx="3727">
                  <c:v>802</c:v>
                </c:pt>
                <c:pt idx="3728">
                  <c:v>707.3</c:v>
                </c:pt>
                <c:pt idx="3729">
                  <c:v>702.8</c:v>
                </c:pt>
                <c:pt idx="3730">
                  <c:v>713.2</c:v>
                </c:pt>
                <c:pt idx="3731">
                  <c:v>639.5</c:v>
                </c:pt>
                <c:pt idx="3732">
                  <c:v>640.5</c:v>
                </c:pt>
                <c:pt idx="3733">
                  <c:v>650</c:v>
                </c:pt>
                <c:pt idx="3734">
                  <c:v>732</c:v>
                </c:pt>
                <c:pt idx="3735">
                  <c:v>541</c:v>
                </c:pt>
                <c:pt idx="3736">
                  <c:v>715</c:v>
                </c:pt>
                <c:pt idx="3737">
                  <c:v>759.9</c:v>
                </c:pt>
                <c:pt idx="3738">
                  <c:v>919.9</c:v>
                </c:pt>
                <c:pt idx="3739">
                  <c:v>908.9</c:v>
                </c:pt>
                <c:pt idx="3740">
                  <c:v>936.8</c:v>
                </c:pt>
                <c:pt idx="3741">
                  <c:v>900</c:v>
                </c:pt>
                <c:pt idx="3742">
                  <c:v>919.9</c:v>
                </c:pt>
                <c:pt idx="3743">
                  <c:v>1033.7</c:v>
                </c:pt>
                <c:pt idx="3744">
                  <c:v>919</c:v>
                </c:pt>
                <c:pt idx="3745">
                  <c:v>804</c:v>
                </c:pt>
                <c:pt idx="3746">
                  <c:v>697</c:v>
                </c:pt>
                <c:pt idx="3747">
                  <c:v>845</c:v>
                </c:pt>
                <c:pt idx="3748">
                  <c:v>1106.3</c:v>
                </c:pt>
                <c:pt idx="3749">
                  <c:v>1237.5999999999999</c:v>
                </c:pt>
                <c:pt idx="3750">
                  <c:v>1154.9000000000001</c:v>
                </c:pt>
                <c:pt idx="3751">
                  <c:v>1096.5999999999999</c:v>
                </c:pt>
                <c:pt idx="3752">
                  <c:v>1004.4</c:v>
                </c:pt>
                <c:pt idx="3753">
                  <c:v>1205.7</c:v>
                </c:pt>
                <c:pt idx="3754">
                  <c:v>1206.9000000000001</c:v>
                </c:pt>
                <c:pt idx="3755">
                  <c:v>1101.4000000000001</c:v>
                </c:pt>
                <c:pt idx="3756">
                  <c:v>1079.9000000000001</c:v>
                </c:pt>
                <c:pt idx="3757">
                  <c:v>970</c:v>
                </c:pt>
                <c:pt idx="3758">
                  <c:v>830</c:v>
                </c:pt>
                <c:pt idx="3759">
                  <c:v>795</c:v>
                </c:pt>
                <c:pt idx="3760">
                  <c:v>832.5</c:v>
                </c:pt>
                <c:pt idx="3761">
                  <c:v>802</c:v>
                </c:pt>
                <c:pt idx="3762">
                  <c:v>764.9</c:v>
                </c:pt>
                <c:pt idx="3763">
                  <c:v>638</c:v>
                </c:pt>
                <c:pt idx="3764">
                  <c:v>645.70000000000005</c:v>
                </c:pt>
                <c:pt idx="3765">
                  <c:v>785.4</c:v>
                </c:pt>
                <c:pt idx="3766">
                  <c:v>528.29999999999995</c:v>
                </c:pt>
                <c:pt idx="3767">
                  <c:v>462</c:v>
                </c:pt>
                <c:pt idx="3768">
                  <c:v>433.9</c:v>
                </c:pt>
                <c:pt idx="3769">
                  <c:v>433.4</c:v>
                </c:pt>
                <c:pt idx="3770">
                  <c:v>434.9</c:v>
                </c:pt>
                <c:pt idx="3771">
                  <c:v>380</c:v>
                </c:pt>
                <c:pt idx="3772">
                  <c:v>363</c:v>
                </c:pt>
                <c:pt idx="3773">
                  <c:v>336.3</c:v>
                </c:pt>
                <c:pt idx="3774">
                  <c:v>367.8</c:v>
                </c:pt>
                <c:pt idx="3775">
                  <c:v>355</c:v>
                </c:pt>
                <c:pt idx="3776">
                  <c:v>309.60000000000002</c:v>
                </c:pt>
                <c:pt idx="3777">
                  <c:v>264.10000000000002</c:v>
                </c:pt>
                <c:pt idx="3778">
                  <c:v>251.3</c:v>
                </c:pt>
                <c:pt idx="3779">
                  <c:v>238.2</c:v>
                </c:pt>
                <c:pt idx="3780">
                  <c:v>224</c:v>
                </c:pt>
                <c:pt idx="3781">
                  <c:v>211.7</c:v>
                </c:pt>
                <c:pt idx="3782">
                  <c:v>213.4</c:v>
                </c:pt>
                <c:pt idx="3783">
                  <c:v>211.2</c:v>
                </c:pt>
                <c:pt idx="3784">
                  <c:v>208</c:v>
                </c:pt>
                <c:pt idx="3785">
                  <c:v>216</c:v>
                </c:pt>
                <c:pt idx="3786">
                  <c:v>206.9</c:v>
                </c:pt>
                <c:pt idx="3787">
                  <c:v>206.9</c:v>
                </c:pt>
                <c:pt idx="3788">
                  <c:v>188.6</c:v>
                </c:pt>
                <c:pt idx="3789">
                  <c:v>197.9</c:v>
                </c:pt>
                <c:pt idx="3790">
                  <c:v>207</c:v>
                </c:pt>
                <c:pt idx="3791">
                  <c:v>228</c:v>
                </c:pt>
                <c:pt idx="3792">
                  <c:v>203</c:v>
                </c:pt>
                <c:pt idx="3793">
                  <c:v>192.8</c:v>
                </c:pt>
                <c:pt idx="3794">
                  <c:v>186.1</c:v>
                </c:pt>
                <c:pt idx="3795">
                  <c:v>183.1</c:v>
                </c:pt>
                <c:pt idx="3796">
                  <c:v>168.3</c:v>
                </c:pt>
                <c:pt idx="3797">
                  <c:v>157.6</c:v>
                </c:pt>
                <c:pt idx="3798">
                  <c:v>152.80000000000001</c:v>
                </c:pt>
                <c:pt idx="3799">
                  <c:v>158.1</c:v>
                </c:pt>
                <c:pt idx="3800">
                  <c:v>151.4</c:v>
                </c:pt>
                <c:pt idx="3801">
                  <c:v>147.5</c:v>
                </c:pt>
                <c:pt idx="3802">
                  <c:v>142.9</c:v>
                </c:pt>
                <c:pt idx="3803">
                  <c:v>140.1</c:v>
                </c:pt>
                <c:pt idx="3804">
                  <c:v>140.4</c:v>
                </c:pt>
                <c:pt idx="3805">
                  <c:v>139.5</c:v>
                </c:pt>
                <c:pt idx="3806">
                  <c:v>136.5</c:v>
                </c:pt>
                <c:pt idx="3807">
                  <c:v>135.80000000000001</c:v>
                </c:pt>
                <c:pt idx="3808">
                  <c:v>137.80000000000001</c:v>
                </c:pt>
                <c:pt idx="3809">
                  <c:v>136.69999999999999</c:v>
                </c:pt>
                <c:pt idx="3810">
                  <c:v>136.80000000000001</c:v>
                </c:pt>
                <c:pt idx="3811">
                  <c:v>131</c:v>
                </c:pt>
                <c:pt idx="3812">
                  <c:v>123</c:v>
                </c:pt>
                <c:pt idx="3813">
                  <c:v>140.30000000000001</c:v>
                </c:pt>
                <c:pt idx="3814">
                  <c:v>141.9</c:v>
                </c:pt>
                <c:pt idx="3815">
                  <c:v>143.9</c:v>
                </c:pt>
                <c:pt idx="3816">
                  <c:v>142.5</c:v>
                </c:pt>
                <c:pt idx="3817">
                  <c:v>138.9</c:v>
                </c:pt>
                <c:pt idx="3818">
                  <c:v>137.1</c:v>
                </c:pt>
                <c:pt idx="3819">
                  <c:v>135</c:v>
                </c:pt>
                <c:pt idx="3820">
                  <c:v>134.80000000000001</c:v>
                </c:pt>
                <c:pt idx="3821">
                  <c:v>133.4</c:v>
                </c:pt>
                <c:pt idx="3822">
                  <c:v>134</c:v>
                </c:pt>
                <c:pt idx="3823">
                  <c:v>134.4</c:v>
                </c:pt>
                <c:pt idx="3824">
                  <c:v>133.80000000000001</c:v>
                </c:pt>
                <c:pt idx="3825">
                  <c:v>135.1</c:v>
                </c:pt>
                <c:pt idx="3826">
                  <c:v>140.4</c:v>
                </c:pt>
                <c:pt idx="3827">
                  <c:v>139.1</c:v>
                </c:pt>
                <c:pt idx="3828">
                  <c:v>139.4</c:v>
                </c:pt>
                <c:pt idx="3829">
                  <c:v>138.30000000000001</c:v>
                </c:pt>
                <c:pt idx="3830">
                  <c:v>136.69999999999999</c:v>
                </c:pt>
                <c:pt idx="3831">
                  <c:v>140.69999999999999</c:v>
                </c:pt>
                <c:pt idx="3832">
                  <c:v>139.4</c:v>
                </c:pt>
                <c:pt idx="3833">
                  <c:v>142.1</c:v>
                </c:pt>
                <c:pt idx="3834">
                  <c:v>132.6</c:v>
                </c:pt>
                <c:pt idx="3835">
                  <c:v>133.1</c:v>
                </c:pt>
                <c:pt idx="3836">
                  <c:v>126.3</c:v>
                </c:pt>
                <c:pt idx="3837">
                  <c:v>129</c:v>
                </c:pt>
                <c:pt idx="3838">
                  <c:v>121.9</c:v>
                </c:pt>
                <c:pt idx="3839">
                  <c:v>130.19999999999999</c:v>
                </c:pt>
                <c:pt idx="3840">
                  <c:v>132.5</c:v>
                </c:pt>
                <c:pt idx="3841">
                  <c:v>144</c:v>
                </c:pt>
                <c:pt idx="3842">
                  <c:v>144</c:v>
                </c:pt>
                <c:pt idx="3843">
                  <c:v>146</c:v>
                </c:pt>
                <c:pt idx="3844">
                  <c:v>141</c:v>
                </c:pt>
                <c:pt idx="3845">
                  <c:v>138</c:v>
                </c:pt>
                <c:pt idx="3846">
                  <c:v>129.30000000000001</c:v>
                </c:pt>
                <c:pt idx="3847">
                  <c:v>128.80000000000001</c:v>
                </c:pt>
                <c:pt idx="3848">
                  <c:v>131.30000000000001</c:v>
                </c:pt>
                <c:pt idx="3849">
                  <c:v>120.1</c:v>
                </c:pt>
                <c:pt idx="3850">
                  <c:v>122.1</c:v>
                </c:pt>
                <c:pt idx="3851">
                  <c:v>119.6</c:v>
                </c:pt>
                <c:pt idx="3852">
                  <c:v>118.5</c:v>
                </c:pt>
                <c:pt idx="3853">
                  <c:v>122</c:v>
                </c:pt>
                <c:pt idx="3854">
                  <c:v>123.3</c:v>
                </c:pt>
                <c:pt idx="3855">
                  <c:v>121.2</c:v>
                </c:pt>
                <c:pt idx="3856">
                  <c:v>118.5</c:v>
                </c:pt>
                <c:pt idx="3857">
                  <c:v>113.4</c:v>
                </c:pt>
                <c:pt idx="3858">
                  <c:v>112.8</c:v>
                </c:pt>
                <c:pt idx="3859">
                  <c:v>109</c:v>
                </c:pt>
                <c:pt idx="3860">
                  <c:v>110</c:v>
                </c:pt>
                <c:pt idx="3861">
                  <c:v>112.6</c:v>
                </c:pt>
                <c:pt idx="3862">
                  <c:v>109.6</c:v>
                </c:pt>
                <c:pt idx="3863">
                  <c:v>106.8</c:v>
                </c:pt>
                <c:pt idx="3864">
                  <c:v>105</c:v>
                </c:pt>
                <c:pt idx="3865">
                  <c:v>103</c:v>
                </c:pt>
                <c:pt idx="3866">
                  <c:v>102.8</c:v>
                </c:pt>
                <c:pt idx="3867">
                  <c:v>103.1</c:v>
                </c:pt>
                <c:pt idx="3868">
                  <c:v>106</c:v>
                </c:pt>
                <c:pt idx="3869">
                  <c:v>106.6</c:v>
                </c:pt>
                <c:pt idx="3870">
                  <c:v>106.7</c:v>
                </c:pt>
                <c:pt idx="3871">
                  <c:v>105.1</c:v>
                </c:pt>
                <c:pt idx="3872">
                  <c:v>104.9</c:v>
                </c:pt>
                <c:pt idx="3873">
                  <c:v>104.5</c:v>
                </c:pt>
                <c:pt idx="3874">
                  <c:v>104</c:v>
                </c:pt>
                <c:pt idx="3875">
                  <c:v>106.2</c:v>
                </c:pt>
                <c:pt idx="3876">
                  <c:v>108</c:v>
                </c:pt>
                <c:pt idx="3877">
                  <c:v>101.5</c:v>
                </c:pt>
                <c:pt idx="3878">
                  <c:v>98.8</c:v>
                </c:pt>
                <c:pt idx="3879">
                  <c:v>94.4</c:v>
                </c:pt>
                <c:pt idx="3880">
                  <c:v>96</c:v>
                </c:pt>
                <c:pt idx="3881">
                  <c:v>96.9</c:v>
                </c:pt>
                <c:pt idx="3882">
                  <c:v>95.1</c:v>
                </c:pt>
                <c:pt idx="3883">
                  <c:v>95.6</c:v>
                </c:pt>
                <c:pt idx="3884">
                  <c:v>91.6</c:v>
                </c:pt>
                <c:pt idx="3885">
                  <c:v>92</c:v>
                </c:pt>
                <c:pt idx="3886">
                  <c:v>89.8</c:v>
                </c:pt>
                <c:pt idx="3887">
                  <c:v>92</c:v>
                </c:pt>
                <c:pt idx="3888">
                  <c:v>90.1</c:v>
                </c:pt>
                <c:pt idx="3889">
                  <c:v>98.5</c:v>
                </c:pt>
                <c:pt idx="3890">
                  <c:v>97.1</c:v>
                </c:pt>
                <c:pt idx="3891">
                  <c:v>98.9</c:v>
                </c:pt>
                <c:pt idx="3892">
                  <c:v>94.4</c:v>
                </c:pt>
                <c:pt idx="3893">
                  <c:v>98.3</c:v>
                </c:pt>
                <c:pt idx="3894">
                  <c:v>94</c:v>
                </c:pt>
                <c:pt idx="3895">
                  <c:v>89</c:v>
                </c:pt>
                <c:pt idx="3896">
                  <c:v>88</c:v>
                </c:pt>
                <c:pt idx="3897">
                  <c:v>76.7</c:v>
                </c:pt>
                <c:pt idx="3898">
                  <c:v>76</c:v>
                </c:pt>
                <c:pt idx="3899">
                  <c:v>76.5</c:v>
                </c:pt>
                <c:pt idx="3900">
                  <c:v>69.7</c:v>
                </c:pt>
                <c:pt idx="3901">
                  <c:v>68.5</c:v>
                </c:pt>
                <c:pt idx="3902">
                  <c:v>80</c:v>
                </c:pt>
                <c:pt idx="3903">
                  <c:v>78.900000000000006</c:v>
                </c:pt>
                <c:pt idx="3904">
                  <c:v>90.4</c:v>
                </c:pt>
                <c:pt idx="3905">
                  <c:v>88.1</c:v>
                </c:pt>
                <c:pt idx="3906">
                  <c:v>97.5</c:v>
                </c:pt>
                <c:pt idx="3907">
                  <c:v>95</c:v>
                </c:pt>
                <c:pt idx="3908">
                  <c:v>94.7</c:v>
                </c:pt>
                <c:pt idx="3909">
                  <c:v>101.7</c:v>
                </c:pt>
                <c:pt idx="3910">
                  <c:v>104</c:v>
                </c:pt>
                <c:pt idx="3911">
                  <c:v>103.3</c:v>
                </c:pt>
                <c:pt idx="3912">
                  <c:v>102.1</c:v>
                </c:pt>
                <c:pt idx="3913">
                  <c:v>107.9</c:v>
                </c:pt>
                <c:pt idx="3914">
                  <c:v>108.2</c:v>
                </c:pt>
                <c:pt idx="3915">
                  <c:v>109.5</c:v>
                </c:pt>
                <c:pt idx="3916">
                  <c:v>111.3</c:v>
                </c:pt>
                <c:pt idx="3917">
                  <c:v>108.3</c:v>
                </c:pt>
                <c:pt idx="3918">
                  <c:v>107.3</c:v>
                </c:pt>
                <c:pt idx="3919">
                  <c:v>101.9</c:v>
                </c:pt>
                <c:pt idx="3920">
                  <c:v>99.9</c:v>
                </c:pt>
                <c:pt idx="3921">
                  <c:v>99.8</c:v>
                </c:pt>
                <c:pt idx="3922">
                  <c:v>100</c:v>
                </c:pt>
                <c:pt idx="3923">
                  <c:v>103.9</c:v>
                </c:pt>
                <c:pt idx="3924">
                  <c:v>108.8</c:v>
                </c:pt>
                <c:pt idx="3925">
                  <c:v>109</c:v>
                </c:pt>
                <c:pt idx="3926">
                  <c:v>106.3</c:v>
                </c:pt>
                <c:pt idx="3927">
                  <c:v>100.4</c:v>
                </c:pt>
                <c:pt idx="3928">
                  <c:v>107.9</c:v>
                </c:pt>
                <c:pt idx="3929">
                  <c:v>111</c:v>
                </c:pt>
                <c:pt idx="3930">
                  <c:v>119</c:v>
                </c:pt>
                <c:pt idx="3931">
                  <c:v>121.9</c:v>
                </c:pt>
                <c:pt idx="3932">
                  <c:v>121.4</c:v>
                </c:pt>
                <c:pt idx="3933">
                  <c:v>120.7</c:v>
                </c:pt>
                <c:pt idx="3934">
                  <c:v>122.5</c:v>
                </c:pt>
                <c:pt idx="3935">
                  <c:v>129.30000000000001</c:v>
                </c:pt>
                <c:pt idx="3936">
                  <c:v>128.80000000000001</c:v>
                </c:pt>
                <c:pt idx="3937">
                  <c:v>128.80000000000001</c:v>
                </c:pt>
                <c:pt idx="3938">
                  <c:v>132.30000000000001</c:v>
                </c:pt>
                <c:pt idx="3939">
                  <c:v>129</c:v>
                </c:pt>
                <c:pt idx="3940">
                  <c:v>129.80000000000001</c:v>
                </c:pt>
                <c:pt idx="3941">
                  <c:v>133.5</c:v>
                </c:pt>
                <c:pt idx="3942">
                  <c:v>132</c:v>
                </c:pt>
                <c:pt idx="3943">
                  <c:v>133.1</c:v>
                </c:pt>
                <c:pt idx="3944">
                  <c:v>126.3</c:v>
                </c:pt>
                <c:pt idx="3945">
                  <c:v>123.8</c:v>
                </c:pt>
                <c:pt idx="3946">
                  <c:v>122.9</c:v>
                </c:pt>
                <c:pt idx="3947">
                  <c:v>122</c:v>
                </c:pt>
                <c:pt idx="3948">
                  <c:v>122.5</c:v>
                </c:pt>
                <c:pt idx="3949">
                  <c:v>123.2</c:v>
                </c:pt>
                <c:pt idx="3950">
                  <c:v>123.5</c:v>
                </c:pt>
                <c:pt idx="3951">
                  <c:v>118.2</c:v>
                </c:pt>
                <c:pt idx="3952">
                  <c:v>114.2</c:v>
                </c:pt>
                <c:pt idx="3953">
                  <c:v>111.4</c:v>
                </c:pt>
                <c:pt idx="3954">
                  <c:v>118</c:v>
                </c:pt>
                <c:pt idx="3955">
                  <c:v>114.8</c:v>
                </c:pt>
                <c:pt idx="3956">
                  <c:v>115.6</c:v>
                </c:pt>
                <c:pt idx="3957">
                  <c:v>117.7</c:v>
                </c:pt>
                <c:pt idx="3958">
                  <c:v>112.8</c:v>
                </c:pt>
                <c:pt idx="3959">
                  <c:v>113.2</c:v>
                </c:pt>
                <c:pt idx="3960">
                  <c:v>109.6</c:v>
                </c:pt>
                <c:pt idx="3961">
                  <c:v>112.3</c:v>
                </c:pt>
                <c:pt idx="3962">
                  <c:v>116</c:v>
                </c:pt>
                <c:pt idx="3963">
                  <c:v>112.9</c:v>
                </c:pt>
                <c:pt idx="3964">
                  <c:v>98.1</c:v>
                </c:pt>
                <c:pt idx="3965">
                  <c:v>106.3</c:v>
                </c:pt>
                <c:pt idx="3966">
                  <c:v>116.4</c:v>
                </c:pt>
                <c:pt idx="3967">
                  <c:v>139.19999999999999</c:v>
                </c:pt>
                <c:pt idx="3968">
                  <c:v>144</c:v>
                </c:pt>
                <c:pt idx="3969">
                  <c:v>134.4</c:v>
                </c:pt>
                <c:pt idx="3970">
                  <c:v>128</c:v>
                </c:pt>
                <c:pt idx="3971">
                  <c:v>136.9</c:v>
                </c:pt>
                <c:pt idx="3972">
                  <c:v>141.69999999999999</c:v>
                </c:pt>
                <c:pt idx="3973">
                  <c:v>154.19999999999999</c:v>
                </c:pt>
                <c:pt idx="3974">
                  <c:v>143.5</c:v>
                </c:pt>
                <c:pt idx="3975">
                  <c:v>127.4</c:v>
                </c:pt>
                <c:pt idx="3976">
                  <c:v>119.2</c:v>
                </c:pt>
                <c:pt idx="3977">
                  <c:v>126.6</c:v>
                </c:pt>
                <c:pt idx="3978">
                  <c:v>118.5</c:v>
                </c:pt>
                <c:pt idx="3979">
                  <c:v>109</c:v>
                </c:pt>
                <c:pt idx="3980">
                  <c:v>93.1</c:v>
                </c:pt>
                <c:pt idx="3981">
                  <c:v>68.400000000000006</c:v>
                </c:pt>
                <c:pt idx="3982">
                  <c:v>82.4</c:v>
                </c:pt>
                <c:pt idx="3983">
                  <c:v>90</c:v>
                </c:pt>
                <c:pt idx="3984">
                  <c:v>93</c:v>
                </c:pt>
                <c:pt idx="3985">
                  <c:v>117</c:v>
                </c:pt>
                <c:pt idx="3986">
                  <c:v>124.9</c:v>
                </c:pt>
                <c:pt idx="3987">
                  <c:v>165</c:v>
                </c:pt>
                <c:pt idx="3988">
                  <c:v>230</c:v>
                </c:pt>
                <c:pt idx="3989">
                  <c:v>187.5</c:v>
                </c:pt>
                <c:pt idx="3990">
                  <c:v>162.30000000000001</c:v>
                </c:pt>
                <c:pt idx="3991">
                  <c:v>142.6</c:v>
                </c:pt>
                <c:pt idx="3992">
                  <c:v>142.30000000000001</c:v>
                </c:pt>
                <c:pt idx="3993">
                  <c:v>132.1</c:v>
                </c:pt>
                <c:pt idx="3994">
                  <c:v>135</c:v>
                </c:pt>
                <c:pt idx="3995">
                  <c:v>118</c:v>
                </c:pt>
                <c:pt idx="3996">
                  <c:v>104</c:v>
                </c:pt>
                <c:pt idx="3997">
                  <c:v>93</c:v>
                </c:pt>
                <c:pt idx="3998">
                  <c:v>92.2</c:v>
                </c:pt>
                <c:pt idx="3999">
                  <c:v>90.5</c:v>
                </c:pt>
                <c:pt idx="4000">
                  <c:v>86.2</c:v>
                </c:pt>
                <c:pt idx="4001">
                  <c:v>88.9</c:v>
                </c:pt>
                <c:pt idx="4002">
                  <c:v>78.5</c:v>
                </c:pt>
                <c:pt idx="4003">
                  <c:v>73.599999999999994</c:v>
                </c:pt>
                <c:pt idx="4004">
                  <c:v>71.5</c:v>
                </c:pt>
                <c:pt idx="4005">
                  <c:v>64.3</c:v>
                </c:pt>
                <c:pt idx="4006">
                  <c:v>69.900000000000006</c:v>
                </c:pt>
                <c:pt idx="4007">
                  <c:v>70.8</c:v>
                </c:pt>
                <c:pt idx="4008">
                  <c:v>64.5</c:v>
                </c:pt>
                <c:pt idx="4009">
                  <c:v>59.1</c:v>
                </c:pt>
                <c:pt idx="4010">
                  <c:v>51.6</c:v>
                </c:pt>
                <c:pt idx="4011">
                  <c:v>47.4</c:v>
                </c:pt>
                <c:pt idx="4012">
                  <c:v>47</c:v>
                </c:pt>
                <c:pt idx="4013">
                  <c:v>47</c:v>
                </c:pt>
                <c:pt idx="4014">
                  <c:v>47.2</c:v>
                </c:pt>
                <c:pt idx="4015">
                  <c:v>46.9</c:v>
                </c:pt>
                <c:pt idx="4016">
                  <c:v>44.3</c:v>
                </c:pt>
                <c:pt idx="4017">
                  <c:v>48.4</c:v>
                </c:pt>
                <c:pt idx="4018">
                  <c:v>46</c:v>
                </c:pt>
                <c:pt idx="4019">
                  <c:v>46.8</c:v>
                </c:pt>
                <c:pt idx="4020">
                  <c:v>44.2</c:v>
                </c:pt>
                <c:pt idx="4021">
                  <c:v>42</c:v>
                </c:pt>
                <c:pt idx="4022">
                  <c:v>41</c:v>
                </c:pt>
                <c:pt idx="4023">
                  <c:v>40.299999999999997</c:v>
                </c:pt>
                <c:pt idx="4024">
                  <c:v>36.200000000000003</c:v>
                </c:pt>
                <c:pt idx="4025">
                  <c:v>34.5</c:v>
                </c:pt>
                <c:pt idx="4026">
                  <c:v>34.299999999999997</c:v>
                </c:pt>
                <c:pt idx="4027">
                  <c:v>34.5</c:v>
                </c:pt>
                <c:pt idx="4028">
                  <c:v>33.4</c:v>
                </c:pt>
                <c:pt idx="4029">
                  <c:v>30.9</c:v>
                </c:pt>
                <c:pt idx="4030">
                  <c:v>31.1</c:v>
                </c:pt>
                <c:pt idx="4031">
                  <c:v>30.4</c:v>
                </c:pt>
                <c:pt idx="4032">
                  <c:v>29.9</c:v>
                </c:pt>
                <c:pt idx="4033">
                  <c:v>29.8</c:v>
                </c:pt>
                <c:pt idx="4034">
                  <c:v>30.3</c:v>
                </c:pt>
                <c:pt idx="4035">
                  <c:v>29.8</c:v>
                </c:pt>
                <c:pt idx="4036">
                  <c:v>29.6</c:v>
                </c:pt>
                <c:pt idx="4037">
                  <c:v>29.4</c:v>
                </c:pt>
                <c:pt idx="4038">
                  <c:v>27</c:v>
                </c:pt>
                <c:pt idx="4039">
                  <c:v>26.8</c:v>
                </c:pt>
                <c:pt idx="4040">
                  <c:v>27.2</c:v>
                </c:pt>
                <c:pt idx="4041">
                  <c:v>27.1</c:v>
                </c:pt>
                <c:pt idx="4042">
                  <c:v>27.2</c:v>
                </c:pt>
                <c:pt idx="4043">
                  <c:v>24.2</c:v>
                </c:pt>
                <c:pt idx="4044">
                  <c:v>25.2</c:v>
                </c:pt>
                <c:pt idx="4045">
                  <c:v>24.6</c:v>
                </c:pt>
                <c:pt idx="4046">
                  <c:v>24</c:v>
                </c:pt>
                <c:pt idx="4047">
                  <c:v>23.6</c:v>
                </c:pt>
                <c:pt idx="4048">
                  <c:v>22.7</c:v>
                </c:pt>
                <c:pt idx="4049">
                  <c:v>22.1</c:v>
                </c:pt>
                <c:pt idx="4050">
                  <c:v>21.2</c:v>
                </c:pt>
                <c:pt idx="4051">
                  <c:v>20.6</c:v>
                </c:pt>
                <c:pt idx="4052">
                  <c:v>20.399999999999999</c:v>
                </c:pt>
                <c:pt idx="4053">
                  <c:v>20.6</c:v>
                </c:pt>
                <c:pt idx="4054">
                  <c:v>19.600000000000001</c:v>
                </c:pt>
                <c:pt idx="4055">
                  <c:v>20.5</c:v>
                </c:pt>
                <c:pt idx="4056">
                  <c:v>20.399999999999999</c:v>
                </c:pt>
                <c:pt idx="4057">
                  <c:v>19.7</c:v>
                </c:pt>
                <c:pt idx="4058">
                  <c:v>19.5</c:v>
                </c:pt>
                <c:pt idx="4059">
                  <c:v>18.7</c:v>
                </c:pt>
                <c:pt idx="4060">
                  <c:v>17.8</c:v>
                </c:pt>
                <c:pt idx="4061">
                  <c:v>17.899999999999999</c:v>
                </c:pt>
                <c:pt idx="4062">
                  <c:v>17.399999999999999</c:v>
                </c:pt>
                <c:pt idx="4063">
                  <c:v>16.899999999999999</c:v>
                </c:pt>
                <c:pt idx="4064">
                  <c:v>17.5</c:v>
                </c:pt>
                <c:pt idx="4065">
                  <c:v>17.3</c:v>
                </c:pt>
                <c:pt idx="4066">
                  <c:v>16.8</c:v>
                </c:pt>
                <c:pt idx="4067">
                  <c:v>15.7</c:v>
                </c:pt>
                <c:pt idx="4068">
                  <c:v>15.6</c:v>
                </c:pt>
                <c:pt idx="4069">
                  <c:v>15.7</c:v>
                </c:pt>
                <c:pt idx="4070">
                  <c:v>15.5</c:v>
                </c:pt>
                <c:pt idx="4071">
                  <c:v>14.7</c:v>
                </c:pt>
                <c:pt idx="4072">
                  <c:v>14.3</c:v>
                </c:pt>
                <c:pt idx="4073">
                  <c:v>14.3</c:v>
                </c:pt>
                <c:pt idx="4074">
                  <c:v>14.1</c:v>
                </c:pt>
                <c:pt idx="4075">
                  <c:v>14.2</c:v>
                </c:pt>
                <c:pt idx="4076">
                  <c:v>14.1</c:v>
                </c:pt>
                <c:pt idx="4077">
                  <c:v>14.1</c:v>
                </c:pt>
                <c:pt idx="4078">
                  <c:v>13.8</c:v>
                </c:pt>
                <c:pt idx="4079">
                  <c:v>13.7</c:v>
                </c:pt>
                <c:pt idx="4080">
                  <c:v>13.6</c:v>
                </c:pt>
                <c:pt idx="4081">
                  <c:v>13.4</c:v>
                </c:pt>
                <c:pt idx="4082">
                  <c:v>13.4</c:v>
                </c:pt>
                <c:pt idx="4083">
                  <c:v>13.5</c:v>
                </c:pt>
                <c:pt idx="4084">
                  <c:v>13.4</c:v>
                </c:pt>
                <c:pt idx="4085">
                  <c:v>13.3</c:v>
                </c:pt>
                <c:pt idx="4086">
                  <c:v>13.3</c:v>
                </c:pt>
                <c:pt idx="4087">
                  <c:v>13.5</c:v>
                </c:pt>
                <c:pt idx="4088">
                  <c:v>13.4</c:v>
                </c:pt>
                <c:pt idx="4089">
                  <c:v>13.4</c:v>
                </c:pt>
                <c:pt idx="4090">
                  <c:v>13.4</c:v>
                </c:pt>
                <c:pt idx="4091">
                  <c:v>13.4</c:v>
                </c:pt>
                <c:pt idx="4092">
                  <c:v>13.5</c:v>
                </c:pt>
                <c:pt idx="4093">
                  <c:v>13.4</c:v>
                </c:pt>
                <c:pt idx="4094">
                  <c:v>13.4</c:v>
                </c:pt>
                <c:pt idx="4095">
                  <c:v>13.3</c:v>
                </c:pt>
                <c:pt idx="4096">
                  <c:v>13.4</c:v>
                </c:pt>
                <c:pt idx="4097">
                  <c:v>13.5</c:v>
                </c:pt>
                <c:pt idx="4098">
                  <c:v>13.5</c:v>
                </c:pt>
                <c:pt idx="4099">
                  <c:v>13.6</c:v>
                </c:pt>
                <c:pt idx="4100">
                  <c:v>13.3</c:v>
                </c:pt>
                <c:pt idx="4101">
                  <c:v>13.3</c:v>
                </c:pt>
                <c:pt idx="4102">
                  <c:v>13.3</c:v>
                </c:pt>
                <c:pt idx="4103">
                  <c:v>13.5</c:v>
                </c:pt>
                <c:pt idx="4104">
                  <c:v>13.6</c:v>
                </c:pt>
                <c:pt idx="4105">
                  <c:v>13.7</c:v>
                </c:pt>
                <c:pt idx="4106">
                  <c:v>13.7</c:v>
                </c:pt>
                <c:pt idx="4107">
                  <c:v>13.6</c:v>
                </c:pt>
                <c:pt idx="4108">
                  <c:v>13.4</c:v>
                </c:pt>
                <c:pt idx="4109">
                  <c:v>13.4</c:v>
                </c:pt>
                <c:pt idx="4110">
                  <c:v>13.4</c:v>
                </c:pt>
                <c:pt idx="4111">
                  <c:v>13.5</c:v>
                </c:pt>
                <c:pt idx="4112">
                  <c:v>13.3</c:v>
                </c:pt>
                <c:pt idx="4113">
                  <c:v>13.4</c:v>
                </c:pt>
                <c:pt idx="4114">
                  <c:v>13.4</c:v>
                </c:pt>
                <c:pt idx="4115">
                  <c:v>12.7</c:v>
                </c:pt>
                <c:pt idx="4116">
                  <c:v>12.5</c:v>
                </c:pt>
                <c:pt idx="4117">
                  <c:v>12.6</c:v>
                </c:pt>
                <c:pt idx="4118">
                  <c:v>12.6</c:v>
                </c:pt>
                <c:pt idx="4119">
                  <c:v>12.4</c:v>
                </c:pt>
                <c:pt idx="4120">
                  <c:v>12.4</c:v>
                </c:pt>
                <c:pt idx="4121">
                  <c:v>12.2</c:v>
                </c:pt>
                <c:pt idx="4122">
                  <c:v>12.3</c:v>
                </c:pt>
                <c:pt idx="4123">
                  <c:v>12.5</c:v>
                </c:pt>
                <c:pt idx="4124">
                  <c:v>12.4</c:v>
                </c:pt>
                <c:pt idx="4125">
                  <c:v>12.4</c:v>
                </c:pt>
                <c:pt idx="4126">
                  <c:v>12.4</c:v>
                </c:pt>
                <c:pt idx="4127">
                  <c:v>11.8</c:v>
                </c:pt>
                <c:pt idx="4128">
                  <c:v>11.7</c:v>
                </c:pt>
                <c:pt idx="4129">
                  <c:v>11.8</c:v>
                </c:pt>
                <c:pt idx="4130">
                  <c:v>11.6</c:v>
                </c:pt>
                <c:pt idx="4131">
                  <c:v>11.8</c:v>
                </c:pt>
                <c:pt idx="4132">
                  <c:v>11.8</c:v>
                </c:pt>
                <c:pt idx="4133">
                  <c:v>11.2</c:v>
                </c:pt>
                <c:pt idx="4134">
                  <c:v>10.9</c:v>
                </c:pt>
                <c:pt idx="4135">
                  <c:v>10.9</c:v>
                </c:pt>
                <c:pt idx="4136">
                  <c:v>11</c:v>
                </c:pt>
                <c:pt idx="4137">
                  <c:v>10.9</c:v>
                </c:pt>
                <c:pt idx="4138">
                  <c:v>10.9</c:v>
                </c:pt>
                <c:pt idx="4139">
                  <c:v>10.8</c:v>
                </c:pt>
                <c:pt idx="4140">
                  <c:v>10.9</c:v>
                </c:pt>
                <c:pt idx="4141">
                  <c:v>10.9</c:v>
                </c:pt>
                <c:pt idx="4142">
                  <c:v>10.9</c:v>
                </c:pt>
                <c:pt idx="4143">
                  <c:v>10.8</c:v>
                </c:pt>
                <c:pt idx="4144">
                  <c:v>10.8</c:v>
                </c:pt>
                <c:pt idx="4145">
                  <c:v>10.6</c:v>
                </c:pt>
                <c:pt idx="4146">
                  <c:v>10.5</c:v>
                </c:pt>
                <c:pt idx="4147">
                  <c:v>10.6</c:v>
                </c:pt>
                <c:pt idx="4148">
                  <c:v>11.2</c:v>
                </c:pt>
                <c:pt idx="4149">
                  <c:v>10.9</c:v>
                </c:pt>
                <c:pt idx="4150">
                  <c:v>10.6</c:v>
                </c:pt>
                <c:pt idx="4151">
                  <c:v>10.7</c:v>
                </c:pt>
                <c:pt idx="4152">
                  <c:v>10.3</c:v>
                </c:pt>
                <c:pt idx="4153">
                  <c:v>10.199999999999999</c:v>
                </c:pt>
                <c:pt idx="4154">
                  <c:v>10.9</c:v>
                </c:pt>
                <c:pt idx="4155">
                  <c:v>11.6</c:v>
                </c:pt>
                <c:pt idx="4156">
                  <c:v>11.6</c:v>
                </c:pt>
                <c:pt idx="4157">
                  <c:v>11.7</c:v>
                </c:pt>
                <c:pt idx="4158">
                  <c:v>11.6</c:v>
                </c:pt>
                <c:pt idx="4159">
                  <c:v>11.7</c:v>
                </c:pt>
                <c:pt idx="4160">
                  <c:v>11.7</c:v>
                </c:pt>
                <c:pt idx="4161">
                  <c:v>11.9</c:v>
                </c:pt>
                <c:pt idx="4162">
                  <c:v>11.8</c:v>
                </c:pt>
                <c:pt idx="4163">
                  <c:v>11.9</c:v>
                </c:pt>
                <c:pt idx="4164">
                  <c:v>11.8</c:v>
                </c:pt>
                <c:pt idx="4165">
                  <c:v>11.7</c:v>
                </c:pt>
                <c:pt idx="4166">
                  <c:v>11.9</c:v>
                </c:pt>
                <c:pt idx="4167">
                  <c:v>12</c:v>
                </c:pt>
                <c:pt idx="4168">
                  <c:v>12</c:v>
                </c:pt>
                <c:pt idx="4169">
                  <c:v>12.1</c:v>
                </c:pt>
                <c:pt idx="4170">
                  <c:v>11.9</c:v>
                </c:pt>
                <c:pt idx="4171">
                  <c:v>11.8</c:v>
                </c:pt>
                <c:pt idx="4172">
                  <c:v>11.8</c:v>
                </c:pt>
                <c:pt idx="4173">
                  <c:v>12.5</c:v>
                </c:pt>
                <c:pt idx="4174">
                  <c:v>12.7</c:v>
                </c:pt>
                <c:pt idx="4175">
                  <c:v>12.9</c:v>
                </c:pt>
                <c:pt idx="4176">
                  <c:v>12.9</c:v>
                </c:pt>
                <c:pt idx="4177">
                  <c:v>12.8</c:v>
                </c:pt>
                <c:pt idx="4178">
                  <c:v>12.4</c:v>
                </c:pt>
                <c:pt idx="4179">
                  <c:v>12.4</c:v>
                </c:pt>
                <c:pt idx="4180">
                  <c:v>12.4</c:v>
                </c:pt>
                <c:pt idx="4181">
                  <c:v>12.4</c:v>
                </c:pt>
                <c:pt idx="4182">
                  <c:v>12.3</c:v>
                </c:pt>
                <c:pt idx="4183">
                  <c:v>12.3</c:v>
                </c:pt>
                <c:pt idx="4184">
                  <c:v>12.2</c:v>
                </c:pt>
                <c:pt idx="4185">
                  <c:v>12.1</c:v>
                </c:pt>
                <c:pt idx="4186">
                  <c:v>12.2</c:v>
                </c:pt>
                <c:pt idx="4187">
                  <c:v>12.2</c:v>
                </c:pt>
                <c:pt idx="4188">
                  <c:v>12.4</c:v>
                </c:pt>
                <c:pt idx="4189">
                  <c:v>12.3</c:v>
                </c:pt>
                <c:pt idx="4190">
                  <c:v>12.6</c:v>
                </c:pt>
                <c:pt idx="4191">
                  <c:v>12.3</c:v>
                </c:pt>
                <c:pt idx="4192">
                  <c:v>11.9</c:v>
                </c:pt>
                <c:pt idx="4193">
                  <c:v>11.9</c:v>
                </c:pt>
                <c:pt idx="4194">
                  <c:v>11.8</c:v>
                </c:pt>
                <c:pt idx="4195">
                  <c:v>11.7</c:v>
                </c:pt>
                <c:pt idx="4196">
                  <c:v>11.4</c:v>
                </c:pt>
                <c:pt idx="4197">
                  <c:v>11.4</c:v>
                </c:pt>
                <c:pt idx="4198">
                  <c:v>11.3</c:v>
                </c:pt>
                <c:pt idx="4199">
                  <c:v>11.2</c:v>
                </c:pt>
                <c:pt idx="4200">
                  <c:v>11</c:v>
                </c:pt>
                <c:pt idx="4201">
                  <c:v>11</c:v>
                </c:pt>
                <c:pt idx="4202">
                  <c:v>11</c:v>
                </c:pt>
                <c:pt idx="4203">
                  <c:v>11.2</c:v>
                </c:pt>
                <c:pt idx="4204">
                  <c:v>11</c:v>
                </c:pt>
                <c:pt idx="4205">
                  <c:v>10.4</c:v>
                </c:pt>
                <c:pt idx="4206">
                  <c:v>10.5</c:v>
                </c:pt>
                <c:pt idx="4207">
                  <c:v>10.199999999999999</c:v>
                </c:pt>
                <c:pt idx="4208">
                  <c:v>10</c:v>
                </c:pt>
                <c:pt idx="4209">
                  <c:v>10.199999999999999</c:v>
                </c:pt>
                <c:pt idx="4210">
                  <c:v>10.8</c:v>
                </c:pt>
                <c:pt idx="4211">
                  <c:v>10.9</c:v>
                </c:pt>
                <c:pt idx="4212">
                  <c:v>10.9</c:v>
                </c:pt>
                <c:pt idx="4213">
                  <c:v>10.9</c:v>
                </c:pt>
                <c:pt idx="4214">
                  <c:v>10.6</c:v>
                </c:pt>
                <c:pt idx="4215">
                  <c:v>10.5</c:v>
                </c:pt>
                <c:pt idx="4216">
                  <c:v>10.6</c:v>
                </c:pt>
                <c:pt idx="4217">
                  <c:v>10.1</c:v>
                </c:pt>
                <c:pt idx="4218">
                  <c:v>9.8000000000000007</c:v>
                </c:pt>
                <c:pt idx="4219">
                  <c:v>9.9</c:v>
                </c:pt>
                <c:pt idx="4220">
                  <c:v>10.1</c:v>
                </c:pt>
                <c:pt idx="4221">
                  <c:v>8</c:v>
                </c:pt>
                <c:pt idx="4222">
                  <c:v>11.6</c:v>
                </c:pt>
                <c:pt idx="4223">
                  <c:v>11.6</c:v>
                </c:pt>
                <c:pt idx="4224">
                  <c:v>13.5</c:v>
                </c:pt>
                <c:pt idx="4225">
                  <c:v>13.3</c:v>
                </c:pt>
                <c:pt idx="4226">
                  <c:v>12.2</c:v>
                </c:pt>
                <c:pt idx="4227">
                  <c:v>12</c:v>
                </c:pt>
                <c:pt idx="4228">
                  <c:v>11.6</c:v>
                </c:pt>
                <c:pt idx="4229">
                  <c:v>11.5</c:v>
                </c:pt>
                <c:pt idx="4230">
                  <c:v>11.4</c:v>
                </c:pt>
                <c:pt idx="4231">
                  <c:v>11.1</c:v>
                </c:pt>
                <c:pt idx="4232">
                  <c:v>11.1</c:v>
                </c:pt>
                <c:pt idx="4233">
                  <c:v>11.1</c:v>
                </c:pt>
                <c:pt idx="4234">
                  <c:v>10.9</c:v>
                </c:pt>
                <c:pt idx="4235">
                  <c:v>10.9</c:v>
                </c:pt>
                <c:pt idx="4236">
                  <c:v>11</c:v>
                </c:pt>
                <c:pt idx="4237">
                  <c:v>11</c:v>
                </c:pt>
                <c:pt idx="4238">
                  <c:v>10.5</c:v>
                </c:pt>
                <c:pt idx="4239">
                  <c:v>9.6</c:v>
                </c:pt>
                <c:pt idx="4240">
                  <c:v>9.4</c:v>
                </c:pt>
                <c:pt idx="4241">
                  <c:v>9.1</c:v>
                </c:pt>
                <c:pt idx="4242">
                  <c:v>8.6999999999999993</c:v>
                </c:pt>
                <c:pt idx="4243">
                  <c:v>8.9</c:v>
                </c:pt>
                <c:pt idx="4244">
                  <c:v>8.9</c:v>
                </c:pt>
                <c:pt idx="4245">
                  <c:v>8.9</c:v>
                </c:pt>
                <c:pt idx="4246">
                  <c:v>8.8000000000000007</c:v>
                </c:pt>
                <c:pt idx="4247">
                  <c:v>8.6</c:v>
                </c:pt>
                <c:pt idx="4248">
                  <c:v>8.4</c:v>
                </c:pt>
                <c:pt idx="4249">
                  <c:v>8.4</c:v>
                </c:pt>
                <c:pt idx="4250">
                  <c:v>8.9</c:v>
                </c:pt>
                <c:pt idx="4251">
                  <c:v>8.5</c:v>
                </c:pt>
                <c:pt idx="4252">
                  <c:v>8.9</c:v>
                </c:pt>
                <c:pt idx="4253">
                  <c:v>9.1</c:v>
                </c:pt>
                <c:pt idx="4254">
                  <c:v>8.8000000000000007</c:v>
                </c:pt>
                <c:pt idx="4255">
                  <c:v>8.5</c:v>
                </c:pt>
                <c:pt idx="4256">
                  <c:v>7.6</c:v>
                </c:pt>
                <c:pt idx="4257">
                  <c:v>7.5</c:v>
                </c:pt>
                <c:pt idx="4258">
                  <c:v>7.7</c:v>
                </c:pt>
                <c:pt idx="4259">
                  <c:v>7.8</c:v>
                </c:pt>
                <c:pt idx="4260">
                  <c:v>7.2</c:v>
                </c:pt>
                <c:pt idx="4261">
                  <c:v>7.2</c:v>
                </c:pt>
                <c:pt idx="4262">
                  <c:v>7</c:v>
                </c:pt>
                <c:pt idx="4263">
                  <c:v>6.8</c:v>
                </c:pt>
                <c:pt idx="4264">
                  <c:v>6.8</c:v>
                </c:pt>
                <c:pt idx="4265">
                  <c:v>6.7</c:v>
                </c:pt>
                <c:pt idx="4266">
                  <c:v>6.7</c:v>
                </c:pt>
                <c:pt idx="4267">
                  <c:v>6.5</c:v>
                </c:pt>
                <c:pt idx="4268">
                  <c:v>6.4</c:v>
                </c:pt>
                <c:pt idx="4269">
                  <c:v>6.8</c:v>
                </c:pt>
                <c:pt idx="4270">
                  <c:v>6.6</c:v>
                </c:pt>
                <c:pt idx="4271">
                  <c:v>6.7</c:v>
                </c:pt>
                <c:pt idx="4272">
                  <c:v>6.7</c:v>
                </c:pt>
                <c:pt idx="4273">
                  <c:v>6.6</c:v>
                </c:pt>
                <c:pt idx="4274">
                  <c:v>6.7</c:v>
                </c:pt>
                <c:pt idx="4275">
                  <c:v>6.4</c:v>
                </c:pt>
                <c:pt idx="4276">
                  <c:v>6.3</c:v>
                </c:pt>
                <c:pt idx="4277">
                  <c:v>6.3</c:v>
                </c:pt>
                <c:pt idx="4278">
                  <c:v>6.4</c:v>
                </c:pt>
                <c:pt idx="4279">
                  <c:v>6.6</c:v>
                </c:pt>
                <c:pt idx="4280">
                  <c:v>6.7</c:v>
                </c:pt>
                <c:pt idx="4281">
                  <c:v>6.7</c:v>
                </c:pt>
                <c:pt idx="4282">
                  <c:v>6.5</c:v>
                </c:pt>
                <c:pt idx="4283">
                  <c:v>6.3</c:v>
                </c:pt>
                <c:pt idx="4284">
                  <c:v>6.2</c:v>
                </c:pt>
                <c:pt idx="4285">
                  <c:v>6.4</c:v>
                </c:pt>
                <c:pt idx="4286">
                  <c:v>6.5</c:v>
                </c:pt>
                <c:pt idx="4287">
                  <c:v>5.9</c:v>
                </c:pt>
                <c:pt idx="4288">
                  <c:v>5.9</c:v>
                </c:pt>
                <c:pt idx="4289">
                  <c:v>5.7</c:v>
                </c:pt>
                <c:pt idx="4290">
                  <c:v>5.6</c:v>
                </c:pt>
                <c:pt idx="4291">
                  <c:v>5.5</c:v>
                </c:pt>
                <c:pt idx="4292">
                  <c:v>5.6</c:v>
                </c:pt>
                <c:pt idx="4293">
                  <c:v>5.6</c:v>
                </c:pt>
                <c:pt idx="4294">
                  <c:v>5.6</c:v>
                </c:pt>
                <c:pt idx="4295">
                  <c:v>5.5</c:v>
                </c:pt>
                <c:pt idx="4296">
                  <c:v>5.4</c:v>
                </c:pt>
                <c:pt idx="4297">
                  <c:v>5.3</c:v>
                </c:pt>
                <c:pt idx="4298">
                  <c:v>5.2</c:v>
                </c:pt>
                <c:pt idx="4299">
                  <c:v>5.3</c:v>
                </c:pt>
                <c:pt idx="4300">
                  <c:v>5.3</c:v>
                </c:pt>
                <c:pt idx="4301">
                  <c:v>5.2</c:v>
                </c:pt>
                <c:pt idx="4302">
                  <c:v>5.0999999999999996</c:v>
                </c:pt>
                <c:pt idx="4303">
                  <c:v>5.2</c:v>
                </c:pt>
                <c:pt idx="4304">
                  <c:v>5.0999999999999996</c:v>
                </c:pt>
                <c:pt idx="4305">
                  <c:v>5.0999999999999996</c:v>
                </c:pt>
                <c:pt idx="4306">
                  <c:v>5.0999999999999996</c:v>
                </c:pt>
                <c:pt idx="4307">
                  <c:v>5.2</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5.0999999999999996</c:v>
                </c:pt>
                <c:pt idx="4317">
                  <c:v>5</c:v>
                </c:pt>
                <c:pt idx="4318">
                  <c:v>5</c:v>
                </c:pt>
                <c:pt idx="4319">
                  <c:v>4.9000000000000004</c:v>
                </c:pt>
                <c:pt idx="4320">
                  <c:v>4.9000000000000004</c:v>
                </c:pt>
                <c:pt idx="4321">
                  <c:v>5</c:v>
                </c:pt>
                <c:pt idx="4322">
                  <c:v>4.8</c:v>
                </c:pt>
                <c:pt idx="4323">
                  <c:v>5</c:v>
                </c:pt>
                <c:pt idx="4324">
                  <c:v>5.0999999999999996</c:v>
                </c:pt>
                <c:pt idx="4325">
                  <c:v>5.0999999999999996</c:v>
                </c:pt>
                <c:pt idx="4326">
                  <c:v>5.0999999999999996</c:v>
                </c:pt>
                <c:pt idx="4327">
                  <c:v>5.0999999999999996</c:v>
                </c:pt>
                <c:pt idx="4328">
                  <c:v>5.0999999999999996</c:v>
                </c:pt>
                <c:pt idx="4329">
                  <c:v>5.0999999999999996</c:v>
                </c:pt>
                <c:pt idx="4330">
                  <c:v>5.0999999999999996</c:v>
                </c:pt>
                <c:pt idx="4331">
                  <c:v>5</c:v>
                </c:pt>
                <c:pt idx="4332">
                  <c:v>4.9000000000000004</c:v>
                </c:pt>
                <c:pt idx="4333">
                  <c:v>4.9000000000000004</c:v>
                </c:pt>
                <c:pt idx="4334">
                  <c:v>5</c:v>
                </c:pt>
                <c:pt idx="4335">
                  <c:v>5.0999999999999996</c:v>
                </c:pt>
                <c:pt idx="4336">
                  <c:v>5.0999999999999996</c:v>
                </c:pt>
                <c:pt idx="4337">
                  <c:v>5.0999999999999996</c:v>
                </c:pt>
                <c:pt idx="4338">
                  <c:v>5.0999999999999996</c:v>
                </c:pt>
                <c:pt idx="4339">
                  <c:v>5</c:v>
                </c:pt>
                <c:pt idx="4340">
                  <c:v>5.2</c:v>
                </c:pt>
                <c:pt idx="4341">
                  <c:v>5.3</c:v>
                </c:pt>
                <c:pt idx="4342">
                  <c:v>5.3</c:v>
                </c:pt>
                <c:pt idx="4343">
                  <c:v>5.0999999999999996</c:v>
                </c:pt>
                <c:pt idx="4344">
                  <c:v>5.0999999999999996</c:v>
                </c:pt>
                <c:pt idx="4345">
                  <c:v>5</c:v>
                </c:pt>
                <c:pt idx="4346">
                  <c:v>4.9000000000000004</c:v>
                </c:pt>
                <c:pt idx="4347">
                  <c:v>5</c:v>
                </c:pt>
                <c:pt idx="4348">
                  <c:v>5</c:v>
                </c:pt>
                <c:pt idx="4349">
                  <c:v>4.9000000000000004</c:v>
                </c:pt>
                <c:pt idx="4350">
                  <c:v>4.9000000000000004</c:v>
                </c:pt>
                <c:pt idx="4351">
                  <c:v>4.9000000000000004</c:v>
                </c:pt>
                <c:pt idx="4352">
                  <c:v>4.8</c:v>
                </c:pt>
                <c:pt idx="4353">
                  <c:v>4.9000000000000004</c:v>
                </c:pt>
                <c:pt idx="4354">
                  <c:v>4.8</c:v>
                </c:pt>
                <c:pt idx="4355">
                  <c:v>4.7</c:v>
                </c:pt>
                <c:pt idx="4356">
                  <c:v>4.9000000000000004</c:v>
                </c:pt>
                <c:pt idx="4357">
                  <c:v>4.9000000000000004</c:v>
                </c:pt>
                <c:pt idx="4358">
                  <c:v>4.9000000000000004</c:v>
                </c:pt>
                <c:pt idx="4359">
                  <c:v>4.9000000000000004</c:v>
                </c:pt>
                <c:pt idx="4360">
                  <c:v>5</c:v>
                </c:pt>
                <c:pt idx="4361">
                  <c:v>4.8</c:v>
                </c:pt>
                <c:pt idx="4362">
                  <c:v>4.9000000000000004</c:v>
                </c:pt>
                <c:pt idx="4363">
                  <c:v>4.9000000000000004</c:v>
                </c:pt>
                <c:pt idx="4364">
                  <c:v>4.8</c:v>
                </c:pt>
                <c:pt idx="4365">
                  <c:v>4.8</c:v>
                </c:pt>
                <c:pt idx="4366">
                  <c:v>4.8</c:v>
                </c:pt>
                <c:pt idx="4367">
                  <c:v>4.5999999999999996</c:v>
                </c:pt>
                <c:pt idx="4368">
                  <c:v>4.5999999999999996</c:v>
                </c:pt>
                <c:pt idx="4369">
                  <c:v>4.7</c:v>
                </c:pt>
                <c:pt idx="4370">
                  <c:v>4.7</c:v>
                </c:pt>
                <c:pt idx="4371">
                  <c:v>4.7</c:v>
                </c:pt>
                <c:pt idx="4372">
                  <c:v>4.8</c:v>
                </c:pt>
                <c:pt idx="4373">
                  <c:v>4.8</c:v>
                </c:pt>
                <c:pt idx="4374">
                  <c:v>4.7</c:v>
                </c:pt>
                <c:pt idx="4375">
                  <c:v>5.3</c:v>
                </c:pt>
                <c:pt idx="4376">
                  <c:v>5.2</c:v>
                </c:pt>
                <c:pt idx="4377">
                  <c:v>5.3</c:v>
                </c:pt>
                <c:pt idx="4378">
                  <c:v>5.3</c:v>
                </c:pt>
                <c:pt idx="4379">
                  <c:v>5.4</c:v>
                </c:pt>
                <c:pt idx="4380">
                  <c:v>5.3</c:v>
                </c:pt>
                <c:pt idx="4381">
                  <c:v>4.9000000000000004</c:v>
                </c:pt>
                <c:pt idx="4382">
                  <c:v>4.9000000000000004</c:v>
                </c:pt>
                <c:pt idx="4383">
                  <c:v>4.8</c:v>
                </c:pt>
                <c:pt idx="4384">
                  <c:v>4.9000000000000004</c:v>
                </c:pt>
                <c:pt idx="4385">
                  <c:v>4.9000000000000004</c:v>
                </c:pt>
                <c:pt idx="4386">
                  <c:v>4.9000000000000004</c:v>
                </c:pt>
                <c:pt idx="4387">
                  <c:v>5</c:v>
                </c:pt>
                <c:pt idx="4388">
                  <c:v>5</c:v>
                </c:pt>
                <c:pt idx="4389">
                  <c:v>4.8</c:v>
                </c:pt>
                <c:pt idx="4390">
                  <c:v>4.5999999999999996</c:v>
                </c:pt>
                <c:pt idx="4391">
                  <c:v>4.7</c:v>
                </c:pt>
                <c:pt idx="4392">
                  <c:v>4.9000000000000004</c:v>
                </c:pt>
                <c:pt idx="4393">
                  <c:v>4.9000000000000004</c:v>
                </c:pt>
                <c:pt idx="4394">
                  <c:v>4.9000000000000004</c:v>
                </c:pt>
                <c:pt idx="4395">
                  <c:v>5</c:v>
                </c:pt>
                <c:pt idx="4396">
                  <c:v>4.9000000000000004</c:v>
                </c:pt>
                <c:pt idx="4397">
                  <c:v>4.8</c:v>
                </c:pt>
                <c:pt idx="4398">
                  <c:v>5</c:v>
                </c:pt>
                <c:pt idx="4399">
                  <c:v>5</c:v>
                </c:pt>
                <c:pt idx="4400">
                  <c:v>4.4000000000000004</c:v>
                </c:pt>
                <c:pt idx="4401">
                  <c:v>4.3</c:v>
                </c:pt>
                <c:pt idx="4402">
                  <c:v>4.4000000000000004</c:v>
                </c:pt>
                <c:pt idx="4403">
                  <c:v>4.4000000000000004</c:v>
                </c:pt>
                <c:pt idx="4404">
                  <c:v>4.2</c:v>
                </c:pt>
                <c:pt idx="4405">
                  <c:v>4.4000000000000004</c:v>
                </c:pt>
                <c:pt idx="4406">
                  <c:v>4.3</c:v>
                </c:pt>
                <c:pt idx="4407">
                  <c:v>4.3</c:v>
                </c:pt>
                <c:pt idx="4408">
                  <c:v>4.5</c:v>
                </c:pt>
                <c:pt idx="4409">
                  <c:v>5.3</c:v>
                </c:pt>
                <c:pt idx="4410">
                  <c:v>5.5</c:v>
                </c:pt>
                <c:pt idx="4411">
                  <c:v>5.6</c:v>
                </c:pt>
                <c:pt idx="4412">
                  <c:v>5.9</c:v>
                </c:pt>
                <c:pt idx="4413">
                  <c:v>5.8</c:v>
                </c:pt>
                <c:pt idx="4414">
                  <c:v>5.6</c:v>
                </c:pt>
                <c:pt idx="4415">
                  <c:v>5.7</c:v>
                </c:pt>
                <c:pt idx="4416">
                  <c:v>5.4</c:v>
                </c:pt>
                <c:pt idx="4417">
                  <c:v>5.7</c:v>
                </c:pt>
                <c:pt idx="4418">
                  <c:v>5.9</c:v>
                </c:pt>
                <c:pt idx="4419">
                  <c:v>6</c:v>
                </c:pt>
                <c:pt idx="4420">
                  <c:v>6.1</c:v>
                </c:pt>
                <c:pt idx="4421">
                  <c:v>6.1</c:v>
                </c:pt>
                <c:pt idx="4422">
                  <c:v>5.5</c:v>
                </c:pt>
                <c:pt idx="4423">
                  <c:v>5.5</c:v>
                </c:pt>
                <c:pt idx="4424">
                  <c:v>5.4</c:v>
                </c:pt>
                <c:pt idx="4425">
                  <c:v>5.6</c:v>
                </c:pt>
                <c:pt idx="4426">
                  <c:v>5.3</c:v>
                </c:pt>
                <c:pt idx="4427">
                  <c:v>5.3</c:v>
                </c:pt>
                <c:pt idx="4428">
                  <c:v>5.8</c:v>
                </c:pt>
                <c:pt idx="4429">
                  <c:v>6.3</c:v>
                </c:pt>
                <c:pt idx="4430">
                  <c:v>6.4</c:v>
                </c:pt>
                <c:pt idx="4431">
                  <c:v>6.3</c:v>
                </c:pt>
                <c:pt idx="4432">
                  <c:v>6.2</c:v>
                </c:pt>
                <c:pt idx="4433">
                  <c:v>6.5</c:v>
                </c:pt>
                <c:pt idx="4434">
                  <c:v>6.4</c:v>
                </c:pt>
                <c:pt idx="4435">
                  <c:v>5.9</c:v>
                </c:pt>
                <c:pt idx="4436">
                  <c:v>5.6</c:v>
                </c:pt>
                <c:pt idx="4437">
                  <c:v>6.7</c:v>
                </c:pt>
                <c:pt idx="4438">
                  <c:v>7</c:v>
                </c:pt>
                <c:pt idx="4439">
                  <c:v>6.8</c:v>
                </c:pt>
                <c:pt idx="4440">
                  <c:v>6.4</c:v>
                </c:pt>
                <c:pt idx="4441">
                  <c:v>6.8</c:v>
                </c:pt>
                <c:pt idx="4442">
                  <c:v>6.9</c:v>
                </c:pt>
                <c:pt idx="4443">
                  <c:v>6.4</c:v>
                </c:pt>
                <c:pt idx="4444">
                  <c:v>6.3</c:v>
                </c:pt>
                <c:pt idx="4445">
                  <c:v>7.1</c:v>
                </c:pt>
                <c:pt idx="4446">
                  <c:v>6.8</c:v>
                </c:pt>
                <c:pt idx="4447">
                  <c:v>6.7</c:v>
                </c:pt>
                <c:pt idx="4448">
                  <c:v>6.9</c:v>
                </c:pt>
                <c:pt idx="4449">
                  <c:v>5.6</c:v>
                </c:pt>
                <c:pt idx="4450">
                  <c:v>4.9000000000000004</c:v>
                </c:pt>
                <c:pt idx="4451">
                  <c:v>5.2</c:v>
                </c:pt>
                <c:pt idx="4452">
                  <c:v>5.3</c:v>
                </c:pt>
                <c:pt idx="4453">
                  <c:v>4.7</c:v>
                </c:pt>
                <c:pt idx="4454">
                  <c:v>4.3</c:v>
                </c:pt>
                <c:pt idx="4455">
                  <c:v>4.2</c:v>
                </c:pt>
                <c:pt idx="4456">
                  <c:v>4.2</c:v>
                </c:pt>
                <c:pt idx="4457">
                  <c:v>4.0999999999999996</c:v>
                </c:pt>
                <c:pt idx="4458">
                  <c:v>4</c:v>
                </c:pt>
                <c:pt idx="4459">
                  <c:v>4.2</c:v>
                </c:pt>
                <c:pt idx="4460">
                  <c:v>3.9</c:v>
                </c:pt>
                <c:pt idx="4461">
                  <c:v>4</c:v>
                </c:pt>
                <c:pt idx="4462">
                  <c:v>3.9</c:v>
                </c:pt>
                <c:pt idx="4463">
                  <c:v>3.9</c:v>
                </c:pt>
                <c:pt idx="4464">
                  <c:v>4</c:v>
                </c:pt>
                <c:pt idx="4465">
                  <c:v>3.5</c:v>
                </c:pt>
                <c:pt idx="4466">
                  <c:v>3.2</c:v>
                </c:pt>
                <c:pt idx="4467">
                  <c:v>3.2</c:v>
                </c:pt>
                <c:pt idx="4468">
                  <c:v>3.2</c:v>
                </c:pt>
                <c:pt idx="4469">
                  <c:v>3.2</c:v>
                </c:pt>
                <c:pt idx="4470">
                  <c:v>3.2</c:v>
                </c:pt>
                <c:pt idx="4471">
                  <c:v>3.3</c:v>
                </c:pt>
                <c:pt idx="4472">
                  <c:v>3.1</c:v>
                </c:pt>
                <c:pt idx="4473">
                  <c:v>3.3</c:v>
                </c:pt>
                <c:pt idx="4474">
                  <c:v>3</c:v>
                </c:pt>
                <c:pt idx="4475">
                  <c:v>3</c:v>
                </c:pt>
                <c:pt idx="4476">
                  <c:v>3</c:v>
                </c:pt>
                <c:pt idx="4477">
                  <c:v>3</c:v>
                </c:pt>
                <c:pt idx="4478">
                  <c:v>3</c:v>
                </c:pt>
                <c:pt idx="4479">
                  <c:v>2.9</c:v>
                </c:pt>
                <c:pt idx="4480">
                  <c:v>2.8</c:v>
                </c:pt>
                <c:pt idx="4481">
                  <c:v>2.8</c:v>
                </c:pt>
                <c:pt idx="4482">
                  <c:v>3.1</c:v>
                </c:pt>
                <c:pt idx="4483">
                  <c:v>3.1</c:v>
                </c:pt>
                <c:pt idx="4484">
                  <c:v>3</c:v>
                </c:pt>
                <c:pt idx="4485">
                  <c:v>2.8</c:v>
                </c:pt>
                <c:pt idx="4486">
                  <c:v>2.5</c:v>
                </c:pt>
                <c:pt idx="4487">
                  <c:v>2.5</c:v>
                </c:pt>
                <c:pt idx="4488">
                  <c:v>2.5</c:v>
                </c:pt>
                <c:pt idx="4489">
                  <c:v>2.5</c:v>
                </c:pt>
                <c:pt idx="4490">
                  <c:v>2.4</c:v>
                </c:pt>
                <c:pt idx="4491">
                  <c:v>2.2999999999999998</c:v>
                </c:pt>
                <c:pt idx="4492">
                  <c:v>2.2999999999999998</c:v>
                </c:pt>
                <c:pt idx="4493">
                  <c:v>2.2999999999999998</c:v>
                </c:pt>
                <c:pt idx="4494">
                  <c:v>2.2000000000000002</c:v>
                </c:pt>
                <c:pt idx="4495">
                  <c:v>2.2000000000000002</c:v>
                </c:pt>
                <c:pt idx="4496">
                  <c:v>2</c:v>
                </c:pt>
                <c:pt idx="4497">
                  <c:v>2.2999999999999998</c:v>
                </c:pt>
                <c:pt idx="4498">
                  <c:v>2.6</c:v>
                </c:pt>
                <c:pt idx="4499">
                  <c:v>2.2999999999999998</c:v>
                </c:pt>
                <c:pt idx="4500">
                  <c:v>2.2000000000000002</c:v>
                </c:pt>
                <c:pt idx="4501">
                  <c:v>3</c:v>
                </c:pt>
                <c:pt idx="4502">
                  <c:v>3</c:v>
                </c:pt>
                <c:pt idx="4503">
                  <c:v>3.1</c:v>
                </c:pt>
                <c:pt idx="4504">
                  <c:v>2.8</c:v>
                </c:pt>
                <c:pt idx="4505">
                  <c:v>3</c:v>
                </c:pt>
                <c:pt idx="4506">
                  <c:v>3</c:v>
                </c:pt>
                <c:pt idx="4507">
                  <c:v>3</c:v>
                </c:pt>
                <c:pt idx="4508">
                  <c:v>3</c:v>
                </c:pt>
                <c:pt idx="4509">
                  <c:v>3</c:v>
                </c:pt>
                <c:pt idx="4510">
                  <c:v>3.1</c:v>
                </c:pt>
                <c:pt idx="4511">
                  <c:v>3.2</c:v>
                </c:pt>
                <c:pt idx="4512">
                  <c:v>3.3</c:v>
                </c:pt>
                <c:pt idx="4513">
                  <c:v>3.2</c:v>
                </c:pt>
                <c:pt idx="4514">
                  <c:v>3.3</c:v>
                </c:pt>
                <c:pt idx="4515">
                  <c:v>3.3</c:v>
                </c:pt>
                <c:pt idx="4516">
                  <c:v>3.6</c:v>
                </c:pt>
                <c:pt idx="4517">
                  <c:v>3.2</c:v>
                </c:pt>
                <c:pt idx="4518">
                  <c:v>3</c:v>
                </c:pt>
                <c:pt idx="4519">
                  <c:v>2.8</c:v>
                </c:pt>
                <c:pt idx="4520">
                  <c:v>2.8</c:v>
                </c:pt>
                <c:pt idx="4521">
                  <c:v>2.5</c:v>
                </c:pt>
                <c:pt idx="4522">
                  <c:v>3.2</c:v>
                </c:pt>
                <c:pt idx="4523">
                  <c:v>3.2</c:v>
                </c:pt>
                <c:pt idx="4524">
                  <c:v>2.6</c:v>
                </c:pt>
                <c:pt idx="4525">
                  <c:v>2.2999999999999998</c:v>
                </c:pt>
                <c:pt idx="4526">
                  <c:v>2.2999999999999998</c:v>
                </c:pt>
                <c:pt idx="4527">
                  <c:v>2.4</c:v>
                </c:pt>
                <c:pt idx="4528">
                  <c:v>2.6</c:v>
                </c:pt>
                <c:pt idx="4529">
                  <c:v>3.6</c:v>
                </c:pt>
                <c:pt idx="4530">
                  <c:v>3.8</c:v>
                </c:pt>
                <c:pt idx="4531">
                  <c:v>4</c:v>
                </c:pt>
                <c:pt idx="4532">
                  <c:v>4.0999999999999996</c:v>
                </c:pt>
                <c:pt idx="4533">
                  <c:v>4.2</c:v>
                </c:pt>
                <c:pt idx="4534">
                  <c:v>3.9</c:v>
                </c:pt>
                <c:pt idx="4535">
                  <c:v>4.0999999999999996</c:v>
                </c:pt>
                <c:pt idx="4536">
                  <c:v>4.0999999999999996</c:v>
                </c:pt>
                <c:pt idx="4537">
                  <c:v>4</c:v>
                </c:pt>
                <c:pt idx="4538">
                  <c:v>4.3</c:v>
                </c:pt>
                <c:pt idx="4539">
                  <c:v>4.7</c:v>
                </c:pt>
                <c:pt idx="4540">
                  <c:v>4.9000000000000004</c:v>
                </c:pt>
                <c:pt idx="4541">
                  <c:v>5</c:v>
                </c:pt>
                <c:pt idx="4542">
                  <c:v>5</c:v>
                </c:pt>
                <c:pt idx="4543">
                  <c:v>5</c:v>
                </c:pt>
                <c:pt idx="4544">
                  <c:v>5</c:v>
                </c:pt>
                <c:pt idx="4545">
                  <c:v>5.0999999999999996</c:v>
                </c:pt>
                <c:pt idx="4546">
                  <c:v>4.8</c:v>
                </c:pt>
                <c:pt idx="4547">
                  <c:v>4.8</c:v>
                </c:pt>
                <c:pt idx="4548">
                  <c:v>4.9000000000000004</c:v>
                </c:pt>
                <c:pt idx="4549">
                  <c:v>4.9000000000000004</c:v>
                </c:pt>
                <c:pt idx="4550">
                  <c:v>5.3</c:v>
                </c:pt>
                <c:pt idx="4551">
                  <c:v>5.5</c:v>
                </c:pt>
                <c:pt idx="4552">
                  <c:v>5.6</c:v>
                </c:pt>
                <c:pt idx="4553">
                  <c:v>5.4</c:v>
                </c:pt>
                <c:pt idx="4554">
                  <c:v>5.6</c:v>
                </c:pt>
                <c:pt idx="4555">
                  <c:v>6.1</c:v>
                </c:pt>
                <c:pt idx="4556">
                  <c:v>5.5</c:v>
                </c:pt>
                <c:pt idx="4557">
                  <c:v>5.2</c:v>
                </c:pt>
                <c:pt idx="4558">
                  <c:v>4.8</c:v>
                </c:pt>
                <c:pt idx="4559">
                  <c:v>4.8</c:v>
                </c:pt>
                <c:pt idx="4560">
                  <c:v>4.8</c:v>
                </c:pt>
                <c:pt idx="4561">
                  <c:v>5.6</c:v>
                </c:pt>
                <c:pt idx="4562">
                  <c:v>5.8</c:v>
                </c:pt>
                <c:pt idx="4563">
                  <c:v>6.1</c:v>
                </c:pt>
                <c:pt idx="4564">
                  <c:v>5.9</c:v>
                </c:pt>
                <c:pt idx="4565">
                  <c:v>4.8</c:v>
                </c:pt>
                <c:pt idx="4566">
                  <c:v>5</c:v>
                </c:pt>
                <c:pt idx="4567">
                  <c:v>6.5</c:v>
                </c:pt>
                <c:pt idx="4568">
                  <c:v>7.2</c:v>
                </c:pt>
                <c:pt idx="4569">
                  <c:v>6.9</c:v>
                </c:pt>
                <c:pt idx="4570">
                  <c:v>7.6</c:v>
                </c:pt>
                <c:pt idx="4571">
                  <c:v>8.1999999999999993</c:v>
                </c:pt>
                <c:pt idx="4572">
                  <c:v>8.5</c:v>
                </c:pt>
                <c:pt idx="4573">
                  <c:v>8.6</c:v>
                </c:pt>
                <c:pt idx="4574">
                  <c:v>8.1999999999999993</c:v>
                </c:pt>
                <c:pt idx="4575">
                  <c:v>8.1999999999999993</c:v>
                </c:pt>
                <c:pt idx="4576">
                  <c:v>8.8000000000000007</c:v>
                </c:pt>
                <c:pt idx="4577">
                  <c:v>9</c:v>
                </c:pt>
                <c:pt idx="4578">
                  <c:v>9.1</c:v>
                </c:pt>
                <c:pt idx="4579">
                  <c:v>8.6</c:v>
                </c:pt>
                <c:pt idx="4580">
                  <c:v>8.1999999999999993</c:v>
                </c:pt>
                <c:pt idx="4581">
                  <c:v>9.6999999999999993</c:v>
                </c:pt>
                <c:pt idx="4582">
                  <c:v>10.9</c:v>
                </c:pt>
                <c:pt idx="4583">
                  <c:v>10.9</c:v>
                </c:pt>
                <c:pt idx="4584">
                  <c:v>10.9</c:v>
                </c:pt>
                <c:pt idx="4585">
                  <c:v>11.3</c:v>
                </c:pt>
                <c:pt idx="4586">
                  <c:v>11.4</c:v>
                </c:pt>
                <c:pt idx="4587">
                  <c:v>11.6</c:v>
                </c:pt>
                <c:pt idx="4588">
                  <c:v>10.8</c:v>
                </c:pt>
                <c:pt idx="4589">
                  <c:v>10.9</c:v>
                </c:pt>
                <c:pt idx="4590">
                  <c:v>11</c:v>
                </c:pt>
                <c:pt idx="4591">
                  <c:v>11.1</c:v>
                </c:pt>
                <c:pt idx="4592">
                  <c:v>10.8</c:v>
                </c:pt>
                <c:pt idx="4593">
                  <c:v>10.1</c:v>
                </c:pt>
                <c:pt idx="4594">
                  <c:v>9.5</c:v>
                </c:pt>
                <c:pt idx="4595">
                  <c:v>9.5</c:v>
                </c:pt>
                <c:pt idx="4596">
                  <c:v>10</c:v>
                </c:pt>
                <c:pt idx="4597">
                  <c:v>10</c:v>
                </c:pt>
                <c:pt idx="4598">
                  <c:v>7.8</c:v>
                </c:pt>
                <c:pt idx="4599">
                  <c:v>7.9</c:v>
                </c:pt>
                <c:pt idx="4600">
                  <c:v>6.6</c:v>
                </c:pt>
                <c:pt idx="4601">
                  <c:v>9.8000000000000007</c:v>
                </c:pt>
                <c:pt idx="4602">
                  <c:v>10.8</c:v>
                </c:pt>
                <c:pt idx="4603">
                  <c:v>9.3000000000000007</c:v>
                </c:pt>
                <c:pt idx="4604">
                  <c:v>12.1</c:v>
                </c:pt>
                <c:pt idx="4605">
                  <c:v>13.1</c:v>
                </c:pt>
                <c:pt idx="4606">
                  <c:v>13.4</c:v>
                </c:pt>
                <c:pt idx="4607">
                  <c:v>13.5</c:v>
                </c:pt>
                <c:pt idx="4608">
                  <c:v>13.5</c:v>
                </c:pt>
                <c:pt idx="4609">
                  <c:v>13.5</c:v>
                </c:pt>
                <c:pt idx="4610">
                  <c:v>13.9</c:v>
                </c:pt>
                <c:pt idx="4611">
                  <c:v>13.9</c:v>
                </c:pt>
                <c:pt idx="4612">
                  <c:v>14.1</c:v>
                </c:pt>
                <c:pt idx="4613">
                  <c:v>14</c:v>
                </c:pt>
                <c:pt idx="4614">
                  <c:v>13.7</c:v>
                </c:pt>
                <c:pt idx="4615">
                  <c:v>13.7</c:v>
                </c:pt>
                <c:pt idx="4616">
                  <c:v>13.6</c:v>
                </c:pt>
                <c:pt idx="4617">
                  <c:v>13.7</c:v>
                </c:pt>
                <c:pt idx="4618">
                  <c:v>13.9</c:v>
                </c:pt>
                <c:pt idx="4619">
                  <c:v>13.5</c:v>
                </c:pt>
                <c:pt idx="4620">
                  <c:v>13.2</c:v>
                </c:pt>
                <c:pt idx="4621">
                  <c:v>13.7</c:v>
                </c:pt>
                <c:pt idx="4622">
                  <c:v>13.8</c:v>
                </c:pt>
                <c:pt idx="4623">
                  <c:v>14</c:v>
                </c:pt>
                <c:pt idx="4624">
                  <c:v>13.9</c:v>
                </c:pt>
                <c:pt idx="4625">
                  <c:v>14</c:v>
                </c:pt>
                <c:pt idx="4626">
                  <c:v>14.2</c:v>
                </c:pt>
                <c:pt idx="4627">
                  <c:v>14.9</c:v>
                </c:pt>
                <c:pt idx="4628">
                  <c:v>14.4</c:v>
                </c:pt>
                <c:pt idx="4629">
                  <c:v>14.3</c:v>
                </c:pt>
                <c:pt idx="4630">
                  <c:v>14.8</c:v>
                </c:pt>
                <c:pt idx="4631">
                  <c:v>14.8</c:v>
                </c:pt>
                <c:pt idx="4632">
                  <c:v>12.9</c:v>
                </c:pt>
                <c:pt idx="4633">
                  <c:v>13.9</c:v>
                </c:pt>
                <c:pt idx="4634">
                  <c:v>15.4</c:v>
                </c:pt>
                <c:pt idx="4635">
                  <c:v>15.4</c:v>
                </c:pt>
                <c:pt idx="4636">
                  <c:v>15.4</c:v>
                </c:pt>
                <c:pt idx="4637">
                  <c:v>16.100000000000001</c:v>
                </c:pt>
                <c:pt idx="4638">
                  <c:v>16.899999999999999</c:v>
                </c:pt>
                <c:pt idx="4639">
                  <c:v>17</c:v>
                </c:pt>
                <c:pt idx="4640">
                  <c:v>16.8</c:v>
                </c:pt>
                <c:pt idx="4641">
                  <c:v>16.5</c:v>
                </c:pt>
                <c:pt idx="4642">
                  <c:v>17.5</c:v>
                </c:pt>
                <c:pt idx="4643">
                  <c:v>17.5</c:v>
                </c:pt>
                <c:pt idx="4644">
                  <c:v>17.5</c:v>
                </c:pt>
                <c:pt idx="4645">
                  <c:v>17.5</c:v>
                </c:pt>
                <c:pt idx="4646">
                  <c:v>17.5</c:v>
                </c:pt>
                <c:pt idx="4647">
                  <c:v>17.5</c:v>
                </c:pt>
                <c:pt idx="4648">
                  <c:v>17.5</c:v>
                </c:pt>
                <c:pt idx="4649">
                  <c:v>16.899999999999999</c:v>
                </c:pt>
                <c:pt idx="4650">
                  <c:v>15.7</c:v>
                </c:pt>
                <c:pt idx="4651">
                  <c:v>17</c:v>
                </c:pt>
                <c:pt idx="4652">
                  <c:v>19.5</c:v>
                </c:pt>
                <c:pt idx="4653">
                  <c:v>19.3</c:v>
                </c:pt>
                <c:pt idx="4654">
                  <c:v>19.8</c:v>
                </c:pt>
                <c:pt idx="4655">
                  <c:v>18.5</c:v>
                </c:pt>
                <c:pt idx="4656">
                  <c:v>14.6</c:v>
                </c:pt>
                <c:pt idx="4657">
                  <c:v>24</c:v>
                </c:pt>
                <c:pt idx="4658">
                  <c:v>28.9</c:v>
                </c:pt>
                <c:pt idx="4659">
                  <c:v>29.6</c:v>
                </c:pt>
                <c:pt idx="4660">
                  <c:v>23.9</c:v>
                </c:pt>
                <c:pt idx="4661">
                  <c:v>18.5</c:v>
                </c:pt>
                <c:pt idx="4662">
                  <c:v>16.7</c:v>
                </c:pt>
                <c:pt idx="4663">
                  <c:v>18.899999999999999</c:v>
                </c:pt>
                <c:pt idx="4664">
                  <c:v>14.3</c:v>
                </c:pt>
                <c:pt idx="4665">
                  <c:v>10.6</c:v>
                </c:pt>
                <c:pt idx="4666">
                  <c:v>9.6</c:v>
                </c:pt>
                <c:pt idx="4667">
                  <c:v>8.6999999999999993</c:v>
                </c:pt>
                <c:pt idx="4668">
                  <c:v>8.8000000000000007</c:v>
                </c:pt>
                <c:pt idx="4669">
                  <c:v>8.4</c:v>
                </c:pt>
                <c:pt idx="4670">
                  <c:v>8.3000000000000007</c:v>
                </c:pt>
                <c:pt idx="4671">
                  <c:v>8.5</c:v>
                </c:pt>
                <c:pt idx="4672">
                  <c:v>8.8000000000000007</c:v>
                </c:pt>
                <c:pt idx="4673">
                  <c:v>8.4</c:v>
                </c:pt>
                <c:pt idx="4674">
                  <c:v>7.4</c:v>
                </c:pt>
                <c:pt idx="4675">
                  <c:v>7.2</c:v>
                </c:pt>
                <c:pt idx="4676">
                  <c:v>6.7</c:v>
                </c:pt>
                <c:pt idx="4677">
                  <c:v>6.1</c:v>
                </c:pt>
                <c:pt idx="4678">
                  <c:v>5.6</c:v>
                </c:pt>
                <c:pt idx="4679">
                  <c:v>6.8</c:v>
                </c:pt>
                <c:pt idx="4680">
                  <c:v>6.9</c:v>
                </c:pt>
                <c:pt idx="4681">
                  <c:v>7.2</c:v>
                </c:pt>
                <c:pt idx="4682">
                  <c:v>8</c:v>
                </c:pt>
                <c:pt idx="4683">
                  <c:v>7</c:v>
                </c:pt>
                <c:pt idx="4684">
                  <c:v>7.2</c:v>
                </c:pt>
                <c:pt idx="4685">
                  <c:v>8.1999999999999993</c:v>
                </c:pt>
                <c:pt idx="4686">
                  <c:v>6.3</c:v>
                </c:pt>
                <c:pt idx="4687">
                  <c:v>5.5</c:v>
                </c:pt>
                <c:pt idx="4688">
                  <c:v>5.8</c:v>
                </c:pt>
                <c:pt idx="4689">
                  <c:v>3.8</c:v>
                </c:pt>
                <c:pt idx="4690">
                  <c:v>3.9</c:v>
                </c:pt>
                <c:pt idx="4691">
                  <c:v>3.6</c:v>
                </c:pt>
                <c:pt idx="4692">
                  <c:v>3.5</c:v>
                </c:pt>
                <c:pt idx="4693">
                  <c:v>3.3</c:v>
                </c:pt>
                <c:pt idx="4694">
                  <c:v>3.4</c:v>
                </c:pt>
                <c:pt idx="4695">
                  <c:v>3.4</c:v>
                </c:pt>
                <c:pt idx="4696">
                  <c:v>3.2</c:v>
                </c:pt>
                <c:pt idx="4697">
                  <c:v>3</c:v>
                </c:pt>
                <c:pt idx="4698">
                  <c:v>3.5</c:v>
                </c:pt>
                <c:pt idx="4699">
                  <c:v>2.9</c:v>
                </c:pt>
                <c:pt idx="4700">
                  <c:v>2.2000000000000002</c:v>
                </c:pt>
                <c:pt idx="4701">
                  <c:v>1.9</c:v>
                </c:pt>
                <c:pt idx="4702">
                  <c:v>1.8</c:v>
                </c:pt>
                <c:pt idx="4703">
                  <c:v>1.6</c:v>
                </c:pt>
                <c:pt idx="4704">
                  <c:v>1.6</c:v>
                </c:pt>
                <c:pt idx="4705">
                  <c:v>1.7</c:v>
                </c:pt>
                <c:pt idx="4706">
                  <c:v>1.4</c:v>
                </c:pt>
                <c:pt idx="4707">
                  <c:v>1.2</c:v>
                </c:pt>
                <c:pt idx="4708">
                  <c:v>1.1000000000000001</c:v>
                </c:pt>
                <c:pt idx="4709">
                  <c:v>1.2</c:v>
                </c:pt>
                <c:pt idx="4710">
                  <c:v>1.2</c:v>
                </c:pt>
                <c:pt idx="4711">
                  <c:v>1.1000000000000001</c:v>
                </c:pt>
                <c:pt idx="4712">
                  <c:v>1</c:v>
                </c:pt>
                <c:pt idx="4713">
                  <c:v>1</c:v>
                </c:pt>
                <c:pt idx="4714">
                  <c:v>1</c:v>
                </c:pt>
                <c:pt idx="4715">
                  <c:v>0.9</c:v>
                </c:pt>
                <c:pt idx="4716">
                  <c:v>0.9</c:v>
                </c:pt>
                <c:pt idx="4717">
                  <c:v>0.8</c:v>
                </c:pt>
                <c:pt idx="4718">
                  <c:v>0.7</c:v>
                </c:pt>
                <c:pt idx="4719">
                  <c:v>0.7</c:v>
                </c:pt>
                <c:pt idx="4720">
                  <c:v>0.8</c:v>
                </c:pt>
                <c:pt idx="4721">
                  <c:v>0.8</c:v>
                </c:pt>
                <c:pt idx="4722">
                  <c:v>0.7</c:v>
                </c:pt>
                <c:pt idx="4723">
                  <c:v>0.7</c:v>
                </c:pt>
                <c:pt idx="4724">
                  <c:v>0.7</c:v>
                </c:pt>
                <c:pt idx="4725">
                  <c:v>0.8</c:v>
                </c:pt>
                <c:pt idx="4726">
                  <c:v>0.8</c:v>
                </c:pt>
                <c:pt idx="4727">
                  <c:v>0.8</c:v>
                </c:pt>
                <c:pt idx="4728">
                  <c:v>0.8</c:v>
                </c:pt>
                <c:pt idx="4729">
                  <c:v>0.8</c:v>
                </c:pt>
                <c:pt idx="4730">
                  <c:v>0.8</c:v>
                </c:pt>
                <c:pt idx="4731">
                  <c:v>0.8</c:v>
                </c:pt>
                <c:pt idx="4732">
                  <c:v>0.8</c:v>
                </c:pt>
                <c:pt idx="4733">
                  <c:v>0.9</c:v>
                </c:pt>
                <c:pt idx="4734">
                  <c:v>0.9</c:v>
                </c:pt>
                <c:pt idx="4735">
                  <c:v>0.9</c:v>
                </c:pt>
                <c:pt idx="4736">
                  <c:v>0.8</c:v>
                </c:pt>
                <c:pt idx="4737">
                  <c:v>0.8</c:v>
                </c:pt>
                <c:pt idx="4738">
                  <c:v>0.8</c:v>
                </c:pt>
                <c:pt idx="4739">
                  <c:v>0.7</c:v>
                </c:pt>
                <c:pt idx="4740">
                  <c:v>0.8</c:v>
                </c:pt>
                <c:pt idx="4741">
                  <c:v>0.8</c:v>
                </c:pt>
                <c:pt idx="4742">
                  <c:v>0.8</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0.9</c:v>
                </c:pt>
                <c:pt idx="4759">
                  <c:v>0.9</c:v>
                </c:pt>
                <c:pt idx="4760">
                  <c:v>0.9</c:v>
                </c:pt>
                <c:pt idx="4761">
                  <c:v>1</c:v>
                </c:pt>
                <c:pt idx="4762">
                  <c:v>0.9</c:v>
                </c:pt>
                <c:pt idx="4763">
                  <c:v>1</c:v>
                </c:pt>
                <c:pt idx="4764">
                  <c:v>0.9</c:v>
                </c:pt>
                <c:pt idx="4765">
                  <c:v>0.9</c:v>
                </c:pt>
                <c:pt idx="4766">
                  <c:v>0.8</c:v>
                </c:pt>
                <c:pt idx="4767">
                  <c:v>0.9</c:v>
                </c:pt>
                <c:pt idx="4768">
                  <c:v>0.9</c:v>
                </c:pt>
                <c:pt idx="4769">
                  <c:v>0.9</c:v>
                </c:pt>
                <c:pt idx="4770">
                  <c:v>1</c:v>
                </c:pt>
                <c:pt idx="4771">
                  <c:v>1</c:v>
                </c:pt>
                <c:pt idx="4772">
                  <c:v>1</c:v>
                </c:pt>
                <c:pt idx="4773">
                  <c:v>1.1000000000000001</c:v>
                </c:pt>
                <c:pt idx="4774">
                  <c:v>1</c:v>
                </c:pt>
                <c:pt idx="4775">
                  <c:v>1.1000000000000001</c:v>
                </c:pt>
                <c:pt idx="4776">
                  <c:v>1.1000000000000001</c:v>
                </c:pt>
                <c:pt idx="4777">
                  <c:v>1</c:v>
                </c:pt>
                <c:pt idx="4778">
                  <c:v>1.1000000000000001</c:v>
                </c:pt>
                <c:pt idx="4779">
                  <c:v>0.9</c:v>
                </c:pt>
                <c:pt idx="4780">
                  <c:v>0.9</c:v>
                </c:pt>
                <c:pt idx="4781">
                  <c:v>0.9</c:v>
                </c:pt>
                <c:pt idx="4782">
                  <c:v>0.9</c:v>
                </c:pt>
                <c:pt idx="4783">
                  <c:v>0.8</c:v>
                </c:pt>
                <c:pt idx="4784">
                  <c:v>0.7</c:v>
                </c:pt>
                <c:pt idx="4785">
                  <c:v>0.7</c:v>
                </c:pt>
                <c:pt idx="4786">
                  <c:v>0.7</c:v>
                </c:pt>
                <c:pt idx="4787">
                  <c:v>0.5</c:v>
                </c:pt>
                <c:pt idx="4788">
                  <c:v>0.5</c:v>
                </c:pt>
                <c:pt idx="4789">
                  <c:v>0.4</c:v>
                </c:pt>
                <c:pt idx="4790">
                  <c:v>0.4</c:v>
                </c:pt>
                <c:pt idx="4791">
                  <c:v>0.4</c:v>
                </c:pt>
                <c:pt idx="4792">
                  <c:v>0.4</c:v>
                </c:pt>
                <c:pt idx="4793">
                  <c:v>0.4</c:v>
                </c:pt>
                <c:pt idx="4794">
                  <c:v>0.4</c:v>
                </c:pt>
                <c:pt idx="4795">
                  <c:v>0.4</c:v>
                </c:pt>
                <c:pt idx="4796">
                  <c:v>0.4</c:v>
                </c:pt>
                <c:pt idx="4797">
                  <c:v>0.4</c:v>
                </c:pt>
                <c:pt idx="4798">
                  <c:v>0.4</c:v>
                </c:pt>
                <c:pt idx="4799">
                  <c:v>0.3</c:v>
                </c:pt>
                <c:pt idx="4800">
                  <c:v>0.3</c:v>
                </c:pt>
                <c:pt idx="4801">
                  <c:v>0.3</c:v>
                </c:pt>
                <c:pt idx="4802">
                  <c:v>0.4</c:v>
                </c:pt>
                <c:pt idx="4803">
                  <c:v>0.4</c:v>
                </c:pt>
                <c:pt idx="4804">
                  <c:v>0.4</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0.3</c:v>
                </c:pt>
                <c:pt idx="4824">
                  <c:v>0.2</c:v>
                </c:pt>
                <c:pt idx="4825">
                  <c:v>0.2</c:v>
                </c:pt>
                <c:pt idx="4826">
                  <c:v>0.3</c:v>
                </c:pt>
                <c:pt idx="4827">
                  <c:v>0.3</c:v>
                </c:pt>
                <c:pt idx="4828">
                  <c:v>0.2</c:v>
                </c:pt>
                <c:pt idx="4829">
                  <c:v>0.3</c:v>
                </c:pt>
                <c:pt idx="4830">
                  <c:v>0.2</c:v>
                </c:pt>
                <c:pt idx="4831">
                  <c:v>0.2</c:v>
                </c:pt>
                <c:pt idx="4832">
                  <c:v>0.2</c:v>
                </c:pt>
                <c:pt idx="4833">
                  <c:v>0.3</c:v>
                </c:pt>
                <c:pt idx="4834">
                  <c:v>0.2</c:v>
                </c:pt>
                <c:pt idx="4835">
                  <c:v>0.2</c:v>
                </c:pt>
                <c:pt idx="4836">
                  <c:v>0.2</c:v>
                </c:pt>
                <c:pt idx="4837">
                  <c:v>0.2</c:v>
                </c:pt>
                <c:pt idx="4838">
                  <c:v>0.2</c:v>
                </c:pt>
                <c:pt idx="4839">
                  <c:v>0.2</c:v>
                </c:pt>
                <c:pt idx="4840">
                  <c:v>0.2</c:v>
                </c:pt>
                <c:pt idx="4841">
                  <c:v>0.2</c:v>
                </c:pt>
                <c:pt idx="4842">
                  <c:v>0.2</c:v>
                </c:pt>
                <c:pt idx="4843">
                  <c:v>0.2</c:v>
                </c:pt>
                <c:pt idx="4844">
                  <c:v>0.2</c:v>
                </c:pt>
                <c:pt idx="4845">
                  <c:v>0.2</c:v>
                </c:pt>
                <c:pt idx="4846">
                  <c:v>0.3</c:v>
                </c:pt>
                <c:pt idx="4847">
                  <c:v>0.3</c:v>
                </c:pt>
                <c:pt idx="4848">
                  <c:v>0.2</c:v>
                </c:pt>
                <c:pt idx="4849">
                  <c:v>0.2</c:v>
                </c:pt>
                <c:pt idx="4850">
                  <c:v>0.2</c:v>
                </c:pt>
                <c:pt idx="4851">
                  <c:v>0.3</c:v>
                </c:pt>
                <c:pt idx="4852">
                  <c:v>0.3</c:v>
                </c:pt>
                <c:pt idx="4853">
                  <c:v>0.3</c:v>
                </c:pt>
                <c:pt idx="4854">
                  <c:v>0.3</c:v>
                </c:pt>
                <c:pt idx="4855">
                  <c:v>0.3</c:v>
                </c:pt>
                <c:pt idx="4856">
                  <c:v>0.3</c:v>
                </c:pt>
                <c:pt idx="4857">
                  <c:v>0.3</c:v>
                </c:pt>
                <c:pt idx="4858">
                  <c:v>0.3</c:v>
                </c:pt>
                <c:pt idx="4859">
                  <c:v>0.3</c:v>
                </c:pt>
                <c:pt idx="4860">
                  <c:v>0.3</c:v>
                </c:pt>
                <c:pt idx="4861">
                  <c:v>0.3</c:v>
                </c:pt>
                <c:pt idx="4862">
                  <c:v>0.2</c:v>
                </c:pt>
                <c:pt idx="4863">
                  <c:v>0.2</c:v>
                </c:pt>
                <c:pt idx="4864">
                  <c:v>0.3</c:v>
                </c:pt>
                <c:pt idx="4865">
                  <c:v>0.3</c:v>
                </c:pt>
                <c:pt idx="4866">
                  <c:v>0.3</c:v>
                </c:pt>
                <c:pt idx="4867">
                  <c:v>0.3</c:v>
                </c:pt>
                <c:pt idx="4868">
                  <c:v>0.2</c:v>
                </c:pt>
                <c:pt idx="4869">
                  <c:v>0.2</c:v>
                </c:pt>
                <c:pt idx="4870">
                  <c:v>0.2</c:v>
                </c:pt>
                <c:pt idx="4871">
                  <c:v>0.2</c:v>
                </c:pt>
                <c:pt idx="4872">
                  <c:v>0.3</c:v>
                </c:pt>
                <c:pt idx="4873">
                  <c:v>0.4</c:v>
                </c:pt>
                <c:pt idx="4874">
                  <c:v>0.3</c:v>
                </c:pt>
                <c:pt idx="4875">
                  <c:v>0.2</c:v>
                </c:pt>
                <c:pt idx="4876">
                  <c:v>0.2</c:v>
                </c:pt>
                <c:pt idx="4877">
                  <c:v>0.2</c:v>
                </c:pt>
                <c:pt idx="4878">
                  <c:v>0.2</c:v>
                </c:pt>
                <c:pt idx="4879">
                  <c:v>0.2</c:v>
                </c:pt>
                <c:pt idx="4880">
                  <c:v>0.2</c:v>
                </c:pt>
                <c:pt idx="4881">
                  <c:v>0.2</c:v>
                </c:pt>
                <c:pt idx="4882">
                  <c:v>0.2</c:v>
                </c:pt>
                <c:pt idx="4883">
                  <c:v>0.2</c:v>
                </c:pt>
                <c:pt idx="4884">
                  <c:v>0.2</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0.1</c:v>
                </c:pt>
              </c:numCache>
            </c:numRef>
          </c:xVal>
          <c:yVal>
            <c:numRef>
              <c:f>'Cleaned Data'!$C$2:$C$4986</c:f>
              <c:numCache>
                <c:formatCode>General</c:formatCode>
                <c:ptCount val="4985"/>
                <c:pt idx="0">
                  <c:v>68360.7</c:v>
                </c:pt>
                <c:pt idx="1">
                  <c:v>68178.5</c:v>
                </c:pt>
                <c:pt idx="2">
                  <c:v>66854.399999999994</c:v>
                </c:pt>
                <c:pt idx="3">
                  <c:v>66074.600000000006</c:v>
                </c:pt>
                <c:pt idx="4">
                  <c:v>63794.7</c:v>
                </c:pt>
                <c:pt idx="5">
                  <c:v>68273.100000000006</c:v>
                </c:pt>
                <c:pt idx="6">
                  <c:v>63135.8</c:v>
                </c:pt>
                <c:pt idx="7">
                  <c:v>61955.6</c:v>
                </c:pt>
                <c:pt idx="8">
                  <c:v>62397.7</c:v>
                </c:pt>
                <c:pt idx="9">
                  <c:v>61157.3</c:v>
                </c:pt>
                <c:pt idx="10">
                  <c:v>62467.1</c:v>
                </c:pt>
                <c:pt idx="11">
                  <c:v>57048.7</c:v>
                </c:pt>
                <c:pt idx="12">
                  <c:v>54491.1</c:v>
                </c:pt>
                <c:pt idx="13">
                  <c:v>51722.7</c:v>
                </c:pt>
                <c:pt idx="14">
                  <c:v>51572.1</c:v>
                </c:pt>
                <c:pt idx="15">
                  <c:v>50739.6</c:v>
                </c:pt>
                <c:pt idx="16">
                  <c:v>51320.6</c:v>
                </c:pt>
                <c:pt idx="17">
                  <c:v>51850.2</c:v>
                </c:pt>
                <c:pt idx="18">
                  <c:v>52263.5</c:v>
                </c:pt>
                <c:pt idx="19">
                  <c:v>51783.1</c:v>
                </c:pt>
                <c:pt idx="20">
                  <c:v>52119.6</c:v>
                </c:pt>
                <c:pt idx="21">
                  <c:v>51646</c:v>
                </c:pt>
                <c:pt idx="22">
                  <c:v>52134.2</c:v>
                </c:pt>
                <c:pt idx="23">
                  <c:v>51901.4</c:v>
                </c:pt>
                <c:pt idx="24">
                  <c:v>51805.2</c:v>
                </c:pt>
                <c:pt idx="25">
                  <c:v>49708.6</c:v>
                </c:pt>
                <c:pt idx="26">
                  <c:v>49941</c:v>
                </c:pt>
                <c:pt idx="27">
                  <c:v>48280.2</c:v>
                </c:pt>
                <c:pt idx="28">
                  <c:v>47759.3</c:v>
                </c:pt>
                <c:pt idx="29">
                  <c:v>47128</c:v>
                </c:pt>
                <c:pt idx="30">
                  <c:v>45293.3</c:v>
                </c:pt>
                <c:pt idx="31">
                  <c:v>44346.2</c:v>
                </c:pt>
                <c:pt idx="32">
                  <c:v>43088.4</c:v>
                </c:pt>
                <c:pt idx="33">
                  <c:v>42697.599999999999</c:v>
                </c:pt>
                <c:pt idx="34">
                  <c:v>42581.4</c:v>
                </c:pt>
                <c:pt idx="35">
                  <c:v>43006.2</c:v>
                </c:pt>
                <c:pt idx="36">
                  <c:v>43194.7</c:v>
                </c:pt>
                <c:pt idx="37">
                  <c:v>43083.7</c:v>
                </c:pt>
                <c:pt idx="38">
                  <c:v>42580.1</c:v>
                </c:pt>
                <c:pt idx="39">
                  <c:v>42946.2</c:v>
                </c:pt>
                <c:pt idx="40">
                  <c:v>43303.3</c:v>
                </c:pt>
                <c:pt idx="41">
                  <c:v>42031.4</c:v>
                </c:pt>
                <c:pt idx="42">
                  <c:v>42121.3</c:v>
                </c:pt>
                <c:pt idx="43">
                  <c:v>41811.5</c:v>
                </c:pt>
                <c:pt idx="44">
                  <c:v>39942</c:v>
                </c:pt>
                <c:pt idx="45">
                  <c:v>40085.1</c:v>
                </c:pt>
                <c:pt idx="46">
                  <c:v>39891.300000000003</c:v>
                </c:pt>
                <c:pt idx="47">
                  <c:v>39555</c:v>
                </c:pt>
                <c:pt idx="48">
                  <c:v>41581.699999999997</c:v>
                </c:pt>
                <c:pt idx="49">
                  <c:v>41695.4</c:v>
                </c:pt>
                <c:pt idx="50">
                  <c:v>41647.599999999999</c:v>
                </c:pt>
                <c:pt idx="51">
                  <c:v>41293.800000000003</c:v>
                </c:pt>
                <c:pt idx="52">
                  <c:v>42763.5</c:v>
                </c:pt>
                <c:pt idx="53">
                  <c:v>43139.1</c:v>
                </c:pt>
                <c:pt idx="54">
                  <c:v>42515.199999999997</c:v>
                </c:pt>
                <c:pt idx="55">
                  <c:v>41747.599999999999</c:v>
                </c:pt>
                <c:pt idx="56">
                  <c:v>42851.3</c:v>
                </c:pt>
                <c:pt idx="57">
                  <c:v>42836.7</c:v>
                </c:pt>
                <c:pt idx="58">
                  <c:v>46348.1</c:v>
                </c:pt>
                <c:pt idx="59">
                  <c:v>46629.3</c:v>
                </c:pt>
                <c:pt idx="60">
                  <c:v>46112</c:v>
                </c:pt>
                <c:pt idx="61">
                  <c:v>46959.199999999997</c:v>
                </c:pt>
                <c:pt idx="62">
                  <c:v>43934.2</c:v>
                </c:pt>
                <c:pt idx="63">
                  <c:v>43973.5</c:v>
                </c:pt>
                <c:pt idx="64">
                  <c:v>44156.6</c:v>
                </c:pt>
                <c:pt idx="65">
                  <c:v>44163</c:v>
                </c:pt>
                <c:pt idx="66">
                  <c:v>42836.1</c:v>
                </c:pt>
                <c:pt idx="67">
                  <c:v>44943.7</c:v>
                </c:pt>
                <c:pt idx="68">
                  <c:v>44182.9</c:v>
                </c:pt>
                <c:pt idx="69">
                  <c:v>42272.5</c:v>
                </c:pt>
                <c:pt idx="70">
                  <c:v>42141.599999999999</c:v>
                </c:pt>
                <c:pt idx="71">
                  <c:v>42074.7</c:v>
                </c:pt>
                <c:pt idx="72">
                  <c:v>42581.1</c:v>
                </c:pt>
                <c:pt idx="73">
                  <c:v>43446.5</c:v>
                </c:pt>
                <c:pt idx="74">
                  <c:v>42514.3</c:v>
                </c:pt>
                <c:pt idx="75">
                  <c:v>43579.9</c:v>
                </c:pt>
                <c:pt idx="76">
                  <c:v>42982</c:v>
                </c:pt>
                <c:pt idx="77">
                  <c:v>43710.400000000001</c:v>
                </c:pt>
                <c:pt idx="78">
                  <c:v>43968.9</c:v>
                </c:pt>
                <c:pt idx="79">
                  <c:v>43865.9</c:v>
                </c:pt>
                <c:pt idx="80">
                  <c:v>43660.3</c:v>
                </c:pt>
                <c:pt idx="81">
                  <c:v>42259.5</c:v>
                </c:pt>
                <c:pt idx="82">
                  <c:v>42659.7</c:v>
                </c:pt>
                <c:pt idx="83">
                  <c:v>41369.1</c:v>
                </c:pt>
                <c:pt idx="84">
                  <c:v>42271.7</c:v>
                </c:pt>
                <c:pt idx="85">
                  <c:v>41929</c:v>
                </c:pt>
                <c:pt idx="86">
                  <c:v>43025.2</c:v>
                </c:pt>
                <c:pt idx="87">
                  <c:v>42886.3</c:v>
                </c:pt>
                <c:pt idx="88">
                  <c:v>41487</c:v>
                </c:pt>
                <c:pt idx="89">
                  <c:v>41256.1</c:v>
                </c:pt>
                <c:pt idx="90">
                  <c:v>43791</c:v>
                </c:pt>
                <c:pt idx="91">
                  <c:v>43716.6</c:v>
                </c:pt>
                <c:pt idx="92">
                  <c:v>44175.5</c:v>
                </c:pt>
                <c:pt idx="93">
                  <c:v>43288.3</c:v>
                </c:pt>
                <c:pt idx="94">
                  <c:v>43774.400000000001</c:v>
                </c:pt>
                <c:pt idx="95">
                  <c:v>44076.2</c:v>
                </c:pt>
                <c:pt idx="96">
                  <c:v>41989.599999999999</c:v>
                </c:pt>
                <c:pt idx="97">
                  <c:v>39968.6</c:v>
                </c:pt>
                <c:pt idx="98">
                  <c:v>39456.800000000003</c:v>
                </c:pt>
                <c:pt idx="99">
                  <c:v>38688.199999999997</c:v>
                </c:pt>
                <c:pt idx="100">
                  <c:v>37712.9</c:v>
                </c:pt>
                <c:pt idx="101">
                  <c:v>37857.599999999999</c:v>
                </c:pt>
                <c:pt idx="102">
                  <c:v>37823.300000000003</c:v>
                </c:pt>
                <c:pt idx="103">
                  <c:v>37244.300000000003</c:v>
                </c:pt>
                <c:pt idx="104">
                  <c:v>37451.800000000003</c:v>
                </c:pt>
                <c:pt idx="105">
                  <c:v>37786.400000000001</c:v>
                </c:pt>
                <c:pt idx="106">
                  <c:v>37718.6</c:v>
                </c:pt>
                <c:pt idx="107">
                  <c:v>37295</c:v>
                </c:pt>
                <c:pt idx="108">
                  <c:v>37410.800000000003</c:v>
                </c:pt>
                <c:pt idx="109">
                  <c:v>35797.5</c:v>
                </c:pt>
                <c:pt idx="110">
                  <c:v>37452.699999999997</c:v>
                </c:pt>
                <c:pt idx="111">
                  <c:v>37356.6</c:v>
                </c:pt>
                <c:pt idx="112">
                  <c:v>36568.6</c:v>
                </c:pt>
                <c:pt idx="113">
                  <c:v>36617.5</c:v>
                </c:pt>
                <c:pt idx="114">
                  <c:v>36161.800000000003</c:v>
                </c:pt>
                <c:pt idx="115">
                  <c:v>37873.9</c:v>
                </c:pt>
                <c:pt idx="116">
                  <c:v>35549.300000000003</c:v>
                </c:pt>
                <c:pt idx="117">
                  <c:v>36478.300000000003</c:v>
                </c:pt>
                <c:pt idx="118">
                  <c:v>37067.800000000003</c:v>
                </c:pt>
                <c:pt idx="119">
                  <c:v>37149</c:v>
                </c:pt>
                <c:pt idx="120">
                  <c:v>37306.300000000003</c:v>
                </c:pt>
                <c:pt idx="121">
                  <c:v>36700.5</c:v>
                </c:pt>
                <c:pt idx="122">
                  <c:v>35636.9</c:v>
                </c:pt>
                <c:pt idx="123">
                  <c:v>35426.199999999997</c:v>
                </c:pt>
                <c:pt idx="124">
                  <c:v>35042.1</c:v>
                </c:pt>
                <c:pt idx="125">
                  <c:v>35020.300000000003</c:v>
                </c:pt>
                <c:pt idx="126">
                  <c:v>35065.800000000003</c:v>
                </c:pt>
                <c:pt idx="127">
                  <c:v>34718.6</c:v>
                </c:pt>
                <c:pt idx="128">
                  <c:v>34931.4</c:v>
                </c:pt>
                <c:pt idx="129">
                  <c:v>35423.800000000003</c:v>
                </c:pt>
                <c:pt idx="130">
                  <c:v>34648.300000000003</c:v>
                </c:pt>
                <c:pt idx="131">
                  <c:v>34478.9</c:v>
                </c:pt>
                <c:pt idx="132">
                  <c:v>34526.699999999997</c:v>
                </c:pt>
                <c:pt idx="133">
                  <c:v>34082.6</c:v>
                </c:pt>
                <c:pt idx="134">
                  <c:v>33901.599999999999</c:v>
                </c:pt>
                <c:pt idx="135">
                  <c:v>34153.699999999997</c:v>
                </c:pt>
                <c:pt idx="136">
                  <c:v>34497.599999999999</c:v>
                </c:pt>
                <c:pt idx="137">
                  <c:v>33917</c:v>
                </c:pt>
                <c:pt idx="138">
                  <c:v>33037.300000000003</c:v>
                </c:pt>
                <c:pt idx="139">
                  <c:v>29984.2</c:v>
                </c:pt>
                <c:pt idx="140">
                  <c:v>29912.7</c:v>
                </c:pt>
                <c:pt idx="141">
                  <c:v>29674.7</c:v>
                </c:pt>
                <c:pt idx="142">
                  <c:v>28724</c:v>
                </c:pt>
                <c:pt idx="143">
                  <c:v>28321.8</c:v>
                </c:pt>
                <c:pt idx="144">
                  <c:v>28405.200000000001</c:v>
                </c:pt>
                <c:pt idx="145">
                  <c:v>28508.3</c:v>
                </c:pt>
                <c:pt idx="146">
                  <c:v>27161.200000000001</c:v>
                </c:pt>
                <c:pt idx="147">
                  <c:v>26852.799999999999</c:v>
                </c:pt>
                <c:pt idx="148">
                  <c:v>26863.5</c:v>
                </c:pt>
                <c:pt idx="149">
                  <c:v>26761.1</c:v>
                </c:pt>
                <c:pt idx="150">
                  <c:v>26878.2</c:v>
                </c:pt>
                <c:pt idx="151">
                  <c:v>27391.9</c:v>
                </c:pt>
                <c:pt idx="152">
                  <c:v>27581.5</c:v>
                </c:pt>
                <c:pt idx="153">
                  <c:v>27922.7</c:v>
                </c:pt>
                <c:pt idx="154">
                  <c:v>27961.1</c:v>
                </c:pt>
                <c:pt idx="155">
                  <c:v>27935.5</c:v>
                </c:pt>
                <c:pt idx="156">
                  <c:v>27410.3</c:v>
                </c:pt>
                <c:pt idx="157">
                  <c:v>27783.5</c:v>
                </c:pt>
                <c:pt idx="158">
                  <c:v>27428.7</c:v>
                </c:pt>
                <c:pt idx="159">
                  <c:v>27501.599999999999</c:v>
                </c:pt>
                <c:pt idx="160">
                  <c:v>27974.6</c:v>
                </c:pt>
                <c:pt idx="161">
                  <c:v>26962.5</c:v>
                </c:pt>
                <c:pt idx="162">
                  <c:v>26908.1</c:v>
                </c:pt>
                <c:pt idx="163">
                  <c:v>27022.6</c:v>
                </c:pt>
                <c:pt idx="164">
                  <c:v>26368.2</c:v>
                </c:pt>
                <c:pt idx="165">
                  <c:v>26218.9</c:v>
                </c:pt>
                <c:pt idx="166">
                  <c:v>26303.1</c:v>
                </c:pt>
                <c:pt idx="167">
                  <c:v>26251.599999999999</c:v>
                </c:pt>
                <c:pt idx="168">
                  <c:v>26579</c:v>
                </c:pt>
                <c:pt idx="169">
                  <c:v>26581.7</c:v>
                </c:pt>
                <c:pt idx="170">
                  <c:v>26569.5</c:v>
                </c:pt>
                <c:pt idx="171">
                  <c:v>27125.200000000001</c:v>
                </c:pt>
                <c:pt idx="172">
                  <c:v>27209.200000000001</c:v>
                </c:pt>
                <c:pt idx="173">
                  <c:v>26759</c:v>
                </c:pt>
                <c:pt idx="174">
                  <c:v>26530.3</c:v>
                </c:pt>
                <c:pt idx="175">
                  <c:v>26562</c:v>
                </c:pt>
                <c:pt idx="176">
                  <c:v>26599.9</c:v>
                </c:pt>
                <c:pt idx="177">
                  <c:v>26523.3</c:v>
                </c:pt>
                <c:pt idx="178">
                  <c:v>26223</c:v>
                </c:pt>
                <c:pt idx="179">
                  <c:v>25836.1</c:v>
                </c:pt>
                <c:pt idx="180">
                  <c:v>25166.400000000001</c:v>
                </c:pt>
                <c:pt idx="181">
                  <c:v>25840.2</c:v>
                </c:pt>
                <c:pt idx="182">
                  <c:v>25901.1</c:v>
                </c:pt>
                <c:pt idx="183">
                  <c:v>25909.5</c:v>
                </c:pt>
                <c:pt idx="184">
                  <c:v>26248.5</c:v>
                </c:pt>
                <c:pt idx="185">
                  <c:v>25758</c:v>
                </c:pt>
                <c:pt idx="186">
                  <c:v>25790.1</c:v>
                </c:pt>
                <c:pt idx="187">
                  <c:v>25824.400000000001</c:v>
                </c:pt>
                <c:pt idx="188">
                  <c:v>25971</c:v>
                </c:pt>
                <c:pt idx="189">
                  <c:v>25869.7</c:v>
                </c:pt>
                <c:pt idx="190">
                  <c:v>25803.5</c:v>
                </c:pt>
                <c:pt idx="191">
                  <c:v>25938.3</c:v>
                </c:pt>
                <c:pt idx="192">
                  <c:v>27300.6</c:v>
                </c:pt>
                <c:pt idx="193">
                  <c:v>27723.9</c:v>
                </c:pt>
                <c:pt idx="194">
                  <c:v>26118.1</c:v>
                </c:pt>
                <c:pt idx="195">
                  <c:v>26100.6</c:v>
                </c:pt>
                <c:pt idx="196">
                  <c:v>26017.1</c:v>
                </c:pt>
                <c:pt idx="197">
                  <c:v>26057.200000000001</c:v>
                </c:pt>
                <c:pt idx="198">
                  <c:v>26176.1</c:v>
                </c:pt>
                <c:pt idx="199">
                  <c:v>26436.2</c:v>
                </c:pt>
                <c:pt idx="200">
                  <c:v>26042</c:v>
                </c:pt>
                <c:pt idx="201">
                  <c:v>26126.799999999999</c:v>
                </c:pt>
                <c:pt idx="202">
                  <c:v>26190.799999999999</c:v>
                </c:pt>
                <c:pt idx="203">
                  <c:v>26099.5</c:v>
                </c:pt>
                <c:pt idx="204">
                  <c:v>26053.3</c:v>
                </c:pt>
                <c:pt idx="205">
                  <c:v>26635.7</c:v>
                </c:pt>
                <c:pt idx="206">
                  <c:v>28726.1</c:v>
                </c:pt>
                <c:pt idx="207">
                  <c:v>29195.3</c:v>
                </c:pt>
                <c:pt idx="208">
                  <c:v>29426.7</c:v>
                </c:pt>
                <c:pt idx="209">
                  <c:v>29300.1</c:v>
                </c:pt>
                <c:pt idx="210">
                  <c:v>29428.2</c:v>
                </c:pt>
                <c:pt idx="211">
                  <c:v>29420.799999999999</c:v>
                </c:pt>
                <c:pt idx="212">
                  <c:v>29448.9</c:v>
                </c:pt>
                <c:pt idx="213">
                  <c:v>29578</c:v>
                </c:pt>
                <c:pt idx="214">
                  <c:v>29771.3</c:v>
                </c:pt>
                <c:pt idx="215">
                  <c:v>29204.2</c:v>
                </c:pt>
                <c:pt idx="216">
                  <c:v>29081.3</c:v>
                </c:pt>
                <c:pt idx="217">
                  <c:v>29067.9</c:v>
                </c:pt>
                <c:pt idx="218">
                  <c:v>29105.599999999999</c:v>
                </c:pt>
                <c:pt idx="219">
                  <c:v>29189.1</c:v>
                </c:pt>
                <c:pt idx="220">
                  <c:v>29180.9</c:v>
                </c:pt>
                <c:pt idx="221">
                  <c:v>29711.8</c:v>
                </c:pt>
                <c:pt idx="222">
                  <c:v>29232.3</c:v>
                </c:pt>
                <c:pt idx="223">
                  <c:v>29282</c:v>
                </c:pt>
                <c:pt idx="224">
                  <c:v>29354.2</c:v>
                </c:pt>
                <c:pt idx="225">
                  <c:v>29315</c:v>
                </c:pt>
                <c:pt idx="226">
                  <c:v>29222.7</c:v>
                </c:pt>
                <c:pt idx="227">
                  <c:v>29352.9</c:v>
                </c:pt>
                <c:pt idx="228">
                  <c:v>29228.799999999999</c:v>
                </c:pt>
                <c:pt idx="229">
                  <c:v>29178.3</c:v>
                </c:pt>
                <c:pt idx="230">
                  <c:v>30085.9</c:v>
                </c:pt>
                <c:pt idx="231">
                  <c:v>29788.9</c:v>
                </c:pt>
                <c:pt idx="232">
                  <c:v>29904.5</c:v>
                </c:pt>
                <c:pt idx="233">
                  <c:v>29801</c:v>
                </c:pt>
                <c:pt idx="234">
                  <c:v>29909.7</c:v>
                </c:pt>
                <c:pt idx="235">
                  <c:v>29866.7</c:v>
                </c:pt>
                <c:pt idx="236">
                  <c:v>30139.7</c:v>
                </c:pt>
                <c:pt idx="237">
                  <c:v>30235.5</c:v>
                </c:pt>
                <c:pt idx="238">
                  <c:v>30291.8</c:v>
                </c:pt>
                <c:pt idx="239">
                  <c:v>30316.799999999999</c:v>
                </c:pt>
                <c:pt idx="240">
                  <c:v>31465.4</c:v>
                </c:pt>
                <c:pt idx="241">
                  <c:v>30387.3</c:v>
                </c:pt>
                <c:pt idx="242">
                  <c:v>30623.3</c:v>
                </c:pt>
                <c:pt idx="243">
                  <c:v>30414.2</c:v>
                </c:pt>
                <c:pt idx="244">
                  <c:v>30166.9</c:v>
                </c:pt>
                <c:pt idx="245">
                  <c:v>30288.799999999999</c:v>
                </c:pt>
                <c:pt idx="246">
                  <c:v>30346.799999999999</c:v>
                </c:pt>
                <c:pt idx="247">
                  <c:v>29912.7</c:v>
                </c:pt>
                <c:pt idx="248">
                  <c:v>30512.799999999999</c:v>
                </c:pt>
                <c:pt idx="249">
                  <c:v>30768.6</c:v>
                </c:pt>
                <c:pt idx="250">
                  <c:v>31152</c:v>
                </c:pt>
                <c:pt idx="251">
                  <c:v>30617.5</c:v>
                </c:pt>
                <c:pt idx="252">
                  <c:v>30587.1</c:v>
                </c:pt>
                <c:pt idx="253">
                  <c:v>30472.9</c:v>
                </c:pt>
                <c:pt idx="254">
                  <c:v>30445.7</c:v>
                </c:pt>
                <c:pt idx="255">
                  <c:v>30077.3</c:v>
                </c:pt>
                <c:pt idx="256">
                  <c:v>30691.9</c:v>
                </c:pt>
                <c:pt idx="257">
                  <c:v>30267</c:v>
                </c:pt>
                <c:pt idx="258">
                  <c:v>30466.3</c:v>
                </c:pt>
                <c:pt idx="259">
                  <c:v>30533.599999999999</c:v>
                </c:pt>
                <c:pt idx="260">
                  <c:v>30680.7</c:v>
                </c:pt>
                <c:pt idx="261">
                  <c:v>29890.2</c:v>
                </c:pt>
                <c:pt idx="262">
                  <c:v>29992.799999999999</c:v>
                </c:pt>
                <c:pt idx="263">
                  <c:v>28307.7</c:v>
                </c:pt>
                <c:pt idx="264">
                  <c:v>26845.9</c:v>
                </c:pt>
                <c:pt idx="265">
                  <c:v>26339.7</c:v>
                </c:pt>
                <c:pt idx="266">
                  <c:v>26515</c:v>
                </c:pt>
                <c:pt idx="267">
                  <c:v>26341.3</c:v>
                </c:pt>
                <c:pt idx="268">
                  <c:v>25591.9</c:v>
                </c:pt>
                <c:pt idx="269">
                  <c:v>25129.5</c:v>
                </c:pt>
                <c:pt idx="270">
                  <c:v>25929</c:v>
                </c:pt>
                <c:pt idx="271">
                  <c:v>25906.9</c:v>
                </c:pt>
                <c:pt idx="272">
                  <c:v>25927.9</c:v>
                </c:pt>
                <c:pt idx="273">
                  <c:v>25843.3</c:v>
                </c:pt>
                <c:pt idx="274">
                  <c:v>26479.3</c:v>
                </c:pt>
                <c:pt idx="275">
                  <c:v>26501.1</c:v>
                </c:pt>
                <c:pt idx="276">
                  <c:v>26341.8</c:v>
                </c:pt>
                <c:pt idx="277">
                  <c:v>27230.2</c:v>
                </c:pt>
                <c:pt idx="278">
                  <c:v>25745.599999999999</c:v>
                </c:pt>
                <c:pt idx="279">
                  <c:v>27122.3</c:v>
                </c:pt>
                <c:pt idx="280">
                  <c:v>27070.9</c:v>
                </c:pt>
                <c:pt idx="281">
                  <c:v>27246</c:v>
                </c:pt>
                <c:pt idx="282">
                  <c:v>26819</c:v>
                </c:pt>
                <c:pt idx="283">
                  <c:v>27216.400000000001</c:v>
                </c:pt>
                <c:pt idx="284">
                  <c:v>27696.9</c:v>
                </c:pt>
                <c:pt idx="285">
                  <c:v>27738.9</c:v>
                </c:pt>
                <c:pt idx="286">
                  <c:v>28068.400000000001</c:v>
                </c:pt>
                <c:pt idx="287">
                  <c:v>26855.3</c:v>
                </c:pt>
                <c:pt idx="288">
                  <c:v>26711.200000000001</c:v>
                </c:pt>
                <c:pt idx="289">
                  <c:v>26475.5</c:v>
                </c:pt>
                <c:pt idx="290">
                  <c:v>26327.1</c:v>
                </c:pt>
                <c:pt idx="291">
                  <c:v>27220.7</c:v>
                </c:pt>
                <c:pt idx="292">
                  <c:v>26851.599999999999</c:v>
                </c:pt>
                <c:pt idx="293">
                  <c:v>26749.9</c:v>
                </c:pt>
                <c:pt idx="294">
                  <c:v>27116.2</c:v>
                </c:pt>
                <c:pt idx="295">
                  <c:v>26883</c:v>
                </c:pt>
                <c:pt idx="296">
                  <c:v>26828.2</c:v>
                </c:pt>
                <c:pt idx="297">
                  <c:v>27403.8</c:v>
                </c:pt>
                <c:pt idx="298">
                  <c:v>27035.5</c:v>
                </c:pt>
                <c:pt idx="299">
                  <c:v>27183.9</c:v>
                </c:pt>
                <c:pt idx="300">
                  <c:v>26920.400000000001</c:v>
                </c:pt>
                <c:pt idx="301">
                  <c:v>26777.4</c:v>
                </c:pt>
                <c:pt idx="302">
                  <c:v>26798.7</c:v>
                </c:pt>
                <c:pt idx="303">
                  <c:v>26983.1</c:v>
                </c:pt>
                <c:pt idx="304">
                  <c:v>27604.3</c:v>
                </c:pt>
                <c:pt idx="305">
                  <c:v>27634.3</c:v>
                </c:pt>
                <c:pt idx="306">
                  <c:v>27670.5</c:v>
                </c:pt>
                <c:pt idx="307">
                  <c:v>28424.799999999999</c:v>
                </c:pt>
                <c:pt idx="308">
                  <c:v>28857.1</c:v>
                </c:pt>
                <c:pt idx="309">
                  <c:v>29512.799999999999</c:v>
                </c:pt>
                <c:pt idx="310">
                  <c:v>28842.2</c:v>
                </c:pt>
                <c:pt idx="311">
                  <c:v>29023.599999999999</c:v>
                </c:pt>
                <c:pt idx="312">
                  <c:v>28669.1</c:v>
                </c:pt>
                <c:pt idx="313">
                  <c:v>28079</c:v>
                </c:pt>
                <c:pt idx="314">
                  <c:v>29252.1</c:v>
                </c:pt>
                <c:pt idx="315">
                  <c:v>29235.1</c:v>
                </c:pt>
                <c:pt idx="316">
                  <c:v>29318.400000000001</c:v>
                </c:pt>
                <c:pt idx="317">
                  <c:v>29475.9</c:v>
                </c:pt>
                <c:pt idx="318">
                  <c:v>28424.5</c:v>
                </c:pt>
                <c:pt idx="319">
                  <c:v>28298.799999999999</c:v>
                </c:pt>
                <c:pt idx="320">
                  <c:v>27510.1</c:v>
                </c:pt>
                <c:pt idx="321">
                  <c:v>27591.4</c:v>
                </c:pt>
                <c:pt idx="322">
                  <c:v>27813.8</c:v>
                </c:pt>
                <c:pt idx="323">
                  <c:v>27264.799999999999</c:v>
                </c:pt>
                <c:pt idx="324">
                  <c:v>28240.5</c:v>
                </c:pt>
                <c:pt idx="325">
                  <c:v>28813.7</c:v>
                </c:pt>
                <c:pt idx="326">
                  <c:v>30382.2</c:v>
                </c:pt>
                <c:pt idx="327">
                  <c:v>29434.1</c:v>
                </c:pt>
                <c:pt idx="328">
                  <c:v>30310.799999999999</c:v>
                </c:pt>
                <c:pt idx="329">
                  <c:v>30299.200000000001</c:v>
                </c:pt>
                <c:pt idx="330">
                  <c:v>30472.6</c:v>
                </c:pt>
                <c:pt idx="331">
                  <c:v>30387.4</c:v>
                </c:pt>
                <c:pt idx="332">
                  <c:v>29892.400000000001</c:v>
                </c:pt>
                <c:pt idx="333">
                  <c:v>30209.8</c:v>
                </c:pt>
                <c:pt idx="334">
                  <c:v>29641</c:v>
                </c:pt>
                <c:pt idx="335">
                  <c:v>28326.5</c:v>
                </c:pt>
                <c:pt idx="336">
                  <c:v>27941.200000000001</c:v>
                </c:pt>
                <c:pt idx="337">
                  <c:v>27910.400000000001</c:v>
                </c:pt>
                <c:pt idx="338">
                  <c:v>28037.599999999999</c:v>
                </c:pt>
                <c:pt idx="339">
                  <c:v>28173.5</c:v>
                </c:pt>
                <c:pt idx="340">
                  <c:v>28164.400000000001</c:v>
                </c:pt>
                <c:pt idx="341">
                  <c:v>27802.2</c:v>
                </c:pt>
                <c:pt idx="342">
                  <c:v>28194.7</c:v>
                </c:pt>
                <c:pt idx="343">
                  <c:v>28456.1</c:v>
                </c:pt>
                <c:pt idx="344">
                  <c:v>28473.7</c:v>
                </c:pt>
                <c:pt idx="345">
                  <c:v>28029.3</c:v>
                </c:pt>
                <c:pt idx="346">
                  <c:v>28350.3</c:v>
                </c:pt>
                <c:pt idx="347">
                  <c:v>27262.9</c:v>
                </c:pt>
                <c:pt idx="348">
                  <c:v>27127.8</c:v>
                </c:pt>
                <c:pt idx="349">
                  <c:v>27974.799999999999</c:v>
                </c:pt>
                <c:pt idx="350">
                  <c:v>27474.9</c:v>
                </c:pt>
                <c:pt idx="351">
                  <c:v>27462.2</c:v>
                </c:pt>
                <c:pt idx="352">
                  <c:v>28306.9</c:v>
                </c:pt>
                <c:pt idx="353">
                  <c:v>27262.799999999999</c:v>
                </c:pt>
                <c:pt idx="354">
                  <c:v>28114.2</c:v>
                </c:pt>
                <c:pt idx="355">
                  <c:v>27719.8</c:v>
                </c:pt>
                <c:pt idx="356">
                  <c:v>27958.9</c:v>
                </c:pt>
                <c:pt idx="357">
                  <c:v>26914.5</c:v>
                </c:pt>
                <c:pt idx="358">
                  <c:v>27391.9</c:v>
                </c:pt>
                <c:pt idx="359">
                  <c:v>25004.400000000001</c:v>
                </c:pt>
                <c:pt idx="360">
                  <c:v>24283.200000000001</c:v>
                </c:pt>
                <c:pt idx="361">
                  <c:v>24699.599999999999</c:v>
                </c:pt>
                <c:pt idx="362">
                  <c:v>24121.5</c:v>
                </c:pt>
                <c:pt idx="363">
                  <c:v>21994.799999999999</c:v>
                </c:pt>
                <c:pt idx="364">
                  <c:v>20465</c:v>
                </c:pt>
                <c:pt idx="365">
                  <c:v>20156.5</c:v>
                </c:pt>
                <c:pt idx="366">
                  <c:v>20362</c:v>
                </c:pt>
                <c:pt idx="367">
                  <c:v>21710.799999999999</c:v>
                </c:pt>
                <c:pt idx="368">
                  <c:v>22197.8</c:v>
                </c:pt>
                <c:pt idx="369">
                  <c:v>22410.1</c:v>
                </c:pt>
                <c:pt idx="370">
                  <c:v>22428.2</c:v>
                </c:pt>
                <c:pt idx="371">
                  <c:v>22347.1</c:v>
                </c:pt>
                <c:pt idx="372">
                  <c:v>22354.7</c:v>
                </c:pt>
                <c:pt idx="373">
                  <c:v>23465.599999999999</c:v>
                </c:pt>
                <c:pt idx="374">
                  <c:v>23642.2</c:v>
                </c:pt>
                <c:pt idx="375">
                  <c:v>23130.6</c:v>
                </c:pt>
                <c:pt idx="376">
                  <c:v>23494</c:v>
                </c:pt>
                <c:pt idx="377">
                  <c:v>23558.7</c:v>
                </c:pt>
                <c:pt idx="378">
                  <c:v>23166.1</c:v>
                </c:pt>
                <c:pt idx="379">
                  <c:v>23191.3</c:v>
                </c:pt>
                <c:pt idx="380">
                  <c:v>23936.400000000001</c:v>
                </c:pt>
                <c:pt idx="381">
                  <c:v>24186.6</c:v>
                </c:pt>
                <c:pt idx="382">
                  <c:v>24450.7</c:v>
                </c:pt>
                <c:pt idx="383">
                  <c:v>24839.5</c:v>
                </c:pt>
                <c:pt idx="384">
                  <c:v>24302.799999999999</c:v>
                </c:pt>
                <c:pt idx="385">
                  <c:v>24631.3</c:v>
                </c:pt>
                <c:pt idx="386">
                  <c:v>24573.5</c:v>
                </c:pt>
                <c:pt idx="387">
                  <c:v>23538.2</c:v>
                </c:pt>
                <c:pt idx="388">
                  <c:v>24328.1</c:v>
                </c:pt>
                <c:pt idx="389">
                  <c:v>22198.5</c:v>
                </c:pt>
                <c:pt idx="390">
                  <c:v>21776.9</c:v>
                </c:pt>
                <c:pt idx="391">
                  <c:v>21782.7</c:v>
                </c:pt>
                <c:pt idx="392">
                  <c:v>21859.9</c:v>
                </c:pt>
                <c:pt idx="393">
                  <c:v>21627.4</c:v>
                </c:pt>
                <c:pt idx="394">
                  <c:v>21792.5</c:v>
                </c:pt>
                <c:pt idx="395">
                  <c:v>22964.6</c:v>
                </c:pt>
                <c:pt idx="396">
                  <c:v>23251.7</c:v>
                </c:pt>
                <c:pt idx="397">
                  <c:v>22761.8</c:v>
                </c:pt>
                <c:pt idx="398">
                  <c:v>22936</c:v>
                </c:pt>
                <c:pt idx="399">
                  <c:v>23326.9</c:v>
                </c:pt>
                <c:pt idx="400">
                  <c:v>23431.200000000001</c:v>
                </c:pt>
                <c:pt idx="401">
                  <c:v>23429.1</c:v>
                </c:pt>
                <c:pt idx="402">
                  <c:v>23726.2</c:v>
                </c:pt>
                <c:pt idx="403">
                  <c:v>23124.7</c:v>
                </c:pt>
                <c:pt idx="404">
                  <c:v>22832.2</c:v>
                </c:pt>
                <c:pt idx="405">
                  <c:v>23746</c:v>
                </c:pt>
                <c:pt idx="406">
                  <c:v>23023.5</c:v>
                </c:pt>
                <c:pt idx="407">
                  <c:v>23074.6</c:v>
                </c:pt>
                <c:pt idx="408">
                  <c:v>23016</c:v>
                </c:pt>
                <c:pt idx="409">
                  <c:v>23055.200000000001</c:v>
                </c:pt>
                <c:pt idx="410">
                  <c:v>22632.5</c:v>
                </c:pt>
                <c:pt idx="411">
                  <c:v>22916.3</c:v>
                </c:pt>
                <c:pt idx="412">
                  <c:v>22709</c:v>
                </c:pt>
                <c:pt idx="413">
                  <c:v>22775.7</c:v>
                </c:pt>
                <c:pt idx="414">
                  <c:v>22677.5</c:v>
                </c:pt>
                <c:pt idx="415">
                  <c:v>21074.9</c:v>
                </c:pt>
                <c:pt idx="416">
                  <c:v>20670.599999999999</c:v>
                </c:pt>
                <c:pt idx="417">
                  <c:v>21137.1</c:v>
                </c:pt>
                <c:pt idx="418">
                  <c:v>21184.400000000001</c:v>
                </c:pt>
                <c:pt idx="419">
                  <c:v>20880.099999999999</c:v>
                </c:pt>
                <c:pt idx="420">
                  <c:v>20956</c:v>
                </c:pt>
                <c:pt idx="421">
                  <c:v>19926.900000000001</c:v>
                </c:pt>
                <c:pt idx="422">
                  <c:v>18850.8</c:v>
                </c:pt>
                <c:pt idx="423">
                  <c:v>17941</c:v>
                </c:pt>
                <c:pt idx="424">
                  <c:v>17440.5</c:v>
                </c:pt>
                <c:pt idx="425">
                  <c:v>17180.099999999999</c:v>
                </c:pt>
                <c:pt idx="426">
                  <c:v>17119</c:v>
                </c:pt>
                <c:pt idx="427">
                  <c:v>16943.599999999999</c:v>
                </c:pt>
                <c:pt idx="428">
                  <c:v>16950.900000000001</c:v>
                </c:pt>
                <c:pt idx="429">
                  <c:v>16829.8</c:v>
                </c:pt>
                <c:pt idx="430">
                  <c:v>16852.2</c:v>
                </c:pt>
                <c:pt idx="431">
                  <c:v>16674.2</c:v>
                </c:pt>
                <c:pt idx="432">
                  <c:v>16673.099999999999</c:v>
                </c:pt>
                <c:pt idx="433">
                  <c:v>16618.400000000001</c:v>
                </c:pt>
                <c:pt idx="434">
                  <c:v>16537.5</c:v>
                </c:pt>
                <c:pt idx="435">
                  <c:v>16607.2</c:v>
                </c:pt>
                <c:pt idx="436">
                  <c:v>16636.400000000001</c:v>
                </c:pt>
                <c:pt idx="437">
                  <c:v>16546.2</c:v>
                </c:pt>
                <c:pt idx="438">
                  <c:v>16705.900000000001</c:v>
                </c:pt>
                <c:pt idx="439">
                  <c:v>16918.2</c:v>
                </c:pt>
                <c:pt idx="440">
                  <c:v>16831.8</c:v>
                </c:pt>
                <c:pt idx="441">
                  <c:v>16835.7</c:v>
                </c:pt>
                <c:pt idx="442">
                  <c:v>16778.599999999999</c:v>
                </c:pt>
                <c:pt idx="443">
                  <c:v>16820.5</c:v>
                </c:pt>
                <c:pt idx="444">
                  <c:v>16831.8</c:v>
                </c:pt>
                <c:pt idx="445">
                  <c:v>16902.7</c:v>
                </c:pt>
                <c:pt idx="446">
                  <c:v>16441.3</c:v>
                </c:pt>
                <c:pt idx="447">
                  <c:v>16741.099999999999</c:v>
                </c:pt>
                <c:pt idx="448">
                  <c:v>16777</c:v>
                </c:pt>
                <c:pt idx="449">
                  <c:v>16629</c:v>
                </c:pt>
                <c:pt idx="450">
                  <c:v>17356.7</c:v>
                </c:pt>
                <c:pt idx="451">
                  <c:v>17796.400000000001</c:v>
                </c:pt>
                <c:pt idx="452">
                  <c:v>17778.599999999999</c:v>
                </c:pt>
                <c:pt idx="453">
                  <c:v>17210.900000000001</c:v>
                </c:pt>
                <c:pt idx="454">
                  <c:v>17093.2</c:v>
                </c:pt>
                <c:pt idx="455">
                  <c:v>17127</c:v>
                </c:pt>
                <c:pt idx="456">
                  <c:v>17125.7</c:v>
                </c:pt>
                <c:pt idx="457">
                  <c:v>17225.599999999999</c:v>
                </c:pt>
                <c:pt idx="458">
                  <c:v>16835.2</c:v>
                </c:pt>
                <c:pt idx="459">
                  <c:v>17089.400000000001</c:v>
                </c:pt>
                <c:pt idx="460">
                  <c:v>16966.3</c:v>
                </c:pt>
                <c:pt idx="461">
                  <c:v>17106.900000000001</c:v>
                </c:pt>
                <c:pt idx="462">
                  <c:v>16884.8</c:v>
                </c:pt>
                <c:pt idx="463">
                  <c:v>17093.400000000001</c:v>
                </c:pt>
                <c:pt idx="464">
                  <c:v>16972.2</c:v>
                </c:pt>
                <c:pt idx="465">
                  <c:v>17163.400000000001</c:v>
                </c:pt>
                <c:pt idx="466">
                  <c:v>16440.8</c:v>
                </c:pt>
                <c:pt idx="467">
                  <c:v>16211.9</c:v>
                </c:pt>
                <c:pt idx="468">
                  <c:v>16426.099999999999</c:v>
                </c:pt>
                <c:pt idx="469">
                  <c:v>16456.400000000001</c:v>
                </c:pt>
                <c:pt idx="470">
                  <c:v>16512.3</c:v>
                </c:pt>
                <c:pt idx="471">
                  <c:v>16600.599999999999</c:v>
                </c:pt>
                <c:pt idx="472">
                  <c:v>16604.900000000001</c:v>
                </c:pt>
                <c:pt idx="473">
                  <c:v>16216.9</c:v>
                </c:pt>
                <c:pt idx="474">
                  <c:v>15776.6</c:v>
                </c:pt>
                <c:pt idx="475">
                  <c:v>16278.6</c:v>
                </c:pt>
                <c:pt idx="476">
                  <c:v>16699.3</c:v>
                </c:pt>
                <c:pt idx="477">
                  <c:v>16652.2</c:v>
                </c:pt>
                <c:pt idx="478">
                  <c:v>16715.400000000001</c:v>
                </c:pt>
                <c:pt idx="479">
                  <c:v>16540.5</c:v>
                </c:pt>
                <c:pt idx="480">
                  <c:v>16895.400000000001</c:v>
                </c:pt>
                <c:pt idx="481">
                  <c:v>16615</c:v>
                </c:pt>
                <c:pt idx="482">
                  <c:v>16325</c:v>
                </c:pt>
                <c:pt idx="483">
                  <c:v>16803.900000000001</c:v>
                </c:pt>
                <c:pt idx="484">
                  <c:v>17049.900000000001</c:v>
                </c:pt>
                <c:pt idx="485">
                  <c:v>17589.099999999999</c:v>
                </c:pt>
                <c:pt idx="486">
                  <c:v>15887</c:v>
                </c:pt>
                <c:pt idx="487">
                  <c:v>18538.900000000001</c:v>
                </c:pt>
                <c:pt idx="488">
                  <c:v>20589</c:v>
                </c:pt>
                <c:pt idx="489">
                  <c:v>20916.3</c:v>
                </c:pt>
                <c:pt idx="490">
                  <c:v>21298.7</c:v>
                </c:pt>
                <c:pt idx="491">
                  <c:v>21145.7</c:v>
                </c:pt>
                <c:pt idx="492">
                  <c:v>20206.400000000001</c:v>
                </c:pt>
                <c:pt idx="493">
                  <c:v>20154</c:v>
                </c:pt>
                <c:pt idx="494">
                  <c:v>20482.900000000001</c:v>
                </c:pt>
                <c:pt idx="495">
                  <c:v>20496.099999999999</c:v>
                </c:pt>
                <c:pt idx="496">
                  <c:v>20626</c:v>
                </c:pt>
                <c:pt idx="497">
                  <c:v>20809.400000000001</c:v>
                </c:pt>
                <c:pt idx="498">
                  <c:v>20594.2</c:v>
                </c:pt>
                <c:pt idx="499">
                  <c:v>20293</c:v>
                </c:pt>
                <c:pt idx="500">
                  <c:v>20769.5</c:v>
                </c:pt>
                <c:pt idx="501">
                  <c:v>20086.8</c:v>
                </c:pt>
                <c:pt idx="502">
                  <c:v>19331.8</c:v>
                </c:pt>
                <c:pt idx="503">
                  <c:v>19571.2</c:v>
                </c:pt>
                <c:pt idx="504">
                  <c:v>19204.8</c:v>
                </c:pt>
                <c:pt idx="505">
                  <c:v>19162.599999999999</c:v>
                </c:pt>
                <c:pt idx="506">
                  <c:v>19042.900000000001</c:v>
                </c:pt>
                <c:pt idx="507">
                  <c:v>19125.099999999999</c:v>
                </c:pt>
                <c:pt idx="508">
                  <c:v>19328.2</c:v>
                </c:pt>
                <c:pt idx="509">
                  <c:v>19548.400000000001</c:v>
                </c:pt>
                <c:pt idx="510">
                  <c:v>19262.2</c:v>
                </c:pt>
                <c:pt idx="511">
                  <c:v>19068.8</c:v>
                </c:pt>
                <c:pt idx="512">
                  <c:v>19181.7</c:v>
                </c:pt>
                <c:pt idx="513">
                  <c:v>19379.8</c:v>
                </c:pt>
                <c:pt idx="514">
                  <c:v>19154.599999999999</c:v>
                </c:pt>
                <c:pt idx="515">
                  <c:v>19058.5</c:v>
                </c:pt>
                <c:pt idx="516">
                  <c:v>19134.3</c:v>
                </c:pt>
                <c:pt idx="517">
                  <c:v>19441.7</c:v>
                </c:pt>
                <c:pt idx="518">
                  <c:v>19416.3</c:v>
                </c:pt>
                <c:pt idx="519">
                  <c:v>19530.2</c:v>
                </c:pt>
                <c:pt idx="520">
                  <c:v>19962.400000000001</c:v>
                </c:pt>
                <c:pt idx="521">
                  <c:v>20157.5</c:v>
                </c:pt>
                <c:pt idx="522">
                  <c:v>20340.5</c:v>
                </c:pt>
                <c:pt idx="523">
                  <c:v>19629.7</c:v>
                </c:pt>
                <c:pt idx="524">
                  <c:v>19057.599999999999</c:v>
                </c:pt>
                <c:pt idx="525">
                  <c:v>19311.900000000001</c:v>
                </c:pt>
                <c:pt idx="526">
                  <c:v>19422.900000000001</c:v>
                </c:pt>
                <c:pt idx="527">
                  <c:v>19593.400000000001</c:v>
                </c:pt>
                <c:pt idx="528">
                  <c:v>19420.2</c:v>
                </c:pt>
                <c:pt idx="529">
                  <c:v>19083.400000000001</c:v>
                </c:pt>
                <c:pt idx="530">
                  <c:v>19228.8</c:v>
                </c:pt>
                <c:pt idx="531">
                  <c:v>18803.099999999999</c:v>
                </c:pt>
                <c:pt idx="532">
                  <c:v>18925.099999999999</c:v>
                </c:pt>
                <c:pt idx="533">
                  <c:v>19288.400000000001</c:v>
                </c:pt>
                <c:pt idx="534">
                  <c:v>19404.099999999999</c:v>
                </c:pt>
                <c:pt idx="535">
                  <c:v>18488.099999999999</c:v>
                </c:pt>
                <c:pt idx="536">
                  <c:v>18875.099999999999</c:v>
                </c:pt>
                <c:pt idx="537">
                  <c:v>19538.900000000001</c:v>
                </c:pt>
                <c:pt idx="538">
                  <c:v>19417.400000000001</c:v>
                </c:pt>
                <c:pt idx="539">
                  <c:v>20113.900000000001</c:v>
                </c:pt>
                <c:pt idx="540">
                  <c:v>19802.8</c:v>
                </c:pt>
                <c:pt idx="541">
                  <c:v>19701.900000000001</c:v>
                </c:pt>
                <c:pt idx="542">
                  <c:v>20222.3</c:v>
                </c:pt>
                <c:pt idx="543">
                  <c:v>20175.5</c:v>
                </c:pt>
                <c:pt idx="544">
                  <c:v>22395.3</c:v>
                </c:pt>
                <c:pt idx="545">
                  <c:v>21836.6</c:v>
                </c:pt>
                <c:pt idx="546">
                  <c:v>21650.400000000001</c:v>
                </c:pt>
                <c:pt idx="547">
                  <c:v>21363.8</c:v>
                </c:pt>
                <c:pt idx="548">
                  <c:v>19318.8</c:v>
                </c:pt>
                <c:pt idx="549">
                  <c:v>19281.5</c:v>
                </c:pt>
                <c:pt idx="550">
                  <c:v>18786.3</c:v>
                </c:pt>
                <c:pt idx="551">
                  <c:v>19793.400000000001</c:v>
                </c:pt>
                <c:pt idx="552">
                  <c:v>19999.900000000001</c:v>
                </c:pt>
                <c:pt idx="553">
                  <c:v>19832.2</c:v>
                </c:pt>
                <c:pt idx="554">
                  <c:v>19952.8</c:v>
                </c:pt>
                <c:pt idx="555">
                  <c:v>20131.599999999999</c:v>
                </c:pt>
                <c:pt idx="556">
                  <c:v>20049.900000000001</c:v>
                </c:pt>
                <c:pt idx="557">
                  <c:v>19793.400000000001</c:v>
                </c:pt>
                <c:pt idx="558">
                  <c:v>20295.599999999999</c:v>
                </c:pt>
                <c:pt idx="559">
                  <c:v>19551.3</c:v>
                </c:pt>
                <c:pt idx="560">
                  <c:v>20034.2</c:v>
                </c:pt>
                <c:pt idx="561">
                  <c:v>20249.900000000001</c:v>
                </c:pt>
                <c:pt idx="562">
                  <c:v>21564.2</c:v>
                </c:pt>
                <c:pt idx="563">
                  <c:v>21365.4</c:v>
                </c:pt>
                <c:pt idx="564">
                  <c:v>21516.2</c:v>
                </c:pt>
                <c:pt idx="565">
                  <c:v>21416.5</c:v>
                </c:pt>
                <c:pt idx="566">
                  <c:v>21516.799999999999</c:v>
                </c:pt>
                <c:pt idx="567">
                  <c:v>21138.9</c:v>
                </c:pt>
                <c:pt idx="568">
                  <c:v>20830.7</c:v>
                </c:pt>
                <c:pt idx="569">
                  <c:v>23201.599999999999</c:v>
                </c:pt>
                <c:pt idx="570">
                  <c:v>23337.7</c:v>
                </c:pt>
                <c:pt idx="571">
                  <c:v>23855.8</c:v>
                </c:pt>
                <c:pt idx="572">
                  <c:v>24102.6</c:v>
                </c:pt>
                <c:pt idx="573">
                  <c:v>24303.3</c:v>
                </c:pt>
                <c:pt idx="574">
                  <c:v>24442.1</c:v>
                </c:pt>
                <c:pt idx="575">
                  <c:v>24398.9</c:v>
                </c:pt>
                <c:pt idx="576">
                  <c:v>23935.3</c:v>
                </c:pt>
                <c:pt idx="577">
                  <c:v>23963.3</c:v>
                </c:pt>
                <c:pt idx="578">
                  <c:v>23150.3</c:v>
                </c:pt>
                <c:pt idx="579">
                  <c:v>23818.1</c:v>
                </c:pt>
                <c:pt idx="580">
                  <c:v>23175.3</c:v>
                </c:pt>
                <c:pt idx="581">
                  <c:v>22944.2</c:v>
                </c:pt>
                <c:pt idx="582">
                  <c:v>23308.2</c:v>
                </c:pt>
                <c:pt idx="583">
                  <c:v>22613.3</c:v>
                </c:pt>
                <c:pt idx="584">
                  <c:v>22822.2</c:v>
                </c:pt>
                <c:pt idx="585">
                  <c:v>22988.7</c:v>
                </c:pt>
                <c:pt idx="586">
                  <c:v>23271.1</c:v>
                </c:pt>
                <c:pt idx="587">
                  <c:v>23303.4</c:v>
                </c:pt>
                <c:pt idx="588">
                  <c:v>23634.2</c:v>
                </c:pt>
                <c:pt idx="589">
                  <c:v>23774.2</c:v>
                </c:pt>
                <c:pt idx="590">
                  <c:v>23850.2</c:v>
                </c:pt>
                <c:pt idx="591">
                  <c:v>22957.7</c:v>
                </c:pt>
                <c:pt idx="592">
                  <c:v>21248</c:v>
                </c:pt>
                <c:pt idx="593">
                  <c:v>21301.599999999999</c:v>
                </c:pt>
                <c:pt idx="594">
                  <c:v>22582.3</c:v>
                </c:pt>
                <c:pt idx="595">
                  <c:v>22449.8</c:v>
                </c:pt>
                <c:pt idx="596">
                  <c:v>22683.599999999999</c:v>
                </c:pt>
                <c:pt idx="597">
                  <c:v>23150</c:v>
                </c:pt>
                <c:pt idx="598">
                  <c:v>23219.9</c:v>
                </c:pt>
                <c:pt idx="599">
                  <c:v>23412</c:v>
                </c:pt>
                <c:pt idx="600">
                  <c:v>22529.3</c:v>
                </c:pt>
                <c:pt idx="601">
                  <c:v>20785.599999999999</c:v>
                </c:pt>
                <c:pt idx="602">
                  <c:v>21209.8</c:v>
                </c:pt>
                <c:pt idx="603">
                  <c:v>20825.2</c:v>
                </c:pt>
                <c:pt idx="604">
                  <c:v>20586.099999999999</c:v>
                </c:pt>
                <c:pt idx="605">
                  <c:v>20250</c:v>
                </c:pt>
                <c:pt idx="606">
                  <c:v>19331.599999999999</c:v>
                </c:pt>
                <c:pt idx="607">
                  <c:v>19963.2</c:v>
                </c:pt>
                <c:pt idx="608">
                  <c:v>20847.2</c:v>
                </c:pt>
                <c:pt idx="609">
                  <c:v>21587.4</c:v>
                </c:pt>
                <c:pt idx="610">
                  <c:v>21610.400000000001</c:v>
                </c:pt>
                <c:pt idx="611">
                  <c:v>21637.1</c:v>
                </c:pt>
                <c:pt idx="612">
                  <c:v>20557.900000000001</c:v>
                </c:pt>
                <c:pt idx="613">
                  <c:v>20180.400000000001</c:v>
                </c:pt>
                <c:pt idx="614">
                  <c:v>20215.8</c:v>
                </c:pt>
                <c:pt idx="615">
                  <c:v>19310.599999999999</c:v>
                </c:pt>
                <c:pt idx="616">
                  <c:v>19243.400000000001</c:v>
                </c:pt>
                <c:pt idx="617">
                  <c:v>19275.400000000001</c:v>
                </c:pt>
                <c:pt idx="618">
                  <c:v>19926.599999999999</c:v>
                </c:pt>
                <c:pt idx="619">
                  <c:v>20111.3</c:v>
                </c:pt>
                <c:pt idx="620">
                  <c:v>20278</c:v>
                </c:pt>
                <c:pt idx="621">
                  <c:v>20727.900000000001</c:v>
                </c:pt>
                <c:pt idx="622">
                  <c:v>21037.7</c:v>
                </c:pt>
                <c:pt idx="623">
                  <c:v>21489.9</c:v>
                </c:pt>
                <c:pt idx="624">
                  <c:v>21226.9</c:v>
                </c:pt>
                <c:pt idx="625">
                  <c:v>21100.9</c:v>
                </c:pt>
                <c:pt idx="626">
                  <c:v>19967.3</c:v>
                </c:pt>
                <c:pt idx="627">
                  <c:v>20720.2</c:v>
                </c:pt>
                <c:pt idx="628">
                  <c:v>20571.599999999999</c:v>
                </c:pt>
                <c:pt idx="629">
                  <c:v>20576.900000000001</c:v>
                </c:pt>
                <c:pt idx="630">
                  <c:v>18983.400000000001</c:v>
                </c:pt>
                <c:pt idx="631">
                  <c:v>20446.400000000001</c:v>
                </c:pt>
                <c:pt idx="632">
                  <c:v>20391.3</c:v>
                </c:pt>
                <c:pt idx="633">
                  <c:v>22577.9</c:v>
                </c:pt>
                <c:pt idx="634">
                  <c:v>22137.5</c:v>
                </c:pt>
                <c:pt idx="635">
                  <c:v>22449.1</c:v>
                </c:pt>
                <c:pt idx="636">
                  <c:v>26606.3</c:v>
                </c:pt>
                <c:pt idx="637">
                  <c:v>28404</c:v>
                </c:pt>
                <c:pt idx="638">
                  <c:v>29083.3</c:v>
                </c:pt>
                <c:pt idx="639">
                  <c:v>30097.4</c:v>
                </c:pt>
                <c:pt idx="640">
                  <c:v>30202.1</c:v>
                </c:pt>
                <c:pt idx="641">
                  <c:v>31127.200000000001</c:v>
                </c:pt>
                <c:pt idx="642">
                  <c:v>31370.3</c:v>
                </c:pt>
                <c:pt idx="643">
                  <c:v>29911.200000000001</c:v>
                </c:pt>
                <c:pt idx="644">
                  <c:v>29865.1</c:v>
                </c:pt>
                <c:pt idx="645">
                  <c:v>29700.9</c:v>
                </c:pt>
                <c:pt idx="646">
                  <c:v>30455.7</c:v>
                </c:pt>
                <c:pt idx="647">
                  <c:v>29798.6</c:v>
                </c:pt>
                <c:pt idx="648">
                  <c:v>31793.1</c:v>
                </c:pt>
                <c:pt idx="649">
                  <c:v>31730.2</c:v>
                </c:pt>
                <c:pt idx="650">
                  <c:v>29465.200000000001</c:v>
                </c:pt>
                <c:pt idx="651">
                  <c:v>29027.1</c:v>
                </c:pt>
                <c:pt idx="652">
                  <c:v>28620.1</c:v>
                </c:pt>
                <c:pt idx="653">
                  <c:v>29194</c:v>
                </c:pt>
                <c:pt idx="654">
                  <c:v>29537.9</c:v>
                </c:pt>
                <c:pt idx="655">
                  <c:v>29648.7</c:v>
                </c:pt>
                <c:pt idx="656">
                  <c:v>29091.599999999999</c:v>
                </c:pt>
                <c:pt idx="657">
                  <c:v>30287.3</c:v>
                </c:pt>
                <c:pt idx="658">
                  <c:v>29433</c:v>
                </c:pt>
                <c:pt idx="659">
                  <c:v>29188.7</c:v>
                </c:pt>
                <c:pt idx="660">
                  <c:v>30305.9</c:v>
                </c:pt>
                <c:pt idx="661">
                  <c:v>28700.400000000001</c:v>
                </c:pt>
                <c:pt idx="662">
                  <c:v>30437.5</c:v>
                </c:pt>
                <c:pt idx="663">
                  <c:v>29856.7</c:v>
                </c:pt>
                <c:pt idx="664">
                  <c:v>31308.3</c:v>
                </c:pt>
                <c:pt idx="665">
                  <c:v>30078.6</c:v>
                </c:pt>
                <c:pt idx="666">
                  <c:v>29285.200000000001</c:v>
                </c:pt>
                <c:pt idx="667">
                  <c:v>28994.3</c:v>
                </c:pt>
                <c:pt idx="668">
                  <c:v>29073.4</c:v>
                </c:pt>
                <c:pt idx="669">
                  <c:v>31008</c:v>
                </c:pt>
                <c:pt idx="670">
                  <c:v>30098.2</c:v>
                </c:pt>
                <c:pt idx="671">
                  <c:v>34041</c:v>
                </c:pt>
                <c:pt idx="672">
                  <c:v>35468</c:v>
                </c:pt>
                <c:pt idx="673">
                  <c:v>36003</c:v>
                </c:pt>
                <c:pt idx="674">
                  <c:v>36540</c:v>
                </c:pt>
                <c:pt idx="675">
                  <c:v>39686</c:v>
                </c:pt>
                <c:pt idx="676">
                  <c:v>37717</c:v>
                </c:pt>
                <c:pt idx="677">
                  <c:v>38515</c:v>
                </c:pt>
                <c:pt idx="678">
                  <c:v>38472</c:v>
                </c:pt>
                <c:pt idx="679">
                  <c:v>37642</c:v>
                </c:pt>
                <c:pt idx="680">
                  <c:v>38590</c:v>
                </c:pt>
                <c:pt idx="681">
                  <c:v>39748</c:v>
                </c:pt>
                <c:pt idx="682">
                  <c:v>39243</c:v>
                </c:pt>
                <c:pt idx="683">
                  <c:v>38113</c:v>
                </c:pt>
                <c:pt idx="684">
                  <c:v>40443</c:v>
                </c:pt>
                <c:pt idx="685">
                  <c:v>39464</c:v>
                </c:pt>
                <c:pt idx="686">
                  <c:v>39434</c:v>
                </c:pt>
                <c:pt idx="687">
                  <c:v>39709</c:v>
                </c:pt>
                <c:pt idx="688">
                  <c:v>40487</c:v>
                </c:pt>
                <c:pt idx="689">
                  <c:v>41370</c:v>
                </c:pt>
                <c:pt idx="690">
                  <c:v>41499</c:v>
                </c:pt>
                <c:pt idx="691">
                  <c:v>40809</c:v>
                </c:pt>
                <c:pt idx="692">
                  <c:v>39700</c:v>
                </c:pt>
                <c:pt idx="693">
                  <c:v>40382</c:v>
                </c:pt>
                <c:pt idx="694">
                  <c:v>40571</c:v>
                </c:pt>
                <c:pt idx="695">
                  <c:v>39936</c:v>
                </c:pt>
                <c:pt idx="696">
                  <c:v>41133</c:v>
                </c:pt>
                <c:pt idx="697">
                  <c:v>40072</c:v>
                </c:pt>
                <c:pt idx="698">
                  <c:v>39507</c:v>
                </c:pt>
                <c:pt idx="699">
                  <c:v>42144</c:v>
                </c:pt>
                <c:pt idx="700">
                  <c:v>42760</c:v>
                </c:pt>
                <c:pt idx="701">
                  <c:v>42275</c:v>
                </c:pt>
                <c:pt idx="702">
                  <c:v>43450</c:v>
                </c:pt>
                <c:pt idx="703">
                  <c:v>43166</c:v>
                </c:pt>
                <c:pt idx="704">
                  <c:v>45494</c:v>
                </c:pt>
                <c:pt idx="705">
                  <c:v>46614</c:v>
                </c:pt>
                <c:pt idx="706">
                  <c:v>46407</c:v>
                </c:pt>
                <c:pt idx="707">
                  <c:v>45813</c:v>
                </c:pt>
                <c:pt idx="708">
                  <c:v>46299</c:v>
                </c:pt>
                <c:pt idx="709">
                  <c:v>45529</c:v>
                </c:pt>
                <c:pt idx="710">
                  <c:v>47071</c:v>
                </c:pt>
                <c:pt idx="711">
                  <c:v>47449</c:v>
                </c:pt>
                <c:pt idx="712">
                  <c:v>47126</c:v>
                </c:pt>
                <c:pt idx="713">
                  <c:v>46859</c:v>
                </c:pt>
                <c:pt idx="714">
                  <c:v>44542</c:v>
                </c:pt>
                <c:pt idx="715">
                  <c:v>44331</c:v>
                </c:pt>
                <c:pt idx="716">
                  <c:v>44013</c:v>
                </c:pt>
                <c:pt idx="717">
                  <c:v>42911</c:v>
                </c:pt>
                <c:pt idx="718">
                  <c:v>42373</c:v>
                </c:pt>
                <c:pt idx="719">
                  <c:v>41022</c:v>
                </c:pt>
                <c:pt idx="720">
                  <c:v>41282</c:v>
                </c:pt>
                <c:pt idx="721">
                  <c:v>42241</c:v>
                </c:pt>
                <c:pt idx="722">
                  <c:v>41768</c:v>
                </c:pt>
                <c:pt idx="723">
                  <c:v>40914.6</c:v>
                </c:pt>
                <c:pt idx="724">
                  <c:v>41118.699999999997</c:v>
                </c:pt>
                <c:pt idx="725">
                  <c:v>39282.5</c:v>
                </c:pt>
                <c:pt idx="726">
                  <c:v>39673</c:v>
                </c:pt>
                <c:pt idx="727">
                  <c:v>37789.5</c:v>
                </c:pt>
                <c:pt idx="728">
                  <c:v>38813.199999999997</c:v>
                </c:pt>
                <c:pt idx="729">
                  <c:v>38730.199999999997</c:v>
                </c:pt>
                <c:pt idx="730">
                  <c:v>39422.5</c:v>
                </c:pt>
                <c:pt idx="731">
                  <c:v>41933.9</c:v>
                </c:pt>
                <c:pt idx="732">
                  <c:v>38731.5</c:v>
                </c:pt>
                <c:pt idx="733">
                  <c:v>38020.6</c:v>
                </c:pt>
                <c:pt idx="734">
                  <c:v>38420.6</c:v>
                </c:pt>
                <c:pt idx="735">
                  <c:v>39396.300000000003</c:v>
                </c:pt>
                <c:pt idx="736">
                  <c:v>39142.800000000003</c:v>
                </c:pt>
                <c:pt idx="737">
                  <c:v>42463</c:v>
                </c:pt>
                <c:pt idx="738">
                  <c:v>43912.800000000003</c:v>
                </c:pt>
                <c:pt idx="739">
                  <c:v>44420.3</c:v>
                </c:pt>
                <c:pt idx="740">
                  <c:v>43187.199999999997</c:v>
                </c:pt>
                <c:pt idx="741">
                  <c:v>37707.199999999997</c:v>
                </c:pt>
                <c:pt idx="742">
                  <c:v>39116.6</c:v>
                </c:pt>
                <c:pt idx="743">
                  <c:v>39221.599999999999</c:v>
                </c:pt>
                <c:pt idx="744">
                  <c:v>38339.199999999997</c:v>
                </c:pt>
                <c:pt idx="745">
                  <c:v>37250.199999999997</c:v>
                </c:pt>
                <c:pt idx="746">
                  <c:v>38248.199999999997</c:v>
                </c:pt>
                <c:pt idx="747">
                  <c:v>37018.300000000003</c:v>
                </c:pt>
                <c:pt idx="748">
                  <c:v>38355</c:v>
                </c:pt>
                <c:pt idx="749">
                  <c:v>40089.599999999999</c:v>
                </c:pt>
                <c:pt idx="750">
                  <c:v>40000.1</c:v>
                </c:pt>
                <c:pt idx="751">
                  <c:v>40532.5</c:v>
                </c:pt>
                <c:pt idx="752">
                  <c:v>43885.5</c:v>
                </c:pt>
                <c:pt idx="753">
                  <c:v>44540.9</c:v>
                </c:pt>
                <c:pt idx="754">
                  <c:v>42550.3</c:v>
                </c:pt>
                <c:pt idx="755">
                  <c:v>42061.1</c:v>
                </c:pt>
                <c:pt idx="756">
                  <c:v>42205.5</c:v>
                </c:pt>
                <c:pt idx="757">
                  <c:v>42388.4</c:v>
                </c:pt>
                <c:pt idx="758">
                  <c:v>43519.3</c:v>
                </c:pt>
                <c:pt idx="759">
                  <c:v>44388.9</c:v>
                </c:pt>
                <c:pt idx="760">
                  <c:v>44038.2</c:v>
                </c:pt>
                <c:pt idx="761">
                  <c:v>43833.9</c:v>
                </c:pt>
                <c:pt idx="762">
                  <c:v>42385.2</c:v>
                </c:pt>
                <c:pt idx="763">
                  <c:v>41411.9</c:v>
                </c:pt>
                <c:pt idx="764">
                  <c:v>41566.5</c:v>
                </c:pt>
                <c:pt idx="765">
                  <c:v>37287.800000000003</c:v>
                </c:pt>
                <c:pt idx="766">
                  <c:v>36890.199999999997</c:v>
                </c:pt>
                <c:pt idx="767">
                  <c:v>38711.199999999997</c:v>
                </c:pt>
                <c:pt idx="768">
                  <c:v>38475.599999999999</c:v>
                </c:pt>
                <c:pt idx="769">
                  <c:v>37923.800000000003</c:v>
                </c:pt>
                <c:pt idx="770">
                  <c:v>38167.5</c:v>
                </c:pt>
                <c:pt idx="771">
                  <c:v>37736.5</c:v>
                </c:pt>
                <c:pt idx="772">
                  <c:v>37195.599999999999</c:v>
                </c:pt>
                <c:pt idx="773">
                  <c:v>36800.1</c:v>
                </c:pt>
                <c:pt idx="774">
                  <c:v>36962.300000000003</c:v>
                </c:pt>
                <c:pt idx="775">
                  <c:v>36691.300000000003</c:v>
                </c:pt>
                <c:pt idx="776">
                  <c:v>36268.6</c:v>
                </c:pt>
                <c:pt idx="777">
                  <c:v>35072.9</c:v>
                </c:pt>
                <c:pt idx="778">
                  <c:v>36467.699999999997</c:v>
                </c:pt>
                <c:pt idx="779">
                  <c:v>40698.1</c:v>
                </c:pt>
                <c:pt idx="780">
                  <c:v>41683.599999999999</c:v>
                </c:pt>
                <c:pt idx="781">
                  <c:v>42365.3</c:v>
                </c:pt>
                <c:pt idx="782">
                  <c:v>42209.9</c:v>
                </c:pt>
                <c:pt idx="783">
                  <c:v>43080.5</c:v>
                </c:pt>
                <c:pt idx="784">
                  <c:v>43079.199999999997</c:v>
                </c:pt>
                <c:pt idx="785">
                  <c:v>43073.599999999999</c:v>
                </c:pt>
                <c:pt idx="786">
                  <c:v>42562.2</c:v>
                </c:pt>
                <c:pt idx="787">
                  <c:v>43900</c:v>
                </c:pt>
                <c:pt idx="788">
                  <c:v>42735</c:v>
                </c:pt>
                <c:pt idx="789">
                  <c:v>41829.1</c:v>
                </c:pt>
                <c:pt idx="790">
                  <c:v>41848.9</c:v>
                </c:pt>
                <c:pt idx="791">
                  <c:v>41681.199999999997</c:v>
                </c:pt>
                <c:pt idx="792">
                  <c:v>41551.300000000003</c:v>
                </c:pt>
                <c:pt idx="793">
                  <c:v>43097.9</c:v>
                </c:pt>
                <c:pt idx="794">
                  <c:v>43431.6</c:v>
                </c:pt>
                <c:pt idx="795">
                  <c:v>45833.1</c:v>
                </c:pt>
                <c:pt idx="796">
                  <c:v>46435.7</c:v>
                </c:pt>
                <c:pt idx="797">
                  <c:v>47293.9</c:v>
                </c:pt>
                <c:pt idx="798">
                  <c:v>47738.7</c:v>
                </c:pt>
                <c:pt idx="799">
                  <c:v>46217.5</c:v>
                </c:pt>
                <c:pt idx="800">
                  <c:v>47123.3</c:v>
                </c:pt>
                <c:pt idx="801">
                  <c:v>46470.7</c:v>
                </c:pt>
                <c:pt idx="802">
                  <c:v>47548.4</c:v>
                </c:pt>
                <c:pt idx="803">
                  <c:v>50703.4</c:v>
                </c:pt>
                <c:pt idx="804">
                  <c:v>50783.6</c:v>
                </c:pt>
                <c:pt idx="805">
                  <c:v>50404</c:v>
                </c:pt>
                <c:pt idx="806">
                  <c:v>50789.599999999999</c:v>
                </c:pt>
                <c:pt idx="807">
                  <c:v>50807.4</c:v>
                </c:pt>
                <c:pt idx="808">
                  <c:v>48599.6</c:v>
                </c:pt>
                <c:pt idx="809">
                  <c:v>48898.7</c:v>
                </c:pt>
                <c:pt idx="810">
                  <c:v>46900.1</c:v>
                </c:pt>
                <c:pt idx="811">
                  <c:v>46703.4</c:v>
                </c:pt>
                <c:pt idx="812">
                  <c:v>46855.7</c:v>
                </c:pt>
                <c:pt idx="813">
                  <c:v>46171.8</c:v>
                </c:pt>
                <c:pt idx="814">
                  <c:v>47630.400000000001</c:v>
                </c:pt>
                <c:pt idx="815">
                  <c:v>48876.6</c:v>
                </c:pt>
                <c:pt idx="816">
                  <c:v>48366.2</c:v>
                </c:pt>
                <c:pt idx="817">
                  <c:v>46709.8</c:v>
                </c:pt>
                <c:pt idx="818">
                  <c:v>50075.9</c:v>
                </c:pt>
                <c:pt idx="819">
                  <c:v>49332.5</c:v>
                </c:pt>
                <c:pt idx="820">
                  <c:v>47138.400000000001</c:v>
                </c:pt>
                <c:pt idx="821">
                  <c:v>47591.7</c:v>
                </c:pt>
                <c:pt idx="822">
                  <c:v>50477.599999999999</c:v>
                </c:pt>
                <c:pt idx="823">
                  <c:v>50596.6</c:v>
                </c:pt>
                <c:pt idx="824">
                  <c:v>50547.4</c:v>
                </c:pt>
                <c:pt idx="825">
                  <c:v>49412.1</c:v>
                </c:pt>
                <c:pt idx="826">
                  <c:v>49196.4</c:v>
                </c:pt>
                <c:pt idx="827">
                  <c:v>53620.7</c:v>
                </c:pt>
                <c:pt idx="828">
                  <c:v>56495.199999999997</c:v>
                </c:pt>
                <c:pt idx="829">
                  <c:v>57207.8</c:v>
                </c:pt>
                <c:pt idx="830">
                  <c:v>56891.7</c:v>
                </c:pt>
                <c:pt idx="831">
                  <c:v>57795.199999999997</c:v>
                </c:pt>
                <c:pt idx="832">
                  <c:v>57288.1</c:v>
                </c:pt>
                <c:pt idx="833">
                  <c:v>54758</c:v>
                </c:pt>
                <c:pt idx="834">
                  <c:v>53747.199999999997</c:v>
                </c:pt>
                <c:pt idx="835">
                  <c:v>58937.3</c:v>
                </c:pt>
                <c:pt idx="836">
                  <c:v>57167.1</c:v>
                </c:pt>
                <c:pt idx="837">
                  <c:v>57559.4</c:v>
                </c:pt>
                <c:pt idx="838">
                  <c:v>56304.800000000003</c:v>
                </c:pt>
                <c:pt idx="839">
                  <c:v>58719.7</c:v>
                </c:pt>
                <c:pt idx="840">
                  <c:v>59724</c:v>
                </c:pt>
                <c:pt idx="841">
                  <c:v>58080.800000000003</c:v>
                </c:pt>
                <c:pt idx="842">
                  <c:v>56908.3</c:v>
                </c:pt>
                <c:pt idx="843">
                  <c:v>60368.2</c:v>
                </c:pt>
                <c:pt idx="844">
                  <c:v>60074.2</c:v>
                </c:pt>
                <c:pt idx="845">
                  <c:v>63605.1</c:v>
                </c:pt>
                <c:pt idx="846">
                  <c:v>65514.9</c:v>
                </c:pt>
                <c:pt idx="847">
                  <c:v>64397.2</c:v>
                </c:pt>
                <c:pt idx="848">
                  <c:v>64133.3</c:v>
                </c:pt>
                <c:pt idx="849">
                  <c:v>64782.6</c:v>
                </c:pt>
                <c:pt idx="850">
                  <c:v>64922.8</c:v>
                </c:pt>
                <c:pt idx="851">
                  <c:v>66942.600000000006</c:v>
                </c:pt>
                <c:pt idx="852">
                  <c:v>67528.7</c:v>
                </c:pt>
                <c:pt idx="853">
                  <c:v>63276.4</c:v>
                </c:pt>
                <c:pt idx="854">
                  <c:v>61483.8</c:v>
                </c:pt>
                <c:pt idx="855">
                  <c:v>60973.2</c:v>
                </c:pt>
                <c:pt idx="856">
                  <c:v>61411.5</c:v>
                </c:pt>
                <c:pt idx="857">
                  <c:v>62915.4</c:v>
                </c:pt>
                <c:pt idx="858">
                  <c:v>63223.5</c:v>
                </c:pt>
                <c:pt idx="859">
                  <c:v>60912.2</c:v>
                </c:pt>
                <c:pt idx="860">
                  <c:v>61310.1</c:v>
                </c:pt>
                <c:pt idx="861">
                  <c:v>61842.2</c:v>
                </c:pt>
                <c:pt idx="862">
                  <c:v>62245</c:v>
                </c:pt>
                <c:pt idx="863">
                  <c:v>60579.9</c:v>
                </c:pt>
                <c:pt idx="864">
                  <c:v>58437.2</c:v>
                </c:pt>
                <c:pt idx="865">
                  <c:v>60312.5</c:v>
                </c:pt>
                <c:pt idx="866">
                  <c:v>63067.5</c:v>
                </c:pt>
                <c:pt idx="867">
                  <c:v>60864.3</c:v>
                </c:pt>
                <c:pt idx="868">
                  <c:v>61308.2</c:v>
                </c:pt>
                <c:pt idx="869">
                  <c:v>60693.2</c:v>
                </c:pt>
                <c:pt idx="870">
                  <c:v>62200.800000000003</c:v>
                </c:pt>
                <c:pt idx="871">
                  <c:v>66004.600000000006</c:v>
                </c:pt>
                <c:pt idx="872">
                  <c:v>64276.9</c:v>
                </c:pt>
                <c:pt idx="873">
                  <c:v>62030.2</c:v>
                </c:pt>
                <c:pt idx="874">
                  <c:v>61525.8</c:v>
                </c:pt>
                <c:pt idx="875">
                  <c:v>60865.5</c:v>
                </c:pt>
                <c:pt idx="876">
                  <c:v>61669.2</c:v>
                </c:pt>
                <c:pt idx="877">
                  <c:v>57348.2</c:v>
                </c:pt>
                <c:pt idx="878">
                  <c:v>57370.400000000001</c:v>
                </c:pt>
                <c:pt idx="879">
                  <c:v>56014.5</c:v>
                </c:pt>
                <c:pt idx="880">
                  <c:v>57480.6</c:v>
                </c:pt>
                <c:pt idx="881">
                  <c:v>54686.9</c:v>
                </c:pt>
                <c:pt idx="882">
                  <c:v>54942.5</c:v>
                </c:pt>
                <c:pt idx="883">
                  <c:v>53924.1</c:v>
                </c:pt>
                <c:pt idx="884">
                  <c:v>53785.5</c:v>
                </c:pt>
                <c:pt idx="885">
                  <c:v>55325.2</c:v>
                </c:pt>
                <c:pt idx="886">
                  <c:v>51470</c:v>
                </c:pt>
                <c:pt idx="887">
                  <c:v>49229.5</c:v>
                </c:pt>
                <c:pt idx="888">
                  <c:v>48200.4</c:v>
                </c:pt>
                <c:pt idx="889">
                  <c:v>47665.4</c:v>
                </c:pt>
                <c:pt idx="890">
                  <c:v>48147.199999999997</c:v>
                </c:pt>
                <c:pt idx="891">
                  <c:v>43824.4</c:v>
                </c:pt>
                <c:pt idx="892">
                  <c:v>41534.5</c:v>
                </c:pt>
                <c:pt idx="893">
                  <c:v>41023.1</c:v>
                </c:pt>
                <c:pt idx="894">
                  <c:v>42169.9</c:v>
                </c:pt>
                <c:pt idx="895">
                  <c:v>43200.9</c:v>
                </c:pt>
                <c:pt idx="896">
                  <c:v>42685.8</c:v>
                </c:pt>
                <c:pt idx="897">
                  <c:v>42818.7</c:v>
                </c:pt>
                <c:pt idx="898">
                  <c:v>44867.4</c:v>
                </c:pt>
                <c:pt idx="899">
                  <c:v>43550.7</c:v>
                </c:pt>
                <c:pt idx="900">
                  <c:v>40660.800000000003</c:v>
                </c:pt>
                <c:pt idx="901">
                  <c:v>43012.3</c:v>
                </c:pt>
                <c:pt idx="902">
                  <c:v>47240.800000000003</c:v>
                </c:pt>
                <c:pt idx="903">
                  <c:v>48299.9</c:v>
                </c:pt>
                <c:pt idx="904">
                  <c:v>47283.9</c:v>
                </c:pt>
                <c:pt idx="905">
                  <c:v>47748.2</c:v>
                </c:pt>
                <c:pt idx="906">
                  <c:v>48132.3</c:v>
                </c:pt>
                <c:pt idx="907">
                  <c:v>47070.8</c:v>
                </c:pt>
                <c:pt idx="908">
                  <c:v>44950.2</c:v>
                </c:pt>
                <c:pt idx="909">
                  <c:v>46060.800000000003</c:v>
                </c:pt>
                <c:pt idx="910">
                  <c:v>45162.6</c:v>
                </c:pt>
                <c:pt idx="911">
                  <c:v>44844.9</c:v>
                </c:pt>
                <c:pt idx="912">
                  <c:v>46385.9</c:v>
                </c:pt>
                <c:pt idx="913">
                  <c:v>46057.599999999999</c:v>
                </c:pt>
                <c:pt idx="914">
                  <c:v>46774.1</c:v>
                </c:pt>
                <c:pt idx="915">
                  <c:v>52674.2</c:v>
                </c:pt>
                <c:pt idx="916">
                  <c:v>51769.4</c:v>
                </c:pt>
                <c:pt idx="917">
                  <c:v>49918.7</c:v>
                </c:pt>
                <c:pt idx="918">
                  <c:v>49999.3</c:v>
                </c:pt>
                <c:pt idx="919">
                  <c:v>49269.5</c:v>
                </c:pt>
                <c:pt idx="920">
                  <c:v>48817.8</c:v>
                </c:pt>
                <c:pt idx="921">
                  <c:v>47129.2</c:v>
                </c:pt>
                <c:pt idx="922">
                  <c:v>46989.1</c:v>
                </c:pt>
                <c:pt idx="923">
                  <c:v>48777.1</c:v>
                </c:pt>
                <c:pt idx="924">
                  <c:v>48899.7</c:v>
                </c:pt>
                <c:pt idx="925">
                  <c:v>49062.8</c:v>
                </c:pt>
                <c:pt idx="926">
                  <c:v>46830.2</c:v>
                </c:pt>
                <c:pt idx="927">
                  <c:v>48994.400000000001</c:v>
                </c:pt>
                <c:pt idx="928">
                  <c:v>47707.4</c:v>
                </c:pt>
                <c:pt idx="929">
                  <c:v>49532.5</c:v>
                </c:pt>
                <c:pt idx="930">
                  <c:v>49255.4</c:v>
                </c:pt>
                <c:pt idx="931">
                  <c:v>48870.400000000001</c:v>
                </c:pt>
                <c:pt idx="932">
                  <c:v>49330</c:v>
                </c:pt>
                <c:pt idx="933">
                  <c:v>46756.7</c:v>
                </c:pt>
                <c:pt idx="934">
                  <c:v>44725.9</c:v>
                </c:pt>
                <c:pt idx="935">
                  <c:v>44691.1</c:v>
                </c:pt>
                <c:pt idx="936">
                  <c:v>45907.5</c:v>
                </c:pt>
                <c:pt idx="937">
                  <c:v>46991.6</c:v>
                </c:pt>
                <c:pt idx="938">
                  <c:v>47082.6</c:v>
                </c:pt>
                <c:pt idx="939">
                  <c:v>47809.599999999999</c:v>
                </c:pt>
                <c:pt idx="940">
                  <c:v>44404</c:v>
                </c:pt>
                <c:pt idx="941">
                  <c:v>45562.3</c:v>
                </c:pt>
                <c:pt idx="942">
                  <c:v>45593.2</c:v>
                </c:pt>
                <c:pt idx="943">
                  <c:v>46281.8</c:v>
                </c:pt>
                <c:pt idx="944">
                  <c:v>43794.9</c:v>
                </c:pt>
                <c:pt idx="945">
                  <c:v>44584.9</c:v>
                </c:pt>
                <c:pt idx="946">
                  <c:v>42784.7</c:v>
                </c:pt>
                <c:pt idx="947">
                  <c:v>40868.400000000001</c:v>
                </c:pt>
                <c:pt idx="948">
                  <c:v>39734.400000000001</c:v>
                </c:pt>
                <c:pt idx="949">
                  <c:v>38188.400000000001</c:v>
                </c:pt>
                <c:pt idx="950">
                  <c:v>39167.4</c:v>
                </c:pt>
                <c:pt idx="951">
                  <c:v>39869.800000000003</c:v>
                </c:pt>
                <c:pt idx="952">
                  <c:v>41510</c:v>
                </c:pt>
                <c:pt idx="953">
                  <c:v>42201.4</c:v>
                </c:pt>
                <c:pt idx="954">
                  <c:v>40001.1</c:v>
                </c:pt>
                <c:pt idx="955">
                  <c:v>40009</c:v>
                </c:pt>
                <c:pt idx="956">
                  <c:v>39450.400000000001</c:v>
                </c:pt>
                <c:pt idx="957">
                  <c:v>37294.300000000003</c:v>
                </c:pt>
                <c:pt idx="958">
                  <c:v>35392.300000000003</c:v>
                </c:pt>
                <c:pt idx="959">
                  <c:v>34392.5</c:v>
                </c:pt>
                <c:pt idx="960">
                  <c:v>33600.5</c:v>
                </c:pt>
                <c:pt idx="961">
                  <c:v>32297.9</c:v>
                </c:pt>
                <c:pt idx="962">
                  <c:v>32131.7</c:v>
                </c:pt>
                <c:pt idx="963">
                  <c:v>29794.7</c:v>
                </c:pt>
                <c:pt idx="964">
                  <c:v>30835.4</c:v>
                </c:pt>
                <c:pt idx="965">
                  <c:v>31782.9</c:v>
                </c:pt>
                <c:pt idx="966">
                  <c:v>31517.9</c:v>
                </c:pt>
                <c:pt idx="967">
                  <c:v>31384.400000000001</c:v>
                </c:pt>
                <c:pt idx="968">
                  <c:v>31842.3</c:v>
                </c:pt>
                <c:pt idx="969">
                  <c:v>32820.5</c:v>
                </c:pt>
                <c:pt idx="970">
                  <c:v>32727.8</c:v>
                </c:pt>
                <c:pt idx="971">
                  <c:v>33106.1</c:v>
                </c:pt>
                <c:pt idx="972">
                  <c:v>34228.300000000003</c:v>
                </c:pt>
                <c:pt idx="973">
                  <c:v>33510.800000000003</c:v>
                </c:pt>
                <c:pt idx="974">
                  <c:v>33797.699999999997</c:v>
                </c:pt>
                <c:pt idx="975">
                  <c:v>32866.300000000003</c:v>
                </c:pt>
                <c:pt idx="976">
                  <c:v>33859.4</c:v>
                </c:pt>
                <c:pt idx="977">
                  <c:v>34228.699999999997</c:v>
                </c:pt>
                <c:pt idx="978">
                  <c:v>33688.5</c:v>
                </c:pt>
                <c:pt idx="979">
                  <c:v>35297</c:v>
                </c:pt>
                <c:pt idx="980">
                  <c:v>34742.800000000003</c:v>
                </c:pt>
                <c:pt idx="981">
                  <c:v>33814.199999999997</c:v>
                </c:pt>
                <c:pt idx="982">
                  <c:v>33542.199999999997</c:v>
                </c:pt>
                <c:pt idx="983">
                  <c:v>35030.699999999997</c:v>
                </c:pt>
                <c:pt idx="984">
                  <c:v>35832.6</c:v>
                </c:pt>
                <c:pt idx="985">
                  <c:v>34477.300000000003</c:v>
                </c:pt>
                <c:pt idx="986">
                  <c:v>34682.199999999997</c:v>
                </c:pt>
                <c:pt idx="987">
                  <c:v>32247.1</c:v>
                </c:pt>
                <c:pt idx="988">
                  <c:v>31592.1</c:v>
                </c:pt>
                <c:pt idx="989">
                  <c:v>34660.5</c:v>
                </c:pt>
                <c:pt idx="990">
                  <c:v>33678.1</c:v>
                </c:pt>
                <c:pt idx="991">
                  <c:v>32498.3</c:v>
                </c:pt>
                <c:pt idx="992">
                  <c:v>31682.7</c:v>
                </c:pt>
                <c:pt idx="993">
                  <c:v>35597.9</c:v>
                </c:pt>
                <c:pt idx="994">
                  <c:v>35510.9</c:v>
                </c:pt>
                <c:pt idx="995">
                  <c:v>35770</c:v>
                </c:pt>
                <c:pt idx="996">
                  <c:v>38045.5</c:v>
                </c:pt>
                <c:pt idx="997">
                  <c:v>38337.800000000003</c:v>
                </c:pt>
                <c:pt idx="998">
                  <c:v>40148.1</c:v>
                </c:pt>
                <c:pt idx="999">
                  <c:v>40522.5</c:v>
                </c:pt>
                <c:pt idx="1000">
                  <c:v>39024.1</c:v>
                </c:pt>
                <c:pt idx="1001">
                  <c:v>35467.5</c:v>
                </c:pt>
                <c:pt idx="1002">
                  <c:v>37334.400000000001</c:v>
                </c:pt>
                <c:pt idx="1003">
                  <c:v>36654.300000000003</c:v>
                </c:pt>
                <c:pt idx="1004">
                  <c:v>37375.199999999997</c:v>
                </c:pt>
                <c:pt idx="1005">
                  <c:v>33385.5</c:v>
                </c:pt>
                <c:pt idx="1006">
                  <c:v>33574.6</c:v>
                </c:pt>
                <c:pt idx="1007">
                  <c:v>35815.4</c:v>
                </c:pt>
                <c:pt idx="1008">
                  <c:v>35518.699999999997</c:v>
                </c:pt>
                <c:pt idx="1009">
                  <c:v>36841.199999999997</c:v>
                </c:pt>
                <c:pt idx="1010">
                  <c:v>39191.4</c:v>
                </c:pt>
                <c:pt idx="1011">
                  <c:v>37555.699999999997</c:v>
                </c:pt>
                <c:pt idx="1012">
                  <c:v>36687.699999999997</c:v>
                </c:pt>
                <c:pt idx="1013">
                  <c:v>37294.300000000003</c:v>
                </c:pt>
                <c:pt idx="1014">
                  <c:v>35644</c:v>
                </c:pt>
                <c:pt idx="1015">
                  <c:v>34589.300000000003</c:v>
                </c:pt>
                <c:pt idx="1016">
                  <c:v>35664.5</c:v>
                </c:pt>
                <c:pt idx="1017">
                  <c:v>38543.199999999997</c:v>
                </c:pt>
                <c:pt idx="1018">
                  <c:v>39249</c:v>
                </c:pt>
                <c:pt idx="1019">
                  <c:v>38375.699999999997</c:v>
                </c:pt>
                <c:pt idx="1020">
                  <c:v>38753.599999999999</c:v>
                </c:pt>
                <c:pt idx="1021">
                  <c:v>34720.300000000003</c:v>
                </c:pt>
                <c:pt idx="1022">
                  <c:v>37446.800000000003</c:v>
                </c:pt>
                <c:pt idx="1023">
                  <c:v>37291</c:v>
                </c:pt>
                <c:pt idx="1024">
                  <c:v>40611.199999999997</c:v>
                </c:pt>
                <c:pt idx="1025">
                  <c:v>36706.800000000003</c:v>
                </c:pt>
                <c:pt idx="1026">
                  <c:v>42898.3</c:v>
                </c:pt>
                <c:pt idx="1027">
                  <c:v>43538.5</c:v>
                </c:pt>
                <c:pt idx="1028">
                  <c:v>46424.2</c:v>
                </c:pt>
                <c:pt idx="1029">
                  <c:v>46729.3</c:v>
                </c:pt>
                <c:pt idx="1030">
                  <c:v>49839.1</c:v>
                </c:pt>
                <c:pt idx="1031">
                  <c:v>49704.9</c:v>
                </c:pt>
                <c:pt idx="1032">
                  <c:v>49398.2</c:v>
                </c:pt>
                <c:pt idx="1033">
                  <c:v>56694.5</c:v>
                </c:pt>
                <c:pt idx="1034">
                  <c:v>55846.1</c:v>
                </c:pt>
                <c:pt idx="1035">
                  <c:v>58251.199999999997</c:v>
                </c:pt>
                <c:pt idx="1036">
                  <c:v>58840.6</c:v>
                </c:pt>
                <c:pt idx="1037">
                  <c:v>57330.3</c:v>
                </c:pt>
                <c:pt idx="1038">
                  <c:v>56411.4</c:v>
                </c:pt>
                <c:pt idx="1039">
                  <c:v>57441</c:v>
                </c:pt>
                <c:pt idx="1040">
                  <c:v>53872.5</c:v>
                </c:pt>
                <c:pt idx="1041">
                  <c:v>57170.6</c:v>
                </c:pt>
                <c:pt idx="1042">
                  <c:v>56605.8</c:v>
                </c:pt>
                <c:pt idx="1043">
                  <c:v>57807.199999999997</c:v>
                </c:pt>
                <c:pt idx="1044">
                  <c:v>57719.1</c:v>
                </c:pt>
                <c:pt idx="1045">
                  <c:v>53562.3</c:v>
                </c:pt>
                <c:pt idx="1046">
                  <c:v>54838.6</c:v>
                </c:pt>
                <c:pt idx="1047">
                  <c:v>55036</c:v>
                </c:pt>
                <c:pt idx="1048">
                  <c:v>54011.1</c:v>
                </c:pt>
                <c:pt idx="1049">
                  <c:v>48963.5</c:v>
                </c:pt>
                <c:pt idx="1050">
                  <c:v>50088.2</c:v>
                </c:pt>
                <c:pt idx="1051">
                  <c:v>51140.800000000003</c:v>
                </c:pt>
                <c:pt idx="1052">
                  <c:v>51707.1</c:v>
                </c:pt>
                <c:pt idx="1053">
                  <c:v>53821.3</c:v>
                </c:pt>
                <c:pt idx="1054">
                  <c:v>56479.5</c:v>
                </c:pt>
                <c:pt idx="1055">
                  <c:v>55645.1</c:v>
                </c:pt>
                <c:pt idx="1056">
                  <c:v>56208.1</c:v>
                </c:pt>
                <c:pt idx="1057">
                  <c:v>60043.199999999997</c:v>
                </c:pt>
                <c:pt idx="1058">
                  <c:v>61358.3</c:v>
                </c:pt>
                <c:pt idx="1059">
                  <c:v>63211.6</c:v>
                </c:pt>
                <c:pt idx="1060">
                  <c:v>62978.6</c:v>
                </c:pt>
                <c:pt idx="1061">
                  <c:v>63544.2</c:v>
                </c:pt>
                <c:pt idx="1062">
                  <c:v>59863.6</c:v>
                </c:pt>
                <c:pt idx="1063">
                  <c:v>59982.1</c:v>
                </c:pt>
                <c:pt idx="1064">
                  <c:v>59772.4</c:v>
                </c:pt>
                <c:pt idx="1065">
                  <c:v>58127.4</c:v>
                </c:pt>
                <c:pt idx="1066">
                  <c:v>58076.800000000003</c:v>
                </c:pt>
                <c:pt idx="1067">
                  <c:v>55948</c:v>
                </c:pt>
                <c:pt idx="1068">
                  <c:v>57996.3</c:v>
                </c:pt>
                <c:pt idx="1069">
                  <c:v>59169</c:v>
                </c:pt>
                <c:pt idx="1070">
                  <c:v>58202.3</c:v>
                </c:pt>
                <c:pt idx="1071">
                  <c:v>57059.7</c:v>
                </c:pt>
                <c:pt idx="1072">
                  <c:v>58976.800000000003</c:v>
                </c:pt>
                <c:pt idx="1073">
                  <c:v>58718.2</c:v>
                </c:pt>
                <c:pt idx="1074">
                  <c:v>58763.199999999997</c:v>
                </c:pt>
                <c:pt idx="1075">
                  <c:v>58771.4</c:v>
                </c:pt>
                <c:pt idx="1076">
                  <c:v>57614.6</c:v>
                </c:pt>
                <c:pt idx="1077">
                  <c:v>55764.7</c:v>
                </c:pt>
                <c:pt idx="1078">
                  <c:v>55856.9</c:v>
                </c:pt>
                <c:pt idx="1079">
                  <c:v>55033.8</c:v>
                </c:pt>
                <c:pt idx="1080">
                  <c:v>51317.4</c:v>
                </c:pt>
                <c:pt idx="1081">
                  <c:v>52330</c:v>
                </c:pt>
                <c:pt idx="1082">
                  <c:v>54309.1</c:v>
                </c:pt>
                <c:pt idx="1083">
                  <c:v>54117.5</c:v>
                </c:pt>
                <c:pt idx="1084">
                  <c:v>57379.3</c:v>
                </c:pt>
                <c:pt idx="1085">
                  <c:v>58097.4</c:v>
                </c:pt>
                <c:pt idx="1086">
                  <c:v>58084.1</c:v>
                </c:pt>
                <c:pt idx="1087">
                  <c:v>57645</c:v>
                </c:pt>
                <c:pt idx="1088">
                  <c:v>58911.8</c:v>
                </c:pt>
                <c:pt idx="1089">
                  <c:v>56892.9</c:v>
                </c:pt>
                <c:pt idx="1090">
                  <c:v>55619.5</c:v>
                </c:pt>
                <c:pt idx="1091">
                  <c:v>59117.4</c:v>
                </c:pt>
                <c:pt idx="1092">
                  <c:v>61192.7</c:v>
                </c:pt>
                <c:pt idx="1093">
                  <c:v>57267.4</c:v>
                </c:pt>
                <c:pt idx="1094">
                  <c:v>57806.2</c:v>
                </c:pt>
                <c:pt idx="1095">
                  <c:v>55851.199999999997</c:v>
                </c:pt>
                <c:pt idx="1096">
                  <c:v>54882.7</c:v>
                </c:pt>
                <c:pt idx="1097">
                  <c:v>52352.4</c:v>
                </c:pt>
                <c:pt idx="1098">
                  <c:v>50988.9</c:v>
                </c:pt>
                <c:pt idx="1099">
                  <c:v>48899</c:v>
                </c:pt>
                <c:pt idx="1100">
                  <c:v>48798.7</c:v>
                </c:pt>
                <c:pt idx="1101">
                  <c:v>48363.6</c:v>
                </c:pt>
                <c:pt idx="1102">
                  <c:v>50388</c:v>
                </c:pt>
                <c:pt idx="1103">
                  <c:v>48422.2</c:v>
                </c:pt>
                <c:pt idx="1104">
                  <c:v>49595.6</c:v>
                </c:pt>
                <c:pt idx="1105">
                  <c:v>45160.5</c:v>
                </c:pt>
                <c:pt idx="1106">
                  <c:v>46136</c:v>
                </c:pt>
                <c:pt idx="1107">
                  <c:v>46333.1</c:v>
                </c:pt>
                <c:pt idx="1108">
                  <c:v>46928.5</c:v>
                </c:pt>
                <c:pt idx="1109">
                  <c:v>49695.9</c:v>
                </c:pt>
                <c:pt idx="1110">
                  <c:v>48911.1</c:v>
                </c:pt>
                <c:pt idx="1111">
                  <c:v>54114.1</c:v>
                </c:pt>
                <c:pt idx="1112">
                  <c:v>57437.599999999999</c:v>
                </c:pt>
                <c:pt idx="1113">
                  <c:v>55907.6</c:v>
                </c:pt>
                <c:pt idx="1114">
                  <c:v>55922</c:v>
                </c:pt>
                <c:pt idx="1115">
                  <c:v>51590.1</c:v>
                </c:pt>
                <c:pt idx="1116">
                  <c:v>52094.5</c:v>
                </c:pt>
                <c:pt idx="1117">
                  <c:v>49161.3</c:v>
                </c:pt>
                <c:pt idx="1118">
                  <c:v>47934.2</c:v>
                </c:pt>
                <c:pt idx="1119">
                  <c:v>48611.1</c:v>
                </c:pt>
                <c:pt idx="1120">
                  <c:v>47172.1</c:v>
                </c:pt>
                <c:pt idx="1121">
                  <c:v>47373.1</c:v>
                </c:pt>
                <c:pt idx="1122">
                  <c:v>47995</c:v>
                </c:pt>
                <c:pt idx="1123">
                  <c:v>44834.8</c:v>
                </c:pt>
                <c:pt idx="1124">
                  <c:v>46507.8</c:v>
                </c:pt>
                <c:pt idx="1125">
                  <c:v>46396.4</c:v>
                </c:pt>
                <c:pt idx="1126">
                  <c:v>38853.599999999999</c:v>
                </c:pt>
                <c:pt idx="1127">
                  <c:v>39228.9</c:v>
                </c:pt>
                <c:pt idx="1128">
                  <c:v>38300.6</c:v>
                </c:pt>
                <c:pt idx="1129">
                  <c:v>36976.400000000001</c:v>
                </c:pt>
                <c:pt idx="1130">
                  <c:v>37648.9</c:v>
                </c:pt>
                <c:pt idx="1131">
                  <c:v>35486.9</c:v>
                </c:pt>
                <c:pt idx="1132">
                  <c:v>33514</c:v>
                </c:pt>
                <c:pt idx="1133">
                  <c:v>33106.800000000003</c:v>
                </c:pt>
                <c:pt idx="1134">
                  <c:v>34281.599999999999</c:v>
                </c:pt>
                <c:pt idx="1135">
                  <c:v>34300</c:v>
                </c:pt>
                <c:pt idx="1136">
                  <c:v>33381.699999999997</c:v>
                </c:pt>
                <c:pt idx="1137">
                  <c:v>30408.9</c:v>
                </c:pt>
                <c:pt idx="1138">
                  <c:v>32499.599999999999</c:v>
                </c:pt>
                <c:pt idx="1139">
                  <c:v>32244.1</c:v>
                </c:pt>
                <c:pt idx="1140">
                  <c:v>32244.3</c:v>
                </c:pt>
                <c:pt idx="1141">
                  <c:v>32088.5</c:v>
                </c:pt>
                <c:pt idx="1142">
                  <c:v>32994.1</c:v>
                </c:pt>
                <c:pt idx="1143">
                  <c:v>30838.7</c:v>
                </c:pt>
                <c:pt idx="1144">
                  <c:v>35472.300000000003</c:v>
                </c:pt>
                <c:pt idx="1145">
                  <c:v>35862.1</c:v>
                </c:pt>
                <c:pt idx="1146">
                  <c:v>36630.6</c:v>
                </c:pt>
                <c:pt idx="1147">
                  <c:v>35838.199999999997</c:v>
                </c:pt>
                <c:pt idx="1148">
                  <c:v>36020.1</c:v>
                </c:pt>
                <c:pt idx="1149">
                  <c:v>36751.800000000003</c:v>
                </c:pt>
                <c:pt idx="1150">
                  <c:v>39175.699999999997</c:v>
                </c:pt>
                <c:pt idx="1151">
                  <c:v>37383.4</c:v>
                </c:pt>
                <c:pt idx="1152">
                  <c:v>34061.199999999997</c:v>
                </c:pt>
                <c:pt idx="1153">
                  <c:v>35426</c:v>
                </c:pt>
                <c:pt idx="1154">
                  <c:v>38195.300000000003</c:v>
                </c:pt>
                <c:pt idx="1155">
                  <c:v>40149.699999999997</c:v>
                </c:pt>
                <c:pt idx="1156">
                  <c:v>40607.199999999997</c:v>
                </c:pt>
                <c:pt idx="1157">
                  <c:v>39466.400000000001</c:v>
                </c:pt>
                <c:pt idx="1158">
                  <c:v>36798.5</c:v>
                </c:pt>
                <c:pt idx="1159">
                  <c:v>33999.300000000003</c:v>
                </c:pt>
                <c:pt idx="1160">
                  <c:v>32015.4</c:v>
                </c:pt>
                <c:pt idx="1161">
                  <c:v>33016.6</c:v>
                </c:pt>
                <c:pt idx="1162">
                  <c:v>32192.9</c:v>
                </c:pt>
                <c:pt idx="1163">
                  <c:v>29359.7</c:v>
                </c:pt>
                <c:pt idx="1164">
                  <c:v>28951.7</c:v>
                </c:pt>
                <c:pt idx="1165">
                  <c:v>28866.799999999999</c:v>
                </c:pt>
                <c:pt idx="1166">
                  <c:v>27374.5</c:v>
                </c:pt>
                <c:pt idx="1167">
                  <c:v>27065.3</c:v>
                </c:pt>
                <c:pt idx="1168">
                  <c:v>26259.200000000001</c:v>
                </c:pt>
                <c:pt idx="1169">
                  <c:v>26460.3</c:v>
                </c:pt>
                <c:pt idx="1170">
                  <c:v>24714.7</c:v>
                </c:pt>
                <c:pt idx="1171">
                  <c:v>23728.7</c:v>
                </c:pt>
                <c:pt idx="1172">
                  <c:v>23253.200000000001</c:v>
                </c:pt>
                <c:pt idx="1173">
                  <c:v>23820.799999999999</c:v>
                </c:pt>
                <c:pt idx="1174">
                  <c:v>22730.400000000001</c:v>
                </c:pt>
                <c:pt idx="1175">
                  <c:v>23474.1</c:v>
                </c:pt>
                <c:pt idx="1176">
                  <c:v>23843.599999999999</c:v>
                </c:pt>
                <c:pt idx="1177">
                  <c:v>23127.599999999999</c:v>
                </c:pt>
                <c:pt idx="1178">
                  <c:v>22823.3</c:v>
                </c:pt>
                <c:pt idx="1179">
                  <c:v>21352.3</c:v>
                </c:pt>
                <c:pt idx="1180">
                  <c:v>19434.7</c:v>
                </c:pt>
                <c:pt idx="1181">
                  <c:v>19273.900000000001</c:v>
                </c:pt>
                <c:pt idx="1182">
                  <c:v>19176.400000000001</c:v>
                </c:pt>
                <c:pt idx="1183">
                  <c:v>18808.099999999999</c:v>
                </c:pt>
                <c:pt idx="1184">
                  <c:v>18026.7</c:v>
                </c:pt>
                <c:pt idx="1185">
                  <c:v>18250.5</c:v>
                </c:pt>
                <c:pt idx="1186">
                  <c:v>18546.099999999999</c:v>
                </c:pt>
                <c:pt idx="1187">
                  <c:v>18322.400000000001</c:v>
                </c:pt>
                <c:pt idx="1188">
                  <c:v>19170.8</c:v>
                </c:pt>
                <c:pt idx="1189">
                  <c:v>19368.400000000001</c:v>
                </c:pt>
                <c:pt idx="1190">
                  <c:v>19146</c:v>
                </c:pt>
                <c:pt idx="1191">
                  <c:v>18657.5</c:v>
                </c:pt>
                <c:pt idx="1192">
                  <c:v>19431.099999999999</c:v>
                </c:pt>
                <c:pt idx="1193">
                  <c:v>19219.8</c:v>
                </c:pt>
                <c:pt idx="1194">
                  <c:v>18767.900000000001</c:v>
                </c:pt>
                <c:pt idx="1195">
                  <c:v>19697.8</c:v>
                </c:pt>
                <c:pt idx="1196">
                  <c:v>18186</c:v>
                </c:pt>
                <c:pt idx="1197">
                  <c:v>17729.7</c:v>
                </c:pt>
                <c:pt idx="1198">
                  <c:v>17142.599999999999</c:v>
                </c:pt>
                <c:pt idx="1199">
                  <c:v>17160.900000000001</c:v>
                </c:pt>
                <c:pt idx="1200">
                  <c:v>18721.900000000001</c:v>
                </c:pt>
                <c:pt idx="1201">
                  <c:v>19151.5</c:v>
                </c:pt>
                <c:pt idx="1202">
                  <c:v>18394.599999999999</c:v>
                </c:pt>
                <c:pt idx="1203">
                  <c:v>18428.099999999999</c:v>
                </c:pt>
                <c:pt idx="1204">
                  <c:v>18689.3</c:v>
                </c:pt>
                <c:pt idx="1205">
                  <c:v>18673.8</c:v>
                </c:pt>
                <c:pt idx="1206">
                  <c:v>17805.5</c:v>
                </c:pt>
                <c:pt idx="1207">
                  <c:v>17775.099999999999</c:v>
                </c:pt>
                <c:pt idx="1208">
                  <c:v>17662.3</c:v>
                </c:pt>
                <c:pt idx="1209">
                  <c:v>16715.8</c:v>
                </c:pt>
                <c:pt idx="1210">
                  <c:v>15954.1</c:v>
                </c:pt>
                <c:pt idx="1211">
                  <c:v>16074.7</c:v>
                </c:pt>
                <c:pt idx="1212">
                  <c:v>16323.1</c:v>
                </c:pt>
                <c:pt idx="1213">
                  <c:v>16293</c:v>
                </c:pt>
                <c:pt idx="1214">
                  <c:v>15695.8</c:v>
                </c:pt>
                <c:pt idx="1215">
                  <c:v>15303.1</c:v>
                </c:pt>
                <c:pt idx="1216">
                  <c:v>15328</c:v>
                </c:pt>
                <c:pt idx="1217">
                  <c:v>15483.3</c:v>
                </c:pt>
                <c:pt idx="1218">
                  <c:v>14826.6</c:v>
                </c:pt>
                <c:pt idx="1219">
                  <c:v>15578.2</c:v>
                </c:pt>
                <c:pt idx="1220">
                  <c:v>15593.9</c:v>
                </c:pt>
                <c:pt idx="1221">
                  <c:v>14145.6</c:v>
                </c:pt>
                <c:pt idx="1222">
                  <c:v>14023</c:v>
                </c:pt>
                <c:pt idx="1223">
                  <c:v>13560.5</c:v>
                </c:pt>
                <c:pt idx="1224">
                  <c:v>13759.7</c:v>
                </c:pt>
                <c:pt idx="1225">
                  <c:v>13795.5</c:v>
                </c:pt>
                <c:pt idx="1226">
                  <c:v>13560.2</c:v>
                </c:pt>
                <c:pt idx="1227">
                  <c:v>13457</c:v>
                </c:pt>
                <c:pt idx="1228">
                  <c:v>13278.3</c:v>
                </c:pt>
                <c:pt idx="1229">
                  <c:v>13658.3</c:v>
                </c:pt>
                <c:pt idx="1230">
                  <c:v>13061.5</c:v>
                </c:pt>
                <c:pt idx="1231">
                  <c:v>13033</c:v>
                </c:pt>
                <c:pt idx="1232">
                  <c:v>13117</c:v>
                </c:pt>
                <c:pt idx="1233">
                  <c:v>12933.6</c:v>
                </c:pt>
                <c:pt idx="1234">
                  <c:v>12972.7</c:v>
                </c:pt>
                <c:pt idx="1235">
                  <c:v>12805.5</c:v>
                </c:pt>
                <c:pt idx="1236">
                  <c:v>11913.6</c:v>
                </c:pt>
                <c:pt idx="1237">
                  <c:v>11753.9</c:v>
                </c:pt>
                <c:pt idx="1238">
                  <c:v>11507.1</c:v>
                </c:pt>
                <c:pt idx="1239">
                  <c:v>11362.1</c:v>
                </c:pt>
                <c:pt idx="1240">
                  <c:v>11321.8</c:v>
                </c:pt>
                <c:pt idx="1241">
                  <c:v>11503.2</c:v>
                </c:pt>
                <c:pt idx="1242">
                  <c:v>11421.4</c:v>
                </c:pt>
                <c:pt idx="1243">
                  <c:v>11424.4</c:v>
                </c:pt>
                <c:pt idx="1244">
                  <c:v>11533.5</c:v>
                </c:pt>
                <c:pt idx="1245">
                  <c:v>11370.8</c:v>
                </c:pt>
                <c:pt idx="1246">
                  <c:v>11295.6</c:v>
                </c:pt>
                <c:pt idx="1247">
                  <c:v>11053.5</c:v>
                </c:pt>
                <c:pt idx="1248">
                  <c:v>10923.5</c:v>
                </c:pt>
                <c:pt idx="1249">
                  <c:v>10670.7</c:v>
                </c:pt>
                <c:pt idx="1250">
                  <c:v>10601</c:v>
                </c:pt>
                <c:pt idx="1251">
                  <c:v>10790.2</c:v>
                </c:pt>
                <c:pt idx="1252">
                  <c:v>10672.5</c:v>
                </c:pt>
                <c:pt idx="1253">
                  <c:v>10544.4</c:v>
                </c:pt>
                <c:pt idx="1254">
                  <c:v>10572.2</c:v>
                </c:pt>
                <c:pt idx="1255">
                  <c:v>10619.6</c:v>
                </c:pt>
                <c:pt idx="1256">
                  <c:v>10776.6</c:v>
                </c:pt>
                <c:pt idx="1257">
                  <c:v>10843.4</c:v>
                </c:pt>
                <c:pt idx="1258">
                  <c:v>10694.3</c:v>
                </c:pt>
                <c:pt idx="1259">
                  <c:v>10776.4</c:v>
                </c:pt>
                <c:pt idx="1260">
                  <c:v>10727.9</c:v>
                </c:pt>
                <c:pt idx="1261">
                  <c:v>10688.9</c:v>
                </c:pt>
                <c:pt idx="1262">
                  <c:v>10739.9</c:v>
                </c:pt>
                <c:pt idx="1263">
                  <c:v>10238.1</c:v>
                </c:pt>
                <c:pt idx="1264">
                  <c:v>10531.5</c:v>
                </c:pt>
                <c:pt idx="1265">
                  <c:v>10419.4</c:v>
                </c:pt>
                <c:pt idx="1266">
                  <c:v>10919.9</c:v>
                </c:pt>
                <c:pt idx="1267">
                  <c:v>11081.6</c:v>
                </c:pt>
                <c:pt idx="1268">
                  <c:v>10933</c:v>
                </c:pt>
                <c:pt idx="1269">
                  <c:v>10941.3</c:v>
                </c:pt>
                <c:pt idx="1270">
                  <c:v>10950.1</c:v>
                </c:pt>
                <c:pt idx="1271">
                  <c:v>10785.2</c:v>
                </c:pt>
                <c:pt idx="1272">
                  <c:v>10675.2</c:v>
                </c:pt>
                <c:pt idx="1273">
                  <c:v>10332.700000000001</c:v>
                </c:pt>
                <c:pt idx="1274">
                  <c:v>10441.700000000001</c:v>
                </c:pt>
                <c:pt idx="1275">
                  <c:v>10390.200000000001</c:v>
                </c:pt>
                <c:pt idx="1276">
                  <c:v>10339.799999999999</c:v>
                </c:pt>
                <c:pt idx="1277">
                  <c:v>10224.299999999999</c:v>
                </c:pt>
                <c:pt idx="1278">
                  <c:v>10126.799999999999</c:v>
                </c:pt>
                <c:pt idx="1279">
                  <c:v>10376.9</c:v>
                </c:pt>
                <c:pt idx="1280">
                  <c:v>10296.4</c:v>
                </c:pt>
                <c:pt idx="1281">
                  <c:v>10092.200000000001</c:v>
                </c:pt>
                <c:pt idx="1282">
                  <c:v>10472.299999999999</c:v>
                </c:pt>
                <c:pt idx="1283">
                  <c:v>10168.700000000001</c:v>
                </c:pt>
                <c:pt idx="1284">
                  <c:v>11413.2</c:v>
                </c:pt>
                <c:pt idx="1285">
                  <c:v>11914.4</c:v>
                </c:pt>
                <c:pt idx="1286">
                  <c:v>11644.2</c:v>
                </c:pt>
                <c:pt idx="1287">
                  <c:v>11701.1</c:v>
                </c:pt>
                <c:pt idx="1288">
                  <c:v>11468.1</c:v>
                </c:pt>
                <c:pt idx="1289">
                  <c:v>11527.8</c:v>
                </c:pt>
                <c:pt idx="1290">
                  <c:v>11327.5</c:v>
                </c:pt>
                <c:pt idx="1291">
                  <c:v>11462.3</c:v>
                </c:pt>
                <c:pt idx="1292">
                  <c:v>11324.9</c:v>
                </c:pt>
                <c:pt idx="1293">
                  <c:v>11752.9</c:v>
                </c:pt>
                <c:pt idx="1294">
                  <c:v>11641.6</c:v>
                </c:pt>
                <c:pt idx="1295">
                  <c:v>11661.1</c:v>
                </c:pt>
                <c:pt idx="1296">
                  <c:v>11529.2</c:v>
                </c:pt>
                <c:pt idx="1297">
                  <c:v>11856.9</c:v>
                </c:pt>
                <c:pt idx="1298">
                  <c:v>11751</c:v>
                </c:pt>
                <c:pt idx="1299">
                  <c:v>11944.4</c:v>
                </c:pt>
                <c:pt idx="1300">
                  <c:v>12283</c:v>
                </c:pt>
                <c:pt idx="1301">
                  <c:v>11898.8</c:v>
                </c:pt>
                <c:pt idx="1302">
                  <c:v>11845.5</c:v>
                </c:pt>
                <c:pt idx="1303">
                  <c:v>11751.1</c:v>
                </c:pt>
                <c:pt idx="1304">
                  <c:v>11771.1</c:v>
                </c:pt>
                <c:pt idx="1305">
                  <c:v>11557.2</c:v>
                </c:pt>
                <c:pt idx="1306">
                  <c:v>11390.4</c:v>
                </c:pt>
                <c:pt idx="1307">
                  <c:v>11889.2</c:v>
                </c:pt>
                <c:pt idx="1308">
                  <c:v>11681.1</c:v>
                </c:pt>
                <c:pt idx="1309">
                  <c:v>11764.4</c:v>
                </c:pt>
                <c:pt idx="1310">
                  <c:v>11591.6</c:v>
                </c:pt>
                <c:pt idx="1311">
                  <c:v>11757.1</c:v>
                </c:pt>
                <c:pt idx="1312">
                  <c:v>11735</c:v>
                </c:pt>
                <c:pt idx="1313">
                  <c:v>11184.8</c:v>
                </c:pt>
                <c:pt idx="1314">
                  <c:v>11223.8</c:v>
                </c:pt>
                <c:pt idx="1315">
                  <c:v>11066.9</c:v>
                </c:pt>
                <c:pt idx="1316">
                  <c:v>11802.6</c:v>
                </c:pt>
                <c:pt idx="1317">
                  <c:v>11333.2</c:v>
                </c:pt>
                <c:pt idx="1318">
                  <c:v>11096.5</c:v>
                </c:pt>
                <c:pt idx="1319">
                  <c:v>11105.8</c:v>
                </c:pt>
                <c:pt idx="1320">
                  <c:v>10908.4</c:v>
                </c:pt>
                <c:pt idx="1321">
                  <c:v>10961.1</c:v>
                </c:pt>
                <c:pt idx="1322">
                  <c:v>9932.7000000000007</c:v>
                </c:pt>
                <c:pt idx="1323">
                  <c:v>9690</c:v>
                </c:pt>
                <c:pt idx="1324">
                  <c:v>9546.7000000000007</c:v>
                </c:pt>
                <c:pt idx="1325">
                  <c:v>9599.2000000000007</c:v>
                </c:pt>
                <c:pt idx="1326">
                  <c:v>9513.6</c:v>
                </c:pt>
                <c:pt idx="1327">
                  <c:v>9387.4</c:v>
                </c:pt>
                <c:pt idx="1328">
                  <c:v>9162.2999999999993</c:v>
                </c:pt>
                <c:pt idx="1329">
                  <c:v>9208.1</c:v>
                </c:pt>
                <c:pt idx="1330">
                  <c:v>9170.1</c:v>
                </c:pt>
                <c:pt idx="1331">
                  <c:v>9155.7999999999993</c:v>
                </c:pt>
                <c:pt idx="1332">
                  <c:v>9135.4</c:v>
                </c:pt>
                <c:pt idx="1333">
                  <c:v>9198.7000000000007</c:v>
                </c:pt>
                <c:pt idx="1334">
                  <c:v>9253.6</c:v>
                </c:pt>
                <c:pt idx="1335">
                  <c:v>9243.1</c:v>
                </c:pt>
                <c:pt idx="1336">
                  <c:v>9300.5</c:v>
                </c:pt>
                <c:pt idx="1337">
                  <c:v>9234.2000000000007</c:v>
                </c:pt>
                <c:pt idx="1338">
                  <c:v>9285.7999999999993</c:v>
                </c:pt>
                <c:pt idx="1339">
                  <c:v>9239</c:v>
                </c:pt>
                <c:pt idx="1340">
                  <c:v>9430.1</c:v>
                </c:pt>
                <c:pt idx="1341">
                  <c:v>9256.2999999999993</c:v>
                </c:pt>
                <c:pt idx="1342">
                  <c:v>9338.7999999999993</c:v>
                </c:pt>
                <c:pt idx="1343">
                  <c:v>9080.4</c:v>
                </c:pt>
                <c:pt idx="1344">
                  <c:v>9134.2999999999993</c:v>
                </c:pt>
                <c:pt idx="1345">
                  <c:v>9067.1</c:v>
                </c:pt>
                <c:pt idx="1346">
                  <c:v>9085</c:v>
                </c:pt>
                <c:pt idx="1347">
                  <c:v>9229.9</c:v>
                </c:pt>
                <c:pt idx="1348">
                  <c:v>9135.9</c:v>
                </c:pt>
                <c:pt idx="1349">
                  <c:v>9186</c:v>
                </c:pt>
                <c:pt idx="1350">
                  <c:v>9122.7999999999993</c:v>
                </c:pt>
                <c:pt idx="1351">
                  <c:v>9008.4</c:v>
                </c:pt>
                <c:pt idx="1352">
                  <c:v>9160.5</c:v>
                </c:pt>
                <c:pt idx="1353">
                  <c:v>9247.5</c:v>
                </c:pt>
                <c:pt idx="1354">
                  <c:v>9300.7999999999993</c:v>
                </c:pt>
                <c:pt idx="1355">
                  <c:v>9624.6</c:v>
                </c:pt>
                <c:pt idx="1356">
                  <c:v>9683.9</c:v>
                </c:pt>
                <c:pt idx="1357">
                  <c:v>9296.5</c:v>
                </c:pt>
                <c:pt idx="1358">
                  <c:v>9358.7999999999993</c:v>
                </c:pt>
                <c:pt idx="1359">
                  <c:v>9314</c:v>
                </c:pt>
                <c:pt idx="1360">
                  <c:v>9390.2999999999993</c:v>
                </c:pt>
                <c:pt idx="1361">
                  <c:v>9464.6</c:v>
                </c:pt>
                <c:pt idx="1362">
                  <c:v>9523.6</c:v>
                </c:pt>
                <c:pt idx="1363">
                  <c:v>9425.6</c:v>
                </c:pt>
                <c:pt idx="1364">
                  <c:v>9345.5</c:v>
                </c:pt>
                <c:pt idx="1365">
                  <c:v>9470.7000000000007</c:v>
                </c:pt>
                <c:pt idx="1366">
                  <c:v>9466.5</c:v>
                </c:pt>
                <c:pt idx="1367">
                  <c:v>9283.7000000000007</c:v>
                </c:pt>
                <c:pt idx="1368">
                  <c:v>9878.9</c:v>
                </c:pt>
                <c:pt idx="1369">
                  <c:v>9768.7999999999993</c:v>
                </c:pt>
                <c:pt idx="1370">
                  <c:v>9777.7000000000007</c:v>
                </c:pt>
                <c:pt idx="1371">
                  <c:v>9743.4</c:v>
                </c:pt>
                <c:pt idx="1372">
                  <c:v>9669.6</c:v>
                </c:pt>
                <c:pt idx="1373">
                  <c:v>9630.7999999999993</c:v>
                </c:pt>
                <c:pt idx="1374">
                  <c:v>9794</c:v>
                </c:pt>
                <c:pt idx="1375">
                  <c:v>9667.2000000000007</c:v>
                </c:pt>
                <c:pt idx="1376">
                  <c:v>9527</c:v>
                </c:pt>
                <c:pt idx="1377">
                  <c:v>10190.700000000001</c:v>
                </c:pt>
                <c:pt idx="1378">
                  <c:v>9454.5</c:v>
                </c:pt>
                <c:pt idx="1379">
                  <c:v>9692.9</c:v>
                </c:pt>
                <c:pt idx="1380">
                  <c:v>9424.7999999999993</c:v>
                </c:pt>
                <c:pt idx="1381">
                  <c:v>9573.4</c:v>
                </c:pt>
                <c:pt idx="1382">
                  <c:v>9199.7999999999993</c:v>
                </c:pt>
                <c:pt idx="1383">
                  <c:v>8842.2999999999993</c:v>
                </c:pt>
                <c:pt idx="1384">
                  <c:v>8897.7000000000007</c:v>
                </c:pt>
                <c:pt idx="1385">
                  <c:v>8728</c:v>
                </c:pt>
                <c:pt idx="1386">
                  <c:v>9177.9</c:v>
                </c:pt>
                <c:pt idx="1387">
                  <c:v>9169.7999999999993</c:v>
                </c:pt>
                <c:pt idx="1388">
                  <c:v>9058.2000000000007</c:v>
                </c:pt>
                <c:pt idx="1389">
                  <c:v>9511.6</c:v>
                </c:pt>
                <c:pt idx="1390">
                  <c:v>9773</c:v>
                </c:pt>
                <c:pt idx="1391">
                  <c:v>9730.7999999999993</c:v>
                </c:pt>
                <c:pt idx="1392">
                  <c:v>9678.4</c:v>
                </c:pt>
                <c:pt idx="1393">
                  <c:v>9376.6</c:v>
                </c:pt>
                <c:pt idx="1394">
                  <c:v>9318.1</c:v>
                </c:pt>
                <c:pt idx="1395">
                  <c:v>9778.6</c:v>
                </c:pt>
                <c:pt idx="1396">
                  <c:v>9298.7000000000007</c:v>
                </c:pt>
                <c:pt idx="1397">
                  <c:v>8813.9</c:v>
                </c:pt>
                <c:pt idx="1398">
                  <c:v>8569.7999999999993</c:v>
                </c:pt>
                <c:pt idx="1399">
                  <c:v>8737.6</c:v>
                </c:pt>
                <c:pt idx="1400">
                  <c:v>9553.9</c:v>
                </c:pt>
                <c:pt idx="1401">
                  <c:v>9806</c:v>
                </c:pt>
                <c:pt idx="1402">
                  <c:v>9980.1</c:v>
                </c:pt>
                <c:pt idx="1403">
                  <c:v>9152.7000000000007</c:v>
                </c:pt>
                <c:pt idx="1404">
                  <c:v>9000.6</c:v>
                </c:pt>
                <c:pt idx="1405">
                  <c:v>8874.2000000000007</c:v>
                </c:pt>
                <c:pt idx="1406">
                  <c:v>8885.5</c:v>
                </c:pt>
                <c:pt idx="1407">
                  <c:v>8966.2000000000007</c:v>
                </c:pt>
                <c:pt idx="1408">
                  <c:v>8821.6</c:v>
                </c:pt>
                <c:pt idx="1409">
                  <c:v>8628.6</c:v>
                </c:pt>
                <c:pt idx="1410">
                  <c:v>8770.6</c:v>
                </c:pt>
                <c:pt idx="1411">
                  <c:v>7746.7</c:v>
                </c:pt>
                <c:pt idx="1412">
                  <c:v>7766</c:v>
                </c:pt>
                <c:pt idx="1413">
                  <c:v>7679.4</c:v>
                </c:pt>
                <c:pt idx="1414">
                  <c:v>7540.4</c:v>
                </c:pt>
                <c:pt idx="1415">
                  <c:v>7503.9</c:v>
                </c:pt>
                <c:pt idx="1416">
                  <c:v>7491.3</c:v>
                </c:pt>
                <c:pt idx="1417">
                  <c:v>7112.8</c:v>
                </c:pt>
                <c:pt idx="1418">
                  <c:v>6842.5</c:v>
                </c:pt>
                <c:pt idx="1419">
                  <c:v>6833.4</c:v>
                </c:pt>
                <c:pt idx="1420">
                  <c:v>7122.9</c:v>
                </c:pt>
                <c:pt idx="1421">
                  <c:v>7230.9</c:v>
                </c:pt>
                <c:pt idx="1422">
                  <c:v>7035.9</c:v>
                </c:pt>
                <c:pt idx="1423">
                  <c:v>7085.5</c:v>
                </c:pt>
                <c:pt idx="1424">
                  <c:v>6629.1</c:v>
                </c:pt>
                <c:pt idx="1425">
                  <c:v>6851.3</c:v>
                </c:pt>
                <c:pt idx="1426">
                  <c:v>6841.8</c:v>
                </c:pt>
                <c:pt idx="1427">
                  <c:v>6918.1</c:v>
                </c:pt>
                <c:pt idx="1428">
                  <c:v>6867.9</c:v>
                </c:pt>
                <c:pt idx="1429">
                  <c:v>6862.7</c:v>
                </c:pt>
                <c:pt idx="1430">
                  <c:v>7289</c:v>
                </c:pt>
                <c:pt idx="1431">
                  <c:v>7361.1</c:v>
                </c:pt>
                <c:pt idx="1432">
                  <c:v>7185.6</c:v>
                </c:pt>
                <c:pt idx="1433">
                  <c:v>7332.3</c:v>
                </c:pt>
                <c:pt idx="1434">
                  <c:v>6772.8</c:v>
                </c:pt>
                <c:pt idx="1435">
                  <c:v>6857.5</c:v>
                </c:pt>
                <c:pt idx="1436">
                  <c:v>6735.9</c:v>
                </c:pt>
                <c:pt idx="1437">
                  <c:v>6799.9</c:v>
                </c:pt>
                <c:pt idx="1438">
                  <c:v>6638.8</c:v>
                </c:pt>
                <c:pt idx="1439">
                  <c:v>6412.4</c:v>
                </c:pt>
                <c:pt idx="1440">
                  <c:v>6391.1</c:v>
                </c:pt>
                <c:pt idx="1441">
                  <c:v>5890.4</c:v>
                </c:pt>
                <c:pt idx="1442">
                  <c:v>6233.2</c:v>
                </c:pt>
                <c:pt idx="1443">
                  <c:v>6373.4</c:v>
                </c:pt>
                <c:pt idx="1444">
                  <c:v>6725.5</c:v>
                </c:pt>
                <c:pt idx="1445">
                  <c:v>6677.9</c:v>
                </c:pt>
                <c:pt idx="1446">
                  <c:v>6744.8</c:v>
                </c:pt>
                <c:pt idx="1447">
                  <c:v>6468.8</c:v>
                </c:pt>
                <c:pt idx="1448">
                  <c:v>5822</c:v>
                </c:pt>
                <c:pt idx="1449">
                  <c:v>6186.9</c:v>
                </c:pt>
                <c:pt idx="1450">
                  <c:v>6205.6</c:v>
                </c:pt>
                <c:pt idx="1451">
                  <c:v>6171.6</c:v>
                </c:pt>
                <c:pt idx="1452">
                  <c:v>5359.2</c:v>
                </c:pt>
                <c:pt idx="1453">
                  <c:v>5260.7</c:v>
                </c:pt>
                <c:pt idx="1454">
                  <c:v>5030.2</c:v>
                </c:pt>
                <c:pt idx="1455">
                  <c:v>5366.4</c:v>
                </c:pt>
                <c:pt idx="1456">
                  <c:v>5182.8999999999996</c:v>
                </c:pt>
                <c:pt idx="1457">
                  <c:v>5589.4</c:v>
                </c:pt>
                <c:pt idx="1458">
                  <c:v>4815.2</c:v>
                </c:pt>
                <c:pt idx="1459">
                  <c:v>7935.2</c:v>
                </c:pt>
                <c:pt idx="1460">
                  <c:v>7892.1</c:v>
                </c:pt>
                <c:pt idx="1461">
                  <c:v>7933</c:v>
                </c:pt>
                <c:pt idx="1462">
                  <c:v>8035.8</c:v>
                </c:pt>
                <c:pt idx="1463">
                  <c:v>8887.7999999999993</c:v>
                </c:pt>
                <c:pt idx="1464">
                  <c:v>9134.2000000000007</c:v>
                </c:pt>
                <c:pt idx="1465">
                  <c:v>9060.6</c:v>
                </c:pt>
                <c:pt idx="1466">
                  <c:v>8757.9</c:v>
                </c:pt>
                <c:pt idx="1467">
                  <c:v>8761.2999999999993</c:v>
                </c:pt>
                <c:pt idx="1468">
                  <c:v>8906.1</c:v>
                </c:pt>
                <c:pt idx="1469">
                  <c:v>8537.5</c:v>
                </c:pt>
                <c:pt idx="1470">
                  <c:v>8543.7999999999993</c:v>
                </c:pt>
                <c:pt idx="1471">
                  <c:v>8697.1</c:v>
                </c:pt>
                <c:pt idx="1472">
                  <c:v>8820.1</c:v>
                </c:pt>
                <c:pt idx="1473">
                  <c:v>8800.1</c:v>
                </c:pt>
                <c:pt idx="1474">
                  <c:v>9317.1</c:v>
                </c:pt>
                <c:pt idx="1475">
                  <c:v>9662.6</c:v>
                </c:pt>
                <c:pt idx="1476">
                  <c:v>9943.2000000000007</c:v>
                </c:pt>
                <c:pt idx="1477">
                  <c:v>9655.6</c:v>
                </c:pt>
                <c:pt idx="1478">
                  <c:v>9684.5</c:v>
                </c:pt>
                <c:pt idx="1479">
                  <c:v>9602.2000000000007</c:v>
                </c:pt>
                <c:pt idx="1480">
                  <c:v>9611.9</c:v>
                </c:pt>
                <c:pt idx="1481">
                  <c:v>10158.6</c:v>
                </c:pt>
                <c:pt idx="1482">
                  <c:v>9701.5</c:v>
                </c:pt>
                <c:pt idx="1483">
                  <c:v>9931.7000000000007</c:v>
                </c:pt>
                <c:pt idx="1484">
                  <c:v>9907.4</c:v>
                </c:pt>
                <c:pt idx="1485">
                  <c:v>10336</c:v>
                </c:pt>
                <c:pt idx="1486">
                  <c:v>10235.5</c:v>
                </c:pt>
                <c:pt idx="1487">
                  <c:v>10321.9</c:v>
                </c:pt>
                <c:pt idx="1488">
                  <c:v>10229.299999999999</c:v>
                </c:pt>
                <c:pt idx="1489">
                  <c:v>9854</c:v>
                </c:pt>
                <c:pt idx="1490">
                  <c:v>10151.5</c:v>
                </c:pt>
                <c:pt idx="1491">
                  <c:v>9895.4</c:v>
                </c:pt>
                <c:pt idx="1492">
                  <c:v>9817.2999999999993</c:v>
                </c:pt>
                <c:pt idx="1493">
                  <c:v>9771.9</c:v>
                </c:pt>
                <c:pt idx="1494">
                  <c:v>9611.7999999999993</c:v>
                </c:pt>
                <c:pt idx="1495">
                  <c:v>9194.1</c:v>
                </c:pt>
                <c:pt idx="1496">
                  <c:v>9296.5</c:v>
                </c:pt>
                <c:pt idx="1497">
                  <c:v>9334.6</c:v>
                </c:pt>
                <c:pt idx="1498">
                  <c:v>9381.5</c:v>
                </c:pt>
                <c:pt idx="1499">
                  <c:v>9349.2999999999993</c:v>
                </c:pt>
                <c:pt idx="1500">
                  <c:v>9508.2999999999993</c:v>
                </c:pt>
                <c:pt idx="1501">
                  <c:v>9299.1</c:v>
                </c:pt>
                <c:pt idx="1502">
                  <c:v>9377.2999999999993</c:v>
                </c:pt>
                <c:pt idx="1503">
                  <c:v>8866.6</c:v>
                </c:pt>
                <c:pt idx="1504">
                  <c:v>8608.1</c:v>
                </c:pt>
                <c:pt idx="1505">
                  <c:v>8341.6</c:v>
                </c:pt>
                <c:pt idx="1506">
                  <c:v>8439.9</c:v>
                </c:pt>
                <c:pt idx="1507">
                  <c:v>8404.9</c:v>
                </c:pt>
                <c:pt idx="1508">
                  <c:v>8678.5</c:v>
                </c:pt>
                <c:pt idx="1509">
                  <c:v>8733</c:v>
                </c:pt>
                <c:pt idx="1510">
                  <c:v>8642</c:v>
                </c:pt>
                <c:pt idx="1511">
                  <c:v>8705.7000000000007</c:v>
                </c:pt>
                <c:pt idx="1512">
                  <c:v>8916.2999999999993</c:v>
                </c:pt>
                <c:pt idx="1513">
                  <c:v>8913</c:v>
                </c:pt>
                <c:pt idx="1514">
                  <c:v>8726.7000000000007</c:v>
                </c:pt>
                <c:pt idx="1515">
                  <c:v>8818.1</c:v>
                </c:pt>
                <c:pt idx="1516">
                  <c:v>8827.9</c:v>
                </c:pt>
                <c:pt idx="1517">
                  <c:v>8111.2</c:v>
                </c:pt>
                <c:pt idx="1518">
                  <c:v>8188.3</c:v>
                </c:pt>
                <c:pt idx="1519">
                  <c:v>8023.3</c:v>
                </c:pt>
                <c:pt idx="1520">
                  <c:v>8187.8</c:v>
                </c:pt>
                <c:pt idx="1521">
                  <c:v>7842.5</c:v>
                </c:pt>
                <c:pt idx="1522">
                  <c:v>8060</c:v>
                </c:pt>
                <c:pt idx="1523">
                  <c:v>8154.2</c:v>
                </c:pt>
                <c:pt idx="1524">
                  <c:v>7759.1</c:v>
                </c:pt>
                <c:pt idx="1525">
                  <c:v>7372.6</c:v>
                </c:pt>
                <c:pt idx="1526">
                  <c:v>7376.8</c:v>
                </c:pt>
                <c:pt idx="1527">
                  <c:v>7345.1</c:v>
                </c:pt>
                <c:pt idx="1528">
                  <c:v>6967.1</c:v>
                </c:pt>
                <c:pt idx="1529">
                  <c:v>7199.7</c:v>
                </c:pt>
                <c:pt idx="1530">
                  <c:v>7196.4</c:v>
                </c:pt>
                <c:pt idx="1531">
                  <c:v>7261.5</c:v>
                </c:pt>
                <c:pt idx="1532">
                  <c:v>7397.5</c:v>
                </c:pt>
                <c:pt idx="1533">
                  <c:v>7321.6</c:v>
                </c:pt>
                <c:pt idx="1534">
                  <c:v>7261.9</c:v>
                </c:pt>
                <c:pt idx="1535">
                  <c:v>7210.8</c:v>
                </c:pt>
                <c:pt idx="1536">
                  <c:v>7225</c:v>
                </c:pt>
                <c:pt idx="1537">
                  <c:v>7268.3</c:v>
                </c:pt>
                <c:pt idx="1538">
                  <c:v>7322.4</c:v>
                </c:pt>
                <c:pt idx="1539">
                  <c:v>7496.2</c:v>
                </c:pt>
                <c:pt idx="1540">
                  <c:v>7156.3</c:v>
                </c:pt>
                <c:pt idx="1541">
                  <c:v>7196.4</c:v>
                </c:pt>
                <c:pt idx="1542">
                  <c:v>7165.5</c:v>
                </c:pt>
                <c:pt idx="1543">
                  <c:v>7276.4</c:v>
                </c:pt>
                <c:pt idx="1544">
                  <c:v>6613.5</c:v>
                </c:pt>
                <c:pt idx="1545">
                  <c:v>6903.5</c:v>
                </c:pt>
                <c:pt idx="1546">
                  <c:v>7128.5</c:v>
                </c:pt>
                <c:pt idx="1547">
                  <c:v>7080.8</c:v>
                </c:pt>
                <c:pt idx="1548">
                  <c:v>7255.2</c:v>
                </c:pt>
                <c:pt idx="1549">
                  <c:v>7208.4</c:v>
                </c:pt>
                <c:pt idx="1550">
                  <c:v>7208</c:v>
                </c:pt>
                <c:pt idx="1551">
                  <c:v>7235.8</c:v>
                </c:pt>
                <c:pt idx="1552">
                  <c:v>7356.2</c:v>
                </c:pt>
                <c:pt idx="1553">
                  <c:v>7524.8</c:v>
                </c:pt>
                <c:pt idx="1554">
                  <c:v>7510.8</c:v>
                </c:pt>
                <c:pt idx="1555">
                  <c:v>7530.4</c:v>
                </c:pt>
                <c:pt idx="1556">
                  <c:v>7399.2</c:v>
                </c:pt>
                <c:pt idx="1557">
                  <c:v>7204.6</c:v>
                </c:pt>
                <c:pt idx="1558">
                  <c:v>7291.9</c:v>
                </c:pt>
                <c:pt idx="1559">
                  <c:v>7298.1</c:v>
                </c:pt>
                <c:pt idx="1560">
                  <c:v>7395.9</c:v>
                </c:pt>
                <c:pt idx="1561">
                  <c:v>7546.5</c:v>
                </c:pt>
                <c:pt idx="1562">
                  <c:v>7742.7</c:v>
                </c:pt>
                <c:pt idx="1563">
                  <c:v>7426.6</c:v>
                </c:pt>
                <c:pt idx="1564">
                  <c:v>7510.6</c:v>
                </c:pt>
                <c:pt idx="1565">
                  <c:v>7162.8</c:v>
                </c:pt>
                <c:pt idx="1566">
                  <c:v>7115.5</c:v>
                </c:pt>
                <c:pt idx="1567">
                  <c:v>6924.7</c:v>
                </c:pt>
                <c:pt idx="1568">
                  <c:v>7325</c:v>
                </c:pt>
                <c:pt idx="1569">
                  <c:v>7271.6</c:v>
                </c:pt>
                <c:pt idx="1570">
                  <c:v>7627.9</c:v>
                </c:pt>
                <c:pt idx="1571">
                  <c:v>8099.4</c:v>
                </c:pt>
                <c:pt idx="1572">
                  <c:v>8145.7</c:v>
                </c:pt>
                <c:pt idx="1573">
                  <c:v>8207.7000000000007</c:v>
                </c:pt>
                <c:pt idx="1574">
                  <c:v>8510.2999999999993</c:v>
                </c:pt>
                <c:pt idx="1575">
                  <c:v>8497.4</c:v>
                </c:pt>
                <c:pt idx="1576">
                  <c:v>8476.2000000000007</c:v>
                </c:pt>
                <c:pt idx="1577">
                  <c:v>8660.7999999999993</c:v>
                </c:pt>
                <c:pt idx="1578">
                  <c:v>8782.9</c:v>
                </c:pt>
                <c:pt idx="1579">
                  <c:v>8813.2000000000007</c:v>
                </c:pt>
                <c:pt idx="1580">
                  <c:v>8737.4</c:v>
                </c:pt>
                <c:pt idx="1581">
                  <c:v>9036.9</c:v>
                </c:pt>
                <c:pt idx="1582">
                  <c:v>8804.7000000000007</c:v>
                </c:pt>
                <c:pt idx="1583">
                  <c:v>8778.1</c:v>
                </c:pt>
                <c:pt idx="1584">
                  <c:v>9223.6</c:v>
                </c:pt>
                <c:pt idx="1585">
                  <c:v>9339.2000000000007</c:v>
                </c:pt>
                <c:pt idx="1586">
                  <c:v>9311.2000000000007</c:v>
                </c:pt>
                <c:pt idx="1587">
                  <c:v>9396.1</c:v>
                </c:pt>
                <c:pt idx="1588">
                  <c:v>9198.7000000000007</c:v>
                </c:pt>
                <c:pt idx="1589">
                  <c:v>9300.5</c:v>
                </c:pt>
                <c:pt idx="1590">
                  <c:v>9230.2999999999993</c:v>
                </c:pt>
                <c:pt idx="1591">
                  <c:v>9153.1</c:v>
                </c:pt>
                <c:pt idx="1592">
                  <c:v>9157.9</c:v>
                </c:pt>
                <c:pt idx="1593">
                  <c:v>9411.2999999999993</c:v>
                </c:pt>
                <c:pt idx="1594">
                  <c:v>9206.5</c:v>
                </c:pt>
                <c:pt idx="1595">
                  <c:v>9530.1</c:v>
                </c:pt>
                <c:pt idx="1596">
                  <c:v>9230.6</c:v>
                </c:pt>
                <c:pt idx="1597">
                  <c:v>8658.4</c:v>
                </c:pt>
                <c:pt idx="1598">
                  <c:v>7422.8</c:v>
                </c:pt>
                <c:pt idx="1599">
                  <c:v>7476.8</c:v>
                </c:pt>
                <c:pt idx="1600">
                  <c:v>8031</c:v>
                </c:pt>
                <c:pt idx="1601">
                  <c:v>8207.4</c:v>
                </c:pt>
                <c:pt idx="1602">
                  <c:v>8224.1</c:v>
                </c:pt>
                <c:pt idx="1603">
                  <c:v>7957.4</c:v>
                </c:pt>
                <c:pt idx="1604">
                  <c:v>7948.3</c:v>
                </c:pt>
                <c:pt idx="1605">
                  <c:v>8073.3</c:v>
                </c:pt>
                <c:pt idx="1606">
                  <c:v>8000.4</c:v>
                </c:pt>
                <c:pt idx="1607">
                  <c:v>8167.1</c:v>
                </c:pt>
                <c:pt idx="1608">
                  <c:v>8353.4</c:v>
                </c:pt>
                <c:pt idx="1609">
                  <c:v>8281.2999999999993</c:v>
                </c:pt>
                <c:pt idx="1610">
                  <c:v>8304.2999999999993</c:v>
                </c:pt>
                <c:pt idx="1611">
                  <c:v>8267.6</c:v>
                </c:pt>
                <c:pt idx="1612">
                  <c:v>8562.2000000000007</c:v>
                </c:pt>
                <c:pt idx="1613">
                  <c:v>8566.7999999999993</c:v>
                </c:pt>
                <c:pt idx="1614">
                  <c:v>8180.1</c:v>
                </c:pt>
                <c:pt idx="1615">
                  <c:v>8198.5</c:v>
                </c:pt>
                <c:pt idx="1616">
                  <c:v>7882.6</c:v>
                </c:pt>
                <c:pt idx="1617">
                  <c:v>8127.3</c:v>
                </c:pt>
                <c:pt idx="1618">
                  <c:v>8148</c:v>
                </c:pt>
                <c:pt idx="1619">
                  <c:v>8227.6</c:v>
                </c:pt>
                <c:pt idx="1620">
                  <c:v>8363.6</c:v>
                </c:pt>
                <c:pt idx="1621">
                  <c:v>8302.7000000000007</c:v>
                </c:pt>
                <c:pt idx="1622">
                  <c:v>8285</c:v>
                </c:pt>
                <c:pt idx="1623">
                  <c:v>8048.9</c:v>
                </c:pt>
                <c:pt idx="1624">
                  <c:v>8208</c:v>
                </c:pt>
                <c:pt idx="1625">
                  <c:v>8184.5</c:v>
                </c:pt>
                <c:pt idx="1626">
                  <c:v>8063.8</c:v>
                </c:pt>
                <c:pt idx="1627">
                  <c:v>8432.5</c:v>
                </c:pt>
                <c:pt idx="1628">
                  <c:v>8512.2999999999993</c:v>
                </c:pt>
                <c:pt idx="1629">
                  <c:v>9702.7000000000007</c:v>
                </c:pt>
                <c:pt idx="1630">
                  <c:v>10031.299999999999</c:v>
                </c:pt>
                <c:pt idx="1631">
                  <c:v>9993</c:v>
                </c:pt>
                <c:pt idx="1632">
                  <c:v>10172.799999999999</c:v>
                </c:pt>
                <c:pt idx="1633">
                  <c:v>10251.5</c:v>
                </c:pt>
                <c:pt idx="1634">
                  <c:v>10164.6</c:v>
                </c:pt>
                <c:pt idx="1635">
                  <c:v>10195.700000000001</c:v>
                </c:pt>
                <c:pt idx="1636">
                  <c:v>10254.6</c:v>
                </c:pt>
                <c:pt idx="1637">
                  <c:v>10311.299999999999</c:v>
                </c:pt>
                <c:pt idx="1638">
                  <c:v>10337.299999999999</c:v>
                </c:pt>
                <c:pt idx="1639">
                  <c:v>10342.200000000001</c:v>
                </c:pt>
                <c:pt idx="1640">
                  <c:v>10415.200000000001</c:v>
                </c:pt>
                <c:pt idx="1641">
                  <c:v>10162.4</c:v>
                </c:pt>
                <c:pt idx="1642">
                  <c:v>10104.9</c:v>
                </c:pt>
                <c:pt idx="1643">
                  <c:v>10308.700000000001</c:v>
                </c:pt>
                <c:pt idx="1644">
                  <c:v>10402.1</c:v>
                </c:pt>
                <c:pt idx="1645">
                  <c:v>10461.6</c:v>
                </c:pt>
                <c:pt idx="1646">
                  <c:v>10306.9</c:v>
                </c:pt>
                <c:pt idx="1647">
                  <c:v>10566.7</c:v>
                </c:pt>
                <c:pt idx="1648">
                  <c:v>10567.8</c:v>
                </c:pt>
                <c:pt idx="1649">
                  <c:v>10611.6</c:v>
                </c:pt>
                <c:pt idx="1650">
                  <c:v>10348.1</c:v>
                </c:pt>
                <c:pt idx="1651">
                  <c:v>9728.7999999999993</c:v>
                </c:pt>
                <c:pt idx="1652">
                  <c:v>9594.7000000000007</c:v>
                </c:pt>
                <c:pt idx="1653">
                  <c:v>9585.5</c:v>
                </c:pt>
                <c:pt idx="1654">
                  <c:v>9494.1</c:v>
                </c:pt>
                <c:pt idx="1655">
                  <c:v>9729.1</c:v>
                </c:pt>
                <c:pt idx="1656">
                  <c:v>10184.700000000001</c:v>
                </c:pt>
                <c:pt idx="1657">
                  <c:v>10372.200000000001</c:v>
                </c:pt>
                <c:pt idx="1658">
                  <c:v>10136</c:v>
                </c:pt>
                <c:pt idx="1659">
                  <c:v>10132.1</c:v>
                </c:pt>
                <c:pt idx="1660">
                  <c:v>10389.4</c:v>
                </c:pt>
                <c:pt idx="1661">
                  <c:v>10104.9</c:v>
                </c:pt>
                <c:pt idx="1662">
                  <c:v>10141.1</c:v>
                </c:pt>
                <c:pt idx="1663">
                  <c:v>10753.3</c:v>
                </c:pt>
                <c:pt idx="1664">
                  <c:v>10911.2</c:v>
                </c:pt>
                <c:pt idx="1665">
                  <c:v>10312.799999999999</c:v>
                </c:pt>
                <c:pt idx="1666">
                  <c:v>10219.299999999999</c:v>
                </c:pt>
                <c:pt idx="1667">
                  <c:v>10335.5</c:v>
                </c:pt>
                <c:pt idx="1668">
                  <c:v>10300.9</c:v>
                </c:pt>
                <c:pt idx="1669">
                  <c:v>10053.299999999999</c:v>
                </c:pt>
                <c:pt idx="1670">
                  <c:v>10894.2</c:v>
                </c:pt>
                <c:pt idx="1671">
                  <c:v>11395</c:v>
                </c:pt>
                <c:pt idx="1672">
                  <c:v>11505.1</c:v>
                </c:pt>
                <c:pt idx="1673">
                  <c:v>11314.6</c:v>
                </c:pt>
                <c:pt idx="1674">
                  <c:v>12090.5</c:v>
                </c:pt>
                <c:pt idx="1675">
                  <c:v>12190</c:v>
                </c:pt>
                <c:pt idx="1676">
                  <c:v>12015.9</c:v>
                </c:pt>
                <c:pt idx="1677">
                  <c:v>11481</c:v>
                </c:pt>
                <c:pt idx="1678">
                  <c:v>11817.6</c:v>
                </c:pt>
                <c:pt idx="1679">
                  <c:v>10934.8</c:v>
                </c:pt>
                <c:pt idx="1680">
                  <c:v>10816.1</c:v>
                </c:pt>
                <c:pt idx="1681">
                  <c:v>10519.9</c:v>
                </c:pt>
                <c:pt idx="1682">
                  <c:v>10380.5</c:v>
                </c:pt>
                <c:pt idx="1683">
                  <c:v>10081.9</c:v>
                </c:pt>
                <c:pt idx="1684">
                  <c:v>9580.2999999999993</c:v>
                </c:pt>
                <c:pt idx="1685">
                  <c:v>9580</c:v>
                </c:pt>
                <c:pt idx="1686">
                  <c:v>9728.5</c:v>
                </c:pt>
                <c:pt idx="1687">
                  <c:v>9491.1</c:v>
                </c:pt>
                <c:pt idx="1688">
                  <c:v>9830.4</c:v>
                </c:pt>
                <c:pt idx="1689">
                  <c:v>9945.2000000000007</c:v>
                </c:pt>
                <c:pt idx="1690">
                  <c:v>9804.7000000000007</c:v>
                </c:pt>
                <c:pt idx="1691">
                  <c:v>9887.2000000000007</c:v>
                </c:pt>
                <c:pt idx="1692">
                  <c:v>10412.799999999999</c:v>
                </c:pt>
                <c:pt idx="1693">
                  <c:v>10715.1</c:v>
                </c:pt>
                <c:pt idx="1694">
                  <c:v>10827</c:v>
                </c:pt>
                <c:pt idx="1695">
                  <c:v>10571.9</c:v>
                </c:pt>
                <c:pt idx="1696">
                  <c:v>10651.6</c:v>
                </c:pt>
                <c:pt idx="1697">
                  <c:v>9723.1</c:v>
                </c:pt>
                <c:pt idx="1698">
                  <c:v>9425.1</c:v>
                </c:pt>
                <c:pt idx="1699">
                  <c:v>10844</c:v>
                </c:pt>
                <c:pt idx="1700">
                  <c:v>10199.9</c:v>
                </c:pt>
                <c:pt idx="1701">
                  <c:v>11364.3</c:v>
                </c:pt>
                <c:pt idx="1702">
                  <c:v>11762.8</c:v>
                </c:pt>
                <c:pt idx="1703">
                  <c:v>11343.7</c:v>
                </c:pt>
                <c:pt idx="1704">
                  <c:v>12111.6</c:v>
                </c:pt>
                <c:pt idx="1705">
                  <c:v>12542.8</c:v>
                </c:pt>
                <c:pt idx="1706">
                  <c:v>12250.6</c:v>
                </c:pt>
                <c:pt idx="1707">
                  <c:v>11415.8</c:v>
                </c:pt>
                <c:pt idx="1708">
                  <c:v>11267.9</c:v>
                </c:pt>
                <c:pt idx="1709">
                  <c:v>10969.8</c:v>
                </c:pt>
                <c:pt idx="1710">
                  <c:v>11159.7</c:v>
                </c:pt>
                <c:pt idx="1711">
                  <c:v>11899.3</c:v>
                </c:pt>
                <c:pt idx="1712">
                  <c:v>10835.9</c:v>
                </c:pt>
                <c:pt idx="1713">
                  <c:v>10615.5</c:v>
                </c:pt>
                <c:pt idx="1714">
                  <c:v>10821.4</c:v>
                </c:pt>
                <c:pt idx="1715">
                  <c:v>11906</c:v>
                </c:pt>
                <c:pt idx="1716">
                  <c:v>12408</c:v>
                </c:pt>
                <c:pt idx="1717">
                  <c:v>11288.4</c:v>
                </c:pt>
                <c:pt idx="1718">
                  <c:v>13062.4</c:v>
                </c:pt>
                <c:pt idx="1719">
                  <c:v>11811.6</c:v>
                </c:pt>
                <c:pt idx="1720">
                  <c:v>11046.6</c:v>
                </c:pt>
                <c:pt idx="1721">
                  <c:v>10897.3</c:v>
                </c:pt>
                <c:pt idx="1722">
                  <c:v>10721.5</c:v>
                </c:pt>
                <c:pt idx="1723">
                  <c:v>10178.1</c:v>
                </c:pt>
                <c:pt idx="1724">
                  <c:v>9517.7000000000007</c:v>
                </c:pt>
                <c:pt idx="1725">
                  <c:v>9255</c:v>
                </c:pt>
                <c:pt idx="1726">
                  <c:v>9080.7000000000007</c:v>
                </c:pt>
                <c:pt idx="1727">
                  <c:v>9318.9</c:v>
                </c:pt>
                <c:pt idx="1728">
                  <c:v>8961</c:v>
                </c:pt>
                <c:pt idx="1729">
                  <c:v>8812.2000000000007</c:v>
                </c:pt>
                <c:pt idx="1730">
                  <c:v>8655.7999999999993</c:v>
                </c:pt>
                <c:pt idx="1731">
                  <c:v>8218.6</c:v>
                </c:pt>
                <c:pt idx="1732">
                  <c:v>8132.4</c:v>
                </c:pt>
                <c:pt idx="1733">
                  <c:v>7888</c:v>
                </c:pt>
                <c:pt idx="1734">
                  <c:v>7987.8</c:v>
                </c:pt>
                <c:pt idx="1735">
                  <c:v>7635</c:v>
                </c:pt>
                <c:pt idx="1736">
                  <c:v>7901.6</c:v>
                </c:pt>
                <c:pt idx="1737">
                  <c:v>7985.3</c:v>
                </c:pt>
                <c:pt idx="1738">
                  <c:v>7785.8</c:v>
                </c:pt>
                <c:pt idx="1739">
                  <c:v>7779.6</c:v>
                </c:pt>
                <c:pt idx="1740">
                  <c:v>7685.6</c:v>
                </c:pt>
                <c:pt idx="1741">
                  <c:v>8118.1</c:v>
                </c:pt>
                <c:pt idx="1742">
                  <c:v>8728.6</c:v>
                </c:pt>
                <c:pt idx="1743">
                  <c:v>8545.7999999999993</c:v>
                </c:pt>
                <c:pt idx="1744">
                  <c:v>8556.9</c:v>
                </c:pt>
                <c:pt idx="1745">
                  <c:v>8271.4</c:v>
                </c:pt>
                <c:pt idx="1746">
                  <c:v>8647.7999999999993</c:v>
                </c:pt>
                <c:pt idx="1747">
                  <c:v>8715.6</c:v>
                </c:pt>
                <c:pt idx="1748">
                  <c:v>8759.4</c:v>
                </c:pt>
                <c:pt idx="1749">
                  <c:v>8628.9</c:v>
                </c:pt>
                <c:pt idx="1750">
                  <c:v>8029.6</c:v>
                </c:pt>
                <c:pt idx="1751">
                  <c:v>7971.4</c:v>
                </c:pt>
                <c:pt idx="1752">
                  <c:v>7852.8</c:v>
                </c:pt>
                <c:pt idx="1753">
                  <c:v>7637.2</c:v>
                </c:pt>
                <c:pt idx="1754">
                  <c:v>7928.7</c:v>
                </c:pt>
                <c:pt idx="1755">
                  <c:v>7965</c:v>
                </c:pt>
                <c:pt idx="1756">
                  <c:v>8156.4</c:v>
                </c:pt>
                <c:pt idx="1757">
                  <c:v>7261.9</c:v>
                </c:pt>
                <c:pt idx="1758">
                  <c:v>7359.9</c:v>
                </c:pt>
                <c:pt idx="1759">
                  <c:v>7871.9</c:v>
                </c:pt>
                <c:pt idx="1760">
                  <c:v>8164.8</c:v>
                </c:pt>
                <c:pt idx="1761">
                  <c:v>7994.8</c:v>
                </c:pt>
                <c:pt idx="1762">
                  <c:v>7806.4</c:v>
                </c:pt>
                <c:pt idx="1763">
                  <c:v>6984.7</c:v>
                </c:pt>
                <c:pt idx="1764">
                  <c:v>7190</c:v>
                </c:pt>
                <c:pt idx="1765">
                  <c:v>6386.6</c:v>
                </c:pt>
                <c:pt idx="1766">
                  <c:v>6194.3</c:v>
                </c:pt>
                <c:pt idx="1767">
                  <c:v>5990.5</c:v>
                </c:pt>
                <c:pt idx="1768">
                  <c:v>5849.4</c:v>
                </c:pt>
                <c:pt idx="1769">
                  <c:v>5745.5</c:v>
                </c:pt>
                <c:pt idx="1770">
                  <c:v>5775.1</c:v>
                </c:pt>
                <c:pt idx="1771">
                  <c:v>5830.8</c:v>
                </c:pt>
                <c:pt idx="1772">
                  <c:v>5768</c:v>
                </c:pt>
                <c:pt idx="1773">
                  <c:v>5493.6</c:v>
                </c:pt>
                <c:pt idx="1774">
                  <c:v>5384.6</c:v>
                </c:pt>
                <c:pt idx="1775">
                  <c:v>5321.1</c:v>
                </c:pt>
                <c:pt idx="1776">
                  <c:v>5235.3999999999996</c:v>
                </c:pt>
                <c:pt idx="1777">
                  <c:v>5302.4</c:v>
                </c:pt>
                <c:pt idx="1778">
                  <c:v>5265.7</c:v>
                </c:pt>
                <c:pt idx="1779">
                  <c:v>5298.2</c:v>
                </c:pt>
                <c:pt idx="1780">
                  <c:v>5209.2</c:v>
                </c:pt>
                <c:pt idx="1781">
                  <c:v>5415.6</c:v>
                </c:pt>
                <c:pt idx="1782">
                  <c:v>5511.2</c:v>
                </c:pt>
                <c:pt idx="1783">
                  <c:v>5346.5</c:v>
                </c:pt>
                <c:pt idx="1784">
                  <c:v>5248.2</c:v>
                </c:pt>
                <c:pt idx="1785">
                  <c:v>5290.2</c:v>
                </c:pt>
                <c:pt idx="1786">
                  <c:v>5241</c:v>
                </c:pt>
                <c:pt idx="1787">
                  <c:v>5264.8</c:v>
                </c:pt>
                <c:pt idx="1788">
                  <c:v>5208.3</c:v>
                </c:pt>
                <c:pt idx="1789">
                  <c:v>5182.1000000000004</c:v>
                </c:pt>
                <c:pt idx="1790">
                  <c:v>5031.3999999999996</c:v>
                </c:pt>
                <c:pt idx="1791">
                  <c:v>5135.1000000000004</c:v>
                </c:pt>
                <c:pt idx="1792">
                  <c:v>5052</c:v>
                </c:pt>
                <c:pt idx="1793">
                  <c:v>5054.2</c:v>
                </c:pt>
                <c:pt idx="1794">
                  <c:v>5022.7</c:v>
                </c:pt>
                <c:pt idx="1795">
                  <c:v>5307.7</c:v>
                </c:pt>
                <c:pt idx="1796">
                  <c:v>5158.3999999999996</c:v>
                </c:pt>
                <c:pt idx="1797">
                  <c:v>5245</c:v>
                </c:pt>
                <c:pt idx="1798">
                  <c:v>5173.5</c:v>
                </c:pt>
                <c:pt idx="1799">
                  <c:v>5046.1000000000004</c:v>
                </c:pt>
                <c:pt idx="1800">
                  <c:v>5010</c:v>
                </c:pt>
                <c:pt idx="1801">
                  <c:v>4902.5</c:v>
                </c:pt>
                <c:pt idx="1802">
                  <c:v>4968.7</c:v>
                </c:pt>
                <c:pt idx="1803">
                  <c:v>4859.3</c:v>
                </c:pt>
                <c:pt idx="1804">
                  <c:v>4145.1000000000004</c:v>
                </c:pt>
                <c:pt idx="1805">
                  <c:v>4102.3</c:v>
                </c:pt>
                <c:pt idx="1806">
                  <c:v>4111.8</c:v>
                </c:pt>
                <c:pt idx="1807">
                  <c:v>4103.7</c:v>
                </c:pt>
                <c:pt idx="1808">
                  <c:v>4025.7</c:v>
                </c:pt>
                <c:pt idx="1809">
                  <c:v>4041.7</c:v>
                </c:pt>
                <c:pt idx="1810">
                  <c:v>3942.8</c:v>
                </c:pt>
                <c:pt idx="1811">
                  <c:v>3937.1</c:v>
                </c:pt>
                <c:pt idx="1812">
                  <c:v>3994.8</c:v>
                </c:pt>
                <c:pt idx="1813">
                  <c:v>4002.6</c:v>
                </c:pt>
                <c:pt idx="1814">
                  <c:v>3990.4</c:v>
                </c:pt>
                <c:pt idx="1815">
                  <c:v>3982.2</c:v>
                </c:pt>
                <c:pt idx="1816">
                  <c:v>4041.2</c:v>
                </c:pt>
                <c:pt idx="1817">
                  <c:v>4017</c:v>
                </c:pt>
                <c:pt idx="1818">
                  <c:v>3990.2</c:v>
                </c:pt>
                <c:pt idx="1819">
                  <c:v>3981.5</c:v>
                </c:pt>
                <c:pt idx="1820">
                  <c:v>4006.4</c:v>
                </c:pt>
                <c:pt idx="1821">
                  <c:v>3924.4</c:v>
                </c:pt>
                <c:pt idx="1822">
                  <c:v>3879</c:v>
                </c:pt>
                <c:pt idx="1823">
                  <c:v>3865.1</c:v>
                </c:pt>
                <c:pt idx="1824">
                  <c:v>3885.9</c:v>
                </c:pt>
                <c:pt idx="1825">
                  <c:v>3870.3</c:v>
                </c:pt>
                <c:pt idx="1826">
                  <c:v>3915.2</c:v>
                </c:pt>
                <c:pt idx="1827">
                  <c:v>3944.4</c:v>
                </c:pt>
                <c:pt idx="1828">
                  <c:v>3865.6</c:v>
                </c:pt>
                <c:pt idx="1829">
                  <c:v>3875.1</c:v>
                </c:pt>
                <c:pt idx="1830">
                  <c:v>3863.1</c:v>
                </c:pt>
                <c:pt idx="1831">
                  <c:v>3857.2</c:v>
                </c:pt>
                <c:pt idx="1832">
                  <c:v>3715.9</c:v>
                </c:pt>
                <c:pt idx="1833">
                  <c:v>3809.7</c:v>
                </c:pt>
                <c:pt idx="1834">
                  <c:v>3823.2</c:v>
                </c:pt>
                <c:pt idx="1835">
                  <c:v>3821.9</c:v>
                </c:pt>
                <c:pt idx="1836">
                  <c:v>3816.7</c:v>
                </c:pt>
                <c:pt idx="1837">
                  <c:v>3814.6</c:v>
                </c:pt>
                <c:pt idx="1838">
                  <c:v>3810.3</c:v>
                </c:pt>
                <c:pt idx="1839">
                  <c:v>3833.5</c:v>
                </c:pt>
                <c:pt idx="1840">
                  <c:v>3755.7</c:v>
                </c:pt>
                <c:pt idx="1841">
                  <c:v>4120.5</c:v>
                </c:pt>
                <c:pt idx="1842">
                  <c:v>3965.2</c:v>
                </c:pt>
                <c:pt idx="1843">
                  <c:v>3937.4</c:v>
                </c:pt>
                <c:pt idx="1844">
                  <c:v>3972</c:v>
                </c:pt>
                <c:pt idx="1845">
                  <c:v>3914.3</c:v>
                </c:pt>
                <c:pt idx="1846">
                  <c:v>3896.4</c:v>
                </c:pt>
                <c:pt idx="1847">
                  <c:v>3664.2</c:v>
                </c:pt>
                <c:pt idx="1848">
                  <c:v>3616.8</c:v>
                </c:pt>
                <c:pt idx="1849">
                  <c:v>3604.7</c:v>
                </c:pt>
                <c:pt idx="1850">
                  <c:v>3592.6</c:v>
                </c:pt>
                <c:pt idx="1851">
                  <c:v>3611.5</c:v>
                </c:pt>
                <c:pt idx="1852">
                  <c:v>3632</c:v>
                </c:pt>
                <c:pt idx="1853">
                  <c:v>3631.8</c:v>
                </c:pt>
                <c:pt idx="1854">
                  <c:v>3678.8</c:v>
                </c:pt>
                <c:pt idx="1855">
                  <c:v>3661</c:v>
                </c:pt>
                <c:pt idx="1856">
                  <c:v>3661.6</c:v>
                </c:pt>
                <c:pt idx="1857">
                  <c:v>3397.3</c:v>
                </c:pt>
                <c:pt idx="1858">
                  <c:v>3404.9</c:v>
                </c:pt>
                <c:pt idx="1859">
                  <c:v>3468.5</c:v>
                </c:pt>
                <c:pt idx="1860">
                  <c:v>3463</c:v>
                </c:pt>
                <c:pt idx="1861">
                  <c:v>3459</c:v>
                </c:pt>
                <c:pt idx="1862">
                  <c:v>3502.3</c:v>
                </c:pt>
                <c:pt idx="1863">
                  <c:v>3467.9</c:v>
                </c:pt>
                <c:pt idx="1864">
                  <c:v>3437.7</c:v>
                </c:pt>
                <c:pt idx="1865">
                  <c:v>3460</c:v>
                </c:pt>
                <c:pt idx="1866">
                  <c:v>3414.6</c:v>
                </c:pt>
                <c:pt idx="1867">
                  <c:v>3442.8</c:v>
                </c:pt>
                <c:pt idx="1868">
                  <c:v>3555.8</c:v>
                </c:pt>
                <c:pt idx="1869">
                  <c:v>3570.9</c:v>
                </c:pt>
                <c:pt idx="1870">
                  <c:v>3572</c:v>
                </c:pt>
                <c:pt idx="1871">
                  <c:v>3574.3</c:v>
                </c:pt>
                <c:pt idx="1872">
                  <c:v>3561.4</c:v>
                </c:pt>
                <c:pt idx="1873">
                  <c:v>3580.1</c:v>
                </c:pt>
                <c:pt idx="1874">
                  <c:v>3536.9</c:v>
                </c:pt>
                <c:pt idx="1875">
                  <c:v>3542.7</c:v>
                </c:pt>
                <c:pt idx="1876">
                  <c:v>3676.2</c:v>
                </c:pt>
                <c:pt idx="1877">
                  <c:v>3605.8</c:v>
                </c:pt>
                <c:pt idx="1878">
                  <c:v>3626.3</c:v>
                </c:pt>
                <c:pt idx="1879">
                  <c:v>3588.1</c:v>
                </c:pt>
                <c:pt idx="1880">
                  <c:v>3570.6</c:v>
                </c:pt>
                <c:pt idx="1881">
                  <c:v>3637.5</c:v>
                </c:pt>
                <c:pt idx="1882">
                  <c:v>3490.4</c:v>
                </c:pt>
                <c:pt idx="1883">
                  <c:v>3597.3</c:v>
                </c:pt>
                <c:pt idx="1884">
                  <c:v>3616.6</c:v>
                </c:pt>
                <c:pt idx="1885">
                  <c:v>3603.3</c:v>
                </c:pt>
                <c:pt idx="1886">
                  <c:v>3978.9</c:v>
                </c:pt>
                <c:pt idx="1887">
                  <c:v>3971</c:v>
                </c:pt>
                <c:pt idx="1888">
                  <c:v>3985.8</c:v>
                </c:pt>
                <c:pt idx="1889">
                  <c:v>4004.3</c:v>
                </c:pt>
                <c:pt idx="1890">
                  <c:v>3785.7</c:v>
                </c:pt>
                <c:pt idx="1891">
                  <c:v>3802.8</c:v>
                </c:pt>
                <c:pt idx="1892">
                  <c:v>3780.5</c:v>
                </c:pt>
                <c:pt idx="1893">
                  <c:v>3874.1</c:v>
                </c:pt>
                <c:pt idx="1894">
                  <c:v>3809.7</c:v>
                </c:pt>
                <c:pt idx="1895">
                  <c:v>3709.5</c:v>
                </c:pt>
                <c:pt idx="1896">
                  <c:v>3815.1</c:v>
                </c:pt>
                <c:pt idx="1897">
                  <c:v>3708.2</c:v>
                </c:pt>
                <c:pt idx="1898">
                  <c:v>3861.6</c:v>
                </c:pt>
                <c:pt idx="1899">
                  <c:v>3587.1</c:v>
                </c:pt>
                <c:pt idx="1900">
                  <c:v>3793.4</c:v>
                </c:pt>
                <c:pt idx="1901">
                  <c:v>3762.8</c:v>
                </c:pt>
                <c:pt idx="1902">
                  <c:v>4025.6</c:v>
                </c:pt>
                <c:pt idx="1903">
                  <c:v>3944.5</c:v>
                </c:pt>
                <c:pt idx="1904">
                  <c:v>3964.3</c:v>
                </c:pt>
                <c:pt idx="1905">
                  <c:v>3850.9</c:v>
                </c:pt>
                <c:pt idx="1906">
                  <c:v>4075.2</c:v>
                </c:pt>
                <c:pt idx="1907">
                  <c:v>3687.2</c:v>
                </c:pt>
                <c:pt idx="1908">
                  <c:v>3668.1</c:v>
                </c:pt>
                <c:pt idx="1909">
                  <c:v>3526</c:v>
                </c:pt>
                <c:pt idx="1910">
                  <c:v>3248.3</c:v>
                </c:pt>
                <c:pt idx="1911">
                  <c:v>3228.6</c:v>
                </c:pt>
                <c:pt idx="1912">
                  <c:v>3247.8</c:v>
                </c:pt>
                <c:pt idx="1913">
                  <c:v>3315.4</c:v>
                </c:pt>
                <c:pt idx="1914">
                  <c:v>3466.2</c:v>
                </c:pt>
                <c:pt idx="1915">
                  <c:v>3390.2</c:v>
                </c:pt>
                <c:pt idx="1916">
                  <c:v>3460.4</c:v>
                </c:pt>
                <c:pt idx="1917">
                  <c:v>3566.9</c:v>
                </c:pt>
                <c:pt idx="1918">
                  <c:v>3430.3</c:v>
                </c:pt>
                <c:pt idx="1919">
                  <c:v>3422.3</c:v>
                </c:pt>
                <c:pt idx="1920">
                  <c:v>3508.9</c:v>
                </c:pt>
                <c:pt idx="1921">
                  <c:v>3771.4</c:v>
                </c:pt>
                <c:pt idx="1922">
                  <c:v>3958.1</c:v>
                </c:pt>
                <c:pt idx="1923">
                  <c:v>3899.9</c:v>
                </c:pt>
                <c:pt idx="1924">
                  <c:v>4160.3</c:v>
                </c:pt>
                <c:pt idx="1925">
                  <c:v>4196.2</c:v>
                </c:pt>
                <c:pt idx="1926">
                  <c:v>4038.7</c:v>
                </c:pt>
                <c:pt idx="1927">
                  <c:v>4296.8</c:v>
                </c:pt>
                <c:pt idx="1928">
                  <c:v>4265.5</c:v>
                </c:pt>
                <c:pt idx="1929">
                  <c:v>3866.4</c:v>
                </c:pt>
                <c:pt idx="1930">
                  <c:v>3840.3</c:v>
                </c:pt>
                <c:pt idx="1931">
                  <c:v>4061</c:v>
                </c:pt>
                <c:pt idx="1932">
                  <c:v>3920.3</c:v>
                </c:pt>
                <c:pt idx="1933">
                  <c:v>4397.3</c:v>
                </c:pt>
                <c:pt idx="1934">
                  <c:v>4360.8999999999996</c:v>
                </c:pt>
                <c:pt idx="1935">
                  <c:v>4646.3999999999996</c:v>
                </c:pt>
                <c:pt idx="1936">
                  <c:v>4523</c:v>
                </c:pt>
                <c:pt idx="1937">
                  <c:v>4883.6000000000004</c:v>
                </c:pt>
                <c:pt idx="1938">
                  <c:v>5660.4</c:v>
                </c:pt>
                <c:pt idx="1939">
                  <c:v>5621</c:v>
                </c:pt>
                <c:pt idx="1940">
                  <c:v>5636.2</c:v>
                </c:pt>
                <c:pt idx="1941">
                  <c:v>5723.5</c:v>
                </c:pt>
                <c:pt idx="1942">
                  <c:v>5854</c:v>
                </c:pt>
                <c:pt idx="1943">
                  <c:v>6428.9</c:v>
                </c:pt>
                <c:pt idx="1944">
                  <c:v>6435</c:v>
                </c:pt>
                <c:pt idx="1945">
                  <c:v>6445</c:v>
                </c:pt>
                <c:pt idx="1946">
                  <c:v>6427.1</c:v>
                </c:pt>
                <c:pt idx="1947">
                  <c:v>6411.9</c:v>
                </c:pt>
                <c:pt idx="1948">
                  <c:v>6473.8</c:v>
                </c:pt>
                <c:pt idx="1949">
                  <c:v>6565.3</c:v>
                </c:pt>
                <c:pt idx="1950">
                  <c:v>6503.1</c:v>
                </c:pt>
                <c:pt idx="1951">
                  <c:v>6460.4</c:v>
                </c:pt>
                <c:pt idx="1952">
                  <c:v>6478.2</c:v>
                </c:pt>
                <c:pt idx="1953">
                  <c:v>6386.2</c:v>
                </c:pt>
                <c:pt idx="1954">
                  <c:v>6424.5</c:v>
                </c:pt>
                <c:pt idx="1955">
                  <c:v>6400.5</c:v>
                </c:pt>
                <c:pt idx="1956">
                  <c:v>6365.9</c:v>
                </c:pt>
                <c:pt idx="1957">
                  <c:v>6327.9</c:v>
                </c:pt>
                <c:pt idx="1958">
                  <c:v>6336.7</c:v>
                </c:pt>
                <c:pt idx="1959">
                  <c:v>6486.1</c:v>
                </c:pt>
                <c:pt idx="1960">
                  <c:v>6494.6</c:v>
                </c:pt>
                <c:pt idx="1961">
                  <c:v>6510</c:v>
                </c:pt>
                <c:pt idx="1962">
                  <c:v>6507</c:v>
                </c:pt>
                <c:pt idx="1963">
                  <c:v>6532.5</c:v>
                </c:pt>
                <c:pt idx="1964">
                  <c:v>6531.2</c:v>
                </c:pt>
                <c:pt idx="1965">
                  <c:v>6558.6</c:v>
                </c:pt>
                <c:pt idx="1966">
                  <c:v>6583</c:v>
                </c:pt>
                <c:pt idx="1967">
                  <c:v>6575.9</c:v>
                </c:pt>
                <c:pt idx="1968">
                  <c:v>6511.7</c:v>
                </c:pt>
                <c:pt idx="1969">
                  <c:v>6576.4</c:v>
                </c:pt>
                <c:pt idx="1970">
                  <c:v>6690.1</c:v>
                </c:pt>
                <c:pt idx="1971">
                  <c:v>6718.9</c:v>
                </c:pt>
                <c:pt idx="1972">
                  <c:v>6712.4</c:v>
                </c:pt>
                <c:pt idx="1973">
                  <c:v>6326.8</c:v>
                </c:pt>
                <c:pt idx="1974">
                  <c:v>6321.6</c:v>
                </c:pt>
                <c:pt idx="1975">
                  <c:v>6291.3</c:v>
                </c:pt>
                <c:pt idx="1976">
                  <c:v>6239.2</c:v>
                </c:pt>
                <c:pt idx="1977">
                  <c:v>6618</c:v>
                </c:pt>
                <c:pt idx="1978">
                  <c:v>6650.6</c:v>
                </c:pt>
                <c:pt idx="1979">
                  <c:v>6669.6</c:v>
                </c:pt>
                <c:pt idx="1980">
                  <c:v>6611</c:v>
                </c:pt>
                <c:pt idx="1981">
                  <c:v>6596.3</c:v>
                </c:pt>
                <c:pt idx="1982">
                  <c:v>6639.1</c:v>
                </c:pt>
                <c:pt idx="1983">
                  <c:v>6584.2</c:v>
                </c:pt>
                <c:pt idx="1984">
                  <c:v>6509.2</c:v>
                </c:pt>
                <c:pt idx="1985">
                  <c:v>6549.9</c:v>
                </c:pt>
                <c:pt idx="1986">
                  <c:v>6608.2</c:v>
                </c:pt>
                <c:pt idx="1987">
                  <c:v>6635.2</c:v>
                </c:pt>
                <c:pt idx="1988">
                  <c:v>6603.9</c:v>
                </c:pt>
                <c:pt idx="1989">
                  <c:v>6633.9</c:v>
                </c:pt>
                <c:pt idx="1990">
                  <c:v>6685.7</c:v>
                </c:pt>
                <c:pt idx="1991">
                  <c:v>6463.7</c:v>
                </c:pt>
                <c:pt idx="1992">
                  <c:v>6443</c:v>
                </c:pt>
                <c:pt idx="1993">
                  <c:v>6590.6</c:v>
                </c:pt>
                <c:pt idx="1994">
                  <c:v>6713.3</c:v>
                </c:pt>
                <c:pt idx="1995">
                  <c:v>6729.6</c:v>
                </c:pt>
                <c:pt idx="1996">
                  <c:v>6766.7</c:v>
                </c:pt>
                <c:pt idx="1997">
                  <c:v>6490.9</c:v>
                </c:pt>
                <c:pt idx="1998">
                  <c:v>6390.4</c:v>
                </c:pt>
                <c:pt idx="1999">
                  <c:v>6342</c:v>
                </c:pt>
                <c:pt idx="2000">
                  <c:v>6251.9</c:v>
                </c:pt>
                <c:pt idx="2001">
                  <c:v>6500.2</c:v>
                </c:pt>
                <c:pt idx="2002">
                  <c:v>6519</c:v>
                </c:pt>
                <c:pt idx="2003">
                  <c:v>6482.6</c:v>
                </c:pt>
                <c:pt idx="2004">
                  <c:v>6482.9</c:v>
                </c:pt>
                <c:pt idx="2005">
                  <c:v>6338</c:v>
                </c:pt>
                <c:pt idx="2006">
                  <c:v>6293.9</c:v>
                </c:pt>
                <c:pt idx="2007">
                  <c:v>6320.7</c:v>
                </c:pt>
                <c:pt idx="2008">
                  <c:v>6238.5</c:v>
                </c:pt>
                <c:pt idx="2009">
                  <c:v>6184.3</c:v>
                </c:pt>
                <c:pt idx="2010">
                  <c:v>6390.9</c:v>
                </c:pt>
                <c:pt idx="2011">
                  <c:v>6514.1</c:v>
                </c:pt>
                <c:pt idx="2012">
                  <c:v>6706.8</c:v>
                </c:pt>
                <c:pt idx="2013">
                  <c:v>7377.5</c:v>
                </c:pt>
                <c:pt idx="2014">
                  <c:v>7264.2</c:v>
                </c:pt>
                <c:pt idx="2015">
                  <c:v>7289.8</c:v>
                </c:pt>
                <c:pt idx="2016">
                  <c:v>7189.6</c:v>
                </c:pt>
                <c:pt idx="2017">
                  <c:v>7032.4</c:v>
                </c:pt>
                <c:pt idx="2018">
                  <c:v>6993.7</c:v>
                </c:pt>
                <c:pt idx="2019">
                  <c:v>7029.2</c:v>
                </c:pt>
                <c:pt idx="2020">
                  <c:v>7074.6</c:v>
                </c:pt>
                <c:pt idx="2021">
                  <c:v>6897.6</c:v>
                </c:pt>
                <c:pt idx="2022">
                  <c:v>6712.7</c:v>
                </c:pt>
                <c:pt idx="2023">
                  <c:v>6734.9</c:v>
                </c:pt>
                <c:pt idx="2024">
                  <c:v>6680.6</c:v>
                </c:pt>
                <c:pt idx="2025">
                  <c:v>6521.2</c:v>
                </c:pt>
                <c:pt idx="2026">
                  <c:v>6359.9</c:v>
                </c:pt>
                <c:pt idx="2027">
                  <c:v>6482.2</c:v>
                </c:pt>
                <c:pt idx="2028">
                  <c:v>6268.1</c:v>
                </c:pt>
                <c:pt idx="2029">
                  <c:v>6474.2</c:v>
                </c:pt>
                <c:pt idx="2030">
                  <c:v>6379.1</c:v>
                </c:pt>
                <c:pt idx="2031">
                  <c:v>6581.8</c:v>
                </c:pt>
                <c:pt idx="2032">
                  <c:v>6306.7</c:v>
                </c:pt>
                <c:pt idx="2033">
                  <c:v>6256.9</c:v>
                </c:pt>
                <c:pt idx="2034">
                  <c:v>6190.2</c:v>
                </c:pt>
                <c:pt idx="2035">
                  <c:v>6255.3</c:v>
                </c:pt>
                <c:pt idx="2036">
                  <c:v>6313</c:v>
                </c:pt>
                <c:pt idx="2037">
                  <c:v>6232.1</c:v>
                </c:pt>
                <c:pt idx="2038">
                  <c:v>6152.8</c:v>
                </c:pt>
                <c:pt idx="2039">
                  <c:v>6539.5</c:v>
                </c:pt>
                <c:pt idx="2040">
                  <c:v>6283.7</c:v>
                </c:pt>
                <c:pt idx="2041">
                  <c:v>6725.2</c:v>
                </c:pt>
                <c:pt idx="2042">
                  <c:v>6943.6</c:v>
                </c:pt>
                <c:pt idx="2043">
                  <c:v>7027.8</c:v>
                </c:pt>
                <c:pt idx="2044">
                  <c:v>7014</c:v>
                </c:pt>
                <c:pt idx="2045">
                  <c:v>7418.9</c:v>
                </c:pt>
                <c:pt idx="2046">
                  <c:v>7535.6</c:v>
                </c:pt>
                <c:pt idx="2047">
                  <c:v>7606.4</c:v>
                </c:pt>
                <c:pt idx="2048">
                  <c:v>7728.5</c:v>
                </c:pt>
                <c:pt idx="2049">
                  <c:v>8176.4</c:v>
                </c:pt>
                <c:pt idx="2050">
                  <c:v>8214.7000000000007</c:v>
                </c:pt>
                <c:pt idx="2051">
                  <c:v>8231.5</c:v>
                </c:pt>
                <c:pt idx="2052">
                  <c:v>8186.8</c:v>
                </c:pt>
                <c:pt idx="2053">
                  <c:v>7936.9</c:v>
                </c:pt>
                <c:pt idx="2054">
                  <c:v>8173.9</c:v>
                </c:pt>
                <c:pt idx="2055">
                  <c:v>8404.9</c:v>
                </c:pt>
                <c:pt idx="2056">
                  <c:v>7723.1</c:v>
                </c:pt>
                <c:pt idx="2057">
                  <c:v>7412.4</c:v>
                </c:pt>
                <c:pt idx="2058">
                  <c:v>7409</c:v>
                </c:pt>
                <c:pt idx="2059">
                  <c:v>7339.3</c:v>
                </c:pt>
                <c:pt idx="2060">
                  <c:v>7477.6</c:v>
                </c:pt>
                <c:pt idx="2061">
                  <c:v>7383.9</c:v>
                </c:pt>
                <c:pt idx="2062">
                  <c:v>7321.6</c:v>
                </c:pt>
                <c:pt idx="2063">
                  <c:v>6729.8</c:v>
                </c:pt>
                <c:pt idx="2064">
                  <c:v>6362.8</c:v>
                </c:pt>
                <c:pt idx="2065">
                  <c:v>6254.8</c:v>
                </c:pt>
                <c:pt idx="2066">
                  <c:v>6229.5</c:v>
                </c:pt>
                <c:pt idx="2067">
                  <c:v>6250.8</c:v>
                </c:pt>
                <c:pt idx="2068">
                  <c:v>6389.1</c:v>
                </c:pt>
                <c:pt idx="2069">
                  <c:v>6307.2</c:v>
                </c:pt>
                <c:pt idx="2070">
                  <c:v>6668.4</c:v>
                </c:pt>
                <c:pt idx="2071">
                  <c:v>6715.1</c:v>
                </c:pt>
                <c:pt idx="2072">
                  <c:v>6765.4</c:v>
                </c:pt>
                <c:pt idx="2073">
                  <c:v>6617.7</c:v>
                </c:pt>
                <c:pt idx="2074">
                  <c:v>6546.5</c:v>
                </c:pt>
                <c:pt idx="2075">
                  <c:v>6598</c:v>
                </c:pt>
                <c:pt idx="2076">
                  <c:v>6513.8</c:v>
                </c:pt>
                <c:pt idx="2077">
                  <c:v>6618.6</c:v>
                </c:pt>
                <c:pt idx="2078">
                  <c:v>6349.1</c:v>
                </c:pt>
                <c:pt idx="2079">
                  <c:v>6398.5</c:v>
                </c:pt>
                <c:pt idx="2080">
                  <c:v>6213.4</c:v>
                </c:pt>
                <c:pt idx="2081">
                  <c:v>5883.2</c:v>
                </c:pt>
                <c:pt idx="2082">
                  <c:v>6154.9</c:v>
                </c:pt>
                <c:pt idx="2083">
                  <c:v>6081.1</c:v>
                </c:pt>
                <c:pt idx="2084">
                  <c:v>6256.9</c:v>
                </c:pt>
                <c:pt idx="2085">
                  <c:v>6155.1</c:v>
                </c:pt>
                <c:pt idx="2086">
                  <c:v>6167.9</c:v>
                </c:pt>
                <c:pt idx="2087">
                  <c:v>6055.2</c:v>
                </c:pt>
                <c:pt idx="2088">
                  <c:v>6728.2</c:v>
                </c:pt>
                <c:pt idx="2089">
                  <c:v>6765.8</c:v>
                </c:pt>
                <c:pt idx="2090">
                  <c:v>6752.3</c:v>
                </c:pt>
                <c:pt idx="2091">
                  <c:v>6719.8</c:v>
                </c:pt>
                <c:pt idx="2092">
                  <c:v>6460.5</c:v>
                </c:pt>
                <c:pt idx="2093">
                  <c:v>6505.8</c:v>
                </c:pt>
                <c:pt idx="2094">
                  <c:v>6410</c:v>
                </c:pt>
                <c:pt idx="2095">
                  <c:v>6647.3</c:v>
                </c:pt>
                <c:pt idx="2096">
                  <c:v>6312.3</c:v>
                </c:pt>
                <c:pt idx="2097">
                  <c:v>6558.5</c:v>
                </c:pt>
                <c:pt idx="2098">
                  <c:v>6885.9</c:v>
                </c:pt>
                <c:pt idx="2099">
                  <c:v>6775.2</c:v>
                </c:pt>
                <c:pt idx="2100">
                  <c:v>7515.8</c:v>
                </c:pt>
                <c:pt idx="2101">
                  <c:v>7622.1</c:v>
                </c:pt>
                <c:pt idx="2102">
                  <c:v>7697.9</c:v>
                </c:pt>
                <c:pt idx="2103">
                  <c:v>7661</c:v>
                </c:pt>
                <c:pt idx="2104">
                  <c:v>7631.5</c:v>
                </c:pt>
                <c:pt idx="2105">
                  <c:v>7507.4</c:v>
                </c:pt>
                <c:pt idx="2106">
                  <c:v>7729.3</c:v>
                </c:pt>
                <c:pt idx="2107">
                  <c:v>7646.6</c:v>
                </c:pt>
                <c:pt idx="2108">
                  <c:v>7530.8</c:v>
                </c:pt>
                <c:pt idx="2109">
                  <c:v>7502.5</c:v>
                </c:pt>
                <c:pt idx="2110">
                  <c:v>7400.8</c:v>
                </c:pt>
                <c:pt idx="2111">
                  <c:v>7469.2</c:v>
                </c:pt>
                <c:pt idx="2112">
                  <c:v>7119.3</c:v>
                </c:pt>
                <c:pt idx="2113">
                  <c:v>7367.3</c:v>
                </c:pt>
                <c:pt idx="2114">
                  <c:v>7361.9</c:v>
                </c:pt>
                <c:pt idx="2115">
                  <c:v>7478.5</c:v>
                </c:pt>
                <c:pt idx="2116">
                  <c:v>7593.9</c:v>
                </c:pt>
                <c:pt idx="2117">
                  <c:v>7512.3</c:v>
                </c:pt>
                <c:pt idx="2118">
                  <c:v>8005.7</c:v>
                </c:pt>
                <c:pt idx="2119">
                  <c:v>8403.7999999999993</c:v>
                </c:pt>
                <c:pt idx="2120">
                  <c:v>8529.5</c:v>
                </c:pt>
                <c:pt idx="2121">
                  <c:v>8243.9</c:v>
                </c:pt>
                <c:pt idx="2122">
                  <c:v>8244.7000000000007</c:v>
                </c:pt>
                <c:pt idx="2123">
                  <c:v>8064.4</c:v>
                </c:pt>
                <c:pt idx="2124">
                  <c:v>8344.6</c:v>
                </c:pt>
                <c:pt idx="2125">
                  <c:v>8477</c:v>
                </c:pt>
                <c:pt idx="2126">
                  <c:v>8674</c:v>
                </c:pt>
                <c:pt idx="2127">
                  <c:v>8693.4</c:v>
                </c:pt>
                <c:pt idx="2128">
                  <c:v>8489.1</c:v>
                </c:pt>
                <c:pt idx="2129">
                  <c:v>8409.6</c:v>
                </c:pt>
                <c:pt idx="2130">
                  <c:v>9026</c:v>
                </c:pt>
                <c:pt idx="2131">
                  <c:v>9319.2000000000007</c:v>
                </c:pt>
                <c:pt idx="2132">
                  <c:v>9194.9</c:v>
                </c:pt>
                <c:pt idx="2133">
                  <c:v>9373.9</c:v>
                </c:pt>
                <c:pt idx="2134">
                  <c:v>9651.1</c:v>
                </c:pt>
                <c:pt idx="2135">
                  <c:v>9859.6</c:v>
                </c:pt>
                <c:pt idx="2136">
                  <c:v>9709.5</c:v>
                </c:pt>
                <c:pt idx="2137">
                  <c:v>9747.6</c:v>
                </c:pt>
                <c:pt idx="2138">
                  <c:v>9244.2000000000007</c:v>
                </c:pt>
                <c:pt idx="2139">
                  <c:v>9076.7999999999993</c:v>
                </c:pt>
                <c:pt idx="2140">
                  <c:v>9245.1</c:v>
                </c:pt>
                <c:pt idx="2141">
                  <c:v>9415.7999999999993</c:v>
                </c:pt>
                <c:pt idx="2142">
                  <c:v>9352.2000000000007</c:v>
                </c:pt>
                <c:pt idx="2143">
                  <c:v>8940.7999999999993</c:v>
                </c:pt>
                <c:pt idx="2144">
                  <c:v>9282.7999999999993</c:v>
                </c:pt>
                <c:pt idx="2145">
                  <c:v>8874.5</c:v>
                </c:pt>
                <c:pt idx="2146">
                  <c:v>9645</c:v>
                </c:pt>
                <c:pt idx="2147">
                  <c:v>8952.7000000000007</c:v>
                </c:pt>
                <c:pt idx="2148">
                  <c:v>8809.2999999999993</c:v>
                </c:pt>
                <c:pt idx="2149">
                  <c:v>8923.6</c:v>
                </c:pt>
                <c:pt idx="2150">
                  <c:v>8867</c:v>
                </c:pt>
                <c:pt idx="2151">
                  <c:v>8292.2999999999993</c:v>
                </c:pt>
                <c:pt idx="2152">
                  <c:v>8179</c:v>
                </c:pt>
                <c:pt idx="2153">
                  <c:v>7908.5</c:v>
                </c:pt>
                <c:pt idx="2154">
                  <c:v>8070</c:v>
                </c:pt>
                <c:pt idx="2155">
                  <c:v>8362.2000000000007</c:v>
                </c:pt>
                <c:pt idx="2156">
                  <c:v>8004.6</c:v>
                </c:pt>
                <c:pt idx="2157">
                  <c:v>7891.1</c:v>
                </c:pt>
                <c:pt idx="2158">
                  <c:v>7926.9</c:v>
                </c:pt>
                <c:pt idx="2159">
                  <c:v>6963.3</c:v>
                </c:pt>
                <c:pt idx="2160">
                  <c:v>6855.6</c:v>
                </c:pt>
                <c:pt idx="2161">
                  <c:v>6782.6</c:v>
                </c:pt>
                <c:pt idx="2162">
                  <c:v>7035.7</c:v>
                </c:pt>
                <c:pt idx="2163">
                  <c:v>6905.9</c:v>
                </c:pt>
                <c:pt idx="2164">
                  <c:v>6624.5</c:v>
                </c:pt>
                <c:pt idx="2165">
                  <c:v>6783.7</c:v>
                </c:pt>
                <c:pt idx="2166">
                  <c:v>6808.7</c:v>
                </c:pt>
                <c:pt idx="2167">
                  <c:v>7423.8</c:v>
                </c:pt>
                <c:pt idx="2168">
                  <c:v>7067.2</c:v>
                </c:pt>
                <c:pt idx="2169">
                  <c:v>6825.4</c:v>
                </c:pt>
                <c:pt idx="2170">
                  <c:v>6939.1</c:v>
                </c:pt>
                <c:pt idx="2171">
                  <c:v>6856.5</c:v>
                </c:pt>
                <c:pt idx="2172">
                  <c:v>7132.4</c:v>
                </c:pt>
                <c:pt idx="2173">
                  <c:v>7955.2</c:v>
                </c:pt>
                <c:pt idx="2174">
                  <c:v>7803</c:v>
                </c:pt>
                <c:pt idx="2175">
                  <c:v>8146.5</c:v>
                </c:pt>
                <c:pt idx="2176">
                  <c:v>8474</c:v>
                </c:pt>
                <c:pt idx="2177">
                  <c:v>8549.1</c:v>
                </c:pt>
                <c:pt idx="2178">
                  <c:v>8917.2999999999993</c:v>
                </c:pt>
                <c:pt idx="2179">
                  <c:v>8725.2999999999993</c:v>
                </c:pt>
                <c:pt idx="2180">
                  <c:v>8903.7000000000007</c:v>
                </c:pt>
                <c:pt idx="2181">
                  <c:v>8912.4</c:v>
                </c:pt>
                <c:pt idx="2182">
                  <c:v>8614.1</c:v>
                </c:pt>
                <c:pt idx="2183">
                  <c:v>8200.9</c:v>
                </c:pt>
                <c:pt idx="2184">
                  <c:v>7873.2</c:v>
                </c:pt>
                <c:pt idx="2185">
                  <c:v>8198</c:v>
                </c:pt>
                <c:pt idx="2186">
                  <c:v>8264.2999999999993</c:v>
                </c:pt>
                <c:pt idx="2187">
                  <c:v>8210.2000000000007</c:v>
                </c:pt>
                <c:pt idx="2188">
                  <c:v>9154.9</c:v>
                </c:pt>
                <c:pt idx="2189">
                  <c:v>9138.7000000000007</c:v>
                </c:pt>
                <c:pt idx="2190">
                  <c:v>9535.7999999999993</c:v>
                </c:pt>
                <c:pt idx="2191">
                  <c:v>8732.2000000000007</c:v>
                </c:pt>
                <c:pt idx="2192">
                  <c:v>9216.2000000000007</c:v>
                </c:pt>
                <c:pt idx="2193">
                  <c:v>9301.9</c:v>
                </c:pt>
                <c:pt idx="2194">
                  <c:v>9910.7000000000007</c:v>
                </c:pt>
                <c:pt idx="2195">
                  <c:v>10779</c:v>
                </c:pt>
                <c:pt idx="2196">
                  <c:v>11314.2</c:v>
                </c:pt>
                <c:pt idx="2197">
                  <c:v>11415.7</c:v>
                </c:pt>
                <c:pt idx="2198">
                  <c:v>11402.8</c:v>
                </c:pt>
                <c:pt idx="2199">
                  <c:v>10822.5</c:v>
                </c:pt>
                <c:pt idx="2200">
                  <c:v>10904.5</c:v>
                </c:pt>
                <c:pt idx="2201">
                  <c:v>10335.1</c:v>
                </c:pt>
                <c:pt idx="2202">
                  <c:v>10584.4</c:v>
                </c:pt>
                <c:pt idx="2203">
                  <c:v>10287.799999999999</c:v>
                </c:pt>
                <c:pt idx="2204">
                  <c:v>9590.9</c:v>
                </c:pt>
                <c:pt idx="2205">
                  <c:v>9703.1</c:v>
                </c:pt>
                <c:pt idx="2206">
                  <c:v>10163.799999999999</c:v>
                </c:pt>
                <c:pt idx="2207">
                  <c:v>9840.6</c:v>
                </c:pt>
                <c:pt idx="2208">
                  <c:v>10470.1</c:v>
                </c:pt>
                <c:pt idx="2209">
                  <c:v>11240.9</c:v>
                </c:pt>
                <c:pt idx="2210">
                  <c:v>11169.7</c:v>
                </c:pt>
                <c:pt idx="2211">
                  <c:v>10396.6</c:v>
                </c:pt>
                <c:pt idx="2212">
                  <c:v>11073.7</c:v>
                </c:pt>
                <c:pt idx="2213">
                  <c:v>10177.299999999999</c:v>
                </c:pt>
                <c:pt idx="2214">
                  <c:v>10031.299999999999</c:v>
                </c:pt>
                <c:pt idx="2215">
                  <c:v>9475.6</c:v>
                </c:pt>
                <c:pt idx="2216">
                  <c:v>8542.6</c:v>
                </c:pt>
                <c:pt idx="2217">
                  <c:v>8906.2000000000007</c:v>
                </c:pt>
                <c:pt idx="2218">
                  <c:v>8083.6</c:v>
                </c:pt>
                <c:pt idx="2219">
                  <c:v>8559.7000000000007</c:v>
                </c:pt>
                <c:pt idx="2220">
                  <c:v>8697.2999999999993</c:v>
                </c:pt>
                <c:pt idx="2221">
                  <c:v>8163.6</c:v>
                </c:pt>
                <c:pt idx="2222">
                  <c:v>7595.1</c:v>
                </c:pt>
                <c:pt idx="2223">
                  <c:v>7693.8</c:v>
                </c:pt>
                <c:pt idx="2224">
                  <c:v>6939.3</c:v>
                </c:pt>
                <c:pt idx="2225">
                  <c:v>8220.7999999999993</c:v>
                </c:pt>
                <c:pt idx="2226">
                  <c:v>9241.5</c:v>
                </c:pt>
                <c:pt idx="2227">
                  <c:v>8894.4</c:v>
                </c:pt>
                <c:pt idx="2228">
                  <c:v>9179.7999999999993</c:v>
                </c:pt>
                <c:pt idx="2229">
                  <c:v>10266.200000000001</c:v>
                </c:pt>
                <c:pt idx="2230">
                  <c:v>10166.299999999999</c:v>
                </c:pt>
                <c:pt idx="2231">
                  <c:v>11244.5</c:v>
                </c:pt>
                <c:pt idx="2232">
                  <c:v>11794.9</c:v>
                </c:pt>
                <c:pt idx="2233">
                  <c:v>11471.2</c:v>
                </c:pt>
                <c:pt idx="2234">
                  <c:v>11118</c:v>
                </c:pt>
                <c:pt idx="2235">
                  <c:v>11203.1</c:v>
                </c:pt>
                <c:pt idx="2236">
                  <c:v>11439.9</c:v>
                </c:pt>
                <c:pt idx="2237">
                  <c:v>10899.4</c:v>
                </c:pt>
                <c:pt idx="2238">
                  <c:v>10869</c:v>
                </c:pt>
                <c:pt idx="2239">
                  <c:v>11597.5</c:v>
                </c:pt>
                <c:pt idx="2240">
                  <c:v>12857.1</c:v>
                </c:pt>
                <c:pt idx="2241">
                  <c:v>11579.2</c:v>
                </c:pt>
                <c:pt idx="2242">
                  <c:v>11229.6</c:v>
                </c:pt>
                <c:pt idx="2243">
                  <c:v>11202</c:v>
                </c:pt>
                <c:pt idx="2244">
                  <c:v>11357.7</c:v>
                </c:pt>
                <c:pt idx="2245">
                  <c:v>13704.4</c:v>
                </c:pt>
                <c:pt idx="2246">
                  <c:v>13695.5</c:v>
                </c:pt>
                <c:pt idx="2247">
                  <c:v>14291.9</c:v>
                </c:pt>
                <c:pt idx="2248">
                  <c:v>13896</c:v>
                </c:pt>
                <c:pt idx="2249">
                  <c:v>13529.2</c:v>
                </c:pt>
                <c:pt idx="2250">
                  <c:v>15046.7</c:v>
                </c:pt>
                <c:pt idx="2251">
                  <c:v>14778.5</c:v>
                </c:pt>
                <c:pt idx="2252">
                  <c:v>14976.2</c:v>
                </c:pt>
                <c:pt idx="2253">
                  <c:v>16228.3</c:v>
                </c:pt>
                <c:pt idx="2254">
                  <c:v>17174.5</c:v>
                </c:pt>
                <c:pt idx="2255">
                  <c:v>16954.8</c:v>
                </c:pt>
                <c:pt idx="2256">
                  <c:v>15180.1</c:v>
                </c:pt>
                <c:pt idx="2257">
                  <c:v>15156.5</c:v>
                </c:pt>
                <c:pt idx="2258">
                  <c:v>14754.1</c:v>
                </c:pt>
                <c:pt idx="2259">
                  <c:v>13444.9</c:v>
                </c:pt>
                <c:pt idx="2260">
                  <c:v>13850.5</c:v>
                </c:pt>
                <c:pt idx="2261">
                  <c:v>12532.4</c:v>
                </c:pt>
                <c:pt idx="2262">
                  <c:v>14392.1</c:v>
                </c:pt>
                <c:pt idx="2263">
                  <c:v>14398.5</c:v>
                </c:pt>
                <c:pt idx="2264">
                  <c:v>15416.3</c:v>
                </c:pt>
                <c:pt idx="2265">
                  <c:v>15757</c:v>
                </c:pt>
                <c:pt idx="2266">
                  <c:v>13830.2</c:v>
                </c:pt>
                <c:pt idx="2267">
                  <c:v>13790</c:v>
                </c:pt>
                <c:pt idx="2268">
                  <c:v>14396.6</c:v>
                </c:pt>
                <c:pt idx="2269">
                  <c:v>13665</c:v>
                </c:pt>
                <c:pt idx="2270">
                  <c:v>15632.1</c:v>
                </c:pt>
                <c:pt idx="2271">
                  <c:v>16461.099999999999</c:v>
                </c:pt>
                <c:pt idx="2272">
                  <c:v>17521.7</c:v>
                </c:pt>
                <c:pt idx="2273">
                  <c:v>18971.2</c:v>
                </c:pt>
                <c:pt idx="2274">
                  <c:v>19065.7</c:v>
                </c:pt>
                <c:pt idx="2275">
                  <c:v>19346.599999999999</c:v>
                </c:pt>
                <c:pt idx="2276">
                  <c:v>17594.099999999999</c:v>
                </c:pt>
                <c:pt idx="2277">
                  <c:v>16467.900000000001</c:v>
                </c:pt>
                <c:pt idx="2278">
                  <c:v>16286.8</c:v>
                </c:pt>
                <c:pt idx="2279">
                  <c:v>17083.900000000001</c:v>
                </c:pt>
                <c:pt idx="2280">
                  <c:v>16733.3</c:v>
                </c:pt>
                <c:pt idx="2281">
                  <c:v>15060.5</c:v>
                </c:pt>
                <c:pt idx="2282">
                  <c:v>14840</c:v>
                </c:pt>
                <c:pt idx="2283">
                  <c:v>16048.2</c:v>
                </c:pt>
                <c:pt idx="2284">
                  <c:v>16868</c:v>
                </c:pt>
                <c:pt idx="2285">
                  <c:v>13750.1</c:v>
                </c:pt>
                <c:pt idx="2286">
                  <c:v>11667.1</c:v>
                </c:pt>
                <c:pt idx="2287">
                  <c:v>11624.4</c:v>
                </c:pt>
                <c:pt idx="2288">
                  <c:v>11244.2</c:v>
                </c:pt>
                <c:pt idx="2289">
                  <c:v>10912.7</c:v>
                </c:pt>
                <c:pt idx="2290">
                  <c:v>10861.5</c:v>
                </c:pt>
                <c:pt idx="2291">
                  <c:v>9947.1</c:v>
                </c:pt>
                <c:pt idx="2292">
                  <c:v>9848</c:v>
                </c:pt>
                <c:pt idx="2293">
                  <c:v>9906</c:v>
                </c:pt>
                <c:pt idx="2294">
                  <c:v>9732.6</c:v>
                </c:pt>
                <c:pt idx="2295">
                  <c:v>9318.4</c:v>
                </c:pt>
                <c:pt idx="2296">
                  <c:v>8754.6</c:v>
                </c:pt>
                <c:pt idx="2297">
                  <c:v>8203.5</c:v>
                </c:pt>
                <c:pt idx="2298">
                  <c:v>8013.4</c:v>
                </c:pt>
                <c:pt idx="2299">
                  <c:v>8234.5</c:v>
                </c:pt>
                <c:pt idx="2300">
                  <c:v>8099.9</c:v>
                </c:pt>
                <c:pt idx="2301">
                  <c:v>8245.9</c:v>
                </c:pt>
                <c:pt idx="2302">
                  <c:v>8042.6</c:v>
                </c:pt>
                <c:pt idx="2303">
                  <c:v>7781</c:v>
                </c:pt>
                <c:pt idx="2304">
                  <c:v>7700</c:v>
                </c:pt>
                <c:pt idx="2305">
                  <c:v>7853.7</c:v>
                </c:pt>
                <c:pt idx="2306">
                  <c:v>7283</c:v>
                </c:pt>
                <c:pt idx="2307">
                  <c:v>6597.1</c:v>
                </c:pt>
                <c:pt idx="2308">
                  <c:v>6522.5</c:v>
                </c:pt>
                <c:pt idx="2309">
                  <c:v>5878.1</c:v>
                </c:pt>
                <c:pt idx="2310">
                  <c:v>6339.9</c:v>
                </c:pt>
                <c:pt idx="2311">
                  <c:v>6565.8</c:v>
                </c:pt>
                <c:pt idx="2312">
                  <c:v>7129.6</c:v>
                </c:pt>
                <c:pt idx="2313">
                  <c:v>7444.4</c:v>
                </c:pt>
                <c:pt idx="2314">
                  <c:v>7102.2</c:v>
                </c:pt>
                <c:pt idx="2315">
                  <c:v>6959.3</c:v>
                </c:pt>
                <c:pt idx="2316">
                  <c:v>7389.5</c:v>
                </c:pt>
                <c:pt idx="2317">
                  <c:v>7363.8</c:v>
                </c:pt>
                <c:pt idx="2318">
                  <c:v>7147</c:v>
                </c:pt>
                <c:pt idx="2319">
                  <c:v>7024.8</c:v>
                </c:pt>
                <c:pt idx="2320">
                  <c:v>6737.8</c:v>
                </c:pt>
                <c:pt idx="2321">
                  <c:v>6449.1</c:v>
                </c:pt>
                <c:pt idx="2322">
                  <c:v>6124.3</c:v>
                </c:pt>
                <c:pt idx="2323">
                  <c:v>6147.7</c:v>
                </c:pt>
                <c:pt idx="2324">
                  <c:v>5726.6</c:v>
                </c:pt>
                <c:pt idx="2325">
                  <c:v>5764.6</c:v>
                </c:pt>
                <c:pt idx="2326">
                  <c:v>5887.6</c:v>
                </c:pt>
                <c:pt idx="2327">
                  <c:v>5734</c:v>
                </c:pt>
                <c:pt idx="2328">
                  <c:v>5513.1</c:v>
                </c:pt>
                <c:pt idx="2329">
                  <c:v>5903.6</c:v>
                </c:pt>
                <c:pt idx="2330">
                  <c:v>5982.9</c:v>
                </c:pt>
                <c:pt idx="2331">
                  <c:v>6006.6</c:v>
                </c:pt>
                <c:pt idx="2332">
                  <c:v>5993.1</c:v>
                </c:pt>
                <c:pt idx="2333">
                  <c:v>5698.6</c:v>
                </c:pt>
                <c:pt idx="2334">
                  <c:v>5576.7</c:v>
                </c:pt>
                <c:pt idx="2335">
                  <c:v>5598.6</c:v>
                </c:pt>
                <c:pt idx="2336">
                  <c:v>5759.3</c:v>
                </c:pt>
                <c:pt idx="2337">
                  <c:v>5677.4</c:v>
                </c:pt>
                <c:pt idx="2338">
                  <c:v>5824.7</c:v>
                </c:pt>
                <c:pt idx="2339">
                  <c:v>5637.3</c:v>
                </c:pt>
                <c:pt idx="2340">
                  <c:v>5432.6</c:v>
                </c:pt>
                <c:pt idx="2341">
                  <c:v>4824.2</c:v>
                </c:pt>
                <c:pt idx="2342">
                  <c:v>4763.3999999999996</c:v>
                </c:pt>
                <c:pt idx="2343">
                  <c:v>4777.5</c:v>
                </c:pt>
                <c:pt idx="2344">
                  <c:v>4611.7</c:v>
                </c:pt>
                <c:pt idx="2345">
                  <c:v>4435.8</c:v>
                </c:pt>
                <c:pt idx="2346">
                  <c:v>4371.8999999999996</c:v>
                </c:pt>
                <c:pt idx="2347">
                  <c:v>4321.3999999999996</c:v>
                </c:pt>
                <c:pt idx="2348">
                  <c:v>4218.7</c:v>
                </c:pt>
                <c:pt idx="2349">
                  <c:v>4314.2</c:v>
                </c:pt>
                <c:pt idx="2350">
                  <c:v>4401.3</c:v>
                </c:pt>
                <c:pt idx="2351">
                  <c:v>4403.1000000000004</c:v>
                </c:pt>
                <c:pt idx="2352">
                  <c:v>4360.6000000000004</c:v>
                </c:pt>
                <c:pt idx="2353">
                  <c:v>4172.8</c:v>
                </c:pt>
                <c:pt idx="2354">
                  <c:v>4195.6000000000004</c:v>
                </c:pt>
                <c:pt idx="2355">
                  <c:v>4212.2</c:v>
                </c:pt>
                <c:pt idx="2356">
                  <c:v>3892.7</c:v>
                </c:pt>
                <c:pt idx="2357">
                  <c:v>3932.8</c:v>
                </c:pt>
                <c:pt idx="2358">
                  <c:v>3667.5</c:v>
                </c:pt>
                <c:pt idx="2359">
                  <c:v>3788</c:v>
                </c:pt>
                <c:pt idx="2360">
                  <c:v>3600.8</c:v>
                </c:pt>
                <c:pt idx="2361">
                  <c:v>3617.3</c:v>
                </c:pt>
                <c:pt idx="2362">
                  <c:v>3882.2</c:v>
                </c:pt>
                <c:pt idx="2363">
                  <c:v>3908</c:v>
                </c:pt>
                <c:pt idx="2364">
                  <c:v>4100.3</c:v>
                </c:pt>
                <c:pt idx="2365">
                  <c:v>3689.6</c:v>
                </c:pt>
                <c:pt idx="2366">
                  <c:v>3698.9</c:v>
                </c:pt>
                <c:pt idx="2367">
                  <c:v>3713.8</c:v>
                </c:pt>
                <c:pt idx="2368">
                  <c:v>3243.1</c:v>
                </c:pt>
                <c:pt idx="2369">
                  <c:v>3870.3</c:v>
                </c:pt>
                <c:pt idx="2370">
                  <c:v>4158.8999999999996</c:v>
                </c:pt>
                <c:pt idx="2371">
                  <c:v>4217.8999999999996</c:v>
                </c:pt>
                <c:pt idx="2372">
                  <c:v>4245.8999999999996</c:v>
                </c:pt>
                <c:pt idx="2373">
                  <c:v>4335.1000000000004</c:v>
                </c:pt>
                <c:pt idx="2374">
                  <c:v>4326.5</c:v>
                </c:pt>
                <c:pt idx="2375">
                  <c:v>4635.6000000000004</c:v>
                </c:pt>
                <c:pt idx="2376">
                  <c:v>4618.7</c:v>
                </c:pt>
                <c:pt idx="2377">
                  <c:v>4409.1000000000004</c:v>
                </c:pt>
                <c:pt idx="2378">
                  <c:v>4267.5</c:v>
                </c:pt>
                <c:pt idx="2379">
                  <c:v>4612.8999999999996</c:v>
                </c:pt>
                <c:pt idx="2380">
                  <c:v>4573.8</c:v>
                </c:pt>
                <c:pt idx="2381">
                  <c:v>4921.8999999999996</c:v>
                </c:pt>
                <c:pt idx="2382">
                  <c:v>4735.1000000000004</c:v>
                </c:pt>
                <c:pt idx="2383">
                  <c:v>4583</c:v>
                </c:pt>
                <c:pt idx="2384">
                  <c:v>4597.3</c:v>
                </c:pt>
                <c:pt idx="2385">
                  <c:v>4390.3</c:v>
                </c:pt>
                <c:pt idx="2386">
                  <c:v>4345.8</c:v>
                </c:pt>
                <c:pt idx="2387">
                  <c:v>4352.3</c:v>
                </c:pt>
                <c:pt idx="2388">
                  <c:v>4364.3999999999996</c:v>
                </c:pt>
                <c:pt idx="2389">
                  <c:v>4318.3999999999996</c:v>
                </c:pt>
                <c:pt idx="2390">
                  <c:v>4141.1000000000004</c:v>
                </c:pt>
                <c:pt idx="2391">
                  <c:v>4089.7</c:v>
                </c:pt>
                <c:pt idx="2392">
                  <c:v>4005.1</c:v>
                </c:pt>
                <c:pt idx="2393">
                  <c:v>4066.6</c:v>
                </c:pt>
                <c:pt idx="2394">
                  <c:v>4150.5</c:v>
                </c:pt>
                <c:pt idx="2395">
                  <c:v>4105.3999999999996</c:v>
                </c:pt>
                <c:pt idx="2396">
                  <c:v>4278.8999999999996</c:v>
                </c:pt>
                <c:pt idx="2397">
                  <c:v>4387.3999999999996</c:v>
                </c:pt>
                <c:pt idx="2398">
                  <c:v>4161.7</c:v>
                </c:pt>
                <c:pt idx="2399">
                  <c:v>4327.8999999999996</c:v>
                </c:pt>
                <c:pt idx="2400">
                  <c:v>4062.6</c:v>
                </c:pt>
                <c:pt idx="2401">
                  <c:v>3871.6</c:v>
                </c:pt>
                <c:pt idx="2402">
                  <c:v>3654.4</c:v>
                </c:pt>
                <c:pt idx="2403">
                  <c:v>3425.7</c:v>
                </c:pt>
                <c:pt idx="2404">
                  <c:v>3348.8</c:v>
                </c:pt>
                <c:pt idx="2405">
                  <c:v>3429.4</c:v>
                </c:pt>
                <c:pt idx="2406">
                  <c:v>3401.9</c:v>
                </c:pt>
                <c:pt idx="2407">
                  <c:v>3232</c:v>
                </c:pt>
                <c:pt idx="2408">
                  <c:v>3262.8</c:v>
                </c:pt>
                <c:pt idx="2409">
                  <c:v>2878.5</c:v>
                </c:pt>
                <c:pt idx="2410">
                  <c:v>2810</c:v>
                </c:pt>
                <c:pt idx="2411">
                  <c:v>2720.5</c:v>
                </c:pt>
                <c:pt idx="2412">
                  <c:v>2747</c:v>
                </c:pt>
                <c:pt idx="2413">
                  <c:v>2883.3</c:v>
                </c:pt>
                <c:pt idx="2414">
                  <c:v>2766.5</c:v>
                </c:pt>
                <c:pt idx="2415">
                  <c:v>2733.5</c:v>
                </c:pt>
                <c:pt idx="2416">
                  <c:v>2806.8</c:v>
                </c:pt>
                <c:pt idx="2417">
                  <c:v>2691.9</c:v>
                </c:pt>
                <c:pt idx="2418">
                  <c:v>2559.1999999999998</c:v>
                </c:pt>
                <c:pt idx="2419">
                  <c:v>2582.6</c:v>
                </c:pt>
                <c:pt idx="2420">
                  <c:v>2763.4</c:v>
                </c:pt>
                <c:pt idx="2421">
                  <c:v>2756.6</c:v>
                </c:pt>
                <c:pt idx="2422">
                  <c:v>2836.5</c:v>
                </c:pt>
                <c:pt idx="2423">
                  <c:v>2675.1</c:v>
                </c:pt>
                <c:pt idx="2424">
                  <c:v>2866</c:v>
                </c:pt>
                <c:pt idx="2425">
                  <c:v>2282.6</c:v>
                </c:pt>
                <c:pt idx="2426">
                  <c:v>2320.1999999999998</c:v>
                </c:pt>
                <c:pt idx="2427">
                  <c:v>2233.4</c:v>
                </c:pt>
                <c:pt idx="2428">
                  <c:v>1914.1</c:v>
                </c:pt>
                <c:pt idx="2429">
                  <c:v>1975.1</c:v>
                </c:pt>
                <c:pt idx="2430">
                  <c:v>2234.1999999999998</c:v>
                </c:pt>
                <c:pt idx="2431">
                  <c:v>2362.4</c:v>
                </c:pt>
                <c:pt idx="2432">
                  <c:v>2403.1</c:v>
                </c:pt>
                <c:pt idx="2433">
                  <c:v>2324.3000000000002</c:v>
                </c:pt>
                <c:pt idx="2434">
                  <c:v>2344</c:v>
                </c:pt>
                <c:pt idx="2435">
                  <c:v>2511.4</c:v>
                </c:pt>
                <c:pt idx="2436">
                  <c:v>2564.9</c:v>
                </c:pt>
                <c:pt idx="2437">
                  <c:v>2513.9</c:v>
                </c:pt>
                <c:pt idx="2438">
                  <c:v>2614.1999999999998</c:v>
                </c:pt>
                <c:pt idx="2439">
                  <c:v>2627.9</c:v>
                </c:pt>
                <c:pt idx="2440">
                  <c:v>2617.3000000000002</c:v>
                </c:pt>
                <c:pt idx="2441">
                  <c:v>2572.5</c:v>
                </c:pt>
                <c:pt idx="2442">
                  <c:v>2536.5</c:v>
                </c:pt>
                <c:pt idx="2443">
                  <c:v>2424.6</c:v>
                </c:pt>
                <c:pt idx="2444">
                  <c:v>2480.6</c:v>
                </c:pt>
                <c:pt idx="2445">
                  <c:v>2558.4</c:v>
                </c:pt>
                <c:pt idx="2446">
                  <c:v>2577.6999999999998</c:v>
                </c:pt>
                <c:pt idx="2447">
                  <c:v>2583.8000000000002</c:v>
                </c:pt>
                <c:pt idx="2448">
                  <c:v>2446.1</c:v>
                </c:pt>
                <c:pt idx="2449">
                  <c:v>2541.6</c:v>
                </c:pt>
                <c:pt idx="2450">
                  <c:v>2590.1</c:v>
                </c:pt>
                <c:pt idx="2451">
                  <c:v>2710.4</c:v>
                </c:pt>
                <c:pt idx="2452">
                  <c:v>2722.8</c:v>
                </c:pt>
                <c:pt idx="2453">
                  <c:v>2677.6</c:v>
                </c:pt>
                <c:pt idx="2454">
                  <c:v>2754.4</c:v>
                </c:pt>
                <c:pt idx="2455">
                  <c:v>2616.8000000000002</c:v>
                </c:pt>
                <c:pt idx="2456">
                  <c:v>2539.6</c:v>
                </c:pt>
                <c:pt idx="2457">
                  <c:v>2655.1</c:v>
                </c:pt>
                <c:pt idx="2458">
                  <c:v>2508.6</c:v>
                </c:pt>
                <c:pt idx="2459">
                  <c:v>2442.5</c:v>
                </c:pt>
                <c:pt idx="2460">
                  <c:v>2467.3000000000002</c:v>
                </c:pt>
                <c:pt idx="2461">
                  <c:v>2713</c:v>
                </c:pt>
                <c:pt idx="2462">
                  <c:v>2656.8</c:v>
                </c:pt>
                <c:pt idx="2463">
                  <c:v>2973.4</c:v>
                </c:pt>
                <c:pt idx="2464">
                  <c:v>2900.3</c:v>
                </c:pt>
                <c:pt idx="2465">
                  <c:v>2811.4</c:v>
                </c:pt>
                <c:pt idx="2466">
                  <c:v>2798.8</c:v>
                </c:pt>
                <c:pt idx="2467">
                  <c:v>2691.5</c:v>
                </c:pt>
                <c:pt idx="2468">
                  <c:v>2870.5</c:v>
                </c:pt>
                <c:pt idx="2469">
                  <c:v>2705</c:v>
                </c:pt>
                <c:pt idx="2470">
                  <c:v>2524.1</c:v>
                </c:pt>
                <c:pt idx="2471">
                  <c:v>2545.4</c:v>
                </c:pt>
                <c:pt idx="2472">
                  <c:v>2492.6</c:v>
                </c:pt>
                <c:pt idx="2473">
                  <c:v>2412.6</c:v>
                </c:pt>
                <c:pt idx="2474">
                  <c:v>2303.3000000000002</c:v>
                </c:pt>
                <c:pt idx="2475">
                  <c:v>2192.6</c:v>
                </c:pt>
                <c:pt idx="2476">
                  <c:v>2278.1999999999998</c:v>
                </c:pt>
                <c:pt idx="2477">
                  <c:v>2189</c:v>
                </c:pt>
                <c:pt idx="2478">
                  <c:v>2052.4</c:v>
                </c:pt>
                <c:pt idx="2479">
                  <c:v>2244.9</c:v>
                </c:pt>
                <c:pt idx="2480">
                  <c:v>2307</c:v>
                </c:pt>
                <c:pt idx="2481">
                  <c:v>2445.3000000000002</c:v>
                </c:pt>
                <c:pt idx="2482">
                  <c:v>2272.6</c:v>
                </c:pt>
                <c:pt idx="2483">
                  <c:v>2124.4</c:v>
                </c:pt>
                <c:pt idx="2484">
                  <c:v>2044.2</c:v>
                </c:pt>
                <c:pt idx="2485">
                  <c:v>2040.2</c:v>
                </c:pt>
                <c:pt idx="2486">
                  <c:v>1962</c:v>
                </c:pt>
                <c:pt idx="2487">
                  <c:v>1881</c:v>
                </c:pt>
                <c:pt idx="2488">
                  <c:v>1801.3</c:v>
                </c:pt>
                <c:pt idx="2489">
                  <c:v>1729.3</c:v>
                </c:pt>
                <c:pt idx="2490">
                  <c:v>1708.9</c:v>
                </c:pt>
                <c:pt idx="2491">
                  <c:v>1772.6</c:v>
                </c:pt>
                <c:pt idx="2492">
                  <c:v>1763.7</c:v>
                </c:pt>
                <c:pt idx="2493">
                  <c:v>1686.4</c:v>
                </c:pt>
                <c:pt idx="2494">
                  <c:v>1819.3</c:v>
                </c:pt>
                <c:pt idx="2495">
                  <c:v>1752.3</c:v>
                </c:pt>
                <c:pt idx="2496">
                  <c:v>1697.5</c:v>
                </c:pt>
                <c:pt idx="2497">
                  <c:v>1664.5</c:v>
                </c:pt>
                <c:pt idx="2498">
                  <c:v>1554.4</c:v>
                </c:pt>
                <c:pt idx="2499">
                  <c:v>1545.3</c:v>
                </c:pt>
                <c:pt idx="2500">
                  <c:v>1507.8</c:v>
                </c:pt>
                <c:pt idx="2501">
                  <c:v>1516.8</c:v>
                </c:pt>
                <c:pt idx="2502">
                  <c:v>1485.6</c:v>
                </c:pt>
                <c:pt idx="2503">
                  <c:v>1445.9</c:v>
                </c:pt>
                <c:pt idx="2504">
                  <c:v>1415.8</c:v>
                </c:pt>
                <c:pt idx="2505">
                  <c:v>1351.9</c:v>
                </c:pt>
                <c:pt idx="2506">
                  <c:v>1336.3</c:v>
                </c:pt>
                <c:pt idx="2507">
                  <c:v>1329.6</c:v>
                </c:pt>
                <c:pt idx="2508">
                  <c:v>1332.9</c:v>
                </c:pt>
                <c:pt idx="2509">
                  <c:v>1286.5999999999999</c:v>
                </c:pt>
                <c:pt idx="2510">
                  <c:v>1264.3</c:v>
                </c:pt>
                <c:pt idx="2511">
                  <c:v>1248.2</c:v>
                </c:pt>
                <c:pt idx="2512">
                  <c:v>1249.0999999999999</c:v>
                </c:pt>
                <c:pt idx="2513">
                  <c:v>1240.9000000000001</c:v>
                </c:pt>
                <c:pt idx="2514">
                  <c:v>1249.5999999999999</c:v>
                </c:pt>
                <c:pt idx="2515">
                  <c:v>1238.0999999999999</c:v>
                </c:pt>
                <c:pt idx="2516">
                  <c:v>1215.2</c:v>
                </c:pt>
                <c:pt idx="2517">
                  <c:v>1206.0999999999999</c:v>
                </c:pt>
                <c:pt idx="2518">
                  <c:v>1194</c:v>
                </c:pt>
                <c:pt idx="2519">
                  <c:v>1176.8</c:v>
                </c:pt>
                <c:pt idx="2520">
                  <c:v>1177</c:v>
                </c:pt>
                <c:pt idx="2521">
                  <c:v>1177.3</c:v>
                </c:pt>
                <c:pt idx="2522">
                  <c:v>1176.2</c:v>
                </c:pt>
                <c:pt idx="2523">
                  <c:v>1212.5</c:v>
                </c:pt>
                <c:pt idx="2524">
                  <c:v>1220.7</c:v>
                </c:pt>
                <c:pt idx="2525">
                  <c:v>1206.7</c:v>
                </c:pt>
                <c:pt idx="2526">
                  <c:v>1204.3</c:v>
                </c:pt>
                <c:pt idx="2527">
                  <c:v>1180.8</c:v>
                </c:pt>
                <c:pt idx="2528">
                  <c:v>1190.5</c:v>
                </c:pt>
                <c:pt idx="2529">
                  <c:v>1188.7</c:v>
                </c:pt>
                <c:pt idx="2530">
                  <c:v>1129.9000000000001</c:v>
                </c:pt>
                <c:pt idx="2531">
                  <c:v>1141.8</c:v>
                </c:pt>
                <c:pt idx="2532">
                  <c:v>1147.5999999999999</c:v>
                </c:pt>
                <c:pt idx="2533">
                  <c:v>1097.4000000000001</c:v>
                </c:pt>
                <c:pt idx="2534">
                  <c:v>1086.0999999999999</c:v>
                </c:pt>
                <c:pt idx="2535">
                  <c:v>1079.0999999999999</c:v>
                </c:pt>
                <c:pt idx="2536">
                  <c:v>1037.9000000000001</c:v>
                </c:pt>
                <c:pt idx="2537">
                  <c:v>1041.9000000000001</c:v>
                </c:pt>
                <c:pt idx="2538">
                  <c:v>1044.4000000000001</c:v>
                </c:pt>
                <c:pt idx="2539">
                  <c:v>1045.0999999999999</c:v>
                </c:pt>
                <c:pt idx="2540">
                  <c:v>969.4</c:v>
                </c:pt>
                <c:pt idx="2541">
                  <c:v>966.3</c:v>
                </c:pt>
                <c:pt idx="2542">
                  <c:v>939.7</c:v>
                </c:pt>
                <c:pt idx="2543">
                  <c:v>1035</c:v>
                </c:pt>
                <c:pt idx="2544">
                  <c:v>1044.7</c:v>
                </c:pt>
                <c:pt idx="2545">
                  <c:v>1121.3</c:v>
                </c:pt>
                <c:pt idx="2546">
                  <c:v>1047.5</c:v>
                </c:pt>
                <c:pt idx="2547">
                  <c:v>1022.6</c:v>
                </c:pt>
                <c:pt idx="2548">
                  <c:v>971.4</c:v>
                </c:pt>
                <c:pt idx="2549">
                  <c:v>1071.7</c:v>
                </c:pt>
                <c:pt idx="2550">
                  <c:v>1172.9000000000001</c:v>
                </c:pt>
                <c:pt idx="2551">
                  <c:v>1253.4000000000001</c:v>
                </c:pt>
                <c:pt idx="2552">
                  <c:v>1243.0999999999999</c:v>
                </c:pt>
                <c:pt idx="2553">
                  <c:v>1238.2</c:v>
                </c:pt>
                <c:pt idx="2554">
                  <c:v>1225.0999999999999</c:v>
                </c:pt>
                <c:pt idx="2555">
                  <c:v>1179.2</c:v>
                </c:pt>
                <c:pt idx="2556">
                  <c:v>1112.4000000000001</c:v>
                </c:pt>
                <c:pt idx="2557">
                  <c:v>1191.3</c:v>
                </c:pt>
                <c:pt idx="2558">
                  <c:v>1147</c:v>
                </c:pt>
                <c:pt idx="2559">
                  <c:v>1232.7</c:v>
                </c:pt>
                <c:pt idx="2560">
                  <c:v>1277</c:v>
                </c:pt>
                <c:pt idx="2561">
                  <c:v>1271.2</c:v>
                </c:pt>
                <c:pt idx="2562">
                  <c:v>1264.3</c:v>
                </c:pt>
                <c:pt idx="2563">
                  <c:v>1283.3</c:v>
                </c:pt>
                <c:pt idx="2564">
                  <c:v>1255.5</c:v>
                </c:pt>
                <c:pt idx="2565">
                  <c:v>1222.7</c:v>
                </c:pt>
                <c:pt idx="2566">
                  <c:v>1189.3</c:v>
                </c:pt>
                <c:pt idx="2567">
                  <c:v>1188.8</c:v>
                </c:pt>
                <c:pt idx="2568">
                  <c:v>1171.5999999999999</c:v>
                </c:pt>
                <c:pt idx="2569">
                  <c:v>1149.0999999999999</c:v>
                </c:pt>
                <c:pt idx="2570">
                  <c:v>1176.5</c:v>
                </c:pt>
                <c:pt idx="2571">
                  <c:v>1171.9000000000001</c:v>
                </c:pt>
                <c:pt idx="2572">
                  <c:v>1120.5</c:v>
                </c:pt>
                <c:pt idx="2573">
                  <c:v>1119</c:v>
                </c:pt>
                <c:pt idx="2574">
                  <c:v>1077.5999999999999</c:v>
                </c:pt>
                <c:pt idx="2575">
                  <c:v>1048.9000000000001</c:v>
                </c:pt>
                <c:pt idx="2576">
                  <c:v>1052.3</c:v>
                </c:pt>
                <c:pt idx="2577">
                  <c:v>1049.4000000000001</c:v>
                </c:pt>
                <c:pt idx="2578">
                  <c:v>1031.9000000000001</c:v>
                </c:pt>
                <c:pt idx="2579">
                  <c:v>1008.2</c:v>
                </c:pt>
                <c:pt idx="2580">
                  <c:v>1008.3</c:v>
                </c:pt>
                <c:pt idx="2581">
                  <c:v>995.4</c:v>
                </c:pt>
                <c:pt idx="2582">
                  <c:v>996.5</c:v>
                </c:pt>
                <c:pt idx="2583">
                  <c:v>1008.3</c:v>
                </c:pt>
                <c:pt idx="2584">
                  <c:v>997.6</c:v>
                </c:pt>
                <c:pt idx="2585">
                  <c:v>979</c:v>
                </c:pt>
                <c:pt idx="2586">
                  <c:v>1055.5</c:v>
                </c:pt>
                <c:pt idx="2587">
                  <c:v>1049.5999999999999</c:v>
                </c:pt>
                <c:pt idx="2588">
                  <c:v>1024.7</c:v>
                </c:pt>
                <c:pt idx="2589">
                  <c:v>1016.1</c:v>
                </c:pt>
                <c:pt idx="2590">
                  <c:v>1031.8</c:v>
                </c:pt>
                <c:pt idx="2591">
                  <c:v>1013</c:v>
                </c:pt>
                <c:pt idx="2592">
                  <c:v>1004</c:v>
                </c:pt>
                <c:pt idx="2593">
                  <c:v>982.4</c:v>
                </c:pt>
                <c:pt idx="2594">
                  <c:v>965.5</c:v>
                </c:pt>
                <c:pt idx="2595">
                  <c:v>920.7</c:v>
                </c:pt>
                <c:pt idx="2596">
                  <c:v>914.5</c:v>
                </c:pt>
                <c:pt idx="2597">
                  <c:v>918.5</c:v>
                </c:pt>
                <c:pt idx="2598">
                  <c:v>918</c:v>
                </c:pt>
                <c:pt idx="2599">
                  <c:v>915.6</c:v>
                </c:pt>
                <c:pt idx="2600">
                  <c:v>894.4</c:v>
                </c:pt>
                <c:pt idx="2601">
                  <c:v>893.8</c:v>
                </c:pt>
                <c:pt idx="2602">
                  <c:v>921.5</c:v>
                </c:pt>
                <c:pt idx="2603">
                  <c:v>918.8</c:v>
                </c:pt>
                <c:pt idx="2604">
                  <c:v>919.8</c:v>
                </c:pt>
                <c:pt idx="2605">
                  <c:v>892.9</c:v>
                </c:pt>
                <c:pt idx="2606">
                  <c:v>895.2</c:v>
                </c:pt>
                <c:pt idx="2607">
                  <c:v>872</c:v>
                </c:pt>
                <c:pt idx="2608">
                  <c:v>899.7</c:v>
                </c:pt>
                <c:pt idx="2609">
                  <c:v>827.3</c:v>
                </c:pt>
                <c:pt idx="2610">
                  <c:v>821.2</c:v>
                </c:pt>
                <c:pt idx="2611">
                  <c:v>819.6</c:v>
                </c:pt>
                <c:pt idx="2612">
                  <c:v>824.8</c:v>
                </c:pt>
                <c:pt idx="2613">
                  <c:v>810.1</c:v>
                </c:pt>
                <c:pt idx="2614">
                  <c:v>785.4</c:v>
                </c:pt>
                <c:pt idx="2615">
                  <c:v>904.4</c:v>
                </c:pt>
                <c:pt idx="2616">
                  <c:v>899.8</c:v>
                </c:pt>
                <c:pt idx="2617">
                  <c:v>900.9</c:v>
                </c:pt>
                <c:pt idx="2618">
                  <c:v>888.9</c:v>
                </c:pt>
                <c:pt idx="2619">
                  <c:v>886.2</c:v>
                </c:pt>
                <c:pt idx="2620">
                  <c:v>989.3</c:v>
                </c:pt>
                <c:pt idx="2621">
                  <c:v>1135.4000000000001</c:v>
                </c:pt>
                <c:pt idx="2622">
                  <c:v>1033.3</c:v>
                </c:pt>
                <c:pt idx="2623">
                  <c:v>1017</c:v>
                </c:pt>
                <c:pt idx="2624">
                  <c:v>995.4</c:v>
                </c:pt>
                <c:pt idx="2625">
                  <c:v>963.4</c:v>
                </c:pt>
                <c:pt idx="2626">
                  <c:v>959</c:v>
                </c:pt>
                <c:pt idx="2627">
                  <c:v>971.1</c:v>
                </c:pt>
                <c:pt idx="2628">
                  <c:v>972.2</c:v>
                </c:pt>
                <c:pt idx="2629">
                  <c:v>925.8</c:v>
                </c:pt>
                <c:pt idx="2630">
                  <c:v>898.4</c:v>
                </c:pt>
                <c:pt idx="2631">
                  <c:v>891.1</c:v>
                </c:pt>
                <c:pt idx="2632">
                  <c:v>891.1</c:v>
                </c:pt>
                <c:pt idx="2633">
                  <c:v>917.2</c:v>
                </c:pt>
                <c:pt idx="2634">
                  <c:v>860.2</c:v>
                </c:pt>
                <c:pt idx="2635">
                  <c:v>829.2</c:v>
                </c:pt>
                <c:pt idx="2636">
                  <c:v>799.1</c:v>
                </c:pt>
                <c:pt idx="2637">
                  <c:v>789.8</c:v>
                </c:pt>
                <c:pt idx="2638">
                  <c:v>789</c:v>
                </c:pt>
                <c:pt idx="2639">
                  <c:v>787.2</c:v>
                </c:pt>
                <c:pt idx="2640">
                  <c:v>782</c:v>
                </c:pt>
                <c:pt idx="2641">
                  <c:v>775.2</c:v>
                </c:pt>
                <c:pt idx="2642">
                  <c:v>776.5</c:v>
                </c:pt>
                <c:pt idx="2643">
                  <c:v>778.7</c:v>
                </c:pt>
                <c:pt idx="2644">
                  <c:v>778.5</c:v>
                </c:pt>
                <c:pt idx="2645">
                  <c:v>767.9</c:v>
                </c:pt>
                <c:pt idx="2646">
                  <c:v>774</c:v>
                </c:pt>
                <c:pt idx="2647">
                  <c:v>770.5</c:v>
                </c:pt>
                <c:pt idx="2648">
                  <c:v>768.5</c:v>
                </c:pt>
                <c:pt idx="2649">
                  <c:v>765.6</c:v>
                </c:pt>
                <c:pt idx="2650">
                  <c:v>758.2</c:v>
                </c:pt>
                <c:pt idx="2651">
                  <c:v>754.3</c:v>
                </c:pt>
                <c:pt idx="2652">
                  <c:v>766.4</c:v>
                </c:pt>
                <c:pt idx="2653">
                  <c:v>764.2</c:v>
                </c:pt>
                <c:pt idx="2654">
                  <c:v>770.9</c:v>
                </c:pt>
                <c:pt idx="2655">
                  <c:v>752.6</c:v>
                </c:pt>
                <c:pt idx="2656">
                  <c:v>742.5</c:v>
                </c:pt>
                <c:pt idx="2657">
                  <c:v>732.6</c:v>
                </c:pt>
                <c:pt idx="2658">
                  <c:v>733.3</c:v>
                </c:pt>
                <c:pt idx="2659">
                  <c:v>729.4</c:v>
                </c:pt>
                <c:pt idx="2660">
                  <c:v>734.1</c:v>
                </c:pt>
                <c:pt idx="2661">
                  <c:v>740.4</c:v>
                </c:pt>
                <c:pt idx="2662">
                  <c:v>735.3</c:v>
                </c:pt>
                <c:pt idx="2663">
                  <c:v>741.1</c:v>
                </c:pt>
                <c:pt idx="2664">
                  <c:v>749.3</c:v>
                </c:pt>
                <c:pt idx="2665">
                  <c:v>736.2</c:v>
                </c:pt>
                <c:pt idx="2666">
                  <c:v>728.5</c:v>
                </c:pt>
                <c:pt idx="2667">
                  <c:v>747.9</c:v>
                </c:pt>
                <c:pt idx="2668">
                  <c:v>747</c:v>
                </c:pt>
                <c:pt idx="2669">
                  <c:v>737.5</c:v>
                </c:pt>
                <c:pt idx="2670">
                  <c:v>740.3</c:v>
                </c:pt>
                <c:pt idx="2671">
                  <c:v>711.1</c:v>
                </c:pt>
                <c:pt idx="2672">
                  <c:v>704.6</c:v>
                </c:pt>
                <c:pt idx="2673">
                  <c:v>702</c:v>
                </c:pt>
                <c:pt idx="2674">
                  <c:v>704.3</c:v>
                </c:pt>
                <c:pt idx="2675">
                  <c:v>715</c:v>
                </c:pt>
                <c:pt idx="2676">
                  <c:v>714.6</c:v>
                </c:pt>
                <c:pt idx="2677">
                  <c:v>721.4</c:v>
                </c:pt>
                <c:pt idx="2678">
                  <c:v>710.9</c:v>
                </c:pt>
                <c:pt idx="2679">
                  <c:v>705.4</c:v>
                </c:pt>
                <c:pt idx="2680">
                  <c:v>709.9</c:v>
                </c:pt>
                <c:pt idx="2681">
                  <c:v>702.1</c:v>
                </c:pt>
                <c:pt idx="2682">
                  <c:v>702.1</c:v>
                </c:pt>
                <c:pt idx="2683">
                  <c:v>684.9</c:v>
                </c:pt>
                <c:pt idx="2684">
                  <c:v>733.5</c:v>
                </c:pt>
                <c:pt idx="2685">
                  <c:v>726.8</c:v>
                </c:pt>
                <c:pt idx="2686">
                  <c:v>698.7</c:v>
                </c:pt>
                <c:pt idx="2687">
                  <c:v>697.3</c:v>
                </c:pt>
                <c:pt idx="2688">
                  <c:v>715</c:v>
                </c:pt>
                <c:pt idx="2689">
                  <c:v>686.2</c:v>
                </c:pt>
                <c:pt idx="2690">
                  <c:v>682.3</c:v>
                </c:pt>
                <c:pt idx="2691">
                  <c:v>674.7</c:v>
                </c:pt>
                <c:pt idx="2692">
                  <c:v>651</c:v>
                </c:pt>
                <c:pt idx="2693">
                  <c:v>650.5</c:v>
                </c:pt>
                <c:pt idx="2694">
                  <c:v>653</c:v>
                </c:pt>
                <c:pt idx="2695">
                  <c:v>655.5</c:v>
                </c:pt>
                <c:pt idx="2696">
                  <c:v>630.5</c:v>
                </c:pt>
                <c:pt idx="2697">
                  <c:v>628.29999999999995</c:v>
                </c:pt>
                <c:pt idx="2698">
                  <c:v>629.1</c:v>
                </c:pt>
                <c:pt idx="2699">
                  <c:v>635.29999999999995</c:v>
                </c:pt>
                <c:pt idx="2700">
                  <c:v>637.4</c:v>
                </c:pt>
                <c:pt idx="2701">
                  <c:v>640.1</c:v>
                </c:pt>
                <c:pt idx="2702">
                  <c:v>637</c:v>
                </c:pt>
                <c:pt idx="2703">
                  <c:v>637.9</c:v>
                </c:pt>
                <c:pt idx="2704">
                  <c:v>635.6</c:v>
                </c:pt>
                <c:pt idx="2705">
                  <c:v>636</c:v>
                </c:pt>
                <c:pt idx="2706">
                  <c:v>640.5</c:v>
                </c:pt>
                <c:pt idx="2707">
                  <c:v>617.29999999999995</c:v>
                </c:pt>
                <c:pt idx="2708">
                  <c:v>615.79999999999995</c:v>
                </c:pt>
                <c:pt idx="2709">
                  <c:v>617.70000000000005</c:v>
                </c:pt>
                <c:pt idx="2710">
                  <c:v>616</c:v>
                </c:pt>
                <c:pt idx="2711">
                  <c:v>611</c:v>
                </c:pt>
                <c:pt idx="2712">
                  <c:v>611.79999999999995</c:v>
                </c:pt>
                <c:pt idx="2713">
                  <c:v>609</c:v>
                </c:pt>
                <c:pt idx="2714">
                  <c:v>611.6</c:v>
                </c:pt>
                <c:pt idx="2715">
                  <c:v>610.70000000000005</c:v>
                </c:pt>
                <c:pt idx="2716">
                  <c:v>613.4</c:v>
                </c:pt>
                <c:pt idx="2717">
                  <c:v>608.1</c:v>
                </c:pt>
                <c:pt idx="2718">
                  <c:v>604.70000000000005</c:v>
                </c:pt>
                <c:pt idx="2719">
                  <c:v>604.70000000000005</c:v>
                </c:pt>
                <c:pt idx="2720">
                  <c:v>605.5</c:v>
                </c:pt>
                <c:pt idx="2721">
                  <c:v>606.5</c:v>
                </c:pt>
                <c:pt idx="2722">
                  <c:v>601.5</c:v>
                </c:pt>
                <c:pt idx="2723">
                  <c:v>602.6</c:v>
                </c:pt>
                <c:pt idx="2724">
                  <c:v>602.9</c:v>
                </c:pt>
                <c:pt idx="2725">
                  <c:v>595.6</c:v>
                </c:pt>
                <c:pt idx="2726">
                  <c:v>597.20000000000005</c:v>
                </c:pt>
                <c:pt idx="2727">
                  <c:v>609.20000000000005</c:v>
                </c:pt>
                <c:pt idx="2728">
                  <c:v>609.79999999999995</c:v>
                </c:pt>
                <c:pt idx="2729">
                  <c:v>610.70000000000005</c:v>
                </c:pt>
                <c:pt idx="2730">
                  <c:v>607.1</c:v>
                </c:pt>
                <c:pt idx="2731">
                  <c:v>607.79999999999995</c:v>
                </c:pt>
                <c:pt idx="2732">
                  <c:v>608.1</c:v>
                </c:pt>
                <c:pt idx="2733">
                  <c:v>609.5</c:v>
                </c:pt>
                <c:pt idx="2734">
                  <c:v>608.6</c:v>
                </c:pt>
                <c:pt idx="2735">
                  <c:v>608</c:v>
                </c:pt>
                <c:pt idx="2736">
                  <c:v>605.6</c:v>
                </c:pt>
                <c:pt idx="2737">
                  <c:v>624.5</c:v>
                </c:pt>
                <c:pt idx="2738">
                  <c:v>623.20000000000005</c:v>
                </c:pt>
                <c:pt idx="2739">
                  <c:v>625.6</c:v>
                </c:pt>
                <c:pt idx="2740">
                  <c:v>613.20000000000005</c:v>
                </c:pt>
                <c:pt idx="2741">
                  <c:v>610.4</c:v>
                </c:pt>
                <c:pt idx="2742">
                  <c:v>605.79999999999995</c:v>
                </c:pt>
                <c:pt idx="2743">
                  <c:v>609.5</c:v>
                </c:pt>
                <c:pt idx="2744">
                  <c:v>598.79999999999995</c:v>
                </c:pt>
                <c:pt idx="2745">
                  <c:v>575.29999999999995</c:v>
                </c:pt>
                <c:pt idx="2746">
                  <c:v>572</c:v>
                </c:pt>
                <c:pt idx="2747">
                  <c:v>573.9</c:v>
                </c:pt>
                <c:pt idx="2748">
                  <c:v>577.29999999999995</c:v>
                </c:pt>
                <c:pt idx="2749">
                  <c:v>574.20000000000005</c:v>
                </c:pt>
                <c:pt idx="2750">
                  <c:v>575</c:v>
                </c:pt>
                <c:pt idx="2751">
                  <c:v>570.29999999999995</c:v>
                </c:pt>
                <c:pt idx="2752">
                  <c:v>579.4</c:v>
                </c:pt>
                <c:pt idx="2753">
                  <c:v>578</c:v>
                </c:pt>
                <c:pt idx="2754">
                  <c:v>579.70000000000005</c:v>
                </c:pt>
                <c:pt idx="2755">
                  <c:v>583.6</c:v>
                </c:pt>
                <c:pt idx="2756">
                  <c:v>587.5</c:v>
                </c:pt>
                <c:pt idx="2757">
                  <c:v>580.70000000000005</c:v>
                </c:pt>
                <c:pt idx="2758">
                  <c:v>582.6</c:v>
                </c:pt>
                <c:pt idx="2759">
                  <c:v>574.6</c:v>
                </c:pt>
                <c:pt idx="2760">
                  <c:v>573.4</c:v>
                </c:pt>
                <c:pt idx="2761">
                  <c:v>572.29999999999995</c:v>
                </c:pt>
                <c:pt idx="2762">
                  <c:v>580.20000000000005</c:v>
                </c:pt>
                <c:pt idx="2763">
                  <c:v>567</c:v>
                </c:pt>
                <c:pt idx="2764">
                  <c:v>569.1</c:v>
                </c:pt>
                <c:pt idx="2765">
                  <c:v>584.6</c:v>
                </c:pt>
                <c:pt idx="2766">
                  <c:v>587.1</c:v>
                </c:pt>
                <c:pt idx="2767">
                  <c:v>587.79999999999995</c:v>
                </c:pt>
                <c:pt idx="2768">
                  <c:v>590.9</c:v>
                </c:pt>
                <c:pt idx="2769">
                  <c:v>585.29999999999995</c:v>
                </c:pt>
                <c:pt idx="2770">
                  <c:v>589.20000000000005</c:v>
                </c:pt>
                <c:pt idx="2771">
                  <c:v>590.79999999999995</c:v>
                </c:pt>
                <c:pt idx="2772">
                  <c:v>586.5</c:v>
                </c:pt>
                <c:pt idx="2773">
                  <c:v>574.70000000000005</c:v>
                </c:pt>
                <c:pt idx="2774">
                  <c:v>576.20000000000005</c:v>
                </c:pt>
                <c:pt idx="2775">
                  <c:v>566.4</c:v>
                </c:pt>
                <c:pt idx="2776">
                  <c:v>513.4</c:v>
                </c:pt>
                <c:pt idx="2777">
                  <c:v>607</c:v>
                </c:pt>
                <c:pt idx="2778">
                  <c:v>621.9</c:v>
                </c:pt>
                <c:pt idx="2779">
                  <c:v>654.70000000000005</c:v>
                </c:pt>
                <c:pt idx="2780">
                  <c:v>655.4</c:v>
                </c:pt>
                <c:pt idx="2781">
                  <c:v>654.1</c:v>
                </c:pt>
                <c:pt idx="2782">
                  <c:v>654.5</c:v>
                </c:pt>
                <c:pt idx="2783">
                  <c:v>654.4</c:v>
                </c:pt>
                <c:pt idx="2784">
                  <c:v>654</c:v>
                </c:pt>
                <c:pt idx="2785">
                  <c:v>659.3</c:v>
                </c:pt>
                <c:pt idx="2786">
                  <c:v>655.20000000000005</c:v>
                </c:pt>
                <c:pt idx="2787">
                  <c:v>651.1</c:v>
                </c:pt>
                <c:pt idx="2788">
                  <c:v>664.6</c:v>
                </c:pt>
                <c:pt idx="2789">
                  <c:v>664.4</c:v>
                </c:pt>
                <c:pt idx="2790">
                  <c:v>671.1</c:v>
                </c:pt>
                <c:pt idx="2791">
                  <c:v>670.4</c:v>
                </c:pt>
                <c:pt idx="2792">
                  <c:v>676.3</c:v>
                </c:pt>
                <c:pt idx="2793">
                  <c:v>660.7</c:v>
                </c:pt>
                <c:pt idx="2794">
                  <c:v>664.2</c:v>
                </c:pt>
                <c:pt idx="2795">
                  <c:v>657.3</c:v>
                </c:pt>
                <c:pt idx="2796">
                  <c:v>661.2</c:v>
                </c:pt>
                <c:pt idx="2797">
                  <c:v>670.6</c:v>
                </c:pt>
                <c:pt idx="2798">
                  <c:v>646.70000000000005</c:v>
                </c:pt>
                <c:pt idx="2799">
                  <c:v>647.1</c:v>
                </c:pt>
                <c:pt idx="2800">
                  <c:v>651.79999999999995</c:v>
                </c:pt>
                <c:pt idx="2801">
                  <c:v>662.8</c:v>
                </c:pt>
                <c:pt idx="2802">
                  <c:v>635.29999999999995</c:v>
                </c:pt>
                <c:pt idx="2803">
                  <c:v>672.7</c:v>
                </c:pt>
                <c:pt idx="2804">
                  <c:v>663.7</c:v>
                </c:pt>
                <c:pt idx="2805">
                  <c:v>675.2</c:v>
                </c:pt>
                <c:pt idx="2806">
                  <c:v>661.6</c:v>
                </c:pt>
                <c:pt idx="2807">
                  <c:v>698.1</c:v>
                </c:pt>
                <c:pt idx="2808">
                  <c:v>674.6</c:v>
                </c:pt>
                <c:pt idx="2809">
                  <c:v>670</c:v>
                </c:pt>
                <c:pt idx="2810">
                  <c:v>636.5</c:v>
                </c:pt>
                <c:pt idx="2811">
                  <c:v>644.9</c:v>
                </c:pt>
                <c:pt idx="2812">
                  <c:v>644.70000000000005</c:v>
                </c:pt>
                <c:pt idx="2813">
                  <c:v>625.4</c:v>
                </c:pt>
                <c:pt idx="2814">
                  <c:v>663.5</c:v>
                </c:pt>
                <c:pt idx="2815">
                  <c:v>656.9</c:v>
                </c:pt>
                <c:pt idx="2816">
                  <c:v>620.79999999999995</c:v>
                </c:pt>
                <c:pt idx="2817">
                  <c:v>590.6</c:v>
                </c:pt>
                <c:pt idx="2818">
                  <c:v>667.4</c:v>
                </c:pt>
                <c:pt idx="2819">
                  <c:v>734</c:v>
                </c:pt>
                <c:pt idx="2820">
                  <c:v>761</c:v>
                </c:pt>
                <c:pt idx="2821">
                  <c:v>753.8</c:v>
                </c:pt>
                <c:pt idx="2822">
                  <c:v>743.9</c:v>
                </c:pt>
                <c:pt idx="2823">
                  <c:v>761.2</c:v>
                </c:pt>
                <c:pt idx="2824">
                  <c:v>690.8</c:v>
                </c:pt>
                <c:pt idx="2825">
                  <c:v>685.1</c:v>
                </c:pt>
                <c:pt idx="2826">
                  <c:v>700.1</c:v>
                </c:pt>
                <c:pt idx="2827">
                  <c:v>666.5</c:v>
                </c:pt>
                <c:pt idx="2828">
                  <c:v>591.6</c:v>
                </c:pt>
                <c:pt idx="2829">
                  <c:v>577.9</c:v>
                </c:pt>
                <c:pt idx="2830">
                  <c:v>574.70000000000005</c:v>
                </c:pt>
                <c:pt idx="2831">
                  <c:v>580.5</c:v>
                </c:pt>
                <c:pt idx="2832">
                  <c:v>575.6</c:v>
                </c:pt>
                <c:pt idx="2833">
                  <c:v>583.6</c:v>
                </c:pt>
                <c:pt idx="2834">
                  <c:v>574.9</c:v>
                </c:pt>
                <c:pt idx="2835">
                  <c:v>572</c:v>
                </c:pt>
                <c:pt idx="2836">
                  <c:v>567</c:v>
                </c:pt>
                <c:pt idx="2837">
                  <c:v>537.1</c:v>
                </c:pt>
                <c:pt idx="2838">
                  <c:v>537.4</c:v>
                </c:pt>
                <c:pt idx="2839">
                  <c:v>528.9</c:v>
                </c:pt>
                <c:pt idx="2840">
                  <c:v>532.29999999999995</c:v>
                </c:pt>
                <c:pt idx="2841">
                  <c:v>516</c:v>
                </c:pt>
                <c:pt idx="2842">
                  <c:v>524.20000000000005</c:v>
                </c:pt>
                <c:pt idx="2843">
                  <c:v>474</c:v>
                </c:pt>
                <c:pt idx="2844">
                  <c:v>453.3</c:v>
                </c:pt>
                <c:pt idx="2845">
                  <c:v>449.8</c:v>
                </c:pt>
                <c:pt idx="2846">
                  <c:v>446.1</c:v>
                </c:pt>
                <c:pt idx="2847">
                  <c:v>443.7</c:v>
                </c:pt>
                <c:pt idx="2848">
                  <c:v>439.6</c:v>
                </c:pt>
                <c:pt idx="2849">
                  <c:v>443.6</c:v>
                </c:pt>
                <c:pt idx="2850">
                  <c:v>442.1</c:v>
                </c:pt>
                <c:pt idx="2851">
                  <c:v>442.7</c:v>
                </c:pt>
                <c:pt idx="2852">
                  <c:v>454.2</c:v>
                </c:pt>
                <c:pt idx="2853">
                  <c:v>453.3</c:v>
                </c:pt>
                <c:pt idx="2854">
                  <c:v>454.9</c:v>
                </c:pt>
                <c:pt idx="2855">
                  <c:v>458.1</c:v>
                </c:pt>
                <c:pt idx="2856">
                  <c:v>456.4</c:v>
                </c:pt>
                <c:pt idx="2857">
                  <c:v>455.4</c:v>
                </c:pt>
                <c:pt idx="2858">
                  <c:v>454.4</c:v>
                </c:pt>
                <c:pt idx="2859">
                  <c:v>452.5</c:v>
                </c:pt>
                <c:pt idx="2860">
                  <c:v>449.4</c:v>
                </c:pt>
                <c:pt idx="2861">
                  <c:v>460.4</c:v>
                </c:pt>
                <c:pt idx="2862">
                  <c:v>457.9</c:v>
                </c:pt>
                <c:pt idx="2863">
                  <c:v>458.5</c:v>
                </c:pt>
                <c:pt idx="2864">
                  <c:v>459.6</c:v>
                </c:pt>
                <c:pt idx="2865">
                  <c:v>448.1</c:v>
                </c:pt>
                <c:pt idx="2866">
                  <c:v>445.8</c:v>
                </c:pt>
                <c:pt idx="2867">
                  <c:v>450.3</c:v>
                </c:pt>
                <c:pt idx="2868">
                  <c:v>444.2</c:v>
                </c:pt>
                <c:pt idx="2869">
                  <c:v>452.2</c:v>
                </c:pt>
                <c:pt idx="2870">
                  <c:v>448.5</c:v>
                </c:pt>
                <c:pt idx="2871">
                  <c:v>455</c:v>
                </c:pt>
                <c:pt idx="2872">
                  <c:v>448.5</c:v>
                </c:pt>
                <c:pt idx="2873">
                  <c:v>447</c:v>
                </c:pt>
                <c:pt idx="2874">
                  <c:v>466</c:v>
                </c:pt>
                <c:pt idx="2875">
                  <c:v>461.7</c:v>
                </c:pt>
                <c:pt idx="2876">
                  <c:v>457.6</c:v>
                </c:pt>
                <c:pt idx="2877">
                  <c:v>450.1</c:v>
                </c:pt>
                <c:pt idx="2878">
                  <c:v>445.3</c:v>
                </c:pt>
                <c:pt idx="2879">
                  <c:v>449.3</c:v>
                </c:pt>
                <c:pt idx="2880">
                  <c:v>441.2</c:v>
                </c:pt>
                <c:pt idx="2881">
                  <c:v>434.9</c:v>
                </c:pt>
                <c:pt idx="2882">
                  <c:v>427.7</c:v>
                </c:pt>
                <c:pt idx="2883">
                  <c:v>426.3</c:v>
                </c:pt>
                <c:pt idx="2884">
                  <c:v>430</c:v>
                </c:pt>
                <c:pt idx="2885">
                  <c:v>428.7</c:v>
                </c:pt>
                <c:pt idx="2886">
                  <c:v>424</c:v>
                </c:pt>
                <c:pt idx="2887">
                  <c:v>423.5</c:v>
                </c:pt>
                <c:pt idx="2888">
                  <c:v>424.7</c:v>
                </c:pt>
                <c:pt idx="2889">
                  <c:v>421.4</c:v>
                </c:pt>
                <c:pt idx="2890">
                  <c:v>420.3</c:v>
                </c:pt>
                <c:pt idx="2891">
                  <c:v>418</c:v>
                </c:pt>
                <c:pt idx="2892">
                  <c:v>417.7</c:v>
                </c:pt>
                <c:pt idx="2893">
                  <c:v>420.1</c:v>
                </c:pt>
                <c:pt idx="2894">
                  <c:v>421.3</c:v>
                </c:pt>
                <c:pt idx="2895">
                  <c:v>422.1</c:v>
                </c:pt>
                <c:pt idx="2896">
                  <c:v>419.3</c:v>
                </c:pt>
                <c:pt idx="2897">
                  <c:v>419.1</c:v>
                </c:pt>
                <c:pt idx="2898">
                  <c:v>418.5</c:v>
                </c:pt>
                <c:pt idx="2899">
                  <c:v>415.6</c:v>
                </c:pt>
                <c:pt idx="2900">
                  <c:v>415.7</c:v>
                </c:pt>
                <c:pt idx="2901">
                  <c:v>412.4</c:v>
                </c:pt>
                <c:pt idx="2902">
                  <c:v>415</c:v>
                </c:pt>
                <c:pt idx="2903">
                  <c:v>422.2</c:v>
                </c:pt>
                <c:pt idx="2904">
                  <c:v>424.6</c:v>
                </c:pt>
                <c:pt idx="2905">
                  <c:v>416.5</c:v>
                </c:pt>
                <c:pt idx="2906">
                  <c:v>415.7</c:v>
                </c:pt>
                <c:pt idx="2907">
                  <c:v>414.7</c:v>
                </c:pt>
                <c:pt idx="2908">
                  <c:v>417</c:v>
                </c:pt>
                <c:pt idx="2909">
                  <c:v>416.2</c:v>
                </c:pt>
                <c:pt idx="2910">
                  <c:v>411.1</c:v>
                </c:pt>
                <c:pt idx="2911">
                  <c:v>411.5</c:v>
                </c:pt>
                <c:pt idx="2912">
                  <c:v>408.7</c:v>
                </c:pt>
                <c:pt idx="2913">
                  <c:v>408.2</c:v>
                </c:pt>
                <c:pt idx="2914">
                  <c:v>418.2</c:v>
                </c:pt>
                <c:pt idx="2915">
                  <c:v>415.9</c:v>
                </c:pt>
                <c:pt idx="2916">
                  <c:v>415.1</c:v>
                </c:pt>
                <c:pt idx="2917">
                  <c:v>414.3</c:v>
                </c:pt>
                <c:pt idx="2918">
                  <c:v>412.4</c:v>
                </c:pt>
                <c:pt idx="2919">
                  <c:v>410.4</c:v>
                </c:pt>
                <c:pt idx="2920">
                  <c:v>419.1</c:v>
                </c:pt>
                <c:pt idx="2921">
                  <c:v>415.8</c:v>
                </c:pt>
                <c:pt idx="2922">
                  <c:v>412.8</c:v>
                </c:pt>
                <c:pt idx="2923">
                  <c:v>411.9</c:v>
                </c:pt>
                <c:pt idx="2924">
                  <c:v>414.9</c:v>
                </c:pt>
                <c:pt idx="2925">
                  <c:v>406</c:v>
                </c:pt>
                <c:pt idx="2926">
                  <c:v>399</c:v>
                </c:pt>
                <c:pt idx="2927">
                  <c:v>409.5</c:v>
                </c:pt>
                <c:pt idx="2928">
                  <c:v>419.6</c:v>
                </c:pt>
                <c:pt idx="2929">
                  <c:v>425.4</c:v>
                </c:pt>
                <c:pt idx="2930">
                  <c:v>434</c:v>
                </c:pt>
                <c:pt idx="2931">
                  <c:v>436.2</c:v>
                </c:pt>
                <c:pt idx="2932">
                  <c:v>432.5</c:v>
                </c:pt>
                <c:pt idx="2933">
                  <c:v>431.3</c:v>
                </c:pt>
                <c:pt idx="2934">
                  <c:v>427.3</c:v>
                </c:pt>
                <c:pt idx="2935">
                  <c:v>423.5</c:v>
                </c:pt>
                <c:pt idx="2936">
                  <c:v>422.7</c:v>
                </c:pt>
                <c:pt idx="2937">
                  <c:v>419.9</c:v>
                </c:pt>
                <c:pt idx="2938">
                  <c:v>437.8</c:v>
                </c:pt>
                <c:pt idx="2939">
                  <c:v>437.9</c:v>
                </c:pt>
                <c:pt idx="2940">
                  <c:v>440.1</c:v>
                </c:pt>
                <c:pt idx="2941">
                  <c:v>420</c:v>
                </c:pt>
                <c:pt idx="2942">
                  <c:v>421.4</c:v>
                </c:pt>
                <c:pt idx="2943">
                  <c:v>417.1</c:v>
                </c:pt>
                <c:pt idx="2944">
                  <c:v>406.4</c:v>
                </c:pt>
                <c:pt idx="2945">
                  <c:v>401.1</c:v>
                </c:pt>
                <c:pt idx="2946">
                  <c:v>405.5</c:v>
                </c:pt>
                <c:pt idx="2947">
                  <c:v>390.1</c:v>
                </c:pt>
                <c:pt idx="2948">
                  <c:v>384</c:v>
                </c:pt>
                <c:pt idx="2949">
                  <c:v>379.5</c:v>
                </c:pt>
                <c:pt idx="2950">
                  <c:v>381.9</c:v>
                </c:pt>
                <c:pt idx="2951">
                  <c:v>375.3</c:v>
                </c:pt>
                <c:pt idx="2952">
                  <c:v>372.6</c:v>
                </c:pt>
                <c:pt idx="2953">
                  <c:v>377.9</c:v>
                </c:pt>
                <c:pt idx="2954">
                  <c:v>376.7</c:v>
                </c:pt>
                <c:pt idx="2955">
                  <c:v>386.5</c:v>
                </c:pt>
                <c:pt idx="2956">
                  <c:v>390.6</c:v>
                </c:pt>
                <c:pt idx="2957">
                  <c:v>368</c:v>
                </c:pt>
                <c:pt idx="2958">
                  <c:v>373.9</c:v>
                </c:pt>
                <c:pt idx="2959">
                  <c:v>372.2</c:v>
                </c:pt>
                <c:pt idx="2960">
                  <c:v>369.8</c:v>
                </c:pt>
                <c:pt idx="2961">
                  <c:v>377.8</c:v>
                </c:pt>
                <c:pt idx="2962">
                  <c:v>380.3</c:v>
                </c:pt>
                <c:pt idx="2963">
                  <c:v>379.7</c:v>
                </c:pt>
                <c:pt idx="2964">
                  <c:v>395</c:v>
                </c:pt>
                <c:pt idx="2965">
                  <c:v>389.8</c:v>
                </c:pt>
                <c:pt idx="2966">
                  <c:v>392.8</c:v>
                </c:pt>
                <c:pt idx="2967">
                  <c:v>402.1</c:v>
                </c:pt>
                <c:pt idx="2968">
                  <c:v>388.6</c:v>
                </c:pt>
                <c:pt idx="2969">
                  <c:v>382.6</c:v>
                </c:pt>
                <c:pt idx="2970">
                  <c:v>410.2</c:v>
                </c:pt>
                <c:pt idx="2971">
                  <c:v>414.6</c:v>
                </c:pt>
                <c:pt idx="2972">
                  <c:v>379.5</c:v>
                </c:pt>
                <c:pt idx="2973">
                  <c:v>384.4</c:v>
                </c:pt>
                <c:pt idx="2974">
                  <c:v>382.5</c:v>
                </c:pt>
                <c:pt idx="2975">
                  <c:v>385</c:v>
                </c:pt>
                <c:pt idx="2976">
                  <c:v>372.3</c:v>
                </c:pt>
                <c:pt idx="2977">
                  <c:v>429.1</c:v>
                </c:pt>
                <c:pt idx="2978">
                  <c:v>432.2</c:v>
                </c:pt>
                <c:pt idx="2979">
                  <c:v>445</c:v>
                </c:pt>
                <c:pt idx="2980">
                  <c:v>447.7</c:v>
                </c:pt>
                <c:pt idx="2981">
                  <c:v>446.2</c:v>
                </c:pt>
                <c:pt idx="2982">
                  <c:v>448.3</c:v>
                </c:pt>
                <c:pt idx="2983">
                  <c:v>452.9</c:v>
                </c:pt>
                <c:pt idx="2984">
                  <c:v>457</c:v>
                </c:pt>
                <c:pt idx="2985">
                  <c:v>430.8</c:v>
                </c:pt>
                <c:pt idx="2986">
                  <c:v>431.2</c:v>
                </c:pt>
                <c:pt idx="2987">
                  <c:v>433.3</c:v>
                </c:pt>
                <c:pt idx="2988">
                  <c:v>430.7</c:v>
                </c:pt>
                <c:pt idx="2989">
                  <c:v>433.7</c:v>
                </c:pt>
                <c:pt idx="2990">
                  <c:v>434</c:v>
                </c:pt>
                <c:pt idx="2991">
                  <c:v>430</c:v>
                </c:pt>
                <c:pt idx="2992">
                  <c:v>427.1</c:v>
                </c:pt>
                <c:pt idx="2993">
                  <c:v>431.9</c:v>
                </c:pt>
                <c:pt idx="2994">
                  <c:v>421.8</c:v>
                </c:pt>
                <c:pt idx="2995">
                  <c:v>422.4</c:v>
                </c:pt>
                <c:pt idx="2996">
                  <c:v>415.4</c:v>
                </c:pt>
                <c:pt idx="2997">
                  <c:v>454</c:v>
                </c:pt>
                <c:pt idx="2998">
                  <c:v>453</c:v>
                </c:pt>
                <c:pt idx="2999">
                  <c:v>442.4</c:v>
                </c:pt>
                <c:pt idx="3000">
                  <c:v>437</c:v>
                </c:pt>
                <c:pt idx="3001">
                  <c:v>437.6</c:v>
                </c:pt>
                <c:pt idx="3002">
                  <c:v>441.8</c:v>
                </c:pt>
                <c:pt idx="3003">
                  <c:v>461.2</c:v>
                </c:pt>
                <c:pt idx="3004">
                  <c:v>463.2</c:v>
                </c:pt>
                <c:pt idx="3005">
                  <c:v>455.5</c:v>
                </c:pt>
                <c:pt idx="3006">
                  <c:v>454</c:v>
                </c:pt>
                <c:pt idx="3007">
                  <c:v>462.6</c:v>
                </c:pt>
                <c:pt idx="3008">
                  <c:v>442</c:v>
                </c:pt>
                <c:pt idx="3009">
                  <c:v>434.7</c:v>
                </c:pt>
                <c:pt idx="3010">
                  <c:v>432.3</c:v>
                </c:pt>
                <c:pt idx="3011">
                  <c:v>449.8</c:v>
                </c:pt>
                <c:pt idx="3012">
                  <c:v>415.5</c:v>
                </c:pt>
                <c:pt idx="3013">
                  <c:v>416</c:v>
                </c:pt>
                <c:pt idx="3014">
                  <c:v>410.7</c:v>
                </c:pt>
                <c:pt idx="3015">
                  <c:v>394.3</c:v>
                </c:pt>
                <c:pt idx="3016">
                  <c:v>393.4</c:v>
                </c:pt>
                <c:pt idx="3017">
                  <c:v>386.7</c:v>
                </c:pt>
                <c:pt idx="3018">
                  <c:v>361.7</c:v>
                </c:pt>
                <c:pt idx="3019">
                  <c:v>360.3</c:v>
                </c:pt>
                <c:pt idx="3020">
                  <c:v>360</c:v>
                </c:pt>
                <c:pt idx="3021">
                  <c:v>361.8</c:v>
                </c:pt>
                <c:pt idx="3022">
                  <c:v>378</c:v>
                </c:pt>
                <c:pt idx="3023">
                  <c:v>370.8</c:v>
                </c:pt>
                <c:pt idx="3024">
                  <c:v>355.8</c:v>
                </c:pt>
                <c:pt idx="3025">
                  <c:v>359.5</c:v>
                </c:pt>
                <c:pt idx="3026">
                  <c:v>353.7</c:v>
                </c:pt>
                <c:pt idx="3027">
                  <c:v>327.5</c:v>
                </c:pt>
                <c:pt idx="3028">
                  <c:v>318.39999999999998</c:v>
                </c:pt>
                <c:pt idx="3029">
                  <c:v>322.10000000000002</c:v>
                </c:pt>
                <c:pt idx="3030">
                  <c:v>322.8</c:v>
                </c:pt>
                <c:pt idx="3031">
                  <c:v>324.7</c:v>
                </c:pt>
                <c:pt idx="3032">
                  <c:v>321.10000000000002</c:v>
                </c:pt>
                <c:pt idx="3033">
                  <c:v>325</c:v>
                </c:pt>
                <c:pt idx="3034">
                  <c:v>335.9</c:v>
                </c:pt>
                <c:pt idx="3035">
                  <c:v>333.9</c:v>
                </c:pt>
                <c:pt idx="3036">
                  <c:v>330.2</c:v>
                </c:pt>
                <c:pt idx="3037">
                  <c:v>317.5</c:v>
                </c:pt>
                <c:pt idx="3038">
                  <c:v>331.8</c:v>
                </c:pt>
                <c:pt idx="3039">
                  <c:v>333.8</c:v>
                </c:pt>
                <c:pt idx="3040">
                  <c:v>333.9</c:v>
                </c:pt>
                <c:pt idx="3041">
                  <c:v>304.7</c:v>
                </c:pt>
                <c:pt idx="3042">
                  <c:v>336.7</c:v>
                </c:pt>
                <c:pt idx="3043">
                  <c:v>380.2</c:v>
                </c:pt>
                <c:pt idx="3044">
                  <c:v>371.6</c:v>
                </c:pt>
                <c:pt idx="3045">
                  <c:v>385.1</c:v>
                </c:pt>
                <c:pt idx="3046">
                  <c:v>369.8</c:v>
                </c:pt>
                <c:pt idx="3047">
                  <c:v>382.7</c:v>
                </c:pt>
                <c:pt idx="3048">
                  <c:v>400.9</c:v>
                </c:pt>
                <c:pt idx="3049">
                  <c:v>396.5</c:v>
                </c:pt>
                <c:pt idx="3050">
                  <c:v>359.3</c:v>
                </c:pt>
                <c:pt idx="3051">
                  <c:v>323</c:v>
                </c:pt>
                <c:pt idx="3052">
                  <c:v>311.2</c:v>
                </c:pt>
                <c:pt idx="3053">
                  <c:v>327.10000000000002</c:v>
                </c:pt>
                <c:pt idx="3054">
                  <c:v>313.60000000000002</c:v>
                </c:pt>
                <c:pt idx="3055">
                  <c:v>303.5</c:v>
                </c:pt>
                <c:pt idx="3056">
                  <c:v>294.7</c:v>
                </c:pt>
                <c:pt idx="3057">
                  <c:v>285.10000000000002</c:v>
                </c:pt>
                <c:pt idx="3058">
                  <c:v>287.89999999999998</c:v>
                </c:pt>
                <c:pt idx="3059">
                  <c:v>282.60000000000002</c:v>
                </c:pt>
                <c:pt idx="3060">
                  <c:v>276.89999999999998</c:v>
                </c:pt>
                <c:pt idx="3061">
                  <c:v>274.39999999999998</c:v>
                </c:pt>
                <c:pt idx="3062">
                  <c:v>267.10000000000002</c:v>
                </c:pt>
                <c:pt idx="3063">
                  <c:v>269.8</c:v>
                </c:pt>
                <c:pt idx="3064">
                  <c:v>263.8</c:v>
                </c:pt>
                <c:pt idx="3065">
                  <c:v>261.7</c:v>
                </c:pt>
                <c:pt idx="3066">
                  <c:v>269.60000000000002</c:v>
                </c:pt>
                <c:pt idx="3067">
                  <c:v>262.89999999999998</c:v>
                </c:pt>
                <c:pt idx="3068">
                  <c:v>254.4</c:v>
                </c:pt>
                <c:pt idx="3069">
                  <c:v>252.3</c:v>
                </c:pt>
                <c:pt idx="3070">
                  <c:v>248.8</c:v>
                </c:pt>
                <c:pt idx="3071">
                  <c:v>245.4</c:v>
                </c:pt>
                <c:pt idx="3072">
                  <c:v>247.6</c:v>
                </c:pt>
                <c:pt idx="3073">
                  <c:v>245.4</c:v>
                </c:pt>
                <c:pt idx="3074">
                  <c:v>244</c:v>
                </c:pt>
                <c:pt idx="3075">
                  <c:v>242.6</c:v>
                </c:pt>
                <c:pt idx="3076">
                  <c:v>243</c:v>
                </c:pt>
                <c:pt idx="3077">
                  <c:v>246.1</c:v>
                </c:pt>
                <c:pt idx="3078">
                  <c:v>240.1</c:v>
                </c:pt>
                <c:pt idx="3079">
                  <c:v>238.3</c:v>
                </c:pt>
                <c:pt idx="3080">
                  <c:v>238.6</c:v>
                </c:pt>
                <c:pt idx="3081">
                  <c:v>236.7</c:v>
                </c:pt>
                <c:pt idx="3082">
                  <c:v>237.1</c:v>
                </c:pt>
                <c:pt idx="3083">
                  <c:v>235.9</c:v>
                </c:pt>
                <c:pt idx="3084">
                  <c:v>236.7</c:v>
                </c:pt>
                <c:pt idx="3085">
                  <c:v>238.9</c:v>
                </c:pt>
                <c:pt idx="3086">
                  <c:v>232.5</c:v>
                </c:pt>
                <c:pt idx="3087">
                  <c:v>234.3</c:v>
                </c:pt>
                <c:pt idx="3088">
                  <c:v>235</c:v>
                </c:pt>
                <c:pt idx="3089">
                  <c:v>233.8</c:v>
                </c:pt>
                <c:pt idx="3090">
                  <c:v>229.9</c:v>
                </c:pt>
                <c:pt idx="3091">
                  <c:v>230</c:v>
                </c:pt>
                <c:pt idx="3092">
                  <c:v>226.3</c:v>
                </c:pt>
                <c:pt idx="3093">
                  <c:v>231.1</c:v>
                </c:pt>
                <c:pt idx="3094">
                  <c:v>231.1</c:v>
                </c:pt>
                <c:pt idx="3095">
                  <c:v>232.2</c:v>
                </c:pt>
                <c:pt idx="3096">
                  <c:v>232.7</c:v>
                </c:pt>
                <c:pt idx="3097">
                  <c:v>228.6</c:v>
                </c:pt>
                <c:pt idx="3098">
                  <c:v>229.5</c:v>
                </c:pt>
                <c:pt idx="3099">
                  <c:v>229.9</c:v>
                </c:pt>
                <c:pt idx="3100">
                  <c:v>230.2</c:v>
                </c:pt>
                <c:pt idx="3101">
                  <c:v>235.6</c:v>
                </c:pt>
                <c:pt idx="3102">
                  <c:v>239.9</c:v>
                </c:pt>
                <c:pt idx="3103">
                  <c:v>238.1</c:v>
                </c:pt>
                <c:pt idx="3104">
                  <c:v>237.4</c:v>
                </c:pt>
                <c:pt idx="3105">
                  <c:v>243.2</c:v>
                </c:pt>
                <c:pt idx="3106">
                  <c:v>239.6</c:v>
                </c:pt>
                <c:pt idx="3107">
                  <c:v>239.9</c:v>
                </c:pt>
                <c:pt idx="3108">
                  <c:v>233.7</c:v>
                </c:pt>
                <c:pt idx="3109">
                  <c:v>230.3</c:v>
                </c:pt>
                <c:pt idx="3110">
                  <c:v>226.2</c:v>
                </c:pt>
                <c:pt idx="3111">
                  <c:v>228.6</c:v>
                </c:pt>
                <c:pt idx="3112">
                  <c:v>227.2</c:v>
                </c:pt>
                <c:pt idx="3113">
                  <c:v>229.5</c:v>
                </c:pt>
                <c:pt idx="3114">
                  <c:v>228.4</c:v>
                </c:pt>
                <c:pt idx="3115">
                  <c:v>228.5</c:v>
                </c:pt>
                <c:pt idx="3116">
                  <c:v>231.6</c:v>
                </c:pt>
                <c:pt idx="3117">
                  <c:v>222.7</c:v>
                </c:pt>
                <c:pt idx="3118">
                  <c:v>225</c:v>
                </c:pt>
                <c:pt idx="3119">
                  <c:v>220.5</c:v>
                </c:pt>
                <c:pt idx="3120">
                  <c:v>211.4</c:v>
                </c:pt>
                <c:pt idx="3121">
                  <c:v>226.8</c:v>
                </c:pt>
                <c:pt idx="3122">
                  <c:v>229.5</c:v>
                </c:pt>
                <c:pt idx="3123">
                  <c:v>232.4</c:v>
                </c:pt>
                <c:pt idx="3124">
                  <c:v>234.7</c:v>
                </c:pt>
                <c:pt idx="3125">
                  <c:v>226</c:v>
                </c:pt>
                <c:pt idx="3126">
                  <c:v>246.7</c:v>
                </c:pt>
                <c:pt idx="3127">
                  <c:v>257.10000000000002</c:v>
                </c:pt>
                <c:pt idx="3128">
                  <c:v>257.10000000000002</c:v>
                </c:pt>
                <c:pt idx="3129">
                  <c:v>260.5</c:v>
                </c:pt>
                <c:pt idx="3130">
                  <c:v>265</c:v>
                </c:pt>
                <c:pt idx="3131">
                  <c:v>263.39999999999998</c:v>
                </c:pt>
                <c:pt idx="3132">
                  <c:v>267.7</c:v>
                </c:pt>
                <c:pt idx="3133">
                  <c:v>269</c:v>
                </c:pt>
                <c:pt idx="3134">
                  <c:v>263.3</c:v>
                </c:pt>
                <c:pt idx="3135">
                  <c:v>263.89999999999998</c:v>
                </c:pt>
                <c:pt idx="3136">
                  <c:v>258.60000000000002</c:v>
                </c:pt>
                <c:pt idx="3137">
                  <c:v>277.89999999999998</c:v>
                </c:pt>
                <c:pt idx="3138">
                  <c:v>278</c:v>
                </c:pt>
                <c:pt idx="3139">
                  <c:v>281.7</c:v>
                </c:pt>
                <c:pt idx="3140">
                  <c:v>284.3</c:v>
                </c:pt>
                <c:pt idx="3141">
                  <c:v>281.60000000000002</c:v>
                </c:pt>
                <c:pt idx="3142">
                  <c:v>281.39999999999998</c:v>
                </c:pt>
                <c:pt idx="3143">
                  <c:v>280.5</c:v>
                </c:pt>
                <c:pt idx="3144">
                  <c:v>283.7</c:v>
                </c:pt>
                <c:pt idx="3145">
                  <c:v>287</c:v>
                </c:pt>
                <c:pt idx="3146">
                  <c:v>288.39999999999998</c:v>
                </c:pt>
                <c:pt idx="3147">
                  <c:v>293.7</c:v>
                </c:pt>
                <c:pt idx="3148">
                  <c:v>293</c:v>
                </c:pt>
                <c:pt idx="3149">
                  <c:v>291.8</c:v>
                </c:pt>
                <c:pt idx="3150">
                  <c:v>288.7</c:v>
                </c:pt>
                <c:pt idx="3151">
                  <c:v>288.39999999999998</c:v>
                </c:pt>
                <c:pt idx="3152">
                  <c:v>275.5</c:v>
                </c:pt>
                <c:pt idx="3153">
                  <c:v>276.5</c:v>
                </c:pt>
                <c:pt idx="3154">
                  <c:v>275.10000000000002</c:v>
                </c:pt>
                <c:pt idx="3155">
                  <c:v>277.7</c:v>
                </c:pt>
                <c:pt idx="3156">
                  <c:v>273.2</c:v>
                </c:pt>
                <c:pt idx="3157">
                  <c:v>274</c:v>
                </c:pt>
                <c:pt idx="3158">
                  <c:v>279.60000000000002</c:v>
                </c:pt>
                <c:pt idx="3159">
                  <c:v>276.60000000000002</c:v>
                </c:pt>
                <c:pt idx="3160">
                  <c:v>283.39999999999998</c:v>
                </c:pt>
                <c:pt idx="3161">
                  <c:v>287</c:v>
                </c:pt>
                <c:pt idx="3162">
                  <c:v>290.39999999999998</c:v>
                </c:pt>
                <c:pt idx="3163">
                  <c:v>310.39999999999998</c:v>
                </c:pt>
                <c:pt idx="3164">
                  <c:v>292</c:v>
                </c:pt>
                <c:pt idx="3165">
                  <c:v>283.60000000000002</c:v>
                </c:pt>
                <c:pt idx="3166">
                  <c:v>269.10000000000002</c:v>
                </c:pt>
                <c:pt idx="3167">
                  <c:v>268.60000000000002</c:v>
                </c:pt>
                <c:pt idx="3168">
                  <c:v>266.2</c:v>
                </c:pt>
                <c:pt idx="3169">
                  <c:v>269.10000000000002</c:v>
                </c:pt>
                <c:pt idx="3170">
                  <c:v>270.10000000000002</c:v>
                </c:pt>
                <c:pt idx="3171">
                  <c:v>260.5</c:v>
                </c:pt>
                <c:pt idx="3172">
                  <c:v>255.4</c:v>
                </c:pt>
                <c:pt idx="3173">
                  <c:v>254.9</c:v>
                </c:pt>
                <c:pt idx="3174">
                  <c:v>257.60000000000002</c:v>
                </c:pt>
                <c:pt idx="3175">
                  <c:v>264.10000000000002</c:v>
                </c:pt>
                <c:pt idx="3176">
                  <c:v>257</c:v>
                </c:pt>
                <c:pt idx="3177">
                  <c:v>248.9</c:v>
                </c:pt>
                <c:pt idx="3178">
                  <c:v>250.7</c:v>
                </c:pt>
                <c:pt idx="3179">
                  <c:v>242.9</c:v>
                </c:pt>
                <c:pt idx="3180">
                  <c:v>242.6</c:v>
                </c:pt>
                <c:pt idx="3181">
                  <c:v>240.6</c:v>
                </c:pt>
                <c:pt idx="3182">
                  <c:v>243.8</c:v>
                </c:pt>
                <c:pt idx="3183">
                  <c:v>247.5</c:v>
                </c:pt>
                <c:pt idx="3184">
                  <c:v>244.1</c:v>
                </c:pt>
                <c:pt idx="3185">
                  <c:v>245</c:v>
                </c:pt>
                <c:pt idx="3186">
                  <c:v>244.1</c:v>
                </c:pt>
                <c:pt idx="3187">
                  <c:v>248.4</c:v>
                </c:pt>
                <c:pt idx="3188">
                  <c:v>247.4</c:v>
                </c:pt>
                <c:pt idx="3189">
                  <c:v>249.8</c:v>
                </c:pt>
                <c:pt idx="3190">
                  <c:v>237</c:v>
                </c:pt>
                <c:pt idx="3191">
                  <c:v>233.8</c:v>
                </c:pt>
                <c:pt idx="3192">
                  <c:v>232.5</c:v>
                </c:pt>
                <c:pt idx="3193">
                  <c:v>230.5</c:v>
                </c:pt>
                <c:pt idx="3194">
                  <c:v>229.9</c:v>
                </c:pt>
                <c:pt idx="3195">
                  <c:v>228.8</c:v>
                </c:pt>
                <c:pt idx="3196">
                  <c:v>229.6</c:v>
                </c:pt>
                <c:pt idx="3197">
                  <c:v>228.6</c:v>
                </c:pt>
                <c:pt idx="3198">
                  <c:v>223.5</c:v>
                </c:pt>
                <c:pt idx="3199">
                  <c:v>224.7</c:v>
                </c:pt>
                <c:pt idx="3200">
                  <c:v>225.3</c:v>
                </c:pt>
                <c:pt idx="3201">
                  <c:v>224.2</c:v>
                </c:pt>
                <c:pt idx="3202">
                  <c:v>225.6</c:v>
                </c:pt>
                <c:pt idx="3203">
                  <c:v>225.7</c:v>
                </c:pt>
                <c:pt idx="3204">
                  <c:v>223.1</c:v>
                </c:pt>
                <c:pt idx="3205">
                  <c:v>229.8</c:v>
                </c:pt>
                <c:pt idx="3206">
                  <c:v>233.2</c:v>
                </c:pt>
                <c:pt idx="3207">
                  <c:v>237</c:v>
                </c:pt>
                <c:pt idx="3208">
                  <c:v>237.3</c:v>
                </c:pt>
                <c:pt idx="3209">
                  <c:v>237.3</c:v>
                </c:pt>
                <c:pt idx="3210">
                  <c:v>237.8</c:v>
                </c:pt>
                <c:pt idx="3211">
                  <c:v>237.4</c:v>
                </c:pt>
                <c:pt idx="3212">
                  <c:v>241</c:v>
                </c:pt>
                <c:pt idx="3213">
                  <c:v>238.9</c:v>
                </c:pt>
                <c:pt idx="3214">
                  <c:v>240.4</c:v>
                </c:pt>
                <c:pt idx="3215">
                  <c:v>235.4</c:v>
                </c:pt>
                <c:pt idx="3216">
                  <c:v>234</c:v>
                </c:pt>
                <c:pt idx="3217">
                  <c:v>232</c:v>
                </c:pt>
                <c:pt idx="3218">
                  <c:v>232.6</c:v>
                </c:pt>
                <c:pt idx="3219">
                  <c:v>236.3</c:v>
                </c:pt>
                <c:pt idx="3220">
                  <c:v>236.2</c:v>
                </c:pt>
                <c:pt idx="3221">
                  <c:v>237.2</c:v>
                </c:pt>
                <c:pt idx="3222">
                  <c:v>236.9</c:v>
                </c:pt>
                <c:pt idx="3223">
                  <c:v>236.4</c:v>
                </c:pt>
                <c:pt idx="3224">
                  <c:v>241.6</c:v>
                </c:pt>
                <c:pt idx="3225">
                  <c:v>241.8</c:v>
                </c:pt>
                <c:pt idx="3226">
                  <c:v>240</c:v>
                </c:pt>
                <c:pt idx="3227">
                  <c:v>241.4</c:v>
                </c:pt>
                <c:pt idx="3228">
                  <c:v>243.7</c:v>
                </c:pt>
                <c:pt idx="3229">
                  <c:v>237.7</c:v>
                </c:pt>
                <c:pt idx="3230">
                  <c:v>230</c:v>
                </c:pt>
                <c:pt idx="3231">
                  <c:v>235.8</c:v>
                </c:pt>
                <c:pt idx="3232">
                  <c:v>239</c:v>
                </c:pt>
                <c:pt idx="3233">
                  <c:v>240</c:v>
                </c:pt>
                <c:pt idx="3234">
                  <c:v>235.3</c:v>
                </c:pt>
                <c:pt idx="3235">
                  <c:v>233.2</c:v>
                </c:pt>
                <c:pt idx="3236">
                  <c:v>235.8</c:v>
                </c:pt>
                <c:pt idx="3237">
                  <c:v>225.4</c:v>
                </c:pt>
                <c:pt idx="3238">
                  <c:v>225.8</c:v>
                </c:pt>
                <c:pt idx="3239">
                  <c:v>229</c:v>
                </c:pt>
                <c:pt idx="3240">
                  <c:v>218.7</c:v>
                </c:pt>
                <c:pt idx="3241">
                  <c:v>226.1</c:v>
                </c:pt>
                <c:pt idx="3242">
                  <c:v>231.1</c:v>
                </c:pt>
                <c:pt idx="3243">
                  <c:v>235.4</c:v>
                </c:pt>
                <c:pt idx="3244">
                  <c:v>233.8</c:v>
                </c:pt>
                <c:pt idx="3245">
                  <c:v>233.7</c:v>
                </c:pt>
                <c:pt idx="3246">
                  <c:v>224.2</c:v>
                </c:pt>
                <c:pt idx="3247">
                  <c:v>223</c:v>
                </c:pt>
                <c:pt idx="3248">
                  <c:v>223.4</c:v>
                </c:pt>
                <c:pt idx="3249">
                  <c:v>222.6</c:v>
                </c:pt>
                <c:pt idx="3250">
                  <c:v>228</c:v>
                </c:pt>
                <c:pt idx="3251">
                  <c:v>223</c:v>
                </c:pt>
                <c:pt idx="3252">
                  <c:v>218</c:v>
                </c:pt>
                <c:pt idx="3253">
                  <c:v>223.6</c:v>
                </c:pt>
                <c:pt idx="3254">
                  <c:v>235.9</c:v>
                </c:pt>
                <c:pt idx="3255">
                  <c:v>236.5</c:v>
                </c:pt>
                <c:pt idx="3256">
                  <c:v>234.7</c:v>
                </c:pt>
                <c:pt idx="3257">
                  <c:v>243.3</c:v>
                </c:pt>
                <c:pt idx="3258">
                  <c:v>244.6</c:v>
                </c:pt>
                <c:pt idx="3259">
                  <c:v>253</c:v>
                </c:pt>
                <c:pt idx="3260">
                  <c:v>255</c:v>
                </c:pt>
                <c:pt idx="3261">
                  <c:v>259.60000000000002</c:v>
                </c:pt>
                <c:pt idx="3262">
                  <c:v>252.9</c:v>
                </c:pt>
                <c:pt idx="3263">
                  <c:v>254.5</c:v>
                </c:pt>
                <c:pt idx="3264">
                  <c:v>252.6</c:v>
                </c:pt>
                <c:pt idx="3265">
                  <c:v>246.2</c:v>
                </c:pt>
                <c:pt idx="3266">
                  <c:v>244.1</c:v>
                </c:pt>
                <c:pt idx="3267">
                  <c:v>246.8</c:v>
                </c:pt>
                <c:pt idx="3268">
                  <c:v>242.1</c:v>
                </c:pt>
                <c:pt idx="3269">
                  <c:v>252</c:v>
                </c:pt>
                <c:pt idx="3270">
                  <c:v>247.2</c:v>
                </c:pt>
                <c:pt idx="3271">
                  <c:v>248</c:v>
                </c:pt>
                <c:pt idx="3272">
                  <c:v>246.4</c:v>
                </c:pt>
                <c:pt idx="3273">
                  <c:v>246.7</c:v>
                </c:pt>
                <c:pt idx="3274">
                  <c:v>265.5</c:v>
                </c:pt>
                <c:pt idx="3275">
                  <c:v>268.60000000000002</c:v>
                </c:pt>
                <c:pt idx="3276">
                  <c:v>259.7</c:v>
                </c:pt>
                <c:pt idx="3277">
                  <c:v>261.8</c:v>
                </c:pt>
                <c:pt idx="3278">
                  <c:v>260.89999999999998</c:v>
                </c:pt>
                <c:pt idx="3279">
                  <c:v>255.9</c:v>
                </c:pt>
                <c:pt idx="3280">
                  <c:v>285.39999999999998</c:v>
                </c:pt>
                <c:pt idx="3281">
                  <c:v>290.39999999999998</c:v>
                </c:pt>
                <c:pt idx="3282">
                  <c:v>284.89999999999998</c:v>
                </c:pt>
                <c:pt idx="3283">
                  <c:v>281.60000000000002</c:v>
                </c:pt>
                <c:pt idx="3284">
                  <c:v>287.2</c:v>
                </c:pt>
                <c:pt idx="3285">
                  <c:v>293.89999999999998</c:v>
                </c:pt>
                <c:pt idx="3286">
                  <c:v>295.60000000000002</c:v>
                </c:pt>
                <c:pt idx="3287">
                  <c:v>291.39999999999998</c:v>
                </c:pt>
                <c:pt idx="3288">
                  <c:v>290</c:v>
                </c:pt>
                <c:pt idx="3289">
                  <c:v>274.5</c:v>
                </c:pt>
                <c:pt idx="3290">
                  <c:v>274.89999999999998</c:v>
                </c:pt>
                <c:pt idx="3291">
                  <c:v>272.60000000000002</c:v>
                </c:pt>
                <c:pt idx="3292">
                  <c:v>275.2</c:v>
                </c:pt>
                <c:pt idx="3293">
                  <c:v>271.89999999999998</c:v>
                </c:pt>
                <c:pt idx="3294">
                  <c:v>280.60000000000002</c:v>
                </c:pt>
                <c:pt idx="3295">
                  <c:v>273.8</c:v>
                </c:pt>
                <c:pt idx="3296">
                  <c:v>257.89999999999998</c:v>
                </c:pt>
                <c:pt idx="3297">
                  <c:v>254.1</c:v>
                </c:pt>
                <c:pt idx="3298">
                  <c:v>253.5</c:v>
                </c:pt>
                <c:pt idx="3299">
                  <c:v>236.5</c:v>
                </c:pt>
                <c:pt idx="3300">
                  <c:v>237.3</c:v>
                </c:pt>
                <c:pt idx="3301">
                  <c:v>238.9</c:v>
                </c:pt>
                <c:pt idx="3302">
                  <c:v>238.8</c:v>
                </c:pt>
                <c:pt idx="3303">
                  <c:v>235.7</c:v>
                </c:pt>
                <c:pt idx="3304">
                  <c:v>244.4</c:v>
                </c:pt>
                <c:pt idx="3305">
                  <c:v>244.5</c:v>
                </c:pt>
                <c:pt idx="3306">
                  <c:v>241.9</c:v>
                </c:pt>
                <c:pt idx="3307">
                  <c:v>235.2</c:v>
                </c:pt>
                <c:pt idx="3308">
                  <c:v>243.2</c:v>
                </c:pt>
                <c:pt idx="3309">
                  <c:v>235.8</c:v>
                </c:pt>
                <c:pt idx="3310">
                  <c:v>233.3</c:v>
                </c:pt>
                <c:pt idx="3311">
                  <c:v>258.60000000000002</c:v>
                </c:pt>
                <c:pt idx="3312">
                  <c:v>236.2</c:v>
                </c:pt>
                <c:pt idx="3313">
                  <c:v>221.8</c:v>
                </c:pt>
                <c:pt idx="3314">
                  <c:v>218.8</c:v>
                </c:pt>
                <c:pt idx="3315">
                  <c:v>219.7</c:v>
                </c:pt>
                <c:pt idx="3316">
                  <c:v>220.3</c:v>
                </c:pt>
                <c:pt idx="3317">
                  <c:v>223.7</c:v>
                </c:pt>
                <c:pt idx="3318">
                  <c:v>227.7</c:v>
                </c:pt>
                <c:pt idx="3319">
                  <c:v>223</c:v>
                </c:pt>
                <c:pt idx="3320">
                  <c:v>216.5</c:v>
                </c:pt>
                <c:pt idx="3321">
                  <c:v>226.6</c:v>
                </c:pt>
                <c:pt idx="3322">
                  <c:v>227.4</c:v>
                </c:pt>
                <c:pt idx="3323">
                  <c:v>238.9</c:v>
                </c:pt>
                <c:pt idx="3324">
                  <c:v>225.3</c:v>
                </c:pt>
                <c:pt idx="3325">
                  <c:v>218.5</c:v>
                </c:pt>
                <c:pt idx="3326">
                  <c:v>231.8</c:v>
                </c:pt>
                <c:pt idx="3327">
                  <c:v>234</c:v>
                </c:pt>
                <c:pt idx="3328">
                  <c:v>236.2</c:v>
                </c:pt>
                <c:pt idx="3329">
                  <c:v>263.3</c:v>
                </c:pt>
                <c:pt idx="3330">
                  <c:v>269.2</c:v>
                </c:pt>
                <c:pt idx="3331">
                  <c:v>252.1</c:v>
                </c:pt>
                <c:pt idx="3332">
                  <c:v>248.2</c:v>
                </c:pt>
                <c:pt idx="3333">
                  <c:v>232.2</c:v>
                </c:pt>
                <c:pt idx="3334">
                  <c:v>232.7</c:v>
                </c:pt>
                <c:pt idx="3335">
                  <c:v>228.2</c:v>
                </c:pt>
                <c:pt idx="3336">
                  <c:v>210.6</c:v>
                </c:pt>
                <c:pt idx="3337">
                  <c:v>215.9</c:v>
                </c:pt>
                <c:pt idx="3338">
                  <c:v>210.6</c:v>
                </c:pt>
                <c:pt idx="3339">
                  <c:v>199.6</c:v>
                </c:pt>
                <c:pt idx="3340">
                  <c:v>206.9</c:v>
                </c:pt>
                <c:pt idx="3341">
                  <c:v>209.8</c:v>
                </c:pt>
                <c:pt idx="3342">
                  <c:v>164.9</c:v>
                </c:pt>
                <c:pt idx="3343">
                  <c:v>221.3</c:v>
                </c:pt>
                <c:pt idx="3344">
                  <c:v>269.3</c:v>
                </c:pt>
                <c:pt idx="3345">
                  <c:v>264.8</c:v>
                </c:pt>
                <c:pt idx="3346">
                  <c:v>273.39999999999998</c:v>
                </c:pt>
                <c:pt idx="3347">
                  <c:v>288</c:v>
                </c:pt>
                <c:pt idx="3348">
                  <c:v>282.7</c:v>
                </c:pt>
                <c:pt idx="3349">
                  <c:v>291.3</c:v>
                </c:pt>
                <c:pt idx="3350">
                  <c:v>282.3</c:v>
                </c:pt>
                <c:pt idx="3351">
                  <c:v>274.8</c:v>
                </c:pt>
                <c:pt idx="3352">
                  <c:v>264.7</c:v>
                </c:pt>
                <c:pt idx="3353">
                  <c:v>287.10000000000002</c:v>
                </c:pt>
                <c:pt idx="3354">
                  <c:v>315.2</c:v>
                </c:pt>
                <c:pt idx="3355">
                  <c:v>314.89999999999998</c:v>
                </c:pt>
                <c:pt idx="3356">
                  <c:v>318.2</c:v>
                </c:pt>
                <c:pt idx="3357">
                  <c:v>311.3</c:v>
                </c:pt>
                <c:pt idx="3358">
                  <c:v>314.10000000000002</c:v>
                </c:pt>
                <c:pt idx="3359">
                  <c:v>316.5</c:v>
                </c:pt>
                <c:pt idx="3360">
                  <c:v>315.3</c:v>
                </c:pt>
                <c:pt idx="3361">
                  <c:v>330</c:v>
                </c:pt>
                <c:pt idx="3362">
                  <c:v>319</c:v>
                </c:pt>
                <c:pt idx="3363">
                  <c:v>322.39999999999998</c:v>
                </c:pt>
                <c:pt idx="3364">
                  <c:v>335.3</c:v>
                </c:pt>
                <c:pt idx="3365">
                  <c:v>330.8</c:v>
                </c:pt>
                <c:pt idx="3366">
                  <c:v>322.60000000000002</c:v>
                </c:pt>
                <c:pt idx="3367">
                  <c:v>330.4</c:v>
                </c:pt>
                <c:pt idx="3368">
                  <c:v>317.8</c:v>
                </c:pt>
                <c:pt idx="3369">
                  <c:v>310.3</c:v>
                </c:pt>
                <c:pt idx="3370">
                  <c:v>320</c:v>
                </c:pt>
                <c:pt idx="3371">
                  <c:v>330.2</c:v>
                </c:pt>
                <c:pt idx="3372">
                  <c:v>345.4</c:v>
                </c:pt>
                <c:pt idx="3373">
                  <c:v>349.4</c:v>
                </c:pt>
                <c:pt idx="3374">
                  <c:v>348.2</c:v>
                </c:pt>
                <c:pt idx="3375">
                  <c:v>353.4</c:v>
                </c:pt>
                <c:pt idx="3376">
                  <c:v>347.7</c:v>
                </c:pt>
                <c:pt idx="3377">
                  <c:v>347.9</c:v>
                </c:pt>
                <c:pt idx="3378">
                  <c:v>352.2</c:v>
                </c:pt>
                <c:pt idx="3379">
                  <c:v>365</c:v>
                </c:pt>
                <c:pt idx="3380">
                  <c:v>376.5</c:v>
                </c:pt>
                <c:pt idx="3381">
                  <c:v>376.3</c:v>
                </c:pt>
                <c:pt idx="3382">
                  <c:v>377.6</c:v>
                </c:pt>
                <c:pt idx="3383">
                  <c:v>369.8</c:v>
                </c:pt>
                <c:pt idx="3384">
                  <c:v>377</c:v>
                </c:pt>
                <c:pt idx="3385">
                  <c:v>380.6</c:v>
                </c:pt>
                <c:pt idx="3386">
                  <c:v>378.6</c:v>
                </c:pt>
                <c:pt idx="3387">
                  <c:v>374.9</c:v>
                </c:pt>
                <c:pt idx="3388">
                  <c:v>376.3</c:v>
                </c:pt>
                <c:pt idx="3389">
                  <c:v>377.6</c:v>
                </c:pt>
                <c:pt idx="3390">
                  <c:v>368.8</c:v>
                </c:pt>
                <c:pt idx="3391">
                  <c:v>365.4</c:v>
                </c:pt>
                <c:pt idx="3392">
                  <c:v>376.4</c:v>
                </c:pt>
                <c:pt idx="3393">
                  <c:v>378.9</c:v>
                </c:pt>
                <c:pt idx="3394">
                  <c:v>365.9</c:v>
                </c:pt>
                <c:pt idx="3395">
                  <c:v>352</c:v>
                </c:pt>
                <c:pt idx="3396">
                  <c:v>351.8</c:v>
                </c:pt>
                <c:pt idx="3397">
                  <c:v>357.3</c:v>
                </c:pt>
                <c:pt idx="3398">
                  <c:v>381.4</c:v>
                </c:pt>
                <c:pt idx="3399">
                  <c:v>379.2</c:v>
                </c:pt>
                <c:pt idx="3400">
                  <c:v>384.7</c:v>
                </c:pt>
                <c:pt idx="3401">
                  <c:v>385.6</c:v>
                </c:pt>
                <c:pt idx="3402">
                  <c:v>374.9</c:v>
                </c:pt>
                <c:pt idx="3403">
                  <c:v>396.5</c:v>
                </c:pt>
                <c:pt idx="3404">
                  <c:v>428.7</c:v>
                </c:pt>
                <c:pt idx="3405">
                  <c:v>432</c:v>
                </c:pt>
                <c:pt idx="3406">
                  <c:v>365.4</c:v>
                </c:pt>
                <c:pt idx="3407">
                  <c:v>367.1</c:v>
                </c:pt>
                <c:pt idx="3408">
                  <c:v>362</c:v>
                </c:pt>
                <c:pt idx="3409">
                  <c:v>343.5</c:v>
                </c:pt>
                <c:pt idx="3410">
                  <c:v>341.9</c:v>
                </c:pt>
                <c:pt idx="3411">
                  <c:v>347.7</c:v>
                </c:pt>
                <c:pt idx="3412">
                  <c:v>338</c:v>
                </c:pt>
                <c:pt idx="3413">
                  <c:v>328</c:v>
                </c:pt>
                <c:pt idx="3414">
                  <c:v>324.2</c:v>
                </c:pt>
                <c:pt idx="3415">
                  <c:v>322.5</c:v>
                </c:pt>
                <c:pt idx="3416">
                  <c:v>325.39999999999998</c:v>
                </c:pt>
                <c:pt idx="3417">
                  <c:v>337.9</c:v>
                </c:pt>
                <c:pt idx="3418">
                  <c:v>344.9</c:v>
                </c:pt>
                <c:pt idx="3419">
                  <c:v>335.1</c:v>
                </c:pt>
                <c:pt idx="3420">
                  <c:v>351.1</c:v>
                </c:pt>
                <c:pt idx="3421">
                  <c:v>350.1</c:v>
                </c:pt>
                <c:pt idx="3422">
                  <c:v>348.7</c:v>
                </c:pt>
                <c:pt idx="3423">
                  <c:v>346.7</c:v>
                </c:pt>
                <c:pt idx="3424">
                  <c:v>355.1</c:v>
                </c:pt>
                <c:pt idx="3425">
                  <c:v>355.8</c:v>
                </c:pt>
                <c:pt idx="3426">
                  <c:v>378.9</c:v>
                </c:pt>
                <c:pt idx="3427">
                  <c:v>382.4</c:v>
                </c:pt>
                <c:pt idx="3428">
                  <c:v>380.4</c:v>
                </c:pt>
                <c:pt idx="3429">
                  <c:v>387.3</c:v>
                </c:pt>
                <c:pt idx="3430">
                  <c:v>390.9</c:v>
                </c:pt>
                <c:pt idx="3431">
                  <c:v>380.5</c:v>
                </c:pt>
                <c:pt idx="3432">
                  <c:v>379.8</c:v>
                </c:pt>
                <c:pt idx="3433">
                  <c:v>393.2</c:v>
                </c:pt>
                <c:pt idx="3434">
                  <c:v>397.1</c:v>
                </c:pt>
                <c:pt idx="3435">
                  <c:v>387.3</c:v>
                </c:pt>
                <c:pt idx="3436">
                  <c:v>373.2</c:v>
                </c:pt>
                <c:pt idx="3437">
                  <c:v>361.2</c:v>
                </c:pt>
                <c:pt idx="3438">
                  <c:v>361.7</c:v>
                </c:pt>
                <c:pt idx="3439">
                  <c:v>360.9</c:v>
                </c:pt>
                <c:pt idx="3440">
                  <c:v>350.9</c:v>
                </c:pt>
                <c:pt idx="3441">
                  <c:v>331.6</c:v>
                </c:pt>
                <c:pt idx="3442">
                  <c:v>331.5</c:v>
                </c:pt>
                <c:pt idx="3443">
                  <c:v>322.89999999999998</c:v>
                </c:pt>
                <c:pt idx="3444">
                  <c:v>335.3</c:v>
                </c:pt>
                <c:pt idx="3445">
                  <c:v>363.5</c:v>
                </c:pt>
                <c:pt idx="3446">
                  <c:v>375.1</c:v>
                </c:pt>
                <c:pt idx="3447">
                  <c:v>382.8</c:v>
                </c:pt>
                <c:pt idx="3448">
                  <c:v>388.2</c:v>
                </c:pt>
                <c:pt idx="3449">
                  <c:v>376.8</c:v>
                </c:pt>
                <c:pt idx="3450">
                  <c:v>379.1</c:v>
                </c:pt>
                <c:pt idx="3451">
                  <c:v>399</c:v>
                </c:pt>
                <c:pt idx="3452">
                  <c:v>404.5</c:v>
                </c:pt>
                <c:pt idx="3453">
                  <c:v>412.3</c:v>
                </c:pt>
                <c:pt idx="3454">
                  <c:v>423.8</c:v>
                </c:pt>
                <c:pt idx="3455">
                  <c:v>436.9</c:v>
                </c:pt>
                <c:pt idx="3456">
                  <c:v>404.1</c:v>
                </c:pt>
                <c:pt idx="3457">
                  <c:v>401.6</c:v>
                </c:pt>
                <c:pt idx="3458">
                  <c:v>411.5</c:v>
                </c:pt>
                <c:pt idx="3459">
                  <c:v>397.7</c:v>
                </c:pt>
                <c:pt idx="3460">
                  <c:v>424.3</c:v>
                </c:pt>
                <c:pt idx="3461">
                  <c:v>461.1</c:v>
                </c:pt>
                <c:pt idx="3462">
                  <c:v>466.8</c:v>
                </c:pt>
                <c:pt idx="3463">
                  <c:v>477.7</c:v>
                </c:pt>
                <c:pt idx="3464">
                  <c:v>477.7</c:v>
                </c:pt>
                <c:pt idx="3465">
                  <c:v>478.2</c:v>
                </c:pt>
                <c:pt idx="3466">
                  <c:v>477.7</c:v>
                </c:pt>
                <c:pt idx="3467">
                  <c:v>478.5</c:v>
                </c:pt>
                <c:pt idx="3468">
                  <c:v>479.7</c:v>
                </c:pt>
                <c:pt idx="3469">
                  <c:v>474.9</c:v>
                </c:pt>
                <c:pt idx="3470">
                  <c:v>475.7</c:v>
                </c:pt>
                <c:pt idx="3471">
                  <c:v>485.8</c:v>
                </c:pt>
                <c:pt idx="3472">
                  <c:v>484.5</c:v>
                </c:pt>
                <c:pt idx="3473">
                  <c:v>483.6</c:v>
                </c:pt>
                <c:pt idx="3474">
                  <c:v>491</c:v>
                </c:pt>
                <c:pt idx="3475">
                  <c:v>480</c:v>
                </c:pt>
                <c:pt idx="3476">
                  <c:v>478.9</c:v>
                </c:pt>
                <c:pt idx="3477">
                  <c:v>477.2</c:v>
                </c:pt>
                <c:pt idx="3478">
                  <c:v>481.8</c:v>
                </c:pt>
                <c:pt idx="3479">
                  <c:v>506</c:v>
                </c:pt>
                <c:pt idx="3480">
                  <c:v>512.6</c:v>
                </c:pt>
                <c:pt idx="3481">
                  <c:v>510.8</c:v>
                </c:pt>
                <c:pt idx="3482">
                  <c:v>515.20000000000005</c:v>
                </c:pt>
                <c:pt idx="3483">
                  <c:v>512.6</c:v>
                </c:pt>
                <c:pt idx="3484">
                  <c:v>502.9</c:v>
                </c:pt>
                <c:pt idx="3485">
                  <c:v>509.7</c:v>
                </c:pt>
                <c:pt idx="3486">
                  <c:v>497.7</c:v>
                </c:pt>
                <c:pt idx="3487">
                  <c:v>516.1</c:v>
                </c:pt>
                <c:pt idx="3488">
                  <c:v>517.9</c:v>
                </c:pt>
                <c:pt idx="3489">
                  <c:v>516.79999999999995</c:v>
                </c:pt>
                <c:pt idx="3490">
                  <c:v>485.1</c:v>
                </c:pt>
                <c:pt idx="3491">
                  <c:v>462.2</c:v>
                </c:pt>
                <c:pt idx="3492">
                  <c:v>485.5</c:v>
                </c:pt>
                <c:pt idx="3493">
                  <c:v>522</c:v>
                </c:pt>
                <c:pt idx="3494">
                  <c:v>496.5</c:v>
                </c:pt>
                <c:pt idx="3495">
                  <c:v>504.8</c:v>
                </c:pt>
                <c:pt idx="3496">
                  <c:v>542.1</c:v>
                </c:pt>
                <c:pt idx="3497">
                  <c:v>567.70000000000005</c:v>
                </c:pt>
                <c:pt idx="3498">
                  <c:v>575.9</c:v>
                </c:pt>
                <c:pt idx="3499">
                  <c:v>592.1</c:v>
                </c:pt>
                <c:pt idx="3500">
                  <c:v>589.5</c:v>
                </c:pt>
                <c:pt idx="3501">
                  <c:v>595.79999999999995</c:v>
                </c:pt>
                <c:pt idx="3502">
                  <c:v>592.79999999999995</c:v>
                </c:pt>
                <c:pt idx="3503">
                  <c:v>589.79999999999995</c:v>
                </c:pt>
                <c:pt idx="3504">
                  <c:v>588.79999999999995</c:v>
                </c:pt>
                <c:pt idx="3505">
                  <c:v>592.79999999999995</c:v>
                </c:pt>
                <c:pt idx="3506">
                  <c:v>588.9</c:v>
                </c:pt>
                <c:pt idx="3507">
                  <c:v>591.70000000000005</c:v>
                </c:pt>
                <c:pt idx="3508">
                  <c:v>598.79999999999995</c:v>
                </c:pt>
                <c:pt idx="3509">
                  <c:v>589.5</c:v>
                </c:pt>
                <c:pt idx="3510">
                  <c:v>564.6</c:v>
                </c:pt>
                <c:pt idx="3511">
                  <c:v>585.79999999999995</c:v>
                </c:pt>
                <c:pt idx="3512">
                  <c:v>587.9</c:v>
                </c:pt>
                <c:pt idx="3513">
                  <c:v>595</c:v>
                </c:pt>
                <c:pt idx="3514">
                  <c:v>596</c:v>
                </c:pt>
                <c:pt idx="3515">
                  <c:v>600.5</c:v>
                </c:pt>
                <c:pt idx="3516">
                  <c:v>601.9</c:v>
                </c:pt>
                <c:pt idx="3517">
                  <c:v>621.70000000000005</c:v>
                </c:pt>
                <c:pt idx="3518">
                  <c:v>622.5</c:v>
                </c:pt>
                <c:pt idx="3519">
                  <c:v>625.1</c:v>
                </c:pt>
                <c:pt idx="3520">
                  <c:v>621</c:v>
                </c:pt>
                <c:pt idx="3521">
                  <c:v>627</c:v>
                </c:pt>
                <c:pt idx="3522">
                  <c:v>627.5</c:v>
                </c:pt>
                <c:pt idx="3523">
                  <c:v>626.6</c:v>
                </c:pt>
                <c:pt idx="3524">
                  <c:v>614.79999999999995</c:v>
                </c:pt>
                <c:pt idx="3525">
                  <c:v>619.6</c:v>
                </c:pt>
                <c:pt idx="3526">
                  <c:v>618.29999999999995</c:v>
                </c:pt>
                <c:pt idx="3527">
                  <c:v>628</c:v>
                </c:pt>
                <c:pt idx="3528">
                  <c:v>635.9</c:v>
                </c:pt>
                <c:pt idx="3529">
                  <c:v>632.9</c:v>
                </c:pt>
                <c:pt idx="3530">
                  <c:v>618.4</c:v>
                </c:pt>
                <c:pt idx="3531">
                  <c:v>623</c:v>
                </c:pt>
                <c:pt idx="3532">
                  <c:v>615.29999999999995</c:v>
                </c:pt>
                <c:pt idx="3533">
                  <c:v>613.6</c:v>
                </c:pt>
                <c:pt idx="3534">
                  <c:v>626.70000000000005</c:v>
                </c:pt>
                <c:pt idx="3535">
                  <c:v>623</c:v>
                </c:pt>
                <c:pt idx="3536">
                  <c:v>624</c:v>
                </c:pt>
                <c:pt idx="3537">
                  <c:v>638</c:v>
                </c:pt>
                <c:pt idx="3538">
                  <c:v>645.70000000000005</c:v>
                </c:pt>
                <c:pt idx="3539">
                  <c:v>643.20000000000005</c:v>
                </c:pt>
                <c:pt idx="3540">
                  <c:v>635.1</c:v>
                </c:pt>
                <c:pt idx="3541">
                  <c:v>601.1</c:v>
                </c:pt>
                <c:pt idx="3542">
                  <c:v>597.6</c:v>
                </c:pt>
                <c:pt idx="3543">
                  <c:v>602.20000000000005</c:v>
                </c:pt>
                <c:pt idx="3544">
                  <c:v>582.70000000000005</c:v>
                </c:pt>
                <c:pt idx="3545">
                  <c:v>568.5</c:v>
                </c:pt>
                <c:pt idx="3546">
                  <c:v>588.79999999999995</c:v>
                </c:pt>
                <c:pt idx="3547">
                  <c:v>591.20000000000005</c:v>
                </c:pt>
                <c:pt idx="3548">
                  <c:v>603.6</c:v>
                </c:pt>
                <c:pt idx="3549">
                  <c:v>597</c:v>
                </c:pt>
                <c:pt idx="3550">
                  <c:v>590.79999999999995</c:v>
                </c:pt>
                <c:pt idx="3551">
                  <c:v>600.20000000000005</c:v>
                </c:pt>
                <c:pt idx="3552">
                  <c:v>606.20000000000005</c:v>
                </c:pt>
                <c:pt idx="3553">
                  <c:v>605.1</c:v>
                </c:pt>
                <c:pt idx="3554">
                  <c:v>599.1</c:v>
                </c:pt>
                <c:pt idx="3555">
                  <c:v>582.29999999999995</c:v>
                </c:pt>
                <c:pt idx="3556">
                  <c:v>583.4</c:v>
                </c:pt>
                <c:pt idx="3557">
                  <c:v>610.29999999999995</c:v>
                </c:pt>
                <c:pt idx="3558">
                  <c:v>597.1</c:v>
                </c:pt>
                <c:pt idx="3559">
                  <c:v>643</c:v>
                </c:pt>
                <c:pt idx="3560">
                  <c:v>655.6</c:v>
                </c:pt>
                <c:pt idx="3561">
                  <c:v>644.29999999999995</c:v>
                </c:pt>
                <c:pt idx="3562">
                  <c:v>651</c:v>
                </c:pt>
                <c:pt idx="3563">
                  <c:v>651.70000000000005</c:v>
                </c:pt>
                <c:pt idx="3564">
                  <c:v>650.4</c:v>
                </c:pt>
                <c:pt idx="3565">
                  <c:v>660.2</c:v>
                </c:pt>
                <c:pt idx="3566">
                  <c:v>638.9</c:v>
                </c:pt>
                <c:pt idx="3567">
                  <c:v>669.4</c:v>
                </c:pt>
                <c:pt idx="3568">
                  <c:v>655.5</c:v>
                </c:pt>
                <c:pt idx="3569">
                  <c:v>649.79999999999995</c:v>
                </c:pt>
                <c:pt idx="3570">
                  <c:v>627.9</c:v>
                </c:pt>
                <c:pt idx="3571">
                  <c:v>612.29999999999995</c:v>
                </c:pt>
                <c:pt idx="3572">
                  <c:v>564.4</c:v>
                </c:pt>
                <c:pt idx="3573">
                  <c:v>570.79999999999995</c:v>
                </c:pt>
                <c:pt idx="3574">
                  <c:v>570.1</c:v>
                </c:pt>
                <c:pt idx="3575">
                  <c:v>582</c:v>
                </c:pt>
                <c:pt idx="3576">
                  <c:v>570.4</c:v>
                </c:pt>
                <c:pt idx="3577">
                  <c:v>520.5</c:v>
                </c:pt>
                <c:pt idx="3578">
                  <c:v>518.1</c:v>
                </c:pt>
                <c:pt idx="3579">
                  <c:v>515.4</c:v>
                </c:pt>
                <c:pt idx="3580">
                  <c:v>488.8</c:v>
                </c:pt>
                <c:pt idx="3581">
                  <c:v>484.6</c:v>
                </c:pt>
                <c:pt idx="3582">
                  <c:v>443.9</c:v>
                </c:pt>
                <c:pt idx="3583">
                  <c:v>450.1</c:v>
                </c:pt>
                <c:pt idx="3584">
                  <c:v>452.8</c:v>
                </c:pt>
                <c:pt idx="3585">
                  <c:v>453.6</c:v>
                </c:pt>
                <c:pt idx="3586">
                  <c:v>448.1</c:v>
                </c:pt>
                <c:pt idx="3587">
                  <c:v>442.6</c:v>
                </c:pt>
                <c:pt idx="3588">
                  <c:v>433.9</c:v>
                </c:pt>
                <c:pt idx="3589">
                  <c:v>438.2</c:v>
                </c:pt>
                <c:pt idx="3590">
                  <c:v>433.2</c:v>
                </c:pt>
                <c:pt idx="3591">
                  <c:v>451.9</c:v>
                </c:pt>
                <c:pt idx="3592">
                  <c:v>445.5</c:v>
                </c:pt>
                <c:pt idx="3593">
                  <c:v>441.1</c:v>
                </c:pt>
                <c:pt idx="3594">
                  <c:v>446.5</c:v>
                </c:pt>
                <c:pt idx="3595">
                  <c:v>432.2</c:v>
                </c:pt>
                <c:pt idx="3596">
                  <c:v>430.9</c:v>
                </c:pt>
                <c:pt idx="3597">
                  <c:v>436</c:v>
                </c:pt>
                <c:pt idx="3598">
                  <c:v>438.6</c:v>
                </c:pt>
                <c:pt idx="3599">
                  <c:v>453.7</c:v>
                </c:pt>
                <c:pt idx="3600">
                  <c:v>460.1</c:v>
                </c:pt>
                <c:pt idx="3601">
                  <c:v>445.6</c:v>
                </c:pt>
                <c:pt idx="3602">
                  <c:v>446.1</c:v>
                </c:pt>
                <c:pt idx="3603">
                  <c:v>441.9</c:v>
                </c:pt>
                <c:pt idx="3604">
                  <c:v>443.2</c:v>
                </c:pt>
                <c:pt idx="3605">
                  <c:v>457.9</c:v>
                </c:pt>
                <c:pt idx="3606">
                  <c:v>464.5</c:v>
                </c:pt>
                <c:pt idx="3607">
                  <c:v>500.3</c:v>
                </c:pt>
                <c:pt idx="3608">
                  <c:v>487.3</c:v>
                </c:pt>
                <c:pt idx="3609">
                  <c:v>487.9</c:v>
                </c:pt>
                <c:pt idx="3610">
                  <c:v>495.2</c:v>
                </c:pt>
                <c:pt idx="3611">
                  <c:v>498.5</c:v>
                </c:pt>
                <c:pt idx="3612">
                  <c:v>506</c:v>
                </c:pt>
                <c:pt idx="3613">
                  <c:v>485.5</c:v>
                </c:pt>
                <c:pt idx="3614">
                  <c:v>502</c:v>
                </c:pt>
                <c:pt idx="3615">
                  <c:v>537</c:v>
                </c:pt>
                <c:pt idx="3616">
                  <c:v>526.4</c:v>
                </c:pt>
                <c:pt idx="3617">
                  <c:v>478.4</c:v>
                </c:pt>
                <c:pt idx="3618">
                  <c:v>427.6</c:v>
                </c:pt>
                <c:pt idx="3619">
                  <c:v>437.6</c:v>
                </c:pt>
                <c:pt idx="3620">
                  <c:v>435.1</c:v>
                </c:pt>
                <c:pt idx="3621">
                  <c:v>384.6</c:v>
                </c:pt>
                <c:pt idx="3622">
                  <c:v>457.3</c:v>
                </c:pt>
                <c:pt idx="3623">
                  <c:v>466.6</c:v>
                </c:pt>
                <c:pt idx="3624">
                  <c:v>462.4</c:v>
                </c:pt>
                <c:pt idx="3625">
                  <c:v>455.7</c:v>
                </c:pt>
                <c:pt idx="3626">
                  <c:v>456.6</c:v>
                </c:pt>
                <c:pt idx="3627">
                  <c:v>444.4</c:v>
                </c:pt>
                <c:pt idx="3628">
                  <c:v>436.3</c:v>
                </c:pt>
                <c:pt idx="3629">
                  <c:v>424.4</c:v>
                </c:pt>
                <c:pt idx="3630">
                  <c:v>463.5</c:v>
                </c:pt>
                <c:pt idx="3631">
                  <c:v>444.7</c:v>
                </c:pt>
                <c:pt idx="3632">
                  <c:v>446.9</c:v>
                </c:pt>
                <c:pt idx="3633">
                  <c:v>477.1</c:v>
                </c:pt>
                <c:pt idx="3634">
                  <c:v>482.6</c:v>
                </c:pt>
                <c:pt idx="3635">
                  <c:v>460.5</c:v>
                </c:pt>
                <c:pt idx="3636">
                  <c:v>562.5</c:v>
                </c:pt>
                <c:pt idx="3637">
                  <c:v>562.9</c:v>
                </c:pt>
                <c:pt idx="3638">
                  <c:v>567.6</c:v>
                </c:pt>
                <c:pt idx="3639">
                  <c:v>551.20000000000005</c:v>
                </c:pt>
                <c:pt idx="3640">
                  <c:v>564.29999999999995</c:v>
                </c:pt>
                <c:pt idx="3641">
                  <c:v>549.6</c:v>
                </c:pt>
                <c:pt idx="3642">
                  <c:v>566</c:v>
                </c:pt>
                <c:pt idx="3643">
                  <c:v>595</c:v>
                </c:pt>
                <c:pt idx="3644">
                  <c:v>598.9</c:v>
                </c:pt>
                <c:pt idx="3645">
                  <c:v>606.4</c:v>
                </c:pt>
                <c:pt idx="3646">
                  <c:v>619.1</c:v>
                </c:pt>
                <c:pt idx="3647">
                  <c:v>624</c:v>
                </c:pt>
                <c:pt idx="3648">
                  <c:v>614</c:v>
                </c:pt>
                <c:pt idx="3649">
                  <c:v>625</c:v>
                </c:pt>
                <c:pt idx="3650">
                  <c:v>619.4</c:v>
                </c:pt>
                <c:pt idx="3651">
                  <c:v>608.70000000000005</c:v>
                </c:pt>
                <c:pt idx="3652">
                  <c:v>613</c:v>
                </c:pt>
                <c:pt idx="3653">
                  <c:v>627</c:v>
                </c:pt>
                <c:pt idx="3654">
                  <c:v>609.20000000000005</c:v>
                </c:pt>
                <c:pt idx="3655">
                  <c:v>616.70000000000005</c:v>
                </c:pt>
                <c:pt idx="3656">
                  <c:v>648.29999999999995</c:v>
                </c:pt>
                <c:pt idx="3657">
                  <c:v>658.3</c:v>
                </c:pt>
                <c:pt idx="3658">
                  <c:v>661.8</c:v>
                </c:pt>
                <c:pt idx="3659">
                  <c:v>662.2</c:v>
                </c:pt>
                <c:pt idx="3660">
                  <c:v>544.6</c:v>
                </c:pt>
                <c:pt idx="3661">
                  <c:v>557.4</c:v>
                </c:pt>
                <c:pt idx="3662">
                  <c:v>573.9</c:v>
                </c:pt>
                <c:pt idx="3663">
                  <c:v>596.5</c:v>
                </c:pt>
                <c:pt idx="3664">
                  <c:v>593.1</c:v>
                </c:pt>
                <c:pt idx="3665">
                  <c:v>135.80000000000001</c:v>
                </c:pt>
                <c:pt idx="3666">
                  <c:v>174</c:v>
                </c:pt>
                <c:pt idx="3667">
                  <c:v>310.2</c:v>
                </c:pt>
                <c:pt idx="3668">
                  <c:v>255.6</c:v>
                </c:pt>
                <c:pt idx="3669">
                  <c:v>111.6</c:v>
                </c:pt>
                <c:pt idx="3670">
                  <c:v>111.9</c:v>
                </c:pt>
                <c:pt idx="3671">
                  <c:v>261.5</c:v>
                </c:pt>
                <c:pt idx="3672">
                  <c:v>294</c:v>
                </c:pt>
                <c:pt idx="3673">
                  <c:v>272.3</c:v>
                </c:pt>
                <c:pt idx="3674">
                  <c:v>299.8</c:v>
                </c:pt>
                <c:pt idx="3675">
                  <c:v>371.1</c:v>
                </c:pt>
                <c:pt idx="3676">
                  <c:v>427.7</c:v>
                </c:pt>
                <c:pt idx="3677">
                  <c:v>451.4</c:v>
                </c:pt>
                <c:pt idx="3678">
                  <c:v>531.1</c:v>
                </c:pt>
                <c:pt idx="3679">
                  <c:v>579</c:v>
                </c:pt>
                <c:pt idx="3680">
                  <c:v>582.6</c:v>
                </c:pt>
                <c:pt idx="3681">
                  <c:v>659.6</c:v>
                </c:pt>
                <c:pt idx="3682">
                  <c:v>648.79999999999995</c:v>
                </c:pt>
                <c:pt idx="3683">
                  <c:v>695.7</c:v>
                </c:pt>
                <c:pt idx="3684">
                  <c:v>828.9</c:v>
                </c:pt>
                <c:pt idx="3685">
                  <c:v>904.5</c:v>
                </c:pt>
                <c:pt idx="3686">
                  <c:v>926.6</c:v>
                </c:pt>
                <c:pt idx="3687">
                  <c:v>931.7</c:v>
                </c:pt>
                <c:pt idx="3688">
                  <c:v>953.3</c:v>
                </c:pt>
                <c:pt idx="3689">
                  <c:v>940.4</c:v>
                </c:pt>
                <c:pt idx="3690">
                  <c:v>938.8</c:v>
                </c:pt>
                <c:pt idx="3691">
                  <c:v>941.4</c:v>
                </c:pt>
                <c:pt idx="3692">
                  <c:v>925.7</c:v>
                </c:pt>
                <c:pt idx="3693">
                  <c:v>932.7</c:v>
                </c:pt>
                <c:pt idx="3694">
                  <c:v>943.5</c:v>
                </c:pt>
                <c:pt idx="3695">
                  <c:v>1007</c:v>
                </c:pt>
                <c:pt idx="3696">
                  <c:v>961</c:v>
                </c:pt>
                <c:pt idx="3697">
                  <c:v>916.5</c:v>
                </c:pt>
                <c:pt idx="3698">
                  <c:v>944.2</c:v>
                </c:pt>
                <c:pt idx="3699">
                  <c:v>951</c:v>
                </c:pt>
                <c:pt idx="3700">
                  <c:v>962.2</c:v>
                </c:pt>
                <c:pt idx="3701">
                  <c:v>956</c:v>
                </c:pt>
                <c:pt idx="3702">
                  <c:v>954.8</c:v>
                </c:pt>
                <c:pt idx="3703">
                  <c:v>905.7</c:v>
                </c:pt>
                <c:pt idx="3704">
                  <c:v>894.2</c:v>
                </c:pt>
                <c:pt idx="3705">
                  <c:v>913.5</c:v>
                </c:pt>
                <c:pt idx="3706">
                  <c:v>941.2</c:v>
                </c:pt>
                <c:pt idx="3707">
                  <c:v>919.3</c:v>
                </c:pt>
                <c:pt idx="3708">
                  <c:v>922.9</c:v>
                </c:pt>
                <c:pt idx="3709">
                  <c:v>939.8</c:v>
                </c:pt>
                <c:pt idx="3710">
                  <c:v>1005.3</c:v>
                </c:pt>
                <c:pt idx="3711">
                  <c:v>957.8</c:v>
                </c:pt>
                <c:pt idx="3712">
                  <c:v>937</c:v>
                </c:pt>
                <c:pt idx="3713">
                  <c:v>938.8</c:v>
                </c:pt>
                <c:pt idx="3714">
                  <c:v>879.9</c:v>
                </c:pt>
                <c:pt idx="3715">
                  <c:v>1012.7</c:v>
                </c:pt>
                <c:pt idx="3716">
                  <c:v>1014.7</c:v>
                </c:pt>
                <c:pt idx="3717">
                  <c:v>924.7</c:v>
                </c:pt>
                <c:pt idx="3718">
                  <c:v>884.3</c:v>
                </c:pt>
                <c:pt idx="3719">
                  <c:v>856.9</c:v>
                </c:pt>
                <c:pt idx="3720">
                  <c:v>815.9</c:v>
                </c:pt>
                <c:pt idx="3721">
                  <c:v>805.9</c:v>
                </c:pt>
                <c:pt idx="3722">
                  <c:v>804.8</c:v>
                </c:pt>
                <c:pt idx="3723">
                  <c:v>785</c:v>
                </c:pt>
                <c:pt idx="3724">
                  <c:v>762</c:v>
                </c:pt>
                <c:pt idx="3725">
                  <c:v>803</c:v>
                </c:pt>
                <c:pt idx="3726">
                  <c:v>802</c:v>
                </c:pt>
                <c:pt idx="3727">
                  <c:v>707.3</c:v>
                </c:pt>
                <c:pt idx="3728">
                  <c:v>702.8</c:v>
                </c:pt>
                <c:pt idx="3729">
                  <c:v>713.2</c:v>
                </c:pt>
                <c:pt idx="3730">
                  <c:v>639.5</c:v>
                </c:pt>
                <c:pt idx="3731">
                  <c:v>640.5</c:v>
                </c:pt>
                <c:pt idx="3732">
                  <c:v>650</c:v>
                </c:pt>
                <c:pt idx="3733">
                  <c:v>732</c:v>
                </c:pt>
                <c:pt idx="3734">
                  <c:v>541</c:v>
                </c:pt>
                <c:pt idx="3735">
                  <c:v>715</c:v>
                </c:pt>
                <c:pt idx="3736">
                  <c:v>759.9</c:v>
                </c:pt>
                <c:pt idx="3737">
                  <c:v>919.9</c:v>
                </c:pt>
                <c:pt idx="3738">
                  <c:v>908.9</c:v>
                </c:pt>
                <c:pt idx="3739">
                  <c:v>936.8</c:v>
                </c:pt>
                <c:pt idx="3740">
                  <c:v>900</c:v>
                </c:pt>
                <c:pt idx="3741">
                  <c:v>919.9</c:v>
                </c:pt>
                <c:pt idx="3742">
                  <c:v>1033.7</c:v>
                </c:pt>
                <c:pt idx="3743">
                  <c:v>919</c:v>
                </c:pt>
                <c:pt idx="3744">
                  <c:v>804</c:v>
                </c:pt>
                <c:pt idx="3745">
                  <c:v>697</c:v>
                </c:pt>
                <c:pt idx="3746">
                  <c:v>845</c:v>
                </c:pt>
                <c:pt idx="3747">
                  <c:v>1106.3</c:v>
                </c:pt>
                <c:pt idx="3748">
                  <c:v>1237.5999999999999</c:v>
                </c:pt>
                <c:pt idx="3749">
                  <c:v>1154.9000000000001</c:v>
                </c:pt>
                <c:pt idx="3750">
                  <c:v>1096.5999999999999</c:v>
                </c:pt>
                <c:pt idx="3751">
                  <c:v>1004.4</c:v>
                </c:pt>
                <c:pt idx="3752">
                  <c:v>1205.7</c:v>
                </c:pt>
                <c:pt idx="3753">
                  <c:v>1206.9000000000001</c:v>
                </c:pt>
                <c:pt idx="3754">
                  <c:v>1101.4000000000001</c:v>
                </c:pt>
                <c:pt idx="3755">
                  <c:v>1079.9000000000001</c:v>
                </c:pt>
                <c:pt idx="3756">
                  <c:v>970</c:v>
                </c:pt>
                <c:pt idx="3757">
                  <c:v>830</c:v>
                </c:pt>
                <c:pt idx="3758">
                  <c:v>795</c:v>
                </c:pt>
                <c:pt idx="3759">
                  <c:v>832.5</c:v>
                </c:pt>
                <c:pt idx="3760">
                  <c:v>802</c:v>
                </c:pt>
                <c:pt idx="3761">
                  <c:v>764.9</c:v>
                </c:pt>
                <c:pt idx="3762">
                  <c:v>638</c:v>
                </c:pt>
                <c:pt idx="3763">
                  <c:v>645.70000000000005</c:v>
                </c:pt>
                <c:pt idx="3764">
                  <c:v>785.4</c:v>
                </c:pt>
                <c:pt idx="3765">
                  <c:v>528.29999999999995</c:v>
                </c:pt>
                <c:pt idx="3766">
                  <c:v>462</c:v>
                </c:pt>
                <c:pt idx="3767">
                  <c:v>433.9</c:v>
                </c:pt>
                <c:pt idx="3768">
                  <c:v>433.4</c:v>
                </c:pt>
                <c:pt idx="3769">
                  <c:v>434.9</c:v>
                </c:pt>
                <c:pt idx="3770">
                  <c:v>380</c:v>
                </c:pt>
                <c:pt idx="3771">
                  <c:v>363</c:v>
                </c:pt>
                <c:pt idx="3772">
                  <c:v>336.3</c:v>
                </c:pt>
                <c:pt idx="3773">
                  <c:v>367.8</c:v>
                </c:pt>
                <c:pt idx="3774">
                  <c:v>355</c:v>
                </c:pt>
                <c:pt idx="3775">
                  <c:v>309.60000000000002</c:v>
                </c:pt>
                <c:pt idx="3776">
                  <c:v>264.10000000000002</c:v>
                </c:pt>
                <c:pt idx="3777">
                  <c:v>251.3</c:v>
                </c:pt>
                <c:pt idx="3778">
                  <c:v>238.2</c:v>
                </c:pt>
                <c:pt idx="3779">
                  <c:v>224</c:v>
                </c:pt>
                <c:pt idx="3780">
                  <c:v>211.7</c:v>
                </c:pt>
                <c:pt idx="3781">
                  <c:v>213.4</c:v>
                </c:pt>
                <c:pt idx="3782">
                  <c:v>211.2</c:v>
                </c:pt>
                <c:pt idx="3783">
                  <c:v>208</c:v>
                </c:pt>
                <c:pt idx="3784">
                  <c:v>216</c:v>
                </c:pt>
                <c:pt idx="3785">
                  <c:v>206.9</c:v>
                </c:pt>
                <c:pt idx="3786">
                  <c:v>206.9</c:v>
                </c:pt>
                <c:pt idx="3787">
                  <c:v>188.6</c:v>
                </c:pt>
                <c:pt idx="3788">
                  <c:v>197.9</c:v>
                </c:pt>
                <c:pt idx="3789">
                  <c:v>207</c:v>
                </c:pt>
                <c:pt idx="3790">
                  <c:v>228</c:v>
                </c:pt>
                <c:pt idx="3791">
                  <c:v>203</c:v>
                </c:pt>
                <c:pt idx="3792">
                  <c:v>192.8</c:v>
                </c:pt>
                <c:pt idx="3793">
                  <c:v>186.1</c:v>
                </c:pt>
                <c:pt idx="3794">
                  <c:v>183.1</c:v>
                </c:pt>
                <c:pt idx="3795">
                  <c:v>168.3</c:v>
                </c:pt>
                <c:pt idx="3796">
                  <c:v>157.6</c:v>
                </c:pt>
                <c:pt idx="3797">
                  <c:v>152.80000000000001</c:v>
                </c:pt>
                <c:pt idx="3798">
                  <c:v>158.1</c:v>
                </c:pt>
                <c:pt idx="3799">
                  <c:v>151.4</c:v>
                </c:pt>
                <c:pt idx="3800">
                  <c:v>147.5</c:v>
                </c:pt>
                <c:pt idx="3801">
                  <c:v>142.9</c:v>
                </c:pt>
                <c:pt idx="3802">
                  <c:v>140.1</c:v>
                </c:pt>
                <c:pt idx="3803">
                  <c:v>140.4</c:v>
                </c:pt>
                <c:pt idx="3804">
                  <c:v>139.5</c:v>
                </c:pt>
                <c:pt idx="3805">
                  <c:v>136.5</c:v>
                </c:pt>
                <c:pt idx="3806">
                  <c:v>135.80000000000001</c:v>
                </c:pt>
                <c:pt idx="3807">
                  <c:v>137.80000000000001</c:v>
                </c:pt>
                <c:pt idx="3808">
                  <c:v>136.69999999999999</c:v>
                </c:pt>
                <c:pt idx="3809">
                  <c:v>136.80000000000001</c:v>
                </c:pt>
                <c:pt idx="3810">
                  <c:v>131</c:v>
                </c:pt>
                <c:pt idx="3811">
                  <c:v>123</c:v>
                </c:pt>
                <c:pt idx="3812">
                  <c:v>140.30000000000001</c:v>
                </c:pt>
                <c:pt idx="3813">
                  <c:v>141.9</c:v>
                </c:pt>
                <c:pt idx="3814">
                  <c:v>143.9</c:v>
                </c:pt>
                <c:pt idx="3815">
                  <c:v>142.5</c:v>
                </c:pt>
                <c:pt idx="3816">
                  <c:v>138.9</c:v>
                </c:pt>
                <c:pt idx="3817">
                  <c:v>137.1</c:v>
                </c:pt>
                <c:pt idx="3818">
                  <c:v>135</c:v>
                </c:pt>
                <c:pt idx="3819">
                  <c:v>134.80000000000001</c:v>
                </c:pt>
                <c:pt idx="3820">
                  <c:v>133.4</c:v>
                </c:pt>
                <c:pt idx="3821">
                  <c:v>134</c:v>
                </c:pt>
                <c:pt idx="3822">
                  <c:v>134.4</c:v>
                </c:pt>
                <c:pt idx="3823">
                  <c:v>133.80000000000001</c:v>
                </c:pt>
                <c:pt idx="3824">
                  <c:v>135.1</c:v>
                </c:pt>
                <c:pt idx="3825">
                  <c:v>140.4</c:v>
                </c:pt>
                <c:pt idx="3826">
                  <c:v>139.1</c:v>
                </c:pt>
                <c:pt idx="3827">
                  <c:v>139.4</c:v>
                </c:pt>
                <c:pt idx="3828">
                  <c:v>138.30000000000001</c:v>
                </c:pt>
                <c:pt idx="3829">
                  <c:v>136.69999999999999</c:v>
                </c:pt>
                <c:pt idx="3830">
                  <c:v>140.69999999999999</c:v>
                </c:pt>
                <c:pt idx="3831">
                  <c:v>139.4</c:v>
                </c:pt>
                <c:pt idx="3832">
                  <c:v>142.1</c:v>
                </c:pt>
                <c:pt idx="3833">
                  <c:v>132.6</c:v>
                </c:pt>
                <c:pt idx="3834">
                  <c:v>133.1</c:v>
                </c:pt>
                <c:pt idx="3835">
                  <c:v>126.3</c:v>
                </c:pt>
                <c:pt idx="3836">
                  <c:v>129</c:v>
                </c:pt>
                <c:pt idx="3837">
                  <c:v>121.9</c:v>
                </c:pt>
                <c:pt idx="3838">
                  <c:v>130.19999999999999</c:v>
                </c:pt>
                <c:pt idx="3839">
                  <c:v>132.5</c:v>
                </c:pt>
                <c:pt idx="3840">
                  <c:v>144</c:v>
                </c:pt>
                <c:pt idx="3841">
                  <c:v>144</c:v>
                </c:pt>
                <c:pt idx="3842">
                  <c:v>146</c:v>
                </c:pt>
                <c:pt idx="3843">
                  <c:v>141</c:v>
                </c:pt>
                <c:pt idx="3844">
                  <c:v>138</c:v>
                </c:pt>
                <c:pt idx="3845">
                  <c:v>129.30000000000001</c:v>
                </c:pt>
                <c:pt idx="3846">
                  <c:v>128.80000000000001</c:v>
                </c:pt>
                <c:pt idx="3847">
                  <c:v>131.30000000000001</c:v>
                </c:pt>
                <c:pt idx="3848">
                  <c:v>120.1</c:v>
                </c:pt>
                <c:pt idx="3849">
                  <c:v>122.1</c:v>
                </c:pt>
                <c:pt idx="3850">
                  <c:v>119.6</c:v>
                </c:pt>
                <c:pt idx="3851">
                  <c:v>118.5</c:v>
                </c:pt>
                <c:pt idx="3852">
                  <c:v>122</c:v>
                </c:pt>
                <c:pt idx="3853">
                  <c:v>123.3</c:v>
                </c:pt>
                <c:pt idx="3854">
                  <c:v>121.2</c:v>
                </c:pt>
                <c:pt idx="3855">
                  <c:v>118.5</c:v>
                </c:pt>
                <c:pt idx="3856">
                  <c:v>113.4</c:v>
                </c:pt>
                <c:pt idx="3857">
                  <c:v>112.8</c:v>
                </c:pt>
                <c:pt idx="3858">
                  <c:v>109</c:v>
                </c:pt>
                <c:pt idx="3859">
                  <c:v>110</c:v>
                </c:pt>
                <c:pt idx="3860">
                  <c:v>112.6</c:v>
                </c:pt>
                <c:pt idx="3861">
                  <c:v>109.6</c:v>
                </c:pt>
                <c:pt idx="3862">
                  <c:v>106.8</c:v>
                </c:pt>
                <c:pt idx="3863">
                  <c:v>105</c:v>
                </c:pt>
                <c:pt idx="3864">
                  <c:v>103</c:v>
                </c:pt>
                <c:pt idx="3865">
                  <c:v>102.8</c:v>
                </c:pt>
                <c:pt idx="3866">
                  <c:v>103.1</c:v>
                </c:pt>
                <c:pt idx="3867">
                  <c:v>106</c:v>
                </c:pt>
                <c:pt idx="3868">
                  <c:v>106.6</c:v>
                </c:pt>
                <c:pt idx="3869">
                  <c:v>106.7</c:v>
                </c:pt>
                <c:pt idx="3870">
                  <c:v>105.1</c:v>
                </c:pt>
                <c:pt idx="3871">
                  <c:v>104.9</c:v>
                </c:pt>
                <c:pt idx="3872">
                  <c:v>104.5</c:v>
                </c:pt>
                <c:pt idx="3873">
                  <c:v>104</c:v>
                </c:pt>
                <c:pt idx="3874">
                  <c:v>106.2</c:v>
                </c:pt>
                <c:pt idx="3875">
                  <c:v>108</c:v>
                </c:pt>
                <c:pt idx="3876">
                  <c:v>101.5</c:v>
                </c:pt>
                <c:pt idx="3877">
                  <c:v>98.8</c:v>
                </c:pt>
                <c:pt idx="3878">
                  <c:v>94.4</c:v>
                </c:pt>
                <c:pt idx="3879">
                  <c:v>96</c:v>
                </c:pt>
                <c:pt idx="3880">
                  <c:v>96.9</c:v>
                </c:pt>
                <c:pt idx="3881">
                  <c:v>95.1</c:v>
                </c:pt>
                <c:pt idx="3882">
                  <c:v>95.6</c:v>
                </c:pt>
                <c:pt idx="3883">
                  <c:v>91.6</c:v>
                </c:pt>
                <c:pt idx="3884">
                  <c:v>92</c:v>
                </c:pt>
                <c:pt idx="3885">
                  <c:v>89.8</c:v>
                </c:pt>
                <c:pt idx="3886">
                  <c:v>92</c:v>
                </c:pt>
                <c:pt idx="3887">
                  <c:v>90.1</c:v>
                </c:pt>
                <c:pt idx="3888">
                  <c:v>98.5</c:v>
                </c:pt>
                <c:pt idx="3889">
                  <c:v>97.1</c:v>
                </c:pt>
                <c:pt idx="3890">
                  <c:v>98.9</c:v>
                </c:pt>
                <c:pt idx="3891">
                  <c:v>94.4</c:v>
                </c:pt>
                <c:pt idx="3892">
                  <c:v>98.3</c:v>
                </c:pt>
                <c:pt idx="3893">
                  <c:v>94</c:v>
                </c:pt>
                <c:pt idx="3894">
                  <c:v>89</c:v>
                </c:pt>
                <c:pt idx="3895">
                  <c:v>88</c:v>
                </c:pt>
                <c:pt idx="3896">
                  <c:v>76.7</c:v>
                </c:pt>
                <c:pt idx="3897">
                  <c:v>76</c:v>
                </c:pt>
                <c:pt idx="3898">
                  <c:v>76.5</c:v>
                </c:pt>
                <c:pt idx="3899">
                  <c:v>69.7</c:v>
                </c:pt>
                <c:pt idx="3900">
                  <c:v>68.5</c:v>
                </c:pt>
                <c:pt idx="3901">
                  <c:v>80</c:v>
                </c:pt>
                <c:pt idx="3902">
                  <c:v>78.900000000000006</c:v>
                </c:pt>
                <c:pt idx="3903">
                  <c:v>90.4</c:v>
                </c:pt>
                <c:pt idx="3904">
                  <c:v>88.1</c:v>
                </c:pt>
                <c:pt idx="3905">
                  <c:v>97.5</c:v>
                </c:pt>
                <c:pt idx="3906">
                  <c:v>95</c:v>
                </c:pt>
                <c:pt idx="3907">
                  <c:v>94.7</c:v>
                </c:pt>
                <c:pt idx="3908">
                  <c:v>101.7</c:v>
                </c:pt>
                <c:pt idx="3909">
                  <c:v>104</c:v>
                </c:pt>
                <c:pt idx="3910">
                  <c:v>103.3</c:v>
                </c:pt>
                <c:pt idx="3911">
                  <c:v>102.1</c:v>
                </c:pt>
                <c:pt idx="3912">
                  <c:v>107.9</c:v>
                </c:pt>
                <c:pt idx="3913">
                  <c:v>108.2</c:v>
                </c:pt>
                <c:pt idx="3914">
                  <c:v>109.5</c:v>
                </c:pt>
                <c:pt idx="3915">
                  <c:v>111.3</c:v>
                </c:pt>
                <c:pt idx="3916">
                  <c:v>108.3</c:v>
                </c:pt>
                <c:pt idx="3917">
                  <c:v>107.3</c:v>
                </c:pt>
                <c:pt idx="3918">
                  <c:v>101.9</c:v>
                </c:pt>
                <c:pt idx="3919">
                  <c:v>99.9</c:v>
                </c:pt>
                <c:pt idx="3920">
                  <c:v>99.8</c:v>
                </c:pt>
                <c:pt idx="3921">
                  <c:v>100</c:v>
                </c:pt>
                <c:pt idx="3922">
                  <c:v>103.9</c:v>
                </c:pt>
                <c:pt idx="3923">
                  <c:v>108.8</c:v>
                </c:pt>
                <c:pt idx="3924">
                  <c:v>109</c:v>
                </c:pt>
                <c:pt idx="3925">
                  <c:v>106.3</c:v>
                </c:pt>
                <c:pt idx="3926">
                  <c:v>100.4</c:v>
                </c:pt>
                <c:pt idx="3927">
                  <c:v>107.9</c:v>
                </c:pt>
                <c:pt idx="3928">
                  <c:v>111</c:v>
                </c:pt>
                <c:pt idx="3929">
                  <c:v>119</c:v>
                </c:pt>
                <c:pt idx="3930">
                  <c:v>121.9</c:v>
                </c:pt>
                <c:pt idx="3931">
                  <c:v>121.4</c:v>
                </c:pt>
                <c:pt idx="3932">
                  <c:v>120.7</c:v>
                </c:pt>
                <c:pt idx="3933">
                  <c:v>122.5</c:v>
                </c:pt>
                <c:pt idx="3934">
                  <c:v>129.30000000000001</c:v>
                </c:pt>
                <c:pt idx="3935">
                  <c:v>128.80000000000001</c:v>
                </c:pt>
                <c:pt idx="3936">
                  <c:v>128.80000000000001</c:v>
                </c:pt>
                <c:pt idx="3937">
                  <c:v>132.30000000000001</c:v>
                </c:pt>
                <c:pt idx="3938">
                  <c:v>129</c:v>
                </c:pt>
                <c:pt idx="3939">
                  <c:v>129.80000000000001</c:v>
                </c:pt>
                <c:pt idx="3940">
                  <c:v>133.5</c:v>
                </c:pt>
                <c:pt idx="3941">
                  <c:v>132</c:v>
                </c:pt>
                <c:pt idx="3942">
                  <c:v>133.1</c:v>
                </c:pt>
                <c:pt idx="3943">
                  <c:v>126.3</c:v>
                </c:pt>
                <c:pt idx="3944">
                  <c:v>123.8</c:v>
                </c:pt>
                <c:pt idx="3945">
                  <c:v>122.9</c:v>
                </c:pt>
                <c:pt idx="3946">
                  <c:v>122</c:v>
                </c:pt>
                <c:pt idx="3947">
                  <c:v>122.5</c:v>
                </c:pt>
                <c:pt idx="3948">
                  <c:v>123.2</c:v>
                </c:pt>
                <c:pt idx="3949">
                  <c:v>123.5</c:v>
                </c:pt>
                <c:pt idx="3950">
                  <c:v>118.2</c:v>
                </c:pt>
                <c:pt idx="3951">
                  <c:v>114.2</c:v>
                </c:pt>
                <c:pt idx="3952">
                  <c:v>111.4</c:v>
                </c:pt>
                <c:pt idx="3953">
                  <c:v>118</c:v>
                </c:pt>
                <c:pt idx="3954">
                  <c:v>114.8</c:v>
                </c:pt>
                <c:pt idx="3955">
                  <c:v>115.6</c:v>
                </c:pt>
                <c:pt idx="3956">
                  <c:v>117.7</c:v>
                </c:pt>
                <c:pt idx="3957">
                  <c:v>112.8</c:v>
                </c:pt>
                <c:pt idx="3958">
                  <c:v>113.2</c:v>
                </c:pt>
                <c:pt idx="3959">
                  <c:v>109.6</c:v>
                </c:pt>
                <c:pt idx="3960">
                  <c:v>112.3</c:v>
                </c:pt>
                <c:pt idx="3961">
                  <c:v>116</c:v>
                </c:pt>
                <c:pt idx="3962">
                  <c:v>112.9</c:v>
                </c:pt>
                <c:pt idx="3963">
                  <c:v>98.1</c:v>
                </c:pt>
                <c:pt idx="3964">
                  <c:v>106.3</c:v>
                </c:pt>
                <c:pt idx="3965">
                  <c:v>116.4</c:v>
                </c:pt>
                <c:pt idx="3966">
                  <c:v>139.19999999999999</c:v>
                </c:pt>
                <c:pt idx="3967">
                  <c:v>144</c:v>
                </c:pt>
                <c:pt idx="3968">
                  <c:v>134.4</c:v>
                </c:pt>
                <c:pt idx="3969">
                  <c:v>128</c:v>
                </c:pt>
                <c:pt idx="3970">
                  <c:v>136.9</c:v>
                </c:pt>
                <c:pt idx="3971">
                  <c:v>141.69999999999999</c:v>
                </c:pt>
                <c:pt idx="3972">
                  <c:v>154.19999999999999</c:v>
                </c:pt>
                <c:pt idx="3973">
                  <c:v>143.5</c:v>
                </c:pt>
                <c:pt idx="3974">
                  <c:v>127.4</c:v>
                </c:pt>
                <c:pt idx="3975">
                  <c:v>119.2</c:v>
                </c:pt>
                <c:pt idx="3976">
                  <c:v>126.6</c:v>
                </c:pt>
                <c:pt idx="3977">
                  <c:v>118.5</c:v>
                </c:pt>
                <c:pt idx="3978">
                  <c:v>109</c:v>
                </c:pt>
                <c:pt idx="3979">
                  <c:v>93.1</c:v>
                </c:pt>
                <c:pt idx="3980">
                  <c:v>68.400000000000006</c:v>
                </c:pt>
                <c:pt idx="3981">
                  <c:v>82.4</c:v>
                </c:pt>
                <c:pt idx="3982">
                  <c:v>90</c:v>
                </c:pt>
                <c:pt idx="3983">
                  <c:v>93</c:v>
                </c:pt>
                <c:pt idx="3984">
                  <c:v>117</c:v>
                </c:pt>
                <c:pt idx="3985">
                  <c:v>124.9</c:v>
                </c:pt>
                <c:pt idx="3986">
                  <c:v>165</c:v>
                </c:pt>
                <c:pt idx="3987">
                  <c:v>230</c:v>
                </c:pt>
                <c:pt idx="3988">
                  <c:v>187.5</c:v>
                </c:pt>
                <c:pt idx="3989">
                  <c:v>162.30000000000001</c:v>
                </c:pt>
                <c:pt idx="3990">
                  <c:v>142.6</c:v>
                </c:pt>
                <c:pt idx="3991">
                  <c:v>142.30000000000001</c:v>
                </c:pt>
                <c:pt idx="3992">
                  <c:v>132.1</c:v>
                </c:pt>
                <c:pt idx="3993">
                  <c:v>135</c:v>
                </c:pt>
                <c:pt idx="3994">
                  <c:v>118</c:v>
                </c:pt>
                <c:pt idx="3995">
                  <c:v>104</c:v>
                </c:pt>
                <c:pt idx="3996">
                  <c:v>93</c:v>
                </c:pt>
                <c:pt idx="3997">
                  <c:v>92.2</c:v>
                </c:pt>
                <c:pt idx="3998">
                  <c:v>90.5</c:v>
                </c:pt>
                <c:pt idx="3999">
                  <c:v>86.2</c:v>
                </c:pt>
                <c:pt idx="4000">
                  <c:v>88.9</c:v>
                </c:pt>
                <c:pt idx="4001">
                  <c:v>78.5</c:v>
                </c:pt>
                <c:pt idx="4002">
                  <c:v>73.599999999999994</c:v>
                </c:pt>
                <c:pt idx="4003">
                  <c:v>71.5</c:v>
                </c:pt>
                <c:pt idx="4004">
                  <c:v>64.3</c:v>
                </c:pt>
                <c:pt idx="4005">
                  <c:v>69.900000000000006</c:v>
                </c:pt>
                <c:pt idx="4006">
                  <c:v>70.8</c:v>
                </c:pt>
                <c:pt idx="4007">
                  <c:v>64.5</c:v>
                </c:pt>
                <c:pt idx="4008">
                  <c:v>59.1</c:v>
                </c:pt>
                <c:pt idx="4009">
                  <c:v>51.6</c:v>
                </c:pt>
                <c:pt idx="4010">
                  <c:v>47.4</c:v>
                </c:pt>
                <c:pt idx="4011">
                  <c:v>47</c:v>
                </c:pt>
                <c:pt idx="4012">
                  <c:v>47</c:v>
                </c:pt>
                <c:pt idx="4013">
                  <c:v>47.2</c:v>
                </c:pt>
                <c:pt idx="4014">
                  <c:v>46.9</c:v>
                </c:pt>
                <c:pt idx="4015">
                  <c:v>44.3</c:v>
                </c:pt>
                <c:pt idx="4016">
                  <c:v>48.4</c:v>
                </c:pt>
                <c:pt idx="4017">
                  <c:v>46</c:v>
                </c:pt>
                <c:pt idx="4018">
                  <c:v>46.8</c:v>
                </c:pt>
                <c:pt idx="4019">
                  <c:v>44.2</c:v>
                </c:pt>
                <c:pt idx="4020">
                  <c:v>42</c:v>
                </c:pt>
                <c:pt idx="4021">
                  <c:v>41</c:v>
                </c:pt>
                <c:pt idx="4022">
                  <c:v>40.299999999999997</c:v>
                </c:pt>
                <c:pt idx="4023">
                  <c:v>36.200000000000003</c:v>
                </c:pt>
                <c:pt idx="4024">
                  <c:v>34.5</c:v>
                </c:pt>
                <c:pt idx="4025">
                  <c:v>34.299999999999997</c:v>
                </c:pt>
                <c:pt idx="4026">
                  <c:v>34.5</c:v>
                </c:pt>
                <c:pt idx="4027">
                  <c:v>33.4</c:v>
                </c:pt>
                <c:pt idx="4028">
                  <c:v>30.9</c:v>
                </c:pt>
                <c:pt idx="4029">
                  <c:v>31.1</c:v>
                </c:pt>
                <c:pt idx="4030">
                  <c:v>30.4</c:v>
                </c:pt>
                <c:pt idx="4031">
                  <c:v>29.9</c:v>
                </c:pt>
                <c:pt idx="4032">
                  <c:v>29.8</c:v>
                </c:pt>
                <c:pt idx="4033">
                  <c:v>30.3</c:v>
                </c:pt>
                <c:pt idx="4034">
                  <c:v>29.8</c:v>
                </c:pt>
                <c:pt idx="4035">
                  <c:v>29.6</c:v>
                </c:pt>
                <c:pt idx="4036">
                  <c:v>29.4</c:v>
                </c:pt>
                <c:pt idx="4037">
                  <c:v>27</c:v>
                </c:pt>
                <c:pt idx="4038">
                  <c:v>26.8</c:v>
                </c:pt>
                <c:pt idx="4039">
                  <c:v>27.2</c:v>
                </c:pt>
                <c:pt idx="4040">
                  <c:v>27.1</c:v>
                </c:pt>
                <c:pt idx="4041">
                  <c:v>27.2</c:v>
                </c:pt>
                <c:pt idx="4042">
                  <c:v>24.2</c:v>
                </c:pt>
                <c:pt idx="4043">
                  <c:v>25.2</c:v>
                </c:pt>
                <c:pt idx="4044">
                  <c:v>24.6</c:v>
                </c:pt>
                <c:pt idx="4045">
                  <c:v>24</c:v>
                </c:pt>
                <c:pt idx="4046">
                  <c:v>23.6</c:v>
                </c:pt>
                <c:pt idx="4047">
                  <c:v>22.7</c:v>
                </c:pt>
                <c:pt idx="4048">
                  <c:v>22.1</c:v>
                </c:pt>
                <c:pt idx="4049">
                  <c:v>21.2</c:v>
                </c:pt>
                <c:pt idx="4050">
                  <c:v>20.6</c:v>
                </c:pt>
                <c:pt idx="4051">
                  <c:v>20.399999999999999</c:v>
                </c:pt>
                <c:pt idx="4052">
                  <c:v>20.6</c:v>
                </c:pt>
                <c:pt idx="4053">
                  <c:v>19.600000000000001</c:v>
                </c:pt>
                <c:pt idx="4054">
                  <c:v>20.5</c:v>
                </c:pt>
                <c:pt idx="4055">
                  <c:v>20.399999999999999</c:v>
                </c:pt>
                <c:pt idx="4056">
                  <c:v>19.7</c:v>
                </c:pt>
                <c:pt idx="4057">
                  <c:v>19.5</c:v>
                </c:pt>
                <c:pt idx="4058">
                  <c:v>18.7</c:v>
                </c:pt>
                <c:pt idx="4059">
                  <c:v>17.8</c:v>
                </c:pt>
                <c:pt idx="4060">
                  <c:v>17.899999999999999</c:v>
                </c:pt>
                <c:pt idx="4061">
                  <c:v>17.399999999999999</c:v>
                </c:pt>
                <c:pt idx="4062">
                  <c:v>16.899999999999999</c:v>
                </c:pt>
                <c:pt idx="4063">
                  <c:v>17.5</c:v>
                </c:pt>
                <c:pt idx="4064">
                  <c:v>17.3</c:v>
                </c:pt>
                <c:pt idx="4065">
                  <c:v>16.8</c:v>
                </c:pt>
                <c:pt idx="4066">
                  <c:v>15.7</c:v>
                </c:pt>
                <c:pt idx="4067">
                  <c:v>15.6</c:v>
                </c:pt>
                <c:pt idx="4068">
                  <c:v>15.7</c:v>
                </c:pt>
                <c:pt idx="4069">
                  <c:v>15.5</c:v>
                </c:pt>
                <c:pt idx="4070">
                  <c:v>14.7</c:v>
                </c:pt>
                <c:pt idx="4071">
                  <c:v>14.3</c:v>
                </c:pt>
                <c:pt idx="4072">
                  <c:v>14.3</c:v>
                </c:pt>
                <c:pt idx="4073">
                  <c:v>14.1</c:v>
                </c:pt>
                <c:pt idx="4074">
                  <c:v>14.2</c:v>
                </c:pt>
                <c:pt idx="4075">
                  <c:v>14.1</c:v>
                </c:pt>
                <c:pt idx="4076">
                  <c:v>14.1</c:v>
                </c:pt>
                <c:pt idx="4077">
                  <c:v>13.8</c:v>
                </c:pt>
                <c:pt idx="4078">
                  <c:v>13.7</c:v>
                </c:pt>
                <c:pt idx="4079">
                  <c:v>13.6</c:v>
                </c:pt>
                <c:pt idx="4080">
                  <c:v>13.4</c:v>
                </c:pt>
                <c:pt idx="4081">
                  <c:v>13.4</c:v>
                </c:pt>
                <c:pt idx="4082">
                  <c:v>13.5</c:v>
                </c:pt>
                <c:pt idx="4083">
                  <c:v>13.4</c:v>
                </c:pt>
                <c:pt idx="4084">
                  <c:v>13.3</c:v>
                </c:pt>
                <c:pt idx="4085">
                  <c:v>13.3</c:v>
                </c:pt>
                <c:pt idx="4086">
                  <c:v>13.5</c:v>
                </c:pt>
                <c:pt idx="4087">
                  <c:v>13.4</c:v>
                </c:pt>
                <c:pt idx="4088">
                  <c:v>13.4</c:v>
                </c:pt>
                <c:pt idx="4089">
                  <c:v>13.4</c:v>
                </c:pt>
                <c:pt idx="4090">
                  <c:v>13.4</c:v>
                </c:pt>
                <c:pt idx="4091">
                  <c:v>13.5</c:v>
                </c:pt>
                <c:pt idx="4092">
                  <c:v>13.4</c:v>
                </c:pt>
                <c:pt idx="4093">
                  <c:v>13.4</c:v>
                </c:pt>
                <c:pt idx="4094">
                  <c:v>13.3</c:v>
                </c:pt>
                <c:pt idx="4095">
                  <c:v>13.4</c:v>
                </c:pt>
                <c:pt idx="4096">
                  <c:v>13.5</c:v>
                </c:pt>
                <c:pt idx="4097">
                  <c:v>13.5</c:v>
                </c:pt>
                <c:pt idx="4098">
                  <c:v>13.6</c:v>
                </c:pt>
                <c:pt idx="4099">
                  <c:v>13.3</c:v>
                </c:pt>
                <c:pt idx="4100">
                  <c:v>13.3</c:v>
                </c:pt>
                <c:pt idx="4101">
                  <c:v>13.3</c:v>
                </c:pt>
                <c:pt idx="4102">
                  <c:v>13.5</c:v>
                </c:pt>
                <c:pt idx="4103">
                  <c:v>13.6</c:v>
                </c:pt>
                <c:pt idx="4104">
                  <c:v>13.7</c:v>
                </c:pt>
                <c:pt idx="4105">
                  <c:v>13.7</c:v>
                </c:pt>
                <c:pt idx="4106">
                  <c:v>13.6</c:v>
                </c:pt>
                <c:pt idx="4107">
                  <c:v>13.4</c:v>
                </c:pt>
                <c:pt idx="4108">
                  <c:v>13.4</c:v>
                </c:pt>
                <c:pt idx="4109">
                  <c:v>13.4</c:v>
                </c:pt>
                <c:pt idx="4110">
                  <c:v>13.5</c:v>
                </c:pt>
                <c:pt idx="4111">
                  <c:v>13.3</c:v>
                </c:pt>
                <c:pt idx="4112">
                  <c:v>13.4</c:v>
                </c:pt>
                <c:pt idx="4113">
                  <c:v>13.4</c:v>
                </c:pt>
                <c:pt idx="4114">
                  <c:v>12.7</c:v>
                </c:pt>
                <c:pt idx="4115">
                  <c:v>12.5</c:v>
                </c:pt>
                <c:pt idx="4116">
                  <c:v>12.6</c:v>
                </c:pt>
                <c:pt idx="4117">
                  <c:v>12.6</c:v>
                </c:pt>
                <c:pt idx="4118">
                  <c:v>12.4</c:v>
                </c:pt>
                <c:pt idx="4119">
                  <c:v>12.4</c:v>
                </c:pt>
                <c:pt idx="4120">
                  <c:v>12.2</c:v>
                </c:pt>
                <c:pt idx="4121">
                  <c:v>12.3</c:v>
                </c:pt>
                <c:pt idx="4122">
                  <c:v>12.5</c:v>
                </c:pt>
                <c:pt idx="4123">
                  <c:v>12.4</c:v>
                </c:pt>
                <c:pt idx="4124">
                  <c:v>12.4</c:v>
                </c:pt>
                <c:pt idx="4125">
                  <c:v>12.4</c:v>
                </c:pt>
                <c:pt idx="4126">
                  <c:v>11.8</c:v>
                </c:pt>
                <c:pt idx="4127">
                  <c:v>11.7</c:v>
                </c:pt>
                <c:pt idx="4128">
                  <c:v>11.8</c:v>
                </c:pt>
                <c:pt idx="4129">
                  <c:v>11.6</c:v>
                </c:pt>
                <c:pt idx="4130">
                  <c:v>11.8</c:v>
                </c:pt>
                <c:pt idx="4131">
                  <c:v>11.8</c:v>
                </c:pt>
                <c:pt idx="4132">
                  <c:v>11.2</c:v>
                </c:pt>
                <c:pt idx="4133">
                  <c:v>10.9</c:v>
                </c:pt>
                <c:pt idx="4134">
                  <c:v>10.9</c:v>
                </c:pt>
                <c:pt idx="4135">
                  <c:v>11</c:v>
                </c:pt>
                <c:pt idx="4136">
                  <c:v>10.9</c:v>
                </c:pt>
                <c:pt idx="4137">
                  <c:v>10.9</c:v>
                </c:pt>
                <c:pt idx="4138">
                  <c:v>10.8</c:v>
                </c:pt>
                <c:pt idx="4139">
                  <c:v>10.9</c:v>
                </c:pt>
                <c:pt idx="4140">
                  <c:v>10.9</c:v>
                </c:pt>
                <c:pt idx="4141">
                  <c:v>10.9</c:v>
                </c:pt>
                <c:pt idx="4142">
                  <c:v>10.8</c:v>
                </c:pt>
                <c:pt idx="4143">
                  <c:v>10.8</c:v>
                </c:pt>
                <c:pt idx="4144">
                  <c:v>10.6</c:v>
                </c:pt>
                <c:pt idx="4145">
                  <c:v>10.5</c:v>
                </c:pt>
                <c:pt idx="4146">
                  <c:v>10.6</c:v>
                </c:pt>
                <c:pt idx="4147">
                  <c:v>11.2</c:v>
                </c:pt>
                <c:pt idx="4148">
                  <c:v>10.9</c:v>
                </c:pt>
                <c:pt idx="4149">
                  <c:v>10.6</c:v>
                </c:pt>
                <c:pt idx="4150">
                  <c:v>10.7</c:v>
                </c:pt>
                <c:pt idx="4151">
                  <c:v>10.3</c:v>
                </c:pt>
                <c:pt idx="4152">
                  <c:v>10.199999999999999</c:v>
                </c:pt>
                <c:pt idx="4153">
                  <c:v>10.9</c:v>
                </c:pt>
                <c:pt idx="4154">
                  <c:v>11.6</c:v>
                </c:pt>
                <c:pt idx="4155">
                  <c:v>11.6</c:v>
                </c:pt>
                <c:pt idx="4156">
                  <c:v>11.7</c:v>
                </c:pt>
                <c:pt idx="4157">
                  <c:v>11.6</c:v>
                </c:pt>
                <c:pt idx="4158">
                  <c:v>11.7</c:v>
                </c:pt>
                <c:pt idx="4159">
                  <c:v>11.7</c:v>
                </c:pt>
                <c:pt idx="4160">
                  <c:v>11.9</c:v>
                </c:pt>
                <c:pt idx="4161">
                  <c:v>11.8</c:v>
                </c:pt>
                <c:pt idx="4162">
                  <c:v>11.9</c:v>
                </c:pt>
                <c:pt idx="4163">
                  <c:v>11.8</c:v>
                </c:pt>
                <c:pt idx="4164">
                  <c:v>11.7</c:v>
                </c:pt>
                <c:pt idx="4165">
                  <c:v>11.9</c:v>
                </c:pt>
                <c:pt idx="4166">
                  <c:v>12</c:v>
                </c:pt>
                <c:pt idx="4167">
                  <c:v>12</c:v>
                </c:pt>
                <c:pt idx="4168">
                  <c:v>12.1</c:v>
                </c:pt>
                <c:pt idx="4169">
                  <c:v>11.9</c:v>
                </c:pt>
                <c:pt idx="4170">
                  <c:v>11.8</c:v>
                </c:pt>
                <c:pt idx="4171">
                  <c:v>11.8</c:v>
                </c:pt>
                <c:pt idx="4172">
                  <c:v>12.5</c:v>
                </c:pt>
                <c:pt idx="4173">
                  <c:v>12.7</c:v>
                </c:pt>
                <c:pt idx="4174">
                  <c:v>12.9</c:v>
                </c:pt>
                <c:pt idx="4175">
                  <c:v>12.9</c:v>
                </c:pt>
                <c:pt idx="4176">
                  <c:v>12.8</c:v>
                </c:pt>
                <c:pt idx="4177">
                  <c:v>12.4</c:v>
                </c:pt>
                <c:pt idx="4178">
                  <c:v>12.4</c:v>
                </c:pt>
                <c:pt idx="4179">
                  <c:v>12.4</c:v>
                </c:pt>
                <c:pt idx="4180">
                  <c:v>12.4</c:v>
                </c:pt>
                <c:pt idx="4181">
                  <c:v>12.3</c:v>
                </c:pt>
                <c:pt idx="4182">
                  <c:v>12.3</c:v>
                </c:pt>
                <c:pt idx="4183">
                  <c:v>12.2</c:v>
                </c:pt>
                <c:pt idx="4184">
                  <c:v>12.1</c:v>
                </c:pt>
                <c:pt idx="4185">
                  <c:v>12.2</c:v>
                </c:pt>
                <c:pt idx="4186">
                  <c:v>12.2</c:v>
                </c:pt>
                <c:pt idx="4187">
                  <c:v>12.4</c:v>
                </c:pt>
                <c:pt idx="4188">
                  <c:v>12.3</c:v>
                </c:pt>
                <c:pt idx="4189">
                  <c:v>12.6</c:v>
                </c:pt>
                <c:pt idx="4190">
                  <c:v>12.3</c:v>
                </c:pt>
                <c:pt idx="4191">
                  <c:v>11.9</c:v>
                </c:pt>
                <c:pt idx="4192">
                  <c:v>11.9</c:v>
                </c:pt>
                <c:pt idx="4193">
                  <c:v>11.8</c:v>
                </c:pt>
                <c:pt idx="4194">
                  <c:v>11.7</c:v>
                </c:pt>
                <c:pt idx="4195">
                  <c:v>11.4</c:v>
                </c:pt>
                <c:pt idx="4196">
                  <c:v>11.4</c:v>
                </c:pt>
                <c:pt idx="4197">
                  <c:v>11.3</c:v>
                </c:pt>
                <c:pt idx="4198">
                  <c:v>11.2</c:v>
                </c:pt>
                <c:pt idx="4199">
                  <c:v>11</c:v>
                </c:pt>
                <c:pt idx="4200">
                  <c:v>11</c:v>
                </c:pt>
                <c:pt idx="4201">
                  <c:v>11</c:v>
                </c:pt>
                <c:pt idx="4202">
                  <c:v>11.2</c:v>
                </c:pt>
                <c:pt idx="4203">
                  <c:v>11</c:v>
                </c:pt>
                <c:pt idx="4204">
                  <c:v>10.4</c:v>
                </c:pt>
                <c:pt idx="4205">
                  <c:v>10.5</c:v>
                </c:pt>
                <c:pt idx="4206">
                  <c:v>10.199999999999999</c:v>
                </c:pt>
                <c:pt idx="4207">
                  <c:v>10</c:v>
                </c:pt>
                <c:pt idx="4208">
                  <c:v>10.199999999999999</c:v>
                </c:pt>
                <c:pt idx="4209">
                  <c:v>10.8</c:v>
                </c:pt>
                <c:pt idx="4210">
                  <c:v>10.9</c:v>
                </c:pt>
                <c:pt idx="4211">
                  <c:v>10.9</c:v>
                </c:pt>
                <c:pt idx="4212">
                  <c:v>10.9</c:v>
                </c:pt>
                <c:pt idx="4213">
                  <c:v>10.6</c:v>
                </c:pt>
                <c:pt idx="4214">
                  <c:v>10.5</c:v>
                </c:pt>
                <c:pt idx="4215">
                  <c:v>10.6</c:v>
                </c:pt>
                <c:pt idx="4216">
                  <c:v>10.1</c:v>
                </c:pt>
                <c:pt idx="4217">
                  <c:v>9.8000000000000007</c:v>
                </c:pt>
                <c:pt idx="4218">
                  <c:v>9.9</c:v>
                </c:pt>
                <c:pt idx="4219">
                  <c:v>10.1</c:v>
                </c:pt>
                <c:pt idx="4220">
                  <c:v>8</c:v>
                </c:pt>
                <c:pt idx="4221">
                  <c:v>11.6</c:v>
                </c:pt>
                <c:pt idx="4222">
                  <c:v>11.6</c:v>
                </c:pt>
                <c:pt idx="4223">
                  <c:v>13.5</c:v>
                </c:pt>
                <c:pt idx="4224">
                  <c:v>13.3</c:v>
                </c:pt>
                <c:pt idx="4225">
                  <c:v>12.2</c:v>
                </c:pt>
                <c:pt idx="4226">
                  <c:v>12</c:v>
                </c:pt>
                <c:pt idx="4227">
                  <c:v>11.6</c:v>
                </c:pt>
                <c:pt idx="4228">
                  <c:v>11.5</c:v>
                </c:pt>
                <c:pt idx="4229">
                  <c:v>11.4</c:v>
                </c:pt>
                <c:pt idx="4230">
                  <c:v>11.1</c:v>
                </c:pt>
                <c:pt idx="4231">
                  <c:v>11.1</c:v>
                </c:pt>
                <c:pt idx="4232">
                  <c:v>11.1</c:v>
                </c:pt>
                <c:pt idx="4233">
                  <c:v>10.9</c:v>
                </c:pt>
                <c:pt idx="4234">
                  <c:v>10.9</c:v>
                </c:pt>
                <c:pt idx="4235">
                  <c:v>11</c:v>
                </c:pt>
                <c:pt idx="4236">
                  <c:v>11</c:v>
                </c:pt>
                <c:pt idx="4237">
                  <c:v>10.5</c:v>
                </c:pt>
                <c:pt idx="4238">
                  <c:v>9.6</c:v>
                </c:pt>
                <c:pt idx="4239">
                  <c:v>9.4</c:v>
                </c:pt>
                <c:pt idx="4240">
                  <c:v>9.1</c:v>
                </c:pt>
                <c:pt idx="4241">
                  <c:v>8.6999999999999993</c:v>
                </c:pt>
                <c:pt idx="4242">
                  <c:v>8.9</c:v>
                </c:pt>
                <c:pt idx="4243">
                  <c:v>8.9</c:v>
                </c:pt>
                <c:pt idx="4244">
                  <c:v>8.9</c:v>
                </c:pt>
                <c:pt idx="4245">
                  <c:v>8.8000000000000007</c:v>
                </c:pt>
                <c:pt idx="4246">
                  <c:v>8.6</c:v>
                </c:pt>
                <c:pt idx="4247">
                  <c:v>8.4</c:v>
                </c:pt>
                <c:pt idx="4248">
                  <c:v>8.4</c:v>
                </c:pt>
                <c:pt idx="4249">
                  <c:v>8.9</c:v>
                </c:pt>
                <c:pt idx="4250">
                  <c:v>8.5</c:v>
                </c:pt>
                <c:pt idx="4251">
                  <c:v>8.9</c:v>
                </c:pt>
                <c:pt idx="4252">
                  <c:v>9.1</c:v>
                </c:pt>
                <c:pt idx="4253">
                  <c:v>8.8000000000000007</c:v>
                </c:pt>
                <c:pt idx="4254">
                  <c:v>8.5</c:v>
                </c:pt>
                <c:pt idx="4255">
                  <c:v>7.6</c:v>
                </c:pt>
                <c:pt idx="4256">
                  <c:v>7.5</c:v>
                </c:pt>
                <c:pt idx="4257">
                  <c:v>7.7</c:v>
                </c:pt>
                <c:pt idx="4258">
                  <c:v>7.8</c:v>
                </c:pt>
                <c:pt idx="4259">
                  <c:v>7.2</c:v>
                </c:pt>
                <c:pt idx="4260">
                  <c:v>7.2</c:v>
                </c:pt>
                <c:pt idx="4261">
                  <c:v>7</c:v>
                </c:pt>
                <c:pt idx="4262">
                  <c:v>6.8</c:v>
                </c:pt>
                <c:pt idx="4263">
                  <c:v>6.8</c:v>
                </c:pt>
                <c:pt idx="4264">
                  <c:v>6.7</c:v>
                </c:pt>
                <c:pt idx="4265">
                  <c:v>6.7</c:v>
                </c:pt>
                <c:pt idx="4266">
                  <c:v>6.5</c:v>
                </c:pt>
                <c:pt idx="4267">
                  <c:v>6.4</c:v>
                </c:pt>
                <c:pt idx="4268">
                  <c:v>6.8</c:v>
                </c:pt>
                <c:pt idx="4269">
                  <c:v>6.6</c:v>
                </c:pt>
                <c:pt idx="4270">
                  <c:v>6.7</c:v>
                </c:pt>
                <c:pt idx="4271">
                  <c:v>6.7</c:v>
                </c:pt>
                <c:pt idx="4272">
                  <c:v>6.6</c:v>
                </c:pt>
                <c:pt idx="4273">
                  <c:v>6.7</c:v>
                </c:pt>
                <c:pt idx="4274">
                  <c:v>6.4</c:v>
                </c:pt>
                <c:pt idx="4275">
                  <c:v>6.3</c:v>
                </c:pt>
                <c:pt idx="4276">
                  <c:v>6.3</c:v>
                </c:pt>
                <c:pt idx="4277">
                  <c:v>6.4</c:v>
                </c:pt>
                <c:pt idx="4278">
                  <c:v>6.6</c:v>
                </c:pt>
                <c:pt idx="4279">
                  <c:v>6.7</c:v>
                </c:pt>
                <c:pt idx="4280">
                  <c:v>6.7</c:v>
                </c:pt>
                <c:pt idx="4281">
                  <c:v>6.5</c:v>
                </c:pt>
                <c:pt idx="4282">
                  <c:v>6.3</c:v>
                </c:pt>
                <c:pt idx="4283">
                  <c:v>6.2</c:v>
                </c:pt>
                <c:pt idx="4284">
                  <c:v>6.4</c:v>
                </c:pt>
                <c:pt idx="4285">
                  <c:v>6.5</c:v>
                </c:pt>
                <c:pt idx="4286">
                  <c:v>5.9</c:v>
                </c:pt>
                <c:pt idx="4287">
                  <c:v>5.9</c:v>
                </c:pt>
                <c:pt idx="4288">
                  <c:v>5.7</c:v>
                </c:pt>
                <c:pt idx="4289">
                  <c:v>5.6</c:v>
                </c:pt>
                <c:pt idx="4290">
                  <c:v>5.5</c:v>
                </c:pt>
                <c:pt idx="4291">
                  <c:v>5.6</c:v>
                </c:pt>
                <c:pt idx="4292">
                  <c:v>5.6</c:v>
                </c:pt>
                <c:pt idx="4293">
                  <c:v>5.6</c:v>
                </c:pt>
                <c:pt idx="4294">
                  <c:v>5.5</c:v>
                </c:pt>
                <c:pt idx="4295">
                  <c:v>5.4</c:v>
                </c:pt>
                <c:pt idx="4296">
                  <c:v>5.3</c:v>
                </c:pt>
                <c:pt idx="4297">
                  <c:v>5.2</c:v>
                </c:pt>
                <c:pt idx="4298">
                  <c:v>5.3</c:v>
                </c:pt>
                <c:pt idx="4299">
                  <c:v>5.3</c:v>
                </c:pt>
                <c:pt idx="4300">
                  <c:v>5.2</c:v>
                </c:pt>
                <c:pt idx="4301">
                  <c:v>5.0999999999999996</c:v>
                </c:pt>
                <c:pt idx="4302">
                  <c:v>5.2</c:v>
                </c:pt>
                <c:pt idx="4303">
                  <c:v>5.0999999999999996</c:v>
                </c:pt>
                <c:pt idx="4304">
                  <c:v>5.0999999999999996</c:v>
                </c:pt>
                <c:pt idx="4305">
                  <c:v>5.0999999999999996</c:v>
                </c:pt>
                <c:pt idx="4306">
                  <c:v>5.2</c:v>
                </c:pt>
                <c:pt idx="4307">
                  <c:v>5.0999999999999996</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c:v>
                </c:pt>
                <c:pt idx="4317">
                  <c:v>5</c:v>
                </c:pt>
                <c:pt idx="4318">
                  <c:v>4.9000000000000004</c:v>
                </c:pt>
                <c:pt idx="4319">
                  <c:v>4.9000000000000004</c:v>
                </c:pt>
                <c:pt idx="4320">
                  <c:v>5</c:v>
                </c:pt>
                <c:pt idx="4321">
                  <c:v>4.8</c:v>
                </c:pt>
                <c:pt idx="4322">
                  <c:v>5</c:v>
                </c:pt>
                <c:pt idx="4323">
                  <c:v>5.0999999999999996</c:v>
                </c:pt>
                <c:pt idx="4324">
                  <c:v>5.0999999999999996</c:v>
                </c:pt>
                <c:pt idx="4325">
                  <c:v>5.0999999999999996</c:v>
                </c:pt>
                <c:pt idx="4326">
                  <c:v>5.0999999999999996</c:v>
                </c:pt>
                <c:pt idx="4327">
                  <c:v>5.0999999999999996</c:v>
                </c:pt>
                <c:pt idx="4328">
                  <c:v>5.0999999999999996</c:v>
                </c:pt>
                <c:pt idx="4329">
                  <c:v>5.0999999999999996</c:v>
                </c:pt>
                <c:pt idx="4330">
                  <c:v>5</c:v>
                </c:pt>
                <c:pt idx="4331">
                  <c:v>4.9000000000000004</c:v>
                </c:pt>
                <c:pt idx="4332">
                  <c:v>4.9000000000000004</c:v>
                </c:pt>
                <c:pt idx="4333">
                  <c:v>5</c:v>
                </c:pt>
                <c:pt idx="4334">
                  <c:v>5.0999999999999996</c:v>
                </c:pt>
                <c:pt idx="4335">
                  <c:v>5.0999999999999996</c:v>
                </c:pt>
                <c:pt idx="4336">
                  <c:v>5.0999999999999996</c:v>
                </c:pt>
                <c:pt idx="4337">
                  <c:v>5.0999999999999996</c:v>
                </c:pt>
                <c:pt idx="4338">
                  <c:v>5</c:v>
                </c:pt>
                <c:pt idx="4339">
                  <c:v>5.2</c:v>
                </c:pt>
                <c:pt idx="4340">
                  <c:v>5.3</c:v>
                </c:pt>
                <c:pt idx="4341">
                  <c:v>5.3</c:v>
                </c:pt>
                <c:pt idx="4342">
                  <c:v>5.0999999999999996</c:v>
                </c:pt>
                <c:pt idx="4343">
                  <c:v>5.0999999999999996</c:v>
                </c:pt>
                <c:pt idx="4344">
                  <c:v>5</c:v>
                </c:pt>
                <c:pt idx="4345">
                  <c:v>4.9000000000000004</c:v>
                </c:pt>
                <c:pt idx="4346">
                  <c:v>5</c:v>
                </c:pt>
                <c:pt idx="4347">
                  <c:v>5</c:v>
                </c:pt>
                <c:pt idx="4348">
                  <c:v>4.9000000000000004</c:v>
                </c:pt>
                <c:pt idx="4349">
                  <c:v>4.9000000000000004</c:v>
                </c:pt>
                <c:pt idx="4350">
                  <c:v>4.9000000000000004</c:v>
                </c:pt>
                <c:pt idx="4351">
                  <c:v>4.8</c:v>
                </c:pt>
                <c:pt idx="4352">
                  <c:v>4.9000000000000004</c:v>
                </c:pt>
                <c:pt idx="4353">
                  <c:v>4.8</c:v>
                </c:pt>
                <c:pt idx="4354">
                  <c:v>4.7</c:v>
                </c:pt>
                <c:pt idx="4355">
                  <c:v>4.9000000000000004</c:v>
                </c:pt>
                <c:pt idx="4356">
                  <c:v>4.9000000000000004</c:v>
                </c:pt>
                <c:pt idx="4357">
                  <c:v>4.9000000000000004</c:v>
                </c:pt>
                <c:pt idx="4358">
                  <c:v>4.9000000000000004</c:v>
                </c:pt>
                <c:pt idx="4359">
                  <c:v>5</c:v>
                </c:pt>
                <c:pt idx="4360">
                  <c:v>4.8</c:v>
                </c:pt>
                <c:pt idx="4361">
                  <c:v>4.9000000000000004</c:v>
                </c:pt>
                <c:pt idx="4362">
                  <c:v>4.9000000000000004</c:v>
                </c:pt>
                <c:pt idx="4363">
                  <c:v>4.8</c:v>
                </c:pt>
                <c:pt idx="4364">
                  <c:v>4.8</c:v>
                </c:pt>
                <c:pt idx="4365">
                  <c:v>4.8</c:v>
                </c:pt>
                <c:pt idx="4366">
                  <c:v>4.5999999999999996</c:v>
                </c:pt>
                <c:pt idx="4367">
                  <c:v>4.5999999999999996</c:v>
                </c:pt>
                <c:pt idx="4368">
                  <c:v>4.7</c:v>
                </c:pt>
                <c:pt idx="4369">
                  <c:v>4.7</c:v>
                </c:pt>
                <c:pt idx="4370">
                  <c:v>4.7</c:v>
                </c:pt>
                <c:pt idx="4371">
                  <c:v>4.8</c:v>
                </c:pt>
                <c:pt idx="4372">
                  <c:v>4.8</c:v>
                </c:pt>
                <c:pt idx="4373">
                  <c:v>4.7</c:v>
                </c:pt>
                <c:pt idx="4374">
                  <c:v>5.3</c:v>
                </c:pt>
                <c:pt idx="4375">
                  <c:v>5.2</c:v>
                </c:pt>
                <c:pt idx="4376">
                  <c:v>5.3</c:v>
                </c:pt>
                <c:pt idx="4377">
                  <c:v>5.3</c:v>
                </c:pt>
                <c:pt idx="4378">
                  <c:v>5.4</c:v>
                </c:pt>
                <c:pt idx="4379">
                  <c:v>5.3</c:v>
                </c:pt>
                <c:pt idx="4380">
                  <c:v>4.9000000000000004</c:v>
                </c:pt>
                <c:pt idx="4381">
                  <c:v>4.9000000000000004</c:v>
                </c:pt>
                <c:pt idx="4382">
                  <c:v>4.8</c:v>
                </c:pt>
                <c:pt idx="4383">
                  <c:v>4.9000000000000004</c:v>
                </c:pt>
                <c:pt idx="4384">
                  <c:v>4.9000000000000004</c:v>
                </c:pt>
                <c:pt idx="4385">
                  <c:v>4.9000000000000004</c:v>
                </c:pt>
                <c:pt idx="4386">
                  <c:v>5</c:v>
                </c:pt>
                <c:pt idx="4387">
                  <c:v>5</c:v>
                </c:pt>
                <c:pt idx="4388">
                  <c:v>4.8</c:v>
                </c:pt>
                <c:pt idx="4389">
                  <c:v>4.5999999999999996</c:v>
                </c:pt>
                <c:pt idx="4390">
                  <c:v>4.7</c:v>
                </c:pt>
                <c:pt idx="4391">
                  <c:v>4.9000000000000004</c:v>
                </c:pt>
                <c:pt idx="4392">
                  <c:v>4.9000000000000004</c:v>
                </c:pt>
                <c:pt idx="4393">
                  <c:v>4.9000000000000004</c:v>
                </c:pt>
                <c:pt idx="4394">
                  <c:v>5</c:v>
                </c:pt>
                <c:pt idx="4395">
                  <c:v>4.9000000000000004</c:v>
                </c:pt>
                <c:pt idx="4396">
                  <c:v>4.8</c:v>
                </c:pt>
                <c:pt idx="4397">
                  <c:v>5</c:v>
                </c:pt>
                <c:pt idx="4398">
                  <c:v>5</c:v>
                </c:pt>
                <c:pt idx="4399">
                  <c:v>4.4000000000000004</c:v>
                </c:pt>
                <c:pt idx="4400">
                  <c:v>4.3</c:v>
                </c:pt>
                <c:pt idx="4401">
                  <c:v>4.4000000000000004</c:v>
                </c:pt>
                <c:pt idx="4402">
                  <c:v>4.4000000000000004</c:v>
                </c:pt>
                <c:pt idx="4403">
                  <c:v>4.2</c:v>
                </c:pt>
                <c:pt idx="4404">
                  <c:v>4.4000000000000004</c:v>
                </c:pt>
                <c:pt idx="4405">
                  <c:v>4.3</c:v>
                </c:pt>
                <c:pt idx="4406">
                  <c:v>4.3</c:v>
                </c:pt>
                <c:pt idx="4407">
                  <c:v>4.5</c:v>
                </c:pt>
                <c:pt idx="4408">
                  <c:v>5.3</c:v>
                </c:pt>
                <c:pt idx="4409">
                  <c:v>5.5</c:v>
                </c:pt>
                <c:pt idx="4410">
                  <c:v>5.6</c:v>
                </c:pt>
                <c:pt idx="4411">
                  <c:v>5.9</c:v>
                </c:pt>
                <c:pt idx="4412">
                  <c:v>5.8</c:v>
                </c:pt>
                <c:pt idx="4413">
                  <c:v>5.6</c:v>
                </c:pt>
                <c:pt idx="4414">
                  <c:v>5.7</c:v>
                </c:pt>
                <c:pt idx="4415">
                  <c:v>5.4</c:v>
                </c:pt>
                <c:pt idx="4416">
                  <c:v>5.7</c:v>
                </c:pt>
                <c:pt idx="4417">
                  <c:v>5.9</c:v>
                </c:pt>
                <c:pt idx="4418">
                  <c:v>6</c:v>
                </c:pt>
                <c:pt idx="4419">
                  <c:v>6.1</c:v>
                </c:pt>
                <c:pt idx="4420">
                  <c:v>6.1</c:v>
                </c:pt>
                <c:pt idx="4421">
                  <c:v>5.5</c:v>
                </c:pt>
                <c:pt idx="4422">
                  <c:v>5.5</c:v>
                </c:pt>
                <c:pt idx="4423">
                  <c:v>5.4</c:v>
                </c:pt>
                <c:pt idx="4424">
                  <c:v>5.6</c:v>
                </c:pt>
                <c:pt idx="4425">
                  <c:v>5.3</c:v>
                </c:pt>
                <c:pt idx="4426">
                  <c:v>5.3</c:v>
                </c:pt>
                <c:pt idx="4427">
                  <c:v>5.8</c:v>
                </c:pt>
                <c:pt idx="4428">
                  <c:v>6.3</c:v>
                </c:pt>
                <c:pt idx="4429">
                  <c:v>6.4</c:v>
                </c:pt>
                <c:pt idx="4430">
                  <c:v>6.3</c:v>
                </c:pt>
                <c:pt idx="4431">
                  <c:v>6.2</c:v>
                </c:pt>
                <c:pt idx="4432">
                  <c:v>6.5</c:v>
                </c:pt>
                <c:pt idx="4433">
                  <c:v>6.4</c:v>
                </c:pt>
                <c:pt idx="4434">
                  <c:v>5.9</c:v>
                </c:pt>
                <c:pt idx="4435">
                  <c:v>5.6</c:v>
                </c:pt>
                <c:pt idx="4436">
                  <c:v>6.7</c:v>
                </c:pt>
                <c:pt idx="4437">
                  <c:v>7</c:v>
                </c:pt>
                <c:pt idx="4438">
                  <c:v>6.8</c:v>
                </c:pt>
                <c:pt idx="4439">
                  <c:v>6.4</c:v>
                </c:pt>
                <c:pt idx="4440">
                  <c:v>6.8</c:v>
                </c:pt>
                <c:pt idx="4441">
                  <c:v>6.9</c:v>
                </c:pt>
                <c:pt idx="4442">
                  <c:v>6.4</c:v>
                </c:pt>
                <c:pt idx="4443">
                  <c:v>6.3</c:v>
                </c:pt>
                <c:pt idx="4444">
                  <c:v>7.1</c:v>
                </c:pt>
                <c:pt idx="4445">
                  <c:v>6.8</c:v>
                </c:pt>
                <c:pt idx="4446">
                  <c:v>6.7</c:v>
                </c:pt>
                <c:pt idx="4447">
                  <c:v>6.9</c:v>
                </c:pt>
                <c:pt idx="4448">
                  <c:v>5.6</c:v>
                </c:pt>
                <c:pt idx="4449">
                  <c:v>4.9000000000000004</c:v>
                </c:pt>
                <c:pt idx="4450">
                  <c:v>5.2</c:v>
                </c:pt>
                <c:pt idx="4451">
                  <c:v>5.3</c:v>
                </c:pt>
                <c:pt idx="4452">
                  <c:v>4.7</c:v>
                </c:pt>
                <c:pt idx="4453">
                  <c:v>4.3</c:v>
                </c:pt>
                <c:pt idx="4454">
                  <c:v>4.2</c:v>
                </c:pt>
                <c:pt idx="4455">
                  <c:v>4.2</c:v>
                </c:pt>
                <c:pt idx="4456">
                  <c:v>4.0999999999999996</c:v>
                </c:pt>
                <c:pt idx="4457">
                  <c:v>4</c:v>
                </c:pt>
                <c:pt idx="4458">
                  <c:v>4.2</c:v>
                </c:pt>
                <c:pt idx="4459">
                  <c:v>3.9</c:v>
                </c:pt>
                <c:pt idx="4460">
                  <c:v>4</c:v>
                </c:pt>
                <c:pt idx="4461">
                  <c:v>3.9</c:v>
                </c:pt>
                <c:pt idx="4462">
                  <c:v>3.9</c:v>
                </c:pt>
                <c:pt idx="4463">
                  <c:v>4</c:v>
                </c:pt>
                <c:pt idx="4464">
                  <c:v>3.5</c:v>
                </c:pt>
                <c:pt idx="4465">
                  <c:v>3.2</c:v>
                </c:pt>
                <c:pt idx="4466">
                  <c:v>3.2</c:v>
                </c:pt>
                <c:pt idx="4467">
                  <c:v>3.2</c:v>
                </c:pt>
                <c:pt idx="4468">
                  <c:v>3.2</c:v>
                </c:pt>
                <c:pt idx="4469">
                  <c:v>3.2</c:v>
                </c:pt>
                <c:pt idx="4470">
                  <c:v>3.3</c:v>
                </c:pt>
                <c:pt idx="4471">
                  <c:v>3.1</c:v>
                </c:pt>
                <c:pt idx="4472">
                  <c:v>3.3</c:v>
                </c:pt>
                <c:pt idx="4473">
                  <c:v>3</c:v>
                </c:pt>
                <c:pt idx="4474">
                  <c:v>3</c:v>
                </c:pt>
                <c:pt idx="4475">
                  <c:v>3</c:v>
                </c:pt>
                <c:pt idx="4476">
                  <c:v>3</c:v>
                </c:pt>
                <c:pt idx="4477">
                  <c:v>3</c:v>
                </c:pt>
                <c:pt idx="4478">
                  <c:v>2.9</c:v>
                </c:pt>
                <c:pt idx="4479">
                  <c:v>2.8</c:v>
                </c:pt>
                <c:pt idx="4480">
                  <c:v>2.8</c:v>
                </c:pt>
                <c:pt idx="4481">
                  <c:v>3.1</c:v>
                </c:pt>
                <c:pt idx="4482">
                  <c:v>3.1</c:v>
                </c:pt>
                <c:pt idx="4483">
                  <c:v>3</c:v>
                </c:pt>
                <c:pt idx="4484">
                  <c:v>2.8</c:v>
                </c:pt>
                <c:pt idx="4485">
                  <c:v>2.5</c:v>
                </c:pt>
                <c:pt idx="4486">
                  <c:v>2.5</c:v>
                </c:pt>
                <c:pt idx="4487">
                  <c:v>2.5</c:v>
                </c:pt>
                <c:pt idx="4488">
                  <c:v>2.5</c:v>
                </c:pt>
                <c:pt idx="4489">
                  <c:v>2.4</c:v>
                </c:pt>
                <c:pt idx="4490">
                  <c:v>2.2999999999999998</c:v>
                </c:pt>
                <c:pt idx="4491">
                  <c:v>2.2999999999999998</c:v>
                </c:pt>
                <c:pt idx="4492">
                  <c:v>2.2999999999999998</c:v>
                </c:pt>
                <c:pt idx="4493">
                  <c:v>2.2000000000000002</c:v>
                </c:pt>
                <c:pt idx="4494">
                  <c:v>2.2000000000000002</c:v>
                </c:pt>
                <c:pt idx="4495">
                  <c:v>2</c:v>
                </c:pt>
                <c:pt idx="4496">
                  <c:v>2.2999999999999998</c:v>
                </c:pt>
                <c:pt idx="4497">
                  <c:v>2.6</c:v>
                </c:pt>
                <c:pt idx="4498">
                  <c:v>2.2999999999999998</c:v>
                </c:pt>
                <c:pt idx="4499">
                  <c:v>2.2000000000000002</c:v>
                </c:pt>
                <c:pt idx="4500">
                  <c:v>3</c:v>
                </c:pt>
                <c:pt idx="4501">
                  <c:v>3</c:v>
                </c:pt>
                <c:pt idx="4502">
                  <c:v>3.1</c:v>
                </c:pt>
                <c:pt idx="4503">
                  <c:v>2.8</c:v>
                </c:pt>
                <c:pt idx="4504">
                  <c:v>3</c:v>
                </c:pt>
                <c:pt idx="4505">
                  <c:v>3</c:v>
                </c:pt>
                <c:pt idx="4506">
                  <c:v>3</c:v>
                </c:pt>
                <c:pt idx="4507">
                  <c:v>3</c:v>
                </c:pt>
                <c:pt idx="4508">
                  <c:v>3</c:v>
                </c:pt>
                <c:pt idx="4509">
                  <c:v>3.1</c:v>
                </c:pt>
                <c:pt idx="4510">
                  <c:v>3.2</c:v>
                </c:pt>
                <c:pt idx="4511">
                  <c:v>3.3</c:v>
                </c:pt>
                <c:pt idx="4512">
                  <c:v>3.2</c:v>
                </c:pt>
                <c:pt idx="4513">
                  <c:v>3.3</c:v>
                </c:pt>
                <c:pt idx="4514">
                  <c:v>3.3</c:v>
                </c:pt>
                <c:pt idx="4515">
                  <c:v>3.6</c:v>
                </c:pt>
                <c:pt idx="4516">
                  <c:v>3.2</c:v>
                </c:pt>
                <c:pt idx="4517">
                  <c:v>3</c:v>
                </c:pt>
                <c:pt idx="4518">
                  <c:v>2.8</c:v>
                </c:pt>
                <c:pt idx="4519">
                  <c:v>2.8</c:v>
                </c:pt>
                <c:pt idx="4520">
                  <c:v>2.5</c:v>
                </c:pt>
                <c:pt idx="4521">
                  <c:v>3.2</c:v>
                </c:pt>
                <c:pt idx="4522">
                  <c:v>3.2</c:v>
                </c:pt>
                <c:pt idx="4523">
                  <c:v>2.6</c:v>
                </c:pt>
                <c:pt idx="4524">
                  <c:v>2.2999999999999998</c:v>
                </c:pt>
                <c:pt idx="4525">
                  <c:v>2.2999999999999998</c:v>
                </c:pt>
                <c:pt idx="4526">
                  <c:v>2.4</c:v>
                </c:pt>
                <c:pt idx="4527">
                  <c:v>2.6</c:v>
                </c:pt>
                <c:pt idx="4528">
                  <c:v>3.6</c:v>
                </c:pt>
                <c:pt idx="4529">
                  <c:v>3.8</c:v>
                </c:pt>
                <c:pt idx="4530">
                  <c:v>4</c:v>
                </c:pt>
                <c:pt idx="4531">
                  <c:v>4.0999999999999996</c:v>
                </c:pt>
                <c:pt idx="4532">
                  <c:v>4.2</c:v>
                </c:pt>
                <c:pt idx="4533">
                  <c:v>3.9</c:v>
                </c:pt>
                <c:pt idx="4534">
                  <c:v>4.0999999999999996</c:v>
                </c:pt>
                <c:pt idx="4535">
                  <c:v>4.0999999999999996</c:v>
                </c:pt>
                <c:pt idx="4536">
                  <c:v>4</c:v>
                </c:pt>
                <c:pt idx="4537">
                  <c:v>4.3</c:v>
                </c:pt>
                <c:pt idx="4538">
                  <c:v>4.7</c:v>
                </c:pt>
                <c:pt idx="4539">
                  <c:v>4.9000000000000004</c:v>
                </c:pt>
                <c:pt idx="4540">
                  <c:v>5</c:v>
                </c:pt>
                <c:pt idx="4541">
                  <c:v>5</c:v>
                </c:pt>
                <c:pt idx="4542">
                  <c:v>5</c:v>
                </c:pt>
                <c:pt idx="4543">
                  <c:v>5</c:v>
                </c:pt>
                <c:pt idx="4544">
                  <c:v>5.0999999999999996</c:v>
                </c:pt>
                <c:pt idx="4545">
                  <c:v>4.8</c:v>
                </c:pt>
                <c:pt idx="4546">
                  <c:v>4.8</c:v>
                </c:pt>
                <c:pt idx="4547">
                  <c:v>4.9000000000000004</c:v>
                </c:pt>
                <c:pt idx="4548">
                  <c:v>4.9000000000000004</c:v>
                </c:pt>
                <c:pt idx="4549">
                  <c:v>5.3</c:v>
                </c:pt>
                <c:pt idx="4550">
                  <c:v>5.5</c:v>
                </c:pt>
                <c:pt idx="4551">
                  <c:v>5.6</c:v>
                </c:pt>
                <c:pt idx="4552">
                  <c:v>5.4</c:v>
                </c:pt>
                <c:pt idx="4553">
                  <c:v>5.6</c:v>
                </c:pt>
                <c:pt idx="4554">
                  <c:v>6.1</c:v>
                </c:pt>
                <c:pt idx="4555">
                  <c:v>5.5</c:v>
                </c:pt>
                <c:pt idx="4556">
                  <c:v>5.2</c:v>
                </c:pt>
                <c:pt idx="4557">
                  <c:v>4.8</c:v>
                </c:pt>
                <c:pt idx="4558">
                  <c:v>4.8</c:v>
                </c:pt>
                <c:pt idx="4559">
                  <c:v>4.8</c:v>
                </c:pt>
                <c:pt idx="4560">
                  <c:v>5.6</c:v>
                </c:pt>
                <c:pt idx="4561">
                  <c:v>5.8</c:v>
                </c:pt>
                <c:pt idx="4562">
                  <c:v>6.1</c:v>
                </c:pt>
                <c:pt idx="4563">
                  <c:v>5.9</c:v>
                </c:pt>
                <c:pt idx="4564">
                  <c:v>4.8</c:v>
                </c:pt>
                <c:pt idx="4565">
                  <c:v>5</c:v>
                </c:pt>
                <c:pt idx="4566">
                  <c:v>6.5</c:v>
                </c:pt>
                <c:pt idx="4567">
                  <c:v>7.2</c:v>
                </c:pt>
                <c:pt idx="4568">
                  <c:v>6.9</c:v>
                </c:pt>
                <c:pt idx="4569">
                  <c:v>7.6</c:v>
                </c:pt>
                <c:pt idx="4570">
                  <c:v>8.1999999999999993</c:v>
                </c:pt>
                <c:pt idx="4571">
                  <c:v>8.5</c:v>
                </c:pt>
                <c:pt idx="4572">
                  <c:v>8.6</c:v>
                </c:pt>
                <c:pt idx="4573">
                  <c:v>8.1999999999999993</c:v>
                </c:pt>
                <c:pt idx="4574">
                  <c:v>8.1999999999999993</c:v>
                </c:pt>
                <c:pt idx="4575">
                  <c:v>8.8000000000000007</c:v>
                </c:pt>
                <c:pt idx="4576">
                  <c:v>9</c:v>
                </c:pt>
                <c:pt idx="4577">
                  <c:v>9.1</c:v>
                </c:pt>
                <c:pt idx="4578">
                  <c:v>8.6</c:v>
                </c:pt>
                <c:pt idx="4579">
                  <c:v>8.1999999999999993</c:v>
                </c:pt>
                <c:pt idx="4580">
                  <c:v>9.6999999999999993</c:v>
                </c:pt>
                <c:pt idx="4581">
                  <c:v>10.9</c:v>
                </c:pt>
                <c:pt idx="4582">
                  <c:v>10.9</c:v>
                </c:pt>
                <c:pt idx="4583">
                  <c:v>10.9</c:v>
                </c:pt>
                <c:pt idx="4584">
                  <c:v>11.3</c:v>
                </c:pt>
                <c:pt idx="4585">
                  <c:v>11.4</c:v>
                </c:pt>
                <c:pt idx="4586">
                  <c:v>11.6</c:v>
                </c:pt>
                <c:pt idx="4587">
                  <c:v>10.8</c:v>
                </c:pt>
                <c:pt idx="4588">
                  <c:v>10.9</c:v>
                </c:pt>
                <c:pt idx="4589">
                  <c:v>11</c:v>
                </c:pt>
                <c:pt idx="4590">
                  <c:v>11.1</c:v>
                </c:pt>
                <c:pt idx="4591">
                  <c:v>10.8</c:v>
                </c:pt>
                <c:pt idx="4592">
                  <c:v>10.1</c:v>
                </c:pt>
                <c:pt idx="4593">
                  <c:v>9.5</c:v>
                </c:pt>
                <c:pt idx="4594">
                  <c:v>9.5</c:v>
                </c:pt>
                <c:pt idx="4595">
                  <c:v>10</c:v>
                </c:pt>
                <c:pt idx="4596">
                  <c:v>10</c:v>
                </c:pt>
                <c:pt idx="4597">
                  <c:v>7.8</c:v>
                </c:pt>
                <c:pt idx="4598">
                  <c:v>7.9</c:v>
                </c:pt>
                <c:pt idx="4599">
                  <c:v>6.6</c:v>
                </c:pt>
                <c:pt idx="4600">
                  <c:v>9.8000000000000007</c:v>
                </c:pt>
                <c:pt idx="4601">
                  <c:v>10.8</c:v>
                </c:pt>
                <c:pt idx="4602">
                  <c:v>9.3000000000000007</c:v>
                </c:pt>
                <c:pt idx="4603">
                  <c:v>12.1</c:v>
                </c:pt>
                <c:pt idx="4604">
                  <c:v>13.1</c:v>
                </c:pt>
                <c:pt idx="4605">
                  <c:v>13.4</c:v>
                </c:pt>
                <c:pt idx="4606">
                  <c:v>13.5</c:v>
                </c:pt>
                <c:pt idx="4607">
                  <c:v>13.5</c:v>
                </c:pt>
                <c:pt idx="4608">
                  <c:v>13.5</c:v>
                </c:pt>
                <c:pt idx="4609">
                  <c:v>13.9</c:v>
                </c:pt>
                <c:pt idx="4610">
                  <c:v>13.9</c:v>
                </c:pt>
                <c:pt idx="4611">
                  <c:v>14.1</c:v>
                </c:pt>
                <c:pt idx="4612">
                  <c:v>14</c:v>
                </c:pt>
                <c:pt idx="4613">
                  <c:v>13.7</c:v>
                </c:pt>
                <c:pt idx="4614">
                  <c:v>13.7</c:v>
                </c:pt>
                <c:pt idx="4615">
                  <c:v>13.6</c:v>
                </c:pt>
                <c:pt idx="4616">
                  <c:v>13.7</c:v>
                </c:pt>
                <c:pt idx="4617">
                  <c:v>13.9</c:v>
                </c:pt>
                <c:pt idx="4618">
                  <c:v>13.5</c:v>
                </c:pt>
                <c:pt idx="4619">
                  <c:v>13.2</c:v>
                </c:pt>
                <c:pt idx="4620">
                  <c:v>13.7</c:v>
                </c:pt>
                <c:pt idx="4621">
                  <c:v>13.8</c:v>
                </c:pt>
                <c:pt idx="4622">
                  <c:v>14</c:v>
                </c:pt>
                <c:pt idx="4623">
                  <c:v>13.9</c:v>
                </c:pt>
                <c:pt idx="4624">
                  <c:v>14</c:v>
                </c:pt>
                <c:pt idx="4625">
                  <c:v>14.2</c:v>
                </c:pt>
                <c:pt idx="4626">
                  <c:v>14.9</c:v>
                </c:pt>
                <c:pt idx="4627">
                  <c:v>14.4</c:v>
                </c:pt>
                <c:pt idx="4628">
                  <c:v>14.3</c:v>
                </c:pt>
                <c:pt idx="4629">
                  <c:v>14.8</c:v>
                </c:pt>
                <c:pt idx="4630">
                  <c:v>14.8</c:v>
                </c:pt>
                <c:pt idx="4631">
                  <c:v>12.9</c:v>
                </c:pt>
                <c:pt idx="4632">
                  <c:v>13.9</c:v>
                </c:pt>
                <c:pt idx="4633">
                  <c:v>15.4</c:v>
                </c:pt>
                <c:pt idx="4634">
                  <c:v>15.4</c:v>
                </c:pt>
                <c:pt idx="4635">
                  <c:v>15.4</c:v>
                </c:pt>
                <c:pt idx="4636">
                  <c:v>16.100000000000001</c:v>
                </c:pt>
                <c:pt idx="4637">
                  <c:v>16.899999999999999</c:v>
                </c:pt>
                <c:pt idx="4638">
                  <c:v>17</c:v>
                </c:pt>
                <c:pt idx="4639">
                  <c:v>16.8</c:v>
                </c:pt>
                <c:pt idx="4640">
                  <c:v>16.5</c:v>
                </c:pt>
                <c:pt idx="4641">
                  <c:v>17.5</c:v>
                </c:pt>
                <c:pt idx="4642">
                  <c:v>17.5</c:v>
                </c:pt>
                <c:pt idx="4643">
                  <c:v>17.5</c:v>
                </c:pt>
                <c:pt idx="4644">
                  <c:v>17.5</c:v>
                </c:pt>
                <c:pt idx="4645">
                  <c:v>17.5</c:v>
                </c:pt>
                <c:pt idx="4646">
                  <c:v>17.5</c:v>
                </c:pt>
                <c:pt idx="4647">
                  <c:v>17.5</c:v>
                </c:pt>
                <c:pt idx="4648">
                  <c:v>16.899999999999999</c:v>
                </c:pt>
                <c:pt idx="4649">
                  <c:v>15.7</c:v>
                </c:pt>
                <c:pt idx="4650">
                  <c:v>17</c:v>
                </c:pt>
                <c:pt idx="4651">
                  <c:v>19.5</c:v>
                </c:pt>
                <c:pt idx="4652">
                  <c:v>19.3</c:v>
                </c:pt>
                <c:pt idx="4653">
                  <c:v>19.8</c:v>
                </c:pt>
                <c:pt idx="4654">
                  <c:v>18.5</c:v>
                </c:pt>
                <c:pt idx="4655">
                  <c:v>14.6</c:v>
                </c:pt>
                <c:pt idx="4656">
                  <c:v>24</c:v>
                </c:pt>
                <c:pt idx="4657">
                  <c:v>28.9</c:v>
                </c:pt>
                <c:pt idx="4658">
                  <c:v>29.6</c:v>
                </c:pt>
                <c:pt idx="4659">
                  <c:v>23.9</c:v>
                </c:pt>
                <c:pt idx="4660">
                  <c:v>18.5</c:v>
                </c:pt>
                <c:pt idx="4661">
                  <c:v>16.7</c:v>
                </c:pt>
                <c:pt idx="4662">
                  <c:v>18.899999999999999</c:v>
                </c:pt>
                <c:pt idx="4663">
                  <c:v>14.3</c:v>
                </c:pt>
                <c:pt idx="4664">
                  <c:v>10.6</c:v>
                </c:pt>
                <c:pt idx="4665">
                  <c:v>9.6</c:v>
                </c:pt>
                <c:pt idx="4666">
                  <c:v>8.6999999999999993</c:v>
                </c:pt>
                <c:pt idx="4667">
                  <c:v>8.8000000000000007</c:v>
                </c:pt>
                <c:pt idx="4668">
                  <c:v>8.4</c:v>
                </c:pt>
                <c:pt idx="4669">
                  <c:v>8.3000000000000007</c:v>
                </c:pt>
                <c:pt idx="4670">
                  <c:v>8.5</c:v>
                </c:pt>
                <c:pt idx="4671">
                  <c:v>8.8000000000000007</c:v>
                </c:pt>
                <c:pt idx="4672">
                  <c:v>8.4</c:v>
                </c:pt>
                <c:pt idx="4673">
                  <c:v>7.4</c:v>
                </c:pt>
                <c:pt idx="4674">
                  <c:v>7.2</c:v>
                </c:pt>
                <c:pt idx="4675">
                  <c:v>6.7</c:v>
                </c:pt>
                <c:pt idx="4676">
                  <c:v>6.1</c:v>
                </c:pt>
                <c:pt idx="4677">
                  <c:v>5.6</c:v>
                </c:pt>
                <c:pt idx="4678">
                  <c:v>6.8</c:v>
                </c:pt>
                <c:pt idx="4679">
                  <c:v>6.9</c:v>
                </c:pt>
                <c:pt idx="4680">
                  <c:v>7.2</c:v>
                </c:pt>
                <c:pt idx="4681">
                  <c:v>8</c:v>
                </c:pt>
                <c:pt idx="4682">
                  <c:v>7</c:v>
                </c:pt>
                <c:pt idx="4683">
                  <c:v>7.2</c:v>
                </c:pt>
                <c:pt idx="4684">
                  <c:v>8.1999999999999993</c:v>
                </c:pt>
                <c:pt idx="4685">
                  <c:v>6.3</c:v>
                </c:pt>
                <c:pt idx="4686">
                  <c:v>5.5</c:v>
                </c:pt>
                <c:pt idx="4687">
                  <c:v>5.8</c:v>
                </c:pt>
                <c:pt idx="4688">
                  <c:v>3.8</c:v>
                </c:pt>
                <c:pt idx="4689">
                  <c:v>3.9</c:v>
                </c:pt>
                <c:pt idx="4690">
                  <c:v>3.6</c:v>
                </c:pt>
                <c:pt idx="4691">
                  <c:v>3.5</c:v>
                </c:pt>
                <c:pt idx="4692">
                  <c:v>3.3</c:v>
                </c:pt>
                <c:pt idx="4693">
                  <c:v>3.4</c:v>
                </c:pt>
                <c:pt idx="4694">
                  <c:v>3.4</c:v>
                </c:pt>
                <c:pt idx="4695">
                  <c:v>3.2</c:v>
                </c:pt>
                <c:pt idx="4696">
                  <c:v>3</c:v>
                </c:pt>
                <c:pt idx="4697">
                  <c:v>3.5</c:v>
                </c:pt>
                <c:pt idx="4698">
                  <c:v>2.9</c:v>
                </c:pt>
                <c:pt idx="4699">
                  <c:v>2.2000000000000002</c:v>
                </c:pt>
                <c:pt idx="4700">
                  <c:v>1.9</c:v>
                </c:pt>
                <c:pt idx="4701">
                  <c:v>1.8</c:v>
                </c:pt>
                <c:pt idx="4702">
                  <c:v>1.6</c:v>
                </c:pt>
                <c:pt idx="4703">
                  <c:v>1.6</c:v>
                </c:pt>
                <c:pt idx="4704">
                  <c:v>1.7</c:v>
                </c:pt>
                <c:pt idx="4705">
                  <c:v>1.4</c:v>
                </c:pt>
                <c:pt idx="4706">
                  <c:v>1.2</c:v>
                </c:pt>
                <c:pt idx="4707">
                  <c:v>1.1000000000000001</c:v>
                </c:pt>
                <c:pt idx="4708">
                  <c:v>1.2</c:v>
                </c:pt>
                <c:pt idx="4709">
                  <c:v>1.2</c:v>
                </c:pt>
                <c:pt idx="4710">
                  <c:v>1.1000000000000001</c:v>
                </c:pt>
                <c:pt idx="4711">
                  <c:v>1</c:v>
                </c:pt>
                <c:pt idx="4712">
                  <c:v>1</c:v>
                </c:pt>
                <c:pt idx="4713">
                  <c:v>1</c:v>
                </c:pt>
                <c:pt idx="4714">
                  <c:v>0.9</c:v>
                </c:pt>
                <c:pt idx="4715">
                  <c:v>0.9</c:v>
                </c:pt>
                <c:pt idx="4716">
                  <c:v>0.8</c:v>
                </c:pt>
                <c:pt idx="4717">
                  <c:v>0.7</c:v>
                </c:pt>
                <c:pt idx="4718">
                  <c:v>0.7</c:v>
                </c:pt>
                <c:pt idx="4719">
                  <c:v>0.8</c:v>
                </c:pt>
                <c:pt idx="4720">
                  <c:v>0.8</c:v>
                </c:pt>
                <c:pt idx="4721">
                  <c:v>0.7</c:v>
                </c:pt>
                <c:pt idx="4722">
                  <c:v>0.7</c:v>
                </c:pt>
                <c:pt idx="4723">
                  <c:v>0.7</c:v>
                </c:pt>
                <c:pt idx="4724">
                  <c:v>0.8</c:v>
                </c:pt>
                <c:pt idx="4725">
                  <c:v>0.8</c:v>
                </c:pt>
                <c:pt idx="4726">
                  <c:v>0.8</c:v>
                </c:pt>
                <c:pt idx="4727">
                  <c:v>0.8</c:v>
                </c:pt>
                <c:pt idx="4728">
                  <c:v>0.8</c:v>
                </c:pt>
                <c:pt idx="4729">
                  <c:v>0.8</c:v>
                </c:pt>
                <c:pt idx="4730">
                  <c:v>0.8</c:v>
                </c:pt>
                <c:pt idx="4731">
                  <c:v>0.8</c:v>
                </c:pt>
                <c:pt idx="4732">
                  <c:v>0.9</c:v>
                </c:pt>
                <c:pt idx="4733">
                  <c:v>0.9</c:v>
                </c:pt>
                <c:pt idx="4734">
                  <c:v>0.9</c:v>
                </c:pt>
                <c:pt idx="4735">
                  <c:v>0.8</c:v>
                </c:pt>
                <c:pt idx="4736">
                  <c:v>0.8</c:v>
                </c:pt>
                <c:pt idx="4737">
                  <c:v>0.8</c:v>
                </c:pt>
                <c:pt idx="4738">
                  <c:v>0.7</c:v>
                </c:pt>
                <c:pt idx="4739">
                  <c:v>0.8</c:v>
                </c:pt>
                <c:pt idx="4740">
                  <c:v>0.8</c:v>
                </c:pt>
                <c:pt idx="4741">
                  <c:v>0.8</c:v>
                </c:pt>
                <c:pt idx="4742">
                  <c:v>0.9</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0.9</c:v>
                </c:pt>
                <c:pt idx="4759">
                  <c:v>0.9</c:v>
                </c:pt>
                <c:pt idx="4760">
                  <c:v>1</c:v>
                </c:pt>
                <c:pt idx="4761">
                  <c:v>0.9</c:v>
                </c:pt>
                <c:pt idx="4762">
                  <c:v>1</c:v>
                </c:pt>
                <c:pt idx="4763">
                  <c:v>0.9</c:v>
                </c:pt>
                <c:pt idx="4764">
                  <c:v>0.9</c:v>
                </c:pt>
                <c:pt idx="4765">
                  <c:v>0.8</c:v>
                </c:pt>
                <c:pt idx="4766">
                  <c:v>0.9</c:v>
                </c:pt>
                <c:pt idx="4767">
                  <c:v>0.9</c:v>
                </c:pt>
                <c:pt idx="4768">
                  <c:v>0.9</c:v>
                </c:pt>
                <c:pt idx="4769">
                  <c:v>1</c:v>
                </c:pt>
                <c:pt idx="4770">
                  <c:v>1</c:v>
                </c:pt>
                <c:pt idx="4771">
                  <c:v>1</c:v>
                </c:pt>
                <c:pt idx="4772">
                  <c:v>1.1000000000000001</c:v>
                </c:pt>
                <c:pt idx="4773">
                  <c:v>1</c:v>
                </c:pt>
                <c:pt idx="4774">
                  <c:v>1.1000000000000001</c:v>
                </c:pt>
                <c:pt idx="4775">
                  <c:v>1.1000000000000001</c:v>
                </c:pt>
                <c:pt idx="4776">
                  <c:v>1</c:v>
                </c:pt>
                <c:pt idx="4777">
                  <c:v>1.1000000000000001</c:v>
                </c:pt>
                <c:pt idx="4778">
                  <c:v>0.9</c:v>
                </c:pt>
                <c:pt idx="4779">
                  <c:v>0.9</c:v>
                </c:pt>
                <c:pt idx="4780">
                  <c:v>0.9</c:v>
                </c:pt>
                <c:pt idx="4781">
                  <c:v>0.9</c:v>
                </c:pt>
                <c:pt idx="4782">
                  <c:v>0.8</c:v>
                </c:pt>
                <c:pt idx="4783">
                  <c:v>0.7</c:v>
                </c:pt>
                <c:pt idx="4784">
                  <c:v>0.7</c:v>
                </c:pt>
                <c:pt idx="4785">
                  <c:v>0.7</c:v>
                </c:pt>
                <c:pt idx="4786">
                  <c:v>0.5</c:v>
                </c:pt>
                <c:pt idx="4787">
                  <c:v>0.5</c:v>
                </c:pt>
                <c:pt idx="4788">
                  <c:v>0.4</c:v>
                </c:pt>
                <c:pt idx="4789">
                  <c:v>0.4</c:v>
                </c:pt>
                <c:pt idx="4790">
                  <c:v>0.4</c:v>
                </c:pt>
                <c:pt idx="4791">
                  <c:v>0.4</c:v>
                </c:pt>
                <c:pt idx="4792">
                  <c:v>0.4</c:v>
                </c:pt>
                <c:pt idx="4793">
                  <c:v>0.4</c:v>
                </c:pt>
                <c:pt idx="4794">
                  <c:v>0.4</c:v>
                </c:pt>
                <c:pt idx="4795">
                  <c:v>0.4</c:v>
                </c:pt>
                <c:pt idx="4796">
                  <c:v>0.4</c:v>
                </c:pt>
                <c:pt idx="4797">
                  <c:v>0.4</c:v>
                </c:pt>
                <c:pt idx="4798">
                  <c:v>0.3</c:v>
                </c:pt>
                <c:pt idx="4799">
                  <c:v>0.3</c:v>
                </c:pt>
                <c:pt idx="4800">
                  <c:v>0.3</c:v>
                </c:pt>
                <c:pt idx="4801">
                  <c:v>0.4</c:v>
                </c:pt>
                <c:pt idx="4802">
                  <c:v>0.4</c:v>
                </c:pt>
                <c:pt idx="4803">
                  <c:v>0.4</c:v>
                </c:pt>
                <c:pt idx="4804">
                  <c:v>0.3</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0.2</c:v>
                </c:pt>
                <c:pt idx="4824">
                  <c:v>0.2</c:v>
                </c:pt>
                <c:pt idx="4825">
                  <c:v>0.3</c:v>
                </c:pt>
                <c:pt idx="4826">
                  <c:v>0.3</c:v>
                </c:pt>
                <c:pt idx="4827">
                  <c:v>0.2</c:v>
                </c:pt>
                <c:pt idx="4828">
                  <c:v>0.3</c:v>
                </c:pt>
                <c:pt idx="4829">
                  <c:v>0.2</c:v>
                </c:pt>
                <c:pt idx="4830">
                  <c:v>0.2</c:v>
                </c:pt>
                <c:pt idx="4831">
                  <c:v>0.2</c:v>
                </c:pt>
                <c:pt idx="4832">
                  <c:v>0.3</c:v>
                </c:pt>
                <c:pt idx="4833">
                  <c:v>0.2</c:v>
                </c:pt>
                <c:pt idx="4834">
                  <c:v>0.2</c:v>
                </c:pt>
                <c:pt idx="4835">
                  <c:v>0.2</c:v>
                </c:pt>
                <c:pt idx="4836">
                  <c:v>0.2</c:v>
                </c:pt>
                <c:pt idx="4837">
                  <c:v>0.2</c:v>
                </c:pt>
                <c:pt idx="4838">
                  <c:v>0.2</c:v>
                </c:pt>
                <c:pt idx="4839">
                  <c:v>0.2</c:v>
                </c:pt>
                <c:pt idx="4840">
                  <c:v>0.2</c:v>
                </c:pt>
                <c:pt idx="4841">
                  <c:v>0.2</c:v>
                </c:pt>
                <c:pt idx="4842">
                  <c:v>0.2</c:v>
                </c:pt>
                <c:pt idx="4843">
                  <c:v>0.2</c:v>
                </c:pt>
                <c:pt idx="4844">
                  <c:v>0.2</c:v>
                </c:pt>
                <c:pt idx="4845">
                  <c:v>0.3</c:v>
                </c:pt>
                <c:pt idx="4846">
                  <c:v>0.3</c:v>
                </c:pt>
                <c:pt idx="4847">
                  <c:v>0.2</c:v>
                </c:pt>
                <c:pt idx="4848">
                  <c:v>0.2</c:v>
                </c:pt>
                <c:pt idx="4849">
                  <c:v>0.2</c:v>
                </c:pt>
                <c:pt idx="4850">
                  <c:v>0.3</c:v>
                </c:pt>
                <c:pt idx="4851">
                  <c:v>0.3</c:v>
                </c:pt>
                <c:pt idx="4852">
                  <c:v>0.3</c:v>
                </c:pt>
                <c:pt idx="4853">
                  <c:v>0.3</c:v>
                </c:pt>
                <c:pt idx="4854">
                  <c:v>0.3</c:v>
                </c:pt>
                <c:pt idx="4855">
                  <c:v>0.3</c:v>
                </c:pt>
                <c:pt idx="4856">
                  <c:v>0.3</c:v>
                </c:pt>
                <c:pt idx="4857">
                  <c:v>0.3</c:v>
                </c:pt>
                <c:pt idx="4858">
                  <c:v>0.3</c:v>
                </c:pt>
                <c:pt idx="4859">
                  <c:v>0.3</c:v>
                </c:pt>
                <c:pt idx="4860">
                  <c:v>0.3</c:v>
                </c:pt>
                <c:pt idx="4861">
                  <c:v>0.2</c:v>
                </c:pt>
                <c:pt idx="4862">
                  <c:v>0.2</c:v>
                </c:pt>
                <c:pt idx="4863">
                  <c:v>0.3</c:v>
                </c:pt>
                <c:pt idx="4864">
                  <c:v>0.3</c:v>
                </c:pt>
                <c:pt idx="4865">
                  <c:v>0.3</c:v>
                </c:pt>
                <c:pt idx="4866">
                  <c:v>0.3</c:v>
                </c:pt>
                <c:pt idx="4867">
                  <c:v>0.2</c:v>
                </c:pt>
                <c:pt idx="4868">
                  <c:v>0.2</c:v>
                </c:pt>
                <c:pt idx="4869">
                  <c:v>0.2</c:v>
                </c:pt>
                <c:pt idx="4870">
                  <c:v>0.2</c:v>
                </c:pt>
                <c:pt idx="4871">
                  <c:v>0.3</c:v>
                </c:pt>
                <c:pt idx="4872">
                  <c:v>0.4</c:v>
                </c:pt>
                <c:pt idx="4873">
                  <c:v>0.3</c:v>
                </c:pt>
                <c:pt idx="4874">
                  <c:v>0.2</c:v>
                </c:pt>
                <c:pt idx="4875">
                  <c:v>0.2</c:v>
                </c:pt>
                <c:pt idx="4876">
                  <c:v>0.2</c:v>
                </c:pt>
                <c:pt idx="4877">
                  <c:v>0.2</c:v>
                </c:pt>
                <c:pt idx="4878">
                  <c:v>0.2</c:v>
                </c:pt>
                <c:pt idx="4879">
                  <c:v>0.2</c:v>
                </c:pt>
                <c:pt idx="4880">
                  <c:v>0.2</c:v>
                </c:pt>
                <c:pt idx="4881">
                  <c:v>0.2</c:v>
                </c:pt>
                <c:pt idx="4882">
                  <c:v>0.2</c:v>
                </c:pt>
                <c:pt idx="4883">
                  <c:v>0.2</c:v>
                </c:pt>
                <c:pt idx="4884">
                  <c:v>0.1</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c:v>
                </c:pt>
              </c:numCache>
            </c:numRef>
          </c:yVal>
          <c:smooth val="0"/>
          <c:extLst>
            <c:ext xmlns:c16="http://schemas.microsoft.com/office/drawing/2014/chart" uri="{C3380CC4-5D6E-409C-BE32-E72D297353CC}">
              <c16:uniqueId val="{00000001-F2AF-434C-AFE8-85A2FDB4B20A}"/>
            </c:ext>
          </c:extLst>
        </c:ser>
        <c:dLbls>
          <c:showLegendKey val="0"/>
          <c:showVal val="0"/>
          <c:showCatName val="0"/>
          <c:showSerName val="0"/>
          <c:showPercent val="0"/>
          <c:showBubbleSize val="0"/>
        </c:dLbls>
        <c:axId val="639094928"/>
        <c:axId val="639096640"/>
      </c:scatterChart>
      <c:valAx>
        <c:axId val="639094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96640"/>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639096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Open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9492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'Cleaned Data'!$B$1</c:f>
              <c:strCache>
                <c:ptCount val="1"/>
                <c:pt idx="0">
                  <c:v>Price</c:v>
                </c:pt>
              </c:strCache>
            </c:strRef>
          </c:tx>
          <c:spPr>
            <a:solidFill>
              <a:schemeClr val="accent1"/>
            </a:solidFill>
            <a:ln>
              <a:noFill/>
            </a:ln>
            <a:effectLst/>
          </c:spPr>
          <c:cat>
            <c:numRef>
              <c:f>'Cleaned Data'!$A$2:$A$4986</c:f>
              <c:numCache>
                <c:formatCode>m/d/yy</c:formatCode>
                <c:ptCount val="4985"/>
                <c:pt idx="0">
                  <c:v>45361</c:v>
                </c:pt>
                <c:pt idx="1">
                  <c:v>45360</c:v>
                </c:pt>
                <c:pt idx="2">
                  <c:v>45359</c:v>
                </c:pt>
                <c:pt idx="3">
                  <c:v>45358</c:v>
                </c:pt>
                <c:pt idx="4">
                  <c:v>45357</c:v>
                </c:pt>
                <c:pt idx="5">
                  <c:v>45356</c:v>
                </c:pt>
                <c:pt idx="6">
                  <c:v>45355</c:v>
                </c:pt>
                <c:pt idx="7">
                  <c:v>45354</c:v>
                </c:pt>
                <c:pt idx="8">
                  <c:v>45353</c:v>
                </c:pt>
                <c:pt idx="9">
                  <c:v>45352</c:v>
                </c:pt>
                <c:pt idx="10">
                  <c:v>45351</c:v>
                </c:pt>
                <c:pt idx="11">
                  <c:v>45350</c:v>
                </c:pt>
                <c:pt idx="12">
                  <c:v>45349</c:v>
                </c:pt>
                <c:pt idx="13">
                  <c:v>45348</c:v>
                </c:pt>
                <c:pt idx="14">
                  <c:v>45347</c:v>
                </c:pt>
                <c:pt idx="15">
                  <c:v>45346</c:v>
                </c:pt>
                <c:pt idx="16">
                  <c:v>45345</c:v>
                </c:pt>
                <c:pt idx="17">
                  <c:v>45344</c:v>
                </c:pt>
                <c:pt idx="18">
                  <c:v>45343</c:v>
                </c:pt>
                <c:pt idx="19">
                  <c:v>45342</c:v>
                </c:pt>
                <c:pt idx="20">
                  <c:v>45341</c:v>
                </c:pt>
                <c:pt idx="21">
                  <c:v>45340</c:v>
                </c:pt>
                <c:pt idx="22">
                  <c:v>45339</c:v>
                </c:pt>
                <c:pt idx="23">
                  <c:v>45338</c:v>
                </c:pt>
                <c:pt idx="24">
                  <c:v>45337</c:v>
                </c:pt>
                <c:pt idx="25">
                  <c:v>45336</c:v>
                </c:pt>
                <c:pt idx="26">
                  <c:v>45335</c:v>
                </c:pt>
                <c:pt idx="27">
                  <c:v>45334</c:v>
                </c:pt>
                <c:pt idx="28">
                  <c:v>45333</c:v>
                </c:pt>
                <c:pt idx="29">
                  <c:v>45332</c:v>
                </c:pt>
                <c:pt idx="30">
                  <c:v>45331</c:v>
                </c:pt>
                <c:pt idx="31">
                  <c:v>45330</c:v>
                </c:pt>
                <c:pt idx="32">
                  <c:v>45329</c:v>
                </c:pt>
                <c:pt idx="33">
                  <c:v>45328</c:v>
                </c:pt>
                <c:pt idx="34">
                  <c:v>45327</c:v>
                </c:pt>
                <c:pt idx="35">
                  <c:v>45326</c:v>
                </c:pt>
                <c:pt idx="36">
                  <c:v>45325</c:v>
                </c:pt>
                <c:pt idx="37">
                  <c:v>45324</c:v>
                </c:pt>
                <c:pt idx="38">
                  <c:v>45323</c:v>
                </c:pt>
                <c:pt idx="39">
                  <c:v>45322</c:v>
                </c:pt>
                <c:pt idx="40">
                  <c:v>45321</c:v>
                </c:pt>
                <c:pt idx="41">
                  <c:v>45320</c:v>
                </c:pt>
                <c:pt idx="42">
                  <c:v>45319</c:v>
                </c:pt>
                <c:pt idx="43">
                  <c:v>45318</c:v>
                </c:pt>
                <c:pt idx="44">
                  <c:v>45317</c:v>
                </c:pt>
                <c:pt idx="45">
                  <c:v>45316</c:v>
                </c:pt>
                <c:pt idx="46">
                  <c:v>45315</c:v>
                </c:pt>
                <c:pt idx="47">
                  <c:v>45314</c:v>
                </c:pt>
                <c:pt idx="48">
                  <c:v>45313</c:v>
                </c:pt>
                <c:pt idx="49">
                  <c:v>45312</c:v>
                </c:pt>
                <c:pt idx="50">
                  <c:v>45311</c:v>
                </c:pt>
                <c:pt idx="51">
                  <c:v>45310</c:v>
                </c:pt>
                <c:pt idx="52">
                  <c:v>45309</c:v>
                </c:pt>
                <c:pt idx="53">
                  <c:v>45308</c:v>
                </c:pt>
                <c:pt idx="54">
                  <c:v>45307</c:v>
                </c:pt>
                <c:pt idx="55">
                  <c:v>45306</c:v>
                </c:pt>
                <c:pt idx="56">
                  <c:v>45305</c:v>
                </c:pt>
                <c:pt idx="57">
                  <c:v>45304</c:v>
                </c:pt>
                <c:pt idx="58">
                  <c:v>45303</c:v>
                </c:pt>
                <c:pt idx="59">
                  <c:v>45302</c:v>
                </c:pt>
                <c:pt idx="60">
                  <c:v>45301</c:v>
                </c:pt>
                <c:pt idx="61">
                  <c:v>45300</c:v>
                </c:pt>
                <c:pt idx="62">
                  <c:v>45299</c:v>
                </c:pt>
                <c:pt idx="63">
                  <c:v>45298</c:v>
                </c:pt>
                <c:pt idx="64">
                  <c:v>45297</c:v>
                </c:pt>
                <c:pt idx="65">
                  <c:v>45296</c:v>
                </c:pt>
                <c:pt idx="66">
                  <c:v>45295</c:v>
                </c:pt>
                <c:pt idx="67">
                  <c:v>45294</c:v>
                </c:pt>
                <c:pt idx="68">
                  <c:v>45293</c:v>
                </c:pt>
                <c:pt idx="69">
                  <c:v>45292</c:v>
                </c:pt>
                <c:pt idx="70">
                  <c:v>45291</c:v>
                </c:pt>
                <c:pt idx="71">
                  <c:v>45290</c:v>
                </c:pt>
                <c:pt idx="72">
                  <c:v>45289</c:v>
                </c:pt>
                <c:pt idx="73">
                  <c:v>45288</c:v>
                </c:pt>
                <c:pt idx="74">
                  <c:v>45287</c:v>
                </c:pt>
                <c:pt idx="75">
                  <c:v>45286</c:v>
                </c:pt>
                <c:pt idx="76">
                  <c:v>45285</c:v>
                </c:pt>
                <c:pt idx="77">
                  <c:v>45284</c:v>
                </c:pt>
                <c:pt idx="78">
                  <c:v>45283</c:v>
                </c:pt>
                <c:pt idx="79">
                  <c:v>45282</c:v>
                </c:pt>
                <c:pt idx="80">
                  <c:v>45281</c:v>
                </c:pt>
                <c:pt idx="81">
                  <c:v>45280</c:v>
                </c:pt>
                <c:pt idx="82">
                  <c:v>45279</c:v>
                </c:pt>
                <c:pt idx="83">
                  <c:v>45278</c:v>
                </c:pt>
                <c:pt idx="84">
                  <c:v>45277</c:v>
                </c:pt>
                <c:pt idx="85">
                  <c:v>45276</c:v>
                </c:pt>
                <c:pt idx="86">
                  <c:v>45275</c:v>
                </c:pt>
                <c:pt idx="87">
                  <c:v>45274</c:v>
                </c:pt>
                <c:pt idx="88">
                  <c:v>45273</c:v>
                </c:pt>
                <c:pt idx="89">
                  <c:v>45272</c:v>
                </c:pt>
                <c:pt idx="90">
                  <c:v>45271</c:v>
                </c:pt>
                <c:pt idx="91">
                  <c:v>45270</c:v>
                </c:pt>
                <c:pt idx="92">
                  <c:v>45269</c:v>
                </c:pt>
                <c:pt idx="93">
                  <c:v>45268</c:v>
                </c:pt>
                <c:pt idx="94">
                  <c:v>45267</c:v>
                </c:pt>
                <c:pt idx="95">
                  <c:v>45266</c:v>
                </c:pt>
                <c:pt idx="96">
                  <c:v>45265</c:v>
                </c:pt>
                <c:pt idx="97">
                  <c:v>45264</c:v>
                </c:pt>
                <c:pt idx="98">
                  <c:v>45263</c:v>
                </c:pt>
                <c:pt idx="99">
                  <c:v>45262</c:v>
                </c:pt>
                <c:pt idx="100">
                  <c:v>45261</c:v>
                </c:pt>
                <c:pt idx="101">
                  <c:v>45260</c:v>
                </c:pt>
                <c:pt idx="102">
                  <c:v>45259</c:v>
                </c:pt>
                <c:pt idx="103">
                  <c:v>45258</c:v>
                </c:pt>
                <c:pt idx="104">
                  <c:v>45257</c:v>
                </c:pt>
                <c:pt idx="105">
                  <c:v>45256</c:v>
                </c:pt>
                <c:pt idx="106">
                  <c:v>45255</c:v>
                </c:pt>
                <c:pt idx="107">
                  <c:v>45254</c:v>
                </c:pt>
                <c:pt idx="108">
                  <c:v>45253</c:v>
                </c:pt>
                <c:pt idx="109">
                  <c:v>45252</c:v>
                </c:pt>
                <c:pt idx="110">
                  <c:v>45251</c:v>
                </c:pt>
                <c:pt idx="111">
                  <c:v>45250</c:v>
                </c:pt>
                <c:pt idx="112">
                  <c:v>45249</c:v>
                </c:pt>
                <c:pt idx="113">
                  <c:v>45248</c:v>
                </c:pt>
                <c:pt idx="114">
                  <c:v>45247</c:v>
                </c:pt>
                <c:pt idx="115">
                  <c:v>45246</c:v>
                </c:pt>
                <c:pt idx="116">
                  <c:v>45245</c:v>
                </c:pt>
                <c:pt idx="117">
                  <c:v>45244</c:v>
                </c:pt>
                <c:pt idx="118">
                  <c:v>45243</c:v>
                </c:pt>
                <c:pt idx="119">
                  <c:v>45242</c:v>
                </c:pt>
                <c:pt idx="120">
                  <c:v>45241</c:v>
                </c:pt>
                <c:pt idx="121">
                  <c:v>45240</c:v>
                </c:pt>
                <c:pt idx="122">
                  <c:v>45239</c:v>
                </c:pt>
                <c:pt idx="123">
                  <c:v>45238</c:v>
                </c:pt>
                <c:pt idx="124">
                  <c:v>45237</c:v>
                </c:pt>
                <c:pt idx="125">
                  <c:v>45236</c:v>
                </c:pt>
                <c:pt idx="126">
                  <c:v>45235</c:v>
                </c:pt>
                <c:pt idx="127">
                  <c:v>45234</c:v>
                </c:pt>
                <c:pt idx="128">
                  <c:v>45233</c:v>
                </c:pt>
                <c:pt idx="129">
                  <c:v>45232</c:v>
                </c:pt>
                <c:pt idx="130">
                  <c:v>45231</c:v>
                </c:pt>
                <c:pt idx="131">
                  <c:v>45230</c:v>
                </c:pt>
                <c:pt idx="132">
                  <c:v>45229</c:v>
                </c:pt>
                <c:pt idx="133">
                  <c:v>45228</c:v>
                </c:pt>
                <c:pt idx="134">
                  <c:v>45227</c:v>
                </c:pt>
                <c:pt idx="135">
                  <c:v>45226</c:v>
                </c:pt>
                <c:pt idx="136">
                  <c:v>45225</c:v>
                </c:pt>
                <c:pt idx="137">
                  <c:v>45224</c:v>
                </c:pt>
                <c:pt idx="138">
                  <c:v>45223</c:v>
                </c:pt>
                <c:pt idx="139">
                  <c:v>45222</c:v>
                </c:pt>
                <c:pt idx="140">
                  <c:v>45221</c:v>
                </c:pt>
                <c:pt idx="141">
                  <c:v>45220</c:v>
                </c:pt>
                <c:pt idx="142">
                  <c:v>45219</c:v>
                </c:pt>
                <c:pt idx="143">
                  <c:v>45218</c:v>
                </c:pt>
                <c:pt idx="144">
                  <c:v>45217</c:v>
                </c:pt>
                <c:pt idx="145">
                  <c:v>45216</c:v>
                </c:pt>
                <c:pt idx="146">
                  <c:v>45215</c:v>
                </c:pt>
                <c:pt idx="147">
                  <c:v>45214</c:v>
                </c:pt>
                <c:pt idx="148">
                  <c:v>45213</c:v>
                </c:pt>
                <c:pt idx="149">
                  <c:v>45212</c:v>
                </c:pt>
                <c:pt idx="150">
                  <c:v>45211</c:v>
                </c:pt>
                <c:pt idx="151">
                  <c:v>45210</c:v>
                </c:pt>
                <c:pt idx="152">
                  <c:v>45209</c:v>
                </c:pt>
                <c:pt idx="153">
                  <c:v>45208</c:v>
                </c:pt>
                <c:pt idx="154">
                  <c:v>45207</c:v>
                </c:pt>
                <c:pt idx="155">
                  <c:v>45206</c:v>
                </c:pt>
                <c:pt idx="156">
                  <c:v>45205</c:v>
                </c:pt>
                <c:pt idx="157">
                  <c:v>45204</c:v>
                </c:pt>
                <c:pt idx="158">
                  <c:v>45203</c:v>
                </c:pt>
                <c:pt idx="159">
                  <c:v>45202</c:v>
                </c:pt>
                <c:pt idx="160">
                  <c:v>45201</c:v>
                </c:pt>
                <c:pt idx="161">
                  <c:v>45200</c:v>
                </c:pt>
                <c:pt idx="162">
                  <c:v>45199</c:v>
                </c:pt>
                <c:pt idx="163">
                  <c:v>45198</c:v>
                </c:pt>
                <c:pt idx="164">
                  <c:v>45197</c:v>
                </c:pt>
                <c:pt idx="165">
                  <c:v>45196</c:v>
                </c:pt>
                <c:pt idx="166">
                  <c:v>45195</c:v>
                </c:pt>
                <c:pt idx="167">
                  <c:v>45194</c:v>
                </c:pt>
                <c:pt idx="168">
                  <c:v>45193</c:v>
                </c:pt>
                <c:pt idx="169">
                  <c:v>45192</c:v>
                </c:pt>
                <c:pt idx="170">
                  <c:v>45191</c:v>
                </c:pt>
                <c:pt idx="171">
                  <c:v>45190</c:v>
                </c:pt>
                <c:pt idx="172">
                  <c:v>45189</c:v>
                </c:pt>
                <c:pt idx="173">
                  <c:v>45188</c:v>
                </c:pt>
                <c:pt idx="174">
                  <c:v>45187</c:v>
                </c:pt>
                <c:pt idx="175">
                  <c:v>45186</c:v>
                </c:pt>
                <c:pt idx="176">
                  <c:v>45185</c:v>
                </c:pt>
                <c:pt idx="177">
                  <c:v>45184</c:v>
                </c:pt>
                <c:pt idx="178">
                  <c:v>45183</c:v>
                </c:pt>
                <c:pt idx="179">
                  <c:v>45182</c:v>
                </c:pt>
                <c:pt idx="180">
                  <c:v>45181</c:v>
                </c:pt>
                <c:pt idx="181">
                  <c:v>45180</c:v>
                </c:pt>
                <c:pt idx="182">
                  <c:v>45179</c:v>
                </c:pt>
                <c:pt idx="183">
                  <c:v>45178</c:v>
                </c:pt>
                <c:pt idx="184">
                  <c:v>45177</c:v>
                </c:pt>
                <c:pt idx="185">
                  <c:v>45176</c:v>
                </c:pt>
                <c:pt idx="186">
                  <c:v>45175</c:v>
                </c:pt>
                <c:pt idx="187">
                  <c:v>45174</c:v>
                </c:pt>
                <c:pt idx="188">
                  <c:v>45173</c:v>
                </c:pt>
                <c:pt idx="189">
                  <c:v>45172</c:v>
                </c:pt>
                <c:pt idx="190">
                  <c:v>45171</c:v>
                </c:pt>
                <c:pt idx="191">
                  <c:v>45170</c:v>
                </c:pt>
                <c:pt idx="192">
                  <c:v>45169</c:v>
                </c:pt>
                <c:pt idx="193">
                  <c:v>45168</c:v>
                </c:pt>
                <c:pt idx="194">
                  <c:v>45167</c:v>
                </c:pt>
                <c:pt idx="195">
                  <c:v>45166</c:v>
                </c:pt>
                <c:pt idx="196">
                  <c:v>45165</c:v>
                </c:pt>
                <c:pt idx="197">
                  <c:v>45164</c:v>
                </c:pt>
                <c:pt idx="198">
                  <c:v>45163</c:v>
                </c:pt>
                <c:pt idx="199">
                  <c:v>45162</c:v>
                </c:pt>
                <c:pt idx="200">
                  <c:v>45161</c:v>
                </c:pt>
                <c:pt idx="201">
                  <c:v>45160</c:v>
                </c:pt>
                <c:pt idx="202">
                  <c:v>45159</c:v>
                </c:pt>
                <c:pt idx="203">
                  <c:v>45158</c:v>
                </c:pt>
                <c:pt idx="204">
                  <c:v>45157</c:v>
                </c:pt>
                <c:pt idx="205">
                  <c:v>45156</c:v>
                </c:pt>
                <c:pt idx="206">
                  <c:v>45155</c:v>
                </c:pt>
                <c:pt idx="207">
                  <c:v>45154</c:v>
                </c:pt>
                <c:pt idx="208">
                  <c:v>45153</c:v>
                </c:pt>
                <c:pt idx="209">
                  <c:v>45152</c:v>
                </c:pt>
                <c:pt idx="210">
                  <c:v>45151</c:v>
                </c:pt>
                <c:pt idx="211">
                  <c:v>45150</c:v>
                </c:pt>
                <c:pt idx="212">
                  <c:v>45149</c:v>
                </c:pt>
                <c:pt idx="213">
                  <c:v>45148</c:v>
                </c:pt>
                <c:pt idx="214">
                  <c:v>45147</c:v>
                </c:pt>
                <c:pt idx="215">
                  <c:v>45146</c:v>
                </c:pt>
                <c:pt idx="216">
                  <c:v>45145</c:v>
                </c:pt>
                <c:pt idx="217">
                  <c:v>45144</c:v>
                </c:pt>
                <c:pt idx="218">
                  <c:v>45143</c:v>
                </c:pt>
                <c:pt idx="219">
                  <c:v>45142</c:v>
                </c:pt>
                <c:pt idx="220">
                  <c:v>45141</c:v>
                </c:pt>
                <c:pt idx="221">
                  <c:v>45140</c:v>
                </c:pt>
                <c:pt idx="222">
                  <c:v>45139</c:v>
                </c:pt>
                <c:pt idx="223">
                  <c:v>45138</c:v>
                </c:pt>
                <c:pt idx="224">
                  <c:v>45137</c:v>
                </c:pt>
                <c:pt idx="225">
                  <c:v>45136</c:v>
                </c:pt>
                <c:pt idx="226">
                  <c:v>45135</c:v>
                </c:pt>
                <c:pt idx="227">
                  <c:v>45134</c:v>
                </c:pt>
                <c:pt idx="228">
                  <c:v>45133</c:v>
                </c:pt>
                <c:pt idx="229">
                  <c:v>45132</c:v>
                </c:pt>
                <c:pt idx="230">
                  <c:v>45131</c:v>
                </c:pt>
                <c:pt idx="231">
                  <c:v>45130</c:v>
                </c:pt>
                <c:pt idx="232">
                  <c:v>45129</c:v>
                </c:pt>
                <c:pt idx="233">
                  <c:v>45128</c:v>
                </c:pt>
                <c:pt idx="234">
                  <c:v>45127</c:v>
                </c:pt>
                <c:pt idx="235">
                  <c:v>45126</c:v>
                </c:pt>
                <c:pt idx="236">
                  <c:v>45125</c:v>
                </c:pt>
                <c:pt idx="237">
                  <c:v>45124</c:v>
                </c:pt>
                <c:pt idx="238">
                  <c:v>45123</c:v>
                </c:pt>
                <c:pt idx="239">
                  <c:v>45122</c:v>
                </c:pt>
                <c:pt idx="240">
                  <c:v>45121</c:v>
                </c:pt>
                <c:pt idx="241">
                  <c:v>45120</c:v>
                </c:pt>
                <c:pt idx="242">
                  <c:v>45119</c:v>
                </c:pt>
                <c:pt idx="243">
                  <c:v>45118</c:v>
                </c:pt>
                <c:pt idx="244">
                  <c:v>45117</c:v>
                </c:pt>
                <c:pt idx="245">
                  <c:v>45116</c:v>
                </c:pt>
                <c:pt idx="246">
                  <c:v>45115</c:v>
                </c:pt>
                <c:pt idx="247">
                  <c:v>45114</c:v>
                </c:pt>
                <c:pt idx="248">
                  <c:v>45113</c:v>
                </c:pt>
                <c:pt idx="249">
                  <c:v>45112</c:v>
                </c:pt>
                <c:pt idx="250">
                  <c:v>45111</c:v>
                </c:pt>
                <c:pt idx="251">
                  <c:v>45110</c:v>
                </c:pt>
                <c:pt idx="252">
                  <c:v>45109</c:v>
                </c:pt>
                <c:pt idx="253">
                  <c:v>45108</c:v>
                </c:pt>
                <c:pt idx="254">
                  <c:v>45107</c:v>
                </c:pt>
                <c:pt idx="255">
                  <c:v>45106</c:v>
                </c:pt>
                <c:pt idx="256">
                  <c:v>45105</c:v>
                </c:pt>
                <c:pt idx="257">
                  <c:v>45104</c:v>
                </c:pt>
                <c:pt idx="258">
                  <c:v>45103</c:v>
                </c:pt>
                <c:pt idx="259">
                  <c:v>45102</c:v>
                </c:pt>
                <c:pt idx="260">
                  <c:v>45101</c:v>
                </c:pt>
                <c:pt idx="261">
                  <c:v>45100</c:v>
                </c:pt>
                <c:pt idx="262">
                  <c:v>45099</c:v>
                </c:pt>
                <c:pt idx="263">
                  <c:v>45098</c:v>
                </c:pt>
                <c:pt idx="264">
                  <c:v>45097</c:v>
                </c:pt>
                <c:pt idx="265">
                  <c:v>45096</c:v>
                </c:pt>
                <c:pt idx="266">
                  <c:v>45095</c:v>
                </c:pt>
                <c:pt idx="267">
                  <c:v>45094</c:v>
                </c:pt>
                <c:pt idx="268">
                  <c:v>45093</c:v>
                </c:pt>
                <c:pt idx="269">
                  <c:v>45092</c:v>
                </c:pt>
                <c:pt idx="270">
                  <c:v>45091</c:v>
                </c:pt>
                <c:pt idx="271">
                  <c:v>45090</c:v>
                </c:pt>
                <c:pt idx="272">
                  <c:v>45089</c:v>
                </c:pt>
                <c:pt idx="273">
                  <c:v>45088</c:v>
                </c:pt>
                <c:pt idx="274">
                  <c:v>45087</c:v>
                </c:pt>
                <c:pt idx="275">
                  <c:v>45086</c:v>
                </c:pt>
                <c:pt idx="276">
                  <c:v>45085</c:v>
                </c:pt>
                <c:pt idx="277">
                  <c:v>45084</c:v>
                </c:pt>
                <c:pt idx="278">
                  <c:v>45083</c:v>
                </c:pt>
                <c:pt idx="279">
                  <c:v>45082</c:v>
                </c:pt>
                <c:pt idx="280">
                  <c:v>45081</c:v>
                </c:pt>
                <c:pt idx="281">
                  <c:v>45080</c:v>
                </c:pt>
                <c:pt idx="282">
                  <c:v>45079</c:v>
                </c:pt>
                <c:pt idx="283">
                  <c:v>45078</c:v>
                </c:pt>
                <c:pt idx="284">
                  <c:v>45077</c:v>
                </c:pt>
                <c:pt idx="285">
                  <c:v>45076</c:v>
                </c:pt>
                <c:pt idx="286">
                  <c:v>45075</c:v>
                </c:pt>
                <c:pt idx="287">
                  <c:v>45074</c:v>
                </c:pt>
                <c:pt idx="288">
                  <c:v>45073</c:v>
                </c:pt>
                <c:pt idx="289">
                  <c:v>45072</c:v>
                </c:pt>
                <c:pt idx="290">
                  <c:v>45071</c:v>
                </c:pt>
                <c:pt idx="291">
                  <c:v>45070</c:v>
                </c:pt>
                <c:pt idx="292">
                  <c:v>45069</c:v>
                </c:pt>
                <c:pt idx="293">
                  <c:v>45068</c:v>
                </c:pt>
                <c:pt idx="294">
                  <c:v>45067</c:v>
                </c:pt>
                <c:pt idx="295">
                  <c:v>45066</c:v>
                </c:pt>
                <c:pt idx="296">
                  <c:v>45065</c:v>
                </c:pt>
                <c:pt idx="297">
                  <c:v>45064</c:v>
                </c:pt>
                <c:pt idx="298">
                  <c:v>45063</c:v>
                </c:pt>
                <c:pt idx="299">
                  <c:v>45062</c:v>
                </c:pt>
                <c:pt idx="300">
                  <c:v>45061</c:v>
                </c:pt>
                <c:pt idx="301">
                  <c:v>45060</c:v>
                </c:pt>
                <c:pt idx="302">
                  <c:v>45059</c:v>
                </c:pt>
                <c:pt idx="303">
                  <c:v>45058</c:v>
                </c:pt>
                <c:pt idx="304">
                  <c:v>45057</c:v>
                </c:pt>
                <c:pt idx="305">
                  <c:v>45056</c:v>
                </c:pt>
                <c:pt idx="306">
                  <c:v>45055</c:v>
                </c:pt>
                <c:pt idx="307">
                  <c:v>45054</c:v>
                </c:pt>
                <c:pt idx="308">
                  <c:v>45053</c:v>
                </c:pt>
                <c:pt idx="309">
                  <c:v>45052</c:v>
                </c:pt>
                <c:pt idx="310">
                  <c:v>45051</c:v>
                </c:pt>
                <c:pt idx="311">
                  <c:v>45050</c:v>
                </c:pt>
                <c:pt idx="312">
                  <c:v>45049</c:v>
                </c:pt>
                <c:pt idx="313">
                  <c:v>45048</c:v>
                </c:pt>
                <c:pt idx="314">
                  <c:v>45047</c:v>
                </c:pt>
                <c:pt idx="315">
                  <c:v>45046</c:v>
                </c:pt>
                <c:pt idx="316">
                  <c:v>45045</c:v>
                </c:pt>
                <c:pt idx="317">
                  <c:v>45044</c:v>
                </c:pt>
                <c:pt idx="318">
                  <c:v>45043</c:v>
                </c:pt>
                <c:pt idx="319">
                  <c:v>45042</c:v>
                </c:pt>
                <c:pt idx="320">
                  <c:v>45041</c:v>
                </c:pt>
                <c:pt idx="321">
                  <c:v>45040</c:v>
                </c:pt>
                <c:pt idx="322">
                  <c:v>45039</c:v>
                </c:pt>
                <c:pt idx="323">
                  <c:v>45038</c:v>
                </c:pt>
                <c:pt idx="324">
                  <c:v>45037</c:v>
                </c:pt>
                <c:pt idx="325">
                  <c:v>45036</c:v>
                </c:pt>
                <c:pt idx="326">
                  <c:v>45035</c:v>
                </c:pt>
                <c:pt idx="327">
                  <c:v>45034</c:v>
                </c:pt>
                <c:pt idx="328">
                  <c:v>45033</c:v>
                </c:pt>
                <c:pt idx="329">
                  <c:v>45032</c:v>
                </c:pt>
                <c:pt idx="330">
                  <c:v>45031</c:v>
                </c:pt>
                <c:pt idx="331">
                  <c:v>45030</c:v>
                </c:pt>
                <c:pt idx="332">
                  <c:v>45029</c:v>
                </c:pt>
                <c:pt idx="333">
                  <c:v>45028</c:v>
                </c:pt>
                <c:pt idx="334">
                  <c:v>45027</c:v>
                </c:pt>
                <c:pt idx="335">
                  <c:v>45026</c:v>
                </c:pt>
                <c:pt idx="336">
                  <c:v>45025</c:v>
                </c:pt>
                <c:pt idx="337">
                  <c:v>45024</c:v>
                </c:pt>
                <c:pt idx="338">
                  <c:v>45023</c:v>
                </c:pt>
                <c:pt idx="339">
                  <c:v>45022</c:v>
                </c:pt>
                <c:pt idx="340">
                  <c:v>45021</c:v>
                </c:pt>
                <c:pt idx="341">
                  <c:v>45020</c:v>
                </c:pt>
                <c:pt idx="342">
                  <c:v>45019</c:v>
                </c:pt>
                <c:pt idx="343">
                  <c:v>45018</c:v>
                </c:pt>
                <c:pt idx="344">
                  <c:v>45017</c:v>
                </c:pt>
                <c:pt idx="345">
                  <c:v>45016</c:v>
                </c:pt>
                <c:pt idx="346">
                  <c:v>45015</c:v>
                </c:pt>
                <c:pt idx="347">
                  <c:v>45014</c:v>
                </c:pt>
                <c:pt idx="348">
                  <c:v>45013</c:v>
                </c:pt>
                <c:pt idx="349">
                  <c:v>45012</c:v>
                </c:pt>
                <c:pt idx="350">
                  <c:v>45011</c:v>
                </c:pt>
                <c:pt idx="351">
                  <c:v>45010</c:v>
                </c:pt>
                <c:pt idx="352">
                  <c:v>45009</c:v>
                </c:pt>
                <c:pt idx="353">
                  <c:v>45008</c:v>
                </c:pt>
                <c:pt idx="354">
                  <c:v>45007</c:v>
                </c:pt>
                <c:pt idx="355">
                  <c:v>45006</c:v>
                </c:pt>
                <c:pt idx="356">
                  <c:v>45005</c:v>
                </c:pt>
                <c:pt idx="357">
                  <c:v>45004</c:v>
                </c:pt>
                <c:pt idx="358">
                  <c:v>45003</c:v>
                </c:pt>
                <c:pt idx="359">
                  <c:v>45002</c:v>
                </c:pt>
                <c:pt idx="360">
                  <c:v>45001</c:v>
                </c:pt>
                <c:pt idx="361">
                  <c:v>45000</c:v>
                </c:pt>
                <c:pt idx="362">
                  <c:v>44999</c:v>
                </c:pt>
                <c:pt idx="363">
                  <c:v>44998</c:v>
                </c:pt>
                <c:pt idx="364">
                  <c:v>44997</c:v>
                </c:pt>
                <c:pt idx="365">
                  <c:v>44996</c:v>
                </c:pt>
                <c:pt idx="366">
                  <c:v>44995</c:v>
                </c:pt>
                <c:pt idx="367">
                  <c:v>44994</c:v>
                </c:pt>
                <c:pt idx="368">
                  <c:v>44993</c:v>
                </c:pt>
                <c:pt idx="369">
                  <c:v>44992</c:v>
                </c:pt>
                <c:pt idx="370">
                  <c:v>44991</c:v>
                </c:pt>
                <c:pt idx="371">
                  <c:v>44990</c:v>
                </c:pt>
                <c:pt idx="372">
                  <c:v>44989</c:v>
                </c:pt>
                <c:pt idx="373">
                  <c:v>44988</c:v>
                </c:pt>
                <c:pt idx="374">
                  <c:v>44987</c:v>
                </c:pt>
                <c:pt idx="375">
                  <c:v>44986</c:v>
                </c:pt>
                <c:pt idx="376">
                  <c:v>44985</c:v>
                </c:pt>
                <c:pt idx="377">
                  <c:v>44984</c:v>
                </c:pt>
                <c:pt idx="378">
                  <c:v>44983</c:v>
                </c:pt>
                <c:pt idx="379">
                  <c:v>44982</c:v>
                </c:pt>
                <c:pt idx="380">
                  <c:v>44981</c:v>
                </c:pt>
                <c:pt idx="381">
                  <c:v>44980</c:v>
                </c:pt>
                <c:pt idx="382">
                  <c:v>44979</c:v>
                </c:pt>
                <c:pt idx="383">
                  <c:v>44978</c:v>
                </c:pt>
                <c:pt idx="384">
                  <c:v>44977</c:v>
                </c:pt>
                <c:pt idx="385">
                  <c:v>44976</c:v>
                </c:pt>
                <c:pt idx="386">
                  <c:v>44975</c:v>
                </c:pt>
                <c:pt idx="387">
                  <c:v>44974</c:v>
                </c:pt>
                <c:pt idx="388">
                  <c:v>44973</c:v>
                </c:pt>
                <c:pt idx="389">
                  <c:v>44972</c:v>
                </c:pt>
                <c:pt idx="390">
                  <c:v>44971</c:v>
                </c:pt>
                <c:pt idx="391">
                  <c:v>44970</c:v>
                </c:pt>
                <c:pt idx="392">
                  <c:v>44969</c:v>
                </c:pt>
                <c:pt idx="393">
                  <c:v>44968</c:v>
                </c:pt>
                <c:pt idx="394">
                  <c:v>44967</c:v>
                </c:pt>
                <c:pt idx="395">
                  <c:v>44966</c:v>
                </c:pt>
                <c:pt idx="396">
                  <c:v>44965</c:v>
                </c:pt>
                <c:pt idx="397">
                  <c:v>44964</c:v>
                </c:pt>
                <c:pt idx="398">
                  <c:v>44963</c:v>
                </c:pt>
                <c:pt idx="399">
                  <c:v>44962</c:v>
                </c:pt>
                <c:pt idx="400">
                  <c:v>44961</c:v>
                </c:pt>
                <c:pt idx="401">
                  <c:v>44960</c:v>
                </c:pt>
                <c:pt idx="402">
                  <c:v>44959</c:v>
                </c:pt>
                <c:pt idx="403">
                  <c:v>44958</c:v>
                </c:pt>
                <c:pt idx="404">
                  <c:v>44957</c:v>
                </c:pt>
                <c:pt idx="405">
                  <c:v>44956</c:v>
                </c:pt>
                <c:pt idx="406">
                  <c:v>44955</c:v>
                </c:pt>
                <c:pt idx="407">
                  <c:v>44954</c:v>
                </c:pt>
                <c:pt idx="408">
                  <c:v>44953</c:v>
                </c:pt>
                <c:pt idx="409">
                  <c:v>44952</c:v>
                </c:pt>
                <c:pt idx="410">
                  <c:v>44951</c:v>
                </c:pt>
                <c:pt idx="411">
                  <c:v>44950</c:v>
                </c:pt>
                <c:pt idx="412">
                  <c:v>44949</c:v>
                </c:pt>
                <c:pt idx="413">
                  <c:v>44948</c:v>
                </c:pt>
                <c:pt idx="414">
                  <c:v>44947</c:v>
                </c:pt>
                <c:pt idx="415">
                  <c:v>44946</c:v>
                </c:pt>
                <c:pt idx="416">
                  <c:v>44945</c:v>
                </c:pt>
                <c:pt idx="417">
                  <c:v>44944</c:v>
                </c:pt>
                <c:pt idx="418">
                  <c:v>44943</c:v>
                </c:pt>
                <c:pt idx="419">
                  <c:v>44942</c:v>
                </c:pt>
                <c:pt idx="420">
                  <c:v>44941</c:v>
                </c:pt>
                <c:pt idx="421">
                  <c:v>44940</c:v>
                </c:pt>
                <c:pt idx="422">
                  <c:v>44939</c:v>
                </c:pt>
                <c:pt idx="423">
                  <c:v>44938</c:v>
                </c:pt>
                <c:pt idx="424">
                  <c:v>44937</c:v>
                </c:pt>
                <c:pt idx="425">
                  <c:v>44936</c:v>
                </c:pt>
                <c:pt idx="426">
                  <c:v>44935</c:v>
                </c:pt>
                <c:pt idx="427">
                  <c:v>44934</c:v>
                </c:pt>
                <c:pt idx="428">
                  <c:v>44933</c:v>
                </c:pt>
                <c:pt idx="429">
                  <c:v>44932</c:v>
                </c:pt>
                <c:pt idx="430">
                  <c:v>44931</c:v>
                </c:pt>
                <c:pt idx="431">
                  <c:v>44930</c:v>
                </c:pt>
                <c:pt idx="432">
                  <c:v>44929</c:v>
                </c:pt>
                <c:pt idx="433">
                  <c:v>44928</c:v>
                </c:pt>
                <c:pt idx="434">
                  <c:v>44927</c:v>
                </c:pt>
                <c:pt idx="435">
                  <c:v>44926</c:v>
                </c:pt>
                <c:pt idx="436">
                  <c:v>44925</c:v>
                </c:pt>
                <c:pt idx="437">
                  <c:v>44924</c:v>
                </c:pt>
                <c:pt idx="438">
                  <c:v>44923</c:v>
                </c:pt>
                <c:pt idx="439">
                  <c:v>44922</c:v>
                </c:pt>
                <c:pt idx="440">
                  <c:v>44921</c:v>
                </c:pt>
                <c:pt idx="441">
                  <c:v>44920</c:v>
                </c:pt>
                <c:pt idx="442">
                  <c:v>44919</c:v>
                </c:pt>
                <c:pt idx="443">
                  <c:v>44918</c:v>
                </c:pt>
                <c:pt idx="444">
                  <c:v>44917</c:v>
                </c:pt>
                <c:pt idx="445">
                  <c:v>44916</c:v>
                </c:pt>
                <c:pt idx="446">
                  <c:v>44915</c:v>
                </c:pt>
                <c:pt idx="447">
                  <c:v>44914</c:v>
                </c:pt>
                <c:pt idx="448">
                  <c:v>44913</c:v>
                </c:pt>
                <c:pt idx="449">
                  <c:v>44912</c:v>
                </c:pt>
                <c:pt idx="450">
                  <c:v>44911</c:v>
                </c:pt>
                <c:pt idx="451">
                  <c:v>44910</c:v>
                </c:pt>
                <c:pt idx="452">
                  <c:v>44909</c:v>
                </c:pt>
                <c:pt idx="453">
                  <c:v>44908</c:v>
                </c:pt>
                <c:pt idx="454">
                  <c:v>44907</c:v>
                </c:pt>
                <c:pt idx="455">
                  <c:v>44906</c:v>
                </c:pt>
                <c:pt idx="456">
                  <c:v>44905</c:v>
                </c:pt>
                <c:pt idx="457">
                  <c:v>44904</c:v>
                </c:pt>
                <c:pt idx="458">
                  <c:v>44903</c:v>
                </c:pt>
                <c:pt idx="459">
                  <c:v>44902</c:v>
                </c:pt>
                <c:pt idx="460">
                  <c:v>44901</c:v>
                </c:pt>
                <c:pt idx="461">
                  <c:v>44900</c:v>
                </c:pt>
                <c:pt idx="462">
                  <c:v>44899</c:v>
                </c:pt>
                <c:pt idx="463">
                  <c:v>44898</c:v>
                </c:pt>
                <c:pt idx="464">
                  <c:v>44897</c:v>
                </c:pt>
                <c:pt idx="465">
                  <c:v>44896</c:v>
                </c:pt>
                <c:pt idx="466">
                  <c:v>44895</c:v>
                </c:pt>
                <c:pt idx="467">
                  <c:v>44894</c:v>
                </c:pt>
                <c:pt idx="468">
                  <c:v>44893</c:v>
                </c:pt>
                <c:pt idx="469">
                  <c:v>44892</c:v>
                </c:pt>
                <c:pt idx="470">
                  <c:v>44891</c:v>
                </c:pt>
                <c:pt idx="471">
                  <c:v>44890</c:v>
                </c:pt>
                <c:pt idx="472">
                  <c:v>44889</c:v>
                </c:pt>
                <c:pt idx="473">
                  <c:v>44888</c:v>
                </c:pt>
                <c:pt idx="474">
                  <c:v>44887</c:v>
                </c:pt>
                <c:pt idx="475">
                  <c:v>44886</c:v>
                </c:pt>
                <c:pt idx="476">
                  <c:v>44885</c:v>
                </c:pt>
                <c:pt idx="477">
                  <c:v>44884</c:v>
                </c:pt>
                <c:pt idx="478">
                  <c:v>44883</c:v>
                </c:pt>
                <c:pt idx="479">
                  <c:v>44882</c:v>
                </c:pt>
                <c:pt idx="480">
                  <c:v>44881</c:v>
                </c:pt>
                <c:pt idx="481">
                  <c:v>44880</c:v>
                </c:pt>
                <c:pt idx="482">
                  <c:v>44879</c:v>
                </c:pt>
                <c:pt idx="483">
                  <c:v>44878</c:v>
                </c:pt>
                <c:pt idx="484">
                  <c:v>44877</c:v>
                </c:pt>
                <c:pt idx="485">
                  <c:v>44876</c:v>
                </c:pt>
                <c:pt idx="486">
                  <c:v>44875</c:v>
                </c:pt>
                <c:pt idx="487">
                  <c:v>44874</c:v>
                </c:pt>
                <c:pt idx="488">
                  <c:v>44873</c:v>
                </c:pt>
                <c:pt idx="489">
                  <c:v>44872</c:v>
                </c:pt>
                <c:pt idx="490">
                  <c:v>44871</c:v>
                </c:pt>
                <c:pt idx="491">
                  <c:v>44870</c:v>
                </c:pt>
                <c:pt idx="492">
                  <c:v>44869</c:v>
                </c:pt>
                <c:pt idx="493">
                  <c:v>44868</c:v>
                </c:pt>
                <c:pt idx="494">
                  <c:v>44867</c:v>
                </c:pt>
                <c:pt idx="495">
                  <c:v>44866</c:v>
                </c:pt>
                <c:pt idx="496">
                  <c:v>44865</c:v>
                </c:pt>
                <c:pt idx="497">
                  <c:v>44864</c:v>
                </c:pt>
                <c:pt idx="498">
                  <c:v>44863</c:v>
                </c:pt>
                <c:pt idx="499">
                  <c:v>44862</c:v>
                </c:pt>
                <c:pt idx="500">
                  <c:v>44861</c:v>
                </c:pt>
                <c:pt idx="501">
                  <c:v>44860</c:v>
                </c:pt>
                <c:pt idx="502">
                  <c:v>44859</c:v>
                </c:pt>
                <c:pt idx="503">
                  <c:v>44858</c:v>
                </c:pt>
                <c:pt idx="504">
                  <c:v>44857</c:v>
                </c:pt>
                <c:pt idx="505">
                  <c:v>44856</c:v>
                </c:pt>
                <c:pt idx="506">
                  <c:v>44855</c:v>
                </c:pt>
                <c:pt idx="507">
                  <c:v>44854</c:v>
                </c:pt>
                <c:pt idx="508">
                  <c:v>44853</c:v>
                </c:pt>
                <c:pt idx="509">
                  <c:v>44852</c:v>
                </c:pt>
                <c:pt idx="510">
                  <c:v>44851</c:v>
                </c:pt>
                <c:pt idx="511">
                  <c:v>44850</c:v>
                </c:pt>
                <c:pt idx="512">
                  <c:v>44849</c:v>
                </c:pt>
                <c:pt idx="513">
                  <c:v>44848</c:v>
                </c:pt>
                <c:pt idx="514">
                  <c:v>44847</c:v>
                </c:pt>
                <c:pt idx="515">
                  <c:v>44846</c:v>
                </c:pt>
                <c:pt idx="516">
                  <c:v>44845</c:v>
                </c:pt>
                <c:pt idx="517">
                  <c:v>44844</c:v>
                </c:pt>
                <c:pt idx="518">
                  <c:v>44843</c:v>
                </c:pt>
                <c:pt idx="519">
                  <c:v>44842</c:v>
                </c:pt>
                <c:pt idx="520">
                  <c:v>44841</c:v>
                </c:pt>
                <c:pt idx="521">
                  <c:v>44840</c:v>
                </c:pt>
                <c:pt idx="522">
                  <c:v>44839</c:v>
                </c:pt>
                <c:pt idx="523">
                  <c:v>44838</c:v>
                </c:pt>
                <c:pt idx="524">
                  <c:v>44837</c:v>
                </c:pt>
                <c:pt idx="525">
                  <c:v>44836</c:v>
                </c:pt>
                <c:pt idx="526">
                  <c:v>44835</c:v>
                </c:pt>
                <c:pt idx="527">
                  <c:v>44834</c:v>
                </c:pt>
                <c:pt idx="528">
                  <c:v>44833</c:v>
                </c:pt>
                <c:pt idx="529">
                  <c:v>44832</c:v>
                </c:pt>
                <c:pt idx="530">
                  <c:v>44831</c:v>
                </c:pt>
                <c:pt idx="531">
                  <c:v>44830</c:v>
                </c:pt>
                <c:pt idx="532">
                  <c:v>44829</c:v>
                </c:pt>
                <c:pt idx="533">
                  <c:v>44828</c:v>
                </c:pt>
                <c:pt idx="534">
                  <c:v>44827</c:v>
                </c:pt>
                <c:pt idx="535">
                  <c:v>44826</c:v>
                </c:pt>
                <c:pt idx="536">
                  <c:v>44825</c:v>
                </c:pt>
                <c:pt idx="537">
                  <c:v>44824</c:v>
                </c:pt>
                <c:pt idx="538">
                  <c:v>44823</c:v>
                </c:pt>
                <c:pt idx="539">
                  <c:v>44822</c:v>
                </c:pt>
                <c:pt idx="540">
                  <c:v>44821</c:v>
                </c:pt>
                <c:pt idx="541">
                  <c:v>44820</c:v>
                </c:pt>
                <c:pt idx="542">
                  <c:v>44819</c:v>
                </c:pt>
                <c:pt idx="543">
                  <c:v>44818</c:v>
                </c:pt>
                <c:pt idx="544">
                  <c:v>44817</c:v>
                </c:pt>
                <c:pt idx="545">
                  <c:v>44816</c:v>
                </c:pt>
                <c:pt idx="546">
                  <c:v>44815</c:v>
                </c:pt>
                <c:pt idx="547">
                  <c:v>44814</c:v>
                </c:pt>
                <c:pt idx="548">
                  <c:v>44813</c:v>
                </c:pt>
                <c:pt idx="549">
                  <c:v>44812</c:v>
                </c:pt>
                <c:pt idx="550">
                  <c:v>44811</c:v>
                </c:pt>
                <c:pt idx="551">
                  <c:v>44810</c:v>
                </c:pt>
                <c:pt idx="552">
                  <c:v>44809</c:v>
                </c:pt>
                <c:pt idx="553">
                  <c:v>44808</c:v>
                </c:pt>
                <c:pt idx="554">
                  <c:v>44807</c:v>
                </c:pt>
                <c:pt idx="555">
                  <c:v>44806</c:v>
                </c:pt>
                <c:pt idx="556">
                  <c:v>44805</c:v>
                </c:pt>
                <c:pt idx="557">
                  <c:v>44804</c:v>
                </c:pt>
                <c:pt idx="558">
                  <c:v>44803</c:v>
                </c:pt>
                <c:pt idx="559">
                  <c:v>44802</c:v>
                </c:pt>
                <c:pt idx="560">
                  <c:v>44801</c:v>
                </c:pt>
                <c:pt idx="561">
                  <c:v>44800</c:v>
                </c:pt>
                <c:pt idx="562">
                  <c:v>44799</c:v>
                </c:pt>
                <c:pt idx="563">
                  <c:v>44798</c:v>
                </c:pt>
                <c:pt idx="564">
                  <c:v>44797</c:v>
                </c:pt>
                <c:pt idx="565">
                  <c:v>44796</c:v>
                </c:pt>
                <c:pt idx="566">
                  <c:v>44795</c:v>
                </c:pt>
                <c:pt idx="567">
                  <c:v>44794</c:v>
                </c:pt>
                <c:pt idx="568">
                  <c:v>44793</c:v>
                </c:pt>
                <c:pt idx="569">
                  <c:v>44792</c:v>
                </c:pt>
                <c:pt idx="570">
                  <c:v>44791</c:v>
                </c:pt>
                <c:pt idx="571">
                  <c:v>44790</c:v>
                </c:pt>
                <c:pt idx="572">
                  <c:v>44789</c:v>
                </c:pt>
                <c:pt idx="573">
                  <c:v>44788</c:v>
                </c:pt>
                <c:pt idx="574">
                  <c:v>44787</c:v>
                </c:pt>
                <c:pt idx="575">
                  <c:v>44786</c:v>
                </c:pt>
                <c:pt idx="576">
                  <c:v>44785</c:v>
                </c:pt>
                <c:pt idx="577">
                  <c:v>44784</c:v>
                </c:pt>
                <c:pt idx="578">
                  <c:v>44783</c:v>
                </c:pt>
                <c:pt idx="579">
                  <c:v>44782</c:v>
                </c:pt>
                <c:pt idx="580">
                  <c:v>44781</c:v>
                </c:pt>
                <c:pt idx="581">
                  <c:v>44780</c:v>
                </c:pt>
                <c:pt idx="582">
                  <c:v>44779</c:v>
                </c:pt>
                <c:pt idx="583">
                  <c:v>44778</c:v>
                </c:pt>
                <c:pt idx="584">
                  <c:v>44777</c:v>
                </c:pt>
                <c:pt idx="585">
                  <c:v>44776</c:v>
                </c:pt>
                <c:pt idx="586">
                  <c:v>44775</c:v>
                </c:pt>
                <c:pt idx="587">
                  <c:v>44774</c:v>
                </c:pt>
                <c:pt idx="588">
                  <c:v>44773</c:v>
                </c:pt>
                <c:pt idx="589">
                  <c:v>44772</c:v>
                </c:pt>
                <c:pt idx="590">
                  <c:v>44771</c:v>
                </c:pt>
                <c:pt idx="591">
                  <c:v>44770</c:v>
                </c:pt>
                <c:pt idx="592">
                  <c:v>44769</c:v>
                </c:pt>
                <c:pt idx="593">
                  <c:v>44768</c:v>
                </c:pt>
                <c:pt idx="594">
                  <c:v>44767</c:v>
                </c:pt>
                <c:pt idx="595">
                  <c:v>44766</c:v>
                </c:pt>
                <c:pt idx="596">
                  <c:v>44765</c:v>
                </c:pt>
                <c:pt idx="597">
                  <c:v>44764</c:v>
                </c:pt>
                <c:pt idx="598">
                  <c:v>44763</c:v>
                </c:pt>
                <c:pt idx="599">
                  <c:v>44762</c:v>
                </c:pt>
                <c:pt idx="600">
                  <c:v>44761</c:v>
                </c:pt>
                <c:pt idx="601">
                  <c:v>44760</c:v>
                </c:pt>
                <c:pt idx="602">
                  <c:v>44759</c:v>
                </c:pt>
                <c:pt idx="603">
                  <c:v>44758</c:v>
                </c:pt>
                <c:pt idx="604">
                  <c:v>44757</c:v>
                </c:pt>
                <c:pt idx="605">
                  <c:v>44756</c:v>
                </c:pt>
                <c:pt idx="606">
                  <c:v>44755</c:v>
                </c:pt>
                <c:pt idx="607">
                  <c:v>44754</c:v>
                </c:pt>
                <c:pt idx="608">
                  <c:v>44753</c:v>
                </c:pt>
                <c:pt idx="609">
                  <c:v>44752</c:v>
                </c:pt>
                <c:pt idx="610">
                  <c:v>44751</c:v>
                </c:pt>
                <c:pt idx="611">
                  <c:v>44750</c:v>
                </c:pt>
                <c:pt idx="612">
                  <c:v>44749</c:v>
                </c:pt>
                <c:pt idx="613">
                  <c:v>44748</c:v>
                </c:pt>
                <c:pt idx="614">
                  <c:v>44747</c:v>
                </c:pt>
                <c:pt idx="615">
                  <c:v>44746</c:v>
                </c:pt>
                <c:pt idx="616">
                  <c:v>44745</c:v>
                </c:pt>
                <c:pt idx="617">
                  <c:v>44744</c:v>
                </c:pt>
                <c:pt idx="618">
                  <c:v>44743</c:v>
                </c:pt>
                <c:pt idx="619">
                  <c:v>44742</c:v>
                </c:pt>
                <c:pt idx="620">
                  <c:v>44741</c:v>
                </c:pt>
                <c:pt idx="621">
                  <c:v>44740</c:v>
                </c:pt>
                <c:pt idx="622">
                  <c:v>44739</c:v>
                </c:pt>
                <c:pt idx="623">
                  <c:v>44738</c:v>
                </c:pt>
                <c:pt idx="624">
                  <c:v>44737</c:v>
                </c:pt>
                <c:pt idx="625">
                  <c:v>44736</c:v>
                </c:pt>
                <c:pt idx="626">
                  <c:v>44735</c:v>
                </c:pt>
                <c:pt idx="627">
                  <c:v>44734</c:v>
                </c:pt>
                <c:pt idx="628">
                  <c:v>44733</c:v>
                </c:pt>
                <c:pt idx="629">
                  <c:v>44732</c:v>
                </c:pt>
                <c:pt idx="630">
                  <c:v>44731</c:v>
                </c:pt>
                <c:pt idx="631">
                  <c:v>44730</c:v>
                </c:pt>
                <c:pt idx="632">
                  <c:v>44729</c:v>
                </c:pt>
                <c:pt idx="633">
                  <c:v>44728</c:v>
                </c:pt>
                <c:pt idx="634">
                  <c:v>44727</c:v>
                </c:pt>
                <c:pt idx="635">
                  <c:v>44726</c:v>
                </c:pt>
                <c:pt idx="636">
                  <c:v>44725</c:v>
                </c:pt>
                <c:pt idx="637">
                  <c:v>44724</c:v>
                </c:pt>
                <c:pt idx="638">
                  <c:v>44723</c:v>
                </c:pt>
                <c:pt idx="639">
                  <c:v>44722</c:v>
                </c:pt>
                <c:pt idx="640">
                  <c:v>44721</c:v>
                </c:pt>
                <c:pt idx="641">
                  <c:v>44720</c:v>
                </c:pt>
                <c:pt idx="642">
                  <c:v>44719</c:v>
                </c:pt>
                <c:pt idx="643">
                  <c:v>44718</c:v>
                </c:pt>
                <c:pt idx="644">
                  <c:v>44717</c:v>
                </c:pt>
                <c:pt idx="645">
                  <c:v>44716</c:v>
                </c:pt>
                <c:pt idx="646">
                  <c:v>44715</c:v>
                </c:pt>
                <c:pt idx="647">
                  <c:v>44714</c:v>
                </c:pt>
                <c:pt idx="648">
                  <c:v>44713</c:v>
                </c:pt>
                <c:pt idx="649">
                  <c:v>44712</c:v>
                </c:pt>
                <c:pt idx="650">
                  <c:v>44711</c:v>
                </c:pt>
                <c:pt idx="651">
                  <c:v>44710</c:v>
                </c:pt>
                <c:pt idx="652">
                  <c:v>44709</c:v>
                </c:pt>
                <c:pt idx="653">
                  <c:v>44708</c:v>
                </c:pt>
                <c:pt idx="654">
                  <c:v>44707</c:v>
                </c:pt>
                <c:pt idx="655">
                  <c:v>44706</c:v>
                </c:pt>
                <c:pt idx="656">
                  <c:v>44705</c:v>
                </c:pt>
                <c:pt idx="657">
                  <c:v>44704</c:v>
                </c:pt>
                <c:pt idx="658">
                  <c:v>44703</c:v>
                </c:pt>
                <c:pt idx="659">
                  <c:v>44702</c:v>
                </c:pt>
                <c:pt idx="660">
                  <c:v>44701</c:v>
                </c:pt>
                <c:pt idx="661">
                  <c:v>44700</c:v>
                </c:pt>
                <c:pt idx="662">
                  <c:v>44699</c:v>
                </c:pt>
                <c:pt idx="663">
                  <c:v>44698</c:v>
                </c:pt>
                <c:pt idx="664">
                  <c:v>44697</c:v>
                </c:pt>
                <c:pt idx="665">
                  <c:v>44696</c:v>
                </c:pt>
                <c:pt idx="666">
                  <c:v>44695</c:v>
                </c:pt>
                <c:pt idx="667">
                  <c:v>44694</c:v>
                </c:pt>
                <c:pt idx="668">
                  <c:v>44693</c:v>
                </c:pt>
                <c:pt idx="669">
                  <c:v>44692</c:v>
                </c:pt>
                <c:pt idx="670">
                  <c:v>44691</c:v>
                </c:pt>
                <c:pt idx="671">
                  <c:v>44690</c:v>
                </c:pt>
                <c:pt idx="672">
                  <c:v>44689</c:v>
                </c:pt>
                <c:pt idx="673">
                  <c:v>44688</c:v>
                </c:pt>
                <c:pt idx="674">
                  <c:v>44687</c:v>
                </c:pt>
                <c:pt idx="675">
                  <c:v>44686</c:v>
                </c:pt>
                <c:pt idx="676">
                  <c:v>44685</c:v>
                </c:pt>
                <c:pt idx="677">
                  <c:v>44684</c:v>
                </c:pt>
                <c:pt idx="678">
                  <c:v>44683</c:v>
                </c:pt>
                <c:pt idx="679">
                  <c:v>44682</c:v>
                </c:pt>
                <c:pt idx="680">
                  <c:v>44681</c:v>
                </c:pt>
                <c:pt idx="681">
                  <c:v>44680</c:v>
                </c:pt>
                <c:pt idx="682">
                  <c:v>44679</c:v>
                </c:pt>
                <c:pt idx="683">
                  <c:v>44678</c:v>
                </c:pt>
                <c:pt idx="684">
                  <c:v>44677</c:v>
                </c:pt>
                <c:pt idx="685">
                  <c:v>44676</c:v>
                </c:pt>
                <c:pt idx="686">
                  <c:v>44675</c:v>
                </c:pt>
                <c:pt idx="687">
                  <c:v>44674</c:v>
                </c:pt>
                <c:pt idx="688">
                  <c:v>44673</c:v>
                </c:pt>
                <c:pt idx="689">
                  <c:v>44672</c:v>
                </c:pt>
                <c:pt idx="690">
                  <c:v>44671</c:v>
                </c:pt>
                <c:pt idx="691">
                  <c:v>44670</c:v>
                </c:pt>
                <c:pt idx="692">
                  <c:v>44669</c:v>
                </c:pt>
                <c:pt idx="693">
                  <c:v>44668</c:v>
                </c:pt>
                <c:pt idx="694">
                  <c:v>44667</c:v>
                </c:pt>
                <c:pt idx="695">
                  <c:v>44666</c:v>
                </c:pt>
                <c:pt idx="696">
                  <c:v>44665</c:v>
                </c:pt>
                <c:pt idx="697">
                  <c:v>44664</c:v>
                </c:pt>
                <c:pt idx="698">
                  <c:v>44663</c:v>
                </c:pt>
                <c:pt idx="699">
                  <c:v>44662</c:v>
                </c:pt>
                <c:pt idx="700">
                  <c:v>44661</c:v>
                </c:pt>
                <c:pt idx="701">
                  <c:v>44660</c:v>
                </c:pt>
                <c:pt idx="702">
                  <c:v>44659</c:v>
                </c:pt>
                <c:pt idx="703">
                  <c:v>44658</c:v>
                </c:pt>
                <c:pt idx="704">
                  <c:v>44657</c:v>
                </c:pt>
                <c:pt idx="705">
                  <c:v>44656</c:v>
                </c:pt>
                <c:pt idx="706">
                  <c:v>44655</c:v>
                </c:pt>
                <c:pt idx="707">
                  <c:v>44654</c:v>
                </c:pt>
                <c:pt idx="708">
                  <c:v>44653</c:v>
                </c:pt>
                <c:pt idx="709">
                  <c:v>44652</c:v>
                </c:pt>
                <c:pt idx="710">
                  <c:v>44651</c:v>
                </c:pt>
                <c:pt idx="711">
                  <c:v>44650</c:v>
                </c:pt>
                <c:pt idx="712">
                  <c:v>44649</c:v>
                </c:pt>
                <c:pt idx="713">
                  <c:v>44648</c:v>
                </c:pt>
                <c:pt idx="714">
                  <c:v>44647</c:v>
                </c:pt>
                <c:pt idx="715">
                  <c:v>44646</c:v>
                </c:pt>
                <c:pt idx="716">
                  <c:v>44645</c:v>
                </c:pt>
                <c:pt idx="717">
                  <c:v>44644</c:v>
                </c:pt>
                <c:pt idx="718">
                  <c:v>44643</c:v>
                </c:pt>
                <c:pt idx="719">
                  <c:v>44642</c:v>
                </c:pt>
                <c:pt idx="720">
                  <c:v>44641</c:v>
                </c:pt>
                <c:pt idx="721">
                  <c:v>44640</c:v>
                </c:pt>
                <c:pt idx="722">
                  <c:v>44639</c:v>
                </c:pt>
                <c:pt idx="723">
                  <c:v>44638</c:v>
                </c:pt>
                <c:pt idx="724">
                  <c:v>44637</c:v>
                </c:pt>
                <c:pt idx="725">
                  <c:v>44636</c:v>
                </c:pt>
                <c:pt idx="726">
                  <c:v>44635</c:v>
                </c:pt>
                <c:pt idx="727">
                  <c:v>44634</c:v>
                </c:pt>
                <c:pt idx="728">
                  <c:v>44633</c:v>
                </c:pt>
                <c:pt idx="729">
                  <c:v>44632</c:v>
                </c:pt>
                <c:pt idx="730">
                  <c:v>44631</c:v>
                </c:pt>
                <c:pt idx="731">
                  <c:v>44630</c:v>
                </c:pt>
                <c:pt idx="732">
                  <c:v>44629</c:v>
                </c:pt>
                <c:pt idx="733">
                  <c:v>44628</c:v>
                </c:pt>
                <c:pt idx="734">
                  <c:v>44627</c:v>
                </c:pt>
                <c:pt idx="735">
                  <c:v>44626</c:v>
                </c:pt>
                <c:pt idx="736">
                  <c:v>44625</c:v>
                </c:pt>
                <c:pt idx="737">
                  <c:v>44624</c:v>
                </c:pt>
                <c:pt idx="738">
                  <c:v>44623</c:v>
                </c:pt>
                <c:pt idx="739">
                  <c:v>44622</c:v>
                </c:pt>
                <c:pt idx="740">
                  <c:v>44621</c:v>
                </c:pt>
                <c:pt idx="741">
                  <c:v>44620</c:v>
                </c:pt>
                <c:pt idx="742">
                  <c:v>44619</c:v>
                </c:pt>
                <c:pt idx="743">
                  <c:v>44618</c:v>
                </c:pt>
                <c:pt idx="744">
                  <c:v>44617</c:v>
                </c:pt>
                <c:pt idx="745">
                  <c:v>44616</c:v>
                </c:pt>
                <c:pt idx="746">
                  <c:v>44615</c:v>
                </c:pt>
                <c:pt idx="747">
                  <c:v>44614</c:v>
                </c:pt>
                <c:pt idx="748">
                  <c:v>44613</c:v>
                </c:pt>
                <c:pt idx="749">
                  <c:v>44612</c:v>
                </c:pt>
                <c:pt idx="750">
                  <c:v>44611</c:v>
                </c:pt>
                <c:pt idx="751">
                  <c:v>44610</c:v>
                </c:pt>
                <c:pt idx="752">
                  <c:v>44609</c:v>
                </c:pt>
                <c:pt idx="753">
                  <c:v>44608</c:v>
                </c:pt>
                <c:pt idx="754">
                  <c:v>44607</c:v>
                </c:pt>
                <c:pt idx="755">
                  <c:v>44606</c:v>
                </c:pt>
                <c:pt idx="756">
                  <c:v>44605</c:v>
                </c:pt>
                <c:pt idx="757">
                  <c:v>44604</c:v>
                </c:pt>
                <c:pt idx="758">
                  <c:v>44603</c:v>
                </c:pt>
                <c:pt idx="759">
                  <c:v>44602</c:v>
                </c:pt>
                <c:pt idx="760">
                  <c:v>44601</c:v>
                </c:pt>
                <c:pt idx="761">
                  <c:v>44600</c:v>
                </c:pt>
                <c:pt idx="762">
                  <c:v>44599</c:v>
                </c:pt>
                <c:pt idx="763">
                  <c:v>44598</c:v>
                </c:pt>
                <c:pt idx="764">
                  <c:v>44597</c:v>
                </c:pt>
                <c:pt idx="765">
                  <c:v>44596</c:v>
                </c:pt>
                <c:pt idx="766">
                  <c:v>44595</c:v>
                </c:pt>
                <c:pt idx="767">
                  <c:v>44594</c:v>
                </c:pt>
                <c:pt idx="768">
                  <c:v>44593</c:v>
                </c:pt>
                <c:pt idx="769">
                  <c:v>44592</c:v>
                </c:pt>
                <c:pt idx="770">
                  <c:v>44591</c:v>
                </c:pt>
                <c:pt idx="771">
                  <c:v>44590</c:v>
                </c:pt>
                <c:pt idx="772">
                  <c:v>44589</c:v>
                </c:pt>
                <c:pt idx="773">
                  <c:v>44588</c:v>
                </c:pt>
                <c:pt idx="774">
                  <c:v>44587</c:v>
                </c:pt>
                <c:pt idx="775">
                  <c:v>44586</c:v>
                </c:pt>
                <c:pt idx="776">
                  <c:v>44585</c:v>
                </c:pt>
                <c:pt idx="777">
                  <c:v>44584</c:v>
                </c:pt>
                <c:pt idx="778">
                  <c:v>44583</c:v>
                </c:pt>
                <c:pt idx="779">
                  <c:v>44582</c:v>
                </c:pt>
                <c:pt idx="780">
                  <c:v>44581</c:v>
                </c:pt>
                <c:pt idx="781">
                  <c:v>44580</c:v>
                </c:pt>
                <c:pt idx="782">
                  <c:v>44579</c:v>
                </c:pt>
                <c:pt idx="783">
                  <c:v>44578</c:v>
                </c:pt>
                <c:pt idx="784">
                  <c:v>44577</c:v>
                </c:pt>
                <c:pt idx="785">
                  <c:v>44576</c:v>
                </c:pt>
                <c:pt idx="786">
                  <c:v>44575</c:v>
                </c:pt>
                <c:pt idx="787">
                  <c:v>44574</c:v>
                </c:pt>
                <c:pt idx="788">
                  <c:v>44573</c:v>
                </c:pt>
                <c:pt idx="789">
                  <c:v>44572</c:v>
                </c:pt>
                <c:pt idx="790">
                  <c:v>44571</c:v>
                </c:pt>
                <c:pt idx="791">
                  <c:v>44570</c:v>
                </c:pt>
                <c:pt idx="792">
                  <c:v>44569</c:v>
                </c:pt>
                <c:pt idx="793">
                  <c:v>44568</c:v>
                </c:pt>
                <c:pt idx="794">
                  <c:v>44567</c:v>
                </c:pt>
                <c:pt idx="795">
                  <c:v>44566</c:v>
                </c:pt>
                <c:pt idx="796">
                  <c:v>44565</c:v>
                </c:pt>
                <c:pt idx="797">
                  <c:v>44564</c:v>
                </c:pt>
                <c:pt idx="798">
                  <c:v>44563</c:v>
                </c:pt>
                <c:pt idx="799">
                  <c:v>44562</c:v>
                </c:pt>
                <c:pt idx="800">
                  <c:v>44561</c:v>
                </c:pt>
                <c:pt idx="801">
                  <c:v>44560</c:v>
                </c:pt>
                <c:pt idx="802">
                  <c:v>44559</c:v>
                </c:pt>
                <c:pt idx="803">
                  <c:v>44558</c:v>
                </c:pt>
                <c:pt idx="804">
                  <c:v>44557</c:v>
                </c:pt>
                <c:pt idx="805">
                  <c:v>44556</c:v>
                </c:pt>
                <c:pt idx="806">
                  <c:v>44555</c:v>
                </c:pt>
                <c:pt idx="807">
                  <c:v>44554</c:v>
                </c:pt>
                <c:pt idx="808">
                  <c:v>44553</c:v>
                </c:pt>
                <c:pt idx="809">
                  <c:v>44552</c:v>
                </c:pt>
                <c:pt idx="810">
                  <c:v>44551</c:v>
                </c:pt>
                <c:pt idx="811">
                  <c:v>44550</c:v>
                </c:pt>
                <c:pt idx="812">
                  <c:v>44549</c:v>
                </c:pt>
                <c:pt idx="813">
                  <c:v>44548</c:v>
                </c:pt>
                <c:pt idx="814">
                  <c:v>44547</c:v>
                </c:pt>
                <c:pt idx="815">
                  <c:v>44546</c:v>
                </c:pt>
                <c:pt idx="816">
                  <c:v>44545</c:v>
                </c:pt>
                <c:pt idx="817">
                  <c:v>44544</c:v>
                </c:pt>
                <c:pt idx="818">
                  <c:v>44543</c:v>
                </c:pt>
                <c:pt idx="819">
                  <c:v>44542</c:v>
                </c:pt>
                <c:pt idx="820">
                  <c:v>44541</c:v>
                </c:pt>
                <c:pt idx="821">
                  <c:v>44540</c:v>
                </c:pt>
                <c:pt idx="822">
                  <c:v>44539</c:v>
                </c:pt>
                <c:pt idx="823">
                  <c:v>44538</c:v>
                </c:pt>
                <c:pt idx="824">
                  <c:v>44537</c:v>
                </c:pt>
                <c:pt idx="825">
                  <c:v>44536</c:v>
                </c:pt>
                <c:pt idx="826">
                  <c:v>44535</c:v>
                </c:pt>
                <c:pt idx="827">
                  <c:v>44534</c:v>
                </c:pt>
                <c:pt idx="828">
                  <c:v>44533</c:v>
                </c:pt>
                <c:pt idx="829">
                  <c:v>44532</c:v>
                </c:pt>
                <c:pt idx="830">
                  <c:v>44531</c:v>
                </c:pt>
                <c:pt idx="831">
                  <c:v>44530</c:v>
                </c:pt>
                <c:pt idx="832">
                  <c:v>44529</c:v>
                </c:pt>
                <c:pt idx="833">
                  <c:v>44528</c:v>
                </c:pt>
                <c:pt idx="834">
                  <c:v>44527</c:v>
                </c:pt>
                <c:pt idx="835">
                  <c:v>44526</c:v>
                </c:pt>
                <c:pt idx="836">
                  <c:v>44525</c:v>
                </c:pt>
                <c:pt idx="837">
                  <c:v>44524</c:v>
                </c:pt>
                <c:pt idx="838">
                  <c:v>44523</c:v>
                </c:pt>
                <c:pt idx="839">
                  <c:v>44522</c:v>
                </c:pt>
                <c:pt idx="840">
                  <c:v>44521</c:v>
                </c:pt>
                <c:pt idx="841">
                  <c:v>44520</c:v>
                </c:pt>
                <c:pt idx="842">
                  <c:v>44519</c:v>
                </c:pt>
                <c:pt idx="843">
                  <c:v>44518</c:v>
                </c:pt>
                <c:pt idx="844">
                  <c:v>44517</c:v>
                </c:pt>
                <c:pt idx="845">
                  <c:v>44516</c:v>
                </c:pt>
                <c:pt idx="846">
                  <c:v>44515</c:v>
                </c:pt>
                <c:pt idx="847">
                  <c:v>44514</c:v>
                </c:pt>
                <c:pt idx="848">
                  <c:v>44513</c:v>
                </c:pt>
                <c:pt idx="849">
                  <c:v>44512</c:v>
                </c:pt>
                <c:pt idx="850">
                  <c:v>44511</c:v>
                </c:pt>
                <c:pt idx="851">
                  <c:v>44510</c:v>
                </c:pt>
                <c:pt idx="852">
                  <c:v>44509</c:v>
                </c:pt>
                <c:pt idx="853">
                  <c:v>44508</c:v>
                </c:pt>
                <c:pt idx="854">
                  <c:v>44507</c:v>
                </c:pt>
                <c:pt idx="855">
                  <c:v>44506</c:v>
                </c:pt>
                <c:pt idx="856">
                  <c:v>44505</c:v>
                </c:pt>
                <c:pt idx="857">
                  <c:v>44504</c:v>
                </c:pt>
                <c:pt idx="858">
                  <c:v>44503</c:v>
                </c:pt>
                <c:pt idx="859">
                  <c:v>44502</c:v>
                </c:pt>
                <c:pt idx="860">
                  <c:v>44501</c:v>
                </c:pt>
                <c:pt idx="861">
                  <c:v>44500</c:v>
                </c:pt>
                <c:pt idx="862">
                  <c:v>44499</c:v>
                </c:pt>
                <c:pt idx="863">
                  <c:v>44498</c:v>
                </c:pt>
                <c:pt idx="864">
                  <c:v>44497</c:v>
                </c:pt>
                <c:pt idx="865">
                  <c:v>44496</c:v>
                </c:pt>
                <c:pt idx="866">
                  <c:v>44495</c:v>
                </c:pt>
                <c:pt idx="867">
                  <c:v>44494</c:v>
                </c:pt>
                <c:pt idx="868">
                  <c:v>44493</c:v>
                </c:pt>
                <c:pt idx="869">
                  <c:v>44492</c:v>
                </c:pt>
                <c:pt idx="870">
                  <c:v>44491</c:v>
                </c:pt>
                <c:pt idx="871">
                  <c:v>44490</c:v>
                </c:pt>
                <c:pt idx="872">
                  <c:v>44489</c:v>
                </c:pt>
                <c:pt idx="873">
                  <c:v>44488</c:v>
                </c:pt>
                <c:pt idx="874">
                  <c:v>44487</c:v>
                </c:pt>
                <c:pt idx="875">
                  <c:v>44486</c:v>
                </c:pt>
                <c:pt idx="876">
                  <c:v>44485</c:v>
                </c:pt>
                <c:pt idx="877">
                  <c:v>44484</c:v>
                </c:pt>
                <c:pt idx="878">
                  <c:v>44483</c:v>
                </c:pt>
                <c:pt idx="879">
                  <c:v>44482</c:v>
                </c:pt>
                <c:pt idx="880">
                  <c:v>44481</c:v>
                </c:pt>
                <c:pt idx="881">
                  <c:v>44480</c:v>
                </c:pt>
                <c:pt idx="882">
                  <c:v>44479</c:v>
                </c:pt>
                <c:pt idx="883">
                  <c:v>44478</c:v>
                </c:pt>
                <c:pt idx="884">
                  <c:v>44477</c:v>
                </c:pt>
                <c:pt idx="885">
                  <c:v>44476</c:v>
                </c:pt>
                <c:pt idx="886">
                  <c:v>44475</c:v>
                </c:pt>
                <c:pt idx="887">
                  <c:v>44474</c:v>
                </c:pt>
                <c:pt idx="888">
                  <c:v>44473</c:v>
                </c:pt>
                <c:pt idx="889">
                  <c:v>44472</c:v>
                </c:pt>
                <c:pt idx="890">
                  <c:v>44471</c:v>
                </c:pt>
                <c:pt idx="891">
                  <c:v>44470</c:v>
                </c:pt>
                <c:pt idx="892">
                  <c:v>44469</c:v>
                </c:pt>
                <c:pt idx="893">
                  <c:v>44468</c:v>
                </c:pt>
                <c:pt idx="894">
                  <c:v>44467</c:v>
                </c:pt>
                <c:pt idx="895">
                  <c:v>44466</c:v>
                </c:pt>
                <c:pt idx="896">
                  <c:v>44465</c:v>
                </c:pt>
                <c:pt idx="897">
                  <c:v>44464</c:v>
                </c:pt>
                <c:pt idx="898">
                  <c:v>44463</c:v>
                </c:pt>
                <c:pt idx="899">
                  <c:v>44462</c:v>
                </c:pt>
                <c:pt idx="900">
                  <c:v>44461</c:v>
                </c:pt>
                <c:pt idx="901">
                  <c:v>44460</c:v>
                </c:pt>
                <c:pt idx="902">
                  <c:v>44459</c:v>
                </c:pt>
                <c:pt idx="903">
                  <c:v>44458</c:v>
                </c:pt>
                <c:pt idx="904">
                  <c:v>44457</c:v>
                </c:pt>
                <c:pt idx="905">
                  <c:v>44456</c:v>
                </c:pt>
                <c:pt idx="906">
                  <c:v>44455</c:v>
                </c:pt>
                <c:pt idx="907">
                  <c:v>44454</c:v>
                </c:pt>
                <c:pt idx="908">
                  <c:v>44453</c:v>
                </c:pt>
                <c:pt idx="909">
                  <c:v>44452</c:v>
                </c:pt>
                <c:pt idx="910">
                  <c:v>44451</c:v>
                </c:pt>
                <c:pt idx="911">
                  <c:v>44450</c:v>
                </c:pt>
                <c:pt idx="912">
                  <c:v>44449</c:v>
                </c:pt>
                <c:pt idx="913">
                  <c:v>44448</c:v>
                </c:pt>
                <c:pt idx="914">
                  <c:v>44447</c:v>
                </c:pt>
                <c:pt idx="915">
                  <c:v>44446</c:v>
                </c:pt>
                <c:pt idx="916">
                  <c:v>44445</c:v>
                </c:pt>
                <c:pt idx="917">
                  <c:v>44444</c:v>
                </c:pt>
                <c:pt idx="918">
                  <c:v>44443</c:v>
                </c:pt>
                <c:pt idx="919">
                  <c:v>44442</c:v>
                </c:pt>
                <c:pt idx="920">
                  <c:v>44441</c:v>
                </c:pt>
                <c:pt idx="921">
                  <c:v>44440</c:v>
                </c:pt>
                <c:pt idx="922">
                  <c:v>44439</c:v>
                </c:pt>
                <c:pt idx="923">
                  <c:v>44438</c:v>
                </c:pt>
                <c:pt idx="924">
                  <c:v>44437</c:v>
                </c:pt>
                <c:pt idx="925">
                  <c:v>44436</c:v>
                </c:pt>
                <c:pt idx="926">
                  <c:v>44435</c:v>
                </c:pt>
                <c:pt idx="927">
                  <c:v>44434</c:v>
                </c:pt>
                <c:pt idx="928">
                  <c:v>44433</c:v>
                </c:pt>
                <c:pt idx="929">
                  <c:v>44432</c:v>
                </c:pt>
                <c:pt idx="930">
                  <c:v>44431</c:v>
                </c:pt>
                <c:pt idx="931">
                  <c:v>44430</c:v>
                </c:pt>
                <c:pt idx="932">
                  <c:v>44429</c:v>
                </c:pt>
                <c:pt idx="933">
                  <c:v>44428</c:v>
                </c:pt>
                <c:pt idx="934">
                  <c:v>44427</c:v>
                </c:pt>
                <c:pt idx="935">
                  <c:v>44426</c:v>
                </c:pt>
                <c:pt idx="936">
                  <c:v>44425</c:v>
                </c:pt>
                <c:pt idx="937">
                  <c:v>44424</c:v>
                </c:pt>
                <c:pt idx="938">
                  <c:v>44423</c:v>
                </c:pt>
                <c:pt idx="939">
                  <c:v>44422</c:v>
                </c:pt>
                <c:pt idx="940">
                  <c:v>44421</c:v>
                </c:pt>
                <c:pt idx="941">
                  <c:v>44420</c:v>
                </c:pt>
                <c:pt idx="942">
                  <c:v>44419</c:v>
                </c:pt>
                <c:pt idx="943">
                  <c:v>44418</c:v>
                </c:pt>
                <c:pt idx="944">
                  <c:v>44417</c:v>
                </c:pt>
                <c:pt idx="945">
                  <c:v>44416</c:v>
                </c:pt>
                <c:pt idx="946">
                  <c:v>44415</c:v>
                </c:pt>
                <c:pt idx="947">
                  <c:v>44414</c:v>
                </c:pt>
                <c:pt idx="948">
                  <c:v>44413</c:v>
                </c:pt>
                <c:pt idx="949">
                  <c:v>44412</c:v>
                </c:pt>
                <c:pt idx="950">
                  <c:v>44411</c:v>
                </c:pt>
                <c:pt idx="951">
                  <c:v>44410</c:v>
                </c:pt>
                <c:pt idx="952">
                  <c:v>44409</c:v>
                </c:pt>
                <c:pt idx="953">
                  <c:v>44408</c:v>
                </c:pt>
                <c:pt idx="954">
                  <c:v>44407</c:v>
                </c:pt>
                <c:pt idx="955">
                  <c:v>44406</c:v>
                </c:pt>
                <c:pt idx="956">
                  <c:v>44405</c:v>
                </c:pt>
                <c:pt idx="957">
                  <c:v>44404</c:v>
                </c:pt>
                <c:pt idx="958">
                  <c:v>44403</c:v>
                </c:pt>
                <c:pt idx="959">
                  <c:v>44402</c:v>
                </c:pt>
                <c:pt idx="960">
                  <c:v>44401</c:v>
                </c:pt>
                <c:pt idx="961">
                  <c:v>44400</c:v>
                </c:pt>
                <c:pt idx="962">
                  <c:v>44399</c:v>
                </c:pt>
                <c:pt idx="963">
                  <c:v>44398</c:v>
                </c:pt>
                <c:pt idx="964">
                  <c:v>44397</c:v>
                </c:pt>
                <c:pt idx="965">
                  <c:v>44396</c:v>
                </c:pt>
                <c:pt idx="966">
                  <c:v>44395</c:v>
                </c:pt>
                <c:pt idx="967">
                  <c:v>44394</c:v>
                </c:pt>
                <c:pt idx="968">
                  <c:v>44393</c:v>
                </c:pt>
                <c:pt idx="969">
                  <c:v>44392</c:v>
                </c:pt>
                <c:pt idx="970">
                  <c:v>44391</c:v>
                </c:pt>
                <c:pt idx="971">
                  <c:v>44390</c:v>
                </c:pt>
                <c:pt idx="972">
                  <c:v>44389</c:v>
                </c:pt>
                <c:pt idx="973">
                  <c:v>44388</c:v>
                </c:pt>
                <c:pt idx="974">
                  <c:v>44387</c:v>
                </c:pt>
                <c:pt idx="975">
                  <c:v>44386</c:v>
                </c:pt>
                <c:pt idx="976">
                  <c:v>44385</c:v>
                </c:pt>
                <c:pt idx="977">
                  <c:v>44384</c:v>
                </c:pt>
                <c:pt idx="978">
                  <c:v>44383</c:v>
                </c:pt>
                <c:pt idx="979">
                  <c:v>44382</c:v>
                </c:pt>
                <c:pt idx="980">
                  <c:v>44381</c:v>
                </c:pt>
                <c:pt idx="981">
                  <c:v>44380</c:v>
                </c:pt>
                <c:pt idx="982">
                  <c:v>44379</c:v>
                </c:pt>
                <c:pt idx="983">
                  <c:v>44378</c:v>
                </c:pt>
                <c:pt idx="984">
                  <c:v>44377</c:v>
                </c:pt>
                <c:pt idx="985">
                  <c:v>44376</c:v>
                </c:pt>
                <c:pt idx="986">
                  <c:v>44375</c:v>
                </c:pt>
                <c:pt idx="987">
                  <c:v>44374</c:v>
                </c:pt>
                <c:pt idx="988">
                  <c:v>44373</c:v>
                </c:pt>
                <c:pt idx="989">
                  <c:v>44372</c:v>
                </c:pt>
                <c:pt idx="990">
                  <c:v>44371</c:v>
                </c:pt>
                <c:pt idx="991">
                  <c:v>44370</c:v>
                </c:pt>
                <c:pt idx="992">
                  <c:v>44369</c:v>
                </c:pt>
                <c:pt idx="993">
                  <c:v>44368</c:v>
                </c:pt>
                <c:pt idx="994">
                  <c:v>44367</c:v>
                </c:pt>
                <c:pt idx="995">
                  <c:v>44366</c:v>
                </c:pt>
                <c:pt idx="996">
                  <c:v>44365</c:v>
                </c:pt>
                <c:pt idx="997">
                  <c:v>44364</c:v>
                </c:pt>
                <c:pt idx="998">
                  <c:v>44363</c:v>
                </c:pt>
                <c:pt idx="999">
                  <c:v>44362</c:v>
                </c:pt>
                <c:pt idx="1000">
                  <c:v>44361</c:v>
                </c:pt>
                <c:pt idx="1001">
                  <c:v>44360</c:v>
                </c:pt>
                <c:pt idx="1002">
                  <c:v>44359</c:v>
                </c:pt>
                <c:pt idx="1003">
                  <c:v>44358</c:v>
                </c:pt>
                <c:pt idx="1004">
                  <c:v>44357</c:v>
                </c:pt>
                <c:pt idx="1005">
                  <c:v>44356</c:v>
                </c:pt>
                <c:pt idx="1006">
                  <c:v>44355</c:v>
                </c:pt>
                <c:pt idx="1007">
                  <c:v>44354</c:v>
                </c:pt>
                <c:pt idx="1008">
                  <c:v>44353</c:v>
                </c:pt>
                <c:pt idx="1009">
                  <c:v>44352</c:v>
                </c:pt>
                <c:pt idx="1010">
                  <c:v>44351</c:v>
                </c:pt>
                <c:pt idx="1011">
                  <c:v>44350</c:v>
                </c:pt>
                <c:pt idx="1012">
                  <c:v>44349</c:v>
                </c:pt>
                <c:pt idx="1013">
                  <c:v>44348</c:v>
                </c:pt>
                <c:pt idx="1014">
                  <c:v>44347</c:v>
                </c:pt>
                <c:pt idx="1015">
                  <c:v>44346</c:v>
                </c:pt>
                <c:pt idx="1016">
                  <c:v>44345</c:v>
                </c:pt>
                <c:pt idx="1017">
                  <c:v>44344</c:v>
                </c:pt>
                <c:pt idx="1018">
                  <c:v>44343</c:v>
                </c:pt>
                <c:pt idx="1019">
                  <c:v>44342</c:v>
                </c:pt>
                <c:pt idx="1020">
                  <c:v>44341</c:v>
                </c:pt>
                <c:pt idx="1021">
                  <c:v>44340</c:v>
                </c:pt>
                <c:pt idx="1022">
                  <c:v>44339</c:v>
                </c:pt>
                <c:pt idx="1023">
                  <c:v>44338</c:v>
                </c:pt>
                <c:pt idx="1024">
                  <c:v>44337</c:v>
                </c:pt>
                <c:pt idx="1025">
                  <c:v>44336</c:v>
                </c:pt>
                <c:pt idx="1026">
                  <c:v>44335</c:v>
                </c:pt>
                <c:pt idx="1027">
                  <c:v>44334</c:v>
                </c:pt>
                <c:pt idx="1028">
                  <c:v>44333</c:v>
                </c:pt>
                <c:pt idx="1029">
                  <c:v>44332</c:v>
                </c:pt>
                <c:pt idx="1030">
                  <c:v>44331</c:v>
                </c:pt>
                <c:pt idx="1031">
                  <c:v>44330</c:v>
                </c:pt>
                <c:pt idx="1032">
                  <c:v>44329</c:v>
                </c:pt>
                <c:pt idx="1033">
                  <c:v>44328</c:v>
                </c:pt>
                <c:pt idx="1034">
                  <c:v>44327</c:v>
                </c:pt>
                <c:pt idx="1035">
                  <c:v>44326</c:v>
                </c:pt>
                <c:pt idx="1036">
                  <c:v>44325</c:v>
                </c:pt>
                <c:pt idx="1037">
                  <c:v>44324</c:v>
                </c:pt>
                <c:pt idx="1038">
                  <c:v>44323</c:v>
                </c:pt>
                <c:pt idx="1039">
                  <c:v>44322</c:v>
                </c:pt>
                <c:pt idx="1040">
                  <c:v>44321</c:v>
                </c:pt>
                <c:pt idx="1041">
                  <c:v>44320</c:v>
                </c:pt>
                <c:pt idx="1042">
                  <c:v>44319</c:v>
                </c:pt>
                <c:pt idx="1043">
                  <c:v>44318</c:v>
                </c:pt>
                <c:pt idx="1044">
                  <c:v>44317</c:v>
                </c:pt>
                <c:pt idx="1045">
                  <c:v>44316</c:v>
                </c:pt>
                <c:pt idx="1046">
                  <c:v>44315</c:v>
                </c:pt>
                <c:pt idx="1047">
                  <c:v>44314</c:v>
                </c:pt>
                <c:pt idx="1048">
                  <c:v>44313</c:v>
                </c:pt>
                <c:pt idx="1049">
                  <c:v>44312</c:v>
                </c:pt>
                <c:pt idx="1050">
                  <c:v>44311</c:v>
                </c:pt>
                <c:pt idx="1051">
                  <c:v>44310</c:v>
                </c:pt>
                <c:pt idx="1052">
                  <c:v>44309</c:v>
                </c:pt>
                <c:pt idx="1053">
                  <c:v>44308</c:v>
                </c:pt>
                <c:pt idx="1054">
                  <c:v>44307</c:v>
                </c:pt>
                <c:pt idx="1055">
                  <c:v>44306</c:v>
                </c:pt>
                <c:pt idx="1056">
                  <c:v>44305</c:v>
                </c:pt>
                <c:pt idx="1057">
                  <c:v>44304</c:v>
                </c:pt>
                <c:pt idx="1058">
                  <c:v>44303</c:v>
                </c:pt>
                <c:pt idx="1059">
                  <c:v>44302</c:v>
                </c:pt>
                <c:pt idx="1060">
                  <c:v>44301</c:v>
                </c:pt>
                <c:pt idx="1061">
                  <c:v>44300</c:v>
                </c:pt>
                <c:pt idx="1062">
                  <c:v>44299</c:v>
                </c:pt>
                <c:pt idx="1063">
                  <c:v>44298</c:v>
                </c:pt>
                <c:pt idx="1064">
                  <c:v>44297</c:v>
                </c:pt>
                <c:pt idx="1065">
                  <c:v>44296</c:v>
                </c:pt>
                <c:pt idx="1066">
                  <c:v>44295</c:v>
                </c:pt>
                <c:pt idx="1067">
                  <c:v>44294</c:v>
                </c:pt>
                <c:pt idx="1068">
                  <c:v>44293</c:v>
                </c:pt>
                <c:pt idx="1069">
                  <c:v>44292</c:v>
                </c:pt>
                <c:pt idx="1070">
                  <c:v>44291</c:v>
                </c:pt>
                <c:pt idx="1071">
                  <c:v>44290</c:v>
                </c:pt>
                <c:pt idx="1072">
                  <c:v>44289</c:v>
                </c:pt>
                <c:pt idx="1073">
                  <c:v>44288</c:v>
                </c:pt>
                <c:pt idx="1074">
                  <c:v>44287</c:v>
                </c:pt>
                <c:pt idx="1075">
                  <c:v>44286</c:v>
                </c:pt>
                <c:pt idx="1076">
                  <c:v>44285</c:v>
                </c:pt>
                <c:pt idx="1077">
                  <c:v>44284</c:v>
                </c:pt>
                <c:pt idx="1078">
                  <c:v>44283</c:v>
                </c:pt>
                <c:pt idx="1079">
                  <c:v>44282</c:v>
                </c:pt>
                <c:pt idx="1080">
                  <c:v>44281</c:v>
                </c:pt>
                <c:pt idx="1081">
                  <c:v>44280</c:v>
                </c:pt>
                <c:pt idx="1082">
                  <c:v>44279</c:v>
                </c:pt>
                <c:pt idx="1083">
                  <c:v>44278</c:v>
                </c:pt>
                <c:pt idx="1084">
                  <c:v>44277</c:v>
                </c:pt>
                <c:pt idx="1085">
                  <c:v>44276</c:v>
                </c:pt>
                <c:pt idx="1086">
                  <c:v>44275</c:v>
                </c:pt>
                <c:pt idx="1087">
                  <c:v>44274</c:v>
                </c:pt>
                <c:pt idx="1088">
                  <c:v>44273</c:v>
                </c:pt>
                <c:pt idx="1089">
                  <c:v>44272</c:v>
                </c:pt>
                <c:pt idx="1090">
                  <c:v>44271</c:v>
                </c:pt>
                <c:pt idx="1091">
                  <c:v>44270</c:v>
                </c:pt>
                <c:pt idx="1092">
                  <c:v>44269</c:v>
                </c:pt>
                <c:pt idx="1093">
                  <c:v>44268</c:v>
                </c:pt>
                <c:pt idx="1094">
                  <c:v>44267</c:v>
                </c:pt>
                <c:pt idx="1095">
                  <c:v>44266</c:v>
                </c:pt>
                <c:pt idx="1096">
                  <c:v>44265</c:v>
                </c:pt>
                <c:pt idx="1097">
                  <c:v>44264</c:v>
                </c:pt>
                <c:pt idx="1098">
                  <c:v>44263</c:v>
                </c:pt>
                <c:pt idx="1099">
                  <c:v>44262</c:v>
                </c:pt>
                <c:pt idx="1100">
                  <c:v>44261</c:v>
                </c:pt>
                <c:pt idx="1101">
                  <c:v>44260</c:v>
                </c:pt>
                <c:pt idx="1102">
                  <c:v>44259</c:v>
                </c:pt>
                <c:pt idx="1103">
                  <c:v>44258</c:v>
                </c:pt>
                <c:pt idx="1104">
                  <c:v>44257</c:v>
                </c:pt>
                <c:pt idx="1105">
                  <c:v>44256</c:v>
                </c:pt>
                <c:pt idx="1106">
                  <c:v>44255</c:v>
                </c:pt>
                <c:pt idx="1107">
                  <c:v>44254</c:v>
                </c:pt>
                <c:pt idx="1108">
                  <c:v>44253</c:v>
                </c:pt>
                <c:pt idx="1109">
                  <c:v>44252</c:v>
                </c:pt>
                <c:pt idx="1110">
                  <c:v>44251</c:v>
                </c:pt>
                <c:pt idx="1111">
                  <c:v>44250</c:v>
                </c:pt>
                <c:pt idx="1112">
                  <c:v>44249</c:v>
                </c:pt>
                <c:pt idx="1113">
                  <c:v>44248</c:v>
                </c:pt>
                <c:pt idx="1114">
                  <c:v>44247</c:v>
                </c:pt>
                <c:pt idx="1115">
                  <c:v>44246</c:v>
                </c:pt>
                <c:pt idx="1116">
                  <c:v>44245</c:v>
                </c:pt>
                <c:pt idx="1117">
                  <c:v>44244</c:v>
                </c:pt>
                <c:pt idx="1118">
                  <c:v>44243</c:v>
                </c:pt>
                <c:pt idx="1119">
                  <c:v>44242</c:v>
                </c:pt>
                <c:pt idx="1120">
                  <c:v>44241</c:v>
                </c:pt>
                <c:pt idx="1121">
                  <c:v>44240</c:v>
                </c:pt>
                <c:pt idx="1122">
                  <c:v>44239</c:v>
                </c:pt>
                <c:pt idx="1123">
                  <c:v>44238</c:v>
                </c:pt>
                <c:pt idx="1124">
                  <c:v>44237</c:v>
                </c:pt>
                <c:pt idx="1125">
                  <c:v>44236</c:v>
                </c:pt>
                <c:pt idx="1126">
                  <c:v>44235</c:v>
                </c:pt>
                <c:pt idx="1127">
                  <c:v>44234</c:v>
                </c:pt>
                <c:pt idx="1128">
                  <c:v>44233</c:v>
                </c:pt>
                <c:pt idx="1129">
                  <c:v>44232</c:v>
                </c:pt>
                <c:pt idx="1130">
                  <c:v>44231</c:v>
                </c:pt>
                <c:pt idx="1131">
                  <c:v>44230</c:v>
                </c:pt>
                <c:pt idx="1132">
                  <c:v>44229</c:v>
                </c:pt>
                <c:pt idx="1133">
                  <c:v>44228</c:v>
                </c:pt>
                <c:pt idx="1134">
                  <c:v>44227</c:v>
                </c:pt>
                <c:pt idx="1135">
                  <c:v>44226</c:v>
                </c:pt>
                <c:pt idx="1136">
                  <c:v>44225</c:v>
                </c:pt>
                <c:pt idx="1137">
                  <c:v>44224</c:v>
                </c:pt>
                <c:pt idx="1138">
                  <c:v>44223</c:v>
                </c:pt>
                <c:pt idx="1139">
                  <c:v>44222</c:v>
                </c:pt>
                <c:pt idx="1140">
                  <c:v>44221</c:v>
                </c:pt>
                <c:pt idx="1141">
                  <c:v>44220</c:v>
                </c:pt>
                <c:pt idx="1142">
                  <c:v>44219</c:v>
                </c:pt>
                <c:pt idx="1143">
                  <c:v>44218</c:v>
                </c:pt>
                <c:pt idx="1144">
                  <c:v>44217</c:v>
                </c:pt>
                <c:pt idx="1145">
                  <c:v>44216</c:v>
                </c:pt>
                <c:pt idx="1146">
                  <c:v>44215</c:v>
                </c:pt>
                <c:pt idx="1147">
                  <c:v>44214</c:v>
                </c:pt>
                <c:pt idx="1148">
                  <c:v>44213</c:v>
                </c:pt>
                <c:pt idx="1149">
                  <c:v>44212</c:v>
                </c:pt>
                <c:pt idx="1150">
                  <c:v>44211</c:v>
                </c:pt>
                <c:pt idx="1151">
                  <c:v>44210</c:v>
                </c:pt>
                <c:pt idx="1152">
                  <c:v>44209</c:v>
                </c:pt>
                <c:pt idx="1153">
                  <c:v>44208</c:v>
                </c:pt>
                <c:pt idx="1154">
                  <c:v>44207</c:v>
                </c:pt>
                <c:pt idx="1155">
                  <c:v>44206</c:v>
                </c:pt>
                <c:pt idx="1156">
                  <c:v>44205</c:v>
                </c:pt>
                <c:pt idx="1157">
                  <c:v>44204</c:v>
                </c:pt>
                <c:pt idx="1158">
                  <c:v>44203</c:v>
                </c:pt>
                <c:pt idx="1159">
                  <c:v>44202</c:v>
                </c:pt>
                <c:pt idx="1160">
                  <c:v>44201</c:v>
                </c:pt>
                <c:pt idx="1161">
                  <c:v>44200</c:v>
                </c:pt>
                <c:pt idx="1162">
                  <c:v>44199</c:v>
                </c:pt>
                <c:pt idx="1163">
                  <c:v>44198</c:v>
                </c:pt>
                <c:pt idx="1164">
                  <c:v>44197</c:v>
                </c:pt>
                <c:pt idx="1165">
                  <c:v>44196</c:v>
                </c:pt>
                <c:pt idx="1166">
                  <c:v>44195</c:v>
                </c:pt>
                <c:pt idx="1167">
                  <c:v>44194</c:v>
                </c:pt>
                <c:pt idx="1168">
                  <c:v>44193</c:v>
                </c:pt>
                <c:pt idx="1169">
                  <c:v>44192</c:v>
                </c:pt>
                <c:pt idx="1170">
                  <c:v>44191</c:v>
                </c:pt>
                <c:pt idx="1171">
                  <c:v>44190</c:v>
                </c:pt>
                <c:pt idx="1172">
                  <c:v>44189</c:v>
                </c:pt>
                <c:pt idx="1173">
                  <c:v>44188</c:v>
                </c:pt>
                <c:pt idx="1174">
                  <c:v>44187</c:v>
                </c:pt>
                <c:pt idx="1175">
                  <c:v>44186</c:v>
                </c:pt>
                <c:pt idx="1176">
                  <c:v>44185</c:v>
                </c:pt>
                <c:pt idx="1177">
                  <c:v>44184</c:v>
                </c:pt>
                <c:pt idx="1178">
                  <c:v>44183</c:v>
                </c:pt>
                <c:pt idx="1179">
                  <c:v>44182</c:v>
                </c:pt>
                <c:pt idx="1180">
                  <c:v>44181</c:v>
                </c:pt>
                <c:pt idx="1181">
                  <c:v>44180</c:v>
                </c:pt>
                <c:pt idx="1182">
                  <c:v>44179</c:v>
                </c:pt>
                <c:pt idx="1183">
                  <c:v>44178</c:v>
                </c:pt>
                <c:pt idx="1184">
                  <c:v>44177</c:v>
                </c:pt>
                <c:pt idx="1185">
                  <c:v>44176</c:v>
                </c:pt>
                <c:pt idx="1186">
                  <c:v>44175</c:v>
                </c:pt>
                <c:pt idx="1187">
                  <c:v>44174</c:v>
                </c:pt>
                <c:pt idx="1188">
                  <c:v>44173</c:v>
                </c:pt>
                <c:pt idx="1189">
                  <c:v>44172</c:v>
                </c:pt>
                <c:pt idx="1190">
                  <c:v>44171</c:v>
                </c:pt>
                <c:pt idx="1191">
                  <c:v>44170</c:v>
                </c:pt>
                <c:pt idx="1192">
                  <c:v>44169</c:v>
                </c:pt>
                <c:pt idx="1193">
                  <c:v>44168</c:v>
                </c:pt>
                <c:pt idx="1194">
                  <c:v>44167</c:v>
                </c:pt>
                <c:pt idx="1195">
                  <c:v>44166</c:v>
                </c:pt>
                <c:pt idx="1196">
                  <c:v>44165</c:v>
                </c:pt>
                <c:pt idx="1197">
                  <c:v>44164</c:v>
                </c:pt>
                <c:pt idx="1198">
                  <c:v>44163</c:v>
                </c:pt>
                <c:pt idx="1199">
                  <c:v>44162</c:v>
                </c:pt>
                <c:pt idx="1200">
                  <c:v>44161</c:v>
                </c:pt>
                <c:pt idx="1201">
                  <c:v>44160</c:v>
                </c:pt>
                <c:pt idx="1202">
                  <c:v>44159</c:v>
                </c:pt>
                <c:pt idx="1203">
                  <c:v>44158</c:v>
                </c:pt>
                <c:pt idx="1204">
                  <c:v>44157</c:v>
                </c:pt>
                <c:pt idx="1205">
                  <c:v>44156</c:v>
                </c:pt>
                <c:pt idx="1206">
                  <c:v>44155</c:v>
                </c:pt>
                <c:pt idx="1207">
                  <c:v>44154</c:v>
                </c:pt>
                <c:pt idx="1208">
                  <c:v>44153</c:v>
                </c:pt>
                <c:pt idx="1209">
                  <c:v>44152</c:v>
                </c:pt>
                <c:pt idx="1210">
                  <c:v>44151</c:v>
                </c:pt>
                <c:pt idx="1211">
                  <c:v>44150</c:v>
                </c:pt>
                <c:pt idx="1212">
                  <c:v>44149</c:v>
                </c:pt>
                <c:pt idx="1213">
                  <c:v>44148</c:v>
                </c:pt>
                <c:pt idx="1214">
                  <c:v>44147</c:v>
                </c:pt>
                <c:pt idx="1215">
                  <c:v>44146</c:v>
                </c:pt>
                <c:pt idx="1216">
                  <c:v>44145</c:v>
                </c:pt>
                <c:pt idx="1217">
                  <c:v>44144</c:v>
                </c:pt>
                <c:pt idx="1218">
                  <c:v>44143</c:v>
                </c:pt>
                <c:pt idx="1219">
                  <c:v>44142</c:v>
                </c:pt>
                <c:pt idx="1220">
                  <c:v>44141</c:v>
                </c:pt>
                <c:pt idx="1221">
                  <c:v>44140</c:v>
                </c:pt>
                <c:pt idx="1222">
                  <c:v>44139</c:v>
                </c:pt>
                <c:pt idx="1223">
                  <c:v>44138</c:v>
                </c:pt>
                <c:pt idx="1224">
                  <c:v>44137</c:v>
                </c:pt>
                <c:pt idx="1225">
                  <c:v>44136</c:v>
                </c:pt>
                <c:pt idx="1226">
                  <c:v>44135</c:v>
                </c:pt>
                <c:pt idx="1227">
                  <c:v>44134</c:v>
                </c:pt>
                <c:pt idx="1228">
                  <c:v>44133</c:v>
                </c:pt>
                <c:pt idx="1229">
                  <c:v>44132</c:v>
                </c:pt>
                <c:pt idx="1230">
                  <c:v>44131</c:v>
                </c:pt>
                <c:pt idx="1231">
                  <c:v>44130</c:v>
                </c:pt>
                <c:pt idx="1232">
                  <c:v>44129</c:v>
                </c:pt>
                <c:pt idx="1233">
                  <c:v>44128</c:v>
                </c:pt>
                <c:pt idx="1234">
                  <c:v>44127</c:v>
                </c:pt>
                <c:pt idx="1235">
                  <c:v>44126</c:v>
                </c:pt>
                <c:pt idx="1236">
                  <c:v>44125</c:v>
                </c:pt>
                <c:pt idx="1237">
                  <c:v>44124</c:v>
                </c:pt>
                <c:pt idx="1238">
                  <c:v>44123</c:v>
                </c:pt>
                <c:pt idx="1239">
                  <c:v>44122</c:v>
                </c:pt>
                <c:pt idx="1240">
                  <c:v>44121</c:v>
                </c:pt>
                <c:pt idx="1241">
                  <c:v>44120</c:v>
                </c:pt>
                <c:pt idx="1242">
                  <c:v>44119</c:v>
                </c:pt>
                <c:pt idx="1243">
                  <c:v>44118</c:v>
                </c:pt>
                <c:pt idx="1244">
                  <c:v>44117</c:v>
                </c:pt>
                <c:pt idx="1245">
                  <c:v>44116</c:v>
                </c:pt>
                <c:pt idx="1246">
                  <c:v>44115</c:v>
                </c:pt>
                <c:pt idx="1247">
                  <c:v>44114</c:v>
                </c:pt>
                <c:pt idx="1248">
                  <c:v>44113</c:v>
                </c:pt>
                <c:pt idx="1249">
                  <c:v>44112</c:v>
                </c:pt>
                <c:pt idx="1250">
                  <c:v>44111</c:v>
                </c:pt>
                <c:pt idx="1251">
                  <c:v>44110</c:v>
                </c:pt>
                <c:pt idx="1252">
                  <c:v>44109</c:v>
                </c:pt>
                <c:pt idx="1253">
                  <c:v>44108</c:v>
                </c:pt>
                <c:pt idx="1254">
                  <c:v>44107</c:v>
                </c:pt>
                <c:pt idx="1255">
                  <c:v>44106</c:v>
                </c:pt>
                <c:pt idx="1256">
                  <c:v>44105</c:v>
                </c:pt>
                <c:pt idx="1257">
                  <c:v>44104</c:v>
                </c:pt>
                <c:pt idx="1258">
                  <c:v>44103</c:v>
                </c:pt>
                <c:pt idx="1259">
                  <c:v>44102</c:v>
                </c:pt>
                <c:pt idx="1260">
                  <c:v>44101</c:v>
                </c:pt>
                <c:pt idx="1261">
                  <c:v>44100</c:v>
                </c:pt>
                <c:pt idx="1262">
                  <c:v>44099</c:v>
                </c:pt>
                <c:pt idx="1263">
                  <c:v>44098</c:v>
                </c:pt>
                <c:pt idx="1264">
                  <c:v>44097</c:v>
                </c:pt>
                <c:pt idx="1265">
                  <c:v>44096</c:v>
                </c:pt>
                <c:pt idx="1266">
                  <c:v>44095</c:v>
                </c:pt>
                <c:pt idx="1267">
                  <c:v>44094</c:v>
                </c:pt>
                <c:pt idx="1268">
                  <c:v>44093</c:v>
                </c:pt>
                <c:pt idx="1269">
                  <c:v>44092</c:v>
                </c:pt>
                <c:pt idx="1270">
                  <c:v>44091</c:v>
                </c:pt>
                <c:pt idx="1271">
                  <c:v>44090</c:v>
                </c:pt>
                <c:pt idx="1272">
                  <c:v>44089</c:v>
                </c:pt>
                <c:pt idx="1273">
                  <c:v>44088</c:v>
                </c:pt>
                <c:pt idx="1274">
                  <c:v>44087</c:v>
                </c:pt>
                <c:pt idx="1275">
                  <c:v>44086</c:v>
                </c:pt>
                <c:pt idx="1276">
                  <c:v>44085</c:v>
                </c:pt>
                <c:pt idx="1277">
                  <c:v>44084</c:v>
                </c:pt>
                <c:pt idx="1278">
                  <c:v>44083</c:v>
                </c:pt>
                <c:pt idx="1279">
                  <c:v>44082</c:v>
                </c:pt>
                <c:pt idx="1280">
                  <c:v>44081</c:v>
                </c:pt>
                <c:pt idx="1281">
                  <c:v>44080</c:v>
                </c:pt>
                <c:pt idx="1282">
                  <c:v>44079</c:v>
                </c:pt>
                <c:pt idx="1283">
                  <c:v>44078</c:v>
                </c:pt>
                <c:pt idx="1284">
                  <c:v>44077</c:v>
                </c:pt>
                <c:pt idx="1285">
                  <c:v>44076</c:v>
                </c:pt>
                <c:pt idx="1286">
                  <c:v>44075</c:v>
                </c:pt>
                <c:pt idx="1287">
                  <c:v>44074</c:v>
                </c:pt>
                <c:pt idx="1288">
                  <c:v>44073</c:v>
                </c:pt>
                <c:pt idx="1289">
                  <c:v>44072</c:v>
                </c:pt>
                <c:pt idx="1290">
                  <c:v>44071</c:v>
                </c:pt>
                <c:pt idx="1291">
                  <c:v>44070</c:v>
                </c:pt>
                <c:pt idx="1292">
                  <c:v>44069</c:v>
                </c:pt>
                <c:pt idx="1293">
                  <c:v>44068</c:v>
                </c:pt>
                <c:pt idx="1294">
                  <c:v>44067</c:v>
                </c:pt>
                <c:pt idx="1295">
                  <c:v>44066</c:v>
                </c:pt>
                <c:pt idx="1296">
                  <c:v>44065</c:v>
                </c:pt>
                <c:pt idx="1297">
                  <c:v>44064</c:v>
                </c:pt>
                <c:pt idx="1298">
                  <c:v>44063</c:v>
                </c:pt>
                <c:pt idx="1299">
                  <c:v>44062</c:v>
                </c:pt>
                <c:pt idx="1300">
                  <c:v>44061</c:v>
                </c:pt>
                <c:pt idx="1301">
                  <c:v>44060</c:v>
                </c:pt>
                <c:pt idx="1302">
                  <c:v>44059</c:v>
                </c:pt>
                <c:pt idx="1303">
                  <c:v>44058</c:v>
                </c:pt>
                <c:pt idx="1304">
                  <c:v>44057</c:v>
                </c:pt>
                <c:pt idx="1305">
                  <c:v>44056</c:v>
                </c:pt>
                <c:pt idx="1306">
                  <c:v>44055</c:v>
                </c:pt>
                <c:pt idx="1307">
                  <c:v>44054</c:v>
                </c:pt>
                <c:pt idx="1308">
                  <c:v>44053</c:v>
                </c:pt>
                <c:pt idx="1309">
                  <c:v>44052</c:v>
                </c:pt>
                <c:pt idx="1310">
                  <c:v>44051</c:v>
                </c:pt>
                <c:pt idx="1311">
                  <c:v>44050</c:v>
                </c:pt>
                <c:pt idx="1312">
                  <c:v>44049</c:v>
                </c:pt>
                <c:pt idx="1313">
                  <c:v>44048</c:v>
                </c:pt>
                <c:pt idx="1314">
                  <c:v>44047</c:v>
                </c:pt>
                <c:pt idx="1315">
                  <c:v>44046</c:v>
                </c:pt>
                <c:pt idx="1316">
                  <c:v>44045</c:v>
                </c:pt>
                <c:pt idx="1317">
                  <c:v>44044</c:v>
                </c:pt>
                <c:pt idx="1318">
                  <c:v>44043</c:v>
                </c:pt>
                <c:pt idx="1319">
                  <c:v>44042</c:v>
                </c:pt>
                <c:pt idx="1320">
                  <c:v>44041</c:v>
                </c:pt>
                <c:pt idx="1321">
                  <c:v>44040</c:v>
                </c:pt>
                <c:pt idx="1322">
                  <c:v>44039</c:v>
                </c:pt>
                <c:pt idx="1323">
                  <c:v>44038</c:v>
                </c:pt>
                <c:pt idx="1324">
                  <c:v>44037</c:v>
                </c:pt>
                <c:pt idx="1325">
                  <c:v>44036</c:v>
                </c:pt>
                <c:pt idx="1326">
                  <c:v>44035</c:v>
                </c:pt>
                <c:pt idx="1327">
                  <c:v>44034</c:v>
                </c:pt>
                <c:pt idx="1328">
                  <c:v>44033</c:v>
                </c:pt>
                <c:pt idx="1329">
                  <c:v>44032</c:v>
                </c:pt>
                <c:pt idx="1330">
                  <c:v>44031</c:v>
                </c:pt>
                <c:pt idx="1331">
                  <c:v>44030</c:v>
                </c:pt>
                <c:pt idx="1332">
                  <c:v>44029</c:v>
                </c:pt>
                <c:pt idx="1333">
                  <c:v>44028</c:v>
                </c:pt>
                <c:pt idx="1334">
                  <c:v>44027</c:v>
                </c:pt>
                <c:pt idx="1335">
                  <c:v>44026</c:v>
                </c:pt>
                <c:pt idx="1336">
                  <c:v>44025</c:v>
                </c:pt>
                <c:pt idx="1337">
                  <c:v>44024</c:v>
                </c:pt>
                <c:pt idx="1338">
                  <c:v>44023</c:v>
                </c:pt>
                <c:pt idx="1339">
                  <c:v>44022</c:v>
                </c:pt>
                <c:pt idx="1340">
                  <c:v>44021</c:v>
                </c:pt>
                <c:pt idx="1341">
                  <c:v>44020</c:v>
                </c:pt>
                <c:pt idx="1342">
                  <c:v>44019</c:v>
                </c:pt>
                <c:pt idx="1343">
                  <c:v>44018</c:v>
                </c:pt>
                <c:pt idx="1344">
                  <c:v>44017</c:v>
                </c:pt>
                <c:pt idx="1345">
                  <c:v>44016</c:v>
                </c:pt>
                <c:pt idx="1346">
                  <c:v>44015</c:v>
                </c:pt>
                <c:pt idx="1347">
                  <c:v>44014</c:v>
                </c:pt>
                <c:pt idx="1348">
                  <c:v>44013</c:v>
                </c:pt>
                <c:pt idx="1349">
                  <c:v>44012</c:v>
                </c:pt>
                <c:pt idx="1350">
                  <c:v>44011</c:v>
                </c:pt>
                <c:pt idx="1351">
                  <c:v>44010</c:v>
                </c:pt>
                <c:pt idx="1352">
                  <c:v>44009</c:v>
                </c:pt>
                <c:pt idx="1353">
                  <c:v>44008</c:v>
                </c:pt>
                <c:pt idx="1354">
                  <c:v>44007</c:v>
                </c:pt>
                <c:pt idx="1355">
                  <c:v>44006</c:v>
                </c:pt>
                <c:pt idx="1356">
                  <c:v>44005</c:v>
                </c:pt>
                <c:pt idx="1357">
                  <c:v>44004</c:v>
                </c:pt>
                <c:pt idx="1358">
                  <c:v>44003</c:v>
                </c:pt>
                <c:pt idx="1359">
                  <c:v>44002</c:v>
                </c:pt>
                <c:pt idx="1360">
                  <c:v>44001</c:v>
                </c:pt>
                <c:pt idx="1361">
                  <c:v>44000</c:v>
                </c:pt>
                <c:pt idx="1362">
                  <c:v>43999</c:v>
                </c:pt>
                <c:pt idx="1363">
                  <c:v>43998</c:v>
                </c:pt>
                <c:pt idx="1364">
                  <c:v>43997</c:v>
                </c:pt>
                <c:pt idx="1365">
                  <c:v>43996</c:v>
                </c:pt>
                <c:pt idx="1366">
                  <c:v>43995</c:v>
                </c:pt>
                <c:pt idx="1367">
                  <c:v>43994</c:v>
                </c:pt>
                <c:pt idx="1368">
                  <c:v>43993</c:v>
                </c:pt>
                <c:pt idx="1369">
                  <c:v>43992</c:v>
                </c:pt>
                <c:pt idx="1370">
                  <c:v>43991</c:v>
                </c:pt>
                <c:pt idx="1371">
                  <c:v>43990</c:v>
                </c:pt>
                <c:pt idx="1372">
                  <c:v>43989</c:v>
                </c:pt>
                <c:pt idx="1373">
                  <c:v>43988</c:v>
                </c:pt>
                <c:pt idx="1374">
                  <c:v>43987</c:v>
                </c:pt>
                <c:pt idx="1375">
                  <c:v>43986</c:v>
                </c:pt>
                <c:pt idx="1376">
                  <c:v>43985</c:v>
                </c:pt>
                <c:pt idx="1377">
                  <c:v>43984</c:v>
                </c:pt>
                <c:pt idx="1378">
                  <c:v>43983</c:v>
                </c:pt>
                <c:pt idx="1379">
                  <c:v>43982</c:v>
                </c:pt>
                <c:pt idx="1380">
                  <c:v>43981</c:v>
                </c:pt>
                <c:pt idx="1381">
                  <c:v>43980</c:v>
                </c:pt>
                <c:pt idx="1382">
                  <c:v>43979</c:v>
                </c:pt>
                <c:pt idx="1383">
                  <c:v>43978</c:v>
                </c:pt>
                <c:pt idx="1384">
                  <c:v>43977</c:v>
                </c:pt>
                <c:pt idx="1385">
                  <c:v>43976</c:v>
                </c:pt>
                <c:pt idx="1386">
                  <c:v>43975</c:v>
                </c:pt>
                <c:pt idx="1387">
                  <c:v>43974</c:v>
                </c:pt>
                <c:pt idx="1388">
                  <c:v>43973</c:v>
                </c:pt>
                <c:pt idx="1389">
                  <c:v>43972</c:v>
                </c:pt>
                <c:pt idx="1390">
                  <c:v>43971</c:v>
                </c:pt>
                <c:pt idx="1391">
                  <c:v>43970</c:v>
                </c:pt>
                <c:pt idx="1392">
                  <c:v>43969</c:v>
                </c:pt>
                <c:pt idx="1393">
                  <c:v>43968</c:v>
                </c:pt>
                <c:pt idx="1394">
                  <c:v>43967</c:v>
                </c:pt>
                <c:pt idx="1395">
                  <c:v>43966</c:v>
                </c:pt>
                <c:pt idx="1396">
                  <c:v>43965</c:v>
                </c:pt>
                <c:pt idx="1397">
                  <c:v>43964</c:v>
                </c:pt>
                <c:pt idx="1398">
                  <c:v>43963</c:v>
                </c:pt>
                <c:pt idx="1399">
                  <c:v>43962</c:v>
                </c:pt>
                <c:pt idx="1400">
                  <c:v>43961</c:v>
                </c:pt>
                <c:pt idx="1401">
                  <c:v>43960</c:v>
                </c:pt>
                <c:pt idx="1402">
                  <c:v>43959</c:v>
                </c:pt>
                <c:pt idx="1403">
                  <c:v>43958</c:v>
                </c:pt>
                <c:pt idx="1404">
                  <c:v>43957</c:v>
                </c:pt>
                <c:pt idx="1405">
                  <c:v>43956</c:v>
                </c:pt>
                <c:pt idx="1406">
                  <c:v>43955</c:v>
                </c:pt>
                <c:pt idx="1407">
                  <c:v>43954</c:v>
                </c:pt>
                <c:pt idx="1408">
                  <c:v>43953</c:v>
                </c:pt>
                <c:pt idx="1409">
                  <c:v>43952</c:v>
                </c:pt>
                <c:pt idx="1410">
                  <c:v>43951</c:v>
                </c:pt>
                <c:pt idx="1411">
                  <c:v>43950</c:v>
                </c:pt>
                <c:pt idx="1412">
                  <c:v>43949</c:v>
                </c:pt>
                <c:pt idx="1413">
                  <c:v>43948</c:v>
                </c:pt>
                <c:pt idx="1414">
                  <c:v>43947</c:v>
                </c:pt>
                <c:pt idx="1415">
                  <c:v>43946</c:v>
                </c:pt>
                <c:pt idx="1416">
                  <c:v>43945</c:v>
                </c:pt>
                <c:pt idx="1417">
                  <c:v>43944</c:v>
                </c:pt>
                <c:pt idx="1418">
                  <c:v>43943</c:v>
                </c:pt>
                <c:pt idx="1419">
                  <c:v>43942</c:v>
                </c:pt>
                <c:pt idx="1420">
                  <c:v>43941</c:v>
                </c:pt>
                <c:pt idx="1421">
                  <c:v>43940</c:v>
                </c:pt>
                <c:pt idx="1422">
                  <c:v>43939</c:v>
                </c:pt>
                <c:pt idx="1423">
                  <c:v>43938</c:v>
                </c:pt>
                <c:pt idx="1424">
                  <c:v>43937</c:v>
                </c:pt>
                <c:pt idx="1425">
                  <c:v>43936</c:v>
                </c:pt>
                <c:pt idx="1426">
                  <c:v>43935</c:v>
                </c:pt>
                <c:pt idx="1427">
                  <c:v>43934</c:v>
                </c:pt>
                <c:pt idx="1428">
                  <c:v>43933</c:v>
                </c:pt>
                <c:pt idx="1429">
                  <c:v>43932</c:v>
                </c:pt>
                <c:pt idx="1430">
                  <c:v>43931</c:v>
                </c:pt>
                <c:pt idx="1431">
                  <c:v>43930</c:v>
                </c:pt>
                <c:pt idx="1432">
                  <c:v>43929</c:v>
                </c:pt>
                <c:pt idx="1433">
                  <c:v>43928</c:v>
                </c:pt>
                <c:pt idx="1434">
                  <c:v>43927</c:v>
                </c:pt>
                <c:pt idx="1435">
                  <c:v>43926</c:v>
                </c:pt>
                <c:pt idx="1436">
                  <c:v>43925</c:v>
                </c:pt>
                <c:pt idx="1437">
                  <c:v>43924</c:v>
                </c:pt>
                <c:pt idx="1438">
                  <c:v>43923</c:v>
                </c:pt>
                <c:pt idx="1439">
                  <c:v>43922</c:v>
                </c:pt>
                <c:pt idx="1440">
                  <c:v>43921</c:v>
                </c:pt>
                <c:pt idx="1441">
                  <c:v>43920</c:v>
                </c:pt>
                <c:pt idx="1442">
                  <c:v>43919</c:v>
                </c:pt>
                <c:pt idx="1443">
                  <c:v>43918</c:v>
                </c:pt>
                <c:pt idx="1444">
                  <c:v>43917</c:v>
                </c:pt>
                <c:pt idx="1445">
                  <c:v>43916</c:v>
                </c:pt>
                <c:pt idx="1446">
                  <c:v>43915</c:v>
                </c:pt>
                <c:pt idx="1447">
                  <c:v>43914</c:v>
                </c:pt>
                <c:pt idx="1448">
                  <c:v>43913</c:v>
                </c:pt>
                <c:pt idx="1449">
                  <c:v>43912</c:v>
                </c:pt>
                <c:pt idx="1450">
                  <c:v>43911</c:v>
                </c:pt>
                <c:pt idx="1451">
                  <c:v>43910</c:v>
                </c:pt>
                <c:pt idx="1452">
                  <c:v>43909</c:v>
                </c:pt>
                <c:pt idx="1453">
                  <c:v>43908</c:v>
                </c:pt>
                <c:pt idx="1454">
                  <c:v>43907</c:v>
                </c:pt>
                <c:pt idx="1455">
                  <c:v>43906</c:v>
                </c:pt>
                <c:pt idx="1456">
                  <c:v>43905</c:v>
                </c:pt>
                <c:pt idx="1457">
                  <c:v>43904</c:v>
                </c:pt>
                <c:pt idx="1458">
                  <c:v>43903</c:v>
                </c:pt>
                <c:pt idx="1459">
                  <c:v>43902</c:v>
                </c:pt>
                <c:pt idx="1460">
                  <c:v>43901</c:v>
                </c:pt>
                <c:pt idx="1461">
                  <c:v>43900</c:v>
                </c:pt>
                <c:pt idx="1462">
                  <c:v>43899</c:v>
                </c:pt>
                <c:pt idx="1463">
                  <c:v>43898</c:v>
                </c:pt>
                <c:pt idx="1464">
                  <c:v>43897</c:v>
                </c:pt>
                <c:pt idx="1465">
                  <c:v>43896</c:v>
                </c:pt>
                <c:pt idx="1466">
                  <c:v>43895</c:v>
                </c:pt>
                <c:pt idx="1467">
                  <c:v>43894</c:v>
                </c:pt>
                <c:pt idx="1468">
                  <c:v>43893</c:v>
                </c:pt>
                <c:pt idx="1469">
                  <c:v>43892</c:v>
                </c:pt>
                <c:pt idx="1470">
                  <c:v>43891</c:v>
                </c:pt>
                <c:pt idx="1471">
                  <c:v>43890</c:v>
                </c:pt>
                <c:pt idx="1472">
                  <c:v>43889</c:v>
                </c:pt>
                <c:pt idx="1473">
                  <c:v>43888</c:v>
                </c:pt>
                <c:pt idx="1474">
                  <c:v>43887</c:v>
                </c:pt>
                <c:pt idx="1475">
                  <c:v>43886</c:v>
                </c:pt>
                <c:pt idx="1476">
                  <c:v>43885</c:v>
                </c:pt>
                <c:pt idx="1477">
                  <c:v>43884</c:v>
                </c:pt>
                <c:pt idx="1478">
                  <c:v>43883</c:v>
                </c:pt>
                <c:pt idx="1479">
                  <c:v>43882</c:v>
                </c:pt>
                <c:pt idx="1480">
                  <c:v>43881</c:v>
                </c:pt>
                <c:pt idx="1481">
                  <c:v>43880</c:v>
                </c:pt>
                <c:pt idx="1482">
                  <c:v>43879</c:v>
                </c:pt>
                <c:pt idx="1483">
                  <c:v>43878</c:v>
                </c:pt>
                <c:pt idx="1484">
                  <c:v>43877</c:v>
                </c:pt>
                <c:pt idx="1485">
                  <c:v>43876</c:v>
                </c:pt>
                <c:pt idx="1486">
                  <c:v>43875</c:v>
                </c:pt>
                <c:pt idx="1487">
                  <c:v>43874</c:v>
                </c:pt>
                <c:pt idx="1488">
                  <c:v>43873</c:v>
                </c:pt>
                <c:pt idx="1489">
                  <c:v>43872</c:v>
                </c:pt>
                <c:pt idx="1490">
                  <c:v>43871</c:v>
                </c:pt>
                <c:pt idx="1491">
                  <c:v>43870</c:v>
                </c:pt>
                <c:pt idx="1492">
                  <c:v>43869</c:v>
                </c:pt>
                <c:pt idx="1493">
                  <c:v>43868</c:v>
                </c:pt>
                <c:pt idx="1494">
                  <c:v>43867</c:v>
                </c:pt>
                <c:pt idx="1495">
                  <c:v>43866</c:v>
                </c:pt>
                <c:pt idx="1496">
                  <c:v>43865</c:v>
                </c:pt>
                <c:pt idx="1497">
                  <c:v>43864</c:v>
                </c:pt>
                <c:pt idx="1498">
                  <c:v>43863</c:v>
                </c:pt>
                <c:pt idx="1499">
                  <c:v>43862</c:v>
                </c:pt>
                <c:pt idx="1500">
                  <c:v>43861</c:v>
                </c:pt>
                <c:pt idx="1501">
                  <c:v>43860</c:v>
                </c:pt>
                <c:pt idx="1502">
                  <c:v>43859</c:v>
                </c:pt>
                <c:pt idx="1503">
                  <c:v>43858</c:v>
                </c:pt>
                <c:pt idx="1504">
                  <c:v>43857</c:v>
                </c:pt>
                <c:pt idx="1505">
                  <c:v>43856</c:v>
                </c:pt>
                <c:pt idx="1506">
                  <c:v>43855</c:v>
                </c:pt>
                <c:pt idx="1507">
                  <c:v>43854</c:v>
                </c:pt>
                <c:pt idx="1508">
                  <c:v>43853</c:v>
                </c:pt>
                <c:pt idx="1509">
                  <c:v>43852</c:v>
                </c:pt>
                <c:pt idx="1510">
                  <c:v>43851</c:v>
                </c:pt>
                <c:pt idx="1511">
                  <c:v>43850</c:v>
                </c:pt>
                <c:pt idx="1512">
                  <c:v>43849</c:v>
                </c:pt>
                <c:pt idx="1513">
                  <c:v>43848</c:v>
                </c:pt>
                <c:pt idx="1514">
                  <c:v>43847</c:v>
                </c:pt>
                <c:pt idx="1515">
                  <c:v>43846</c:v>
                </c:pt>
                <c:pt idx="1516">
                  <c:v>43845</c:v>
                </c:pt>
                <c:pt idx="1517">
                  <c:v>43844</c:v>
                </c:pt>
                <c:pt idx="1518">
                  <c:v>43843</c:v>
                </c:pt>
                <c:pt idx="1519">
                  <c:v>43842</c:v>
                </c:pt>
                <c:pt idx="1520">
                  <c:v>43841</c:v>
                </c:pt>
                <c:pt idx="1521">
                  <c:v>43840</c:v>
                </c:pt>
                <c:pt idx="1522">
                  <c:v>43839</c:v>
                </c:pt>
                <c:pt idx="1523">
                  <c:v>43838</c:v>
                </c:pt>
                <c:pt idx="1524">
                  <c:v>43837</c:v>
                </c:pt>
                <c:pt idx="1525">
                  <c:v>43836</c:v>
                </c:pt>
                <c:pt idx="1526">
                  <c:v>43835</c:v>
                </c:pt>
                <c:pt idx="1527">
                  <c:v>43834</c:v>
                </c:pt>
                <c:pt idx="1528">
                  <c:v>43833</c:v>
                </c:pt>
                <c:pt idx="1529">
                  <c:v>43832</c:v>
                </c:pt>
                <c:pt idx="1530">
                  <c:v>43831</c:v>
                </c:pt>
                <c:pt idx="1531">
                  <c:v>43830</c:v>
                </c:pt>
                <c:pt idx="1532">
                  <c:v>43829</c:v>
                </c:pt>
                <c:pt idx="1533">
                  <c:v>43828</c:v>
                </c:pt>
                <c:pt idx="1534">
                  <c:v>43827</c:v>
                </c:pt>
                <c:pt idx="1535">
                  <c:v>43826</c:v>
                </c:pt>
                <c:pt idx="1536">
                  <c:v>43825</c:v>
                </c:pt>
                <c:pt idx="1537">
                  <c:v>43824</c:v>
                </c:pt>
                <c:pt idx="1538">
                  <c:v>43823</c:v>
                </c:pt>
                <c:pt idx="1539">
                  <c:v>43822</c:v>
                </c:pt>
                <c:pt idx="1540">
                  <c:v>43821</c:v>
                </c:pt>
                <c:pt idx="1541">
                  <c:v>43820</c:v>
                </c:pt>
                <c:pt idx="1542">
                  <c:v>43819</c:v>
                </c:pt>
                <c:pt idx="1543">
                  <c:v>43818</c:v>
                </c:pt>
                <c:pt idx="1544">
                  <c:v>43817</c:v>
                </c:pt>
                <c:pt idx="1545">
                  <c:v>43816</c:v>
                </c:pt>
                <c:pt idx="1546">
                  <c:v>43815</c:v>
                </c:pt>
                <c:pt idx="1547">
                  <c:v>43814</c:v>
                </c:pt>
                <c:pt idx="1548">
                  <c:v>43813</c:v>
                </c:pt>
                <c:pt idx="1549">
                  <c:v>43812</c:v>
                </c:pt>
                <c:pt idx="1550">
                  <c:v>43811</c:v>
                </c:pt>
                <c:pt idx="1551">
                  <c:v>43810</c:v>
                </c:pt>
                <c:pt idx="1552">
                  <c:v>43809</c:v>
                </c:pt>
                <c:pt idx="1553">
                  <c:v>43808</c:v>
                </c:pt>
                <c:pt idx="1554">
                  <c:v>43807</c:v>
                </c:pt>
                <c:pt idx="1555">
                  <c:v>43806</c:v>
                </c:pt>
                <c:pt idx="1556">
                  <c:v>43805</c:v>
                </c:pt>
                <c:pt idx="1557">
                  <c:v>43804</c:v>
                </c:pt>
                <c:pt idx="1558">
                  <c:v>43803</c:v>
                </c:pt>
                <c:pt idx="1559">
                  <c:v>43802</c:v>
                </c:pt>
                <c:pt idx="1560">
                  <c:v>43801</c:v>
                </c:pt>
                <c:pt idx="1561">
                  <c:v>43800</c:v>
                </c:pt>
                <c:pt idx="1562">
                  <c:v>43799</c:v>
                </c:pt>
                <c:pt idx="1563">
                  <c:v>43798</c:v>
                </c:pt>
                <c:pt idx="1564">
                  <c:v>43797</c:v>
                </c:pt>
                <c:pt idx="1565">
                  <c:v>43796</c:v>
                </c:pt>
                <c:pt idx="1566">
                  <c:v>43795</c:v>
                </c:pt>
                <c:pt idx="1567">
                  <c:v>43794</c:v>
                </c:pt>
                <c:pt idx="1568">
                  <c:v>43793</c:v>
                </c:pt>
                <c:pt idx="1569">
                  <c:v>43792</c:v>
                </c:pt>
                <c:pt idx="1570">
                  <c:v>43791</c:v>
                </c:pt>
                <c:pt idx="1571">
                  <c:v>43790</c:v>
                </c:pt>
                <c:pt idx="1572">
                  <c:v>43789</c:v>
                </c:pt>
                <c:pt idx="1573">
                  <c:v>43788</c:v>
                </c:pt>
                <c:pt idx="1574">
                  <c:v>43787</c:v>
                </c:pt>
                <c:pt idx="1575">
                  <c:v>43786</c:v>
                </c:pt>
                <c:pt idx="1576">
                  <c:v>43785</c:v>
                </c:pt>
                <c:pt idx="1577">
                  <c:v>43784</c:v>
                </c:pt>
                <c:pt idx="1578">
                  <c:v>43783</c:v>
                </c:pt>
                <c:pt idx="1579">
                  <c:v>43782</c:v>
                </c:pt>
                <c:pt idx="1580">
                  <c:v>43781</c:v>
                </c:pt>
                <c:pt idx="1581">
                  <c:v>43780</c:v>
                </c:pt>
                <c:pt idx="1582">
                  <c:v>43779</c:v>
                </c:pt>
                <c:pt idx="1583">
                  <c:v>43778</c:v>
                </c:pt>
                <c:pt idx="1584">
                  <c:v>43777</c:v>
                </c:pt>
                <c:pt idx="1585">
                  <c:v>43776</c:v>
                </c:pt>
                <c:pt idx="1586">
                  <c:v>43775</c:v>
                </c:pt>
                <c:pt idx="1587">
                  <c:v>43774</c:v>
                </c:pt>
                <c:pt idx="1588">
                  <c:v>43773</c:v>
                </c:pt>
                <c:pt idx="1589">
                  <c:v>43772</c:v>
                </c:pt>
                <c:pt idx="1590">
                  <c:v>43771</c:v>
                </c:pt>
                <c:pt idx="1591">
                  <c:v>43770</c:v>
                </c:pt>
                <c:pt idx="1592">
                  <c:v>43769</c:v>
                </c:pt>
                <c:pt idx="1593">
                  <c:v>43768</c:v>
                </c:pt>
                <c:pt idx="1594">
                  <c:v>43767</c:v>
                </c:pt>
                <c:pt idx="1595">
                  <c:v>43766</c:v>
                </c:pt>
                <c:pt idx="1596">
                  <c:v>43765</c:v>
                </c:pt>
                <c:pt idx="1597">
                  <c:v>43764</c:v>
                </c:pt>
                <c:pt idx="1598">
                  <c:v>43763</c:v>
                </c:pt>
                <c:pt idx="1599">
                  <c:v>43762</c:v>
                </c:pt>
                <c:pt idx="1600">
                  <c:v>43761</c:v>
                </c:pt>
                <c:pt idx="1601">
                  <c:v>43760</c:v>
                </c:pt>
                <c:pt idx="1602">
                  <c:v>43759</c:v>
                </c:pt>
                <c:pt idx="1603">
                  <c:v>43758</c:v>
                </c:pt>
                <c:pt idx="1604">
                  <c:v>43757</c:v>
                </c:pt>
                <c:pt idx="1605">
                  <c:v>43756</c:v>
                </c:pt>
                <c:pt idx="1606">
                  <c:v>43755</c:v>
                </c:pt>
                <c:pt idx="1607">
                  <c:v>43754</c:v>
                </c:pt>
                <c:pt idx="1608">
                  <c:v>43753</c:v>
                </c:pt>
                <c:pt idx="1609">
                  <c:v>43752</c:v>
                </c:pt>
                <c:pt idx="1610">
                  <c:v>43751</c:v>
                </c:pt>
                <c:pt idx="1611">
                  <c:v>43750</c:v>
                </c:pt>
                <c:pt idx="1612">
                  <c:v>43749</c:v>
                </c:pt>
                <c:pt idx="1613">
                  <c:v>43748</c:v>
                </c:pt>
                <c:pt idx="1614">
                  <c:v>43747</c:v>
                </c:pt>
                <c:pt idx="1615">
                  <c:v>43746</c:v>
                </c:pt>
                <c:pt idx="1616">
                  <c:v>43745</c:v>
                </c:pt>
                <c:pt idx="1617">
                  <c:v>43744</c:v>
                </c:pt>
                <c:pt idx="1618">
                  <c:v>43743</c:v>
                </c:pt>
                <c:pt idx="1619">
                  <c:v>43742</c:v>
                </c:pt>
                <c:pt idx="1620">
                  <c:v>43741</c:v>
                </c:pt>
                <c:pt idx="1621">
                  <c:v>43740</c:v>
                </c:pt>
                <c:pt idx="1622">
                  <c:v>43739</c:v>
                </c:pt>
                <c:pt idx="1623">
                  <c:v>43738</c:v>
                </c:pt>
                <c:pt idx="1624">
                  <c:v>43737</c:v>
                </c:pt>
                <c:pt idx="1625">
                  <c:v>43736</c:v>
                </c:pt>
                <c:pt idx="1626">
                  <c:v>43735</c:v>
                </c:pt>
                <c:pt idx="1627">
                  <c:v>43734</c:v>
                </c:pt>
                <c:pt idx="1628">
                  <c:v>43733</c:v>
                </c:pt>
                <c:pt idx="1629">
                  <c:v>43732</c:v>
                </c:pt>
                <c:pt idx="1630">
                  <c:v>43731</c:v>
                </c:pt>
                <c:pt idx="1631">
                  <c:v>43730</c:v>
                </c:pt>
                <c:pt idx="1632">
                  <c:v>43729</c:v>
                </c:pt>
                <c:pt idx="1633">
                  <c:v>43728</c:v>
                </c:pt>
                <c:pt idx="1634">
                  <c:v>43727</c:v>
                </c:pt>
                <c:pt idx="1635">
                  <c:v>43726</c:v>
                </c:pt>
                <c:pt idx="1636">
                  <c:v>43725</c:v>
                </c:pt>
                <c:pt idx="1637">
                  <c:v>43724</c:v>
                </c:pt>
                <c:pt idx="1638">
                  <c:v>43723</c:v>
                </c:pt>
                <c:pt idx="1639">
                  <c:v>43722</c:v>
                </c:pt>
                <c:pt idx="1640">
                  <c:v>43721</c:v>
                </c:pt>
                <c:pt idx="1641">
                  <c:v>43720</c:v>
                </c:pt>
                <c:pt idx="1642">
                  <c:v>43719</c:v>
                </c:pt>
                <c:pt idx="1643">
                  <c:v>43718</c:v>
                </c:pt>
                <c:pt idx="1644">
                  <c:v>43717</c:v>
                </c:pt>
                <c:pt idx="1645">
                  <c:v>43716</c:v>
                </c:pt>
                <c:pt idx="1646">
                  <c:v>43715</c:v>
                </c:pt>
                <c:pt idx="1647">
                  <c:v>43714</c:v>
                </c:pt>
                <c:pt idx="1648">
                  <c:v>43713</c:v>
                </c:pt>
                <c:pt idx="1649">
                  <c:v>43712</c:v>
                </c:pt>
                <c:pt idx="1650">
                  <c:v>43711</c:v>
                </c:pt>
                <c:pt idx="1651">
                  <c:v>43710</c:v>
                </c:pt>
                <c:pt idx="1652">
                  <c:v>43709</c:v>
                </c:pt>
                <c:pt idx="1653">
                  <c:v>43708</c:v>
                </c:pt>
                <c:pt idx="1654">
                  <c:v>43707</c:v>
                </c:pt>
                <c:pt idx="1655">
                  <c:v>43706</c:v>
                </c:pt>
                <c:pt idx="1656">
                  <c:v>43705</c:v>
                </c:pt>
                <c:pt idx="1657">
                  <c:v>43704</c:v>
                </c:pt>
                <c:pt idx="1658">
                  <c:v>43703</c:v>
                </c:pt>
                <c:pt idx="1659">
                  <c:v>43702</c:v>
                </c:pt>
                <c:pt idx="1660">
                  <c:v>43701</c:v>
                </c:pt>
                <c:pt idx="1661">
                  <c:v>43700</c:v>
                </c:pt>
                <c:pt idx="1662">
                  <c:v>43699</c:v>
                </c:pt>
                <c:pt idx="1663">
                  <c:v>43698</c:v>
                </c:pt>
                <c:pt idx="1664">
                  <c:v>43697</c:v>
                </c:pt>
                <c:pt idx="1665">
                  <c:v>43696</c:v>
                </c:pt>
                <c:pt idx="1666">
                  <c:v>43695</c:v>
                </c:pt>
                <c:pt idx="1667">
                  <c:v>43694</c:v>
                </c:pt>
                <c:pt idx="1668">
                  <c:v>43693</c:v>
                </c:pt>
                <c:pt idx="1669">
                  <c:v>43692</c:v>
                </c:pt>
                <c:pt idx="1670">
                  <c:v>43691</c:v>
                </c:pt>
                <c:pt idx="1671">
                  <c:v>43690</c:v>
                </c:pt>
                <c:pt idx="1672">
                  <c:v>43689</c:v>
                </c:pt>
                <c:pt idx="1673">
                  <c:v>43688</c:v>
                </c:pt>
                <c:pt idx="1674">
                  <c:v>43687</c:v>
                </c:pt>
                <c:pt idx="1675">
                  <c:v>43686</c:v>
                </c:pt>
                <c:pt idx="1676">
                  <c:v>43685</c:v>
                </c:pt>
                <c:pt idx="1677">
                  <c:v>43684</c:v>
                </c:pt>
                <c:pt idx="1678">
                  <c:v>43683</c:v>
                </c:pt>
                <c:pt idx="1679">
                  <c:v>43682</c:v>
                </c:pt>
                <c:pt idx="1680">
                  <c:v>43681</c:v>
                </c:pt>
                <c:pt idx="1681">
                  <c:v>43680</c:v>
                </c:pt>
                <c:pt idx="1682">
                  <c:v>43679</c:v>
                </c:pt>
                <c:pt idx="1683">
                  <c:v>43678</c:v>
                </c:pt>
                <c:pt idx="1684">
                  <c:v>43677</c:v>
                </c:pt>
                <c:pt idx="1685">
                  <c:v>43676</c:v>
                </c:pt>
                <c:pt idx="1686">
                  <c:v>43675</c:v>
                </c:pt>
                <c:pt idx="1687">
                  <c:v>43674</c:v>
                </c:pt>
                <c:pt idx="1688">
                  <c:v>43673</c:v>
                </c:pt>
                <c:pt idx="1689">
                  <c:v>43672</c:v>
                </c:pt>
                <c:pt idx="1690">
                  <c:v>43671</c:v>
                </c:pt>
                <c:pt idx="1691">
                  <c:v>43670</c:v>
                </c:pt>
                <c:pt idx="1692">
                  <c:v>43669</c:v>
                </c:pt>
                <c:pt idx="1693">
                  <c:v>43668</c:v>
                </c:pt>
                <c:pt idx="1694">
                  <c:v>43667</c:v>
                </c:pt>
                <c:pt idx="1695">
                  <c:v>43666</c:v>
                </c:pt>
                <c:pt idx="1696">
                  <c:v>43665</c:v>
                </c:pt>
                <c:pt idx="1697">
                  <c:v>43664</c:v>
                </c:pt>
                <c:pt idx="1698">
                  <c:v>43663</c:v>
                </c:pt>
                <c:pt idx="1699">
                  <c:v>43662</c:v>
                </c:pt>
                <c:pt idx="1700">
                  <c:v>43661</c:v>
                </c:pt>
                <c:pt idx="1701">
                  <c:v>43660</c:v>
                </c:pt>
                <c:pt idx="1702">
                  <c:v>43659</c:v>
                </c:pt>
                <c:pt idx="1703">
                  <c:v>43658</c:v>
                </c:pt>
                <c:pt idx="1704">
                  <c:v>43657</c:v>
                </c:pt>
                <c:pt idx="1705">
                  <c:v>43656</c:v>
                </c:pt>
                <c:pt idx="1706">
                  <c:v>43655</c:v>
                </c:pt>
                <c:pt idx="1707">
                  <c:v>43654</c:v>
                </c:pt>
                <c:pt idx="1708">
                  <c:v>43653</c:v>
                </c:pt>
                <c:pt idx="1709">
                  <c:v>43652</c:v>
                </c:pt>
                <c:pt idx="1710">
                  <c:v>43651</c:v>
                </c:pt>
                <c:pt idx="1711">
                  <c:v>43650</c:v>
                </c:pt>
                <c:pt idx="1712">
                  <c:v>43649</c:v>
                </c:pt>
                <c:pt idx="1713">
                  <c:v>43648</c:v>
                </c:pt>
                <c:pt idx="1714">
                  <c:v>43647</c:v>
                </c:pt>
                <c:pt idx="1715">
                  <c:v>43646</c:v>
                </c:pt>
                <c:pt idx="1716">
                  <c:v>43645</c:v>
                </c:pt>
                <c:pt idx="1717">
                  <c:v>43644</c:v>
                </c:pt>
                <c:pt idx="1718">
                  <c:v>43643</c:v>
                </c:pt>
                <c:pt idx="1719">
                  <c:v>43642</c:v>
                </c:pt>
                <c:pt idx="1720">
                  <c:v>43641</c:v>
                </c:pt>
                <c:pt idx="1721">
                  <c:v>43640</c:v>
                </c:pt>
                <c:pt idx="1722">
                  <c:v>43639</c:v>
                </c:pt>
                <c:pt idx="1723">
                  <c:v>43638</c:v>
                </c:pt>
                <c:pt idx="1724">
                  <c:v>43637</c:v>
                </c:pt>
                <c:pt idx="1725">
                  <c:v>43636</c:v>
                </c:pt>
                <c:pt idx="1726">
                  <c:v>43635</c:v>
                </c:pt>
                <c:pt idx="1727">
                  <c:v>43634</c:v>
                </c:pt>
                <c:pt idx="1728">
                  <c:v>43633</c:v>
                </c:pt>
                <c:pt idx="1729">
                  <c:v>43632</c:v>
                </c:pt>
                <c:pt idx="1730">
                  <c:v>43631</c:v>
                </c:pt>
                <c:pt idx="1731">
                  <c:v>43630</c:v>
                </c:pt>
                <c:pt idx="1732">
                  <c:v>43629</c:v>
                </c:pt>
                <c:pt idx="1733">
                  <c:v>43628</c:v>
                </c:pt>
                <c:pt idx="1734">
                  <c:v>43627</c:v>
                </c:pt>
                <c:pt idx="1735">
                  <c:v>43626</c:v>
                </c:pt>
                <c:pt idx="1736">
                  <c:v>43625</c:v>
                </c:pt>
                <c:pt idx="1737">
                  <c:v>43624</c:v>
                </c:pt>
                <c:pt idx="1738">
                  <c:v>43623</c:v>
                </c:pt>
                <c:pt idx="1739">
                  <c:v>43622</c:v>
                </c:pt>
                <c:pt idx="1740">
                  <c:v>43621</c:v>
                </c:pt>
                <c:pt idx="1741">
                  <c:v>43620</c:v>
                </c:pt>
                <c:pt idx="1742">
                  <c:v>43619</c:v>
                </c:pt>
                <c:pt idx="1743">
                  <c:v>43618</c:v>
                </c:pt>
                <c:pt idx="1744">
                  <c:v>43617</c:v>
                </c:pt>
                <c:pt idx="1745">
                  <c:v>43616</c:v>
                </c:pt>
                <c:pt idx="1746">
                  <c:v>43615</c:v>
                </c:pt>
                <c:pt idx="1747">
                  <c:v>43614</c:v>
                </c:pt>
                <c:pt idx="1748">
                  <c:v>43613</c:v>
                </c:pt>
                <c:pt idx="1749">
                  <c:v>43612</c:v>
                </c:pt>
                <c:pt idx="1750">
                  <c:v>43611</c:v>
                </c:pt>
                <c:pt idx="1751">
                  <c:v>43610</c:v>
                </c:pt>
                <c:pt idx="1752">
                  <c:v>43609</c:v>
                </c:pt>
                <c:pt idx="1753">
                  <c:v>43608</c:v>
                </c:pt>
                <c:pt idx="1754">
                  <c:v>43607</c:v>
                </c:pt>
                <c:pt idx="1755">
                  <c:v>43606</c:v>
                </c:pt>
                <c:pt idx="1756">
                  <c:v>43605</c:v>
                </c:pt>
                <c:pt idx="1757">
                  <c:v>43604</c:v>
                </c:pt>
                <c:pt idx="1758">
                  <c:v>43603</c:v>
                </c:pt>
                <c:pt idx="1759">
                  <c:v>43602</c:v>
                </c:pt>
                <c:pt idx="1760">
                  <c:v>43601</c:v>
                </c:pt>
                <c:pt idx="1761">
                  <c:v>43600</c:v>
                </c:pt>
                <c:pt idx="1762">
                  <c:v>43599</c:v>
                </c:pt>
                <c:pt idx="1763">
                  <c:v>43598</c:v>
                </c:pt>
                <c:pt idx="1764">
                  <c:v>43597</c:v>
                </c:pt>
                <c:pt idx="1765">
                  <c:v>43596</c:v>
                </c:pt>
                <c:pt idx="1766">
                  <c:v>43595</c:v>
                </c:pt>
                <c:pt idx="1767">
                  <c:v>43594</c:v>
                </c:pt>
                <c:pt idx="1768">
                  <c:v>43593</c:v>
                </c:pt>
                <c:pt idx="1769">
                  <c:v>43592</c:v>
                </c:pt>
                <c:pt idx="1770">
                  <c:v>43591</c:v>
                </c:pt>
                <c:pt idx="1771">
                  <c:v>43590</c:v>
                </c:pt>
                <c:pt idx="1772">
                  <c:v>43589</c:v>
                </c:pt>
                <c:pt idx="1773">
                  <c:v>43588</c:v>
                </c:pt>
                <c:pt idx="1774">
                  <c:v>43587</c:v>
                </c:pt>
                <c:pt idx="1775">
                  <c:v>43586</c:v>
                </c:pt>
                <c:pt idx="1776">
                  <c:v>43585</c:v>
                </c:pt>
                <c:pt idx="1777">
                  <c:v>43584</c:v>
                </c:pt>
                <c:pt idx="1778">
                  <c:v>43583</c:v>
                </c:pt>
                <c:pt idx="1779">
                  <c:v>43582</c:v>
                </c:pt>
                <c:pt idx="1780">
                  <c:v>43581</c:v>
                </c:pt>
                <c:pt idx="1781">
                  <c:v>43580</c:v>
                </c:pt>
                <c:pt idx="1782">
                  <c:v>43579</c:v>
                </c:pt>
                <c:pt idx="1783">
                  <c:v>43578</c:v>
                </c:pt>
                <c:pt idx="1784">
                  <c:v>43577</c:v>
                </c:pt>
                <c:pt idx="1785">
                  <c:v>43576</c:v>
                </c:pt>
                <c:pt idx="1786">
                  <c:v>43575</c:v>
                </c:pt>
                <c:pt idx="1787">
                  <c:v>43574</c:v>
                </c:pt>
                <c:pt idx="1788">
                  <c:v>43573</c:v>
                </c:pt>
                <c:pt idx="1789">
                  <c:v>43572</c:v>
                </c:pt>
                <c:pt idx="1790">
                  <c:v>43571</c:v>
                </c:pt>
                <c:pt idx="1791">
                  <c:v>43570</c:v>
                </c:pt>
                <c:pt idx="1792">
                  <c:v>43569</c:v>
                </c:pt>
                <c:pt idx="1793">
                  <c:v>43568</c:v>
                </c:pt>
                <c:pt idx="1794">
                  <c:v>43567</c:v>
                </c:pt>
                <c:pt idx="1795">
                  <c:v>43566</c:v>
                </c:pt>
                <c:pt idx="1796">
                  <c:v>43565</c:v>
                </c:pt>
                <c:pt idx="1797">
                  <c:v>43564</c:v>
                </c:pt>
                <c:pt idx="1798">
                  <c:v>43563</c:v>
                </c:pt>
                <c:pt idx="1799">
                  <c:v>43562</c:v>
                </c:pt>
                <c:pt idx="1800">
                  <c:v>43561</c:v>
                </c:pt>
                <c:pt idx="1801">
                  <c:v>43560</c:v>
                </c:pt>
                <c:pt idx="1802">
                  <c:v>43559</c:v>
                </c:pt>
                <c:pt idx="1803">
                  <c:v>43558</c:v>
                </c:pt>
                <c:pt idx="1804">
                  <c:v>43557</c:v>
                </c:pt>
                <c:pt idx="1805">
                  <c:v>43556</c:v>
                </c:pt>
                <c:pt idx="1806">
                  <c:v>43555</c:v>
                </c:pt>
                <c:pt idx="1807">
                  <c:v>43554</c:v>
                </c:pt>
                <c:pt idx="1808">
                  <c:v>43553</c:v>
                </c:pt>
                <c:pt idx="1809">
                  <c:v>43552</c:v>
                </c:pt>
                <c:pt idx="1810">
                  <c:v>43551</c:v>
                </c:pt>
                <c:pt idx="1811">
                  <c:v>43550</c:v>
                </c:pt>
                <c:pt idx="1812">
                  <c:v>43549</c:v>
                </c:pt>
                <c:pt idx="1813">
                  <c:v>43548</c:v>
                </c:pt>
                <c:pt idx="1814">
                  <c:v>43547</c:v>
                </c:pt>
                <c:pt idx="1815">
                  <c:v>43546</c:v>
                </c:pt>
                <c:pt idx="1816">
                  <c:v>43545</c:v>
                </c:pt>
                <c:pt idx="1817">
                  <c:v>43544</c:v>
                </c:pt>
                <c:pt idx="1818">
                  <c:v>43543</c:v>
                </c:pt>
                <c:pt idx="1819">
                  <c:v>43542</c:v>
                </c:pt>
                <c:pt idx="1820">
                  <c:v>43541</c:v>
                </c:pt>
                <c:pt idx="1821">
                  <c:v>43540</c:v>
                </c:pt>
                <c:pt idx="1822">
                  <c:v>43539</c:v>
                </c:pt>
                <c:pt idx="1823">
                  <c:v>43538</c:v>
                </c:pt>
                <c:pt idx="1824">
                  <c:v>43537</c:v>
                </c:pt>
                <c:pt idx="1825">
                  <c:v>43536</c:v>
                </c:pt>
                <c:pt idx="1826">
                  <c:v>43535</c:v>
                </c:pt>
                <c:pt idx="1827">
                  <c:v>43534</c:v>
                </c:pt>
                <c:pt idx="1828">
                  <c:v>43533</c:v>
                </c:pt>
                <c:pt idx="1829">
                  <c:v>43532</c:v>
                </c:pt>
                <c:pt idx="1830">
                  <c:v>43531</c:v>
                </c:pt>
                <c:pt idx="1831">
                  <c:v>43530</c:v>
                </c:pt>
                <c:pt idx="1832">
                  <c:v>43529</c:v>
                </c:pt>
                <c:pt idx="1833">
                  <c:v>43528</c:v>
                </c:pt>
                <c:pt idx="1834">
                  <c:v>43527</c:v>
                </c:pt>
                <c:pt idx="1835">
                  <c:v>43526</c:v>
                </c:pt>
                <c:pt idx="1836">
                  <c:v>43525</c:v>
                </c:pt>
                <c:pt idx="1837">
                  <c:v>43524</c:v>
                </c:pt>
                <c:pt idx="1838">
                  <c:v>43523</c:v>
                </c:pt>
                <c:pt idx="1839">
                  <c:v>43522</c:v>
                </c:pt>
                <c:pt idx="1840">
                  <c:v>43521</c:v>
                </c:pt>
                <c:pt idx="1841">
                  <c:v>43520</c:v>
                </c:pt>
                <c:pt idx="1842">
                  <c:v>43519</c:v>
                </c:pt>
                <c:pt idx="1843">
                  <c:v>43518</c:v>
                </c:pt>
                <c:pt idx="1844">
                  <c:v>43517</c:v>
                </c:pt>
                <c:pt idx="1845">
                  <c:v>43516</c:v>
                </c:pt>
                <c:pt idx="1846">
                  <c:v>43515</c:v>
                </c:pt>
                <c:pt idx="1847">
                  <c:v>43514</c:v>
                </c:pt>
                <c:pt idx="1848">
                  <c:v>43513</c:v>
                </c:pt>
                <c:pt idx="1849">
                  <c:v>43512</c:v>
                </c:pt>
                <c:pt idx="1850">
                  <c:v>43511</c:v>
                </c:pt>
                <c:pt idx="1851">
                  <c:v>43510</c:v>
                </c:pt>
                <c:pt idx="1852">
                  <c:v>43509</c:v>
                </c:pt>
                <c:pt idx="1853">
                  <c:v>43508</c:v>
                </c:pt>
                <c:pt idx="1854">
                  <c:v>43507</c:v>
                </c:pt>
                <c:pt idx="1855">
                  <c:v>43506</c:v>
                </c:pt>
                <c:pt idx="1856">
                  <c:v>43505</c:v>
                </c:pt>
                <c:pt idx="1857">
                  <c:v>43504</c:v>
                </c:pt>
                <c:pt idx="1858">
                  <c:v>43503</c:v>
                </c:pt>
                <c:pt idx="1859">
                  <c:v>43502</c:v>
                </c:pt>
                <c:pt idx="1860">
                  <c:v>43501</c:v>
                </c:pt>
                <c:pt idx="1861">
                  <c:v>43500</c:v>
                </c:pt>
                <c:pt idx="1862">
                  <c:v>43499</c:v>
                </c:pt>
                <c:pt idx="1863">
                  <c:v>43498</c:v>
                </c:pt>
                <c:pt idx="1864">
                  <c:v>43497</c:v>
                </c:pt>
                <c:pt idx="1865">
                  <c:v>43496</c:v>
                </c:pt>
                <c:pt idx="1866">
                  <c:v>43495</c:v>
                </c:pt>
                <c:pt idx="1867">
                  <c:v>43494</c:v>
                </c:pt>
                <c:pt idx="1868">
                  <c:v>43493</c:v>
                </c:pt>
                <c:pt idx="1869">
                  <c:v>43492</c:v>
                </c:pt>
                <c:pt idx="1870">
                  <c:v>43491</c:v>
                </c:pt>
                <c:pt idx="1871">
                  <c:v>43490</c:v>
                </c:pt>
                <c:pt idx="1872">
                  <c:v>43489</c:v>
                </c:pt>
                <c:pt idx="1873">
                  <c:v>43488</c:v>
                </c:pt>
                <c:pt idx="1874">
                  <c:v>43487</c:v>
                </c:pt>
                <c:pt idx="1875">
                  <c:v>43486</c:v>
                </c:pt>
                <c:pt idx="1876">
                  <c:v>43485</c:v>
                </c:pt>
                <c:pt idx="1877">
                  <c:v>43484</c:v>
                </c:pt>
                <c:pt idx="1878">
                  <c:v>43483</c:v>
                </c:pt>
                <c:pt idx="1879">
                  <c:v>43482</c:v>
                </c:pt>
                <c:pt idx="1880">
                  <c:v>43481</c:v>
                </c:pt>
                <c:pt idx="1881">
                  <c:v>43480</c:v>
                </c:pt>
                <c:pt idx="1882">
                  <c:v>43479</c:v>
                </c:pt>
                <c:pt idx="1883">
                  <c:v>43478</c:v>
                </c:pt>
                <c:pt idx="1884">
                  <c:v>43477</c:v>
                </c:pt>
                <c:pt idx="1885">
                  <c:v>43476</c:v>
                </c:pt>
                <c:pt idx="1886">
                  <c:v>43475</c:v>
                </c:pt>
                <c:pt idx="1887">
                  <c:v>43474</c:v>
                </c:pt>
                <c:pt idx="1888">
                  <c:v>43473</c:v>
                </c:pt>
                <c:pt idx="1889">
                  <c:v>43472</c:v>
                </c:pt>
                <c:pt idx="1890">
                  <c:v>43471</c:v>
                </c:pt>
                <c:pt idx="1891">
                  <c:v>43470</c:v>
                </c:pt>
                <c:pt idx="1892">
                  <c:v>43469</c:v>
                </c:pt>
                <c:pt idx="1893">
                  <c:v>43468</c:v>
                </c:pt>
                <c:pt idx="1894">
                  <c:v>43467</c:v>
                </c:pt>
                <c:pt idx="1895">
                  <c:v>43466</c:v>
                </c:pt>
                <c:pt idx="1896">
                  <c:v>43465</c:v>
                </c:pt>
                <c:pt idx="1897">
                  <c:v>43464</c:v>
                </c:pt>
                <c:pt idx="1898">
                  <c:v>43463</c:v>
                </c:pt>
                <c:pt idx="1899">
                  <c:v>43462</c:v>
                </c:pt>
                <c:pt idx="1900">
                  <c:v>43461</c:v>
                </c:pt>
                <c:pt idx="1901">
                  <c:v>43460</c:v>
                </c:pt>
                <c:pt idx="1902">
                  <c:v>43459</c:v>
                </c:pt>
                <c:pt idx="1903">
                  <c:v>43458</c:v>
                </c:pt>
                <c:pt idx="1904">
                  <c:v>43457</c:v>
                </c:pt>
                <c:pt idx="1905">
                  <c:v>43456</c:v>
                </c:pt>
                <c:pt idx="1906">
                  <c:v>43455</c:v>
                </c:pt>
                <c:pt idx="1907">
                  <c:v>43454</c:v>
                </c:pt>
                <c:pt idx="1908">
                  <c:v>43453</c:v>
                </c:pt>
                <c:pt idx="1909">
                  <c:v>43452</c:v>
                </c:pt>
                <c:pt idx="1910">
                  <c:v>43451</c:v>
                </c:pt>
                <c:pt idx="1911">
                  <c:v>43450</c:v>
                </c:pt>
                <c:pt idx="1912">
                  <c:v>43449</c:v>
                </c:pt>
                <c:pt idx="1913">
                  <c:v>43448</c:v>
                </c:pt>
                <c:pt idx="1914">
                  <c:v>43447</c:v>
                </c:pt>
                <c:pt idx="1915">
                  <c:v>43446</c:v>
                </c:pt>
                <c:pt idx="1916">
                  <c:v>43445</c:v>
                </c:pt>
                <c:pt idx="1917">
                  <c:v>43444</c:v>
                </c:pt>
                <c:pt idx="1918">
                  <c:v>43443</c:v>
                </c:pt>
                <c:pt idx="1919">
                  <c:v>43442</c:v>
                </c:pt>
                <c:pt idx="1920">
                  <c:v>43441</c:v>
                </c:pt>
                <c:pt idx="1921">
                  <c:v>43440</c:v>
                </c:pt>
                <c:pt idx="1922">
                  <c:v>43439</c:v>
                </c:pt>
                <c:pt idx="1923">
                  <c:v>43438</c:v>
                </c:pt>
                <c:pt idx="1924">
                  <c:v>43437</c:v>
                </c:pt>
                <c:pt idx="1925">
                  <c:v>43436</c:v>
                </c:pt>
                <c:pt idx="1926">
                  <c:v>43435</c:v>
                </c:pt>
                <c:pt idx="1927">
                  <c:v>43434</c:v>
                </c:pt>
                <c:pt idx="1928">
                  <c:v>43433</c:v>
                </c:pt>
                <c:pt idx="1929">
                  <c:v>43432</c:v>
                </c:pt>
                <c:pt idx="1930">
                  <c:v>43431</c:v>
                </c:pt>
                <c:pt idx="1931">
                  <c:v>43430</c:v>
                </c:pt>
                <c:pt idx="1932">
                  <c:v>43429</c:v>
                </c:pt>
                <c:pt idx="1933">
                  <c:v>43428</c:v>
                </c:pt>
                <c:pt idx="1934">
                  <c:v>43427</c:v>
                </c:pt>
                <c:pt idx="1935">
                  <c:v>43426</c:v>
                </c:pt>
                <c:pt idx="1936">
                  <c:v>43425</c:v>
                </c:pt>
                <c:pt idx="1937">
                  <c:v>43424</c:v>
                </c:pt>
                <c:pt idx="1938">
                  <c:v>43423</c:v>
                </c:pt>
                <c:pt idx="1939">
                  <c:v>43422</c:v>
                </c:pt>
                <c:pt idx="1940">
                  <c:v>43421</c:v>
                </c:pt>
                <c:pt idx="1941">
                  <c:v>43420</c:v>
                </c:pt>
                <c:pt idx="1942">
                  <c:v>43419</c:v>
                </c:pt>
                <c:pt idx="1943">
                  <c:v>43418</c:v>
                </c:pt>
                <c:pt idx="1944">
                  <c:v>43417</c:v>
                </c:pt>
                <c:pt idx="1945">
                  <c:v>43416</c:v>
                </c:pt>
                <c:pt idx="1946">
                  <c:v>43415</c:v>
                </c:pt>
                <c:pt idx="1947">
                  <c:v>43414</c:v>
                </c:pt>
                <c:pt idx="1948">
                  <c:v>43413</c:v>
                </c:pt>
                <c:pt idx="1949">
                  <c:v>43412</c:v>
                </c:pt>
                <c:pt idx="1950">
                  <c:v>43411</c:v>
                </c:pt>
                <c:pt idx="1951">
                  <c:v>43410</c:v>
                </c:pt>
                <c:pt idx="1952">
                  <c:v>43409</c:v>
                </c:pt>
                <c:pt idx="1953">
                  <c:v>43408</c:v>
                </c:pt>
                <c:pt idx="1954">
                  <c:v>43407</c:v>
                </c:pt>
                <c:pt idx="1955">
                  <c:v>43406</c:v>
                </c:pt>
                <c:pt idx="1956">
                  <c:v>43405</c:v>
                </c:pt>
                <c:pt idx="1957">
                  <c:v>43404</c:v>
                </c:pt>
                <c:pt idx="1958">
                  <c:v>43403</c:v>
                </c:pt>
                <c:pt idx="1959">
                  <c:v>43402</c:v>
                </c:pt>
                <c:pt idx="1960">
                  <c:v>43401</c:v>
                </c:pt>
                <c:pt idx="1961">
                  <c:v>43400</c:v>
                </c:pt>
                <c:pt idx="1962">
                  <c:v>43399</c:v>
                </c:pt>
                <c:pt idx="1963">
                  <c:v>43398</c:v>
                </c:pt>
                <c:pt idx="1964">
                  <c:v>43397</c:v>
                </c:pt>
                <c:pt idx="1965">
                  <c:v>43396</c:v>
                </c:pt>
                <c:pt idx="1966">
                  <c:v>43395</c:v>
                </c:pt>
                <c:pt idx="1967">
                  <c:v>43394</c:v>
                </c:pt>
                <c:pt idx="1968">
                  <c:v>43393</c:v>
                </c:pt>
                <c:pt idx="1969">
                  <c:v>43392</c:v>
                </c:pt>
                <c:pt idx="1970">
                  <c:v>43391</c:v>
                </c:pt>
                <c:pt idx="1971">
                  <c:v>43390</c:v>
                </c:pt>
                <c:pt idx="1972">
                  <c:v>43389</c:v>
                </c:pt>
                <c:pt idx="1973">
                  <c:v>43388</c:v>
                </c:pt>
                <c:pt idx="1974">
                  <c:v>43387</c:v>
                </c:pt>
                <c:pt idx="1975">
                  <c:v>43386</c:v>
                </c:pt>
                <c:pt idx="1976">
                  <c:v>43385</c:v>
                </c:pt>
                <c:pt idx="1977">
                  <c:v>43384</c:v>
                </c:pt>
                <c:pt idx="1978">
                  <c:v>43383</c:v>
                </c:pt>
                <c:pt idx="1979">
                  <c:v>43382</c:v>
                </c:pt>
                <c:pt idx="1980">
                  <c:v>43381</c:v>
                </c:pt>
                <c:pt idx="1981">
                  <c:v>43380</c:v>
                </c:pt>
                <c:pt idx="1982">
                  <c:v>43379</c:v>
                </c:pt>
                <c:pt idx="1983">
                  <c:v>43378</c:v>
                </c:pt>
                <c:pt idx="1984">
                  <c:v>43377</c:v>
                </c:pt>
                <c:pt idx="1985">
                  <c:v>43376</c:v>
                </c:pt>
                <c:pt idx="1986">
                  <c:v>43375</c:v>
                </c:pt>
                <c:pt idx="1987">
                  <c:v>43374</c:v>
                </c:pt>
                <c:pt idx="1988">
                  <c:v>43373</c:v>
                </c:pt>
                <c:pt idx="1989">
                  <c:v>43372</c:v>
                </c:pt>
                <c:pt idx="1990">
                  <c:v>43371</c:v>
                </c:pt>
                <c:pt idx="1991">
                  <c:v>43370</c:v>
                </c:pt>
                <c:pt idx="1992">
                  <c:v>43369</c:v>
                </c:pt>
                <c:pt idx="1993">
                  <c:v>43368</c:v>
                </c:pt>
                <c:pt idx="1994">
                  <c:v>43367</c:v>
                </c:pt>
                <c:pt idx="1995">
                  <c:v>43366</c:v>
                </c:pt>
                <c:pt idx="1996">
                  <c:v>43365</c:v>
                </c:pt>
                <c:pt idx="1997">
                  <c:v>43364</c:v>
                </c:pt>
                <c:pt idx="1998">
                  <c:v>43363</c:v>
                </c:pt>
                <c:pt idx="1999">
                  <c:v>43362</c:v>
                </c:pt>
                <c:pt idx="2000">
                  <c:v>43361</c:v>
                </c:pt>
                <c:pt idx="2001">
                  <c:v>43360</c:v>
                </c:pt>
                <c:pt idx="2002">
                  <c:v>43359</c:v>
                </c:pt>
                <c:pt idx="2003">
                  <c:v>43358</c:v>
                </c:pt>
                <c:pt idx="2004">
                  <c:v>43357</c:v>
                </c:pt>
                <c:pt idx="2005">
                  <c:v>43356</c:v>
                </c:pt>
                <c:pt idx="2006">
                  <c:v>43355</c:v>
                </c:pt>
                <c:pt idx="2007">
                  <c:v>43354</c:v>
                </c:pt>
                <c:pt idx="2008">
                  <c:v>43353</c:v>
                </c:pt>
                <c:pt idx="2009">
                  <c:v>43352</c:v>
                </c:pt>
                <c:pt idx="2010">
                  <c:v>43351</c:v>
                </c:pt>
                <c:pt idx="2011">
                  <c:v>43350</c:v>
                </c:pt>
                <c:pt idx="2012">
                  <c:v>43349</c:v>
                </c:pt>
                <c:pt idx="2013">
                  <c:v>43348</c:v>
                </c:pt>
                <c:pt idx="2014">
                  <c:v>43347</c:v>
                </c:pt>
                <c:pt idx="2015">
                  <c:v>43346</c:v>
                </c:pt>
                <c:pt idx="2016">
                  <c:v>43345</c:v>
                </c:pt>
                <c:pt idx="2017">
                  <c:v>43344</c:v>
                </c:pt>
                <c:pt idx="2018">
                  <c:v>43343</c:v>
                </c:pt>
                <c:pt idx="2019">
                  <c:v>43342</c:v>
                </c:pt>
                <c:pt idx="2020">
                  <c:v>43341</c:v>
                </c:pt>
                <c:pt idx="2021">
                  <c:v>43340</c:v>
                </c:pt>
                <c:pt idx="2022">
                  <c:v>43339</c:v>
                </c:pt>
                <c:pt idx="2023">
                  <c:v>43338</c:v>
                </c:pt>
                <c:pt idx="2024">
                  <c:v>43337</c:v>
                </c:pt>
                <c:pt idx="2025">
                  <c:v>43336</c:v>
                </c:pt>
                <c:pt idx="2026">
                  <c:v>43335</c:v>
                </c:pt>
                <c:pt idx="2027">
                  <c:v>43334</c:v>
                </c:pt>
                <c:pt idx="2028">
                  <c:v>43333</c:v>
                </c:pt>
                <c:pt idx="2029">
                  <c:v>43332</c:v>
                </c:pt>
                <c:pt idx="2030">
                  <c:v>43331</c:v>
                </c:pt>
                <c:pt idx="2031">
                  <c:v>43330</c:v>
                </c:pt>
                <c:pt idx="2032">
                  <c:v>43329</c:v>
                </c:pt>
                <c:pt idx="2033">
                  <c:v>43328</c:v>
                </c:pt>
                <c:pt idx="2034">
                  <c:v>43327</c:v>
                </c:pt>
                <c:pt idx="2035">
                  <c:v>43326</c:v>
                </c:pt>
                <c:pt idx="2036">
                  <c:v>43325</c:v>
                </c:pt>
                <c:pt idx="2037">
                  <c:v>43324</c:v>
                </c:pt>
                <c:pt idx="2038">
                  <c:v>43323</c:v>
                </c:pt>
                <c:pt idx="2039">
                  <c:v>43322</c:v>
                </c:pt>
                <c:pt idx="2040">
                  <c:v>43321</c:v>
                </c:pt>
                <c:pt idx="2041">
                  <c:v>43320</c:v>
                </c:pt>
                <c:pt idx="2042">
                  <c:v>43319</c:v>
                </c:pt>
                <c:pt idx="2043">
                  <c:v>43318</c:v>
                </c:pt>
                <c:pt idx="2044">
                  <c:v>43317</c:v>
                </c:pt>
                <c:pt idx="2045">
                  <c:v>43316</c:v>
                </c:pt>
                <c:pt idx="2046">
                  <c:v>43315</c:v>
                </c:pt>
                <c:pt idx="2047">
                  <c:v>43314</c:v>
                </c:pt>
                <c:pt idx="2048">
                  <c:v>43313</c:v>
                </c:pt>
                <c:pt idx="2049">
                  <c:v>43312</c:v>
                </c:pt>
                <c:pt idx="2050">
                  <c:v>43311</c:v>
                </c:pt>
                <c:pt idx="2051">
                  <c:v>43310</c:v>
                </c:pt>
                <c:pt idx="2052">
                  <c:v>43309</c:v>
                </c:pt>
                <c:pt idx="2053">
                  <c:v>43308</c:v>
                </c:pt>
                <c:pt idx="2054">
                  <c:v>43307</c:v>
                </c:pt>
                <c:pt idx="2055">
                  <c:v>43306</c:v>
                </c:pt>
                <c:pt idx="2056">
                  <c:v>43305</c:v>
                </c:pt>
                <c:pt idx="2057">
                  <c:v>43304</c:v>
                </c:pt>
                <c:pt idx="2058">
                  <c:v>43303</c:v>
                </c:pt>
                <c:pt idx="2059">
                  <c:v>43302</c:v>
                </c:pt>
                <c:pt idx="2060">
                  <c:v>43301</c:v>
                </c:pt>
                <c:pt idx="2061">
                  <c:v>43300</c:v>
                </c:pt>
                <c:pt idx="2062">
                  <c:v>43299</c:v>
                </c:pt>
                <c:pt idx="2063">
                  <c:v>43298</c:v>
                </c:pt>
                <c:pt idx="2064">
                  <c:v>43297</c:v>
                </c:pt>
                <c:pt idx="2065">
                  <c:v>43296</c:v>
                </c:pt>
                <c:pt idx="2066">
                  <c:v>43295</c:v>
                </c:pt>
                <c:pt idx="2067">
                  <c:v>43294</c:v>
                </c:pt>
                <c:pt idx="2068">
                  <c:v>43293</c:v>
                </c:pt>
                <c:pt idx="2069">
                  <c:v>43292</c:v>
                </c:pt>
                <c:pt idx="2070">
                  <c:v>43291</c:v>
                </c:pt>
                <c:pt idx="2071">
                  <c:v>43290</c:v>
                </c:pt>
                <c:pt idx="2072">
                  <c:v>43289</c:v>
                </c:pt>
                <c:pt idx="2073">
                  <c:v>43288</c:v>
                </c:pt>
                <c:pt idx="2074">
                  <c:v>43287</c:v>
                </c:pt>
                <c:pt idx="2075">
                  <c:v>43286</c:v>
                </c:pt>
                <c:pt idx="2076">
                  <c:v>43285</c:v>
                </c:pt>
                <c:pt idx="2077">
                  <c:v>43284</c:v>
                </c:pt>
                <c:pt idx="2078">
                  <c:v>43283</c:v>
                </c:pt>
                <c:pt idx="2079">
                  <c:v>43282</c:v>
                </c:pt>
                <c:pt idx="2080">
                  <c:v>43281</c:v>
                </c:pt>
                <c:pt idx="2081">
                  <c:v>43280</c:v>
                </c:pt>
                <c:pt idx="2082">
                  <c:v>43279</c:v>
                </c:pt>
                <c:pt idx="2083">
                  <c:v>43278</c:v>
                </c:pt>
                <c:pt idx="2084">
                  <c:v>43277</c:v>
                </c:pt>
                <c:pt idx="2085">
                  <c:v>43276</c:v>
                </c:pt>
                <c:pt idx="2086">
                  <c:v>43275</c:v>
                </c:pt>
                <c:pt idx="2087">
                  <c:v>43274</c:v>
                </c:pt>
                <c:pt idx="2088">
                  <c:v>43273</c:v>
                </c:pt>
                <c:pt idx="2089">
                  <c:v>43272</c:v>
                </c:pt>
                <c:pt idx="2090">
                  <c:v>43271</c:v>
                </c:pt>
                <c:pt idx="2091">
                  <c:v>43270</c:v>
                </c:pt>
                <c:pt idx="2092">
                  <c:v>43269</c:v>
                </c:pt>
                <c:pt idx="2093">
                  <c:v>43268</c:v>
                </c:pt>
                <c:pt idx="2094">
                  <c:v>43267</c:v>
                </c:pt>
                <c:pt idx="2095">
                  <c:v>43266</c:v>
                </c:pt>
                <c:pt idx="2096">
                  <c:v>43265</c:v>
                </c:pt>
                <c:pt idx="2097">
                  <c:v>43264</c:v>
                </c:pt>
                <c:pt idx="2098">
                  <c:v>43263</c:v>
                </c:pt>
                <c:pt idx="2099">
                  <c:v>43262</c:v>
                </c:pt>
                <c:pt idx="2100">
                  <c:v>43261</c:v>
                </c:pt>
                <c:pt idx="2101">
                  <c:v>43260</c:v>
                </c:pt>
                <c:pt idx="2102">
                  <c:v>43259</c:v>
                </c:pt>
                <c:pt idx="2103">
                  <c:v>43258</c:v>
                </c:pt>
                <c:pt idx="2104">
                  <c:v>43257</c:v>
                </c:pt>
                <c:pt idx="2105">
                  <c:v>43256</c:v>
                </c:pt>
                <c:pt idx="2106">
                  <c:v>43255</c:v>
                </c:pt>
                <c:pt idx="2107">
                  <c:v>43254</c:v>
                </c:pt>
                <c:pt idx="2108">
                  <c:v>43253</c:v>
                </c:pt>
                <c:pt idx="2109">
                  <c:v>43252</c:v>
                </c:pt>
                <c:pt idx="2110">
                  <c:v>43251</c:v>
                </c:pt>
                <c:pt idx="2111">
                  <c:v>43250</c:v>
                </c:pt>
                <c:pt idx="2112">
                  <c:v>43249</c:v>
                </c:pt>
                <c:pt idx="2113">
                  <c:v>43248</c:v>
                </c:pt>
                <c:pt idx="2114">
                  <c:v>43247</c:v>
                </c:pt>
                <c:pt idx="2115">
                  <c:v>43246</c:v>
                </c:pt>
                <c:pt idx="2116">
                  <c:v>43245</c:v>
                </c:pt>
                <c:pt idx="2117">
                  <c:v>43244</c:v>
                </c:pt>
                <c:pt idx="2118">
                  <c:v>43243</c:v>
                </c:pt>
                <c:pt idx="2119">
                  <c:v>43242</c:v>
                </c:pt>
                <c:pt idx="2120">
                  <c:v>43241</c:v>
                </c:pt>
                <c:pt idx="2121">
                  <c:v>43240</c:v>
                </c:pt>
                <c:pt idx="2122">
                  <c:v>43239</c:v>
                </c:pt>
                <c:pt idx="2123">
                  <c:v>43238</c:v>
                </c:pt>
                <c:pt idx="2124">
                  <c:v>43237</c:v>
                </c:pt>
                <c:pt idx="2125">
                  <c:v>43236</c:v>
                </c:pt>
                <c:pt idx="2126">
                  <c:v>43235</c:v>
                </c:pt>
                <c:pt idx="2127">
                  <c:v>43234</c:v>
                </c:pt>
                <c:pt idx="2128">
                  <c:v>43233</c:v>
                </c:pt>
                <c:pt idx="2129">
                  <c:v>43232</c:v>
                </c:pt>
                <c:pt idx="2130">
                  <c:v>43231</c:v>
                </c:pt>
                <c:pt idx="2131">
                  <c:v>43230</c:v>
                </c:pt>
                <c:pt idx="2132">
                  <c:v>43229</c:v>
                </c:pt>
                <c:pt idx="2133">
                  <c:v>43228</c:v>
                </c:pt>
                <c:pt idx="2134">
                  <c:v>43227</c:v>
                </c:pt>
                <c:pt idx="2135">
                  <c:v>43226</c:v>
                </c:pt>
                <c:pt idx="2136">
                  <c:v>43225</c:v>
                </c:pt>
                <c:pt idx="2137">
                  <c:v>43224</c:v>
                </c:pt>
                <c:pt idx="2138">
                  <c:v>43223</c:v>
                </c:pt>
                <c:pt idx="2139">
                  <c:v>43222</c:v>
                </c:pt>
                <c:pt idx="2140">
                  <c:v>43221</c:v>
                </c:pt>
                <c:pt idx="2141">
                  <c:v>43220</c:v>
                </c:pt>
                <c:pt idx="2142">
                  <c:v>43219</c:v>
                </c:pt>
                <c:pt idx="2143">
                  <c:v>43218</c:v>
                </c:pt>
                <c:pt idx="2144">
                  <c:v>43217</c:v>
                </c:pt>
                <c:pt idx="2145">
                  <c:v>43216</c:v>
                </c:pt>
                <c:pt idx="2146">
                  <c:v>43215</c:v>
                </c:pt>
                <c:pt idx="2147">
                  <c:v>43214</c:v>
                </c:pt>
                <c:pt idx="2148">
                  <c:v>43213</c:v>
                </c:pt>
                <c:pt idx="2149">
                  <c:v>43212</c:v>
                </c:pt>
                <c:pt idx="2150">
                  <c:v>43211</c:v>
                </c:pt>
                <c:pt idx="2151">
                  <c:v>43210</c:v>
                </c:pt>
                <c:pt idx="2152">
                  <c:v>43209</c:v>
                </c:pt>
                <c:pt idx="2153">
                  <c:v>43208</c:v>
                </c:pt>
                <c:pt idx="2154">
                  <c:v>43207</c:v>
                </c:pt>
                <c:pt idx="2155">
                  <c:v>43206</c:v>
                </c:pt>
                <c:pt idx="2156">
                  <c:v>43205</c:v>
                </c:pt>
                <c:pt idx="2157">
                  <c:v>43204</c:v>
                </c:pt>
                <c:pt idx="2158">
                  <c:v>43203</c:v>
                </c:pt>
                <c:pt idx="2159">
                  <c:v>43202</c:v>
                </c:pt>
                <c:pt idx="2160">
                  <c:v>43201</c:v>
                </c:pt>
                <c:pt idx="2161">
                  <c:v>43200</c:v>
                </c:pt>
                <c:pt idx="2162">
                  <c:v>43199</c:v>
                </c:pt>
                <c:pt idx="2163">
                  <c:v>43198</c:v>
                </c:pt>
                <c:pt idx="2164">
                  <c:v>43197</c:v>
                </c:pt>
                <c:pt idx="2165">
                  <c:v>43196</c:v>
                </c:pt>
                <c:pt idx="2166">
                  <c:v>43195</c:v>
                </c:pt>
                <c:pt idx="2167">
                  <c:v>43194</c:v>
                </c:pt>
                <c:pt idx="2168">
                  <c:v>43193</c:v>
                </c:pt>
                <c:pt idx="2169">
                  <c:v>43192</c:v>
                </c:pt>
                <c:pt idx="2170">
                  <c:v>43191</c:v>
                </c:pt>
                <c:pt idx="2171">
                  <c:v>43190</c:v>
                </c:pt>
                <c:pt idx="2172">
                  <c:v>43189</c:v>
                </c:pt>
                <c:pt idx="2173">
                  <c:v>43188</c:v>
                </c:pt>
                <c:pt idx="2174">
                  <c:v>43187</c:v>
                </c:pt>
                <c:pt idx="2175">
                  <c:v>43186</c:v>
                </c:pt>
                <c:pt idx="2176">
                  <c:v>43185</c:v>
                </c:pt>
                <c:pt idx="2177">
                  <c:v>43184</c:v>
                </c:pt>
                <c:pt idx="2178">
                  <c:v>43183</c:v>
                </c:pt>
                <c:pt idx="2179">
                  <c:v>43182</c:v>
                </c:pt>
                <c:pt idx="2180">
                  <c:v>43181</c:v>
                </c:pt>
                <c:pt idx="2181">
                  <c:v>43180</c:v>
                </c:pt>
                <c:pt idx="2182">
                  <c:v>43179</c:v>
                </c:pt>
                <c:pt idx="2183">
                  <c:v>43178</c:v>
                </c:pt>
                <c:pt idx="2184">
                  <c:v>43177</c:v>
                </c:pt>
                <c:pt idx="2185">
                  <c:v>43176</c:v>
                </c:pt>
                <c:pt idx="2186">
                  <c:v>43175</c:v>
                </c:pt>
                <c:pt idx="2187">
                  <c:v>43174</c:v>
                </c:pt>
                <c:pt idx="2188">
                  <c:v>43173</c:v>
                </c:pt>
                <c:pt idx="2189">
                  <c:v>43172</c:v>
                </c:pt>
                <c:pt idx="2190">
                  <c:v>43171</c:v>
                </c:pt>
                <c:pt idx="2191">
                  <c:v>43170</c:v>
                </c:pt>
                <c:pt idx="2192">
                  <c:v>43169</c:v>
                </c:pt>
                <c:pt idx="2193">
                  <c:v>43168</c:v>
                </c:pt>
                <c:pt idx="2194">
                  <c:v>43167</c:v>
                </c:pt>
                <c:pt idx="2195">
                  <c:v>43166</c:v>
                </c:pt>
                <c:pt idx="2196">
                  <c:v>43165</c:v>
                </c:pt>
                <c:pt idx="2197">
                  <c:v>43164</c:v>
                </c:pt>
                <c:pt idx="2198">
                  <c:v>43163</c:v>
                </c:pt>
                <c:pt idx="2199">
                  <c:v>43162</c:v>
                </c:pt>
                <c:pt idx="2200">
                  <c:v>43161</c:v>
                </c:pt>
                <c:pt idx="2201">
                  <c:v>43160</c:v>
                </c:pt>
                <c:pt idx="2202">
                  <c:v>43159</c:v>
                </c:pt>
                <c:pt idx="2203">
                  <c:v>43158</c:v>
                </c:pt>
                <c:pt idx="2204">
                  <c:v>43157</c:v>
                </c:pt>
                <c:pt idx="2205">
                  <c:v>43156</c:v>
                </c:pt>
                <c:pt idx="2206">
                  <c:v>43155</c:v>
                </c:pt>
                <c:pt idx="2207">
                  <c:v>43154</c:v>
                </c:pt>
                <c:pt idx="2208">
                  <c:v>43153</c:v>
                </c:pt>
                <c:pt idx="2209">
                  <c:v>43152</c:v>
                </c:pt>
                <c:pt idx="2210">
                  <c:v>43151</c:v>
                </c:pt>
                <c:pt idx="2211">
                  <c:v>43150</c:v>
                </c:pt>
                <c:pt idx="2212">
                  <c:v>43149</c:v>
                </c:pt>
                <c:pt idx="2213">
                  <c:v>43148</c:v>
                </c:pt>
                <c:pt idx="2214">
                  <c:v>43147</c:v>
                </c:pt>
                <c:pt idx="2215">
                  <c:v>43146</c:v>
                </c:pt>
                <c:pt idx="2216">
                  <c:v>43145</c:v>
                </c:pt>
                <c:pt idx="2217">
                  <c:v>43144</c:v>
                </c:pt>
                <c:pt idx="2218">
                  <c:v>43143</c:v>
                </c:pt>
                <c:pt idx="2219">
                  <c:v>43142</c:v>
                </c:pt>
                <c:pt idx="2220">
                  <c:v>43141</c:v>
                </c:pt>
                <c:pt idx="2221">
                  <c:v>43140</c:v>
                </c:pt>
                <c:pt idx="2222">
                  <c:v>43139</c:v>
                </c:pt>
                <c:pt idx="2223">
                  <c:v>43138</c:v>
                </c:pt>
                <c:pt idx="2224">
                  <c:v>43137</c:v>
                </c:pt>
                <c:pt idx="2225">
                  <c:v>43136</c:v>
                </c:pt>
                <c:pt idx="2226">
                  <c:v>43135</c:v>
                </c:pt>
                <c:pt idx="2227">
                  <c:v>43134</c:v>
                </c:pt>
                <c:pt idx="2228">
                  <c:v>43133</c:v>
                </c:pt>
                <c:pt idx="2229">
                  <c:v>43132</c:v>
                </c:pt>
                <c:pt idx="2230">
                  <c:v>43131</c:v>
                </c:pt>
                <c:pt idx="2231">
                  <c:v>43130</c:v>
                </c:pt>
                <c:pt idx="2232">
                  <c:v>43129</c:v>
                </c:pt>
                <c:pt idx="2233">
                  <c:v>43128</c:v>
                </c:pt>
                <c:pt idx="2234">
                  <c:v>43127</c:v>
                </c:pt>
                <c:pt idx="2235">
                  <c:v>43126</c:v>
                </c:pt>
                <c:pt idx="2236">
                  <c:v>43125</c:v>
                </c:pt>
                <c:pt idx="2237">
                  <c:v>43124</c:v>
                </c:pt>
                <c:pt idx="2238">
                  <c:v>43123</c:v>
                </c:pt>
                <c:pt idx="2239">
                  <c:v>43122</c:v>
                </c:pt>
                <c:pt idx="2240">
                  <c:v>43121</c:v>
                </c:pt>
                <c:pt idx="2241">
                  <c:v>43120</c:v>
                </c:pt>
                <c:pt idx="2242">
                  <c:v>43119</c:v>
                </c:pt>
                <c:pt idx="2243">
                  <c:v>43118</c:v>
                </c:pt>
                <c:pt idx="2244">
                  <c:v>43117</c:v>
                </c:pt>
                <c:pt idx="2245">
                  <c:v>43116</c:v>
                </c:pt>
                <c:pt idx="2246">
                  <c:v>43115</c:v>
                </c:pt>
                <c:pt idx="2247">
                  <c:v>43114</c:v>
                </c:pt>
                <c:pt idx="2248">
                  <c:v>43113</c:v>
                </c:pt>
                <c:pt idx="2249">
                  <c:v>43112</c:v>
                </c:pt>
                <c:pt idx="2250">
                  <c:v>43111</c:v>
                </c:pt>
                <c:pt idx="2251">
                  <c:v>43110</c:v>
                </c:pt>
                <c:pt idx="2252">
                  <c:v>43109</c:v>
                </c:pt>
                <c:pt idx="2253">
                  <c:v>43108</c:v>
                </c:pt>
                <c:pt idx="2254">
                  <c:v>43107</c:v>
                </c:pt>
                <c:pt idx="2255">
                  <c:v>43106</c:v>
                </c:pt>
                <c:pt idx="2256">
                  <c:v>43105</c:v>
                </c:pt>
                <c:pt idx="2257">
                  <c:v>43104</c:v>
                </c:pt>
                <c:pt idx="2258">
                  <c:v>43103</c:v>
                </c:pt>
                <c:pt idx="2259">
                  <c:v>43102</c:v>
                </c:pt>
                <c:pt idx="2260">
                  <c:v>43101</c:v>
                </c:pt>
                <c:pt idx="2261">
                  <c:v>43100</c:v>
                </c:pt>
                <c:pt idx="2262">
                  <c:v>43099</c:v>
                </c:pt>
                <c:pt idx="2263">
                  <c:v>43098</c:v>
                </c:pt>
                <c:pt idx="2264">
                  <c:v>43097</c:v>
                </c:pt>
                <c:pt idx="2265">
                  <c:v>43096</c:v>
                </c:pt>
                <c:pt idx="2266">
                  <c:v>43095</c:v>
                </c:pt>
                <c:pt idx="2267">
                  <c:v>43094</c:v>
                </c:pt>
                <c:pt idx="2268">
                  <c:v>43093</c:v>
                </c:pt>
                <c:pt idx="2269">
                  <c:v>43092</c:v>
                </c:pt>
                <c:pt idx="2270">
                  <c:v>43091</c:v>
                </c:pt>
                <c:pt idx="2271">
                  <c:v>43090</c:v>
                </c:pt>
                <c:pt idx="2272">
                  <c:v>43089</c:v>
                </c:pt>
                <c:pt idx="2273">
                  <c:v>43088</c:v>
                </c:pt>
                <c:pt idx="2274">
                  <c:v>43087</c:v>
                </c:pt>
                <c:pt idx="2275">
                  <c:v>43086</c:v>
                </c:pt>
                <c:pt idx="2276">
                  <c:v>43085</c:v>
                </c:pt>
                <c:pt idx="2277">
                  <c:v>43084</c:v>
                </c:pt>
                <c:pt idx="2278">
                  <c:v>43083</c:v>
                </c:pt>
                <c:pt idx="2279">
                  <c:v>43082</c:v>
                </c:pt>
                <c:pt idx="2280">
                  <c:v>43081</c:v>
                </c:pt>
                <c:pt idx="2281">
                  <c:v>43080</c:v>
                </c:pt>
                <c:pt idx="2282">
                  <c:v>43079</c:v>
                </c:pt>
                <c:pt idx="2283">
                  <c:v>43078</c:v>
                </c:pt>
                <c:pt idx="2284">
                  <c:v>43077</c:v>
                </c:pt>
                <c:pt idx="2285">
                  <c:v>43076</c:v>
                </c:pt>
                <c:pt idx="2286">
                  <c:v>43075</c:v>
                </c:pt>
                <c:pt idx="2287">
                  <c:v>43074</c:v>
                </c:pt>
                <c:pt idx="2288">
                  <c:v>43073</c:v>
                </c:pt>
                <c:pt idx="2289">
                  <c:v>43072</c:v>
                </c:pt>
                <c:pt idx="2290">
                  <c:v>43071</c:v>
                </c:pt>
                <c:pt idx="2291">
                  <c:v>43070</c:v>
                </c:pt>
                <c:pt idx="2292">
                  <c:v>43069</c:v>
                </c:pt>
                <c:pt idx="2293">
                  <c:v>43068</c:v>
                </c:pt>
                <c:pt idx="2294">
                  <c:v>43067</c:v>
                </c:pt>
                <c:pt idx="2295">
                  <c:v>43066</c:v>
                </c:pt>
                <c:pt idx="2296">
                  <c:v>43065</c:v>
                </c:pt>
                <c:pt idx="2297">
                  <c:v>43064</c:v>
                </c:pt>
                <c:pt idx="2298">
                  <c:v>43063</c:v>
                </c:pt>
                <c:pt idx="2299">
                  <c:v>43062</c:v>
                </c:pt>
                <c:pt idx="2300">
                  <c:v>43061</c:v>
                </c:pt>
                <c:pt idx="2301">
                  <c:v>43060</c:v>
                </c:pt>
                <c:pt idx="2302">
                  <c:v>43059</c:v>
                </c:pt>
                <c:pt idx="2303">
                  <c:v>43058</c:v>
                </c:pt>
                <c:pt idx="2304">
                  <c:v>43057</c:v>
                </c:pt>
                <c:pt idx="2305">
                  <c:v>43056</c:v>
                </c:pt>
                <c:pt idx="2306">
                  <c:v>43055</c:v>
                </c:pt>
                <c:pt idx="2307">
                  <c:v>43054</c:v>
                </c:pt>
                <c:pt idx="2308">
                  <c:v>43053</c:v>
                </c:pt>
                <c:pt idx="2309">
                  <c:v>43052</c:v>
                </c:pt>
                <c:pt idx="2310">
                  <c:v>43051</c:v>
                </c:pt>
                <c:pt idx="2311">
                  <c:v>43050</c:v>
                </c:pt>
                <c:pt idx="2312">
                  <c:v>43049</c:v>
                </c:pt>
                <c:pt idx="2313">
                  <c:v>43048</c:v>
                </c:pt>
                <c:pt idx="2314">
                  <c:v>43047</c:v>
                </c:pt>
                <c:pt idx="2315">
                  <c:v>43046</c:v>
                </c:pt>
                <c:pt idx="2316">
                  <c:v>43045</c:v>
                </c:pt>
                <c:pt idx="2317">
                  <c:v>43044</c:v>
                </c:pt>
                <c:pt idx="2318">
                  <c:v>43043</c:v>
                </c:pt>
                <c:pt idx="2319">
                  <c:v>43042</c:v>
                </c:pt>
                <c:pt idx="2320">
                  <c:v>43041</c:v>
                </c:pt>
                <c:pt idx="2321">
                  <c:v>43040</c:v>
                </c:pt>
                <c:pt idx="2322">
                  <c:v>43039</c:v>
                </c:pt>
                <c:pt idx="2323">
                  <c:v>43038</c:v>
                </c:pt>
                <c:pt idx="2324">
                  <c:v>43037</c:v>
                </c:pt>
                <c:pt idx="2325">
                  <c:v>43036</c:v>
                </c:pt>
                <c:pt idx="2326">
                  <c:v>43035</c:v>
                </c:pt>
                <c:pt idx="2327">
                  <c:v>43034</c:v>
                </c:pt>
                <c:pt idx="2328">
                  <c:v>43033</c:v>
                </c:pt>
                <c:pt idx="2329">
                  <c:v>43032</c:v>
                </c:pt>
                <c:pt idx="2330">
                  <c:v>43031</c:v>
                </c:pt>
                <c:pt idx="2331">
                  <c:v>43030</c:v>
                </c:pt>
                <c:pt idx="2332">
                  <c:v>43029</c:v>
                </c:pt>
                <c:pt idx="2333">
                  <c:v>43028</c:v>
                </c:pt>
                <c:pt idx="2334">
                  <c:v>43027</c:v>
                </c:pt>
                <c:pt idx="2335">
                  <c:v>43026</c:v>
                </c:pt>
                <c:pt idx="2336">
                  <c:v>43025</c:v>
                </c:pt>
                <c:pt idx="2337">
                  <c:v>43024</c:v>
                </c:pt>
                <c:pt idx="2338">
                  <c:v>43023</c:v>
                </c:pt>
                <c:pt idx="2339">
                  <c:v>43022</c:v>
                </c:pt>
                <c:pt idx="2340">
                  <c:v>43021</c:v>
                </c:pt>
                <c:pt idx="2341">
                  <c:v>43020</c:v>
                </c:pt>
                <c:pt idx="2342">
                  <c:v>43019</c:v>
                </c:pt>
                <c:pt idx="2343">
                  <c:v>43018</c:v>
                </c:pt>
                <c:pt idx="2344">
                  <c:v>43017</c:v>
                </c:pt>
                <c:pt idx="2345">
                  <c:v>43016</c:v>
                </c:pt>
                <c:pt idx="2346">
                  <c:v>43015</c:v>
                </c:pt>
                <c:pt idx="2347">
                  <c:v>43014</c:v>
                </c:pt>
                <c:pt idx="2348">
                  <c:v>43013</c:v>
                </c:pt>
                <c:pt idx="2349">
                  <c:v>43012</c:v>
                </c:pt>
                <c:pt idx="2350">
                  <c:v>43011</c:v>
                </c:pt>
                <c:pt idx="2351">
                  <c:v>43010</c:v>
                </c:pt>
                <c:pt idx="2352">
                  <c:v>43009</c:v>
                </c:pt>
                <c:pt idx="2353">
                  <c:v>43008</c:v>
                </c:pt>
                <c:pt idx="2354">
                  <c:v>43007</c:v>
                </c:pt>
                <c:pt idx="2355">
                  <c:v>43006</c:v>
                </c:pt>
                <c:pt idx="2356">
                  <c:v>43005</c:v>
                </c:pt>
                <c:pt idx="2357">
                  <c:v>43004</c:v>
                </c:pt>
                <c:pt idx="2358">
                  <c:v>43003</c:v>
                </c:pt>
                <c:pt idx="2359">
                  <c:v>43002</c:v>
                </c:pt>
                <c:pt idx="2360">
                  <c:v>43001</c:v>
                </c:pt>
                <c:pt idx="2361">
                  <c:v>43000</c:v>
                </c:pt>
                <c:pt idx="2362">
                  <c:v>42999</c:v>
                </c:pt>
                <c:pt idx="2363">
                  <c:v>42998</c:v>
                </c:pt>
                <c:pt idx="2364">
                  <c:v>42997</c:v>
                </c:pt>
                <c:pt idx="2365">
                  <c:v>42996</c:v>
                </c:pt>
                <c:pt idx="2366">
                  <c:v>42995</c:v>
                </c:pt>
                <c:pt idx="2367">
                  <c:v>42994</c:v>
                </c:pt>
                <c:pt idx="2368">
                  <c:v>42993</c:v>
                </c:pt>
                <c:pt idx="2369">
                  <c:v>42992</c:v>
                </c:pt>
                <c:pt idx="2370">
                  <c:v>42991</c:v>
                </c:pt>
                <c:pt idx="2371">
                  <c:v>42990</c:v>
                </c:pt>
                <c:pt idx="2372">
                  <c:v>42989</c:v>
                </c:pt>
                <c:pt idx="2373">
                  <c:v>42988</c:v>
                </c:pt>
                <c:pt idx="2374">
                  <c:v>42987</c:v>
                </c:pt>
                <c:pt idx="2375">
                  <c:v>42986</c:v>
                </c:pt>
                <c:pt idx="2376">
                  <c:v>42985</c:v>
                </c:pt>
                <c:pt idx="2377">
                  <c:v>42984</c:v>
                </c:pt>
                <c:pt idx="2378">
                  <c:v>42983</c:v>
                </c:pt>
                <c:pt idx="2379">
                  <c:v>42982</c:v>
                </c:pt>
                <c:pt idx="2380">
                  <c:v>42981</c:v>
                </c:pt>
                <c:pt idx="2381">
                  <c:v>42980</c:v>
                </c:pt>
                <c:pt idx="2382">
                  <c:v>42979</c:v>
                </c:pt>
                <c:pt idx="2383">
                  <c:v>42978</c:v>
                </c:pt>
                <c:pt idx="2384">
                  <c:v>42977</c:v>
                </c:pt>
                <c:pt idx="2385">
                  <c:v>42976</c:v>
                </c:pt>
                <c:pt idx="2386">
                  <c:v>42975</c:v>
                </c:pt>
                <c:pt idx="2387">
                  <c:v>42974</c:v>
                </c:pt>
                <c:pt idx="2388">
                  <c:v>42973</c:v>
                </c:pt>
                <c:pt idx="2389">
                  <c:v>42972</c:v>
                </c:pt>
                <c:pt idx="2390">
                  <c:v>42971</c:v>
                </c:pt>
                <c:pt idx="2391">
                  <c:v>42970</c:v>
                </c:pt>
                <c:pt idx="2392">
                  <c:v>42969</c:v>
                </c:pt>
                <c:pt idx="2393">
                  <c:v>42968</c:v>
                </c:pt>
                <c:pt idx="2394">
                  <c:v>42967</c:v>
                </c:pt>
                <c:pt idx="2395">
                  <c:v>42966</c:v>
                </c:pt>
                <c:pt idx="2396">
                  <c:v>42965</c:v>
                </c:pt>
                <c:pt idx="2397">
                  <c:v>42964</c:v>
                </c:pt>
                <c:pt idx="2398">
                  <c:v>42963</c:v>
                </c:pt>
                <c:pt idx="2399">
                  <c:v>42962</c:v>
                </c:pt>
                <c:pt idx="2400">
                  <c:v>42961</c:v>
                </c:pt>
                <c:pt idx="2401">
                  <c:v>42960</c:v>
                </c:pt>
                <c:pt idx="2402">
                  <c:v>42959</c:v>
                </c:pt>
                <c:pt idx="2403">
                  <c:v>42958</c:v>
                </c:pt>
                <c:pt idx="2404">
                  <c:v>42957</c:v>
                </c:pt>
                <c:pt idx="2405">
                  <c:v>42956</c:v>
                </c:pt>
                <c:pt idx="2406">
                  <c:v>42955</c:v>
                </c:pt>
                <c:pt idx="2407">
                  <c:v>42954</c:v>
                </c:pt>
                <c:pt idx="2408">
                  <c:v>42953</c:v>
                </c:pt>
                <c:pt idx="2409">
                  <c:v>42952</c:v>
                </c:pt>
                <c:pt idx="2410">
                  <c:v>42951</c:v>
                </c:pt>
                <c:pt idx="2411">
                  <c:v>42950</c:v>
                </c:pt>
                <c:pt idx="2412">
                  <c:v>42949</c:v>
                </c:pt>
                <c:pt idx="2413">
                  <c:v>42948</c:v>
                </c:pt>
                <c:pt idx="2414">
                  <c:v>42947</c:v>
                </c:pt>
                <c:pt idx="2415">
                  <c:v>42946</c:v>
                </c:pt>
                <c:pt idx="2416">
                  <c:v>42945</c:v>
                </c:pt>
                <c:pt idx="2417">
                  <c:v>42944</c:v>
                </c:pt>
                <c:pt idx="2418">
                  <c:v>42943</c:v>
                </c:pt>
                <c:pt idx="2419">
                  <c:v>42942</c:v>
                </c:pt>
                <c:pt idx="2420">
                  <c:v>42941</c:v>
                </c:pt>
                <c:pt idx="2421">
                  <c:v>42940</c:v>
                </c:pt>
                <c:pt idx="2422">
                  <c:v>42939</c:v>
                </c:pt>
                <c:pt idx="2423">
                  <c:v>42938</c:v>
                </c:pt>
                <c:pt idx="2424">
                  <c:v>42937</c:v>
                </c:pt>
                <c:pt idx="2425">
                  <c:v>42936</c:v>
                </c:pt>
                <c:pt idx="2426">
                  <c:v>42935</c:v>
                </c:pt>
                <c:pt idx="2427">
                  <c:v>42934</c:v>
                </c:pt>
                <c:pt idx="2428">
                  <c:v>42933</c:v>
                </c:pt>
                <c:pt idx="2429">
                  <c:v>42932</c:v>
                </c:pt>
                <c:pt idx="2430">
                  <c:v>42931</c:v>
                </c:pt>
                <c:pt idx="2431">
                  <c:v>42930</c:v>
                </c:pt>
                <c:pt idx="2432">
                  <c:v>42929</c:v>
                </c:pt>
                <c:pt idx="2433">
                  <c:v>42928</c:v>
                </c:pt>
                <c:pt idx="2434">
                  <c:v>42927</c:v>
                </c:pt>
                <c:pt idx="2435">
                  <c:v>42926</c:v>
                </c:pt>
                <c:pt idx="2436">
                  <c:v>42925</c:v>
                </c:pt>
                <c:pt idx="2437">
                  <c:v>42924</c:v>
                </c:pt>
                <c:pt idx="2438">
                  <c:v>42923</c:v>
                </c:pt>
                <c:pt idx="2439">
                  <c:v>42922</c:v>
                </c:pt>
                <c:pt idx="2440">
                  <c:v>42921</c:v>
                </c:pt>
                <c:pt idx="2441">
                  <c:v>42920</c:v>
                </c:pt>
                <c:pt idx="2442">
                  <c:v>42919</c:v>
                </c:pt>
                <c:pt idx="2443">
                  <c:v>42918</c:v>
                </c:pt>
                <c:pt idx="2444">
                  <c:v>42917</c:v>
                </c:pt>
                <c:pt idx="2445">
                  <c:v>42916</c:v>
                </c:pt>
                <c:pt idx="2446">
                  <c:v>42915</c:v>
                </c:pt>
                <c:pt idx="2447">
                  <c:v>42914</c:v>
                </c:pt>
                <c:pt idx="2448">
                  <c:v>42913</c:v>
                </c:pt>
                <c:pt idx="2449">
                  <c:v>42912</c:v>
                </c:pt>
                <c:pt idx="2450">
                  <c:v>42911</c:v>
                </c:pt>
                <c:pt idx="2451">
                  <c:v>42910</c:v>
                </c:pt>
                <c:pt idx="2452">
                  <c:v>42909</c:v>
                </c:pt>
                <c:pt idx="2453">
                  <c:v>42908</c:v>
                </c:pt>
                <c:pt idx="2454">
                  <c:v>42907</c:v>
                </c:pt>
                <c:pt idx="2455">
                  <c:v>42906</c:v>
                </c:pt>
                <c:pt idx="2456">
                  <c:v>42905</c:v>
                </c:pt>
                <c:pt idx="2457">
                  <c:v>42904</c:v>
                </c:pt>
                <c:pt idx="2458">
                  <c:v>42903</c:v>
                </c:pt>
                <c:pt idx="2459">
                  <c:v>42902</c:v>
                </c:pt>
                <c:pt idx="2460">
                  <c:v>42901</c:v>
                </c:pt>
                <c:pt idx="2461">
                  <c:v>42900</c:v>
                </c:pt>
                <c:pt idx="2462">
                  <c:v>42899</c:v>
                </c:pt>
                <c:pt idx="2463">
                  <c:v>42898</c:v>
                </c:pt>
                <c:pt idx="2464">
                  <c:v>42897</c:v>
                </c:pt>
                <c:pt idx="2465">
                  <c:v>42896</c:v>
                </c:pt>
                <c:pt idx="2466">
                  <c:v>42895</c:v>
                </c:pt>
                <c:pt idx="2467">
                  <c:v>42894</c:v>
                </c:pt>
                <c:pt idx="2468">
                  <c:v>42893</c:v>
                </c:pt>
                <c:pt idx="2469">
                  <c:v>42892</c:v>
                </c:pt>
                <c:pt idx="2470">
                  <c:v>42891</c:v>
                </c:pt>
                <c:pt idx="2471">
                  <c:v>42890</c:v>
                </c:pt>
                <c:pt idx="2472">
                  <c:v>42889</c:v>
                </c:pt>
                <c:pt idx="2473">
                  <c:v>42888</c:v>
                </c:pt>
                <c:pt idx="2474">
                  <c:v>42887</c:v>
                </c:pt>
                <c:pt idx="2475">
                  <c:v>42886</c:v>
                </c:pt>
                <c:pt idx="2476">
                  <c:v>42885</c:v>
                </c:pt>
                <c:pt idx="2477">
                  <c:v>42884</c:v>
                </c:pt>
                <c:pt idx="2478">
                  <c:v>42883</c:v>
                </c:pt>
                <c:pt idx="2479">
                  <c:v>42882</c:v>
                </c:pt>
                <c:pt idx="2480">
                  <c:v>42881</c:v>
                </c:pt>
                <c:pt idx="2481">
                  <c:v>42880</c:v>
                </c:pt>
                <c:pt idx="2482">
                  <c:v>42879</c:v>
                </c:pt>
                <c:pt idx="2483">
                  <c:v>42878</c:v>
                </c:pt>
                <c:pt idx="2484">
                  <c:v>42877</c:v>
                </c:pt>
                <c:pt idx="2485">
                  <c:v>42876</c:v>
                </c:pt>
                <c:pt idx="2486">
                  <c:v>42875</c:v>
                </c:pt>
                <c:pt idx="2487">
                  <c:v>42874</c:v>
                </c:pt>
                <c:pt idx="2488">
                  <c:v>42873</c:v>
                </c:pt>
                <c:pt idx="2489">
                  <c:v>42872</c:v>
                </c:pt>
                <c:pt idx="2490">
                  <c:v>42871</c:v>
                </c:pt>
                <c:pt idx="2491">
                  <c:v>42870</c:v>
                </c:pt>
                <c:pt idx="2492">
                  <c:v>42869</c:v>
                </c:pt>
                <c:pt idx="2493">
                  <c:v>42868</c:v>
                </c:pt>
                <c:pt idx="2494">
                  <c:v>42867</c:v>
                </c:pt>
                <c:pt idx="2495">
                  <c:v>42866</c:v>
                </c:pt>
                <c:pt idx="2496">
                  <c:v>42865</c:v>
                </c:pt>
                <c:pt idx="2497">
                  <c:v>42864</c:v>
                </c:pt>
                <c:pt idx="2498">
                  <c:v>42863</c:v>
                </c:pt>
                <c:pt idx="2499">
                  <c:v>42862</c:v>
                </c:pt>
                <c:pt idx="2500">
                  <c:v>42861</c:v>
                </c:pt>
                <c:pt idx="2501">
                  <c:v>42860</c:v>
                </c:pt>
                <c:pt idx="2502">
                  <c:v>42859</c:v>
                </c:pt>
                <c:pt idx="2503">
                  <c:v>42858</c:v>
                </c:pt>
                <c:pt idx="2504">
                  <c:v>42857</c:v>
                </c:pt>
                <c:pt idx="2505">
                  <c:v>42856</c:v>
                </c:pt>
                <c:pt idx="2506">
                  <c:v>42855</c:v>
                </c:pt>
                <c:pt idx="2507">
                  <c:v>42854</c:v>
                </c:pt>
                <c:pt idx="2508">
                  <c:v>42853</c:v>
                </c:pt>
                <c:pt idx="2509">
                  <c:v>42852</c:v>
                </c:pt>
                <c:pt idx="2510">
                  <c:v>42851</c:v>
                </c:pt>
                <c:pt idx="2511">
                  <c:v>42850</c:v>
                </c:pt>
                <c:pt idx="2512">
                  <c:v>42849</c:v>
                </c:pt>
                <c:pt idx="2513">
                  <c:v>42848</c:v>
                </c:pt>
                <c:pt idx="2514">
                  <c:v>42847</c:v>
                </c:pt>
                <c:pt idx="2515">
                  <c:v>42846</c:v>
                </c:pt>
                <c:pt idx="2516">
                  <c:v>42845</c:v>
                </c:pt>
                <c:pt idx="2517">
                  <c:v>42844</c:v>
                </c:pt>
                <c:pt idx="2518">
                  <c:v>42843</c:v>
                </c:pt>
                <c:pt idx="2519">
                  <c:v>42842</c:v>
                </c:pt>
                <c:pt idx="2520">
                  <c:v>42841</c:v>
                </c:pt>
                <c:pt idx="2521">
                  <c:v>42840</c:v>
                </c:pt>
                <c:pt idx="2522">
                  <c:v>42839</c:v>
                </c:pt>
                <c:pt idx="2523">
                  <c:v>42838</c:v>
                </c:pt>
                <c:pt idx="2524">
                  <c:v>42837</c:v>
                </c:pt>
                <c:pt idx="2525">
                  <c:v>42836</c:v>
                </c:pt>
                <c:pt idx="2526">
                  <c:v>42835</c:v>
                </c:pt>
                <c:pt idx="2527">
                  <c:v>42834</c:v>
                </c:pt>
                <c:pt idx="2528">
                  <c:v>42833</c:v>
                </c:pt>
                <c:pt idx="2529">
                  <c:v>42832</c:v>
                </c:pt>
                <c:pt idx="2530">
                  <c:v>42831</c:v>
                </c:pt>
                <c:pt idx="2531">
                  <c:v>42830</c:v>
                </c:pt>
                <c:pt idx="2532">
                  <c:v>42829</c:v>
                </c:pt>
                <c:pt idx="2533">
                  <c:v>42828</c:v>
                </c:pt>
                <c:pt idx="2534">
                  <c:v>42827</c:v>
                </c:pt>
                <c:pt idx="2535">
                  <c:v>42826</c:v>
                </c:pt>
                <c:pt idx="2536">
                  <c:v>42825</c:v>
                </c:pt>
                <c:pt idx="2537">
                  <c:v>42824</c:v>
                </c:pt>
                <c:pt idx="2538">
                  <c:v>42823</c:v>
                </c:pt>
                <c:pt idx="2539">
                  <c:v>42822</c:v>
                </c:pt>
                <c:pt idx="2540">
                  <c:v>42821</c:v>
                </c:pt>
                <c:pt idx="2541">
                  <c:v>42820</c:v>
                </c:pt>
                <c:pt idx="2542">
                  <c:v>42819</c:v>
                </c:pt>
                <c:pt idx="2543">
                  <c:v>42818</c:v>
                </c:pt>
                <c:pt idx="2544">
                  <c:v>42817</c:v>
                </c:pt>
                <c:pt idx="2545">
                  <c:v>42816</c:v>
                </c:pt>
                <c:pt idx="2546">
                  <c:v>42815</c:v>
                </c:pt>
                <c:pt idx="2547">
                  <c:v>42814</c:v>
                </c:pt>
                <c:pt idx="2548">
                  <c:v>42813</c:v>
                </c:pt>
                <c:pt idx="2549">
                  <c:v>42812</c:v>
                </c:pt>
                <c:pt idx="2550">
                  <c:v>42811</c:v>
                </c:pt>
                <c:pt idx="2551">
                  <c:v>42810</c:v>
                </c:pt>
                <c:pt idx="2552">
                  <c:v>42809</c:v>
                </c:pt>
                <c:pt idx="2553">
                  <c:v>42808</c:v>
                </c:pt>
                <c:pt idx="2554">
                  <c:v>42807</c:v>
                </c:pt>
                <c:pt idx="2555">
                  <c:v>42806</c:v>
                </c:pt>
                <c:pt idx="2556">
                  <c:v>42805</c:v>
                </c:pt>
                <c:pt idx="2557">
                  <c:v>42804</c:v>
                </c:pt>
                <c:pt idx="2558">
                  <c:v>42803</c:v>
                </c:pt>
                <c:pt idx="2559">
                  <c:v>42802</c:v>
                </c:pt>
                <c:pt idx="2560">
                  <c:v>42801</c:v>
                </c:pt>
                <c:pt idx="2561">
                  <c:v>42800</c:v>
                </c:pt>
                <c:pt idx="2562">
                  <c:v>42799</c:v>
                </c:pt>
                <c:pt idx="2563">
                  <c:v>42798</c:v>
                </c:pt>
                <c:pt idx="2564">
                  <c:v>42797</c:v>
                </c:pt>
                <c:pt idx="2565">
                  <c:v>42796</c:v>
                </c:pt>
                <c:pt idx="2566">
                  <c:v>42795</c:v>
                </c:pt>
                <c:pt idx="2567">
                  <c:v>42794</c:v>
                </c:pt>
                <c:pt idx="2568">
                  <c:v>42793</c:v>
                </c:pt>
                <c:pt idx="2569">
                  <c:v>42792</c:v>
                </c:pt>
                <c:pt idx="2570">
                  <c:v>42791</c:v>
                </c:pt>
                <c:pt idx="2571">
                  <c:v>42790</c:v>
                </c:pt>
                <c:pt idx="2572">
                  <c:v>42789</c:v>
                </c:pt>
                <c:pt idx="2573">
                  <c:v>42788</c:v>
                </c:pt>
                <c:pt idx="2574">
                  <c:v>42787</c:v>
                </c:pt>
                <c:pt idx="2575">
                  <c:v>42786</c:v>
                </c:pt>
                <c:pt idx="2576">
                  <c:v>42785</c:v>
                </c:pt>
                <c:pt idx="2577">
                  <c:v>42784</c:v>
                </c:pt>
                <c:pt idx="2578">
                  <c:v>42783</c:v>
                </c:pt>
                <c:pt idx="2579">
                  <c:v>42782</c:v>
                </c:pt>
                <c:pt idx="2580">
                  <c:v>42781</c:v>
                </c:pt>
                <c:pt idx="2581">
                  <c:v>42780</c:v>
                </c:pt>
                <c:pt idx="2582">
                  <c:v>42779</c:v>
                </c:pt>
                <c:pt idx="2583">
                  <c:v>42778</c:v>
                </c:pt>
                <c:pt idx="2584">
                  <c:v>42777</c:v>
                </c:pt>
                <c:pt idx="2585">
                  <c:v>42776</c:v>
                </c:pt>
                <c:pt idx="2586">
                  <c:v>42775</c:v>
                </c:pt>
                <c:pt idx="2587">
                  <c:v>42774</c:v>
                </c:pt>
                <c:pt idx="2588">
                  <c:v>42773</c:v>
                </c:pt>
                <c:pt idx="2589">
                  <c:v>42772</c:v>
                </c:pt>
                <c:pt idx="2590">
                  <c:v>42771</c:v>
                </c:pt>
                <c:pt idx="2591">
                  <c:v>42770</c:v>
                </c:pt>
                <c:pt idx="2592">
                  <c:v>42769</c:v>
                </c:pt>
                <c:pt idx="2593">
                  <c:v>42768</c:v>
                </c:pt>
                <c:pt idx="2594">
                  <c:v>42767</c:v>
                </c:pt>
                <c:pt idx="2595">
                  <c:v>42766</c:v>
                </c:pt>
                <c:pt idx="2596">
                  <c:v>42765</c:v>
                </c:pt>
                <c:pt idx="2597">
                  <c:v>42764</c:v>
                </c:pt>
                <c:pt idx="2598">
                  <c:v>42763</c:v>
                </c:pt>
                <c:pt idx="2599">
                  <c:v>42762</c:v>
                </c:pt>
                <c:pt idx="2600">
                  <c:v>42761</c:v>
                </c:pt>
                <c:pt idx="2601">
                  <c:v>42760</c:v>
                </c:pt>
                <c:pt idx="2602">
                  <c:v>42759</c:v>
                </c:pt>
                <c:pt idx="2603">
                  <c:v>42758</c:v>
                </c:pt>
                <c:pt idx="2604">
                  <c:v>42757</c:v>
                </c:pt>
                <c:pt idx="2605">
                  <c:v>42756</c:v>
                </c:pt>
                <c:pt idx="2606">
                  <c:v>42755</c:v>
                </c:pt>
                <c:pt idx="2607">
                  <c:v>42754</c:v>
                </c:pt>
                <c:pt idx="2608">
                  <c:v>42753</c:v>
                </c:pt>
                <c:pt idx="2609">
                  <c:v>42752</c:v>
                </c:pt>
                <c:pt idx="2610">
                  <c:v>42751</c:v>
                </c:pt>
                <c:pt idx="2611">
                  <c:v>42750</c:v>
                </c:pt>
                <c:pt idx="2612">
                  <c:v>42749</c:v>
                </c:pt>
                <c:pt idx="2613">
                  <c:v>42748</c:v>
                </c:pt>
                <c:pt idx="2614">
                  <c:v>42747</c:v>
                </c:pt>
                <c:pt idx="2615">
                  <c:v>42746</c:v>
                </c:pt>
                <c:pt idx="2616">
                  <c:v>42745</c:v>
                </c:pt>
                <c:pt idx="2617">
                  <c:v>42744</c:v>
                </c:pt>
                <c:pt idx="2618">
                  <c:v>42743</c:v>
                </c:pt>
                <c:pt idx="2619">
                  <c:v>42742</c:v>
                </c:pt>
                <c:pt idx="2620">
                  <c:v>42741</c:v>
                </c:pt>
                <c:pt idx="2621">
                  <c:v>42740</c:v>
                </c:pt>
                <c:pt idx="2622">
                  <c:v>42739</c:v>
                </c:pt>
                <c:pt idx="2623">
                  <c:v>42738</c:v>
                </c:pt>
                <c:pt idx="2624">
                  <c:v>42737</c:v>
                </c:pt>
                <c:pt idx="2625">
                  <c:v>42736</c:v>
                </c:pt>
                <c:pt idx="2626">
                  <c:v>42735</c:v>
                </c:pt>
                <c:pt idx="2627">
                  <c:v>42734</c:v>
                </c:pt>
                <c:pt idx="2628">
                  <c:v>42733</c:v>
                </c:pt>
                <c:pt idx="2629">
                  <c:v>42732</c:v>
                </c:pt>
                <c:pt idx="2630">
                  <c:v>42731</c:v>
                </c:pt>
                <c:pt idx="2631">
                  <c:v>42730</c:v>
                </c:pt>
                <c:pt idx="2632">
                  <c:v>42729</c:v>
                </c:pt>
                <c:pt idx="2633">
                  <c:v>42728</c:v>
                </c:pt>
                <c:pt idx="2634">
                  <c:v>42727</c:v>
                </c:pt>
                <c:pt idx="2635">
                  <c:v>42726</c:v>
                </c:pt>
                <c:pt idx="2636">
                  <c:v>42725</c:v>
                </c:pt>
                <c:pt idx="2637">
                  <c:v>42724</c:v>
                </c:pt>
                <c:pt idx="2638">
                  <c:v>42723</c:v>
                </c:pt>
                <c:pt idx="2639">
                  <c:v>42722</c:v>
                </c:pt>
                <c:pt idx="2640">
                  <c:v>42721</c:v>
                </c:pt>
                <c:pt idx="2641">
                  <c:v>42720</c:v>
                </c:pt>
                <c:pt idx="2642">
                  <c:v>42719</c:v>
                </c:pt>
                <c:pt idx="2643">
                  <c:v>42718</c:v>
                </c:pt>
                <c:pt idx="2644">
                  <c:v>42717</c:v>
                </c:pt>
                <c:pt idx="2645">
                  <c:v>42716</c:v>
                </c:pt>
                <c:pt idx="2646">
                  <c:v>42715</c:v>
                </c:pt>
                <c:pt idx="2647">
                  <c:v>42714</c:v>
                </c:pt>
                <c:pt idx="2648">
                  <c:v>42713</c:v>
                </c:pt>
                <c:pt idx="2649">
                  <c:v>42712</c:v>
                </c:pt>
                <c:pt idx="2650">
                  <c:v>42711</c:v>
                </c:pt>
                <c:pt idx="2651">
                  <c:v>42710</c:v>
                </c:pt>
                <c:pt idx="2652">
                  <c:v>42709</c:v>
                </c:pt>
                <c:pt idx="2653">
                  <c:v>42708</c:v>
                </c:pt>
                <c:pt idx="2654">
                  <c:v>42707</c:v>
                </c:pt>
                <c:pt idx="2655">
                  <c:v>42706</c:v>
                </c:pt>
                <c:pt idx="2656">
                  <c:v>42705</c:v>
                </c:pt>
                <c:pt idx="2657">
                  <c:v>42704</c:v>
                </c:pt>
                <c:pt idx="2658">
                  <c:v>42703</c:v>
                </c:pt>
                <c:pt idx="2659">
                  <c:v>42702</c:v>
                </c:pt>
                <c:pt idx="2660">
                  <c:v>42701</c:v>
                </c:pt>
                <c:pt idx="2661">
                  <c:v>42700</c:v>
                </c:pt>
                <c:pt idx="2662">
                  <c:v>42699</c:v>
                </c:pt>
                <c:pt idx="2663">
                  <c:v>42698</c:v>
                </c:pt>
                <c:pt idx="2664">
                  <c:v>42697</c:v>
                </c:pt>
                <c:pt idx="2665">
                  <c:v>42696</c:v>
                </c:pt>
                <c:pt idx="2666">
                  <c:v>42695</c:v>
                </c:pt>
                <c:pt idx="2667">
                  <c:v>42694</c:v>
                </c:pt>
                <c:pt idx="2668">
                  <c:v>42693</c:v>
                </c:pt>
                <c:pt idx="2669">
                  <c:v>42692</c:v>
                </c:pt>
                <c:pt idx="2670">
                  <c:v>42691</c:v>
                </c:pt>
                <c:pt idx="2671">
                  <c:v>42690</c:v>
                </c:pt>
                <c:pt idx="2672">
                  <c:v>42689</c:v>
                </c:pt>
                <c:pt idx="2673">
                  <c:v>42688</c:v>
                </c:pt>
                <c:pt idx="2674">
                  <c:v>42687</c:v>
                </c:pt>
                <c:pt idx="2675">
                  <c:v>42686</c:v>
                </c:pt>
                <c:pt idx="2676">
                  <c:v>42685</c:v>
                </c:pt>
                <c:pt idx="2677">
                  <c:v>42684</c:v>
                </c:pt>
                <c:pt idx="2678">
                  <c:v>42683</c:v>
                </c:pt>
                <c:pt idx="2679">
                  <c:v>42682</c:v>
                </c:pt>
                <c:pt idx="2680">
                  <c:v>42681</c:v>
                </c:pt>
                <c:pt idx="2681">
                  <c:v>42680</c:v>
                </c:pt>
                <c:pt idx="2682">
                  <c:v>42679</c:v>
                </c:pt>
                <c:pt idx="2683">
                  <c:v>42678</c:v>
                </c:pt>
                <c:pt idx="2684">
                  <c:v>42677</c:v>
                </c:pt>
                <c:pt idx="2685">
                  <c:v>42676</c:v>
                </c:pt>
                <c:pt idx="2686">
                  <c:v>42675</c:v>
                </c:pt>
                <c:pt idx="2687">
                  <c:v>42674</c:v>
                </c:pt>
                <c:pt idx="2688">
                  <c:v>42673</c:v>
                </c:pt>
                <c:pt idx="2689">
                  <c:v>42672</c:v>
                </c:pt>
                <c:pt idx="2690">
                  <c:v>42671</c:v>
                </c:pt>
                <c:pt idx="2691">
                  <c:v>42670</c:v>
                </c:pt>
                <c:pt idx="2692">
                  <c:v>42669</c:v>
                </c:pt>
                <c:pt idx="2693">
                  <c:v>42668</c:v>
                </c:pt>
                <c:pt idx="2694">
                  <c:v>42667</c:v>
                </c:pt>
                <c:pt idx="2695">
                  <c:v>42666</c:v>
                </c:pt>
                <c:pt idx="2696">
                  <c:v>42665</c:v>
                </c:pt>
                <c:pt idx="2697">
                  <c:v>42664</c:v>
                </c:pt>
                <c:pt idx="2698">
                  <c:v>42663</c:v>
                </c:pt>
                <c:pt idx="2699">
                  <c:v>42662</c:v>
                </c:pt>
                <c:pt idx="2700">
                  <c:v>42661</c:v>
                </c:pt>
                <c:pt idx="2701">
                  <c:v>42660</c:v>
                </c:pt>
                <c:pt idx="2702">
                  <c:v>42659</c:v>
                </c:pt>
                <c:pt idx="2703">
                  <c:v>42658</c:v>
                </c:pt>
                <c:pt idx="2704">
                  <c:v>42657</c:v>
                </c:pt>
                <c:pt idx="2705">
                  <c:v>42656</c:v>
                </c:pt>
                <c:pt idx="2706">
                  <c:v>42655</c:v>
                </c:pt>
                <c:pt idx="2707">
                  <c:v>42654</c:v>
                </c:pt>
                <c:pt idx="2708">
                  <c:v>42653</c:v>
                </c:pt>
                <c:pt idx="2709">
                  <c:v>42652</c:v>
                </c:pt>
                <c:pt idx="2710">
                  <c:v>42651</c:v>
                </c:pt>
                <c:pt idx="2711">
                  <c:v>42650</c:v>
                </c:pt>
                <c:pt idx="2712">
                  <c:v>42649</c:v>
                </c:pt>
                <c:pt idx="2713">
                  <c:v>42648</c:v>
                </c:pt>
                <c:pt idx="2714">
                  <c:v>42647</c:v>
                </c:pt>
                <c:pt idx="2715">
                  <c:v>42646</c:v>
                </c:pt>
                <c:pt idx="2716">
                  <c:v>42645</c:v>
                </c:pt>
                <c:pt idx="2717">
                  <c:v>42644</c:v>
                </c:pt>
                <c:pt idx="2718">
                  <c:v>42643</c:v>
                </c:pt>
                <c:pt idx="2719">
                  <c:v>42642</c:v>
                </c:pt>
                <c:pt idx="2720">
                  <c:v>42641</c:v>
                </c:pt>
                <c:pt idx="2721">
                  <c:v>42640</c:v>
                </c:pt>
                <c:pt idx="2722">
                  <c:v>42639</c:v>
                </c:pt>
                <c:pt idx="2723">
                  <c:v>42638</c:v>
                </c:pt>
                <c:pt idx="2724">
                  <c:v>42637</c:v>
                </c:pt>
                <c:pt idx="2725">
                  <c:v>42636</c:v>
                </c:pt>
                <c:pt idx="2726">
                  <c:v>42635</c:v>
                </c:pt>
                <c:pt idx="2727">
                  <c:v>42634</c:v>
                </c:pt>
                <c:pt idx="2728">
                  <c:v>42633</c:v>
                </c:pt>
                <c:pt idx="2729">
                  <c:v>42632</c:v>
                </c:pt>
                <c:pt idx="2730">
                  <c:v>42631</c:v>
                </c:pt>
                <c:pt idx="2731">
                  <c:v>42630</c:v>
                </c:pt>
                <c:pt idx="2732">
                  <c:v>42629</c:v>
                </c:pt>
                <c:pt idx="2733">
                  <c:v>42628</c:v>
                </c:pt>
                <c:pt idx="2734">
                  <c:v>42627</c:v>
                </c:pt>
                <c:pt idx="2735">
                  <c:v>42626</c:v>
                </c:pt>
                <c:pt idx="2736">
                  <c:v>42625</c:v>
                </c:pt>
                <c:pt idx="2737">
                  <c:v>42624</c:v>
                </c:pt>
                <c:pt idx="2738">
                  <c:v>42623</c:v>
                </c:pt>
                <c:pt idx="2739">
                  <c:v>42622</c:v>
                </c:pt>
                <c:pt idx="2740">
                  <c:v>42621</c:v>
                </c:pt>
                <c:pt idx="2741">
                  <c:v>42620</c:v>
                </c:pt>
                <c:pt idx="2742">
                  <c:v>42619</c:v>
                </c:pt>
                <c:pt idx="2743">
                  <c:v>42618</c:v>
                </c:pt>
                <c:pt idx="2744">
                  <c:v>42617</c:v>
                </c:pt>
                <c:pt idx="2745">
                  <c:v>42616</c:v>
                </c:pt>
                <c:pt idx="2746">
                  <c:v>42615</c:v>
                </c:pt>
                <c:pt idx="2747">
                  <c:v>42614</c:v>
                </c:pt>
                <c:pt idx="2748">
                  <c:v>42613</c:v>
                </c:pt>
                <c:pt idx="2749">
                  <c:v>42612</c:v>
                </c:pt>
                <c:pt idx="2750">
                  <c:v>42611</c:v>
                </c:pt>
                <c:pt idx="2751">
                  <c:v>42610</c:v>
                </c:pt>
                <c:pt idx="2752">
                  <c:v>42609</c:v>
                </c:pt>
                <c:pt idx="2753">
                  <c:v>42608</c:v>
                </c:pt>
                <c:pt idx="2754">
                  <c:v>42607</c:v>
                </c:pt>
                <c:pt idx="2755">
                  <c:v>42606</c:v>
                </c:pt>
                <c:pt idx="2756">
                  <c:v>42605</c:v>
                </c:pt>
                <c:pt idx="2757">
                  <c:v>42604</c:v>
                </c:pt>
                <c:pt idx="2758">
                  <c:v>42603</c:v>
                </c:pt>
                <c:pt idx="2759">
                  <c:v>42602</c:v>
                </c:pt>
                <c:pt idx="2760">
                  <c:v>42601</c:v>
                </c:pt>
                <c:pt idx="2761">
                  <c:v>42600</c:v>
                </c:pt>
                <c:pt idx="2762">
                  <c:v>42599</c:v>
                </c:pt>
                <c:pt idx="2763">
                  <c:v>42598</c:v>
                </c:pt>
                <c:pt idx="2764">
                  <c:v>42597</c:v>
                </c:pt>
                <c:pt idx="2765">
                  <c:v>42596</c:v>
                </c:pt>
                <c:pt idx="2766">
                  <c:v>42595</c:v>
                </c:pt>
                <c:pt idx="2767">
                  <c:v>42594</c:v>
                </c:pt>
                <c:pt idx="2768">
                  <c:v>42593</c:v>
                </c:pt>
                <c:pt idx="2769">
                  <c:v>42592</c:v>
                </c:pt>
                <c:pt idx="2770">
                  <c:v>42591</c:v>
                </c:pt>
                <c:pt idx="2771">
                  <c:v>42590</c:v>
                </c:pt>
                <c:pt idx="2772">
                  <c:v>42589</c:v>
                </c:pt>
                <c:pt idx="2773">
                  <c:v>42588</c:v>
                </c:pt>
                <c:pt idx="2774">
                  <c:v>42587</c:v>
                </c:pt>
                <c:pt idx="2775">
                  <c:v>42586</c:v>
                </c:pt>
                <c:pt idx="2776">
                  <c:v>42585</c:v>
                </c:pt>
                <c:pt idx="2777">
                  <c:v>42584</c:v>
                </c:pt>
                <c:pt idx="2778">
                  <c:v>42583</c:v>
                </c:pt>
                <c:pt idx="2779">
                  <c:v>42582</c:v>
                </c:pt>
                <c:pt idx="2780">
                  <c:v>42581</c:v>
                </c:pt>
                <c:pt idx="2781">
                  <c:v>42580</c:v>
                </c:pt>
                <c:pt idx="2782">
                  <c:v>42579</c:v>
                </c:pt>
                <c:pt idx="2783">
                  <c:v>42578</c:v>
                </c:pt>
                <c:pt idx="2784">
                  <c:v>42577</c:v>
                </c:pt>
                <c:pt idx="2785">
                  <c:v>42576</c:v>
                </c:pt>
                <c:pt idx="2786">
                  <c:v>42575</c:v>
                </c:pt>
                <c:pt idx="2787">
                  <c:v>42574</c:v>
                </c:pt>
                <c:pt idx="2788">
                  <c:v>42573</c:v>
                </c:pt>
                <c:pt idx="2789">
                  <c:v>42572</c:v>
                </c:pt>
                <c:pt idx="2790">
                  <c:v>42571</c:v>
                </c:pt>
                <c:pt idx="2791">
                  <c:v>42570</c:v>
                </c:pt>
                <c:pt idx="2792">
                  <c:v>42569</c:v>
                </c:pt>
                <c:pt idx="2793">
                  <c:v>42568</c:v>
                </c:pt>
                <c:pt idx="2794">
                  <c:v>42567</c:v>
                </c:pt>
                <c:pt idx="2795">
                  <c:v>42566</c:v>
                </c:pt>
                <c:pt idx="2796">
                  <c:v>42565</c:v>
                </c:pt>
                <c:pt idx="2797">
                  <c:v>42564</c:v>
                </c:pt>
                <c:pt idx="2798">
                  <c:v>42563</c:v>
                </c:pt>
                <c:pt idx="2799">
                  <c:v>42562</c:v>
                </c:pt>
                <c:pt idx="2800">
                  <c:v>42561</c:v>
                </c:pt>
                <c:pt idx="2801">
                  <c:v>42560</c:v>
                </c:pt>
                <c:pt idx="2802">
                  <c:v>42559</c:v>
                </c:pt>
                <c:pt idx="2803">
                  <c:v>42558</c:v>
                </c:pt>
                <c:pt idx="2804">
                  <c:v>42557</c:v>
                </c:pt>
                <c:pt idx="2805">
                  <c:v>42556</c:v>
                </c:pt>
                <c:pt idx="2806">
                  <c:v>42555</c:v>
                </c:pt>
                <c:pt idx="2807">
                  <c:v>42554</c:v>
                </c:pt>
                <c:pt idx="2808">
                  <c:v>42553</c:v>
                </c:pt>
                <c:pt idx="2809">
                  <c:v>42552</c:v>
                </c:pt>
                <c:pt idx="2810">
                  <c:v>42551</c:v>
                </c:pt>
                <c:pt idx="2811">
                  <c:v>42550</c:v>
                </c:pt>
                <c:pt idx="2812">
                  <c:v>42549</c:v>
                </c:pt>
                <c:pt idx="2813">
                  <c:v>42548</c:v>
                </c:pt>
                <c:pt idx="2814">
                  <c:v>42547</c:v>
                </c:pt>
                <c:pt idx="2815">
                  <c:v>42546</c:v>
                </c:pt>
                <c:pt idx="2816">
                  <c:v>42545</c:v>
                </c:pt>
                <c:pt idx="2817">
                  <c:v>42544</c:v>
                </c:pt>
                <c:pt idx="2818">
                  <c:v>42543</c:v>
                </c:pt>
                <c:pt idx="2819">
                  <c:v>42542</c:v>
                </c:pt>
                <c:pt idx="2820">
                  <c:v>42541</c:v>
                </c:pt>
                <c:pt idx="2821">
                  <c:v>42540</c:v>
                </c:pt>
                <c:pt idx="2822">
                  <c:v>42539</c:v>
                </c:pt>
                <c:pt idx="2823">
                  <c:v>42538</c:v>
                </c:pt>
                <c:pt idx="2824">
                  <c:v>42537</c:v>
                </c:pt>
                <c:pt idx="2825">
                  <c:v>42536</c:v>
                </c:pt>
                <c:pt idx="2826">
                  <c:v>42535</c:v>
                </c:pt>
                <c:pt idx="2827">
                  <c:v>42534</c:v>
                </c:pt>
                <c:pt idx="2828">
                  <c:v>42533</c:v>
                </c:pt>
                <c:pt idx="2829">
                  <c:v>42532</c:v>
                </c:pt>
                <c:pt idx="2830">
                  <c:v>42531</c:v>
                </c:pt>
                <c:pt idx="2831">
                  <c:v>42530</c:v>
                </c:pt>
                <c:pt idx="2832">
                  <c:v>42529</c:v>
                </c:pt>
                <c:pt idx="2833">
                  <c:v>42528</c:v>
                </c:pt>
                <c:pt idx="2834">
                  <c:v>42527</c:v>
                </c:pt>
                <c:pt idx="2835">
                  <c:v>42526</c:v>
                </c:pt>
                <c:pt idx="2836">
                  <c:v>42525</c:v>
                </c:pt>
                <c:pt idx="2837">
                  <c:v>42524</c:v>
                </c:pt>
                <c:pt idx="2838">
                  <c:v>42523</c:v>
                </c:pt>
                <c:pt idx="2839">
                  <c:v>42522</c:v>
                </c:pt>
                <c:pt idx="2840">
                  <c:v>42521</c:v>
                </c:pt>
                <c:pt idx="2841">
                  <c:v>42520</c:v>
                </c:pt>
                <c:pt idx="2842">
                  <c:v>42519</c:v>
                </c:pt>
                <c:pt idx="2843">
                  <c:v>42518</c:v>
                </c:pt>
                <c:pt idx="2844">
                  <c:v>42517</c:v>
                </c:pt>
                <c:pt idx="2845">
                  <c:v>42516</c:v>
                </c:pt>
                <c:pt idx="2846">
                  <c:v>42515</c:v>
                </c:pt>
                <c:pt idx="2847">
                  <c:v>42514</c:v>
                </c:pt>
                <c:pt idx="2848">
                  <c:v>42513</c:v>
                </c:pt>
                <c:pt idx="2849">
                  <c:v>42512</c:v>
                </c:pt>
                <c:pt idx="2850">
                  <c:v>42511</c:v>
                </c:pt>
                <c:pt idx="2851">
                  <c:v>42510</c:v>
                </c:pt>
                <c:pt idx="2852">
                  <c:v>42509</c:v>
                </c:pt>
                <c:pt idx="2853">
                  <c:v>42508</c:v>
                </c:pt>
                <c:pt idx="2854">
                  <c:v>42507</c:v>
                </c:pt>
                <c:pt idx="2855">
                  <c:v>42506</c:v>
                </c:pt>
                <c:pt idx="2856">
                  <c:v>42505</c:v>
                </c:pt>
                <c:pt idx="2857">
                  <c:v>42504</c:v>
                </c:pt>
                <c:pt idx="2858">
                  <c:v>42503</c:v>
                </c:pt>
                <c:pt idx="2859">
                  <c:v>42502</c:v>
                </c:pt>
                <c:pt idx="2860">
                  <c:v>42501</c:v>
                </c:pt>
                <c:pt idx="2861">
                  <c:v>42500</c:v>
                </c:pt>
                <c:pt idx="2862">
                  <c:v>42499</c:v>
                </c:pt>
                <c:pt idx="2863">
                  <c:v>42498</c:v>
                </c:pt>
                <c:pt idx="2864">
                  <c:v>42497</c:v>
                </c:pt>
                <c:pt idx="2865">
                  <c:v>42496</c:v>
                </c:pt>
                <c:pt idx="2866">
                  <c:v>42495</c:v>
                </c:pt>
                <c:pt idx="2867">
                  <c:v>42494</c:v>
                </c:pt>
                <c:pt idx="2868">
                  <c:v>42493</c:v>
                </c:pt>
                <c:pt idx="2869">
                  <c:v>42492</c:v>
                </c:pt>
                <c:pt idx="2870">
                  <c:v>42491</c:v>
                </c:pt>
                <c:pt idx="2871">
                  <c:v>42490</c:v>
                </c:pt>
                <c:pt idx="2872">
                  <c:v>42489</c:v>
                </c:pt>
                <c:pt idx="2873">
                  <c:v>42488</c:v>
                </c:pt>
                <c:pt idx="2874">
                  <c:v>42487</c:v>
                </c:pt>
                <c:pt idx="2875">
                  <c:v>42486</c:v>
                </c:pt>
                <c:pt idx="2876">
                  <c:v>42485</c:v>
                </c:pt>
                <c:pt idx="2877">
                  <c:v>42484</c:v>
                </c:pt>
                <c:pt idx="2878">
                  <c:v>42483</c:v>
                </c:pt>
                <c:pt idx="2879">
                  <c:v>42482</c:v>
                </c:pt>
                <c:pt idx="2880">
                  <c:v>42481</c:v>
                </c:pt>
                <c:pt idx="2881">
                  <c:v>42480</c:v>
                </c:pt>
                <c:pt idx="2882">
                  <c:v>42479</c:v>
                </c:pt>
                <c:pt idx="2883">
                  <c:v>42478</c:v>
                </c:pt>
                <c:pt idx="2884">
                  <c:v>42477</c:v>
                </c:pt>
                <c:pt idx="2885">
                  <c:v>42476</c:v>
                </c:pt>
                <c:pt idx="2886">
                  <c:v>42475</c:v>
                </c:pt>
                <c:pt idx="2887">
                  <c:v>42474</c:v>
                </c:pt>
                <c:pt idx="2888">
                  <c:v>42473</c:v>
                </c:pt>
                <c:pt idx="2889">
                  <c:v>42472</c:v>
                </c:pt>
                <c:pt idx="2890">
                  <c:v>42471</c:v>
                </c:pt>
                <c:pt idx="2891">
                  <c:v>42470</c:v>
                </c:pt>
                <c:pt idx="2892">
                  <c:v>42469</c:v>
                </c:pt>
                <c:pt idx="2893">
                  <c:v>42468</c:v>
                </c:pt>
                <c:pt idx="2894">
                  <c:v>42467</c:v>
                </c:pt>
                <c:pt idx="2895">
                  <c:v>42466</c:v>
                </c:pt>
                <c:pt idx="2896">
                  <c:v>42465</c:v>
                </c:pt>
                <c:pt idx="2897">
                  <c:v>42464</c:v>
                </c:pt>
                <c:pt idx="2898">
                  <c:v>42463</c:v>
                </c:pt>
                <c:pt idx="2899">
                  <c:v>42462</c:v>
                </c:pt>
                <c:pt idx="2900">
                  <c:v>42461</c:v>
                </c:pt>
                <c:pt idx="2901">
                  <c:v>42460</c:v>
                </c:pt>
                <c:pt idx="2902">
                  <c:v>42459</c:v>
                </c:pt>
                <c:pt idx="2903">
                  <c:v>42458</c:v>
                </c:pt>
                <c:pt idx="2904">
                  <c:v>42457</c:v>
                </c:pt>
                <c:pt idx="2905">
                  <c:v>42456</c:v>
                </c:pt>
                <c:pt idx="2906">
                  <c:v>42455</c:v>
                </c:pt>
                <c:pt idx="2907">
                  <c:v>42454</c:v>
                </c:pt>
                <c:pt idx="2908">
                  <c:v>42453</c:v>
                </c:pt>
                <c:pt idx="2909">
                  <c:v>42452</c:v>
                </c:pt>
                <c:pt idx="2910">
                  <c:v>42451</c:v>
                </c:pt>
                <c:pt idx="2911">
                  <c:v>42450</c:v>
                </c:pt>
                <c:pt idx="2912">
                  <c:v>42449</c:v>
                </c:pt>
                <c:pt idx="2913">
                  <c:v>42448</c:v>
                </c:pt>
                <c:pt idx="2914">
                  <c:v>42447</c:v>
                </c:pt>
                <c:pt idx="2915">
                  <c:v>42446</c:v>
                </c:pt>
                <c:pt idx="2916">
                  <c:v>42445</c:v>
                </c:pt>
                <c:pt idx="2917">
                  <c:v>42444</c:v>
                </c:pt>
                <c:pt idx="2918">
                  <c:v>42443</c:v>
                </c:pt>
                <c:pt idx="2919">
                  <c:v>42442</c:v>
                </c:pt>
                <c:pt idx="2920">
                  <c:v>42441</c:v>
                </c:pt>
                <c:pt idx="2921">
                  <c:v>42440</c:v>
                </c:pt>
                <c:pt idx="2922">
                  <c:v>42439</c:v>
                </c:pt>
                <c:pt idx="2923">
                  <c:v>42438</c:v>
                </c:pt>
                <c:pt idx="2924">
                  <c:v>42437</c:v>
                </c:pt>
                <c:pt idx="2925">
                  <c:v>42436</c:v>
                </c:pt>
                <c:pt idx="2926">
                  <c:v>42435</c:v>
                </c:pt>
                <c:pt idx="2927">
                  <c:v>42434</c:v>
                </c:pt>
                <c:pt idx="2928">
                  <c:v>42433</c:v>
                </c:pt>
                <c:pt idx="2929">
                  <c:v>42432</c:v>
                </c:pt>
                <c:pt idx="2930">
                  <c:v>42431</c:v>
                </c:pt>
                <c:pt idx="2931">
                  <c:v>42430</c:v>
                </c:pt>
                <c:pt idx="2932">
                  <c:v>42429</c:v>
                </c:pt>
                <c:pt idx="2933">
                  <c:v>42428</c:v>
                </c:pt>
                <c:pt idx="2934">
                  <c:v>42427</c:v>
                </c:pt>
                <c:pt idx="2935">
                  <c:v>42426</c:v>
                </c:pt>
                <c:pt idx="2936">
                  <c:v>42425</c:v>
                </c:pt>
                <c:pt idx="2937">
                  <c:v>42424</c:v>
                </c:pt>
                <c:pt idx="2938">
                  <c:v>42423</c:v>
                </c:pt>
                <c:pt idx="2939">
                  <c:v>42422</c:v>
                </c:pt>
                <c:pt idx="2940">
                  <c:v>42421</c:v>
                </c:pt>
                <c:pt idx="2941">
                  <c:v>42420</c:v>
                </c:pt>
                <c:pt idx="2942">
                  <c:v>42419</c:v>
                </c:pt>
                <c:pt idx="2943">
                  <c:v>42418</c:v>
                </c:pt>
                <c:pt idx="2944">
                  <c:v>42417</c:v>
                </c:pt>
                <c:pt idx="2945">
                  <c:v>42416</c:v>
                </c:pt>
                <c:pt idx="2946">
                  <c:v>42415</c:v>
                </c:pt>
                <c:pt idx="2947">
                  <c:v>42414</c:v>
                </c:pt>
                <c:pt idx="2948">
                  <c:v>42413</c:v>
                </c:pt>
                <c:pt idx="2949">
                  <c:v>42412</c:v>
                </c:pt>
                <c:pt idx="2950">
                  <c:v>42411</c:v>
                </c:pt>
                <c:pt idx="2951">
                  <c:v>42410</c:v>
                </c:pt>
                <c:pt idx="2952">
                  <c:v>42409</c:v>
                </c:pt>
                <c:pt idx="2953">
                  <c:v>42408</c:v>
                </c:pt>
                <c:pt idx="2954">
                  <c:v>42407</c:v>
                </c:pt>
                <c:pt idx="2955">
                  <c:v>42406</c:v>
                </c:pt>
                <c:pt idx="2956">
                  <c:v>42405</c:v>
                </c:pt>
                <c:pt idx="2957">
                  <c:v>42404</c:v>
                </c:pt>
                <c:pt idx="2958">
                  <c:v>42403</c:v>
                </c:pt>
                <c:pt idx="2959">
                  <c:v>42402</c:v>
                </c:pt>
                <c:pt idx="2960">
                  <c:v>42401</c:v>
                </c:pt>
                <c:pt idx="2961">
                  <c:v>42400</c:v>
                </c:pt>
                <c:pt idx="2962">
                  <c:v>42399</c:v>
                </c:pt>
                <c:pt idx="2963">
                  <c:v>42398</c:v>
                </c:pt>
                <c:pt idx="2964">
                  <c:v>42397</c:v>
                </c:pt>
                <c:pt idx="2965">
                  <c:v>42396</c:v>
                </c:pt>
                <c:pt idx="2966">
                  <c:v>42395</c:v>
                </c:pt>
                <c:pt idx="2967">
                  <c:v>42394</c:v>
                </c:pt>
                <c:pt idx="2968">
                  <c:v>42393</c:v>
                </c:pt>
                <c:pt idx="2969">
                  <c:v>42392</c:v>
                </c:pt>
                <c:pt idx="2970">
                  <c:v>42391</c:v>
                </c:pt>
                <c:pt idx="2971">
                  <c:v>42390</c:v>
                </c:pt>
                <c:pt idx="2972">
                  <c:v>42389</c:v>
                </c:pt>
                <c:pt idx="2973">
                  <c:v>42388</c:v>
                </c:pt>
                <c:pt idx="2974">
                  <c:v>42387</c:v>
                </c:pt>
                <c:pt idx="2975">
                  <c:v>42386</c:v>
                </c:pt>
                <c:pt idx="2976">
                  <c:v>42385</c:v>
                </c:pt>
                <c:pt idx="2977">
                  <c:v>42384</c:v>
                </c:pt>
                <c:pt idx="2978">
                  <c:v>42383</c:v>
                </c:pt>
                <c:pt idx="2979">
                  <c:v>42382</c:v>
                </c:pt>
                <c:pt idx="2980">
                  <c:v>42381</c:v>
                </c:pt>
                <c:pt idx="2981">
                  <c:v>42380</c:v>
                </c:pt>
                <c:pt idx="2982">
                  <c:v>42379</c:v>
                </c:pt>
                <c:pt idx="2983">
                  <c:v>42378</c:v>
                </c:pt>
                <c:pt idx="2984">
                  <c:v>42377</c:v>
                </c:pt>
                <c:pt idx="2985">
                  <c:v>42376</c:v>
                </c:pt>
                <c:pt idx="2986">
                  <c:v>42375</c:v>
                </c:pt>
                <c:pt idx="2987">
                  <c:v>42374</c:v>
                </c:pt>
                <c:pt idx="2988">
                  <c:v>42373</c:v>
                </c:pt>
                <c:pt idx="2989">
                  <c:v>42372</c:v>
                </c:pt>
                <c:pt idx="2990">
                  <c:v>42371</c:v>
                </c:pt>
                <c:pt idx="2991">
                  <c:v>42370</c:v>
                </c:pt>
                <c:pt idx="2992">
                  <c:v>42369</c:v>
                </c:pt>
                <c:pt idx="2993">
                  <c:v>42368</c:v>
                </c:pt>
                <c:pt idx="2994">
                  <c:v>42367</c:v>
                </c:pt>
                <c:pt idx="2995">
                  <c:v>42366</c:v>
                </c:pt>
                <c:pt idx="2996">
                  <c:v>42365</c:v>
                </c:pt>
                <c:pt idx="2997">
                  <c:v>42364</c:v>
                </c:pt>
                <c:pt idx="2998">
                  <c:v>42363</c:v>
                </c:pt>
                <c:pt idx="2999">
                  <c:v>42362</c:v>
                </c:pt>
                <c:pt idx="3000">
                  <c:v>42361</c:v>
                </c:pt>
                <c:pt idx="3001">
                  <c:v>42360</c:v>
                </c:pt>
                <c:pt idx="3002">
                  <c:v>42359</c:v>
                </c:pt>
                <c:pt idx="3003">
                  <c:v>42358</c:v>
                </c:pt>
                <c:pt idx="3004">
                  <c:v>42357</c:v>
                </c:pt>
                <c:pt idx="3005">
                  <c:v>42356</c:v>
                </c:pt>
                <c:pt idx="3006">
                  <c:v>42355</c:v>
                </c:pt>
                <c:pt idx="3007">
                  <c:v>42354</c:v>
                </c:pt>
                <c:pt idx="3008">
                  <c:v>42353</c:v>
                </c:pt>
                <c:pt idx="3009">
                  <c:v>42352</c:v>
                </c:pt>
                <c:pt idx="3010">
                  <c:v>42351</c:v>
                </c:pt>
                <c:pt idx="3011">
                  <c:v>42350</c:v>
                </c:pt>
                <c:pt idx="3012">
                  <c:v>42349</c:v>
                </c:pt>
                <c:pt idx="3013">
                  <c:v>42348</c:v>
                </c:pt>
                <c:pt idx="3014">
                  <c:v>42347</c:v>
                </c:pt>
                <c:pt idx="3015">
                  <c:v>42346</c:v>
                </c:pt>
                <c:pt idx="3016">
                  <c:v>42345</c:v>
                </c:pt>
                <c:pt idx="3017">
                  <c:v>42344</c:v>
                </c:pt>
                <c:pt idx="3018">
                  <c:v>42343</c:v>
                </c:pt>
                <c:pt idx="3019">
                  <c:v>42342</c:v>
                </c:pt>
                <c:pt idx="3020">
                  <c:v>42341</c:v>
                </c:pt>
                <c:pt idx="3021">
                  <c:v>42340</c:v>
                </c:pt>
                <c:pt idx="3022">
                  <c:v>42339</c:v>
                </c:pt>
                <c:pt idx="3023">
                  <c:v>42338</c:v>
                </c:pt>
                <c:pt idx="3024">
                  <c:v>42337</c:v>
                </c:pt>
                <c:pt idx="3025">
                  <c:v>42336</c:v>
                </c:pt>
                <c:pt idx="3026">
                  <c:v>42335</c:v>
                </c:pt>
                <c:pt idx="3027">
                  <c:v>42334</c:v>
                </c:pt>
                <c:pt idx="3028">
                  <c:v>42333</c:v>
                </c:pt>
                <c:pt idx="3029">
                  <c:v>42332</c:v>
                </c:pt>
                <c:pt idx="3030">
                  <c:v>42331</c:v>
                </c:pt>
                <c:pt idx="3031">
                  <c:v>42330</c:v>
                </c:pt>
                <c:pt idx="3032">
                  <c:v>42329</c:v>
                </c:pt>
                <c:pt idx="3033">
                  <c:v>42328</c:v>
                </c:pt>
                <c:pt idx="3034">
                  <c:v>42327</c:v>
                </c:pt>
                <c:pt idx="3035">
                  <c:v>42326</c:v>
                </c:pt>
                <c:pt idx="3036">
                  <c:v>42325</c:v>
                </c:pt>
                <c:pt idx="3037">
                  <c:v>42324</c:v>
                </c:pt>
                <c:pt idx="3038">
                  <c:v>42323</c:v>
                </c:pt>
                <c:pt idx="3039">
                  <c:v>42322</c:v>
                </c:pt>
                <c:pt idx="3040">
                  <c:v>42321</c:v>
                </c:pt>
                <c:pt idx="3041">
                  <c:v>42320</c:v>
                </c:pt>
                <c:pt idx="3042">
                  <c:v>42319</c:v>
                </c:pt>
                <c:pt idx="3043">
                  <c:v>42318</c:v>
                </c:pt>
                <c:pt idx="3044">
                  <c:v>42317</c:v>
                </c:pt>
                <c:pt idx="3045">
                  <c:v>42316</c:v>
                </c:pt>
                <c:pt idx="3046">
                  <c:v>42315</c:v>
                </c:pt>
                <c:pt idx="3047">
                  <c:v>42314</c:v>
                </c:pt>
                <c:pt idx="3048">
                  <c:v>42313</c:v>
                </c:pt>
                <c:pt idx="3049">
                  <c:v>42312</c:v>
                </c:pt>
                <c:pt idx="3050">
                  <c:v>42311</c:v>
                </c:pt>
                <c:pt idx="3051">
                  <c:v>42310</c:v>
                </c:pt>
                <c:pt idx="3052">
                  <c:v>42309</c:v>
                </c:pt>
                <c:pt idx="3053">
                  <c:v>42308</c:v>
                </c:pt>
                <c:pt idx="3054">
                  <c:v>42307</c:v>
                </c:pt>
                <c:pt idx="3055">
                  <c:v>42306</c:v>
                </c:pt>
                <c:pt idx="3056">
                  <c:v>42305</c:v>
                </c:pt>
                <c:pt idx="3057">
                  <c:v>42304</c:v>
                </c:pt>
                <c:pt idx="3058">
                  <c:v>42303</c:v>
                </c:pt>
                <c:pt idx="3059">
                  <c:v>42302</c:v>
                </c:pt>
                <c:pt idx="3060">
                  <c:v>42301</c:v>
                </c:pt>
                <c:pt idx="3061">
                  <c:v>42300</c:v>
                </c:pt>
                <c:pt idx="3062">
                  <c:v>42299</c:v>
                </c:pt>
                <c:pt idx="3063">
                  <c:v>42298</c:v>
                </c:pt>
                <c:pt idx="3064">
                  <c:v>42297</c:v>
                </c:pt>
                <c:pt idx="3065">
                  <c:v>42296</c:v>
                </c:pt>
                <c:pt idx="3066">
                  <c:v>42295</c:v>
                </c:pt>
                <c:pt idx="3067">
                  <c:v>42294</c:v>
                </c:pt>
                <c:pt idx="3068">
                  <c:v>42293</c:v>
                </c:pt>
                <c:pt idx="3069">
                  <c:v>42292</c:v>
                </c:pt>
                <c:pt idx="3070">
                  <c:v>42291</c:v>
                </c:pt>
                <c:pt idx="3071">
                  <c:v>42290</c:v>
                </c:pt>
                <c:pt idx="3072">
                  <c:v>42289</c:v>
                </c:pt>
                <c:pt idx="3073">
                  <c:v>42288</c:v>
                </c:pt>
                <c:pt idx="3074">
                  <c:v>42287</c:v>
                </c:pt>
                <c:pt idx="3075">
                  <c:v>42286</c:v>
                </c:pt>
                <c:pt idx="3076">
                  <c:v>42285</c:v>
                </c:pt>
                <c:pt idx="3077">
                  <c:v>42284</c:v>
                </c:pt>
                <c:pt idx="3078">
                  <c:v>42283</c:v>
                </c:pt>
                <c:pt idx="3079">
                  <c:v>42282</c:v>
                </c:pt>
                <c:pt idx="3080">
                  <c:v>42281</c:v>
                </c:pt>
                <c:pt idx="3081">
                  <c:v>42280</c:v>
                </c:pt>
                <c:pt idx="3082">
                  <c:v>42279</c:v>
                </c:pt>
                <c:pt idx="3083">
                  <c:v>42278</c:v>
                </c:pt>
                <c:pt idx="3084">
                  <c:v>42277</c:v>
                </c:pt>
                <c:pt idx="3085">
                  <c:v>42276</c:v>
                </c:pt>
                <c:pt idx="3086">
                  <c:v>42275</c:v>
                </c:pt>
                <c:pt idx="3087">
                  <c:v>42274</c:v>
                </c:pt>
                <c:pt idx="3088">
                  <c:v>42273</c:v>
                </c:pt>
                <c:pt idx="3089">
                  <c:v>42272</c:v>
                </c:pt>
                <c:pt idx="3090">
                  <c:v>42271</c:v>
                </c:pt>
                <c:pt idx="3091">
                  <c:v>42270</c:v>
                </c:pt>
                <c:pt idx="3092">
                  <c:v>42269</c:v>
                </c:pt>
                <c:pt idx="3093">
                  <c:v>42268</c:v>
                </c:pt>
                <c:pt idx="3094">
                  <c:v>42267</c:v>
                </c:pt>
                <c:pt idx="3095">
                  <c:v>42266</c:v>
                </c:pt>
                <c:pt idx="3096">
                  <c:v>42265</c:v>
                </c:pt>
                <c:pt idx="3097">
                  <c:v>42264</c:v>
                </c:pt>
                <c:pt idx="3098">
                  <c:v>42263</c:v>
                </c:pt>
                <c:pt idx="3099">
                  <c:v>42262</c:v>
                </c:pt>
                <c:pt idx="3100">
                  <c:v>42261</c:v>
                </c:pt>
                <c:pt idx="3101">
                  <c:v>42260</c:v>
                </c:pt>
                <c:pt idx="3102">
                  <c:v>42259</c:v>
                </c:pt>
                <c:pt idx="3103">
                  <c:v>42258</c:v>
                </c:pt>
                <c:pt idx="3104">
                  <c:v>42257</c:v>
                </c:pt>
                <c:pt idx="3105">
                  <c:v>42256</c:v>
                </c:pt>
                <c:pt idx="3106">
                  <c:v>42255</c:v>
                </c:pt>
                <c:pt idx="3107">
                  <c:v>42254</c:v>
                </c:pt>
                <c:pt idx="3108">
                  <c:v>42253</c:v>
                </c:pt>
                <c:pt idx="3109">
                  <c:v>42252</c:v>
                </c:pt>
                <c:pt idx="3110">
                  <c:v>42251</c:v>
                </c:pt>
                <c:pt idx="3111">
                  <c:v>42250</c:v>
                </c:pt>
                <c:pt idx="3112">
                  <c:v>42249</c:v>
                </c:pt>
                <c:pt idx="3113">
                  <c:v>42248</c:v>
                </c:pt>
                <c:pt idx="3114">
                  <c:v>42247</c:v>
                </c:pt>
                <c:pt idx="3115">
                  <c:v>42246</c:v>
                </c:pt>
                <c:pt idx="3116">
                  <c:v>42245</c:v>
                </c:pt>
                <c:pt idx="3117">
                  <c:v>42244</c:v>
                </c:pt>
                <c:pt idx="3118">
                  <c:v>42243</c:v>
                </c:pt>
                <c:pt idx="3119">
                  <c:v>42242</c:v>
                </c:pt>
                <c:pt idx="3120">
                  <c:v>42241</c:v>
                </c:pt>
                <c:pt idx="3121">
                  <c:v>42240</c:v>
                </c:pt>
                <c:pt idx="3122">
                  <c:v>42239</c:v>
                </c:pt>
                <c:pt idx="3123">
                  <c:v>42238</c:v>
                </c:pt>
                <c:pt idx="3124">
                  <c:v>42237</c:v>
                </c:pt>
                <c:pt idx="3125">
                  <c:v>42236</c:v>
                </c:pt>
                <c:pt idx="3126">
                  <c:v>42235</c:v>
                </c:pt>
                <c:pt idx="3127">
                  <c:v>42234</c:v>
                </c:pt>
                <c:pt idx="3128">
                  <c:v>42233</c:v>
                </c:pt>
                <c:pt idx="3129">
                  <c:v>42232</c:v>
                </c:pt>
                <c:pt idx="3130">
                  <c:v>42231</c:v>
                </c:pt>
                <c:pt idx="3131">
                  <c:v>42230</c:v>
                </c:pt>
                <c:pt idx="3132">
                  <c:v>42229</c:v>
                </c:pt>
                <c:pt idx="3133">
                  <c:v>42228</c:v>
                </c:pt>
                <c:pt idx="3134">
                  <c:v>42227</c:v>
                </c:pt>
                <c:pt idx="3135">
                  <c:v>42226</c:v>
                </c:pt>
                <c:pt idx="3136">
                  <c:v>42225</c:v>
                </c:pt>
                <c:pt idx="3137">
                  <c:v>42224</c:v>
                </c:pt>
                <c:pt idx="3138">
                  <c:v>42223</c:v>
                </c:pt>
                <c:pt idx="3139">
                  <c:v>42222</c:v>
                </c:pt>
                <c:pt idx="3140">
                  <c:v>42221</c:v>
                </c:pt>
                <c:pt idx="3141">
                  <c:v>42220</c:v>
                </c:pt>
                <c:pt idx="3142">
                  <c:v>42219</c:v>
                </c:pt>
                <c:pt idx="3143">
                  <c:v>42218</c:v>
                </c:pt>
                <c:pt idx="3144">
                  <c:v>42217</c:v>
                </c:pt>
                <c:pt idx="3145">
                  <c:v>42216</c:v>
                </c:pt>
                <c:pt idx="3146">
                  <c:v>42215</c:v>
                </c:pt>
                <c:pt idx="3147">
                  <c:v>42214</c:v>
                </c:pt>
                <c:pt idx="3148">
                  <c:v>42213</c:v>
                </c:pt>
                <c:pt idx="3149">
                  <c:v>42212</c:v>
                </c:pt>
                <c:pt idx="3150">
                  <c:v>42211</c:v>
                </c:pt>
                <c:pt idx="3151">
                  <c:v>42210</c:v>
                </c:pt>
                <c:pt idx="3152">
                  <c:v>42209</c:v>
                </c:pt>
                <c:pt idx="3153">
                  <c:v>42208</c:v>
                </c:pt>
                <c:pt idx="3154">
                  <c:v>42207</c:v>
                </c:pt>
                <c:pt idx="3155">
                  <c:v>42206</c:v>
                </c:pt>
                <c:pt idx="3156">
                  <c:v>42205</c:v>
                </c:pt>
                <c:pt idx="3157">
                  <c:v>42204</c:v>
                </c:pt>
                <c:pt idx="3158">
                  <c:v>42203</c:v>
                </c:pt>
                <c:pt idx="3159">
                  <c:v>42202</c:v>
                </c:pt>
                <c:pt idx="3160">
                  <c:v>42201</c:v>
                </c:pt>
                <c:pt idx="3161">
                  <c:v>42200</c:v>
                </c:pt>
                <c:pt idx="3162">
                  <c:v>42199</c:v>
                </c:pt>
                <c:pt idx="3163">
                  <c:v>42198</c:v>
                </c:pt>
                <c:pt idx="3164">
                  <c:v>42197</c:v>
                </c:pt>
                <c:pt idx="3165">
                  <c:v>42196</c:v>
                </c:pt>
                <c:pt idx="3166">
                  <c:v>42195</c:v>
                </c:pt>
                <c:pt idx="3167">
                  <c:v>42194</c:v>
                </c:pt>
                <c:pt idx="3168">
                  <c:v>42193</c:v>
                </c:pt>
                <c:pt idx="3169">
                  <c:v>42192</c:v>
                </c:pt>
                <c:pt idx="3170">
                  <c:v>42191</c:v>
                </c:pt>
                <c:pt idx="3171">
                  <c:v>42190</c:v>
                </c:pt>
                <c:pt idx="3172">
                  <c:v>42189</c:v>
                </c:pt>
                <c:pt idx="3173">
                  <c:v>42188</c:v>
                </c:pt>
                <c:pt idx="3174">
                  <c:v>42187</c:v>
                </c:pt>
                <c:pt idx="3175">
                  <c:v>42186</c:v>
                </c:pt>
                <c:pt idx="3176">
                  <c:v>42185</c:v>
                </c:pt>
                <c:pt idx="3177">
                  <c:v>42184</c:v>
                </c:pt>
                <c:pt idx="3178">
                  <c:v>42183</c:v>
                </c:pt>
                <c:pt idx="3179">
                  <c:v>42182</c:v>
                </c:pt>
                <c:pt idx="3180">
                  <c:v>42181</c:v>
                </c:pt>
                <c:pt idx="3181">
                  <c:v>42180</c:v>
                </c:pt>
                <c:pt idx="3182">
                  <c:v>42179</c:v>
                </c:pt>
                <c:pt idx="3183">
                  <c:v>42178</c:v>
                </c:pt>
                <c:pt idx="3184">
                  <c:v>42177</c:v>
                </c:pt>
                <c:pt idx="3185">
                  <c:v>42176</c:v>
                </c:pt>
                <c:pt idx="3186">
                  <c:v>42175</c:v>
                </c:pt>
                <c:pt idx="3187">
                  <c:v>42174</c:v>
                </c:pt>
                <c:pt idx="3188">
                  <c:v>42173</c:v>
                </c:pt>
                <c:pt idx="3189">
                  <c:v>42172</c:v>
                </c:pt>
                <c:pt idx="3190">
                  <c:v>42171</c:v>
                </c:pt>
                <c:pt idx="3191">
                  <c:v>42170</c:v>
                </c:pt>
                <c:pt idx="3192">
                  <c:v>42169</c:v>
                </c:pt>
                <c:pt idx="3193">
                  <c:v>42168</c:v>
                </c:pt>
                <c:pt idx="3194">
                  <c:v>42167</c:v>
                </c:pt>
                <c:pt idx="3195">
                  <c:v>42166</c:v>
                </c:pt>
                <c:pt idx="3196">
                  <c:v>42165</c:v>
                </c:pt>
                <c:pt idx="3197">
                  <c:v>42164</c:v>
                </c:pt>
                <c:pt idx="3198">
                  <c:v>42163</c:v>
                </c:pt>
                <c:pt idx="3199">
                  <c:v>42162</c:v>
                </c:pt>
                <c:pt idx="3200">
                  <c:v>42161</c:v>
                </c:pt>
                <c:pt idx="3201">
                  <c:v>42160</c:v>
                </c:pt>
                <c:pt idx="3202">
                  <c:v>42159</c:v>
                </c:pt>
                <c:pt idx="3203">
                  <c:v>42158</c:v>
                </c:pt>
                <c:pt idx="3204">
                  <c:v>42157</c:v>
                </c:pt>
                <c:pt idx="3205">
                  <c:v>42156</c:v>
                </c:pt>
                <c:pt idx="3206">
                  <c:v>42155</c:v>
                </c:pt>
                <c:pt idx="3207">
                  <c:v>42154</c:v>
                </c:pt>
                <c:pt idx="3208">
                  <c:v>42153</c:v>
                </c:pt>
                <c:pt idx="3209">
                  <c:v>42152</c:v>
                </c:pt>
                <c:pt idx="3210">
                  <c:v>42151</c:v>
                </c:pt>
                <c:pt idx="3211">
                  <c:v>42150</c:v>
                </c:pt>
                <c:pt idx="3212">
                  <c:v>42149</c:v>
                </c:pt>
                <c:pt idx="3213">
                  <c:v>42148</c:v>
                </c:pt>
                <c:pt idx="3214">
                  <c:v>42147</c:v>
                </c:pt>
                <c:pt idx="3215">
                  <c:v>42146</c:v>
                </c:pt>
                <c:pt idx="3216">
                  <c:v>42145</c:v>
                </c:pt>
                <c:pt idx="3217">
                  <c:v>42144</c:v>
                </c:pt>
                <c:pt idx="3218">
                  <c:v>42143</c:v>
                </c:pt>
                <c:pt idx="3219">
                  <c:v>42142</c:v>
                </c:pt>
                <c:pt idx="3220">
                  <c:v>42141</c:v>
                </c:pt>
                <c:pt idx="3221">
                  <c:v>42140</c:v>
                </c:pt>
                <c:pt idx="3222">
                  <c:v>42139</c:v>
                </c:pt>
                <c:pt idx="3223">
                  <c:v>42138</c:v>
                </c:pt>
                <c:pt idx="3224">
                  <c:v>42137</c:v>
                </c:pt>
                <c:pt idx="3225">
                  <c:v>42136</c:v>
                </c:pt>
                <c:pt idx="3226">
                  <c:v>42135</c:v>
                </c:pt>
                <c:pt idx="3227">
                  <c:v>42134</c:v>
                </c:pt>
                <c:pt idx="3228">
                  <c:v>42133</c:v>
                </c:pt>
                <c:pt idx="3229">
                  <c:v>42132</c:v>
                </c:pt>
                <c:pt idx="3230">
                  <c:v>42131</c:v>
                </c:pt>
                <c:pt idx="3231">
                  <c:v>42130</c:v>
                </c:pt>
                <c:pt idx="3232">
                  <c:v>42129</c:v>
                </c:pt>
                <c:pt idx="3233">
                  <c:v>42128</c:v>
                </c:pt>
                <c:pt idx="3234">
                  <c:v>42127</c:v>
                </c:pt>
                <c:pt idx="3235">
                  <c:v>42126</c:v>
                </c:pt>
                <c:pt idx="3236">
                  <c:v>42125</c:v>
                </c:pt>
                <c:pt idx="3237">
                  <c:v>42124</c:v>
                </c:pt>
                <c:pt idx="3238">
                  <c:v>42123</c:v>
                </c:pt>
                <c:pt idx="3239">
                  <c:v>42122</c:v>
                </c:pt>
                <c:pt idx="3240">
                  <c:v>42121</c:v>
                </c:pt>
                <c:pt idx="3241">
                  <c:v>42120</c:v>
                </c:pt>
                <c:pt idx="3242">
                  <c:v>42119</c:v>
                </c:pt>
                <c:pt idx="3243">
                  <c:v>42118</c:v>
                </c:pt>
                <c:pt idx="3244">
                  <c:v>42117</c:v>
                </c:pt>
                <c:pt idx="3245">
                  <c:v>42116</c:v>
                </c:pt>
                <c:pt idx="3246">
                  <c:v>42115</c:v>
                </c:pt>
                <c:pt idx="3247">
                  <c:v>42114</c:v>
                </c:pt>
                <c:pt idx="3248">
                  <c:v>42113</c:v>
                </c:pt>
                <c:pt idx="3249">
                  <c:v>42112</c:v>
                </c:pt>
                <c:pt idx="3250">
                  <c:v>42111</c:v>
                </c:pt>
                <c:pt idx="3251">
                  <c:v>42110</c:v>
                </c:pt>
                <c:pt idx="3252">
                  <c:v>42109</c:v>
                </c:pt>
                <c:pt idx="3253">
                  <c:v>42108</c:v>
                </c:pt>
                <c:pt idx="3254">
                  <c:v>42107</c:v>
                </c:pt>
                <c:pt idx="3255">
                  <c:v>42106</c:v>
                </c:pt>
                <c:pt idx="3256">
                  <c:v>42105</c:v>
                </c:pt>
                <c:pt idx="3257">
                  <c:v>42104</c:v>
                </c:pt>
                <c:pt idx="3258">
                  <c:v>42103</c:v>
                </c:pt>
                <c:pt idx="3259">
                  <c:v>42102</c:v>
                </c:pt>
                <c:pt idx="3260">
                  <c:v>42101</c:v>
                </c:pt>
                <c:pt idx="3261">
                  <c:v>42100</c:v>
                </c:pt>
                <c:pt idx="3262">
                  <c:v>42099</c:v>
                </c:pt>
                <c:pt idx="3263">
                  <c:v>42098</c:v>
                </c:pt>
                <c:pt idx="3264">
                  <c:v>42097</c:v>
                </c:pt>
                <c:pt idx="3265">
                  <c:v>42096</c:v>
                </c:pt>
                <c:pt idx="3266">
                  <c:v>42095</c:v>
                </c:pt>
                <c:pt idx="3267">
                  <c:v>42094</c:v>
                </c:pt>
                <c:pt idx="3268">
                  <c:v>42093</c:v>
                </c:pt>
                <c:pt idx="3269">
                  <c:v>42092</c:v>
                </c:pt>
                <c:pt idx="3270">
                  <c:v>42091</c:v>
                </c:pt>
                <c:pt idx="3271">
                  <c:v>42090</c:v>
                </c:pt>
                <c:pt idx="3272">
                  <c:v>42089</c:v>
                </c:pt>
                <c:pt idx="3273">
                  <c:v>42088</c:v>
                </c:pt>
                <c:pt idx="3274">
                  <c:v>42087</c:v>
                </c:pt>
                <c:pt idx="3275">
                  <c:v>42086</c:v>
                </c:pt>
                <c:pt idx="3276">
                  <c:v>42085</c:v>
                </c:pt>
                <c:pt idx="3277">
                  <c:v>42084</c:v>
                </c:pt>
                <c:pt idx="3278">
                  <c:v>42083</c:v>
                </c:pt>
                <c:pt idx="3279">
                  <c:v>42082</c:v>
                </c:pt>
                <c:pt idx="3280">
                  <c:v>42081</c:v>
                </c:pt>
                <c:pt idx="3281">
                  <c:v>42080</c:v>
                </c:pt>
                <c:pt idx="3282">
                  <c:v>42079</c:v>
                </c:pt>
                <c:pt idx="3283">
                  <c:v>42078</c:v>
                </c:pt>
                <c:pt idx="3284">
                  <c:v>42077</c:v>
                </c:pt>
                <c:pt idx="3285">
                  <c:v>42076</c:v>
                </c:pt>
                <c:pt idx="3286">
                  <c:v>42075</c:v>
                </c:pt>
                <c:pt idx="3287">
                  <c:v>42074</c:v>
                </c:pt>
                <c:pt idx="3288">
                  <c:v>42073</c:v>
                </c:pt>
                <c:pt idx="3289">
                  <c:v>42072</c:v>
                </c:pt>
                <c:pt idx="3290">
                  <c:v>42071</c:v>
                </c:pt>
                <c:pt idx="3291">
                  <c:v>42070</c:v>
                </c:pt>
                <c:pt idx="3292">
                  <c:v>42069</c:v>
                </c:pt>
                <c:pt idx="3293">
                  <c:v>42068</c:v>
                </c:pt>
                <c:pt idx="3294">
                  <c:v>42067</c:v>
                </c:pt>
                <c:pt idx="3295">
                  <c:v>42066</c:v>
                </c:pt>
                <c:pt idx="3296">
                  <c:v>42065</c:v>
                </c:pt>
                <c:pt idx="3297">
                  <c:v>42064</c:v>
                </c:pt>
                <c:pt idx="3298">
                  <c:v>42063</c:v>
                </c:pt>
                <c:pt idx="3299">
                  <c:v>42062</c:v>
                </c:pt>
                <c:pt idx="3300">
                  <c:v>42061</c:v>
                </c:pt>
                <c:pt idx="3301">
                  <c:v>42060</c:v>
                </c:pt>
                <c:pt idx="3302">
                  <c:v>42059</c:v>
                </c:pt>
                <c:pt idx="3303">
                  <c:v>42058</c:v>
                </c:pt>
                <c:pt idx="3304">
                  <c:v>42057</c:v>
                </c:pt>
                <c:pt idx="3305">
                  <c:v>42056</c:v>
                </c:pt>
                <c:pt idx="3306">
                  <c:v>42055</c:v>
                </c:pt>
                <c:pt idx="3307">
                  <c:v>42054</c:v>
                </c:pt>
                <c:pt idx="3308">
                  <c:v>42053</c:v>
                </c:pt>
                <c:pt idx="3309">
                  <c:v>42052</c:v>
                </c:pt>
                <c:pt idx="3310">
                  <c:v>42051</c:v>
                </c:pt>
                <c:pt idx="3311">
                  <c:v>42050</c:v>
                </c:pt>
                <c:pt idx="3312">
                  <c:v>42049</c:v>
                </c:pt>
                <c:pt idx="3313">
                  <c:v>42048</c:v>
                </c:pt>
                <c:pt idx="3314">
                  <c:v>42047</c:v>
                </c:pt>
                <c:pt idx="3315">
                  <c:v>42046</c:v>
                </c:pt>
                <c:pt idx="3316">
                  <c:v>42045</c:v>
                </c:pt>
                <c:pt idx="3317">
                  <c:v>42044</c:v>
                </c:pt>
                <c:pt idx="3318">
                  <c:v>42043</c:v>
                </c:pt>
                <c:pt idx="3319">
                  <c:v>42042</c:v>
                </c:pt>
                <c:pt idx="3320">
                  <c:v>42041</c:v>
                </c:pt>
                <c:pt idx="3321">
                  <c:v>42040</c:v>
                </c:pt>
                <c:pt idx="3322">
                  <c:v>42039</c:v>
                </c:pt>
                <c:pt idx="3323">
                  <c:v>42038</c:v>
                </c:pt>
                <c:pt idx="3324">
                  <c:v>42037</c:v>
                </c:pt>
                <c:pt idx="3325">
                  <c:v>42036</c:v>
                </c:pt>
                <c:pt idx="3326">
                  <c:v>42035</c:v>
                </c:pt>
                <c:pt idx="3327">
                  <c:v>42034</c:v>
                </c:pt>
                <c:pt idx="3328">
                  <c:v>42033</c:v>
                </c:pt>
                <c:pt idx="3329">
                  <c:v>42032</c:v>
                </c:pt>
                <c:pt idx="3330">
                  <c:v>42031</c:v>
                </c:pt>
                <c:pt idx="3331">
                  <c:v>42030</c:v>
                </c:pt>
                <c:pt idx="3332">
                  <c:v>42029</c:v>
                </c:pt>
                <c:pt idx="3333">
                  <c:v>42028</c:v>
                </c:pt>
                <c:pt idx="3334">
                  <c:v>42027</c:v>
                </c:pt>
                <c:pt idx="3335">
                  <c:v>42026</c:v>
                </c:pt>
                <c:pt idx="3336">
                  <c:v>42025</c:v>
                </c:pt>
                <c:pt idx="3337">
                  <c:v>42024</c:v>
                </c:pt>
                <c:pt idx="3338">
                  <c:v>42023</c:v>
                </c:pt>
                <c:pt idx="3339">
                  <c:v>42022</c:v>
                </c:pt>
                <c:pt idx="3340">
                  <c:v>42021</c:v>
                </c:pt>
                <c:pt idx="3341">
                  <c:v>42020</c:v>
                </c:pt>
                <c:pt idx="3342">
                  <c:v>42019</c:v>
                </c:pt>
                <c:pt idx="3343">
                  <c:v>42018</c:v>
                </c:pt>
                <c:pt idx="3344">
                  <c:v>42017</c:v>
                </c:pt>
                <c:pt idx="3345">
                  <c:v>42016</c:v>
                </c:pt>
                <c:pt idx="3346">
                  <c:v>42015</c:v>
                </c:pt>
                <c:pt idx="3347">
                  <c:v>42014</c:v>
                </c:pt>
                <c:pt idx="3348">
                  <c:v>42013</c:v>
                </c:pt>
                <c:pt idx="3349">
                  <c:v>42012</c:v>
                </c:pt>
                <c:pt idx="3350">
                  <c:v>42011</c:v>
                </c:pt>
                <c:pt idx="3351">
                  <c:v>42010</c:v>
                </c:pt>
                <c:pt idx="3352">
                  <c:v>42009</c:v>
                </c:pt>
                <c:pt idx="3353">
                  <c:v>42008</c:v>
                </c:pt>
                <c:pt idx="3354">
                  <c:v>42007</c:v>
                </c:pt>
                <c:pt idx="3355">
                  <c:v>42006</c:v>
                </c:pt>
                <c:pt idx="3356">
                  <c:v>42005</c:v>
                </c:pt>
                <c:pt idx="3357">
                  <c:v>42004</c:v>
                </c:pt>
                <c:pt idx="3358">
                  <c:v>42003</c:v>
                </c:pt>
                <c:pt idx="3359">
                  <c:v>42002</c:v>
                </c:pt>
                <c:pt idx="3360">
                  <c:v>42001</c:v>
                </c:pt>
                <c:pt idx="3361">
                  <c:v>42000</c:v>
                </c:pt>
                <c:pt idx="3362">
                  <c:v>41999</c:v>
                </c:pt>
                <c:pt idx="3363">
                  <c:v>41998</c:v>
                </c:pt>
                <c:pt idx="3364">
                  <c:v>41997</c:v>
                </c:pt>
                <c:pt idx="3365">
                  <c:v>41996</c:v>
                </c:pt>
                <c:pt idx="3366">
                  <c:v>41995</c:v>
                </c:pt>
                <c:pt idx="3367">
                  <c:v>41994</c:v>
                </c:pt>
                <c:pt idx="3368">
                  <c:v>41993</c:v>
                </c:pt>
                <c:pt idx="3369">
                  <c:v>41992</c:v>
                </c:pt>
                <c:pt idx="3370">
                  <c:v>41991</c:v>
                </c:pt>
                <c:pt idx="3371">
                  <c:v>41990</c:v>
                </c:pt>
                <c:pt idx="3372">
                  <c:v>41989</c:v>
                </c:pt>
                <c:pt idx="3373">
                  <c:v>41988</c:v>
                </c:pt>
                <c:pt idx="3374">
                  <c:v>41987</c:v>
                </c:pt>
                <c:pt idx="3375">
                  <c:v>41986</c:v>
                </c:pt>
                <c:pt idx="3376">
                  <c:v>41985</c:v>
                </c:pt>
                <c:pt idx="3377">
                  <c:v>41984</c:v>
                </c:pt>
                <c:pt idx="3378">
                  <c:v>41983</c:v>
                </c:pt>
                <c:pt idx="3379">
                  <c:v>41982</c:v>
                </c:pt>
                <c:pt idx="3380">
                  <c:v>41981</c:v>
                </c:pt>
                <c:pt idx="3381">
                  <c:v>41980</c:v>
                </c:pt>
                <c:pt idx="3382">
                  <c:v>41979</c:v>
                </c:pt>
                <c:pt idx="3383">
                  <c:v>41978</c:v>
                </c:pt>
                <c:pt idx="3384">
                  <c:v>41977</c:v>
                </c:pt>
                <c:pt idx="3385">
                  <c:v>41976</c:v>
                </c:pt>
                <c:pt idx="3386">
                  <c:v>41975</c:v>
                </c:pt>
                <c:pt idx="3387">
                  <c:v>41974</c:v>
                </c:pt>
                <c:pt idx="3388">
                  <c:v>41973</c:v>
                </c:pt>
                <c:pt idx="3389">
                  <c:v>41972</c:v>
                </c:pt>
                <c:pt idx="3390">
                  <c:v>41971</c:v>
                </c:pt>
                <c:pt idx="3391">
                  <c:v>41970</c:v>
                </c:pt>
                <c:pt idx="3392">
                  <c:v>41969</c:v>
                </c:pt>
                <c:pt idx="3393">
                  <c:v>41968</c:v>
                </c:pt>
                <c:pt idx="3394">
                  <c:v>41967</c:v>
                </c:pt>
                <c:pt idx="3395">
                  <c:v>41966</c:v>
                </c:pt>
                <c:pt idx="3396">
                  <c:v>41965</c:v>
                </c:pt>
                <c:pt idx="3397">
                  <c:v>41964</c:v>
                </c:pt>
                <c:pt idx="3398">
                  <c:v>41963</c:v>
                </c:pt>
                <c:pt idx="3399">
                  <c:v>41962</c:v>
                </c:pt>
                <c:pt idx="3400">
                  <c:v>41961</c:v>
                </c:pt>
                <c:pt idx="3401">
                  <c:v>41960</c:v>
                </c:pt>
                <c:pt idx="3402">
                  <c:v>41959</c:v>
                </c:pt>
                <c:pt idx="3403">
                  <c:v>41958</c:v>
                </c:pt>
                <c:pt idx="3404">
                  <c:v>41957</c:v>
                </c:pt>
                <c:pt idx="3405">
                  <c:v>41956</c:v>
                </c:pt>
                <c:pt idx="3406">
                  <c:v>41955</c:v>
                </c:pt>
                <c:pt idx="3407">
                  <c:v>41954</c:v>
                </c:pt>
                <c:pt idx="3408">
                  <c:v>41953</c:v>
                </c:pt>
                <c:pt idx="3409">
                  <c:v>41952</c:v>
                </c:pt>
                <c:pt idx="3410">
                  <c:v>41951</c:v>
                </c:pt>
                <c:pt idx="3411">
                  <c:v>41950</c:v>
                </c:pt>
                <c:pt idx="3412">
                  <c:v>41949</c:v>
                </c:pt>
                <c:pt idx="3413">
                  <c:v>41948</c:v>
                </c:pt>
                <c:pt idx="3414">
                  <c:v>41947</c:v>
                </c:pt>
                <c:pt idx="3415">
                  <c:v>41946</c:v>
                </c:pt>
                <c:pt idx="3416">
                  <c:v>41945</c:v>
                </c:pt>
                <c:pt idx="3417">
                  <c:v>41944</c:v>
                </c:pt>
                <c:pt idx="3418">
                  <c:v>41943</c:v>
                </c:pt>
                <c:pt idx="3419">
                  <c:v>41942</c:v>
                </c:pt>
                <c:pt idx="3420">
                  <c:v>41941</c:v>
                </c:pt>
                <c:pt idx="3421">
                  <c:v>41940</c:v>
                </c:pt>
                <c:pt idx="3422">
                  <c:v>41939</c:v>
                </c:pt>
                <c:pt idx="3423">
                  <c:v>41938</c:v>
                </c:pt>
                <c:pt idx="3424">
                  <c:v>41937</c:v>
                </c:pt>
                <c:pt idx="3425">
                  <c:v>41936</c:v>
                </c:pt>
                <c:pt idx="3426">
                  <c:v>41935</c:v>
                </c:pt>
                <c:pt idx="3427">
                  <c:v>41934</c:v>
                </c:pt>
                <c:pt idx="3428">
                  <c:v>41933</c:v>
                </c:pt>
                <c:pt idx="3429">
                  <c:v>41932</c:v>
                </c:pt>
                <c:pt idx="3430">
                  <c:v>41931</c:v>
                </c:pt>
                <c:pt idx="3431">
                  <c:v>41930</c:v>
                </c:pt>
                <c:pt idx="3432">
                  <c:v>41929</c:v>
                </c:pt>
                <c:pt idx="3433">
                  <c:v>41928</c:v>
                </c:pt>
                <c:pt idx="3434">
                  <c:v>41927</c:v>
                </c:pt>
                <c:pt idx="3435">
                  <c:v>41926</c:v>
                </c:pt>
                <c:pt idx="3436">
                  <c:v>41925</c:v>
                </c:pt>
                <c:pt idx="3437">
                  <c:v>41924</c:v>
                </c:pt>
                <c:pt idx="3438">
                  <c:v>41923</c:v>
                </c:pt>
                <c:pt idx="3439">
                  <c:v>41922</c:v>
                </c:pt>
                <c:pt idx="3440">
                  <c:v>41921</c:v>
                </c:pt>
                <c:pt idx="3441">
                  <c:v>41920</c:v>
                </c:pt>
                <c:pt idx="3442">
                  <c:v>41919</c:v>
                </c:pt>
                <c:pt idx="3443">
                  <c:v>41918</c:v>
                </c:pt>
                <c:pt idx="3444">
                  <c:v>41917</c:v>
                </c:pt>
                <c:pt idx="3445">
                  <c:v>41916</c:v>
                </c:pt>
                <c:pt idx="3446">
                  <c:v>41915</c:v>
                </c:pt>
                <c:pt idx="3447">
                  <c:v>41914</c:v>
                </c:pt>
                <c:pt idx="3448">
                  <c:v>41913</c:v>
                </c:pt>
                <c:pt idx="3449">
                  <c:v>41912</c:v>
                </c:pt>
                <c:pt idx="3450">
                  <c:v>41911</c:v>
                </c:pt>
                <c:pt idx="3451">
                  <c:v>41910</c:v>
                </c:pt>
                <c:pt idx="3452">
                  <c:v>41909</c:v>
                </c:pt>
                <c:pt idx="3453">
                  <c:v>41908</c:v>
                </c:pt>
                <c:pt idx="3454">
                  <c:v>41907</c:v>
                </c:pt>
                <c:pt idx="3455">
                  <c:v>41906</c:v>
                </c:pt>
                <c:pt idx="3456">
                  <c:v>41905</c:v>
                </c:pt>
                <c:pt idx="3457">
                  <c:v>41904</c:v>
                </c:pt>
                <c:pt idx="3458">
                  <c:v>41903</c:v>
                </c:pt>
                <c:pt idx="3459">
                  <c:v>41902</c:v>
                </c:pt>
                <c:pt idx="3460">
                  <c:v>41901</c:v>
                </c:pt>
                <c:pt idx="3461">
                  <c:v>41900</c:v>
                </c:pt>
                <c:pt idx="3462">
                  <c:v>41899</c:v>
                </c:pt>
                <c:pt idx="3463">
                  <c:v>41898</c:v>
                </c:pt>
                <c:pt idx="3464">
                  <c:v>41897</c:v>
                </c:pt>
                <c:pt idx="3465">
                  <c:v>41896</c:v>
                </c:pt>
                <c:pt idx="3466">
                  <c:v>41895</c:v>
                </c:pt>
                <c:pt idx="3467">
                  <c:v>41894</c:v>
                </c:pt>
                <c:pt idx="3468">
                  <c:v>41893</c:v>
                </c:pt>
                <c:pt idx="3469">
                  <c:v>41892</c:v>
                </c:pt>
                <c:pt idx="3470">
                  <c:v>41891</c:v>
                </c:pt>
                <c:pt idx="3471">
                  <c:v>41890</c:v>
                </c:pt>
                <c:pt idx="3472">
                  <c:v>41889</c:v>
                </c:pt>
                <c:pt idx="3473">
                  <c:v>41888</c:v>
                </c:pt>
                <c:pt idx="3474">
                  <c:v>41887</c:v>
                </c:pt>
                <c:pt idx="3475">
                  <c:v>41886</c:v>
                </c:pt>
                <c:pt idx="3476">
                  <c:v>41885</c:v>
                </c:pt>
                <c:pt idx="3477">
                  <c:v>41884</c:v>
                </c:pt>
                <c:pt idx="3478">
                  <c:v>41883</c:v>
                </c:pt>
                <c:pt idx="3479">
                  <c:v>41882</c:v>
                </c:pt>
                <c:pt idx="3480">
                  <c:v>41881</c:v>
                </c:pt>
                <c:pt idx="3481">
                  <c:v>41880</c:v>
                </c:pt>
                <c:pt idx="3482">
                  <c:v>41879</c:v>
                </c:pt>
                <c:pt idx="3483">
                  <c:v>41878</c:v>
                </c:pt>
                <c:pt idx="3484">
                  <c:v>41877</c:v>
                </c:pt>
                <c:pt idx="3485">
                  <c:v>41876</c:v>
                </c:pt>
                <c:pt idx="3486">
                  <c:v>41875</c:v>
                </c:pt>
                <c:pt idx="3487">
                  <c:v>41874</c:v>
                </c:pt>
                <c:pt idx="3488">
                  <c:v>41873</c:v>
                </c:pt>
                <c:pt idx="3489">
                  <c:v>41872</c:v>
                </c:pt>
                <c:pt idx="3490">
                  <c:v>41871</c:v>
                </c:pt>
                <c:pt idx="3491">
                  <c:v>41870</c:v>
                </c:pt>
                <c:pt idx="3492">
                  <c:v>41869</c:v>
                </c:pt>
                <c:pt idx="3493">
                  <c:v>41868</c:v>
                </c:pt>
                <c:pt idx="3494">
                  <c:v>41867</c:v>
                </c:pt>
                <c:pt idx="3495">
                  <c:v>41866</c:v>
                </c:pt>
                <c:pt idx="3496">
                  <c:v>41865</c:v>
                </c:pt>
                <c:pt idx="3497">
                  <c:v>41864</c:v>
                </c:pt>
                <c:pt idx="3498">
                  <c:v>41863</c:v>
                </c:pt>
                <c:pt idx="3499">
                  <c:v>41862</c:v>
                </c:pt>
                <c:pt idx="3500">
                  <c:v>41861</c:v>
                </c:pt>
                <c:pt idx="3501">
                  <c:v>41860</c:v>
                </c:pt>
                <c:pt idx="3502">
                  <c:v>41859</c:v>
                </c:pt>
                <c:pt idx="3503">
                  <c:v>41858</c:v>
                </c:pt>
                <c:pt idx="3504">
                  <c:v>41857</c:v>
                </c:pt>
                <c:pt idx="3505">
                  <c:v>41856</c:v>
                </c:pt>
                <c:pt idx="3506">
                  <c:v>41855</c:v>
                </c:pt>
                <c:pt idx="3507">
                  <c:v>41854</c:v>
                </c:pt>
                <c:pt idx="3508">
                  <c:v>41853</c:v>
                </c:pt>
                <c:pt idx="3509">
                  <c:v>41852</c:v>
                </c:pt>
                <c:pt idx="3510">
                  <c:v>41851</c:v>
                </c:pt>
                <c:pt idx="3511">
                  <c:v>41850</c:v>
                </c:pt>
                <c:pt idx="3512">
                  <c:v>41849</c:v>
                </c:pt>
                <c:pt idx="3513">
                  <c:v>41848</c:v>
                </c:pt>
                <c:pt idx="3514">
                  <c:v>41847</c:v>
                </c:pt>
                <c:pt idx="3515">
                  <c:v>41846</c:v>
                </c:pt>
                <c:pt idx="3516">
                  <c:v>41845</c:v>
                </c:pt>
                <c:pt idx="3517">
                  <c:v>41844</c:v>
                </c:pt>
                <c:pt idx="3518">
                  <c:v>41843</c:v>
                </c:pt>
                <c:pt idx="3519">
                  <c:v>41842</c:v>
                </c:pt>
                <c:pt idx="3520">
                  <c:v>41841</c:v>
                </c:pt>
                <c:pt idx="3521">
                  <c:v>41840</c:v>
                </c:pt>
                <c:pt idx="3522">
                  <c:v>41839</c:v>
                </c:pt>
                <c:pt idx="3523">
                  <c:v>41838</c:v>
                </c:pt>
                <c:pt idx="3524">
                  <c:v>41837</c:v>
                </c:pt>
                <c:pt idx="3525">
                  <c:v>41836</c:v>
                </c:pt>
                <c:pt idx="3526">
                  <c:v>41835</c:v>
                </c:pt>
                <c:pt idx="3527">
                  <c:v>41834</c:v>
                </c:pt>
                <c:pt idx="3528">
                  <c:v>41833</c:v>
                </c:pt>
                <c:pt idx="3529">
                  <c:v>41832</c:v>
                </c:pt>
                <c:pt idx="3530">
                  <c:v>41831</c:v>
                </c:pt>
                <c:pt idx="3531">
                  <c:v>41830</c:v>
                </c:pt>
                <c:pt idx="3532">
                  <c:v>41829</c:v>
                </c:pt>
                <c:pt idx="3533">
                  <c:v>41828</c:v>
                </c:pt>
                <c:pt idx="3534">
                  <c:v>41827</c:v>
                </c:pt>
                <c:pt idx="3535">
                  <c:v>41826</c:v>
                </c:pt>
                <c:pt idx="3536">
                  <c:v>41825</c:v>
                </c:pt>
                <c:pt idx="3537">
                  <c:v>41824</c:v>
                </c:pt>
                <c:pt idx="3538">
                  <c:v>41823</c:v>
                </c:pt>
                <c:pt idx="3539">
                  <c:v>41822</c:v>
                </c:pt>
                <c:pt idx="3540">
                  <c:v>41821</c:v>
                </c:pt>
                <c:pt idx="3541">
                  <c:v>41820</c:v>
                </c:pt>
                <c:pt idx="3542">
                  <c:v>41819</c:v>
                </c:pt>
                <c:pt idx="3543">
                  <c:v>41818</c:v>
                </c:pt>
                <c:pt idx="3544">
                  <c:v>41817</c:v>
                </c:pt>
                <c:pt idx="3545">
                  <c:v>41816</c:v>
                </c:pt>
                <c:pt idx="3546">
                  <c:v>41815</c:v>
                </c:pt>
                <c:pt idx="3547">
                  <c:v>41814</c:v>
                </c:pt>
                <c:pt idx="3548">
                  <c:v>41813</c:v>
                </c:pt>
                <c:pt idx="3549">
                  <c:v>41812</c:v>
                </c:pt>
                <c:pt idx="3550">
                  <c:v>41811</c:v>
                </c:pt>
                <c:pt idx="3551">
                  <c:v>41810</c:v>
                </c:pt>
                <c:pt idx="3552">
                  <c:v>41809</c:v>
                </c:pt>
                <c:pt idx="3553">
                  <c:v>41808</c:v>
                </c:pt>
                <c:pt idx="3554">
                  <c:v>41807</c:v>
                </c:pt>
                <c:pt idx="3555">
                  <c:v>41806</c:v>
                </c:pt>
                <c:pt idx="3556">
                  <c:v>41805</c:v>
                </c:pt>
                <c:pt idx="3557">
                  <c:v>41804</c:v>
                </c:pt>
                <c:pt idx="3558">
                  <c:v>41803</c:v>
                </c:pt>
                <c:pt idx="3559">
                  <c:v>41802</c:v>
                </c:pt>
                <c:pt idx="3560">
                  <c:v>41801</c:v>
                </c:pt>
                <c:pt idx="3561">
                  <c:v>41800</c:v>
                </c:pt>
                <c:pt idx="3562">
                  <c:v>41799</c:v>
                </c:pt>
                <c:pt idx="3563">
                  <c:v>41798</c:v>
                </c:pt>
                <c:pt idx="3564">
                  <c:v>41797</c:v>
                </c:pt>
                <c:pt idx="3565">
                  <c:v>41796</c:v>
                </c:pt>
                <c:pt idx="3566">
                  <c:v>41795</c:v>
                </c:pt>
                <c:pt idx="3567">
                  <c:v>41794</c:v>
                </c:pt>
                <c:pt idx="3568">
                  <c:v>41793</c:v>
                </c:pt>
                <c:pt idx="3569">
                  <c:v>41792</c:v>
                </c:pt>
                <c:pt idx="3570">
                  <c:v>41791</c:v>
                </c:pt>
                <c:pt idx="3571">
                  <c:v>41790</c:v>
                </c:pt>
                <c:pt idx="3572">
                  <c:v>41789</c:v>
                </c:pt>
                <c:pt idx="3573">
                  <c:v>41788</c:v>
                </c:pt>
                <c:pt idx="3574">
                  <c:v>41787</c:v>
                </c:pt>
                <c:pt idx="3575">
                  <c:v>41786</c:v>
                </c:pt>
                <c:pt idx="3576">
                  <c:v>41785</c:v>
                </c:pt>
                <c:pt idx="3577">
                  <c:v>41784</c:v>
                </c:pt>
                <c:pt idx="3578">
                  <c:v>41783</c:v>
                </c:pt>
                <c:pt idx="3579">
                  <c:v>41782</c:v>
                </c:pt>
                <c:pt idx="3580">
                  <c:v>41781</c:v>
                </c:pt>
                <c:pt idx="3581">
                  <c:v>41780</c:v>
                </c:pt>
                <c:pt idx="3582">
                  <c:v>41779</c:v>
                </c:pt>
                <c:pt idx="3583">
                  <c:v>41778</c:v>
                </c:pt>
                <c:pt idx="3584">
                  <c:v>41777</c:v>
                </c:pt>
                <c:pt idx="3585">
                  <c:v>41776</c:v>
                </c:pt>
                <c:pt idx="3586">
                  <c:v>41775</c:v>
                </c:pt>
                <c:pt idx="3587">
                  <c:v>41774</c:v>
                </c:pt>
                <c:pt idx="3588">
                  <c:v>41773</c:v>
                </c:pt>
                <c:pt idx="3589">
                  <c:v>41772</c:v>
                </c:pt>
                <c:pt idx="3590">
                  <c:v>41771</c:v>
                </c:pt>
                <c:pt idx="3591">
                  <c:v>41770</c:v>
                </c:pt>
                <c:pt idx="3592">
                  <c:v>41769</c:v>
                </c:pt>
                <c:pt idx="3593">
                  <c:v>41768</c:v>
                </c:pt>
                <c:pt idx="3594">
                  <c:v>41767</c:v>
                </c:pt>
                <c:pt idx="3595">
                  <c:v>41766</c:v>
                </c:pt>
                <c:pt idx="3596">
                  <c:v>41765</c:v>
                </c:pt>
                <c:pt idx="3597">
                  <c:v>41764</c:v>
                </c:pt>
                <c:pt idx="3598">
                  <c:v>41763</c:v>
                </c:pt>
                <c:pt idx="3599">
                  <c:v>41762</c:v>
                </c:pt>
                <c:pt idx="3600">
                  <c:v>41761</c:v>
                </c:pt>
                <c:pt idx="3601">
                  <c:v>41760</c:v>
                </c:pt>
                <c:pt idx="3602">
                  <c:v>41759</c:v>
                </c:pt>
                <c:pt idx="3603">
                  <c:v>41758</c:v>
                </c:pt>
                <c:pt idx="3604">
                  <c:v>41757</c:v>
                </c:pt>
                <c:pt idx="3605">
                  <c:v>41756</c:v>
                </c:pt>
                <c:pt idx="3606">
                  <c:v>41755</c:v>
                </c:pt>
                <c:pt idx="3607">
                  <c:v>41754</c:v>
                </c:pt>
                <c:pt idx="3608">
                  <c:v>41753</c:v>
                </c:pt>
                <c:pt idx="3609">
                  <c:v>41752</c:v>
                </c:pt>
                <c:pt idx="3610">
                  <c:v>41751</c:v>
                </c:pt>
                <c:pt idx="3611">
                  <c:v>41750</c:v>
                </c:pt>
                <c:pt idx="3612">
                  <c:v>41749</c:v>
                </c:pt>
                <c:pt idx="3613">
                  <c:v>41748</c:v>
                </c:pt>
                <c:pt idx="3614">
                  <c:v>41747</c:v>
                </c:pt>
                <c:pt idx="3615">
                  <c:v>41746</c:v>
                </c:pt>
                <c:pt idx="3616">
                  <c:v>41745</c:v>
                </c:pt>
                <c:pt idx="3617">
                  <c:v>41744</c:v>
                </c:pt>
                <c:pt idx="3618">
                  <c:v>41743</c:v>
                </c:pt>
                <c:pt idx="3619">
                  <c:v>41742</c:v>
                </c:pt>
                <c:pt idx="3620">
                  <c:v>41741</c:v>
                </c:pt>
                <c:pt idx="3621">
                  <c:v>41740</c:v>
                </c:pt>
                <c:pt idx="3622">
                  <c:v>41739</c:v>
                </c:pt>
                <c:pt idx="3623">
                  <c:v>41738</c:v>
                </c:pt>
                <c:pt idx="3624">
                  <c:v>41737</c:v>
                </c:pt>
                <c:pt idx="3625">
                  <c:v>41736</c:v>
                </c:pt>
                <c:pt idx="3626">
                  <c:v>41735</c:v>
                </c:pt>
                <c:pt idx="3627">
                  <c:v>41734</c:v>
                </c:pt>
                <c:pt idx="3628">
                  <c:v>41733</c:v>
                </c:pt>
                <c:pt idx="3629">
                  <c:v>41732</c:v>
                </c:pt>
                <c:pt idx="3630">
                  <c:v>41731</c:v>
                </c:pt>
                <c:pt idx="3631">
                  <c:v>41730</c:v>
                </c:pt>
                <c:pt idx="3632">
                  <c:v>41729</c:v>
                </c:pt>
                <c:pt idx="3633">
                  <c:v>41728</c:v>
                </c:pt>
                <c:pt idx="3634">
                  <c:v>41727</c:v>
                </c:pt>
                <c:pt idx="3635">
                  <c:v>41726</c:v>
                </c:pt>
                <c:pt idx="3636">
                  <c:v>41725</c:v>
                </c:pt>
                <c:pt idx="3637">
                  <c:v>41724</c:v>
                </c:pt>
                <c:pt idx="3638">
                  <c:v>41723</c:v>
                </c:pt>
                <c:pt idx="3639">
                  <c:v>41722</c:v>
                </c:pt>
                <c:pt idx="3640">
                  <c:v>41721</c:v>
                </c:pt>
                <c:pt idx="3641">
                  <c:v>41720</c:v>
                </c:pt>
                <c:pt idx="3642">
                  <c:v>41719</c:v>
                </c:pt>
                <c:pt idx="3643">
                  <c:v>41718</c:v>
                </c:pt>
                <c:pt idx="3644">
                  <c:v>41717</c:v>
                </c:pt>
                <c:pt idx="3645">
                  <c:v>41716</c:v>
                </c:pt>
                <c:pt idx="3646">
                  <c:v>41715</c:v>
                </c:pt>
                <c:pt idx="3647">
                  <c:v>41714</c:v>
                </c:pt>
                <c:pt idx="3648">
                  <c:v>41713</c:v>
                </c:pt>
                <c:pt idx="3649">
                  <c:v>41712</c:v>
                </c:pt>
                <c:pt idx="3650">
                  <c:v>41711</c:v>
                </c:pt>
                <c:pt idx="3651">
                  <c:v>41710</c:v>
                </c:pt>
                <c:pt idx="3652">
                  <c:v>41709</c:v>
                </c:pt>
                <c:pt idx="3653">
                  <c:v>41708</c:v>
                </c:pt>
                <c:pt idx="3654">
                  <c:v>41707</c:v>
                </c:pt>
                <c:pt idx="3655">
                  <c:v>41706</c:v>
                </c:pt>
                <c:pt idx="3656">
                  <c:v>41705</c:v>
                </c:pt>
                <c:pt idx="3657">
                  <c:v>41704</c:v>
                </c:pt>
                <c:pt idx="3658">
                  <c:v>41703</c:v>
                </c:pt>
                <c:pt idx="3659">
                  <c:v>41702</c:v>
                </c:pt>
                <c:pt idx="3660">
                  <c:v>41701</c:v>
                </c:pt>
                <c:pt idx="3661">
                  <c:v>41700</c:v>
                </c:pt>
                <c:pt idx="3662">
                  <c:v>41699</c:v>
                </c:pt>
                <c:pt idx="3663">
                  <c:v>41698</c:v>
                </c:pt>
                <c:pt idx="3664">
                  <c:v>41697</c:v>
                </c:pt>
                <c:pt idx="3665">
                  <c:v>41696</c:v>
                </c:pt>
                <c:pt idx="3666">
                  <c:v>41695</c:v>
                </c:pt>
                <c:pt idx="3667">
                  <c:v>41694</c:v>
                </c:pt>
                <c:pt idx="3668">
                  <c:v>41693</c:v>
                </c:pt>
                <c:pt idx="3669">
                  <c:v>41692</c:v>
                </c:pt>
                <c:pt idx="3670">
                  <c:v>41691</c:v>
                </c:pt>
                <c:pt idx="3671">
                  <c:v>41690</c:v>
                </c:pt>
                <c:pt idx="3672">
                  <c:v>41689</c:v>
                </c:pt>
                <c:pt idx="3673">
                  <c:v>41688</c:v>
                </c:pt>
                <c:pt idx="3674">
                  <c:v>41687</c:v>
                </c:pt>
                <c:pt idx="3675">
                  <c:v>41686</c:v>
                </c:pt>
                <c:pt idx="3676">
                  <c:v>41685</c:v>
                </c:pt>
                <c:pt idx="3677">
                  <c:v>41684</c:v>
                </c:pt>
                <c:pt idx="3678">
                  <c:v>41683</c:v>
                </c:pt>
                <c:pt idx="3679">
                  <c:v>41682</c:v>
                </c:pt>
                <c:pt idx="3680">
                  <c:v>41681</c:v>
                </c:pt>
                <c:pt idx="3681">
                  <c:v>41680</c:v>
                </c:pt>
                <c:pt idx="3682">
                  <c:v>41679</c:v>
                </c:pt>
                <c:pt idx="3683">
                  <c:v>41678</c:v>
                </c:pt>
                <c:pt idx="3684">
                  <c:v>41677</c:v>
                </c:pt>
                <c:pt idx="3685">
                  <c:v>41676</c:v>
                </c:pt>
                <c:pt idx="3686">
                  <c:v>41675</c:v>
                </c:pt>
                <c:pt idx="3687">
                  <c:v>41674</c:v>
                </c:pt>
                <c:pt idx="3688">
                  <c:v>41673</c:v>
                </c:pt>
                <c:pt idx="3689">
                  <c:v>41672</c:v>
                </c:pt>
                <c:pt idx="3690">
                  <c:v>41671</c:v>
                </c:pt>
                <c:pt idx="3691">
                  <c:v>41670</c:v>
                </c:pt>
                <c:pt idx="3692">
                  <c:v>41669</c:v>
                </c:pt>
                <c:pt idx="3693">
                  <c:v>41668</c:v>
                </c:pt>
                <c:pt idx="3694">
                  <c:v>41667</c:v>
                </c:pt>
                <c:pt idx="3695">
                  <c:v>41666</c:v>
                </c:pt>
                <c:pt idx="3696">
                  <c:v>41665</c:v>
                </c:pt>
                <c:pt idx="3697">
                  <c:v>41664</c:v>
                </c:pt>
                <c:pt idx="3698">
                  <c:v>41663</c:v>
                </c:pt>
                <c:pt idx="3699">
                  <c:v>41662</c:v>
                </c:pt>
                <c:pt idx="3700">
                  <c:v>41661</c:v>
                </c:pt>
                <c:pt idx="3701">
                  <c:v>41660</c:v>
                </c:pt>
                <c:pt idx="3702">
                  <c:v>41659</c:v>
                </c:pt>
                <c:pt idx="3703">
                  <c:v>41658</c:v>
                </c:pt>
                <c:pt idx="3704">
                  <c:v>41657</c:v>
                </c:pt>
                <c:pt idx="3705">
                  <c:v>41656</c:v>
                </c:pt>
                <c:pt idx="3706">
                  <c:v>41655</c:v>
                </c:pt>
                <c:pt idx="3707">
                  <c:v>41654</c:v>
                </c:pt>
                <c:pt idx="3708">
                  <c:v>41653</c:v>
                </c:pt>
                <c:pt idx="3709">
                  <c:v>41652</c:v>
                </c:pt>
                <c:pt idx="3710">
                  <c:v>41651</c:v>
                </c:pt>
                <c:pt idx="3711">
                  <c:v>41650</c:v>
                </c:pt>
                <c:pt idx="3712">
                  <c:v>41649</c:v>
                </c:pt>
                <c:pt idx="3713">
                  <c:v>41648</c:v>
                </c:pt>
                <c:pt idx="3714">
                  <c:v>41647</c:v>
                </c:pt>
                <c:pt idx="3715">
                  <c:v>41646</c:v>
                </c:pt>
                <c:pt idx="3716">
                  <c:v>41645</c:v>
                </c:pt>
                <c:pt idx="3717">
                  <c:v>41644</c:v>
                </c:pt>
                <c:pt idx="3718">
                  <c:v>41643</c:v>
                </c:pt>
                <c:pt idx="3719">
                  <c:v>41642</c:v>
                </c:pt>
                <c:pt idx="3720">
                  <c:v>41641</c:v>
                </c:pt>
                <c:pt idx="3721">
                  <c:v>41640</c:v>
                </c:pt>
                <c:pt idx="3722">
                  <c:v>41639</c:v>
                </c:pt>
                <c:pt idx="3723">
                  <c:v>41638</c:v>
                </c:pt>
                <c:pt idx="3724">
                  <c:v>41637</c:v>
                </c:pt>
                <c:pt idx="3725">
                  <c:v>41636</c:v>
                </c:pt>
                <c:pt idx="3726">
                  <c:v>41635</c:v>
                </c:pt>
                <c:pt idx="3727">
                  <c:v>41634</c:v>
                </c:pt>
                <c:pt idx="3728">
                  <c:v>41633</c:v>
                </c:pt>
                <c:pt idx="3729">
                  <c:v>41632</c:v>
                </c:pt>
                <c:pt idx="3730">
                  <c:v>41631</c:v>
                </c:pt>
                <c:pt idx="3731">
                  <c:v>41630</c:v>
                </c:pt>
                <c:pt idx="3732">
                  <c:v>41629</c:v>
                </c:pt>
                <c:pt idx="3733">
                  <c:v>41628</c:v>
                </c:pt>
                <c:pt idx="3734">
                  <c:v>41627</c:v>
                </c:pt>
                <c:pt idx="3735">
                  <c:v>41626</c:v>
                </c:pt>
                <c:pt idx="3736">
                  <c:v>41625</c:v>
                </c:pt>
                <c:pt idx="3737">
                  <c:v>41624</c:v>
                </c:pt>
                <c:pt idx="3738">
                  <c:v>41623</c:v>
                </c:pt>
                <c:pt idx="3739">
                  <c:v>41622</c:v>
                </c:pt>
                <c:pt idx="3740">
                  <c:v>41621</c:v>
                </c:pt>
                <c:pt idx="3741">
                  <c:v>41620</c:v>
                </c:pt>
                <c:pt idx="3742">
                  <c:v>41619</c:v>
                </c:pt>
                <c:pt idx="3743">
                  <c:v>41618</c:v>
                </c:pt>
                <c:pt idx="3744">
                  <c:v>41617</c:v>
                </c:pt>
                <c:pt idx="3745">
                  <c:v>41616</c:v>
                </c:pt>
                <c:pt idx="3746">
                  <c:v>41615</c:v>
                </c:pt>
                <c:pt idx="3747">
                  <c:v>41614</c:v>
                </c:pt>
                <c:pt idx="3748">
                  <c:v>41613</c:v>
                </c:pt>
                <c:pt idx="3749">
                  <c:v>41612</c:v>
                </c:pt>
                <c:pt idx="3750">
                  <c:v>41611</c:v>
                </c:pt>
                <c:pt idx="3751">
                  <c:v>41610</c:v>
                </c:pt>
                <c:pt idx="3752">
                  <c:v>41609</c:v>
                </c:pt>
                <c:pt idx="3753">
                  <c:v>41608</c:v>
                </c:pt>
                <c:pt idx="3754">
                  <c:v>41607</c:v>
                </c:pt>
                <c:pt idx="3755">
                  <c:v>41606</c:v>
                </c:pt>
                <c:pt idx="3756">
                  <c:v>41605</c:v>
                </c:pt>
                <c:pt idx="3757">
                  <c:v>41604</c:v>
                </c:pt>
                <c:pt idx="3758">
                  <c:v>41603</c:v>
                </c:pt>
                <c:pt idx="3759">
                  <c:v>41602</c:v>
                </c:pt>
                <c:pt idx="3760">
                  <c:v>41601</c:v>
                </c:pt>
                <c:pt idx="3761">
                  <c:v>41600</c:v>
                </c:pt>
                <c:pt idx="3762">
                  <c:v>41599</c:v>
                </c:pt>
                <c:pt idx="3763">
                  <c:v>41598</c:v>
                </c:pt>
                <c:pt idx="3764">
                  <c:v>41597</c:v>
                </c:pt>
                <c:pt idx="3765">
                  <c:v>41596</c:v>
                </c:pt>
                <c:pt idx="3766">
                  <c:v>41595</c:v>
                </c:pt>
                <c:pt idx="3767">
                  <c:v>41594</c:v>
                </c:pt>
                <c:pt idx="3768">
                  <c:v>41593</c:v>
                </c:pt>
                <c:pt idx="3769">
                  <c:v>41592</c:v>
                </c:pt>
                <c:pt idx="3770">
                  <c:v>41591</c:v>
                </c:pt>
                <c:pt idx="3771">
                  <c:v>41590</c:v>
                </c:pt>
                <c:pt idx="3772">
                  <c:v>41589</c:v>
                </c:pt>
                <c:pt idx="3773">
                  <c:v>41588</c:v>
                </c:pt>
                <c:pt idx="3774">
                  <c:v>41587</c:v>
                </c:pt>
                <c:pt idx="3775">
                  <c:v>41586</c:v>
                </c:pt>
                <c:pt idx="3776">
                  <c:v>41585</c:v>
                </c:pt>
                <c:pt idx="3777">
                  <c:v>41584</c:v>
                </c:pt>
                <c:pt idx="3778">
                  <c:v>41583</c:v>
                </c:pt>
                <c:pt idx="3779">
                  <c:v>41582</c:v>
                </c:pt>
                <c:pt idx="3780">
                  <c:v>41581</c:v>
                </c:pt>
                <c:pt idx="3781">
                  <c:v>41580</c:v>
                </c:pt>
                <c:pt idx="3782">
                  <c:v>41579</c:v>
                </c:pt>
                <c:pt idx="3783">
                  <c:v>41578</c:v>
                </c:pt>
                <c:pt idx="3784">
                  <c:v>41577</c:v>
                </c:pt>
                <c:pt idx="3785">
                  <c:v>41576</c:v>
                </c:pt>
                <c:pt idx="3786">
                  <c:v>41575</c:v>
                </c:pt>
                <c:pt idx="3787">
                  <c:v>41574</c:v>
                </c:pt>
                <c:pt idx="3788">
                  <c:v>41573</c:v>
                </c:pt>
                <c:pt idx="3789">
                  <c:v>41572</c:v>
                </c:pt>
                <c:pt idx="3790">
                  <c:v>41571</c:v>
                </c:pt>
                <c:pt idx="3791">
                  <c:v>41570</c:v>
                </c:pt>
                <c:pt idx="3792">
                  <c:v>41569</c:v>
                </c:pt>
                <c:pt idx="3793">
                  <c:v>41568</c:v>
                </c:pt>
                <c:pt idx="3794">
                  <c:v>41567</c:v>
                </c:pt>
                <c:pt idx="3795">
                  <c:v>41566</c:v>
                </c:pt>
                <c:pt idx="3796">
                  <c:v>41565</c:v>
                </c:pt>
                <c:pt idx="3797">
                  <c:v>41564</c:v>
                </c:pt>
                <c:pt idx="3798">
                  <c:v>41563</c:v>
                </c:pt>
                <c:pt idx="3799">
                  <c:v>41562</c:v>
                </c:pt>
                <c:pt idx="3800">
                  <c:v>41561</c:v>
                </c:pt>
                <c:pt idx="3801">
                  <c:v>41560</c:v>
                </c:pt>
                <c:pt idx="3802">
                  <c:v>41559</c:v>
                </c:pt>
                <c:pt idx="3803">
                  <c:v>41558</c:v>
                </c:pt>
                <c:pt idx="3804">
                  <c:v>41557</c:v>
                </c:pt>
                <c:pt idx="3805">
                  <c:v>41556</c:v>
                </c:pt>
                <c:pt idx="3806">
                  <c:v>41555</c:v>
                </c:pt>
                <c:pt idx="3807">
                  <c:v>41554</c:v>
                </c:pt>
                <c:pt idx="3808">
                  <c:v>41553</c:v>
                </c:pt>
                <c:pt idx="3809">
                  <c:v>41552</c:v>
                </c:pt>
                <c:pt idx="3810">
                  <c:v>41551</c:v>
                </c:pt>
                <c:pt idx="3811">
                  <c:v>41550</c:v>
                </c:pt>
                <c:pt idx="3812">
                  <c:v>41549</c:v>
                </c:pt>
                <c:pt idx="3813">
                  <c:v>41548</c:v>
                </c:pt>
                <c:pt idx="3814">
                  <c:v>41547</c:v>
                </c:pt>
                <c:pt idx="3815">
                  <c:v>41546</c:v>
                </c:pt>
                <c:pt idx="3816">
                  <c:v>41545</c:v>
                </c:pt>
                <c:pt idx="3817">
                  <c:v>41544</c:v>
                </c:pt>
                <c:pt idx="3818">
                  <c:v>41543</c:v>
                </c:pt>
                <c:pt idx="3819">
                  <c:v>41542</c:v>
                </c:pt>
                <c:pt idx="3820">
                  <c:v>41541</c:v>
                </c:pt>
                <c:pt idx="3821">
                  <c:v>41540</c:v>
                </c:pt>
                <c:pt idx="3822">
                  <c:v>41539</c:v>
                </c:pt>
                <c:pt idx="3823">
                  <c:v>41538</c:v>
                </c:pt>
                <c:pt idx="3824">
                  <c:v>41537</c:v>
                </c:pt>
                <c:pt idx="3825">
                  <c:v>41536</c:v>
                </c:pt>
                <c:pt idx="3826">
                  <c:v>41535</c:v>
                </c:pt>
                <c:pt idx="3827">
                  <c:v>41534</c:v>
                </c:pt>
                <c:pt idx="3828">
                  <c:v>41533</c:v>
                </c:pt>
                <c:pt idx="3829">
                  <c:v>41532</c:v>
                </c:pt>
                <c:pt idx="3830">
                  <c:v>41531</c:v>
                </c:pt>
                <c:pt idx="3831">
                  <c:v>41530</c:v>
                </c:pt>
                <c:pt idx="3832">
                  <c:v>41529</c:v>
                </c:pt>
                <c:pt idx="3833">
                  <c:v>41528</c:v>
                </c:pt>
                <c:pt idx="3834">
                  <c:v>41527</c:v>
                </c:pt>
                <c:pt idx="3835">
                  <c:v>41526</c:v>
                </c:pt>
                <c:pt idx="3836">
                  <c:v>41525</c:v>
                </c:pt>
                <c:pt idx="3837">
                  <c:v>41524</c:v>
                </c:pt>
                <c:pt idx="3838">
                  <c:v>41523</c:v>
                </c:pt>
                <c:pt idx="3839">
                  <c:v>41522</c:v>
                </c:pt>
                <c:pt idx="3840">
                  <c:v>41521</c:v>
                </c:pt>
                <c:pt idx="3841">
                  <c:v>41520</c:v>
                </c:pt>
                <c:pt idx="3842">
                  <c:v>41519</c:v>
                </c:pt>
                <c:pt idx="3843">
                  <c:v>41518</c:v>
                </c:pt>
                <c:pt idx="3844">
                  <c:v>41517</c:v>
                </c:pt>
                <c:pt idx="3845">
                  <c:v>41516</c:v>
                </c:pt>
                <c:pt idx="3846">
                  <c:v>41515</c:v>
                </c:pt>
                <c:pt idx="3847">
                  <c:v>41514</c:v>
                </c:pt>
                <c:pt idx="3848">
                  <c:v>41513</c:v>
                </c:pt>
                <c:pt idx="3849">
                  <c:v>41512</c:v>
                </c:pt>
                <c:pt idx="3850">
                  <c:v>41511</c:v>
                </c:pt>
                <c:pt idx="3851">
                  <c:v>41510</c:v>
                </c:pt>
                <c:pt idx="3852">
                  <c:v>41509</c:v>
                </c:pt>
                <c:pt idx="3853">
                  <c:v>41508</c:v>
                </c:pt>
                <c:pt idx="3854">
                  <c:v>41507</c:v>
                </c:pt>
                <c:pt idx="3855">
                  <c:v>41506</c:v>
                </c:pt>
                <c:pt idx="3856">
                  <c:v>41505</c:v>
                </c:pt>
                <c:pt idx="3857">
                  <c:v>41504</c:v>
                </c:pt>
                <c:pt idx="3858">
                  <c:v>41503</c:v>
                </c:pt>
                <c:pt idx="3859">
                  <c:v>41502</c:v>
                </c:pt>
                <c:pt idx="3860">
                  <c:v>41501</c:v>
                </c:pt>
                <c:pt idx="3861">
                  <c:v>41500</c:v>
                </c:pt>
                <c:pt idx="3862">
                  <c:v>41499</c:v>
                </c:pt>
                <c:pt idx="3863">
                  <c:v>41498</c:v>
                </c:pt>
                <c:pt idx="3864">
                  <c:v>41497</c:v>
                </c:pt>
                <c:pt idx="3865">
                  <c:v>41496</c:v>
                </c:pt>
                <c:pt idx="3866">
                  <c:v>41495</c:v>
                </c:pt>
                <c:pt idx="3867">
                  <c:v>41494</c:v>
                </c:pt>
                <c:pt idx="3868">
                  <c:v>41493</c:v>
                </c:pt>
                <c:pt idx="3869">
                  <c:v>41492</c:v>
                </c:pt>
                <c:pt idx="3870">
                  <c:v>41491</c:v>
                </c:pt>
                <c:pt idx="3871">
                  <c:v>41490</c:v>
                </c:pt>
                <c:pt idx="3872">
                  <c:v>41489</c:v>
                </c:pt>
                <c:pt idx="3873">
                  <c:v>41488</c:v>
                </c:pt>
                <c:pt idx="3874">
                  <c:v>41487</c:v>
                </c:pt>
                <c:pt idx="3875">
                  <c:v>41486</c:v>
                </c:pt>
                <c:pt idx="3876">
                  <c:v>41485</c:v>
                </c:pt>
                <c:pt idx="3877">
                  <c:v>41484</c:v>
                </c:pt>
                <c:pt idx="3878">
                  <c:v>41483</c:v>
                </c:pt>
                <c:pt idx="3879">
                  <c:v>41482</c:v>
                </c:pt>
                <c:pt idx="3880">
                  <c:v>41481</c:v>
                </c:pt>
                <c:pt idx="3881">
                  <c:v>41480</c:v>
                </c:pt>
                <c:pt idx="3882">
                  <c:v>41479</c:v>
                </c:pt>
                <c:pt idx="3883">
                  <c:v>41478</c:v>
                </c:pt>
                <c:pt idx="3884">
                  <c:v>41477</c:v>
                </c:pt>
                <c:pt idx="3885">
                  <c:v>41476</c:v>
                </c:pt>
                <c:pt idx="3886">
                  <c:v>41475</c:v>
                </c:pt>
                <c:pt idx="3887">
                  <c:v>41474</c:v>
                </c:pt>
                <c:pt idx="3888">
                  <c:v>41473</c:v>
                </c:pt>
                <c:pt idx="3889">
                  <c:v>41472</c:v>
                </c:pt>
                <c:pt idx="3890">
                  <c:v>41471</c:v>
                </c:pt>
                <c:pt idx="3891">
                  <c:v>41470</c:v>
                </c:pt>
                <c:pt idx="3892">
                  <c:v>41469</c:v>
                </c:pt>
                <c:pt idx="3893">
                  <c:v>41468</c:v>
                </c:pt>
                <c:pt idx="3894">
                  <c:v>41467</c:v>
                </c:pt>
                <c:pt idx="3895">
                  <c:v>41466</c:v>
                </c:pt>
                <c:pt idx="3896">
                  <c:v>41465</c:v>
                </c:pt>
                <c:pt idx="3897">
                  <c:v>41464</c:v>
                </c:pt>
                <c:pt idx="3898">
                  <c:v>41463</c:v>
                </c:pt>
                <c:pt idx="3899">
                  <c:v>41462</c:v>
                </c:pt>
                <c:pt idx="3900">
                  <c:v>41461</c:v>
                </c:pt>
                <c:pt idx="3901">
                  <c:v>41460</c:v>
                </c:pt>
                <c:pt idx="3902">
                  <c:v>41459</c:v>
                </c:pt>
                <c:pt idx="3903">
                  <c:v>41458</c:v>
                </c:pt>
                <c:pt idx="3904">
                  <c:v>41457</c:v>
                </c:pt>
                <c:pt idx="3905">
                  <c:v>41456</c:v>
                </c:pt>
                <c:pt idx="3906">
                  <c:v>41455</c:v>
                </c:pt>
                <c:pt idx="3907">
                  <c:v>41454</c:v>
                </c:pt>
                <c:pt idx="3908">
                  <c:v>41453</c:v>
                </c:pt>
                <c:pt idx="3909">
                  <c:v>41452</c:v>
                </c:pt>
                <c:pt idx="3910">
                  <c:v>41451</c:v>
                </c:pt>
                <c:pt idx="3911">
                  <c:v>41450</c:v>
                </c:pt>
                <c:pt idx="3912">
                  <c:v>41449</c:v>
                </c:pt>
                <c:pt idx="3913">
                  <c:v>41448</c:v>
                </c:pt>
                <c:pt idx="3914">
                  <c:v>41447</c:v>
                </c:pt>
                <c:pt idx="3915">
                  <c:v>41446</c:v>
                </c:pt>
                <c:pt idx="3916">
                  <c:v>41445</c:v>
                </c:pt>
                <c:pt idx="3917">
                  <c:v>41444</c:v>
                </c:pt>
                <c:pt idx="3918">
                  <c:v>41443</c:v>
                </c:pt>
                <c:pt idx="3919">
                  <c:v>41442</c:v>
                </c:pt>
                <c:pt idx="3920">
                  <c:v>41441</c:v>
                </c:pt>
                <c:pt idx="3921">
                  <c:v>41440</c:v>
                </c:pt>
                <c:pt idx="3922">
                  <c:v>41439</c:v>
                </c:pt>
                <c:pt idx="3923">
                  <c:v>41438</c:v>
                </c:pt>
                <c:pt idx="3924">
                  <c:v>41437</c:v>
                </c:pt>
                <c:pt idx="3925">
                  <c:v>41436</c:v>
                </c:pt>
                <c:pt idx="3926">
                  <c:v>41435</c:v>
                </c:pt>
                <c:pt idx="3927">
                  <c:v>41434</c:v>
                </c:pt>
                <c:pt idx="3928">
                  <c:v>41433</c:v>
                </c:pt>
                <c:pt idx="3929">
                  <c:v>41432</c:v>
                </c:pt>
                <c:pt idx="3930">
                  <c:v>41431</c:v>
                </c:pt>
                <c:pt idx="3931">
                  <c:v>41430</c:v>
                </c:pt>
                <c:pt idx="3932">
                  <c:v>41429</c:v>
                </c:pt>
                <c:pt idx="3933">
                  <c:v>41428</c:v>
                </c:pt>
                <c:pt idx="3934">
                  <c:v>41427</c:v>
                </c:pt>
                <c:pt idx="3935">
                  <c:v>41426</c:v>
                </c:pt>
                <c:pt idx="3936">
                  <c:v>41425</c:v>
                </c:pt>
                <c:pt idx="3937">
                  <c:v>41424</c:v>
                </c:pt>
                <c:pt idx="3938">
                  <c:v>41423</c:v>
                </c:pt>
                <c:pt idx="3939">
                  <c:v>41422</c:v>
                </c:pt>
                <c:pt idx="3940">
                  <c:v>41421</c:v>
                </c:pt>
                <c:pt idx="3941">
                  <c:v>41420</c:v>
                </c:pt>
                <c:pt idx="3942">
                  <c:v>41419</c:v>
                </c:pt>
                <c:pt idx="3943">
                  <c:v>41418</c:v>
                </c:pt>
                <c:pt idx="3944">
                  <c:v>41417</c:v>
                </c:pt>
                <c:pt idx="3945">
                  <c:v>41416</c:v>
                </c:pt>
                <c:pt idx="3946">
                  <c:v>41415</c:v>
                </c:pt>
                <c:pt idx="3947">
                  <c:v>41414</c:v>
                </c:pt>
                <c:pt idx="3948">
                  <c:v>41413</c:v>
                </c:pt>
                <c:pt idx="3949">
                  <c:v>41412</c:v>
                </c:pt>
                <c:pt idx="3950">
                  <c:v>41411</c:v>
                </c:pt>
                <c:pt idx="3951">
                  <c:v>41410</c:v>
                </c:pt>
                <c:pt idx="3952">
                  <c:v>41409</c:v>
                </c:pt>
                <c:pt idx="3953">
                  <c:v>41408</c:v>
                </c:pt>
                <c:pt idx="3954">
                  <c:v>41407</c:v>
                </c:pt>
                <c:pt idx="3955">
                  <c:v>41406</c:v>
                </c:pt>
                <c:pt idx="3956">
                  <c:v>41405</c:v>
                </c:pt>
                <c:pt idx="3957">
                  <c:v>41404</c:v>
                </c:pt>
                <c:pt idx="3958">
                  <c:v>41403</c:v>
                </c:pt>
                <c:pt idx="3959">
                  <c:v>41402</c:v>
                </c:pt>
                <c:pt idx="3960">
                  <c:v>41401</c:v>
                </c:pt>
                <c:pt idx="3961">
                  <c:v>41400</c:v>
                </c:pt>
                <c:pt idx="3962">
                  <c:v>41399</c:v>
                </c:pt>
                <c:pt idx="3963">
                  <c:v>41398</c:v>
                </c:pt>
                <c:pt idx="3964">
                  <c:v>41397</c:v>
                </c:pt>
                <c:pt idx="3965">
                  <c:v>41396</c:v>
                </c:pt>
                <c:pt idx="3966">
                  <c:v>41395</c:v>
                </c:pt>
                <c:pt idx="3967">
                  <c:v>41394</c:v>
                </c:pt>
                <c:pt idx="3968">
                  <c:v>41393</c:v>
                </c:pt>
                <c:pt idx="3969">
                  <c:v>41392</c:v>
                </c:pt>
                <c:pt idx="3970">
                  <c:v>41391</c:v>
                </c:pt>
                <c:pt idx="3971">
                  <c:v>41390</c:v>
                </c:pt>
                <c:pt idx="3972">
                  <c:v>41389</c:v>
                </c:pt>
                <c:pt idx="3973">
                  <c:v>41388</c:v>
                </c:pt>
                <c:pt idx="3974">
                  <c:v>41387</c:v>
                </c:pt>
                <c:pt idx="3975">
                  <c:v>41386</c:v>
                </c:pt>
                <c:pt idx="3976">
                  <c:v>41385</c:v>
                </c:pt>
                <c:pt idx="3977">
                  <c:v>41384</c:v>
                </c:pt>
                <c:pt idx="3978">
                  <c:v>41383</c:v>
                </c:pt>
                <c:pt idx="3979">
                  <c:v>41382</c:v>
                </c:pt>
                <c:pt idx="3980">
                  <c:v>41381</c:v>
                </c:pt>
                <c:pt idx="3981">
                  <c:v>41380</c:v>
                </c:pt>
                <c:pt idx="3982">
                  <c:v>41379</c:v>
                </c:pt>
                <c:pt idx="3983">
                  <c:v>41378</c:v>
                </c:pt>
                <c:pt idx="3984">
                  <c:v>41377</c:v>
                </c:pt>
                <c:pt idx="3985">
                  <c:v>41376</c:v>
                </c:pt>
                <c:pt idx="3986">
                  <c:v>41375</c:v>
                </c:pt>
                <c:pt idx="3987">
                  <c:v>41374</c:v>
                </c:pt>
                <c:pt idx="3988">
                  <c:v>41373</c:v>
                </c:pt>
                <c:pt idx="3989">
                  <c:v>41372</c:v>
                </c:pt>
                <c:pt idx="3990">
                  <c:v>41371</c:v>
                </c:pt>
                <c:pt idx="3991">
                  <c:v>41370</c:v>
                </c:pt>
                <c:pt idx="3992">
                  <c:v>41369</c:v>
                </c:pt>
                <c:pt idx="3993">
                  <c:v>41368</c:v>
                </c:pt>
                <c:pt idx="3994">
                  <c:v>41367</c:v>
                </c:pt>
                <c:pt idx="3995">
                  <c:v>41366</c:v>
                </c:pt>
                <c:pt idx="3996">
                  <c:v>41365</c:v>
                </c:pt>
                <c:pt idx="3997">
                  <c:v>41364</c:v>
                </c:pt>
                <c:pt idx="3998">
                  <c:v>41363</c:v>
                </c:pt>
                <c:pt idx="3999">
                  <c:v>41362</c:v>
                </c:pt>
                <c:pt idx="4000">
                  <c:v>41361</c:v>
                </c:pt>
                <c:pt idx="4001">
                  <c:v>41360</c:v>
                </c:pt>
                <c:pt idx="4002">
                  <c:v>41359</c:v>
                </c:pt>
                <c:pt idx="4003">
                  <c:v>41358</c:v>
                </c:pt>
                <c:pt idx="4004">
                  <c:v>41357</c:v>
                </c:pt>
                <c:pt idx="4005">
                  <c:v>41356</c:v>
                </c:pt>
                <c:pt idx="4006">
                  <c:v>41355</c:v>
                </c:pt>
                <c:pt idx="4007">
                  <c:v>41354</c:v>
                </c:pt>
                <c:pt idx="4008">
                  <c:v>41353</c:v>
                </c:pt>
                <c:pt idx="4009">
                  <c:v>41352</c:v>
                </c:pt>
                <c:pt idx="4010">
                  <c:v>41351</c:v>
                </c:pt>
                <c:pt idx="4011">
                  <c:v>41350</c:v>
                </c:pt>
                <c:pt idx="4012">
                  <c:v>41349</c:v>
                </c:pt>
                <c:pt idx="4013">
                  <c:v>41348</c:v>
                </c:pt>
                <c:pt idx="4014">
                  <c:v>41347</c:v>
                </c:pt>
                <c:pt idx="4015">
                  <c:v>41346</c:v>
                </c:pt>
                <c:pt idx="4016">
                  <c:v>41345</c:v>
                </c:pt>
                <c:pt idx="4017">
                  <c:v>41344</c:v>
                </c:pt>
                <c:pt idx="4018">
                  <c:v>41343</c:v>
                </c:pt>
                <c:pt idx="4019">
                  <c:v>41342</c:v>
                </c:pt>
                <c:pt idx="4020">
                  <c:v>41341</c:v>
                </c:pt>
                <c:pt idx="4021">
                  <c:v>41340</c:v>
                </c:pt>
                <c:pt idx="4022">
                  <c:v>41339</c:v>
                </c:pt>
                <c:pt idx="4023">
                  <c:v>41338</c:v>
                </c:pt>
                <c:pt idx="4024">
                  <c:v>41337</c:v>
                </c:pt>
                <c:pt idx="4025">
                  <c:v>41336</c:v>
                </c:pt>
                <c:pt idx="4026">
                  <c:v>41335</c:v>
                </c:pt>
                <c:pt idx="4027">
                  <c:v>41334</c:v>
                </c:pt>
                <c:pt idx="4028">
                  <c:v>41333</c:v>
                </c:pt>
                <c:pt idx="4029">
                  <c:v>41332</c:v>
                </c:pt>
                <c:pt idx="4030">
                  <c:v>41331</c:v>
                </c:pt>
                <c:pt idx="4031">
                  <c:v>41330</c:v>
                </c:pt>
                <c:pt idx="4032">
                  <c:v>41329</c:v>
                </c:pt>
                <c:pt idx="4033">
                  <c:v>41328</c:v>
                </c:pt>
                <c:pt idx="4034">
                  <c:v>41327</c:v>
                </c:pt>
                <c:pt idx="4035">
                  <c:v>41326</c:v>
                </c:pt>
                <c:pt idx="4036">
                  <c:v>41325</c:v>
                </c:pt>
                <c:pt idx="4037">
                  <c:v>41324</c:v>
                </c:pt>
                <c:pt idx="4038">
                  <c:v>41323</c:v>
                </c:pt>
                <c:pt idx="4039">
                  <c:v>41322</c:v>
                </c:pt>
                <c:pt idx="4040">
                  <c:v>41321</c:v>
                </c:pt>
                <c:pt idx="4041">
                  <c:v>41320</c:v>
                </c:pt>
                <c:pt idx="4042">
                  <c:v>41319</c:v>
                </c:pt>
                <c:pt idx="4043">
                  <c:v>41318</c:v>
                </c:pt>
                <c:pt idx="4044">
                  <c:v>41317</c:v>
                </c:pt>
                <c:pt idx="4045">
                  <c:v>41316</c:v>
                </c:pt>
                <c:pt idx="4046">
                  <c:v>41315</c:v>
                </c:pt>
                <c:pt idx="4047">
                  <c:v>41314</c:v>
                </c:pt>
                <c:pt idx="4048">
                  <c:v>41313</c:v>
                </c:pt>
                <c:pt idx="4049">
                  <c:v>41312</c:v>
                </c:pt>
                <c:pt idx="4050">
                  <c:v>41311</c:v>
                </c:pt>
                <c:pt idx="4051">
                  <c:v>41310</c:v>
                </c:pt>
                <c:pt idx="4052">
                  <c:v>41309</c:v>
                </c:pt>
                <c:pt idx="4053">
                  <c:v>41308</c:v>
                </c:pt>
                <c:pt idx="4054">
                  <c:v>41307</c:v>
                </c:pt>
                <c:pt idx="4055">
                  <c:v>41306</c:v>
                </c:pt>
                <c:pt idx="4056">
                  <c:v>41305</c:v>
                </c:pt>
                <c:pt idx="4057">
                  <c:v>41304</c:v>
                </c:pt>
                <c:pt idx="4058">
                  <c:v>41303</c:v>
                </c:pt>
                <c:pt idx="4059">
                  <c:v>41302</c:v>
                </c:pt>
                <c:pt idx="4060">
                  <c:v>41301</c:v>
                </c:pt>
                <c:pt idx="4061">
                  <c:v>41300</c:v>
                </c:pt>
                <c:pt idx="4062">
                  <c:v>41299</c:v>
                </c:pt>
                <c:pt idx="4063">
                  <c:v>41298</c:v>
                </c:pt>
                <c:pt idx="4064">
                  <c:v>41297</c:v>
                </c:pt>
                <c:pt idx="4065">
                  <c:v>41296</c:v>
                </c:pt>
                <c:pt idx="4066">
                  <c:v>41295</c:v>
                </c:pt>
                <c:pt idx="4067">
                  <c:v>41294</c:v>
                </c:pt>
                <c:pt idx="4068">
                  <c:v>41293</c:v>
                </c:pt>
                <c:pt idx="4069">
                  <c:v>41292</c:v>
                </c:pt>
                <c:pt idx="4070">
                  <c:v>41291</c:v>
                </c:pt>
                <c:pt idx="4071">
                  <c:v>41290</c:v>
                </c:pt>
                <c:pt idx="4072">
                  <c:v>41289</c:v>
                </c:pt>
                <c:pt idx="4073">
                  <c:v>41288</c:v>
                </c:pt>
                <c:pt idx="4074">
                  <c:v>41287</c:v>
                </c:pt>
                <c:pt idx="4075">
                  <c:v>41286</c:v>
                </c:pt>
                <c:pt idx="4076">
                  <c:v>41285</c:v>
                </c:pt>
                <c:pt idx="4077">
                  <c:v>41284</c:v>
                </c:pt>
                <c:pt idx="4078">
                  <c:v>41283</c:v>
                </c:pt>
                <c:pt idx="4079">
                  <c:v>41282</c:v>
                </c:pt>
                <c:pt idx="4080">
                  <c:v>41281</c:v>
                </c:pt>
                <c:pt idx="4081">
                  <c:v>41280</c:v>
                </c:pt>
                <c:pt idx="4082">
                  <c:v>41279</c:v>
                </c:pt>
                <c:pt idx="4083">
                  <c:v>41278</c:v>
                </c:pt>
                <c:pt idx="4084">
                  <c:v>41277</c:v>
                </c:pt>
                <c:pt idx="4085">
                  <c:v>41276</c:v>
                </c:pt>
                <c:pt idx="4086">
                  <c:v>41275</c:v>
                </c:pt>
                <c:pt idx="4087">
                  <c:v>41274</c:v>
                </c:pt>
                <c:pt idx="4088">
                  <c:v>41273</c:v>
                </c:pt>
                <c:pt idx="4089">
                  <c:v>41272</c:v>
                </c:pt>
                <c:pt idx="4090">
                  <c:v>41271</c:v>
                </c:pt>
                <c:pt idx="4091">
                  <c:v>41270</c:v>
                </c:pt>
                <c:pt idx="4092">
                  <c:v>41269</c:v>
                </c:pt>
                <c:pt idx="4093">
                  <c:v>41268</c:v>
                </c:pt>
                <c:pt idx="4094">
                  <c:v>41267</c:v>
                </c:pt>
                <c:pt idx="4095">
                  <c:v>41266</c:v>
                </c:pt>
                <c:pt idx="4096">
                  <c:v>41265</c:v>
                </c:pt>
                <c:pt idx="4097">
                  <c:v>41264</c:v>
                </c:pt>
                <c:pt idx="4098">
                  <c:v>41263</c:v>
                </c:pt>
                <c:pt idx="4099">
                  <c:v>41262</c:v>
                </c:pt>
                <c:pt idx="4100">
                  <c:v>41261</c:v>
                </c:pt>
                <c:pt idx="4101">
                  <c:v>41260</c:v>
                </c:pt>
                <c:pt idx="4102">
                  <c:v>41259</c:v>
                </c:pt>
                <c:pt idx="4103">
                  <c:v>41258</c:v>
                </c:pt>
                <c:pt idx="4104">
                  <c:v>41257</c:v>
                </c:pt>
                <c:pt idx="4105">
                  <c:v>41256</c:v>
                </c:pt>
                <c:pt idx="4106">
                  <c:v>41255</c:v>
                </c:pt>
                <c:pt idx="4107">
                  <c:v>41254</c:v>
                </c:pt>
                <c:pt idx="4108">
                  <c:v>41253</c:v>
                </c:pt>
                <c:pt idx="4109">
                  <c:v>41252</c:v>
                </c:pt>
                <c:pt idx="4110">
                  <c:v>41251</c:v>
                </c:pt>
                <c:pt idx="4111">
                  <c:v>41250</c:v>
                </c:pt>
                <c:pt idx="4112">
                  <c:v>41249</c:v>
                </c:pt>
                <c:pt idx="4113">
                  <c:v>41248</c:v>
                </c:pt>
                <c:pt idx="4114">
                  <c:v>41247</c:v>
                </c:pt>
                <c:pt idx="4115">
                  <c:v>41246</c:v>
                </c:pt>
                <c:pt idx="4116">
                  <c:v>41245</c:v>
                </c:pt>
                <c:pt idx="4117">
                  <c:v>41244</c:v>
                </c:pt>
                <c:pt idx="4118">
                  <c:v>41243</c:v>
                </c:pt>
                <c:pt idx="4119">
                  <c:v>41242</c:v>
                </c:pt>
                <c:pt idx="4120">
                  <c:v>41241</c:v>
                </c:pt>
                <c:pt idx="4121">
                  <c:v>41240</c:v>
                </c:pt>
                <c:pt idx="4122">
                  <c:v>41239</c:v>
                </c:pt>
                <c:pt idx="4123">
                  <c:v>41238</c:v>
                </c:pt>
                <c:pt idx="4124">
                  <c:v>41237</c:v>
                </c:pt>
                <c:pt idx="4125">
                  <c:v>41236</c:v>
                </c:pt>
                <c:pt idx="4126">
                  <c:v>41235</c:v>
                </c:pt>
                <c:pt idx="4127">
                  <c:v>41234</c:v>
                </c:pt>
                <c:pt idx="4128">
                  <c:v>41233</c:v>
                </c:pt>
                <c:pt idx="4129">
                  <c:v>41232</c:v>
                </c:pt>
                <c:pt idx="4130">
                  <c:v>41231</c:v>
                </c:pt>
                <c:pt idx="4131">
                  <c:v>41230</c:v>
                </c:pt>
                <c:pt idx="4132">
                  <c:v>41229</c:v>
                </c:pt>
                <c:pt idx="4133">
                  <c:v>41228</c:v>
                </c:pt>
                <c:pt idx="4134">
                  <c:v>41227</c:v>
                </c:pt>
                <c:pt idx="4135">
                  <c:v>41226</c:v>
                </c:pt>
                <c:pt idx="4136">
                  <c:v>41225</c:v>
                </c:pt>
                <c:pt idx="4137">
                  <c:v>41224</c:v>
                </c:pt>
                <c:pt idx="4138">
                  <c:v>41223</c:v>
                </c:pt>
                <c:pt idx="4139">
                  <c:v>41222</c:v>
                </c:pt>
                <c:pt idx="4140">
                  <c:v>41221</c:v>
                </c:pt>
                <c:pt idx="4141">
                  <c:v>41220</c:v>
                </c:pt>
                <c:pt idx="4142">
                  <c:v>41219</c:v>
                </c:pt>
                <c:pt idx="4143">
                  <c:v>41218</c:v>
                </c:pt>
                <c:pt idx="4144">
                  <c:v>41217</c:v>
                </c:pt>
                <c:pt idx="4145">
                  <c:v>41216</c:v>
                </c:pt>
                <c:pt idx="4146">
                  <c:v>41215</c:v>
                </c:pt>
                <c:pt idx="4147">
                  <c:v>41214</c:v>
                </c:pt>
                <c:pt idx="4148">
                  <c:v>41213</c:v>
                </c:pt>
                <c:pt idx="4149">
                  <c:v>41212</c:v>
                </c:pt>
                <c:pt idx="4150">
                  <c:v>41211</c:v>
                </c:pt>
                <c:pt idx="4151">
                  <c:v>41210</c:v>
                </c:pt>
                <c:pt idx="4152">
                  <c:v>41209</c:v>
                </c:pt>
                <c:pt idx="4153">
                  <c:v>41208</c:v>
                </c:pt>
                <c:pt idx="4154">
                  <c:v>41207</c:v>
                </c:pt>
                <c:pt idx="4155">
                  <c:v>41206</c:v>
                </c:pt>
                <c:pt idx="4156">
                  <c:v>41205</c:v>
                </c:pt>
                <c:pt idx="4157">
                  <c:v>41204</c:v>
                </c:pt>
                <c:pt idx="4158">
                  <c:v>41203</c:v>
                </c:pt>
                <c:pt idx="4159">
                  <c:v>41202</c:v>
                </c:pt>
                <c:pt idx="4160">
                  <c:v>41201</c:v>
                </c:pt>
                <c:pt idx="4161">
                  <c:v>41200</c:v>
                </c:pt>
                <c:pt idx="4162">
                  <c:v>41199</c:v>
                </c:pt>
                <c:pt idx="4163">
                  <c:v>41198</c:v>
                </c:pt>
                <c:pt idx="4164">
                  <c:v>41197</c:v>
                </c:pt>
                <c:pt idx="4165">
                  <c:v>41196</c:v>
                </c:pt>
                <c:pt idx="4166">
                  <c:v>41195</c:v>
                </c:pt>
                <c:pt idx="4167">
                  <c:v>41194</c:v>
                </c:pt>
                <c:pt idx="4168">
                  <c:v>41193</c:v>
                </c:pt>
                <c:pt idx="4169">
                  <c:v>41192</c:v>
                </c:pt>
                <c:pt idx="4170">
                  <c:v>41191</c:v>
                </c:pt>
                <c:pt idx="4171">
                  <c:v>41190</c:v>
                </c:pt>
                <c:pt idx="4172">
                  <c:v>41189</c:v>
                </c:pt>
                <c:pt idx="4173">
                  <c:v>41188</c:v>
                </c:pt>
                <c:pt idx="4174">
                  <c:v>41187</c:v>
                </c:pt>
                <c:pt idx="4175">
                  <c:v>41186</c:v>
                </c:pt>
                <c:pt idx="4176">
                  <c:v>41185</c:v>
                </c:pt>
                <c:pt idx="4177">
                  <c:v>41184</c:v>
                </c:pt>
                <c:pt idx="4178">
                  <c:v>41183</c:v>
                </c:pt>
                <c:pt idx="4179">
                  <c:v>41182</c:v>
                </c:pt>
                <c:pt idx="4180">
                  <c:v>41181</c:v>
                </c:pt>
                <c:pt idx="4181">
                  <c:v>41180</c:v>
                </c:pt>
                <c:pt idx="4182">
                  <c:v>41179</c:v>
                </c:pt>
                <c:pt idx="4183">
                  <c:v>41178</c:v>
                </c:pt>
                <c:pt idx="4184">
                  <c:v>41177</c:v>
                </c:pt>
                <c:pt idx="4185">
                  <c:v>41176</c:v>
                </c:pt>
                <c:pt idx="4186">
                  <c:v>41175</c:v>
                </c:pt>
                <c:pt idx="4187">
                  <c:v>41174</c:v>
                </c:pt>
                <c:pt idx="4188">
                  <c:v>41173</c:v>
                </c:pt>
                <c:pt idx="4189">
                  <c:v>41172</c:v>
                </c:pt>
                <c:pt idx="4190">
                  <c:v>41171</c:v>
                </c:pt>
                <c:pt idx="4191">
                  <c:v>41170</c:v>
                </c:pt>
                <c:pt idx="4192">
                  <c:v>41169</c:v>
                </c:pt>
                <c:pt idx="4193">
                  <c:v>41168</c:v>
                </c:pt>
                <c:pt idx="4194">
                  <c:v>41167</c:v>
                </c:pt>
                <c:pt idx="4195">
                  <c:v>41166</c:v>
                </c:pt>
                <c:pt idx="4196">
                  <c:v>41165</c:v>
                </c:pt>
                <c:pt idx="4197">
                  <c:v>41164</c:v>
                </c:pt>
                <c:pt idx="4198">
                  <c:v>41163</c:v>
                </c:pt>
                <c:pt idx="4199">
                  <c:v>41162</c:v>
                </c:pt>
                <c:pt idx="4200">
                  <c:v>41161</c:v>
                </c:pt>
                <c:pt idx="4201">
                  <c:v>41160</c:v>
                </c:pt>
                <c:pt idx="4202">
                  <c:v>41159</c:v>
                </c:pt>
                <c:pt idx="4203">
                  <c:v>41158</c:v>
                </c:pt>
                <c:pt idx="4204">
                  <c:v>41157</c:v>
                </c:pt>
                <c:pt idx="4205">
                  <c:v>41156</c:v>
                </c:pt>
                <c:pt idx="4206">
                  <c:v>41155</c:v>
                </c:pt>
                <c:pt idx="4207">
                  <c:v>41154</c:v>
                </c:pt>
                <c:pt idx="4208">
                  <c:v>41153</c:v>
                </c:pt>
                <c:pt idx="4209">
                  <c:v>41152</c:v>
                </c:pt>
                <c:pt idx="4210">
                  <c:v>41151</c:v>
                </c:pt>
                <c:pt idx="4211">
                  <c:v>41150</c:v>
                </c:pt>
                <c:pt idx="4212">
                  <c:v>41149</c:v>
                </c:pt>
                <c:pt idx="4213">
                  <c:v>41148</c:v>
                </c:pt>
                <c:pt idx="4214">
                  <c:v>41147</c:v>
                </c:pt>
                <c:pt idx="4215">
                  <c:v>41146</c:v>
                </c:pt>
                <c:pt idx="4216">
                  <c:v>41145</c:v>
                </c:pt>
                <c:pt idx="4217">
                  <c:v>41144</c:v>
                </c:pt>
                <c:pt idx="4218">
                  <c:v>41143</c:v>
                </c:pt>
                <c:pt idx="4219">
                  <c:v>41142</c:v>
                </c:pt>
                <c:pt idx="4220">
                  <c:v>41141</c:v>
                </c:pt>
                <c:pt idx="4221">
                  <c:v>41140</c:v>
                </c:pt>
                <c:pt idx="4222">
                  <c:v>41139</c:v>
                </c:pt>
                <c:pt idx="4223">
                  <c:v>41138</c:v>
                </c:pt>
                <c:pt idx="4224">
                  <c:v>41137</c:v>
                </c:pt>
                <c:pt idx="4225">
                  <c:v>41136</c:v>
                </c:pt>
                <c:pt idx="4226">
                  <c:v>41135</c:v>
                </c:pt>
                <c:pt idx="4227">
                  <c:v>41134</c:v>
                </c:pt>
                <c:pt idx="4228">
                  <c:v>41133</c:v>
                </c:pt>
                <c:pt idx="4229">
                  <c:v>41132</c:v>
                </c:pt>
                <c:pt idx="4230">
                  <c:v>41131</c:v>
                </c:pt>
                <c:pt idx="4231">
                  <c:v>41130</c:v>
                </c:pt>
                <c:pt idx="4232">
                  <c:v>41129</c:v>
                </c:pt>
                <c:pt idx="4233">
                  <c:v>41128</c:v>
                </c:pt>
                <c:pt idx="4234">
                  <c:v>41127</c:v>
                </c:pt>
                <c:pt idx="4235">
                  <c:v>41126</c:v>
                </c:pt>
                <c:pt idx="4236">
                  <c:v>41125</c:v>
                </c:pt>
                <c:pt idx="4237">
                  <c:v>41124</c:v>
                </c:pt>
                <c:pt idx="4238">
                  <c:v>41123</c:v>
                </c:pt>
                <c:pt idx="4239">
                  <c:v>41122</c:v>
                </c:pt>
                <c:pt idx="4240">
                  <c:v>41121</c:v>
                </c:pt>
                <c:pt idx="4241">
                  <c:v>41120</c:v>
                </c:pt>
                <c:pt idx="4242">
                  <c:v>41119</c:v>
                </c:pt>
                <c:pt idx="4243">
                  <c:v>41118</c:v>
                </c:pt>
                <c:pt idx="4244">
                  <c:v>41117</c:v>
                </c:pt>
                <c:pt idx="4245">
                  <c:v>41116</c:v>
                </c:pt>
                <c:pt idx="4246">
                  <c:v>41115</c:v>
                </c:pt>
                <c:pt idx="4247">
                  <c:v>41114</c:v>
                </c:pt>
                <c:pt idx="4248">
                  <c:v>41113</c:v>
                </c:pt>
                <c:pt idx="4249">
                  <c:v>41112</c:v>
                </c:pt>
                <c:pt idx="4250">
                  <c:v>41111</c:v>
                </c:pt>
                <c:pt idx="4251">
                  <c:v>41110</c:v>
                </c:pt>
                <c:pt idx="4252">
                  <c:v>41109</c:v>
                </c:pt>
                <c:pt idx="4253">
                  <c:v>41108</c:v>
                </c:pt>
                <c:pt idx="4254">
                  <c:v>41107</c:v>
                </c:pt>
                <c:pt idx="4255">
                  <c:v>41106</c:v>
                </c:pt>
                <c:pt idx="4256">
                  <c:v>41105</c:v>
                </c:pt>
                <c:pt idx="4257">
                  <c:v>41104</c:v>
                </c:pt>
                <c:pt idx="4258">
                  <c:v>41103</c:v>
                </c:pt>
                <c:pt idx="4259">
                  <c:v>41102</c:v>
                </c:pt>
                <c:pt idx="4260">
                  <c:v>41101</c:v>
                </c:pt>
                <c:pt idx="4261">
                  <c:v>41100</c:v>
                </c:pt>
                <c:pt idx="4262">
                  <c:v>41099</c:v>
                </c:pt>
                <c:pt idx="4263">
                  <c:v>41098</c:v>
                </c:pt>
                <c:pt idx="4264">
                  <c:v>41097</c:v>
                </c:pt>
                <c:pt idx="4265">
                  <c:v>41096</c:v>
                </c:pt>
                <c:pt idx="4266">
                  <c:v>41095</c:v>
                </c:pt>
                <c:pt idx="4267">
                  <c:v>41094</c:v>
                </c:pt>
                <c:pt idx="4268">
                  <c:v>41093</c:v>
                </c:pt>
                <c:pt idx="4269">
                  <c:v>41092</c:v>
                </c:pt>
                <c:pt idx="4270">
                  <c:v>41091</c:v>
                </c:pt>
                <c:pt idx="4271">
                  <c:v>41090</c:v>
                </c:pt>
                <c:pt idx="4272">
                  <c:v>41089</c:v>
                </c:pt>
                <c:pt idx="4273">
                  <c:v>41088</c:v>
                </c:pt>
                <c:pt idx="4274">
                  <c:v>41087</c:v>
                </c:pt>
                <c:pt idx="4275">
                  <c:v>41086</c:v>
                </c:pt>
                <c:pt idx="4276">
                  <c:v>41085</c:v>
                </c:pt>
                <c:pt idx="4277">
                  <c:v>41084</c:v>
                </c:pt>
                <c:pt idx="4278">
                  <c:v>41083</c:v>
                </c:pt>
                <c:pt idx="4279">
                  <c:v>41082</c:v>
                </c:pt>
                <c:pt idx="4280">
                  <c:v>41081</c:v>
                </c:pt>
                <c:pt idx="4281">
                  <c:v>41080</c:v>
                </c:pt>
                <c:pt idx="4282">
                  <c:v>41079</c:v>
                </c:pt>
                <c:pt idx="4283">
                  <c:v>41078</c:v>
                </c:pt>
                <c:pt idx="4284">
                  <c:v>41077</c:v>
                </c:pt>
                <c:pt idx="4285">
                  <c:v>41076</c:v>
                </c:pt>
                <c:pt idx="4286">
                  <c:v>41075</c:v>
                </c:pt>
                <c:pt idx="4287">
                  <c:v>41074</c:v>
                </c:pt>
                <c:pt idx="4288">
                  <c:v>41073</c:v>
                </c:pt>
                <c:pt idx="4289">
                  <c:v>41072</c:v>
                </c:pt>
                <c:pt idx="4290">
                  <c:v>41071</c:v>
                </c:pt>
                <c:pt idx="4291">
                  <c:v>41070</c:v>
                </c:pt>
                <c:pt idx="4292">
                  <c:v>41069</c:v>
                </c:pt>
                <c:pt idx="4293">
                  <c:v>41068</c:v>
                </c:pt>
                <c:pt idx="4294">
                  <c:v>41067</c:v>
                </c:pt>
                <c:pt idx="4295">
                  <c:v>41066</c:v>
                </c:pt>
                <c:pt idx="4296">
                  <c:v>41065</c:v>
                </c:pt>
                <c:pt idx="4297">
                  <c:v>41064</c:v>
                </c:pt>
                <c:pt idx="4298">
                  <c:v>41063</c:v>
                </c:pt>
                <c:pt idx="4299">
                  <c:v>41062</c:v>
                </c:pt>
                <c:pt idx="4300">
                  <c:v>41061</c:v>
                </c:pt>
                <c:pt idx="4301">
                  <c:v>41060</c:v>
                </c:pt>
                <c:pt idx="4302">
                  <c:v>41059</c:v>
                </c:pt>
                <c:pt idx="4303">
                  <c:v>41058</c:v>
                </c:pt>
                <c:pt idx="4304">
                  <c:v>41057</c:v>
                </c:pt>
                <c:pt idx="4305">
                  <c:v>41056</c:v>
                </c:pt>
                <c:pt idx="4306">
                  <c:v>41055</c:v>
                </c:pt>
                <c:pt idx="4307">
                  <c:v>41054</c:v>
                </c:pt>
                <c:pt idx="4308">
                  <c:v>41053</c:v>
                </c:pt>
                <c:pt idx="4309">
                  <c:v>41052</c:v>
                </c:pt>
                <c:pt idx="4310">
                  <c:v>41051</c:v>
                </c:pt>
                <c:pt idx="4311">
                  <c:v>41050</c:v>
                </c:pt>
                <c:pt idx="4312">
                  <c:v>41049</c:v>
                </c:pt>
                <c:pt idx="4313">
                  <c:v>41048</c:v>
                </c:pt>
                <c:pt idx="4314">
                  <c:v>41047</c:v>
                </c:pt>
                <c:pt idx="4315">
                  <c:v>41046</c:v>
                </c:pt>
                <c:pt idx="4316">
                  <c:v>41045</c:v>
                </c:pt>
                <c:pt idx="4317">
                  <c:v>41044</c:v>
                </c:pt>
                <c:pt idx="4318">
                  <c:v>41043</c:v>
                </c:pt>
                <c:pt idx="4319">
                  <c:v>41042</c:v>
                </c:pt>
                <c:pt idx="4320">
                  <c:v>41041</c:v>
                </c:pt>
                <c:pt idx="4321">
                  <c:v>41040</c:v>
                </c:pt>
                <c:pt idx="4322">
                  <c:v>41039</c:v>
                </c:pt>
                <c:pt idx="4323">
                  <c:v>41038</c:v>
                </c:pt>
                <c:pt idx="4324">
                  <c:v>41037</c:v>
                </c:pt>
                <c:pt idx="4325">
                  <c:v>41036</c:v>
                </c:pt>
                <c:pt idx="4326">
                  <c:v>41035</c:v>
                </c:pt>
                <c:pt idx="4327">
                  <c:v>41034</c:v>
                </c:pt>
                <c:pt idx="4328">
                  <c:v>41033</c:v>
                </c:pt>
                <c:pt idx="4329">
                  <c:v>41032</c:v>
                </c:pt>
                <c:pt idx="4330">
                  <c:v>41031</c:v>
                </c:pt>
                <c:pt idx="4331">
                  <c:v>41030</c:v>
                </c:pt>
                <c:pt idx="4332">
                  <c:v>41029</c:v>
                </c:pt>
                <c:pt idx="4333">
                  <c:v>41028</c:v>
                </c:pt>
                <c:pt idx="4334">
                  <c:v>41027</c:v>
                </c:pt>
                <c:pt idx="4335">
                  <c:v>41026</c:v>
                </c:pt>
                <c:pt idx="4336">
                  <c:v>41025</c:v>
                </c:pt>
                <c:pt idx="4337">
                  <c:v>41024</c:v>
                </c:pt>
                <c:pt idx="4338">
                  <c:v>41023</c:v>
                </c:pt>
                <c:pt idx="4339">
                  <c:v>41022</c:v>
                </c:pt>
                <c:pt idx="4340">
                  <c:v>41021</c:v>
                </c:pt>
                <c:pt idx="4341">
                  <c:v>41020</c:v>
                </c:pt>
                <c:pt idx="4342">
                  <c:v>41019</c:v>
                </c:pt>
                <c:pt idx="4343">
                  <c:v>41018</c:v>
                </c:pt>
                <c:pt idx="4344">
                  <c:v>41017</c:v>
                </c:pt>
                <c:pt idx="4345">
                  <c:v>41016</c:v>
                </c:pt>
                <c:pt idx="4346">
                  <c:v>41015</c:v>
                </c:pt>
                <c:pt idx="4347">
                  <c:v>41014</c:v>
                </c:pt>
                <c:pt idx="4348">
                  <c:v>41013</c:v>
                </c:pt>
                <c:pt idx="4349">
                  <c:v>41012</c:v>
                </c:pt>
                <c:pt idx="4350">
                  <c:v>41011</c:v>
                </c:pt>
                <c:pt idx="4351">
                  <c:v>41010</c:v>
                </c:pt>
                <c:pt idx="4352">
                  <c:v>41009</c:v>
                </c:pt>
                <c:pt idx="4353">
                  <c:v>41008</c:v>
                </c:pt>
                <c:pt idx="4354">
                  <c:v>41007</c:v>
                </c:pt>
                <c:pt idx="4355">
                  <c:v>41006</c:v>
                </c:pt>
                <c:pt idx="4356">
                  <c:v>41005</c:v>
                </c:pt>
                <c:pt idx="4357">
                  <c:v>41004</c:v>
                </c:pt>
                <c:pt idx="4358">
                  <c:v>41003</c:v>
                </c:pt>
                <c:pt idx="4359">
                  <c:v>41002</c:v>
                </c:pt>
                <c:pt idx="4360">
                  <c:v>41001</c:v>
                </c:pt>
                <c:pt idx="4361">
                  <c:v>41000</c:v>
                </c:pt>
                <c:pt idx="4362">
                  <c:v>40999</c:v>
                </c:pt>
                <c:pt idx="4363">
                  <c:v>40998</c:v>
                </c:pt>
                <c:pt idx="4364">
                  <c:v>40997</c:v>
                </c:pt>
                <c:pt idx="4365">
                  <c:v>40996</c:v>
                </c:pt>
                <c:pt idx="4366">
                  <c:v>40995</c:v>
                </c:pt>
                <c:pt idx="4367">
                  <c:v>40994</c:v>
                </c:pt>
                <c:pt idx="4368">
                  <c:v>40993</c:v>
                </c:pt>
                <c:pt idx="4369">
                  <c:v>40992</c:v>
                </c:pt>
                <c:pt idx="4370">
                  <c:v>40991</c:v>
                </c:pt>
                <c:pt idx="4371">
                  <c:v>40990</c:v>
                </c:pt>
                <c:pt idx="4372">
                  <c:v>40989</c:v>
                </c:pt>
                <c:pt idx="4373">
                  <c:v>40988</c:v>
                </c:pt>
                <c:pt idx="4374">
                  <c:v>40987</c:v>
                </c:pt>
                <c:pt idx="4375">
                  <c:v>40986</c:v>
                </c:pt>
                <c:pt idx="4376">
                  <c:v>40985</c:v>
                </c:pt>
                <c:pt idx="4377">
                  <c:v>40984</c:v>
                </c:pt>
                <c:pt idx="4378">
                  <c:v>40983</c:v>
                </c:pt>
                <c:pt idx="4379">
                  <c:v>40982</c:v>
                </c:pt>
                <c:pt idx="4380">
                  <c:v>40981</c:v>
                </c:pt>
                <c:pt idx="4381">
                  <c:v>40980</c:v>
                </c:pt>
                <c:pt idx="4382">
                  <c:v>40979</c:v>
                </c:pt>
                <c:pt idx="4383">
                  <c:v>40978</c:v>
                </c:pt>
                <c:pt idx="4384">
                  <c:v>40977</c:v>
                </c:pt>
                <c:pt idx="4385">
                  <c:v>40976</c:v>
                </c:pt>
                <c:pt idx="4386">
                  <c:v>40975</c:v>
                </c:pt>
                <c:pt idx="4387">
                  <c:v>40974</c:v>
                </c:pt>
                <c:pt idx="4388">
                  <c:v>40973</c:v>
                </c:pt>
                <c:pt idx="4389">
                  <c:v>40972</c:v>
                </c:pt>
                <c:pt idx="4390">
                  <c:v>40971</c:v>
                </c:pt>
                <c:pt idx="4391">
                  <c:v>40970</c:v>
                </c:pt>
                <c:pt idx="4392">
                  <c:v>40969</c:v>
                </c:pt>
                <c:pt idx="4393">
                  <c:v>40968</c:v>
                </c:pt>
                <c:pt idx="4394">
                  <c:v>40967</c:v>
                </c:pt>
                <c:pt idx="4395">
                  <c:v>40966</c:v>
                </c:pt>
                <c:pt idx="4396">
                  <c:v>40965</c:v>
                </c:pt>
                <c:pt idx="4397">
                  <c:v>40964</c:v>
                </c:pt>
                <c:pt idx="4398">
                  <c:v>40963</c:v>
                </c:pt>
                <c:pt idx="4399">
                  <c:v>40962</c:v>
                </c:pt>
                <c:pt idx="4400">
                  <c:v>40961</c:v>
                </c:pt>
                <c:pt idx="4401">
                  <c:v>40960</c:v>
                </c:pt>
                <c:pt idx="4402">
                  <c:v>40959</c:v>
                </c:pt>
                <c:pt idx="4403">
                  <c:v>40958</c:v>
                </c:pt>
                <c:pt idx="4404">
                  <c:v>40957</c:v>
                </c:pt>
                <c:pt idx="4405">
                  <c:v>40956</c:v>
                </c:pt>
                <c:pt idx="4406">
                  <c:v>40955</c:v>
                </c:pt>
                <c:pt idx="4407">
                  <c:v>40954</c:v>
                </c:pt>
                <c:pt idx="4408">
                  <c:v>40953</c:v>
                </c:pt>
                <c:pt idx="4409">
                  <c:v>40952</c:v>
                </c:pt>
                <c:pt idx="4410">
                  <c:v>40951</c:v>
                </c:pt>
                <c:pt idx="4411">
                  <c:v>40950</c:v>
                </c:pt>
                <c:pt idx="4412">
                  <c:v>40949</c:v>
                </c:pt>
                <c:pt idx="4413">
                  <c:v>40948</c:v>
                </c:pt>
                <c:pt idx="4414">
                  <c:v>40947</c:v>
                </c:pt>
                <c:pt idx="4415">
                  <c:v>40946</c:v>
                </c:pt>
                <c:pt idx="4416">
                  <c:v>40945</c:v>
                </c:pt>
                <c:pt idx="4417">
                  <c:v>40944</c:v>
                </c:pt>
                <c:pt idx="4418">
                  <c:v>40943</c:v>
                </c:pt>
                <c:pt idx="4419">
                  <c:v>40942</c:v>
                </c:pt>
                <c:pt idx="4420">
                  <c:v>40941</c:v>
                </c:pt>
                <c:pt idx="4421">
                  <c:v>40940</c:v>
                </c:pt>
                <c:pt idx="4422">
                  <c:v>40939</c:v>
                </c:pt>
                <c:pt idx="4423">
                  <c:v>40938</c:v>
                </c:pt>
                <c:pt idx="4424">
                  <c:v>40937</c:v>
                </c:pt>
                <c:pt idx="4425">
                  <c:v>40936</c:v>
                </c:pt>
                <c:pt idx="4426">
                  <c:v>40935</c:v>
                </c:pt>
                <c:pt idx="4427">
                  <c:v>40934</c:v>
                </c:pt>
                <c:pt idx="4428">
                  <c:v>40933</c:v>
                </c:pt>
                <c:pt idx="4429">
                  <c:v>40932</c:v>
                </c:pt>
                <c:pt idx="4430">
                  <c:v>40931</c:v>
                </c:pt>
                <c:pt idx="4431">
                  <c:v>40930</c:v>
                </c:pt>
                <c:pt idx="4432">
                  <c:v>40929</c:v>
                </c:pt>
                <c:pt idx="4433">
                  <c:v>40928</c:v>
                </c:pt>
                <c:pt idx="4434">
                  <c:v>40927</c:v>
                </c:pt>
                <c:pt idx="4435">
                  <c:v>40926</c:v>
                </c:pt>
                <c:pt idx="4436">
                  <c:v>40925</c:v>
                </c:pt>
                <c:pt idx="4437">
                  <c:v>40924</c:v>
                </c:pt>
                <c:pt idx="4438">
                  <c:v>40923</c:v>
                </c:pt>
                <c:pt idx="4439">
                  <c:v>40922</c:v>
                </c:pt>
                <c:pt idx="4440">
                  <c:v>40921</c:v>
                </c:pt>
                <c:pt idx="4441">
                  <c:v>40920</c:v>
                </c:pt>
                <c:pt idx="4442">
                  <c:v>40919</c:v>
                </c:pt>
                <c:pt idx="4443">
                  <c:v>40918</c:v>
                </c:pt>
                <c:pt idx="4444">
                  <c:v>40917</c:v>
                </c:pt>
                <c:pt idx="4445">
                  <c:v>40916</c:v>
                </c:pt>
                <c:pt idx="4446">
                  <c:v>40915</c:v>
                </c:pt>
                <c:pt idx="4447">
                  <c:v>40914</c:v>
                </c:pt>
                <c:pt idx="4448">
                  <c:v>40913</c:v>
                </c:pt>
                <c:pt idx="4449">
                  <c:v>40912</c:v>
                </c:pt>
                <c:pt idx="4450">
                  <c:v>40911</c:v>
                </c:pt>
                <c:pt idx="4451">
                  <c:v>40910</c:v>
                </c:pt>
                <c:pt idx="4452">
                  <c:v>40909</c:v>
                </c:pt>
                <c:pt idx="4453">
                  <c:v>40908</c:v>
                </c:pt>
                <c:pt idx="4454">
                  <c:v>40907</c:v>
                </c:pt>
                <c:pt idx="4455">
                  <c:v>40906</c:v>
                </c:pt>
                <c:pt idx="4456">
                  <c:v>40905</c:v>
                </c:pt>
                <c:pt idx="4457">
                  <c:v>40904</c:v>
                </c:pt>
                <c:pt idx="4458">
                  <c:v>40903</c:v>
                </c:pt>
                <c:pt idx="4459">
                  <c:v>40902</c:v>
                </c:pt>
                <c:pt idx="4460">
                  <c:v>40901</c:v>
                </c:pt>
                <c:pt idx="4461">
                  <c:v>40900</c:v>
                </c:pt>
                <c:pt idx="4462">
                  <c:v>40899</c:v>
                </c:pt>
                <c:pt idx="4463">
                  <c:v>40898</c:v>
                </c:pt>
                <c:pt idx="4464">
                  <c:v>40897</c:v>
                </c:pt>
                <c:pt idx="4465">
                  <c:v>40896</c:v>
                </c:pt>
                <c:pt idx="4466">
                  <c:v>40895</c:v>
                </c:pt>
                <c:pt idx="4467">
                  <c:v>40894</c:v>
                </c:pt>
                <c:pt idx="4468">
                  <c:v>40893</c:v>
                </c:pt>
                <c:pt idx="4469">
                  <c:v>40892</c:v>
                </c:pt>
                <c:pt idx="4470">
                  <c:v>40891</c:v>
                </c:pt>
                <c:pt idx="4471">
                  <c:v>40890</c:v>
                </c:pt>
                <c:pt idx="4472">
                  <c:v>40889</c:v>
                </c:pt>
                <c:pt idx="4473">
                  <c:v>40888</c:v>
                </c:pt>
                <c:pt idx="4474">
                  <c:v>40887</c:v>
                </c:pt>
                <c:pt idx="4475">
                  <c:v>40886</c:v>
                </c:pt>
                <c:pt idx="4476">
                  <c:v>40885</c:v>
                </c:pt>
                <c:pt idx="4477">
                  <c:v>40884</c:v>
                </c:pt>
                <c:pt idx="4478">
                  <c:v>40883</c:v>
                </c:pt>
                <c:pt idx="4479">
                  <c:v>40882</c:v>
                </c:pt>
                <c:pt idx="4480">
                  <c:v>40881</c:v>
                </c:pt>
                <c:pt idx="4481">
                  <c:v>40880</c:v>
                </c:pt>
                <c:pt idx="4482">
                  <c:v>40879</c:v>
                </c:pt>
                <c:pt idx="4483">
                  <c:v>40878</c:v>
                </c:pt>
                <c:pt idx="4484">
                  <c:v>40877</c:v>
                </c:pt>
                <c:pt idx="4485">
                  <c:v>40876</c:v>
                </c:pt>
                <c:pt idx="4486">
                  <c:v>40875</c:v>
                </c:pt>
                <c:pt idx="4487">
                  <c:v>40874</c:v>
                </c:pt>
                <c:pt idx="4488">
                  <c:v>40873</c:v>
                </c:pt>
                <c:pt idx="4489">
                  <c:v>40872</c:v>
                </c:pt>
                <c:pt idx="4490">
                  <c:v>40871</c:v>
                </c:pt>
                <c:pt idx="4491">
                  <c:v>40870</c:v>
                </c:pt>
                <c:pt idx="4492">
                  <c:v>40869</c:v>
                </c:pt>
                <c:pt idx="4493">
                  <c:v>40868</c:v>
                </c:pt>
                <c:pt idx="4494">
                  <c:v>40867</c:v>
                </c:pt>
                <c:pt idx="4495">
                  <c:v>40866</c:v>
                </c:pt>
                <c:pt idx="4496">
                  <c:v>40865</c:v>
                </c:pt>
                <c:pt idx="4497">
                  <c:v>40864</c:v>
                </c:pt>
                <c:pt idx="4498">
                  <c:v>40863</c:v>
                </c:pt>
                <c:pt idx="4499">
                  <c:v>40862</c:v>
                </c:pt>
                <c:pt idx="4500">
                  <c:v>40861</c:v>
                </c:pt>
                <c:pt idx="4501">
                  <c:v>40860</c:v>
                </c:pt>
                <c:pt idx="4502">
                  <c:v>40859</c:v>
                </c:pt>
                <c:pt idx="4503">
                  <c:v>40858</c:v>
                </c:pt>
                <c:pt idx="4504">
                  <c:v>40857</c:v>
                </c:pt>
                <c:pt idx="4505">
                  <c:v>40856</c:v>
                </c:pt>
                <c:pt idx="4506">
                  <c:v>40855</c:v>
                </c:pt>
                <c:pt idx="4507">
                  <c:v>40854</c:v>
                </c:pt>
                <c:pt idx="4508">
                  <c:v>40853</c:v>
                </c:pt>
                <c:pt idx="4509">
                  <c:v>40852</c:v>
                </c:pt>
                <c:pt idx="4510">
                  <c:v>40851</c:v>
                </c:pt>
                <c:pt idx="4511">
                  <c:v>40850</c:v>
                </c:pt>
                <c:pt idx="4512">
                  <c:v>40849</c:v>
                </c:pt>
                <c:pt idx="4513">
                  <c:v>40848</c:v>
                </c:pt>
                <c:pt idx="4514">
                  <c:v>40847</c:v>
                </c:pt>
                <c:pt idx="4515">
                  <c:v>40846</c:v>
                </c:pt>
                <c:pt idx="4516">
                  <c:v>40845</c:v>
                </c:pt>
                <c:pt idx="4517">
                  <c:v>40844</c:v>
                </c:pt>
                <c:pt idx="4518">
                  <c:v>40843</c:v>
                </c:pt>
                <c:pt idx="4519">
                  <c:v>40842</c:v>
                </c:pt>
                <c:pt idx="4520">
                  <c:v>40841</c:v>
                </c:pt>
                <c:pt idx="4521">
                  <c:v>40840</c:v>
                </c:pt>
                <c:pt idx="4522">
                  <c:v>40839</c:v>
                </c:pt>
                <c:pt idx="4523">
                  <c:v>40838</c:v>
                </c:pt>
                <c:pt idx="4524">
                  <c:v>40837</c:v>
                </c:pt>
                <c:pt idx="4525">
                  <c:v>40836</c:v>
                </c:pt>
                <c:pt idx="4526">
                  <c:v>40835</c:v>
                </c:pt>
                <c:pt idx="4527">
                  <c:v>40834</c:v>
                </c:pt>
                <c:pt idx="4528">
                  <c:v>40833</c:v>
                </c:pt>
                <c:pt idx="4529">
                  <c:v>40832</c:v>
                </c:pt>
                <c:pt idx="4530">
                  <c:v>40831</c:v>
                </c:pt>
                <c:pt idx="4531">
                  <c:v>40830</c:v>
                </c:pt>
                <c:pt idx="4532">
                  <c:v>40829</c:v>
                </c:pt>
                <c:pt idx="4533">
                  <c:v>40828</c:v>
                </c:pt>
                <c:pt idx="4534">
                  <c:v>40827</c:v>
                </c:pt>
                <c:pt idx="4535">
                  <c:v>40826</c:v>
                </c:pt>
                <c:pt idx="4536">
                  <c:v>40825</c:v>
                </c:pt>
                <c:pt idx="4537">
                  <c:v>40824</c:v>
                </c:pt>
                <c:pt idx="4538">
                  <c:v>40823</c:v>
                </c:pt>
                <c:pt idx="4539">
                  <c:v>40822</c:v>
                </c:pt>
                <c:pt idx="4540">
                  <c:v>40821</c:v>
                </c:pt>
                <c:pt idx="4541">
                  <c:v>40820</c:v>
                </c:pt>
                <c:pt idx="4542">
                  <c:v>40819</c:v>
                </c:pt>
                <c:pt idx="4543">
                  <c:v>40818</c:v>
                </c:pt>
                <c:pt idx="4544">
                  <c:v>40817</c:v>
                </c:pt>
                <c:pt idx="4545">
                  <c:v>40816</c:v>
                </c:pt>
                <c:pt idx="4546">
                  <c:v>40815</c:v>
                </c:pt>
                <c:pt idx="4547">
                  <c:v>40814</c:v>
                </c:pt>
                <c:pt idx="4548">
                  <c:v>40813</c:v>
                </c:pt>
                <c:pt idx="4549">
                  <c:v>40812</c:v>
                </c:pt>
                <c:pt idx="4550">
                  <c:v>40811</c:v>
                </c:pt>
                <c:pt idx="4551">
                  <c:v>40810</c:v>
                </c:pt>
                <c:pt idx="4552">
                  <c:v>40809</c:v>
                </c:pt>
                <c:pt idx="4553">
                  <c:v>40808</c:v>
                </c:pt>
                <c:pt idx="4554">
                  <c:v>40807</c:v>
                </c:pt>
                <c:pt idx="4555">
                  <c:v>40806</c:v>
                </c:pt>
                <c:pt idx="4556">
                  <c:v>40805</c:v>
                </c:pt>
                <c:pt idx="4557">
                  <c:v>40804</c:v>
                </c:pt>
                <c:pt idx="4558">
                  <c:v>40803</c:v>
                </c:pt>
                <c:pt idx="4559">
                  <c:v>40802</c:v>
                </c:pt>
                <c:pt idx="4560">
                  <c:v>40801</c:v>
                </c:pt>
                <c:pt idx="4561">
                  <c:v>40800</c:v>
                </c:pt>
                <c:pt idx="4562">
                  <c:v>40799</c:v>
                </c:pt>
                <c:pt idx="4563">
                  <c:v>40798</c:v>
                </c:pt>
                <c:pt idx="4564">
                  <c:v>40797</c:v>
                </c:pt>
                <c:pt idx="4565">
                  <c:v>40796</c:v>
                </c:pt>
                <c:pt idx="4566">
                  <c:v>40795</c:v>
                </c:pt>
                <c:pt idx="4567">
                  <c:v>40794</c:v>
                </c:pt>
                <c:pt idx="4568">
                  <c:v>40793</c:v>
                </c:pt>
                <c:pt idx="4569">
                  <c:v>40792</c:v>
                </c:pt>
                <c:pt idx="4570">
                  <c:v>40791</c:v>
                </c:pt>
                <c:pt idx="4571">
                  <c:v>40790</c:v>
                </c:pt>
                <c:pt idx="4572">
                  <c:v>40789</c:v>
                </c:pt>
                <c:pt idx="4573">
                  <c:v>40788</c:v>
                </c:pt>
                <c:pt idx="4574">
                  <c:v>40787</c:v>
                </c:pt>
                <c:pt idx="4575">
                  <c:v>40786</c:v>
                </c:pt>
                <c:pt idx="4576">
                  <c:v>40785</c:v>
                </c:pt>
                <c:pt idx="4577">
                  <c:v>40784</c:v>
                </c:pt>
                <c:pt idx="4578">
                  <c:v>40783</c:v>
                </c:pt>
                <c:pt idx="4579">
                  <c:v>40782</c:v>
                </c:pt>
                <c:pt idx="4580">
                  <c:v>40781</c:v>
                </c:pt>
                <c:pt idx="4581">
                  <c:v>40780</c:v>
                </c:pt>
                <c:pt idx="4582">
                  <c:v>40779</c:v>
                </c:pt>
                <c:pt idx="4583">
                  <c:v>40778</c:v>
                </c:pt>
                <c:pt idx="4584">
                  <c:v>40777</c:v>
                </c:pt>
                <c:pt idx="4585">
                  <c:v>40776</c:v>
                </c:pt>
                <c:pt idx="4586">
                  <c:v>40775</c:v>
                </c:pt>
                <c:pt idx="4587">
                  <c:v>40774</c:v>
                </c:pt>
                <c:pt idx="4588">
                  <c:v>40773</c:v>
                </c:pt>
                <c:pt idx="4589">
                  <c:v>40772</c:v>
                </c:pt>
                <c:pt idx="4590">
                  <c:v>40771</c:v>
                </c:pt>
                <c:pt idx="4591">
                  <c:v>40770</c:v>
                </c:pt>
                <c:pt idx="4592">
                  <c:v>40769</c:v>
                </c:pt>
                <c:pt idx="4593">
                  <c:v>40768</c:v>
                </c:pt>
                <c:pt idx="4594">
                  <c:v>40767</c:v>
                </c:pt>
                <c:pt idx="4595">
                  <c:v>40766</c:v>
                </c:pt>
                <c:pt idx="4596">
                  <c:v>40765</c:v>
                </c:pt>
                <c:pt idx="4597">
                  <c:v>40764</c:v>
                </c:pt>
                <c:pt idx="4598">
                  <c:v>40763</c:v>
                </c:pt>
                <c:pt idx="4599">
                  <c:v>40762</c:v>
                </c:pt>
                <c:pt idx="4600">
                  <c:v>40761</c:v>
                </c:pt>
                <c:pt idx="4601">
                  <c:v>40760</c:v>
                </c:pt>
                <c:pt idx="4602">
                  <c:v>40759</c:v>
                </c:pt>
                <c:pt idx="4603">
                  <c:v>40758</c:v>
                </c:pt>
                <c:pt idx="4604">
                  <c:v>40757</c:v>
                </c:pt>
                <c:pt idx="4605">
                  <c:v>40756</c:v>
                </c:pt>
                <c:pt idx="4606">
                  <c:v>40755</c:v>
                </c:pt>
                <c:pt idx="4607">
                  <c:v>40754</c:v>
                </c:pt>
                <c:pt idx="4608">
                  <c:v>40753</c:v>
                </c:pt>
                <c:pt idx="4609">
                  <c:v>40752</c:v>
                </c:pt>
                <c:pt idx="4610">
                  <c:v>40751</c:v>
                </c:pt>
                <c:pt idx="4611">
                  <c:v>40750</c:v>
                </c:pt>
                <c:pt idx="4612">
                  <c:v>40749</c:v>
                </c:pt>
                <c:pt idx="4613">
                  <c:v>40748</c:v>
                </c:pt>
                <c:pt idx="4614">
                  <c:v>40747</c:v>
                </c:pt>
                <c:pt idx="4615">
                  <c:v>40746</c:v>
                </c:pt>
                <c:pt idx="4616">
                  <c:v>40745</c:v>
                </c:pt>
                <c:pt idx="4617">
                  <c:v>40744</c:v>
                </c:pt>
                <c:pt idx="4618">
                  <c:v>40743</c:v>
                </c:pt>
                <c:pt idx="4619">
                  <c:v>40742</c:v>
                </c:pt>
                <c:pt idx="4620">
                  <c:v>40741</c:v>
                </c:pt>
                <c:pt idx="4621">
                  <c:v>40740</c:v>
                </c:pt>
                <c:pt idx="4622">
                  <c:v>40739</c:v>
                </c:pt>
                <c:pt idx="4623">
                  <c:v>40738</c:v>
                </c:pt>
                <c:pt idx="4624">
                  <c:v>40737</c:v>
                </c:pt>
                <c:pt idx="4625">
                  <c:v>40736</c:v>
                </c:pt>
                <c:pt idx="4626">
                  <c:v>40735</c:v>
                </c:pt>
                <c:pt idx="4627">
                  <c:v>40734</c:v>
                </c:pt>
                <c:pt idx="4628">
                  <c:v>40733</c:v>
                </c:pt>
                <c:pt idx="4629">
                  <c:v>40732</c:v>
                </c:pt>
                <c:pt idx="4630">
                  <c:v>40731</c:v>
                </c:pt>
                <c:pt idx="4631">
                  <c:v>40730</c:v>
                </c:pt>
                <c:pt idx="4632">
                  <c:v>40729</c:v>
                </c:pt>
                <c:pt idx="4633">
                  <c:v>40728</c:v>
                </c:pt>
                <c:pt idx="4634">
                  <c:v>40727</c:v>
                </c:pt>
                <c:pt idx="4635">
                  <c:v>40726</c:v>
                </c:pt>
                <c:pt idx="4636">
                  <c:v>40725</c:v>
                </c:pt>
                <c:pt idx="4637">
                  <c:v>40724</c:v>
                </c:pt>
                <c:pt idx="4638">
                  <c:v>40723</c:v>
                </c:pt>
                <c:pt idx="4639">
                  <c:v>40722</c:v>
                </c:pt>
                <c:pt idx="4640">
                  <c:v>40721</c:v>
                </c:pt>
                <c:pt idx="4641">
                  <c:v>40720</c:v>
                </c:pt>
                <c:pt idx="4642">
                  <c:v>40719</c:v>
                </c:pt>
                <c:pt idx="4643">
                  <c:v>40718</c:v>
                </c:pt>
                <c:pt idx="4644">
                  <c:v>40717</c:v>
                </c:pt>
                <c:pt idx="4645">
                  <c:v>40716</c:v>
                </c:pt>
                <c:pt idx="4646">
                  <c:v>40715</c:v>
                </c:pt>
                <c:pt idx="4647">
                  <c:v>40714</c:v>
                </c:pt>
                <c:pt idx="4648">
                  <c:v>40713</c:v>
                </c:pt>
                <c:pt idx="4649">
                  <c:v>40712</c:v>
                </c:pt>
                <c:pt idx="4650">
                  <c:v>40711</c:v>
                </c:pt>
                <c:pt idx="4651">
                  <c:v>40710</c:v>
                </c:pt>
                <c:pt idx="4652">
                  <c:v>40709</c:v>
                </c:pt>
                <c:pt idx="4653">
                  <c:v>40708</c:v>
                </c:pt>
                <c:pt idx="4654">
                  <c:v>40707</c:v>
                </c:pt>
                <c:pt idx="4655">
                  <c:v>40706</c:v>
                </c:pt>
                <c:pt idx="4656">
                  <c:v>40705</c:v>
                </c:pt>
                <c:pt idx="4657">
                  <c:v>40704</c:v>
                </c:pt>
                <c:pt idx="4658">
                  <c:v>40703</c:v>
                </c:pt>
                <c:pt idx="4659">
                  <c:v>40702</c:v>
                </c:pt>
                <c:pt idx="4660">
                  <c:v>40701</c:v>
                </c:pt>
                <c:pt idx="4661">
                  <c:v>40700</c:v>
                </c:pt>
                <c:pt idx="4662">
                  <c:v>40699</c:v>
                </c:pt>
                <c:pt idx="4663">
                  <c:v>40698</c:v>
                </c:pt>
                <c:pt idx="4664">
                  <c:v>40697</c:v>
                </c:pt>
                <c:pt idx="4665">
                  <c:v>40696</c:v>
                </c:pt>
                <c:pt idx="4666">
                  <c:v>40695</c:v>
                </c:pt>
                <c:pt idx="4667">
                  <c:v>40694</c:v>
                </c:pt>
                <c:pt idx="4668">
                  <c:v>40693</c:v>
                </c:pt>
                <c:pt idx="4669">
                  <c:v>40692</c:v>
                </c:pt>
                <c:pt idx="4670">
                  <c:v>40691</c:v>
                </c:pt>
                <c:pt idx="4671">
                  <c:v>40690</c:v>
                </c:pt>
                <c:pt idx="4672">
                  <c:v>40689</c:v>
                </c:pt>
                <c:pt idx="4673">
                  <c:v>40688</c:v>
                </c:pt>
                <c:pt idx="4674">
                  <c:v>40687</c:v>
                </c:pt>
                <c:pt idx="4675">
                  <c:v>40686</c:v>
                </c:pt>
                <c:pt idx="4676">
                  <c:v>40685</c:v>
                </c:pt>
                <c:pt idx="4677">
                  <c:v>40684</c:v>
                </c:pt>
                <c:pt idx="4678">
                  <c:v>40683</c:v>
                </c:pt>
                <c:pt idx="4679">
                  <c:v>40682</c:v>
                </c:pt>
                <c:pt idx="4680">
                  <c:v>40681</c:v>
                </c:pt>
                <c:pt idx="4681">
                  <c:v>40680</c:v>
                </c:pt>
                <c:pt idx="4682">
                  <c:v>40679</c:v>
                </c:pt>
                <c:pt idx="4683">
                  <c:v>40678</c:v>
                </c:pt>
                <c:pt idx="4684">
                  <c:v>40677</c:v>
                </c:pt>
                <c:pt idx="4685">
                  <c:v>40676</c:v>
                </c:pt>
                <c:pt idx="4686">
                  <c:v>40675</c:v>
                </c:pt>
                <c:pt idx="4687">
                  <c:v>40674</c:v>
                </c:pt>
                <c:pt idx="4688">
                  <c:v>40673</c:v>
                </c:pt>
                <c:pt idx="4689">
                  <c:v>40672</c:v>
                </c:pt>
                <c:pt idx="4690">
                  <c:v>40671</c:v>
                </c:pt>
                <c:pt idx="4691">
                  <c:v>40670</c:v>
                </c:pt>
                <c:pt idx="4692">
                  <c:v>40669</c:v>
                </c:pt>
                <c:pt idx="4693">
                  <c:v>40668</c:v>
                </c:pt>
                <c:pt idx="4694">
                  <c:v>40667</c:v>
                </c:pt>
                <c:pt idx="4695">
                  <c:v>40666</c:v>
                </c:pt>
                <c:pt idx="4696">
                  <c:v>40665</c:v>
                </c:pt>
                <c:pt idx="4697">
                  <c:v>40664</c:v>
                </c:pt>
                <c:pt idx="4698">
                  <c:v>40663</c:v>
                </c:pt>
                <c:pt idx="4699">
                  <c:v>40662</c:v>
                </c:pt>
                <c:pt idx="4700">
                  <c:v>40661</c:v>
                </c:pt>
                <c:pt idx="4701">
                  <c:v>40660</c:v>
                </c:pt>
                <c:pt idx="4702">
                  <c:v>40659</c:v>
                </c:pt>
                <c:pt idx="4703">
                  <c:v>40658</c:v>
                </c:pt>
                <c:pt idx="4704">
                  <c:v>40657</c:v>
                </c:pt>
                <c:pt idx="4705">
                  <c:v>40656</c:v>
                </c:pt>
                <c:pt idx="4706">
                  <c:v>40655</c:v>
                </c:pt>
                <c:pt idx="4707">
                  <c:v>40654</c:v>
                </c:pt>
                <c:pt idx="4708">
                  <c:v>40653</c:v>
                </c:pt>
                <c:pt idx="4709">
                  <c:v>40652</c:v>
                </c:pt>
                <c:pt idx="4710">
                  <c:v>40651</c:v>
                </c:pt>
                <c:pt idx="4711">
                  <c:v>40650</c:v>
                </c:pt>
                <c:pt idx="4712">
                  <c:v>40649</c:v>
                </c:pt>
                <c:pt idx="4713">
                  <c:v>40648</c:v>
                </c:pt>
                <c:pt idx="4714">
                  <c:v>40647</c:v>
                </c:pt>
                <c:pt idx="4715">
                  <c:v>40646</c:v>
                </c:pt>
                <c:pt idx="4716">
                  <c:v>40645</c:v>
                </c:pt>
                <c:pt idx="4717">
                  <c:v>40644</c:v>
                </c:pt>
                <c:pt idx="4718">
                  <c:v>40643</c:v>
                </c:pt>
                <c:pt idx="4719">
                  <c:v>40642</c:v>
                </c:pt>
                <c:pt idx="4720">
                  <c:v>40641</c:v>
                </c:pt>
                <c:pt idx="4721">
                  <c:v>40640</c:v>
                </c:pt>
                <c:pt idx="4722">
                  <c:v>40639</c:v>
                </c:pt>
                <c:pt idx="4723">
                  <c:v>40638</c:v>
                </c:pt>
                <c:pt idx="4724">
                  <c:v>40637</c:v>
                </c:pt>
                <c:pt idx="4725">
                  <c:v>40636</c:v>
                </c:pt>
                <c:pt idx="4726">
                  <c:v>40635</c:v>
                </c:pt>
                <c:pt idx="4727">
                  <c:v>40634</c:v>
                </c:pt>
                <c:pt idx="4728">
                  <c:v>40633</c:v>
                </c:pt>
                <c:pt idx="4729">
                  <c:v>40632</c:v>
                </c:pt>
                <c:pt idx="4730">
                  <c:v>40631</c:v>
                </c:pt>
                <c:pt idx="4731">
                  <c:v>40630</c:v>
                </c:pt>
                <c:pt idx="4732">
                  <c:v>40629</c:v>
                </c:pt>
                <c:pt idx="4733">
                  <c:v>40628</c:v>
                </c:pt>
                <c:pt idx="4734">
                  <c:v>40627</c:v>
                </c:pt>
                <c:pt idx="4735">
                  <c:v>40626</c:v>
                </c:pt>
                <c:pt idx="4736">
                  <c:v>40625</c:v>
                </c:pt>
                <c:pt idx="4737">
                  <c:v>40624</c:v>
                </c:pt>
                <c:pt idx="4738">
                  <c:v>40623</c:v>
                </c:pt>
                <c:pt idx="4739">
                  <c:v>40622</c:v>
                </c:pt>
                <c:pt idx="4740">
                  <c:v>40621</c:v>
                </c:pt>
                <c:pt idx="4741">
                  <c:v>40620</c:v>
                </c:pt>
                <c:pt idx="4742">
                  <c:v>40619</c:v>
                </c:pt>
                <c:pt idx="4743">
                  <c:v>40618</c:v>
                </c:pt>
                <c:pt idx="4744">
                  <c:v>40617</c:v>
                </c:pt>
                <c:pt idx="4745">
                  <c:v>40616</c:v>
                </c:pt>
                <c:pt idx="4746">
                  <c:v>40615</c:v>
                </c:pt>
                <c:pt idx="4747">
                  <c:v>40614</c:v>
                </c:pt>
                <c:pt idx="4748">
                  <c:v>40613</c:v>
                </c:pt>
                <c:pt idx="4749">
                  <c:v>40612</c:v>
                </c:pt>
                <c:pt idx="4750">
                  <c:v>40611</c:v>
                </c:pt>
                <c:pt idx="4751">
                  <c:v>40610</c:v>
                </c:pt>
                <c:pt idx="4752">
                  <c:v>40609</c:v>
                </c:pt>
                <c:pt idx="4753">
                  <c:v>40608</c:v>
                </c:pt>
                <c:pt idx="4754">
                  <c:v>40607</c:v>
                </c:pt>
                <c:pt idx="4755">
                  <c:v>40606</c:v>
                </c:pt>
                <c:pt idx="4756">
                  <c:v>40605</c:v>
                </c:pt>
                <c:pt idx="4757">
                  <c:v>40604</c:v>
                </c:pt>
                <c:pt idx="4758">
                  <c:v>40603</c:v>
                </c:pt>
                <c:pt idx="4759">
                  <c:v>40602</c:v>
                </c:pt>
                <c:pt idx="4760">
                  <c:v>40601</c:v>
                </c:pt>
                <c:pt idx="4761">
                  <c:v>40600</c:v>
                </c:pt>
                <c:pt idx="4762">
                  <c:v>40599</c:v>
                </c:pt>
                <c:pt idx="4763">
                  <c:v>40598</c:v>
                </c:pt>
                <c:pt idx="4764">
                  <c:v>40597</c:v>
                </c:pt>
                <c:pt idx="4765">
                  <c:v>40596</c:v>
                </c:pt>
                <c:pt idx="4766">
                  <c:v>40595</c:v>
                </c:pt>
                <c:pt idx="4767">
                  <c:v>40594</c:v>
                </c:pt>
                <c:pt idx="4768">
                  <c:v>40593</c:v>
                </c:pt>
                <c:pt idx="4769">
                  <c:v>40592</c:v>
                </c:pt>
                <c:pt idx="4770">
                  <c:v>40591</c:v>
                </c:pt>
                <c:pt idx="4771">
                  <c:v>40590</c:v>
                </c:pt>
                <c:pt idx="4772">
                  <c:v>40589</c:v>
                </c:pt>
                <c:pt idx="4773">
                  <c:v>40588</c:v>
                </c:pt>
                <c:pt idx="4774">
                  <c:v>40587</c:v>
                </c:pt>
                <c:pt idx="4775">
                  <c:v>40586</c:v>
                </c:pt>
                <c:pt idx="4776">
                  <c:v>40585</c:v>
                </c:pt>
                <c:pt idx="4777">
                  <c:v>40584</c:v>
                </c:pt>
                <c:pt idx="4778">
                  <c:v>40583</c:v>
                </c:pt>
                <c:pt idx="4779">
                  <c:v>40582</c:v>
                </c:pt>
                <c:pt idx="4780">
                  <c:v>40581</c:v>
                </c:pt>
                <c:pt idx="4781">
                  <c:v>40580</c:v>
                </c:pt>
                <c:pt idx="4782">
                  <c:v>40579</c:v>
                </c:pt>
                <c:pt idx="4783">
                  <c:v>40578</c:v>
                </c:pt>
                <c:pt idx="4784">
                  <c:v>40577</c:v>
                </c:pt>
                <c:pt idx="4785">
                  <c:v>40576</c:v>
                </c:pt>
                <c:pt idx="4786">
                  <c:v>40575</c:v>
                </c:pt>
                <c:pt idx="4787">
                  <c:v>40574</c:v>
                </c:pt>
                <c:pt idx="4788">
                  <c:v>40573</c:v>
                </c:pt>
                <c:pt idx="4789">
                  <c:v>40572</c:v>
                </c:pt>
                <c:pt idx="4790">
                  <c:v>40571</c:v>
                </c:pt>
                <c:pt idx="4791">
                  <c:v>40570</c:v>
                </c:pt>
                <c:pt idx="4792">
                  <c:v>40569</c:v>
                </c:pt>
                <c:pt idx="4793">
                  <c:v>40568</c:v>
                </c:pt>
                <c:pt idx="4794">
                  <c:v>40567</c:v>
                </c:pt>
                <c:pt idx="4795">
                  <c:v>40566</c:v>
                </c:pt>
                <c:pt idx="4796">
                  <c:v>40565</c:v>
                </c:pt>
                <c:pt idx="4797">
                  <c:v>40564</c:v>
                </c:pt>
                <c:pt idx="4798">
                  <c:v>40563</c:v>
                </c:pt>
                <c:pt idx="4799">
                  <c:v>40562</c:v>
                </c:pt>
                <c:pt idx="4800">
                  <c:v>40561</c:v>
                </c:pt>
                <c:pt idx="4801">
                  <c:v>40560</c:v>
                </c:pt>
                <c:pt idx="4802">
                  <c:v>40559</c:v>
                </c:pt>
                <c:pt idx="4803">
                  <c:v>40558</c:v>
                </c:pt>
                <c:pt idx="4804">
                  <c:v>40557</c:v>
                </c:pt>
                <c:pt idx="4805">
                  <c:v>40556</c:v>
                </c:pt>
                <c:pt idx="4806">
                  <c:v>40555</c:v>
                </c:pt>
                <c:pt idx="4807">
                  <c:v>40554</c:v>
                </c:pt>
                <c:pt idx="4808">
                  <c:v>40553</c:v>
                </c:pt>
                <c:pt idx="4809">
                  <c:v>40552</c:v>
                </c:pt>
                <c:pt idx="4810">
                  <c:v>40551</c:v>
                </c:pt>
                <c:pt idx="4811">
                  <c:v>40550</c:v>
                </c:pt>
                <c:pt idx="4812">
                  <c:v>40549</c:v>
                </c:pt>
                <c:pt idx="4813">
                  <c:v>40548</c:v>
                </c:pt>
                <c:pt idx="4814">
                  <c:v>40547</c:v>
                </c:pt>
                <c:pt idx="4815">
                  <c:v>40546</c:v>
                </c:pt>
                <c:pt idx="4816">
                  <c:v>40545</c:v>
                </c:pt>
                <c:pt idx="4817">
                  <c:v>40544</c:v>
                </c:pt>
                <c:pt idx="4818">
                  <c:v>40543</c:v>
                </c:pt>
                <c:pt idx="4819">
                  <c:v>40542</c:v>
                </c:pt>
                <c:pt idx="4820">
                  <c:v>40541</c:v>
                </c:pt>
                <c:pt idx="4821">
                  <c:v>40540</c:v>
                </c:pt>
                <c:pt idx="4822">
                  <c:v>40539</c:v>
                </c:pt>
                <c:pt idx="4823">
                  <c:v>40538</c:v>
                </c:pt>
                <c:pt idx="4824">
                  <c:v>40537</c:v>
                </c:pt>
                <c:pt idx="4825">
                  <c:v>40536</c:v>
                </c:pt>
                <c:pt idx="4826">
                  <c:v>40535</c:v>
                </c:pt>
                <c:pt idx="4827">
                  <c:v>40534</c:v>
                </c:pt>
                <c:pt idx="4828">
                  <c:v>40533</c:v>
                </c:pt>
                <c:pt idx="4829">
                  <c:v>40532</c:v>
                </c:pt>
                <c:pt idx="4830">
                  <c:v>40531</c:v>
                </c:pt>
                <c:pt idx="4831">
                  <c:v>40530</c:v>
                </c:pt>
                <c:pt idx="4832">
                  <c:v>40529</c:v>
                </c:pt>
                <c:pt idx="4833">
                  <c:v>40528</c:v>
                </c:pt>
                <c:pt idx="4834">
                  <c:v>40527</c:v>
                </c:pt>
                <c:pt idx="4835">
                  <c:v>40526</c:v>
                </c:pt>
                <c:pt idx="4836">
                  <c:v>40525</c:v>
                </c:pt>
                <c:pt idx="4837">
                  <c:v>40524</c:v>
                </c:pt>
                <c:pt idx="4838">
                  <c:v>40523</c:v>
                </c:pt>
                <c:pt idx="4839">
                  <c:v>40522</c:v>
                </c:pt>
                <c:pt idx="4840">
                  <c:v>40521</c:v>
                </c:pt>
                <c:pt idx="4841">
                  <c:v>40520</c:v>
                </c:pt>
                <c:pt idx="4842">
                  <c:v>40519</c:v>
                </c:pt>
                <c:pt idx="4843">
                  <c:v>40518</c:v>
                </c:pt>
                <c:pt idx="4844">
                  <c:v>40517</c:v>
                </c:pt>
                <c:pt idx="4845">
                  <c:v>40516</c:v>
                </c:pt>
                <c:pt idx="4846">
                  <c:v>40515</c:v>
                </c:pt>
                <c:pt idx="4847">
                  <c:v>40514</c:v>
                </c:pt>
                <c:pt idx="4848">
                  <c:v>40513</c:v>
                </c:pt>
                <c:pt idx="4849">
                  <c:v>40512</c:v>
                </c:pt>
                <c:pt idx="4850">
                  <c:v>40511</c:v>
                </c:pt>
                <c:pt idx="4851">
                  <c:v>40510</c:v>
                </c:pt>
                <c:pt idx="4852">
                  <c:v>40509</c:v>
                </c:pt>
                <c:pt idx="4853">
                  <c:v>40508</c:v>
                </c:pt>
                <c:pt idx="4854">
                  <c:v>40507</c:v>
                </c:pt>
                <c:pt idx="4855">
                  <c:v>40506</c:v>
                </c:pt>
                <c:pt idx="4856">
                  <c:v>40505</c:v>
                </c:pt>
                <c:pt idx="4857">
                  <c:v>40504</c:v>
                </c:pt>
                <c:pt idx="4858">
                  <c:v>40503</c:v>
                </c:pt>
                <c:pt idx="4859">
                  <c:v>40502</c:v>
                </c:pt>
                <c:pt idx="4860">
                  <c:v>40501</c:v>
                </c:pt>
                <c:pt idx="4861">
                  <c:v>40500</c:v>
                </c:pt>
                <c:pt idx="4862">
                  <c:v>40499</c:v>
                </c:pt>
                <c:pt idx="4863">
                  <c:v>40498</c:v>
                </c:pt>
                <c:pt idx="4864">
                  <c:v>40497</c:v>
                </c:pt>
                <c:pt idx="4865">
                  <c:v>40496</c:v>
                </c:pt>
                <c:pt idx="4866">
                  <c:v>40495</c:v>
                </c:pt>
                <c:pt idx="4867">
                  <c:v>40494</c:v>
                </c:pt>
                <c:pt idx="4868">
                  <c:v>40493</c:v>
                </c:pt>
                <c:pt idx="4869">
                  <c:v>40492</c:v>
                </c:pt>
                <c:pt idx="4870">
                  <c:v>40491</c:v>
                </c:pt>
                <c:pt idx="4871">
                  <c:v>40490</c:v>
                </c:pt>
                <c:pt idx="4872">
                  <c:v>40489</c:v>
                </c:pt>
                <c:pt idx="4873">
                  <c:v>40488</c:v>
                </c:pt>
                <c:pt idx="4874">
                  <c:v>40487</c:v>
                </c:pt>
                <c:pt idx="4875">
                  <c:v>40486</c:v>
                </c:pt>
                <c:pt idx="4876">
                  <c:v>40485</c:v>
                </c:pt>
                <c:pt idx="4877">
                  <c:v>40484</c:v>
                </c:pt>
                <c:pt idx="4878">
                  <c:v>40483</c:v>
                </c:pt>
                <c:pt idx="4879">
                  <c:v>40482</c:v>
                </c:pt>
                <c:pt idx="4880">
                  <c:v>40481</c:v>
                </c:pt>
                <c:pt idx="4881">
                  <c:v>40480</c:v>
                </c:pt>
                <c:pt idx="4882">
                  <c:v>40479</c:v>
                </c:pt>
                <c:pt idx="4883">
                  <c:v>40478</c:v>
                </c:pt>
                <c:pt idx="4884">
                  <c:v>40477</c:v>
                </c:pt>
                <c:pt idx="4885">
                  <c:v>40476</c:v>
                </c:pt>
                <c:pt idx="4886">
                  <c:v>40475</c:v>
                </c:pt>
                <c:pt idx="4887">
                  <c:v>40474</c:v>
                </c:pt>
                <c:pt idx="4888">
                  <c:v>40473</c:v>
                </c:pt>
                <c:pt idx="4889">
                  <c:v>40472</c:v>
                </c:pt>
                <c:pt idx="4890">
                  <c:v>40471</c:v>
                </c:pt>
                <c:pt idx="4891">
                  <c:v>40470</c:v>
                </c:pt>
                <c:pt idx="4892">
                  <c:v>40469</c:v>
                </c:pt>
                <c:pt idx="4893">
                  <c:v>40468</c:v>
                </c:pt>
                <c:pt idx="4894">
                  <c:v>40467</c:v>
                </c:pt>
                <c:pt idx="4895">
                  <c:v>40466</c:v>
                </c:pt>
                <c:pt idx="4896">
                  <c:v>40465</c:v>
                </c:pt>
                <c:pt idx="4897">
                  <c:v>40464</c:v>
                </c:pt>
                <c:pt idx="4898">
                  <c:v>40463</c:v>
                </c:pt>
                <c:pt idx="4899">
                  <c:v>40462</c:v>
                </c:pt>
                <c:pt idx="4900">
                  <c:v>40461</c:v>
                </c:pt>
                <c:pt idx="4901">
                  <c:v>40460</c:v>
                </c:pt>
                <c:pt idx="4902">
                  <c:v>40459</c:v>
                </c:pt>
                <c:pt idx="4903">
                  <c:v>40458</c:v>
                </c:pt>
                <c:pt idx="4904">
                  <c:v>40457</c:v>
                </c:pt>
                <c:pt idx="4905">
                  <c:v>40456</c:v>
                </c:pt>
                <c:pt idx="4906">
                  <c:v>40455</c:v>
                </c:pt>
                <c:pt idx="4907">
                  <c:v>40454</c:v>
                </c:pt>
                <c:pt idx="4908">
                  <c:v>40453</c:v>
                </c:pt>
                <c:pt idx="4909">
                  <c:v>40452</c:v>
                </c:pt>
                <c:pt idx="4910">
                  <c:v>40451</c:v>
                </c:pt>
                <c:pt idx="4911">
                  <c:v>40450</c:v>
                </c:pt>
                <c:pt idx="4912">
                  <c:v>40449</c:v>
                </c:pt>
                <c:pt idx="4913">
                  <c:v>40448</c:v>
                </c:pt>
                <c:pt idx="4914">
                  <c:v>40447</c:v>
                </c:pt>
                <c:pt idx="4915">
                  <c:v>40446</c:v>
                </c:pt>
                <c:pt idx="4916">
                  <c:v>40445</c:v>
                </c:pt>
                <c:pt idx="4917">
                  <c:v>40444</c:v>
                </c:pt>
                <c:pt idx="4918">
                  <c:v>40443</c:v>
                </c:pt>
                <c:pt idx="4919">
                  <c:v>40442</c:v>
                </c:pt>
                <c:pt idx="4920">
                  <c:v>40441</c:v>
                </c:pt>
                <c:pt idx="4921">
                  <c:v>40440</c:v>
                </c:pt>
                <c:pt idx="4922">
                  <c:v>40439</c:v>
                </c:pt>
                <c:pt idx="4923">
                  <c:v>40438</c:v>
                </c:pt>
                <c:pt idx="4924">
                  <c:v>40437</c:v>
                </c:pt>
                <c:pt idx="4925">
                  <c:v>40436</c:v>
                </c:pt>
                <c:pt idx="4926">
                  <c:v>40435</c:v>
                </c:pt>
                <c:pt idx="4927">
                  <c:v>40434</c:v>
                </c:pt>
                <c:pt idx="4928">
                  <c:v>40433</c:v>
                </c:pt>
                <c:pt idx="4929">
                  <c:v>40432</c:v>
                </c:pt>
                <c:pt idx="4930">
                  <c:v>40431</c:v>
                </c:pt>
                <c:pt idx="4931">
                  <c:v>40430</c:v>
                </c:pt>
                <c:pt idx="4932">
                  <c:v>40429</c:v>
                </c:pt>
                <c:pt idx="4933">
                  <c:v>40428</c:v>
                </c:pt>
                <c:pt idx="4934">
                  <c:v>40427</c:v>
                </c:pt>
                <c:pt idx="4935">
                  <c:v>40426</c:v>
                </c:pt>
                <c:pt idx="4936">
                  <c:v>40425</c:v>
                </c:pt>
                <c:pt idx="4937">
                  <c:v>40424</c:v>
                </c:pt>
                <c:pt idx="4938">
                  <c:v>40423</c:v>
                </c:pt>
                <c:pt idx="4939">
                  <c:v>40422</c:v>
                </c:pt>
                <c:pt idx="4940">
                  <c:v>40421</c:v>
                </c:pt>
                <c:pt idx="4941">
                  <c:v>40420</c:v>
                </c:pt>
                <c:pt idx="4942">
                  <c:v>40419</c:v>
                </c:pt>
                <c:pt idx="4943">
                  <c:v>40418</c:v>
                </c:pt>
                <c:pt idx="4944">
                  <c:v>40417</c:v>
                </c:pt>
                <c:pt idx="4945">
                  <c:v>40416</c:v>
                </c:pt>
                <c:pt idx="4946">
                  <c:v>40415</c:v>
                </c:pt>
                <c:pt idx="4947">
                  <c:v>40414</c:v>
                </c:pt>
                <c:pt idx="4948">
                  <c:v>40413</c:v>
                </c:pt>
                <c:pt idx="4949">
                  <c:v>40412</c:v>
                </c:pt>
                <c:pt idx="4950">
                  <c:v>40411</c:v>
                </c:pt>
                <c:pt idx="4951">
                  <c:v>40410</c:v>
                </c:pt>
                <c:pt idx="4952">
                  <c:v>40409</c:v>
                </c:pt>
                <c:pt idx="4953">
                  <c:v>40408</c:v>
                </c:pt>
                <c:pt idx="4954">
                  <c:v>40407</c:v>
                </c:pt>
                <c:pt idx="4955">
                  <c:v>40406</c:v>
                </c:pt>
                <c:pt idx="4956">
                  <c:v>40405</c:v>
                </c:pt>
                <c:pt idx="4957">
                  <c:v>40404</c:v>
                </c:pt>
                <c:pt idx="4958">
                  <c:v>40403</c:v>
                </c:pt>
                <c:pt idx="4959">
                  <c:v>40402</c:v>
                </c:pt>
                <c:pt idx="4960">
                  <c:v>40401</c:v>
                </c:pt>
                <c:pt idx="4961">
                  <c:v>40400</c:v>
                </c:pt>
                <c:pt idx="4962">
                  <c:v>40399</c:v>
                </c:pt>
                <c:pt idx="4963">
                  <c:v>40398</c:v>
                </c:pt>
                <c:pt idx="4964">
                  <c:v>40397</c:v>
                </c:pt>
                <c:pt idx="4965">
                  <c:v>40396</c:v>
                </c:pt>
                <c:pt idx="4966">
                  <c:v>40395</c:v>
                </c:pt>
                <c:pt idx="4967">
                  <c:v>40394</c:v>
                </c:pt>
                <c:pt idx="4968">
                  <c:v>40393</c:v>
                </c:pt>
                <c:pt idx="4969">
                  <c:v>40392</c:v>
                </c:pt>
                <c:pt idx="4970">
                  <c:v>40391</c:v>
                </c:pt>
                <c:pt idx="4971">
                  <c:v>40390</c:v>
                </c:pt>
                <c:pt idx="4972">
                  <c:v>40389</c:v>
                </c:pt>
                <c:pt idx="4973">
                  <c:v>40388</c:v>
                </c:pt>
                <c:pt idx="4974">
                  <c:v>40387</c:v>
                </c:pt>
                <c:pt idx="4975">
                  <c:v>40386</c:v>
                </c:pt>
                <c:pt idx="4976">
                  <c:v>40385</c:v>
                </c:pt>
                <c:pt idx="4977">
                  <c:v>40384</c:v>
                </c:pt>
                <c:pt idx="4978">
                  <c:v>40383</c:v>
                </c:pt>
                <c:pt idx="4979">
                  <c:v>40382</c:v>
                </c:pt>
                <c:pt idx="4980">
                  <c:v>40381</c:v>
                </c:pt>
                <c:pt idx="4981">
                  <c:v>40380</c:v>
                </c:pt>
                <c:pt idx="4982">
                  <c:v>40379</c:v>
                </c:pt>
                <c:pt idx="4983">
                  <c:v>40378</c:v>
                </c:pt>
                <c:pt idx="4984">
                  <c:v>40377</c:v>
                </c:pt>
              </c:numCache>
            </c:numRef>
          </c:cat>
          <c:val>
            <c:numRef>
              <c:f>'Cleaned Data'!$B$2:$B$4986</c:f>
              <c:numCache>
                <c:formatCode>General</c:formatCode>
                <c:ptCount val="4985"/>
                <c:pt idx="0">
                  <c:v>69437.100000000006</c:v>
                </c:pt>
                <c:pt idx="1">
                  <c:v>68366.5</c:v>
                </c:pt>
                <c:pt idx="2">
                  <c:v>68172</c:v>
                </c:pt>
                <c:pt idx="3">
                  <c:v>66855.3</c:v>
                </c:pt>
                <c:pt idx="4">
                  <c:v>66080.399999999994</c:v>
                </c:pt>
                <c:pt idx="5">
                  <c:v>63792.6</c:v>
                </c:pt>
                <c:pt idx="6">
                  <c:v>68270.100000000006</c:v>
                </c:pt>
                <c:pt idx="7">
                  <c:v>63135.8</c:v>
                </c:pt>
                <c:pt idx="8">
                  <c:v>61994.5</c:v>
                </c:pt>
                <c:pt idx="9">
                  <c:v>62397.7</c:v>
                </c:pt>
                <c:pt idx="10">
                  <c:v>61169.3</c:v>
                </c:pt>
                <c:pt idx="11">
                  <c:v>62467.6</c:v>
                </c:pt>
                <c:pt idx="12">
                  <c:v>57056.2</c:v>
                </c:pt>
                <c:pt idx="13">
                  <c:v>54495.1</c:v>
                </c:pt>
                <c:pt idx="14">
                  <c:v>51722.7</c:v>
                </c:pt>
                <c:pt idx="15">
                  <c:v>51571.6</c:v>
                </c:pt>
                <c:pt idx="16">
                  <c:v>50740.5</c:v>
                </c:pt>
                <c:pt idx="17">
                  <c:v>51320.4</c:v>
                </c:pt>
                <c:pt idx="18">
                  <c:v>51858.2</c:v>
                </c:pt>
                <c:pt idx="19">
                  <c:v>52263.5</c:v>
                </c:pt>
                <c:pt idx="20">
                  <c:v>51783.6</c:v>
                </c:pt>
                <c:pt idx="21">
                  <c:v>52117.5</c:v>
                </c:pt>
                <c:pt idx="22">
                  <c:v>51646</c:v>
                </c:pt>
                <c:pt idx="23">
                  <c:v>52134.2</c:v>
                </c:pt>
                <c:pt idx="24">
                  <c:v>51901.3</c:v>
                </c:pt>
                <c:pt idx="25">
                  <c:v>51782.400000000001</c:v>
                </c:pt>
                <c:pt idx="26">
                  <c:v>49716</c:v>
                </c:pt>
                <c:pt idx="27">
                  <c:v>49941.3</c:v>
                </c:pt>
                <c:pt idx="28">
                  <c:v>48277.3</c:v>
                </c:pt>
                <c:pt idx="29">
                  <c:v>47758.2</c:v>
                </c:pt>
                <c:pt idx="30">
                  <c:v>47127.5</c:v>
                </c:pt>
                <c:pt idx="31">
                  <c:v>45293.3</c:v>
                </c:pt>
                <c:pt idx="32">
                  <c:v>44339.8</c:v>
                </c:pt>
                <c:pt idx="33">
                  <c:v>43087.7</c:v>
                </c:pt>
                <c:pt idx="34">
                  <c:v>42697.2</c:v>
                </c:pt>
                <c:pt idx="35">
                  <c:v>42581.4</c:v>
                </c:pt>
                <c:pt idx="36">
                  <c:v>43005.7</c:v>
                </c:pt>
                <c:pt idx="37">
                  <c:v>43194.7</c:v>
                </c:pt>
                <c:pt idx="38">
                  <c:v>43081.4</c:v>
                </c:pt>
                <c:pt idx="39">
                  <c:v>42580.5</c:v>
                </c:pt>
                <c:pt idx="40">
                  <c:v>42946.2</c:v>
                </c:pt>
                <c:pt idx="41">
                  <c:v>43299.8</c:v>
                </c:pt>
                <c:pt idx="42">
                  <c:v>42030.7</c:v>
                </c:pt>
                <c:pt idx="43">
                  <c:v>42120.9</c:v>
                </c:pt>
                <c:pt idx="44">
                  <c:v>41811.300000000003</c:v>
                </c:pt>
                <c:pt idx="45">
                  <c:v>39935.699999999997</c:v>
                </c:pt>
                <c:pt idx="46">
                  <c:v>40086</c:v>
                </c:pt>
                <c:pt idx="47">
                  <c:v>39888.800000000003</c:v>
                </c:pt>
                <c:pt idx="48">
                  <c:v>39556.400000000001</c:v>
                </c:pt>
                <c:pt idx="49">
                  <c:v>41583.199999999997</c:v>
                </c:pt>
                <c:pt idx="50">
                  <c:v>41695.4</c:v>
                </c:pt>
                <c:pt idx="51">
                  <c:v>41648</c:v>
                </c:pt>
                <c:pt idx="52">
                  <c:v>41292.699999999997</c:v>
                </c:pt>
                <c:pt idx="53">
                  <c:v>42768.7</c:v>
                </c:pt>
                <c:pt idx="54">
                  <c:v>43145.5</c:v>
                </c:pt>
                <c:pt idx="55">
                  <c:v>42510.7</c:v>
                </c:pt>
                <c:pt idx="56">
                  <c:v>41746.1</c:v>
                </c:pt>
                <c:pt idx="57">
                  <c:v>42851.3</c:v>
                </c:pt>
                <c:pt idx="58">
                  <c:v>42835.9</c:v>
                </c:pt>
                <c:pt idx="59">
                  <c:v>46348.2</c:v>
                </c:pt>
                <c:pt idx="60">
                  <c:v>46629.3</c:v>
                </c:pt>
                <c:pt idx="61">
                  <c:v>46129</c:v>
                </c:pt>
                <c:pt idx="62">
                  <c:v>46962.2</c:v>
                </c:pt>
                <c:pt idx="63">
                  <c:v>43927.3</c:v>
                </c:pt>
                <c:pt idx="64">
                  <c:v>43967.9</c:v>
                </c:pt>
                <c:pt idx="65">
                  <c:v>44156.9</c:v>
                </c:pt>
                <c:pt idx="66">
                  <c:v>44157</c:v>
                </c:pt>
                <c:pt idx="67">
                  <c:v>42836.1</c:v>
                </c:pt>
                <c:pt idx="68">
                  <c:v>44943.7</c:v>
                </c:pt>
                <c:pt idx="69">
                  <c:v>44183.4</c:v>
                </c:pt>
                <c:pt idx="70">
                  <c:v>42272.5</c:v>
                </c:pt>
                <c:pt idx="71">
                  <c:v>42136.7</c:v>
                </c:pt>
                <c:pt idx="72">
                  <c:v>42072.4</c:v>
                </c:pt>
                <c:pt idx="73">
                  <c:v>42581.1</c:v>
                </c:pt>
                <c:pt idx="74">
                  <c:v>43446.5</c:v>
                </c:pt>
                <c:pt idx="75">
                  <c:v>42513.3</c:v>
                </c:pt>
                <c:pt idx="76">
                  <c:v>43578.5</c:v>
                </c:pt>
                <c:pt idx="77">
                  <c:v>42981.5</c:v>
                </c:pt>
                <c:pt idx="78">
                  <c:v>43710.400000000001</c:v>
                </c:pt>
                <c:pt idx="79">
                  <c:v>43968.9</c:v>
                </c:pt>
                <c:pt idx="80">
                  <c:v>43865.9</c:v>
                </c:pt>
                <c:pt idx="81">
                  <c:v>43662.8</c:v>
                </c:pt>
                <c:pt idx="82">
                  <c:v>42259.3</c:v>
                </c:pt>
                <c:pt idx="83">
                  <c:v>42659.7</c:v>
                </c:pt>
                <c:pt idx="84">
                  <c:v>41368.699999999997</c:v>
                </c:pt>
                <c:pt idx="85">
                  <c:v>42271.7</c:v>
                </c:pt>
                <c:pt idx="86">
                  <c:v>41929</c:v>
                </c:pt>
                <c:pt idx="87">
                  <c:v>43025.9</c:v>
                </c:pt>
                <c:pt idx="88">
                  <c:v>42884.5</c:v>
                </c:pt>
                <c:pt idx="89">
                  <c:v>41487</c:v>
                </c:pt>
                <c:pt idx="90">
                  <c:v>41256.1</c:v>
                </c:pt>
                <c:pt idx="91">
                  <c:v>43791</c:v>
                </c:pt>
                <c:pt idx="92">
                  <c:v>43718.400000000001</c:v>
                </c:pt>
                <c:pt idx="93">
                  <c:v>44175.5</c:v>
                </c:pt>
                <c:pt idx="94">
                  <c:v>43289.7</c:v>
                </c:pt>
                <c:pt idx="95">
                  <c:v>43776.3</c:v>
                </c:pt>
                <c:pt idx="96">
                  <c:v>44076.2</c:v>
                </c:pt>
                <c:pt idx="97">
                  <c:v>41987.8</c:v>
                </c:pt>
                <c:pt idx="98">
                  <c:v>39970.199999999997</c:v>
                </c:pt>
                <c:pt idx="99">
                  <c:v>39458.400000000001</c:v>
                </c:pt>
                <c:pt idx="100">
                  <c:v>38688.199999999997</c:v>
                </c:pt>
                <c:pt idx="101">
                  <c:v>37712.9</c:v>
                </c:pt>
                <c:pt idx="102">
                  <c:v>37855.5</c:v>
                </c:pt>
                <c:pt idx="103">
                  <c:v>37823.300000000003</c:v>
                </c:pt>
                <c:pt idx="104">
                  <c:v>37248.6</c:v>
                </c:pt>
                <c:pt idx="105">
                  <c:v>37451.800000000003</c:v>
                </c:pt>
                <c:pt idx="106">
                  <c:v>37787</c:v>
                </c:pt>
                <c:pt idx="107">
                  <c:v>37717.300000000003</c:v>
                </c:pt>
                <c:pt idx="108">
                  <c:v>37293.1</c:v>
                </c:pt>
                <c:pt idx="109">
                  <c:v>37410.800000000003</c:v>
                </c:pt>
                <c:pt idx="110">
                  <c:v>35813.599999999999</c:v>
                </c:pt>
                <c:pt idx="111">
                  <c:v>37454.1</c:v>
                </c:pt>
                <c:pt idx="112">
                  <c:v>37354.199999999997</c:v>
                </c:pt>
                <c:pt idx="113">
                  <c:v>36568.6</c:v>
                </c:pt>
                <c:pt idx="114">
                  <c:v>36595.4</c:v>
                </c:pt>
                <c:pt idx="115">
                  <c:v>36161.199999999997</c:v>
                </c:pt>
                <c:pt idx="116">
                  <c:v>37874.9</c:v>
                </c:pt>
                <c:pt idx="117">
                  <c:v>35549.300000000003</c:v>
                </c:pt>
                <c:pt idx="118">
                  <c:v>36478.300000000003</c:v>
                </c:pt>
                <c:pt idx="119">
                  <c:v>37064.400000000001</c:v>
                </c:pt>
                <c:pt idx="120">
                  <c:v>37150.5</c:v>
                </c:pt>
                <c:pt idx="121">
                  <c:v>37303</c:v>
                </c:pt>
                <c:pt idx="122">
                  <c:v>36700.5</c:v>
                </c:pt>
                <c:pt idx="123">
                  <c:v>35636.9</c:v>
                </c:pt>
                <c:pt idx="124">
                  <c:v>35426.1</c:v>
                </c:pt>
                <c:pt idx="125">
                  <c:v>35042</c:v>
                </c:pt>
                <c:pt idx="126">
                  <c:v>35019.4</c:v>
                </c:pt>
                <c:pt idx="127">
                  <c:v>35065.800000000003</c:v>
                </c:pt>
                <c:pt idx="128">
                  <c:v>34718.699999999997</c:v>
                </c:pt>
                <c:pt idx="129">
                  <c:v>34931.4</c:v>
                </c:pt>
                <c:pt idx="130">
                  <c:v>35423.800000000003</c:v>
                </c:pt>
                <c:pt idx="131">
                  <c:v>34650.6</c:v>
                </c:pt>
                <c:pt idx="132">
                  <c:v>34477.9</c:v>
                </c:pt>
                <c:pt idx="133">
                  <c:v>34526.699999999997</c:v>
                </c:pt>
                <c:pt idx="134">
                  <c:v>34082.6</c:v>
                </c:pt>
                <c:pt idx="135">
                  <c:v>33901.800000000003</c:v>
                </c:pt>
                <c:pt idx="136">
                  <c:v>34153.699999999997</c:v>
                </c:pt>
                <c:pt idx="137">
                  <c:v>34496.800000000003</c:v>
                </c:pt>
                <c:pt idx="138">
                  <c:v>33917</c:v>
                </c:pt>
                <c:pt idx="139">
                  <c:v>33041.800000000003</c:v>
                </c:pt>
                <c:pt idx="140">
                  <c:v>29984.2</c:v>
                </c:pt>
                <c:pt idx="141">
                  <c:v>29912.9</c:v>
                </c:pt>
                <c:pt idx="142">
                  <c:v>29674.5</c:v>
                </c:pt>
                <c:pt idx="143">
                  <c:v>28723</c:v>
                </c:pt>
                <c:pt idx="144">
                  <c:v>28321.7</c:v>
                </c:pt>
                <c:pt idx="145">
                  <c:v>28403.599999999999</c:v>
                </c:pt>
                <c:pt idx="146">
                  <c:v>28509.7</c:v>
                </c:pt>
                <c:pt idx="147">
                  <c:v>27161.200000000001</c:v>
                </c:pt>
                <c:pt idx="148">
                  <c:v>26852.799999999999</c:v>
                </c:pt>
                <c:pt idx="149">
                  <c:v>26863.5</c:v>
                </c:pt>
                <c:pt idx="150">
                  <c:v>26761.1</c:v>
                </c:pt>
                <c:pt idx="151">
                  <c:v>26876.6</c:v>
                </c:pt>
                <c:pt idx="152">
                  <c:v>27391</c:v>
                </c:pt>
                <c:pt idx="153">
                  <c:v>27581.4</c:v>
                </c:pt>
                <c:pt idx="154">
                  <c:v>27922.7</c:v>
                </c:pt>
                <c:pt idx="155">
                  <c:v>27961.1</c:v>
                </c:pt>
                <c:pt idx="156">
                  <c:v>27936.9</c:v>
                </c:pt>
                <c:pt idx="157">
                  <c:v>27410.3</c:v>
                </c:pt>
                <c:pt idx="158">
                  <c:v>27790.9</c:v>
                </c:pt>
                <c:pt idx="159">
                  <c:v>27428.400000000001</c:v>
                </c:pt>
                <c:pt idx="160">
                  <c:v>27505.3</c:v>
                </c:pt>
                <c:pt idx="161">
                  <c:v>27974.5</c:v>
                </c:pt>
                <c:pt idx="162">
                  <c:v>26962.7</c:v>
                </c:pt>
                <c:pt idx="163">
                  <c:v>26909.8</c:v>
                </c:pt>
                <c:pt idx="164">
                  <c:v>27022.6</c:v>
                </c:pt>
                <c:pt idx="165">
                  <c:v>26366.1</c:v>
                </c:pt>
                <c:pt idx="166">
                  <c:v>26218.9</c:v>
                </c:pt>
                <c:pt idx="167">
                  <c:v>26302.7</c:v>
                </c:pt>
                <c:pt idx="168">
                  <c:v>26251.5</c:v>
                </c:pt>
                <c:pt idx="169">
                  <c:v>26579.200000000001</c:v>
                </c:pt>
                <c:pt idx="170">
                  <c:v>26581.9</c:v>
                </c:pt>
                <c:pt idx="171">
                  <c:v>26570</c:v>
                </c:pt>
                <c:pt idx="172">
                  <c:v>27125</c:v>
                </c:pt>
                <c:pt idx="173">
                  <c:v>27209.200000000001</c:v>
                </c:pt>
                <c:pt idx="174">
                  <c:v>26763.5</c:v>
                </c:pt>
                <c:pt idx="175">
                  <c:v>26529.1</c:v>
                </c:pt>
                <c:pt idx="176">
                  <c:v>26562</c:v>
                </c:pt>
                <c:pt idx="177">
                  <c:v>26601</c:v>
                </c:pt>
                <c:pt idx="178">
                  <c:v>26524.7</c:v>
                </c:pt>
                <c:pt idx="179">
                  <c:v>26223</c:v>
                </c:pt>
                <c:pt idx="180">
                  <c:v>25834.5</c:v>
                </c:pt>
                <c:pt idx="181">
                  <c:v>25166.400000000001</c:v>
                </c:pt>
                <c:pt idx="182">
                  <c:v>25840.2</c:v>
                </c:pt>
                <c:pt idx="183">
                  <c:v>25901.1</c:v>
                </c:pt>
                <c:pt idx="184">
                  <c:v>25909.5</c:v>
                </c:pt>
                <c:pt idx="185">
                  <c:v>26249.8</c:v>
                </c:pt>
                <c:pt idx="186">
                  <c:v>25758</c:v>
                </c:pt>
                <c:pt idx="187">
                  <c:v>25790.2</c:v>
                </c:pt>
                <c:pt idx="188">
                  <c:v>25823.3</c:v>
                </c:pt>
                <c:pt idx="189">
                  <c:v>25971</c:v>
                </c:pt>
                <c:pt idx="190">
                  <c:v>25869.7</c:v>
                </c:pt>
                <c:pt idx="191">
                  <c:v>25803.200000000001</c:v>
                </c:pt>
                <c:pt idx="192">
                  <c:v>25937.3</c:v>
                </c:pt>
                <c:pt idx="193">
                  <c:v>27298.799999999999</c:v>
                </c:pt>
                <c:pt idx="194">
                  <c:v>27723.9</c:v>
                </c:pt>
                <c:pt idx="195">
                  <c:v>26118.9</c:v>
                </c:pt>
                <c:pt idx="196">
                  <c:v>26100.6</c:v>
                </c:pt>
                <c:pt idx="197">
                  <c:v>26017.1</c:v>
                </c:pt>
                <c:pt idx="198">
                  <c:v>26057.200000000001</c:v>
                </c:pt>
                <c:pt idx="199">
                  <c:v>26177</c:v>
                </c:pt>
                <c:pt idx="200">
                  <c:v>26436.2</c:v>
                </c:pt>
                <c:pt idx="201">
                  <c:v>26039.9</c:v>
                </c:pt>
                <c:pt idx="202">
                  <c:v>26126</c:v>
                </c:pt>
                <c:pt idx="203">
                  <c:v>26190.799999999999</c:v>
                </c:pt>
                <c:pt idx="204">
                  <c:v>26099.4</c:v>
                </c:pt>
                <c:pt idx="205">
                  <c:v>26053.200000000001</c:v>
                </c:pt>
                <c:pt idx="206">
                  <c:v>26635.7</c:v>
                </c:pt>
                <c:pt idx="207">
                  <c:v>28726.3</c:v>
                </c:pt>
                <c:pt idx="208">
                  <c:v>29195.3</c:v>
                </c:pt>
                <c:pt idx="209">
                  <c:v>29426.7</c:v>
                </c:pt>
                <c:pt idx="210">
                  <c:v>29300.1</c:v>
                </c:pt>
                <c:pt idx="211">
                  <c:v>29428.2</c:v>
                </c:pt>
                <c:pt idx="212">
                  <c:v>29420.799999999999</c:v>
                </c:pt>
                <c:pt idx="213">
                  <c:v>29449</c:v>
                </c:pt>
                <c:pt idx="214">
                  <c:v>29578</c:v>
                </c:pt>
                <c:pt idx="215">
                  <c:v>29777.4</c:v>
                </c:pt>
                <c:pt idx="216">
                  <c:v>29204.2</c:v>
                </c:pt>
                <c:pt idx="217">
                  <c:v>29081.3</c:v>
                </c:pt>
                <c:pt idx="218">
                  <c:v>29068.1</c:v>
                </c:pt>
                <c:pt idx="219">
                  <c:v>29105.5</c:v>
                </c:pt>
                <c:pt idx="220">
                  <c:v>29189.3</c:v>
                </c:pt>
                <c:pt idx="221">
                  <c:v>29173.7</c:v>
                </c:pt>
                <c:pt idx="222">
                  <c:v>29712.2</c:v>
                </c:pt>
                <c:pt idx="223">
                  <c:v>29232.400000000001</c:v>
                </c:pt>
                <c:pt idx="224">
                  <c:v>29281.7</c:v>
                </c:pt>
                <c:pt idx="225">
                  <c:v>29353.5</c:v>
                </c:pt>
                <c:pt idx="226">
                  <c:v>29315</c:v>
                </c:pt>
                <c:pt idx="227">
                  <c:v>29222.7</c:v>
                </c:pt>
                <c:pt idx="228">
                  <c:v>29352.2</c:v>
                </c:pt>
                <c:pt idx="229">
                  <c:v>29228.6</c:v>
                </c:pt>
                <c:pt idx="230">
                  <c:v>29178.1</c:v>
                </c:pt>
                <c:pt idx="231">
                  <c:v>30085.9</c:v>
                </c:pt>
                <c:pt idx="232">
                  <c:v>29788.9</c:v>
                </c:pt>
                <c:pt idx="233">
                  <c:v>29903.1</c:v>
                </c:pt>
                <c:pt idx="234">
                  <c:v>29801</c:v>
                </c:pt>
                <c:pt idx="235">
                  <c:v>29909.7</c:v>
                </c:pt>
                <c:pt idx="236">
                  <c:v>29866.799999999999</c:v>
                </c:pt>
                <c:pt idx="237">
                  <c:v>30139.7</c:v>
                </c:pt>
                <c:pt idx="238">
                  <c:v>30235.5</c:v>
                </c:pt>
                <c:pt idx="239">
                  <c:v>30291.4</c:v>
                </c:pt>
                <c:pt idx="240">
                  <c:v>30317.4</c:v>
                </c:pt>
                <c:pt idx="241">
                  <c:v>31466.1</c:v>
                </c:pt>
                <c:pt idx="242">
                  <c:v>30387.3</c:v>
                </c:pt>
                <c:pt idx="243">
                  <c:v>30623.3</c:v>
                </c:pt>
                <c:pt idx="244">
                  <c:v>30415.3</c:v>
                </c:pt>
                <c:pt idx="245">
                  <c:v>30166.9</c:v>
                </c:pt>
                <c:pt idx="246">
                  <c:v>30288.799999999999</c:v>
                </c:pt>
                <c:pt idx="247">
                  <c:v>30346.400000000001</c:v>
                </c:pt>
                <c:pt idx="248">
                  <c:v>29913.1</c:v>
                </c:pt>
                <c:pt idx="249">
                  <c:v>30512.799999999999</c:v>
                </c:pt>
                <c:pt idx="250">
                  <c:v>30768.400000000001</c:v>
                </c:pt>
                <c:pt idx="251">
                  <c:v>31151.3</c:v>
                </c:pt>
                <c:pt idx="252">
                  <c:v>30617.7</c:v>
                </c:pt>
                <c:pt idx="253">
                  <c:v>30586.799999999999</c:v>
                </c:pt>
                <c:pt idx="254">
                  <c:v>30472.9</c:v>
                </c:pt>
                <c:pt idx="255">
                  <c:v>30445.7</c:v>
                </c:pt>
                <c:pt idx="256">
                  <c:v>30078.6</c:v>
                </c:pt>
                <c:pt idx="257">
                  <c:v>30689.1</c:v>
                </c:pt>
                <c:pt idx="258">
                  <c:v>30267</c:v>
                </c:pt>
                <c:pt idx="259">
                  <c:v>30465.3</c:v>
                </c:pt>
                <c:pt idx="260">
                  <c:v>30533.599999999999</c:v>
                </c:pt>
                <c:pt idx="261">
                  <c:v>30679.4</c:v>
                </c:pt>
                <c:pt idx="262">
                  <c:v>29890.5</c:v>
                </c:pt>
                <c:pt idx="263">
                  <c:v>29996.9</c:v>
                </c:pt>
                <c:pt idx="264">
                  <c:v>28307.7</c:v>
                </c:pt>
                <c:pt idx="265">
                  <c:v>26845.9</c:v>
                </c:pt>
                <c:pt idx="266">
                  <c:v>26339.7</c:v>
                </c:pt>
                <c:pt idx="267">
                  <c:v>26515</c:v>
                </c:pt>
                <c:pt idx="268">
                  <c:v>26341.3</c:v>
                </c:pt>
                <c:pt idx="269">
                  <c:v>25591.3</c:v>
                </c:pt>
                <c:pt idx="270">
                  <c:v>25129.5</c:v>
                </c:pt>
                <c:pt idx="271">
                  <c:v>25929.4</c:v>
                </c:pt>
                <c:pt idx="272">
                  <c:v>25906.799999999999</c:v>
                </c:pt>
                <c:pt idx="273">
                  <c:v>25928.400000000001</c:v>
                </c:pt>
                <c:pt idx="274">
                  <c:v>25844</c:v>
                </c:pt>
                <c:pt idx="275">
                  <c:v>26479.3</c:v>
                </c:pt>
                <c:pt idx="276">
                  <c:v>26501.1</c:v>
                </c:pt>
                <c:pt idx="277">
                  <c:v>26342.5</c:v>
                </c:pt>
                <c:pt idx="278">
                  <c:v>27230.2</c:v>
                </c:pt>
                <c:pt idx="279">
                  <c:v>25747.4</c:v>
                </c:pt>
                <c:pt idx="280">
                  <c:v>27122.3</c:v>
                </c:pt>
                <c:pt idx="281">
                  <c:v>27072</c:v>
                </c:pt>
                <c:pt idx="282">
                  <c:v>27244.7</c:v>
                </c:pt>
                <c:pt idx="283">
                  <c:v>26819</c:v>
                </c:pt>
                <c:pt idx="284">
                  <c:v>27216.1</c:v>
                </c:pt>
                <c:pt idx="285">
                  <c:v>27698.2</c:v>
                </c:pt>
                <c:pt idx="286">
                  <c:v>27739.4</c:v>
                </c:pt>
                <c:pt idx="287">
                  <c:v>28071.200000000001</c:v>
                </c:pt>
                <c:pt idx="288">
                  <c:v>26857.5</c:v>
                </c:pt>
                <c:pt idx="289">
                  <c:v>26711.5</c:v>
                </c:pt>
                <c:pt idx="290">
                  <c:v>26475.8</c:v>
                </c:pt>
                <c:pt idx="291">
                  <c:v>26328.400000000001</c:v>
                </c:pt>
                <c:pt idx="292">
                  <c:v>27220.7</c:v>
                </c:pt>
                <c:pt idx="293">
                  <c:v>26847.3</c:v>
                </c:pt>
                <c:pt idx="294">
                  <c:v>26749.9</c:v>
                </c:pt>
                <c:pt idx="295">
                  <c:v>27116.2</c:v>
                </c:pt>
                <c:pt idx="296">
                  <c:v>26882.9</c:v>
                </c:pt>
                <c:pt idx="297">
                  <c:v>26828</c:v>
                </c:pt>
                <c:pt idx="298">
                  <c:v>27403.1</c:v>
                </c:pt>
                <c:pt idx="299">
                  <c:v>27035.3</c:v>
                </c:pt>
                <c:pt idx="300">
                  <c:v>27183.9</c:v>
                </c:pt>
                <c:pt idx="301">
                  <c:v>26920</c:v>
                </c:pt>
                <c:pt idx="302">
                  <c:v>26777.5</c:v>
                </c:pt>
                <c:pt idx="303">
                  <c:v>26799.200000000001</c:v>
                </c:pt>
                <c:pt idx="304">
                  <c:v>26983.5</c:v>
                </c:pt>
                <c:pt idx="305">
                  <c:v>27603.3</c:v>
                </c:pt>
                <c:pt idx="306">
                  <c:v>27634.9</c:v>
                </c:pt>
                <c:pt idx="307">
                  <c:v>27670.5</c:v>
                </c:pt>
                <c:pt idx="308">
                  <c:v>28424.799999999999</c:v>
                </c:pt>
                <c:pt idx="309">
                  <c:v>28857.1</c:v>
                </c:pt>
                <c:pt idx="310">
                  <c:v>29513.200000000001</c:v>
                </c:pt>
                <c:pt idx="311">
                  <c:v>28842.1</c:v>
                </c:pt>
                <c:pt idx="312">
                  <c:v>29023.599999999999</c:v>
                </c:pt>
                <c:pt idx="313">
                  <c:v>28669.1</c:v>
                </c:pt>
                <c:pt idx="314">
                  <c:v>28077.599999999999</c:v>
                </c:pt>
                <c:pt idx="315">
                  <c:v>29252.1</c:v>
                </c:pt>
                <c:pt idx="316">
                  <c:v>29234.1</c:v>
                </c:pt>
                <c:pt idx="317">
                  <c:v>29321.8</c:v>
                </c:pt>
                <c:pt idx="318">
                  <c:v>29475.9</c:v>
                </c:pt>
                <c:pt idx="319">
                  <c:v>28424.6</c:v>
                </c:pt>
                <c:pt idx="320">
                  <c:v>28298.799999999999</c:v>
                </c:pt>
                <c:pt idx="321">
                  <c:v>27509.3</c:v>
                </c:pt>
                <c:pt idx="322">
                  <c:v>27591.4</c:v>
                </c:pt>
                <c:pt idx="323">
                  <c:v>27813.9</c:v>
                </c:pt>
                <c:pt idx="324">
                  <c:v>27264.799999999999</c:v>
                </c:pt>
                <c:pt idx="325">
                  <c:v>28240.5</c:v>
                </c:pt>
                <c:pt idx="326">
                  <c:v>28813.7</c:v>
                </c:pt>
                <c:pt idx="327">
                  <c:v>30382.2</c:v>
                </c:pt>
                <c:pt idx="328">
                  <c:v>29434.9</c:v>
                </c:pt>
                <c:pt idx="329">
                  <c:v>30310.3</c:v>
                </c:pt>
                <c:pt idx="330">
                  <c:v>30299.599999999999</c:v>
                </c:pt>
                <c:pt idx="331">
                  <c:v>30472.5</c:v>
                </c:pt>
                <c:pt idx="332">
                  <c:v>30387.4</c:v>
                </c:pt>
                <c:pt idx="333">
                  <c:v>29886.400000000001</c:v>
                </c:pt>
                <c:pt idx="334">
                  <c:v>30209.599999999999</c:v>
                </c:pt>
                <c:pt idx="335">
                  <c:v>29641</c:v>
                </c:pt>
                <c:pt idx="336">
                  <c:v>28326.6</c:v>
                </c:pt>
                <c:pt idx="337">
                  <c:v>27941.200000000001</c:v>
                </c:pt>
                <c:pt idx="338">
                  <c:v>27910.400000000001</c:v>
                </c:pt>
                <c:pt idx="339">
                  <c:v>28036.7</c:v>
                </c:pt>
                <c:pt idx="340">
                  <c:v>28173.5</c:v>
                </c:pt>
                <c:pt idx="341">
                  <c:v>28164.400000000001</c:v>
                </c:pt>
                <c:pt idx="342">
                  <c:v>27802.1</c:v>
                </c:pt>
                <c:pt idx="343">
                  <c:v>28198.3</c:v>
                </c:pt>
                <c:pt idx="344">
                  <c:v>28456.1</c:v>
                </c:pt>
                <c:pt idx="345">
                  <c:v>28473.7</c:v>
                </c:pt>
                <c:pt idx="346">
                  <c:v>28029.5</c:v>
                </c:pt>
                <c:pt idx="347">
                  <c:v>28350.400000000001</c:v>
                </c:pt>
                <c:pt idx="348">
                  <c:v>27262.2</c:v>
                </c:pt>
                <c:pt idx="349">
                  <c:v>27129.8</c:v>
                </c:pt>
                <c:pt idx="350">
                  <c:v>27973.5</c:v>
                </c:pt>
                <c:pt idx="351">
                  <c:v>27475.599999999999</c:v>
                </c:pt>
                <c:pt idx="352">
                  <c:v>27462.2</c:v>
                </c:pt>
                <c:pt idx="353">
                  <c:v>28310.7</c:v>
                </c:pt>
                <c:pt idx="354">
                  <c:v>27261.7</c:v>
                </c:pt>
                <c:pt idx="355">
                  <c:v>28114</c:v>
                </c:pt>
                <c:pt idx="356">
                  <c:v>27720.5</c:v>
                </c:pt>
                <c:pt idx="357">
                  <c:v>27958.7</c:v>
                </c:pt>
                <c:pt idx="358">
                  <c:v>26914.5</c:v>
                </c:pt>
                <c:pt idx="359">
                  <c:v>27391.8</c:v>
                </c:pt>
                <c:pt idx="360">
                  <c:v>25004.1</c:v>
                </c:pt>
                <c:pt idx="361">
                  <c:v>24282.7</c:v>
                </c:pt>
                <c:pt idx="362">
                  <c:v>24699.7</c:v>
                </c:pt>
                <c:pt idx="363">
                  <c:v>24114.400000000001</c:v>
                </c:pt>
                <c:pt idx="364">
                  <c:v>21994.799999999999</c:v>
                </c:pt>
                <c:pt idx="365">
                  <c:v>20467.5</c:v>
                </c:pt>
                <c:pt idx="366">
                  <c:v>20156.7</c:v>
                </c:pt>
                <c:pt idx="367">
                  <c:v>20361.8</c:v>
                </c:pt>
                <c:pt idx="368">
                  <c:v>21710.799999999999</c:v>
                </c:pt>
                <c:pt idx="369">
                  <c:v>22197.8</c:v>
                </c:pt>
                <c:pt idx="370">
                  <c:v>22410</c:v>
                </c:pt>
                <c:pt idx="371">
                  <c:v>22428.3</c:v>
                </c:pt>
                <c:pt idx="372">
                  <c:v>22347.1</c:v>
                </c:pt>
                <c:pt idx="373">
                  <c:v>22354.400000000001</c:v>
                </c:pt>
                <c:pt idx="374">
                  <c:v>23465.4</c:v>
                </c:pt>
                <c:pt idx="375">
                  <c:v>23642.2</c:v>
                </c:pt>
                <c:pt idx="376">
                  <c:v>23130.5</c:v>
                </c:pt>
                <c:pt idx="377">
                  <c:v>23494.1</c:v>
                </c:pt>
                <c:pt idx="378">
                  <c:v>23558.7</c:v>
                </c:pt>
                <c:pt idx="379">
                  <c:v>23166.1</c:v>
                </c:pt>
                <c:pt idx="380">
                  <c:v>23191.5</c:v>
                </c:pt>
                <c:pt idx="381">
                  <c:v>23936.3</c:v>
                </c:pt>
                <c:pt idx="382">
                  <c:v>24186.6</c:v>
                </c:pt>
                <c:pt idx="383">
                  <c:v>24450.7</c:v>
                </c:pt>
                <c:pt idx="384">
                  <c:v>24839.5</c:v>
                </c:pt>
                <c:pt idx="385">
                  <c:v>24302.9</c:v>
                </c:pt>
                <c:pt idx="386">
                  <c:v>24631.4</c:v>
                </c:pt>
                <c:pt idx="387">
                  <c:v>24573.5</c:v>
                </c:pt>
                <c:pt idx="388">
                  <c:v>23539.599999999999</c:v>
                </c:pt>
                <c:pt idx="389">
                  <c:v>24327.9</c:v>
                </c:pt>
                <c:pt idx="390">
                  <c:v>22198.5</c:v>
                </c:pt>
                <c:pt idx="391">
                  <c:v>21772.6</c:v>
                </c:pt>
                <c:pt idx="392">
                  <c:v>21786.799999999999</c:v>
                </c:pt>
                <c:pt idx="393">
                  <c:v>21859.8</c:v>
                </c:pt>
                <c:pt idx="394">
                  <c:v>21635</c:v>
                </c:pt>
                <c:pt idx="395">
                  <c:v>21792.5</c:v>
                </c:pt>
                <c:pt idx="396">
                  <c:v>22964.6</c:v>
                </c:pt>
                <c:pt idx="397">
                  <c:v>23251.7</c:v>
                </c:pt>
                <c:pt idx="398">
                  <c:v>22761.8</c:v>
                </c:pt>
                <c:pt idx="399">
                  <c:v>22936</c:v>
                </c:pt>
                <c:pt idx="400">
                  <c:v>23323.8</c:v>
                </c:pt>
                <c:pt idx="401">
                  <c:v>23431.200000000001</c:v>
                </c:pt>
                <c:pt idx="402">
                  <c:v>23427.599999999999</c:v>
                </c:pt>
                <c:pt idx="403">
                  <c:v>23725.599999999999</c:v>
                </c:pt>
                <c:pt idx="404">
                  <c:v>23125.1</c:v>
                </c:pt>
                <c:pt idx="405">
                  <c:v>22832.2</c:v>
                </c:pt>
                <c:pt idx="406">
                  <c:v>23753.1</c:v>
                </c:pt>
                <c:pt idx="407">
                  <c:v>23027.9</c:v>
                </c:pt>
                <c:pt idx="408">
                  <c:v>23074.6</c:v>
                </c:pt>
                <c:pt idx="409">
                  <c:v>23016</c:v>
                </c:pt>
                <c:pt idx="410">
                  <c:v>23055.1</c:v>
                </c:pt>
                <c:pt idx="411">
                  <c:v>22632.5</c:v>
                </c:pt>
                <c:pt idx="412">
                  <c:v>22915.5</c:v>
                </c:pt>
                <c:pt idx="413">
                  <c:v>22707.8</c:v>
                </c:pt>
                <c:pt idx="414">
                  <c:v>22775.7</c:v>
                </c:pt>
                <c:pt idx="415">
                  <c:v>22677.200000000001</c:v>
                </c:pt>
                <c:pt idx="416">
                  <c:v>21081.200000000001</c:v>
                </c:pt>
                <c:pt idx="417">
                  <c:v>20670.599999999999</c:v>
                </c:pt>
                <c:pt idx="418">
                  <c:v>21137.1</c:v>
                </c:pt>
                <c:pt idx="419">
                  <c:v>21184.2</c:v>
                </c:pt>
                <c:pt idx="420">
                  <c:v>20879.8</c:v>
                </c:pt>
                <c:pt idx="421">
                  <c:v>20958.2</c:v>
                </c:pt>
                <c:pt idx="422">
                  <c:v>19927</c:v>
                </c:pt>
                <c:pt idx="423">
                  <c:v>18851.3</c:v>
                </c:pt>
                <c:pt idx="424">
                  <c:v>17942.3</c:v>
                </c:pt>
                <c:pt idx="425">
                  <c:v>17439.099999999999</c:v>
                </c:pt>
                <c:pt idx="426">
                  <c:v>17180.099999999999</c:v>
                </c:pt>
                <c:pt idx="427">
                  <c:v>17119</c:v>
                </c:pt>
                <c:pt idx="428">
                  <c:v>16943.599999999999</c:v>
                </c:pt>
                <c:pt idx="429">
                  <c:v>16950.900000000001</c:v>
                </c:pt>
                <c:pt idx="430">
                  <c:v>16829.8</c:v>
                </c:pt>
                <c:pt idx="431">
                  <c:v>16852.099999999999</c:v>
                </c:pt>
                <c:pt idx="432">
                  <c:v>16674.2</c:v>
                </c:pt>
                <c:pt idx="433">
                  <c:v>16674.3</c:v>
                </c:pt>
                <c:pt idx="434">
                  <c:v>16618.400000000001</c:v>
                </c:pt>
                <c:pt idx="435">
                  <c:v>16537.400000000001</c:v>
                </c:pt>
                <c:pt idx="436">
                  <c:v>16607.2</c:v>
                </c:pt>
                <c:pt idx="437">
                  <c:v>16636.400000000001</c:v>
                </c:pt>
                <c:pt idx="438">
                  <c:v>16546.2</c:v>
                </c:pt>
                <c:pt idx="439">
                  <c:v>16706.099999999999</c:v>
                </c:pt>
                <c:pt idx="440">
                  <c:v>16918.099999999999</c:v>
                </c:pt>
                <c:pt idx="441">
                  <c:v>16831.8</c:v>
                </c:pt>
                <c:pt idx="442">
                  <c:v>16837.2</c:v>
                </c:pt>
                <c:pt idx="443">
                  <c:v>16779.099999999999</c:v>
                </c:pt>
                <c:pt idx="444">
                  <c:v>16820.599999999999</c:v>
                </c:pt>
                <c:pt idx="445">
                  <c:v>16831.8</c:v>
                </c:pt>
                <c:pt idx="446">
                  <c:v>16902.8</c:v>
                </c:pt>
                <c:pt idx="447">
                  <c:v>16441.3</c:v>
                </c:pt>
                <c:pt idx="448">
                  <c:v>16741.099999999999</c:v>
                </c:pt>
                <c:pt idx="449">
                  <c:v>16777.099999999999</c:v>
                </c:pt>
                <c:pt idx="450">
                  <c:v>16629.599999999999</c:v>
                </c:pt>
                <c:pt idx="451">
                  <c:v>17356.099999999999</c:v>
                </c:pt>
                <c:pt idx="452">
                  <c:v>17796.400000000001</c:v>
                </c:pt>
                <c:pt idx="453">
                  <c:v>17778.599999999999</c:v>
                </c:pt>
                <c:pt idx="454">
                  <c:v>17210.400000000001</c:v>
                </c:pt>
                <c:pt idx="455">
                  <c:v>17093.3</c:v>
                </c:pt>
                <c:pt idx="456">
                  <c:v>17127.2</c:v>
                </c:pt>
                <c:pt idx="457">
                  <c:v>17125.7</c:v>
                </c:pt>
                <c:pt idx="458">
                  <c:v>17225.7</c:v>
                </c:pt>
                <c:pt idx="459">
                  <c:v>16835.2</c:v>
                </c:pt>
                <c:pt idx="460">
                  <c:v>17089.3</c:v>
                </c:pt>
                <c:pt idx="461">
                  <c:v>16966.5</c:v>
                </c:pt>
                <c:pt idx="462">
                  <c:v>17112.599999999999</c:v>
                </c:pt>
                <c:pt idx="463">
                  <c:v>16884.5</c:v>
                </c:pt>
                <c:pt idx="464">
                  <c:v>17093.599999999999</c:v>
                </c:pt>
                <c:pt idx="465">
                  <c:v>16972</c:v>
                </c:pt>
                <c:pt idx="466">
                  <c:v>17163.900000000001</c:v>
                </c:pt>
                <c:pt idx="467">
                  <c:v>16440.400000000001</c:v>
                </c:pt>
                <c:pt idx="468">
                  <c:v>16211.7</c:v>
                </c:pt>
                <c:pt idx="469">
                  <c:v>16425.599999999999</c:v>
                </c:pt>
                <c:pt idx="470">
                  <c:v>16456.5</c:v>
                </c:pt>
                <c:pt idx="471">
                  <c:v>16512.3</c:v>
                </c:pt>
                <c:pt idx="472">
                  <c:v>16601.2</c:v>
                </c:pt>
                <c:pt idx="473">
                  <c:v>16623.900000000001</c:v>
                </c:pt>
                <c:pt idx="474">
                  <c:v>16212.9</c:v>
                </c:pt>
                <c:pt idx="475">
                  <c:v>15776.2</c:v>
                </c:pt>
                <c:pt idx="476">
                  <c:v>16286.7</c:v>
                </c:pt>
                <c:pt idx="477">
                  <c:v>16699.2</c:v>
                </c:pt>
                <c:pt idx="478">
                  <c:v>16638.3</c:v>
                </c:pt>
                <c:pt idx="479">
                  <c:v>16691.2</c:v>
                </c:pt>
                <c:pt idx="480">
                  <c:v>16540.5</c:v>
                </c:pt>
                <c:pt idx="481">
                  <c:v>16895.099999999999</c:v>
                </c:pt>
                <c:pt idx="482">
                  <c:v>16613.7</c:v>
                </c:pt>
                <c:pt idx="483">
                  <c:v>16324.5</c:v>
                </c:pt>
                <c:pt idx="484">
                  <c:v>16795.2</c:v>
                </c:pt>
                <c:pt idx="485">
                  <c:v>17049.900000000001</c:v>
                </c:pt>
                <c:pt idx="486">
                  <c:v>17589.099999999999</c:v>
                </c:pt>
                <c:pt idx="487">
                  <c:v>15886.9</c:v>
                </c:pt>
                <c:pt idx="488">
                  <c:v>18527.400000000001</c:v>
                </c:pt>
                <c:pt idx="489">
                  <c:v>20589</c:v>
                </c:pt>
                <c:pt idx="490">
                  <c:v>20916.3</c:v>
                </c:pt>
                <c:pt idx="491">
                  <c:v>21301.599999999999</c:v>
                </c:pt>
                <c:pt idx="492">
                  <c:v>21145.9</c:v>
                </c:pt>
                <c:pt idx="493">
                  <c:v>20206.400000000001</c:v>
                </c:pt>
                <c:pt idx="494">
                  <c:v>20154.400000000001</c:v>
                </c:pt>
                <c:pt idx="495">
                  <c:v>20483.5</c:v>
                </c:pt>
                <c:pt idx="496">
                  <c:v>20496.3</c:v>
                </c:pt>
                <c:pt idx="497">
                  <c:v>20626.3</c:v>
                </c:pt>
                <c:pt idx="498">
                  <c:v>20809.8</c:v>
                </c:pt>
                <c:pt idx="499">
                  <c:v>20594.400000000001</c:v>
                </c:pt>
                <c:pt idx="500">
                  <c:v>20292.900000000001</c:v>
                </c:pt>
                <c:pt idx="501">
                  <c:v>20769.5</c:v>
                </c:pt>
                <c:pt idx="502">
                  <c:v>20082.7</c:v>
                </c:pt>
                <c:pt idx="503">
                  <c:v>19331.5</c:v>
                </c:pt>
                <c:pt idx="504">
                  <c:v>19571.2</c:v>
                </c:pt>
                <c:pt idx="505">
                  <c:v>19204.8</c:v>
                </c:pt>
                <c:pt idx="506">
                  <c:v>19162.599999999999</c:v>
                </c:pt>
                <c:pt idx="507">
                  <c:v>19042.900000000001</c:v>
                </c:pt>
                <c:pt idx="508">
                  <c:v>19123.900000000001</c:v>
                </c:pt>
                <c:pt idx="509">
                  <c:v>19328.2</c:v>
                </c:pt>
                <c:pt idx="510">
                  <c:v>19548.2</c:v>
                </c:pt>
                <c:pt idx="511">
                  <c:v>19261.900000000001</c:v>
                </c:pt>
                <c:pt idx="512">
                  <c:v>19068.7</c:v>
                </c:pt>
                <c:pt idx="513">
                  <c:v>19181.8</c:v>
                </c:pt>
                <c:pt idx="514">
                  <c:v>19379.8</c:v>
                </c:pt>
                <c:pt idx="515">
                  <c:v>19154.8</c:v>
                </c:pt>
                <c:pt idx="516">
                  <c:v>19059.099999999999</c:v>
                </c:pt>
                <c:pt idx="517">
                  <c:v>19134.599999999999</c:v>
                </c:pt>
                <c:pt idx="518">
                  <c:v>19441</c:v>
                </c:pt>
                <c:pt idx="519">
                  <c:v>19415</c:v>
                </c:pt>
                <c:pt idx="520">
                  <c:v>19531.3</c:v>
                </c:pt>
                <c:pt idx="521">
                  <c:v>19956.7</c:v>
                </c:pt>
                <c:pt idx="522">
                  <c:v>20157.5</c:v>
                </c:pt>
                <c:pt idx="523">
                  <c:v>20340.2</c:v>
                </c:pt>
                <c:pt idx="524">
                  <c:v>19628.3</c:v>
                </c:pt>
                <c:pt idx="525">
                  <c:v>19052.2</c:v>
                </c:pt>
                <c:pt idx="526">
                  <c:v>19311.900000000001</c:v>
                </c:pt>
                <c:pt idx="527">
                  <c:v>19423</c:v>
                </c:pt>
                <c:pt idx="528">
                  <c:v>19593</c:v>
                </c:pt>
                <c:pt idx="529">
                  <c:v>19411</c:v>
                </c:pt>
                <c:pt idx="530">
                  <c:v>19081</c:v>
                </c:pt>
                <c:pt idx="531">
                  <c:v>19225.7</c:v>
                </c:pt>
                <c:pt idx="532">
                  <c:v>18803.2</c:v>
                </c:pt>
                <c:pt idx="533">
                  <c:v>18925.2</c:v>
                </c:pt>
                <c:pt idx="534">
                  <c:v>19293.5</c:v>
                </c:pt>
                <c:pt idx="535">
                  <c:v>19404</c:v>
                </c:pt>
                <c:pt idx="536">
                  <c:v>18489</c:v>
                </c:pt>
                <c:pt idx="537">
                  <c:v>18872.400000000001</c:v>
                </c:pt>
                <c:pt idx="538">
                  <c:v>19538.900000000001</c:v>
                </c:pt>
                <c:pt idx="539">
                  <c:v>19418.8</c:v>
                </c:pt>
                <c:pt idx="540">
                  <c:v>20113.5</c:v>
                </c:pt>
                <c:pt idx="541">
                  <c:v>19802.400000000001</c:v>
                </c:pt>
                <c:pt idx="542">
                  <c:v>19701.7</c:v>
                </c:pt>
                <c:pt idx="543">
                  <c:v>20222.5</c:v>
                </c:pt>
                <c:pt idx="544">
                  <c:v>20175.5</c:v>
                </c:pt>
                <c:pt idx="545">
                  <c:v>22395.3</c:v>
                </c:pt>
                <c:pt idx="546">
                  <c:v>21834.9</c:v>
                </c:pt>
                <c:pt idx="547">
                  <c:v>21650.400000000001</c:v>
                </c:pt>
                <c:pt idx="548">
                  <c:v>21365.200000000001</c:v>
                </c:pt>
                <c:pt idx="549">
                  <c:v>19317.400000000001</c:v>
                </c:pt>
                <c:pt idx="550">
                  <c:v>19281.5</c:v>
                </c:pt>
                <c:pt idx="551">
                  <c:v>18786.400000000001</c:v>
                </c:pt>
                <c:pt idx="552">
                  <c:v>19793.099999999999</c:v>
                </c:pt>
                <c:pt idx="553">
                  <c:v>19999.900000000001</c:v>
                </c:pt>
                <c:pt idx="554">
                  <c:v>19831.400000000001</c:v>
                </c:pt>
                <c:pt idx="555">
                  <c:v>19952.7</c:v>
                </c:pt>
                <c:pt idx="556">
                  <c:v>20126.099999999999</c:v>
                </c:pt>
                <c:pt idx="557">
                  <c:v>20043.900000000001</c:v>
                </c:pt>
                <c:pt idx="558">
                  <c:v>19792.599999999999</c:v>
                </c:pt>
                <c:pt idx="559">
                  <c:v>20295.8</c:v>
                </c:pt>
                <c:pt idx="560">
                  <c:v>19550.2</c:v>
                </c:pt>
                <c:pt idx="561">
                  <c:v>20033.900000000001</c:v>
                </c:pt>
                <c:pt idx="562">
                  <c:v>20249.900000000001</c:v>
                </c:pt>
                <c:pt idx="563">
                  <c:v>21565.4</c:v>
                </c:pt>
                <c:pt idx="564">
                  <c:v>21365.200000000001</c:v>
                </c:pt>
                <c:pt idx="565">
                  <c:v>21517.200000000001</c:v>
                </c:pt>
                <c:pt idx="566">
                  <c:v>21416.3</c:v>
                </c:pt>
                <c:pt idx="567">
                  <c:v>21517.200000000001</c:v>
                </c:pt>
                <c:pt idx="568">
                  <c:v>21138.9</c:v>
                </c:pt>
                <c:pt idx="569">
                  <c:v>20831.3</c:v>
                </c:pt>
                <c:pt idx="570">
                  <c:v>23203.599999999999</c:v>
                </c:pt>
                <c:pt idx="571">
                  <c:v>23338</c:v>
                </c:pt>
                <c:pt idx="572">
                  <c:v>23856.799999999999</c:v>
                </c:pt>
                <c:pt idx="573">
                  <c:v>24101.7</c:v>
                </c:pt>
                <c:pt idx="574">
                  <c:v>24302.799999999999</c:v>
                </c:pt>
                <c:pt idx="575">
                  <c:v>24442.5</c:v>
                </c:pt>
                <c:pt idx="576">
                  <c:v>24398.7</c:v>
                </c:pt>
                <c:pt idx="577">
                  <c:v>23935.3</c:v>
                </c:pt>
                <c:pt idx="578">
                  <c:v>23962.9</c:v>
                </c:pt>
                <c:pt idx="579">
                  <c:v>23146.7</c:v>
                </c:pt>
                <c:pt idx="580">
                  <c:v>23816.3</c:v>
                </c:pt>
                <c:pt idx="581">
                  <c:v>23175.3</c:v>
                </c:pt>
                <c:pt idx="582">
                  <c:v>22944.2</c:v>
                </c:pt>
                <c:pt idx="583">
                  <c:v>23308.2</c:v>
                </c:pt>
                <c:pt idx="584">
                  <c:v>22612.1</c:v>
                </c:pt>
                <c:pt idx="585">
                  <c:v>22820.799999999999</c:v>
                </c:pt>
                <c:pt idx="586">
                  <c:v>22988.6</c:v>
                </c:pt>
                <c:pt idx="587">
                  <c:v>23271.200000000001</c:v>
                </c:pt>
                <c:pt idx="588">
                  <c:v>23303.4</c:v>
                </c:pt>
                <c:pt idx="589">
                  <c:v>23634.2</c:v>
                </c:pt>
                <c:pt idx="590">
                  <c:v>23774.3</c:v>
                </c:pt>
                <c:pt idx="591">
                  <c:v>23850</c:v>
                </c:pt>
                <c:pt idx="592">
                  <c:v>22958.3</c:v>
                </c:pt>
                <c:pt idx="593">
                  <c:v>21248.7</c:v>
                </c:pt>
                <c:pt idx="594">
                  <c:v>21301.9</c:v>
                </c:pt>
                <c:pt idx="595">
                  <c:v>22582.1</c:v>
                </c:pt>
                <c:pt idx="596">
                  <c:v>22460.400000000001</c:v>
                </c:pt>
                <c:pt idx="597">
                  <c:v>22675.200000000001</c:v>
                </c:pt>
                <c:pt idx="598">
                  <c:v>23153</c:v>
                </c:pt>
                <c:pt idx="599">
                  <c:v>23215.200000000001</c:v>
                </c:pt>
                <c:pt idx="600">
                  <c:v>23410.2</c:v>
                </c:pt>
                <c:pt idx="601">
                  <c:v>22525.8</c:v>
                </c:pt>
                <c:pt idx="602">
                  <c:v>20785.599999999999</c:v>
                </c:pt>
                <c:pt idx="603">
                  <c:v>21209.9</c:v>
                </c:pt>
                <c:pt idx="604">
                  <c:v>20825.099999999999</c:v>
                </c:pt>
                <c:pt idx="605">
                  <c:v>20586</c:v>
                </c:pt>
                <c:pt idx="606">
                  <c:v>20250</c:v>
                </c:pt>
                <c:pt idx="607">
                  <c:v>19330.900000000001</c:v>
                </c:pt>
                <c:pt idx="608">
                  <c:v>19963.2</c:v>
                </c:pt>
                <c:pt idx="609">
                  <c:v>20847.400000000001</c:v>
                </c:pt>
                <c:pt idx="610">
                  <c:v>21587.5</c:v>
                </c:pt>
                <c:pt idx="611">
                  <c:v>21611.200000000001</c:v>
                </c:pt>
                <c:pt idx="612">
                  <c:v>21637.8</c:v>
                </c:pt>
                <c:pt idx="613">
                  <c:v>20561.099999999999</c:v>
                </c:pt>
                <c:pt idx="614">
                  <c:v>20200.599999999999</c:v>
                </c:pt>
                <c:pt idx="615">
                  <c:v>20215.8</c:v>
                </c:pt>
                <c:pt idx="616">
                  <c:v>19309.900000000001</c:v>
                </c:pt>
                <c:pt idx="617">
                  <c:v>19243.2</c:v>
                </c:pt>
                <c:pt idx="618">
                  <c:v>19262.900000000001</c:v>
                </c:pt>
                <c:pt idx="619">
                  <c:v>19926.599999999999</c:v>
                </c:pt>
                <c:pt idx="620">
                  <c:v>20111.3</c:v>
                </c:pt>
                <c:pt idx="621">
                  <c:v>20278</c:v>
                </c:pt>
                <c:pt idx="622">
                  <c:v>20730.2</c:v>
                </c:pt>
                <c:pt idx="623">
                  <c:v>21043.5</c:v>
                </c:pt>
                <c:pt idx="624">
                  <c:v>21489.9</c:v>
                </c:pt>
                <c:pt idx="625">
                  <c:v>21226.9</c:v>
                </c:pt>
                <c:pt idx="626">
                  <c:v>21100.7</c:v>
                </c:pt>
                <c:pt idx="627">
                  <c:v>19965.8</c:v>
                </c:pt>
                <c:pt idx="628">
                  <c:v>20720.400000000001</c:v>
                </c:pt>
                <c:pt idx="629">
                  <c:v>20572.3</c:v>
                </c:pt>
                <c:pt idx="630">
                  <c:v>20577.2</c:v>
                </c:pt>
                <c:pt idx="631">
                  <c:v>18986.5</c:v>
                </c:pt>
                <c:pt idx="632">
                  <c:v>20444.599999999999</c:v>
                </c:pt>
                <c:pt idx="633">
                  <c:v>20386.599999999999</c:v>
                </c:pt>
                <c:pt idx="634">
                  <c:v>22577.9</c:v>
                </c:pt>
                <c:pt idx="635">
                  <c:v>22157.3</c:v>
                </c:pt>
                <c:pt idx="636">
                  <c:v>22448</c:v>
                </c:pt>
                <c:pt idx="637">
                  <c:v>26606.3</c:v>
                </c:pt>
                <c:pt idx="638">
                  <c:v>28403.4</c:v>
                </c:pt>
                <c:pt idx="639">
                  <c:v>29083.3</c:v>
                </c:pt>
                <c:pt idx="640">
                  <c:v>30097.8</c:v>
                </c:pt>
                <c:pt idx="641">
                  <c:v>30201.599999999999</c:v>
                </c:pt>
                <c:pt idx="642">
                  <c:v>31128.799999999999</c:v>
                </c:pt>
                <c:pt idx="643">
                  <c:v>31367.599999999999</c:v>
                </c:pt>
                <c:pt idx="644">
                  <c:v>29913</c:v>
                </c:pt>
                <c:pt idx="645">
                  <c:v>29864.3</c:v>
                </c:pt>
                <c:pt idx="646">
                  <c:v>29700.9</c:v>
                </c:pt>
                <c:pt idx="647">
                  <c:v>30455.5</c:v>
                </c:pt>
                <c:pt idx="648">
                  <c:v>29798.5</c:v>
                </c:pt>
                <c:pt idx="649">
                  <c:v>31793.4</c:v>
                </c:pt>
                <c:pt idx="650">
                  <c:v>31723.3</c:v>
                </c:pt>
                <c:pt idx="651">
                  <c:v>29465.200000000001</c:v>
                </c:pt>
                <c:pt idx="652">
                  <c:v>29027.1</c:v>
                </c:pt>
                <c:pt idx="653">
                  <c:v>28601.200000000001</c:v>
                </c:pt>
                <c:pt idx="654">
                  <c:v>29203.5</c:v>
                </c:pt>
                <c:pt idx="655">
                  <c:v>29540.6</c:v>
                </c:pt>
                <c:pt idx="656">
                  <c:v>29648.7</c:v>
                </c:pt>
                <c:pt idx="657">
                  <c:v>29093.3</c:v>
                </c:pt>
                <c:pt idx="658">
                  <c:v>30286.6</c:v>
                </c:pt>
                <c:pt idx="659">
                  <c:v>29434.6</c:v>
                </c:pt>
                <c:pt idx="660">
                  <c:v>29178.6</c:v>
                </c:pt>
                <c:pt idx="661">
                  <c:v>30305.9</c:v>
                </c:pt>
                <c:pt idx="662">
                  <c:v>28683.7</c:v>
                </c:pt>
                <c:pt idx="663">
                  <c:v>30437.5</c:v>
                </c:pt>
                <c:pt idx="664">
                  <c:v>29849</c:v>
                </c:pt>
                <c:pt idx="665">
                  <c:v>31308.7</c:v>
                </c:pt>
                <c:pt idx="666">
                  <c:v>30080.400000000001</c:v>
                </c:pt>
                <c:pt idx="667">
                  <c:v>29284.400000000001</c:v>
                </c:pt>
                <c:pt idx="668">
                  <c:v>28976</c:v>
                </c:pt>
                <c:pt idx="669">
                  <c:v>29068.2</c:v>
                </c:pt>
                <c:pt idx="670">
                  <c:v>31007.5</c:v>
                </c:pt>
                <c:pt idx="671">
                  <c:v>30095</c:v>
                </c:pt>
                <c:pt idx="672">
                  <c:v>34060</c:v>
                </c:pt>
                <c:pt idx="673">
                  <c:v>35468</c:v>
                </c:pt>
                <c:pt idx="674">
                  <c:v>36009</c:v>
                </c:pt>
                <c:pt idx="675">
                  <c:v>36544</c:v>
                </c:pt>
                <c:pt idx="676">
                  <c:v>39688</c:v>
                </c:pt>
                <c:pt idx="677">
                  <c:v>37718</c:v>
                </c:pt>
                <c:pt idx="678">
                  <c:v>38514</c:v>
                </c:pt>
                <c:pt idx="679">
                  <c:v>38461</c:v>
                </c:pt>
                <c:pt idx="680">
                  <c:v>37650</c:v>
                </c:pt>
                <c:pt idx="681">
                  <c:v>38581</c:v>
                </c:pt>
                <c:pt idx="682">
                  <c:v>39748</c:v>
                </c:pt>
                <c:pt idx="683">
                  <c:v>39243</c:v>
                </c:pt>
                <c:pt idx="684">
                  <c:v>38113</c:v>
                </c:pt>
                <c:pt idx="685">
                  <c:v>40427</c:v>
                </c:pt>
                <c:pt idx="686">
                  <c:v>39464</c:v>
                </c:pt>
                <c:pt idx="687">
                  <c:v>39418</c:v>
                </c:pt>
                <c:pt idx="688">
                  <c:v>39709</c:v>
                </c:pt>
                <c:pt idx="689">
                  <c:v>40482</c:v>
                </c:pt>
                <c:pt idx="690">
                  <c:v>41368</c:v>
                </c:pt>
                <c:pt idx="691">
                  <c:v>41503</c:v>
                </c:pt>
                <c:pt idx="692">
                  <c:v>40803</c:v>
                </c:pt>
                <c:pt idx="693">
                  <c:v>39703</c:v>
                </c:pt>
                <c:pt idx="694">
                  <c:v>40382</c:v>
                </c:pt>
                <c:pt idx="695">
                  <c:v>40560</c:v>
                </c:pt>
                <c:pt idx="696">
                  <c:v>39936</c:v>
                </c:pt>
                <c:pt idx="697">
                  <c:v>41133</c:v>
                </c:pt>
                <c:pt idx="698">
                  <c:v>40078</c:v>
                </c:pt>
                <c:pt idx="699">
                  <c:v>39497</c:v>
                </c:pt>
                <c:pt idx="700">
                  <c:v>42138</c:v>
                </c:pt>
                <c:pt idx="701">
                  <c:v>42767</c:v>
                </c:pt>
                <c:pt idx="702">
                  <c:v>42275</c:v>
                </c:pt>
                <c:pt idx="703">
                  <c:v>43448</c:v>
                </c:pt>
                <c:pt idx="704">
                  <c:v>43173</c:v>
                </c:pt>
                <c:pt idx="705">
                  <c:v>45506</c:v>
                </c:pt>
                <c:pt idx="706">
                  <c:v>46629</c:v>
                </c:pt>
                <c:pt idx="707">
                  <c:v>46407</c:v>
                </c:pt>
                <c:pt idx="708">
                  <c:v>45811</c:v>
                </c:pt>
                <c:pt idx="709">
                  <c:v>46297</c:v>
                </c:pt>
                <c:pt idx="710">
                  <c:v>45525</c:v>
                </c:pt>
                <c:pt idx="711">
                  <c:v>47075</c:v>
                </c:pt>
                <c:pt idx="712">
                  <c:v>47449</c:v>
                </c:pt>
                <c:pt idx="713">
                  <c:v>47105</c:v>
                </c:pt>
                <c:pt idx="714">
                  <c:v>46859</c:v>
                </c:pt>
                <c:pt idx="715">
                  <c:v>44548</c:v>
                </c:pt>
                <c:pt idx="716">
                  <c:v>44331</c:v>
                </c:pt>
                <c:pt idx="717">
                  <c:v>44013</c:v>
                </c:pt>
                <c:pt idx="718">
                  <c:v>42912</c:v>
                </c:pt>
                <c:pt idx="719">
                  <c:v>42373</c:v>
                </c:pt>
                <c:pt idx="720">
                  <c:v>41022</c:v>
                </c:pt>
                <c:pt idx="721">
                  <c:v>41276</c:v>
                </c:pt>
                <c:pt idx="722">
                  <c:v>42233</c:v>
                </c:pt>
                <c:pt idx="723">
                  <c:v>41767.800000000003</c:v>
                </c:pt>
                <c:pt idx="724">
                  <c:v>40914.800000000003</c:v>
                </c:pt>
                <c:pt idx="725">
                  <c:v>41118.699999999997</c:v>
                </c:pt>
                <c:pt idx="726">
                  <c:v>39285.699999999997</c:v>
                </c:pt>
                <c:pt idx="727">
                  <c:v>39671.1</c:v>
                </c:pt>
                <c:pt idx="728">
                  <c:v>37792.400000000001</c:v>
                </c:pt>
                <c:pt idx="729">
                  <c:v>38814.300000000003</c:v>
                </c:pt>
                <c:pt idx="730">
                  <c:v>38730.199999999997</c:v>
                </c:pt>
                <c:pt idx="731">
                  <c:v>39416.300000000003</c:v>
                </c:pt>
                <c:pt idx="732">
                  <c:v>41929</c:v>
                </c:pt>
                <c:pt idx="733">
                  <c:v>38744.800000000003</c:v>
                </c:pt>
                <c:pt idx="734">
                  <c:v>38024.800000000003</c:v>
                </c:pt>
                <c:pt idx="735">
                  <c:v>38403.1</c:v>
                </c:pt>
                <c:pt idx="736">
                  <c:v>39395.800000000003</c:v>
                </c:pt>
                <c:pt idx="737">
                  <c:v>39142.699999999997</c:v>
                </c:pt>
                <c:pt idx="738">
                  <c:v>42463</c:v>
                </c:pt>
                <c:pt idx="739">
                  <c:v>43912.800000000003</c:v>
                </c:pt>
                <c:pt idx="740">
                  <c:v>44420.3</c:v>
                </c:pt>
                <c:pt idx="741">
                  <c:v>43188.2</c:v>
                </c:pt>
                <c:pt idx="742">
                  <c:v>37689.1</c:v>
                </c:pt>
                <c:pt idx="743">
                  <c:v>39115.5</c:v>
                </c:pt>
                <c:pt idx="744">
                  <c:v>39209.599999999999</c:v>
                </c:pt>
                <c:pt idx="745">
                  <c:v>38339.199999999997</c:v>
                </c:pt>
                <c:pt idx="746">
                  <c:v>37224.6</c:v>
                </c:pt>
                <c:pt idx="747">
                  <c:v>38248.199999999997</c:v>
                </c:pt>
                <c:pt idx="748">
                  <c:v>37017.699999999997</c:v>
                </c:pt>
                <c:pt idx="749">
                  <c:v>38355</c:v>
                </c:pt>
                <c:pt idx="750">
                  <c:v>40090.300000000003</c:v>
                </c:pt>
                <c:pt idx="751">
                  <c:v>40000.1</c:v>
                </c:pt>
                <c:pt idx="752">
                  <c:v>40552.800000000003</c:v>
                </c:pt>
                <c:pt idx="753">
                  <c:v>43883.6</c:v>
                </c:pt>
                <c:pt idx="754">
                  <c:v>44544.4</c:v>
                </c:pt>
                <c:pt idx="755">
                  <c:v>42550.3</c:v>
                </c:pt>
                <c:pt idx="756">
                  <c:v>42061.1</c:v>
                </c:pt>
                <c:pt idx="757">
                  <c:v>42205.2</c:v>
                </c:pt>
                <c:pt idx="758">
                  <c:v>42388.4</c:v>
                </c:pt>
                <c:pt idx="759">
                  <c:v>43521</c:v>
                </c:pt>
                <c:pt idx="760">
                  <c:v>44388.9</c:v>
                </c:pt>
                <c:pt idx="761">
                  <c:v>44038.2</c:v>
                </c:pt>
                <c:pt idx="762">
                  <c:v>43833.9</c:v>
                </c:pt>
                <c:pt idx="763">
                  <c:v>42392.2</c:v>
                </c:pt>
                <c:pt idx="764">
                  <c:v>41412.1</c:v>
                </c:pt>
                <c:pt idx="765">
                  <c:v>41567.599999999999</c:v>
                </c:pt>
                <c:pt idx="766">
                  <c:v>37287.800000000003</c:v>
                </c:pt>
                <c:pt idx="767">
                  <c:v>36890.199999999997</c:v>
                </c:pt>
                <c:pt idx="768">
                  <c:v>38709.699999999997</c:v>
                </c:pt>
                <c:pt idx="769">
                  <c:v>38498.6</c:v>
                </c:pt>
                <c:pt idx="770">
                  <c:v>37917.699999999997</c:v>
                </c:pt>
                <c:pt idx="771">
                  <c:v>38170.800000000003</c:v>
                </c:pt>
                <c:pt idx="772">
                  <c:v>37745.1</c:v>
                </c:pt>
                <c:pt idx="773">
                  <c:v>37164.300000000003</c:v>
                </c:pt>
                <c:pt idx="774">
                  <c:v>36800.400000000001</c:v>
                </c:pt>
                <c:pt idx="775">
                  <c:v>36950.6</c:v>
                </c:pt>
                <c:pt idx="776">
                  <c:v>36686.300000000003</c:v>
                </c:pt>
                <c:pt idx="777">
                  <c:v>36269.5</c:v>
                </c:pt>
                <c:pt idx="778">
                  <c:v>35075.199999999997</c:v>
                </c:pt>
                <c:pt idx="779">
                  <c:v>36475.5</c:v>
                </c:pt>
                <c:pt idx="780">
                  <c:v>40715.9</c:v>
                </c:pt>
                <c:pt idx="781">
                  <c:v>41677.800000000003</c:v>
                </c:pt>
                <c:pt idx="782">
                  <c:v>42364.6</c:v>
                </c:pt>
                <c:pt idx="783">
                  <c:v>42209.3</c:v>
                </c:pt>
                <c:pt idx="784">
                  <c:v>43079.1</c:v>
                </c:pt>
                <c:pt idx="785">
                  <c:v>43097</c:v>
                </c:pt>
                <c:pt idx="786">
                  <c:v>43073.3</c:v>
                </c:pt>
                <c:pt idx="787">
                  <c:v>42560</c:v>
                </c:pt>
                <c:pt idx="788">
                  <c:v>43901</c:v>
                </c:pt>
                <c:pt idx="789">
                  <c:v>42733.2</c:v>
                </c:pt>
                <c:pt idx="790">
                  <c:v>41832.199999999997</c:v>
                </c:pt>
                <c:pt idx="791">
                  <c:v>41848.300000000003</c:v>
                </c:pt>
                <c:pt idx="792">
                  <c:v>41672</c:v>
                </c:pt>
                <c:pt idx="793">
                  <c:v>41546.699999999997</c:v>
                </c:pt>
                <c:pt idx="794">
                  <c:v>43097.5</c:v>
                </c:pt>
                <c:pt idx="795">
                  <c:v>43425.9</c:v>
                </c:pt>
                <c:pt idx="796">
                  <c:v>45837.3</c:v>
                </c:pt>
                <c:pt idx="797">
                  <c:v>46430.2</c:v>
                </c:pt>
                <c:pt idx="798">
                  <c:v>47311.8</c:v>
                </c:pt>
                <c:pt idx="799">
                  <c:v>47738</c:v>
                </c:pt>
                <c:pt idx="800">
                  <c:v>46219.5</c:v>
                </c:pt>
                <c:pt idx="801">
                  <c:v>47123.3</c:v>
                </c:pt>
                <c:pt idx="802">
                  <c:v>46461.7</c:v>
                </c:pt>
                <c:pt idx="803">
                  <c:v>47545.2</c:v>
                </c:pt>
                <c:pt idx="804">
                  <c:v>50678.2</c:v>
                </c:pt>
                <c:pt idx="805">
                  <c:v>50779.9</c:v>
                </c:pt>
                <c:pt idx="806">
                  <c:v>50406.400000000001</c:v>
                </c:pt>
                <c:pt idx="807">
                  <c:v>50786.1</c:v>
                </c:pt>
                <c:pt idx="808">
                  <c:v>50801</c:v>
                </c:pt>
                <c:pt idx="809">
                  <c:v>48599.7</c:v>
                </c:pt>
                <c:pt idx="810">
                  <c:v>48902</c:v>
                </c:pt>
                <c:pt idx="811">
                  <c:v>46895.199999999997</c:v>
                </c:pt>
                <c:pt idx="812">
                  <c:v>46704.5</c:v>
                </c:pt>
                <c:pt idx="813">
                  <c:v>46856.2</c:v>
                </c:pt>
                <c:pt idx="814">
                  <c:v>46172.2</c:v>
                </c:pt>
                <c:pt idx="815">
                  <c:v>47628.2</c:v>
                </c:pt>
                <c:pt idx="816">
                  <c:v>48871.5</c:v>
                </c:pt>
                <c:pt idx="817">
                  <c:v>48366.5</c:v>
                </c:pt>
                <c:pt idx="818">
                  <c:v>46703.6</c:v>
                </c:pt>
                <c:pt idx="819">
                  <c:v>50081</c:v>
                </c:pt>
                <c:pt idx="820">
                  <c:v>49314.5</c:v>
                </c:pt>
                <c:pt idx="821">
                  <c:v>47137.2</c:v>
                </c:pt>
                <c:pt idx="822">
                  <c:v>47596.6</c:v>
                </c:pt>
                <c:pt idx="823">
                  <c:v>50473.9</c:v>
                </c:pt>
                <c:pt idx="824">
                  <c:v>50595.199999999997</c:v>
                </c:pt>
                <c:pt idx="825">
                  <c:v>50562.1</c:v>
                </c:pt>
                <c:pt idx="826">
                  <c:v>49405.5</c:v>
                </c:pt>
                <c:pt idx="827">
                  <c:v>49195.199999999997</c:v>
                </c:pt>
                <c:pt idx="828">
                  <c:v>53631.5</c:v>
                </c:pt>
                <c:pt idx="829">
                  <c:v>56496</c:v>
                </c:pt>
                <c:pt idx="830">
                  <c:v>57210.3</c:v>
                </c:pt>
                <c:pt idx="831">
                  <c:v>56882.9</c:v>
                </c:pt>
                <c:pt idx="832">
                  <c:v>57794.8</c:v>
                </c:pt>
                <c:pt idx="833">
                  <c:v>57291.5</c:v>
                </c:pt>
                <c:pt idx="834">
                  <c:v>54765.9</c:v>
                </c:pt>
                <c:pt idx="835">
                  <c:v>53730.9</c:v>
                </c:pt>
                <c:pt idx="836">
                  <c:v>58935.1</c:v>
                </c:pt>
                <c:pt idx="837">
                  <c:v>57171.7</c:v>
                </c:pt>
                <c:pt idx="838">
                  <c:v>57573.2</c:v>
                </c:pt>
                <c:pt idx="839">
                  <c:v>56308.800000000003</c:v>
                </c:pt>
                <c:pt idx="840">
                  <c:v>58714.3</c:v>
                </c:pt>
                <c:pt idx="841">
                  <c:v>59717.599999999999</c:v>
                </c:pt>
                <c:pt idx="842">
                  <c:v>58083.4</c:v>
                </c:pt>
                <c:pt idx="843">
                  <c:v>56955.3</c:v>
                </c:pt>
                <c:pt idx="844">
                  <c:v>60367.8</c:v>
                </c:pt>
                <c:pt idx="845">
                  <c:v>60089.1</c:v>
                </c:pt>
                <c:pt idx="846">
                  <c:v>63597.9</c:v>
                </c:pt>
                <c:pt idx="847">
                  <c:v>65508.2</c:v>
                </c:pt>
                <c:pt idx="848">
                  <c:v>64398.6</c:v>
                </c:pt>
                <c:pt idx="849">
                  <c:v>64134.5</c:v>
                </c:pt>
                <c:pt idx="850">
                  <c:v>64806.7</c:v>
                </c:pt>
                <c:pt idx="851">
                  <c:v>64932.6</c:v>
                </c:pt>
                <c:pt idx="852">
                  <c:v>66904.399999999994</c:v>
                </c:pt>
                <c:pt idx="853">
                  <c:v>67527.899999999994</c:v>
                </c:pt>
                <c:pt idx="854">
                  <c:v>63273.2</c:v>
                </c:pt>
                <c:pt idx="855">
                  <c:v>61483.9</c:v>
                </c:pt>
                <c:pt idx="856">
                  <c:v>60974.3</c:v>
                </c:pt>
                <c:pt idx="857">
                  <c:v>61412.6</c:v>
                </c:pt>
                <c:pt idx="858">
                  <c:v>62918.5</c:v>
                </c:pt>
                <c:pt idx="859">
                  <c:v>63221.7</c:v>
                </c:pt>
                <c:pt idx="860">
                  <c:v>60915.3</c:v>
                </c:pt>
                <c:pt idx="861">
                  <c:v>61309.599999999999</c:v>
                </c:pt>
                <c:pt idx="862">
                  <c:v>61840.1</c:v>
                </c:pt>
                <c:pt idx="863">
                  <c:v>62242.8</c:v>
                </c:pt>
                <c:pt idx="864">
                  <c:v>60582.5</c:v>
                </c:pt>
                <c:pt idx="865">
                  <c:v>58438.1</c:v>
                </c:pt>
                <c:pt idx="866">
                  <c:v>60310.8</c:v>
                </c:pt>
                <c:pt idx="867">
                  <c:v>63067</c:v>
                </c:pt>
                <c:pt idx="868">
                  <c:v>60866.5</c:v>
                </c:pt>
                <c:pt idx="869">
                  <c:v>61312.5</c:v>
                </c:pt>
                <c:pt idx="870">
                  <c:v>60690.3</c:v>
                </c:pt>
                <c:pt idx="871">
                  <c:v>62210.2</c:v>
                </c:pt>
                <c:pt idx="872">
                  <c:v>65979.100000000006</c:v>
                </c:pt>
                <c:pt idx="873">
                  <c:v>64278.5</c:v>
                </c:pt>
                <c:pt idx="874">
                  <c:v>62056.3</c:v>
                </c:pt>
                <c:pt idx="875">
                  <c:v>61527.5</c:v>
                </c:pt>
                <c:pt idx="876">
                  <c:v>60861.1</c:v>
                </c:pt>
                <c:pt idx="877">
                  <c:v>61672.5</c:v>
                </c:pt>
                <c:pt idx="878">
                  <c:v>57345.8</c:v>
                </c:pt>
                <c:pt idx="879">
                  <c:v>57380.1</c:v>
                </c:pt>
                <c:pt idx="880">
                  <c:v>56015.9</c:v>
                </c:pt>
                <c:pt idx="881">
                  <c:v>57477.3</c:v>
                </c:pt>
                <c:pt idx="882">
                  <c:v>54687.7</c:v>
                </c:pt>
                <c:pt idx="883">
                  <c:v>54942.5</c:v>
                </c:pt>
                <c:pt idx="884">
                  <c:v>53914.7</c:v>
                </c:pt>
                <c:pt idx="885">
                  <c:v>53783.9</c:v>
                </c:pt>
                <c:pt idx="886">
                  <c:v>55323.199999999997</c:v>
                </c:pt>
                <c:pt idx="887">
                  <c:v>51469.3</c:v>
                </c:pt>
                <c:pt idx="888">
                  <c:v>49227.3</c:v>
                </c:pt>
                <c:pt idx="889">
                  <c:v>48200.1</c:v>
                </c:pt>
                <c:pt idx="890">
                  <c:v>47666.9</c:v>
                </c:pt>
                <c:pt idx="891">
                  <c:v>48146</c:v>
                </c:pt>
                <c:pt idx="892">
                  <c:v>43823.3</c:v>
                </c:pt>
                <c:pt idx="893">
                  <c:v>41536.800000000003</c:v>
                </c:pt>
                <c:pt idx="894">
                  <c:v>41022.300000000003</c:v>
                </c:pt>
                <c:pt idx="895">
                  <c:v>42172.6</c:v>
                </c:pt>
                <c:pt idx="896">
                  <c:v>43203.4</c:v>
                </c:pt>
                <c:pt idx="897">
                  <c:v>42686.8</c:v>
                </c:pt>
                <c:pt idx="898">
                  <c:v>42819.9</c:v>
                </c:pt>
                <c:pt idx="899">
                  <c:v>44869.2</c:v>
                </c:pt>
                <c:pt idx="900">
                  <c:v>43551.6</c:v>
                </c:pt>
                <c:pt idx="901">
                  <c:v>40651.300000000003</c:v>
                </c:pt>
                <c:pt idx="902">
                  <c:v>42870.6</c:v>
                </c:pt>
                <c:pt idx="903">
                  <c:v>47238.7</c:v>
                </c:pt>
                <c:pt idx="904">
                  <c:v>48306.7</c:v>
                </c:pt>
                <c:pt idx="905">
                  <c:v>47282.8</c:v>
                </c:pt>
                <c:pt idx="906">
                  <c:v>47748</c:v>
                </c:pt>
                <c:pt idx="907">
                  <c:v>48130.6</c:v>
                </c:pt>
                <c:pt idx="908">
                  <c:v>47077.5</c:v>
                </c:pt>
                <c:pt idx="909">
                  <c:v>44949.5</c:v>
                </c:pt>
                <c:pt idx="910">
                  <c:v>46062.3</c:v>
                </c:pt>
                <c:pt idx="911">
                  <c:v>45161.9</c:v>
                </c:pt>
                <c:pt idx="912">
                  <c:v>44842.8</c:v>
                </c:pt>
                <c:pt idx="913">
                  <c:v>46385.599999999999</c:v>
                </c:pt>
                <c:pt idx="914">
                  <c:v>46061.4</c:v>
                </c:pt>
                <c:pt idx="915">
                  <c:v>46779.6</c:v>
                </c:pt>
                <c:pt idx="916">
                  <c:v>52672.1</c:v>
                </c:pt>
                <c:pt idx="917">
                  <c:v>51768.6</c:v>
                </c:pt>
                <c:pt idx="918">
                  <c:v>49918.400000000001</c:v>
                </c:pt>
                <c:pt idx="919">
                  <c:v>49999</c:v>
                </c:pt>
                <c:pt idx="920">
                  <c:v>49274.3</c:v>
                </c:pt>
                <c:pt idx="921">
                  <c:v>48819.4</c:v>
                </c:pt>
                <c:pt idx="922">
                  <c:v>47130.400000000001</c:v>
                </c:pt>
                <c:pt idx="923">
                  <c:v>46992.7</c:v>
                </c:pt>
                <c:pt idx="924">
                  <c:v>48777.4</c:v>
                </c:pt>
                <c:pt idx="925">
                  <c:v>48897.1</c:v>
                </c:pt>
                <c:pt idx="926">
                  <c:v>49064.3</c:v>
                </c:pt>
                <c:pt idx="927">
                  <c:v>46831.6</c:v>
                </c:pt>
                <c:pt idx="928">
                  <c:v>48994.5</c:v>
                </c:pt>
                <c:pt idx="929">
                  <c:v>47714.7</c:v>
                </c:pt>
                <c:pt idx="930">
                  <c:v>49539.7</c:v>
                </c:pt>
                <c:pt idx="931">
                  <c:v>49254.5</c:v>
                </c:pt>
                <c:pt idx="932">
                  <c:v>48875.8</c:v>
                </c:pt>
                <c:pt idx="933">
                  <c:v>49324</c:v>
                </c:pt>
                <c:pt idx="934">
                  <c:v>46755.9</c:v>
                </c:pt>
                <c:pt idx="935">
                  <c:v>44723.8</c:v>
                </c:pt>
                <c:pt idx="936">
                  <c:v>44691.6</c:v>
                </c:pt>
                <c:pt idx="937">
                  <c:v>45996.3</c:v>
                </c:pt>
                <c:pt idx="938">
                  <c:v>46991.3</c:v>
                </c:pt>
                <c:pt idx="939">
                  <c:v>47081.5</c:v>
                </c:pt>
                <c:pt idx="940">
                  <c:v>47809.1</c:v>
                </c:pt>
                <c:pt idx="941">
                  <c:v>44403.4</c:v>
                </c:pt>
                <c:pt idx="942">
                  <c:v>45564.3</c:v>
                </c:pt>
                <c:pt idx="943">
                  <c:v>45593.8</c:v>
                </c:pt>
                <c:pt idx="944">
                  <c:v>46284.3</c:v>
                </c:pt>
                <c:pt idx="945">
                  <c:v>43792.800000000003</c:v>
                </c:pt>
                <c:pt idx="946">
                  <c:v>44614.2</c:v>
                </c:pt>
                <c:pt idx="947">
                  <c:v>42795.4</c:v>
                </c:pt>
                <c:pt idx="948">
                  <c:v>40867.199999999997</c:v>
                </c:pt>
                <c:pt idx="949">
                  <c:v>39736.9</c:v>
                </c:pt>
                <c:pt idx="950">
                  <c:v>38130.300000000003</c:v>
                </c:pt>
                <c:pt idx="951">
                  <c:v>39168.400000000001</c:v>
                </c:pt>
                <c:pt idx="952">
                  <c:v>39878.300000000003</c:v>
                </c:pt>
                <c:pt idx="953">
                  <c:v>41553.699999999997</c:v>
                </c:pt>
                <c:pt idx="954">
                  <c:v>42203.4</c:v>
                </c:pt>
                <c:pt idx="955">
                  <c:v>40001.4</c:v>
                </c:pt>
                <c:pt idx="956">
                  <c:v>40003.199999999997</c:v>
                </c:pt>
                <c:pt idx="957">
                  <c:v>39452</c:v>
                </c:pt>
                <c:pt idx="958">
                  <c:v>37276.6</c:v>
                </c:pt>
                <c:pt idx="959">
                  <c:v>35391.1</c:v>
                </c:pt>
                <c:pt idx="960">
                  <c:v>33824.800000000003</c:v>
                </c:pt>
                <c:pt idx="961">
                  <c:v>33603.300000000003</c:v>
                </c:pt>
                <c:pt idx="962">
                  <c:v>32298.9</c:v>
                </c:pt>
                <c:pt idx="963">
                  <c:v>32131.4</c:v>
                </c:pt>
                <c:pt idx="964">
                  <c:v>29793.8</c:v>
                </c:pt>
                <c:pt idx="965">
                  <c:v>30837.200000000001</c:v>
                </c:pt>
                <c:pt idx="966">
                  <c:v>31785.4</c:v>
                </c:pt>
                <c:pt idx="967">
                  <c:v>31518.6</c:v>
                </c:pt>
                <c:pt idx="968">
                  <c:v>31394</c:v>
                </c:pt>
                <c:pt idx="969">
                  <c:v>31840.5</c:v>
                </c:pt>
                <c:pt idx="970">
                  <c:v>32820.699999999997</c:v>
                </c:pt>
                <c:pt idx="971">
                  <c:v>32728.1</c:v>
                </c:pt>
                <c:pt idx="972">
                  <c:v>33113</c:v>
                </c:pt>
                <c:pt idx="973">
                  <c:v>34227.699999999997</c:v>
                </c:pt>
                <c:pt idx="974">
                  <c:v>33510.6</c:v>
                </c:pt>
                <c:pt idx="975">
                  <c:v>33797.4</c:v>
                </c:pt>
                <c:pt idx="976">
                  <c:v>32866.300000000003</c:v>
                </c:pt>
                <c:pt idx="977">
                  <c:v>33867.800000000003</c:v>
                </c:pt>
                <c:pt idx="978">
                  <c:v>34225.599999999999</c:v>
                </c:pt>
                <c:pt idx="979">
                  <c:v>33687.800000000003</c:v>
                </c:pt>
                <c:pt idx="980">
                  <c:v>35298.199999999997</c:v>
                </c:pt>
                <c:pt idx="981">
                  <c:v>34742.800000000003</c:v>
                </c:pt>
                <c:pt idx="982">
                  <c:v>33813.4</c:v>
                </c:pt>
                <c:pt idx="983">
                  <c:v>33543.599999999999</c:v>
                </c:pt>
                <c:pt idx="984">
                  <c:v>35026.9</c:v>
                </c:pt>
                <c:pt idx="985">
                  <c:v>35834.699999999997</c:v>
                </c:pt>
                <c:pt idx="986">
                  <c:v>34475.9</c:v>
                </c:pt>
                <c:pt idx="987">
                  <c:v>34678.5</c:v>
                </c:pt>
                <c:pt idx="988">
                  <c:v>32243.4</c:v>
                </c:pt>
                <c:pt idx="989">
                  <c:v>31594</c:v>
                </c:pt>
                <c:pt idx="990">
                  <c:v>34665.800000000003</c:v>
                </c:pt>
                <c:pt idx="991">
                  <c:v>33674.300000000003</c:v>
                </c:pt>
                <c:pt idx="992">
                  <c:v>32496.400000000001</c:v>
                </c:pt>
                <c:pt idx="993">
                  <c:v>31692</c:v>
                </c:pt>
                <c:pt idx="994">
                  <c:v>35595.800000000003</c:v>
                </c:pt>
                <c:pt idx="995">
                  <c:v>35513.4</c:v>
                </c:pt>
                <c:pt idx="996">
                  <c:v>35749.4</c:v>
                </c:pt>
                <c:pt idx="997">
                  <c:v>38052</c:v>
                </c:pt>
                <c:pt idx="998">
                  <c:v>38336</c:v>
                </c:pt>
                <c:pt idx="999">
                  <c:v>40156.1</c:v>
                </c:pt>
                <c:pt idx="1000">
                  <c:v>40529.4</c:v>
                </c:pt>
                <c:pt idx="1001">
                  <c:v>39022.9</c:v>
                </c:pt>
                <c:pt idx="1002">
                  <c:v>35467.5</c:v>
                </c:pt>
                <c:pt idx="1003">
                  <c:v>37314.6</c:v>
                </c:pt>
                <c:pt idx="1004">
                  <c:v>36649.4</c:v>
                </c:pt>
                <c:pt idx="1005">
                  <c:v>37332.199999999997</c:v>
                </c:pt>
                <c:pt idx="1006">
                  <c:v>33382.9</c:v>
                </c:pt>
                <c:pt idx="1007">
                  <c:v>33578</c:v>
                </c:pt>
                <c:pt idx="1008">
                  <c:v>35815.4</c:v>
                </c:pt>
                <c:pt idx="1009">
                  <c:v>35520</c:v>
                </c:pt>
                <c:pt idx="1010">
                  <c:v>36851.300000000003</c:v>
                </c:pt>
                <c:pt idx="1011">
                  <c:v>39187.300000000003</c:v>
                </c:pt>
                <c:pt idx="1012">
                  <c:v>37555.800000000003</c:v>
                </c:pt>
                <c:pt idx="1013">
                  <c:v>36687.599999999999</c:v>
                </c:pt>
                <c:pt idx="1014">
                  <c:v>37298.6</c:v>
                </c:pt>
                <c:pt idx="1015">
                  <c:v>35652.800000000003</c:v>
                </c:pt>
                <c:pt idx="1016">
                  <c:v>34584.6</c:v>
                </c:pt>
                <c:pt idx="1017">
                  <c:v>35662.5</c:v>
                </c:pt>
                <c:pt idx="1018">
                  <c:v>38417.300000000003</c:v>
                </c:pt>
                <c:pt idx="1019">
                  <c:v>39249.199999999997</c:v>
                </c:pt>
                <c:pt idx="1020">
                  <c:v>38378.300000000003</c:v>
                </c:pt>
                <c:pt idx="1021">
                  <c:v>38750.6</c:v>
                </c:pt>
                <c:pt idx="1022">
                  <c:v>34679.699999999997</c:v>
                </c:pt>
                <c:pt idx="1023">
                  <c:v>37448.300000000003</c:v>
                </c:pt>
                <c:pt idx="1024">
                  <c:v>37297.4</c:v>
                </c:pt>
                <c:pt idx="1025">
                  <c:v>40717.199999999997</c:v>
                </c:pt>
                <c:pt idx="1026">
                  <c:v>36720.5</c:v>
                </c:pt>
                <c:pt idx="1027">
                  <c:v>42897.3</c:v>
                </c:pt>
                <c:pt idx="1028">
                  <c:v>43541.3</c:v>
                </c:pt>
                <c:pt idx="1029">
                  <c:v>46426.400000000001</c:v>
                </c:pt>
                <c:pt idx="1030">
                  <c:v>46708.800000000003</c:v>
                </c:pt>
                <c:pt idx="1031">
                  <c:v>49839.8</c:v>
                </c:pt>
                <c:pt idx="1032">
                  <c:v>49704.6</c:v>
                </c:pt>
                <c:pt idx="1033">
                  <c:v>49384.2</c:v>
                </c:pt>
                <c:pt idx="1034">
                  <c:v>56695.7</c:v>
                </c:pt>
                <c:pt idx="1035">
                  <c:v>55848.9</c:v>
                </c:pt>
                <c:pt idx="1036">
                  <c:v>58238.3</c:v>
                </c:pt>
                <c:pt idx="1037">
                  <c:v>58840.1</c:v>
                </c:pt>
                <c:pt idx="1038">
                  <c:v>57337.2</c:v>
                </c:pt>
                <c:pt idx="1039">
                  <c:v>56405.4</c:v>
                </c:pt>
                <c:pt idx="1040">
                  <c:v>57441.3</c:v>
                </c:pt>
                <c:pt idx="1041">
                  <c:v>53741.5</c:v>
                </c:pt>
                <c:pt idx="1042">
                  <c:v>57169.8</c:v>
                </c:pt>
                <c:pt idx="1043">
                  <c:v>56603.8</c:v>
                </c:pt>
                <c:pt idx="1044">
                  <c:v>57807.1</c:v>
                </c:pt>
                <c:pt idx="1045">
                  <c:v>57720.3</c:v>
                </c:pt>
                <c:pt idx="1046">
                  <c:v>53560.800000000003</c:v>
                </c:pt>
                <c:pt idx="1047">
                  <c:v>54841.4</c:v>
                </c:pt>
                <c:pt idx="1048">
                  <c:v>55036.5</c:v>
                </c:pt>
                <c:pt idx="1049">
                  <c:v>54020.5</c:v>
                </c:pt>
                <c:pt idx="1050">
                  <c:v>48963.6</c:v>
                </c:pt>
                <c:pt idx="1051">
                  <c:v>50088.9</c:v>
                </c:pt>
                <c:pt idx="1052">
                  <c:v>51143.6</c:v>
                </c:pt>
                <c:pt idx="1053">
                  <c:v>51729.5</c:v>
                </c:pt>
                <c:pt idx="1054">
                  <c:v>53820.2</c:v>
                </c:pt>
                <c:pt idx="1055">
                  <c:v>56483.199999999997</c:v>
                </c:pt>
                <c:pt idx="1056">
                  <c:v>55646.1</c:v>
                </c:pt>
                <c:pt idx="1057">
                  <c:v>56207.1</c:v>
                </c:pt>
                <c:pt idx="1058">
                  <c:v>60041.9</c:v>
                </c:pt>
                <c:pt idx="1059">
                  <c:v>61379.7</c:v>
                </c:pt>
                <c:pt idx="1060">
                  <c:v>63216</c:v>
                </c:pt>
                <c:pt idx="1061">
                  <c:v>62980.4</c:v>
                </c:pt>
                <c:pt idx="1062">
                  <c:v>63540.9</c:v>
                </c:pt>
                <c:pt idx="1063">
                  <c:v>59863.8</c:v>
                </c:pt>
                <c:pt idx="1064">
                  <c:v>59978.7</c:v>
                </c:pt>
                <c:pt idx="1065">
                  <c:v>59748.4</c:v>
                </c:pt>
                <c:pt idx="1066">
                  <c:v>58118.7</c:v>
                </c:pt>
                <c:pt idx="1067">
                  <c:v>58077.4</c:v>
                </c:pt>
                <c:pt idx="1068">
                  <c:v>55948.7</c:v>
                </c:pt>
                <c:pt idx="1069">
                  <c:v>57996.3</c:v>
                </c:pt>
                <c:pt idx="1070">
                  <c:v>58993.4</c:v>
                </c:pt>
                <c:pt idx="1071">
                  <c:v>58199.9</c:v>
                </c:pt>
                <c:pt idx="1072">
                  <c:v>57059.9</c:v>
                </c:pt>
                <c:pt idx="1073">
                  <c:v>58977.3</c:v>
                </c:pt>
                <c:pt idx="1074">
                  <c:v>58718.3</c:v>
                </c:pt>
                <c:pt idx="1075">
                  <c:v>58763.7</c:v>
                </c:pt>
                <c:pt idx="1076">
                  <c:v>58771.3</c:v>
                </c:pt>
                <c:pt idx="1077">
                  <c:v>57616.2</c:v>
                </c:pt>
                <c:pt idx="1078">
                  <c:v>55765.2</c:v>
                </c:pt>
                <c:pt idx="1079">
                  <c:v>55862.9</c:v>
                </c:pt>
                <c:pt idx="1080">
                  <c:v>55036.1</c:v>
                </c:pt>
                <c:pt idx="1081">
                  <c:v>51322.3</c:v>
                </c:pt>
                <c:pt idx="1082">
                  <c:v>52325.4</c:v>
                </c:pt>
                <c:pt idx="1083">
                  <c:v>54452.5</c:v>
                </c:pt>
                <c:pt idx="1084">
                  <c:v>54158.3</c:v>
                </c:pt>
                <c:pt idx="1085">
                  <c:v>57383.8</c:v>
                </c:pt>
                <c:pt idx="1086">
                  <c:v>58093.4</c:v>
                </c:pt>
                <c:pt idx="1087">
                  <c:v>58088</c:v>
                </c:pt>
                <c:pt idx="1088">
                  <c:v>57656</c:v>
                </c:pt>
                <c:pt idx="1089">
                  <c:v>58913.5</c:v>
                </c:pt>
                <c:pt idx="1090">
                  <c:v>56889.7</c:v>
                </c:pt>
                <c:pt idx="1091">
                  <c:v>55791.3</c:v>
                </c:pt>
                <c:pt idx="1092">
                  <c:v>59113.7</c:v>
                </c:pt>
                <c:pt idx="1093">
                  <c:v>61195.3</c:v>
                </c:pt>
                <c:pt idx="1094">
                  <c:v>57265.1</c:v>
                </c:pt>
                <c:pt idx="1095">
                  <c:v>57799.5</c:v>
                </c:pt>
                <c:pt idx="1096">
                  <c:v>55851.9</c:v>
                </c:pt>
                <c:pt idx="1097">
                  <c:v>54879</c:v>
                </c:pt>
                <c:pt idx="1098">
                  <c:v>52311</c:v>
                </c:pt>
                <c:pt idx="1099">
                  <c:v>50982.3</c:v>
                </c:pt>
                <c:pt idx="1100">
                  <c:v>48855.6</c:v>
                </c:pt>
                <c:pt idx="1101">
                  <c:v>48792.5</c:v>
                </c:pt>
                <c:pt idx="1102">
                  <c:v>48428</c:v>
                </c:pt>
                <c:pt idx="1103">
                  <c:v>50395.1</c:v>
                </c:pt>
                <c:pt idx="1104">
                  <c:v>48424.2</c:v>
                </c:pt>
                <c:pt idx="1105">
                  <c:v>49595.5</c:v>
                </c:pt>
                <c:pt idx="1106">
                  <c:v>45164</c:v>
                </c:pt>
                <c:pt idx="1107">
                  <c:v>46136.7</c:v>
                </c:pt>
                <c:pt idx="1108">
                  <c:v>46345.599999999999</c:v>
                </c:pt>
                <c:pt idx="1109">
                  <c:v>46928.5</c:v>
                </c:pt>
                <c:pt idx="1110">
                  <c:v>49697.5</c:v>
                </c:pt>
                <c:pt idx="1111">
                  <c:v>48911.199999999997</c:v>
                </c:pt>
                <c:pt idx="1112">
                  <c:v>54111.8</c:v>
                </c:pt>
                <c:pt idx="1113">
                  <c:v>57433.8</c:v>
                </c:pt>
                <c:pt idx="1114">
                  <c:v>55923.7</c:v>
                </c:pt>
                <c:pt idx="1115">
                  <c:v>55906.6</c:v>
                </c:pt>
                <c:pt idx="1116">
                  <c:v>51582.2</c:v>
                </c:pt>
                <c:pt idx="1117">
                  <c:v>52079.199999999997</c:v>
                </c:pt>
                <c:pt idx="1118">
                  <c:v>49169.7</c:v>
                </c:pt>
                <c:pt idx="1119">
                  <c:v>47936.3</c:v>
                </c:pt>
                <c:pt idx="1120">
                  <c:v>48643.4</c:v>
                </c:pt>
                <c:pt idx="1121">
                  <c:v>47168.7</c:v>
                </c:pt>
                <c:pt idx="1122">
                  <c:v>47371.7</c:v>
                </c:pt>
                <c:pt idx="1123">
                  <c:v>47990.7</c:v>
                </c:pt>
                <c:pt idx="1124">
                  <c:v>44836</c:v>
                </c:pt>
                <c:pt idx="1125">
                  <c:v>46508.6</c:v>
                </c:pt>
                <c:pt idx="1126">
                  <c:v>46395.7</c:v>
                </c:pt>
                <c:pt idx="1127">
                  <c:v>38852.9</c:v>
                </c:pt>
                <c:pt idx="1128">
                  <c:v>39256.6</c:v>
                </c:pt>
                <c:pt idx="1129">
                  <c:v>38297.599999999999</c:v>
                </c:pt>
                <c:pt idx="1130">
                  <c:v>36982.1</c:v>
                </c:pt>
                <c:pt idx="1131">
                  <c:v>37646.800000000003</c:v>
                </c:pt>
                <c:pt idx="1132">
                  <c:v>35485.199999999997</c:v>
                </c:pt>
                <c:pt idx="1133">
                  <c:v>33515.699999999997</c:v>
                </c:pt>
                <c:pt idx="1134">
                  <c:v>33108.1</c:v>
                </c:pt>
                <c:pt idx="1135">
                  <c:v>34283.1</c:v>
                </c:pt>
                <c:pt idx="1136">
                  <c:v>34301.800000000003</c:v>
                </c:pt>
                <c:pt idx="1137">
                  <c:v>33374.800000000003</c:v>
                </c:pt>
                <c:pt idx="1138">
                  <c:v>30404</c:v>
                </c:pt>
                <c:pt idx="1139">
                  <c:v>32502.1</c:v>
                </c:pt>
                <c:pt idx="1140">
                  <c:v>32252.3</c:v>
                </c:pt>
                <c:pt idx="1141">
                  <c:v>32241.3</c:v>
                </c:pt>
                <c:pt idx="1142">
                  <c:v>32088.9</c:v>
                </c:pt>
                <c:pt idx="1143">
                  <c:v>33000.5</c:v>
                </c:pt>
                <c:pt idx="1144">
                  <c:v>30842.1</c:v>
                </c:pt>
                <c:pt idx="1145">
                  <c:v>35476.300000000003</c:v>
                </c:pt>
                <c:pt idx="1146">
                  <c:v>36002.9</c:v>
                </c:pt>
                <c:pt idx="1147">
                  <c:v>36613.199999999997</c:v>
                </c:pt>
                <c:pt idx="1148">
                  <c:v>35839.599999999999</c:v>
                </c:pt>
                <c:pt idx="1149">
                  <c:v>36019.5</c:v>
                </c:pt>
                <c:pt idx="1150">
                  <c:v>36845.800000000003</c:v>
                </c:pt>
                <c:pt idx="1151">
                  <c:v>39175.699999999997</c:v>
                </c:pt>
                <c:pt idx="1152">
                  <c:v>37382.199999999997</c:v>
                </c:pt>
                <c:pt idx="1153">
                  <c:v>34076.1</c:v>
                </c:pt>
                <c:pt idx="1154">
                  <c:v>35544.300000000003</c:v>
                </c:pt>
                <c:pt idx="1155">
                  <c:v>38192.199999999997</c:v>
                </c:pt>
                <c:pt idx="1156">
                  <c:v>40151.9</c:v>
                </c:pt>
                <c:pt idx="1157">
                  <c:v>40599.300000000003</c:v>
                </c:pt>
                <c:pt idx="1158">
                  <c:v>39460.199999999997</c:v>
                </c:pt>
                <c:pt idx="1159">
                  <c:v>36793.199999999997</c:v>
                </c:pt>
                <c:pt idx="1160">
                  <c:v>33991.5</c:v>
                </c:pt>
                <c:pt idx="1161">
                  <c:v>32022.6</c:v>
                </c:pt>
                <c:pt idx="1162">
                  <c:v>32958.9</c:v>
                </c:pt>
                <c:pt idx="1163">
                  <c:v>32193.3</c:v>
                </c:pt>
                <c:pt idx="1164">
                  <c:v>29359.9</c:v>
                </c:pt>
                <c:pt idx="1165">
                  <c:v>28949.4</c:v>
                </c:pt>
                <c:pt idx="1166">
                  <c:v>28868.7</c:v>
                </c:pt>
                <c:pt idx="1167">
                  <c:v>27376</c:v>
                </c:pt>
                <c:pt idx="1168">
                  <c:v>27057.8</c:v>
                </c:pt>
                <c:pt idx="1169">
                  <c:v>26261.3</c:v>
                </c:pt>
                <c:pt idx="1170">
                  <c:v>26454.400000000001</c:v>
                </c:pt>
                <c:pt idx="1171">
                  <c:v>24689.599999999999</c:v>
                </c:pt>
                <c:pt idx="1172">
                  <c:v>23736.5</c:v>
                </c:pt>
                <c:pt idx="1173">
                  <c:v>23257.9</c:v>
                </c:pt>
                <c:pt idx="1174">
                  <c:v>23823.200000000001</c:v>
                </c:pt>
                <c:pt idx="1175">
                  <c:v>22728.5</c:v>
                </c:pt>
                <c:pt idx="1176">
                  <c:v>23474.9</c:v>
                </c:pt>
                <c:pt idx="1177">
                  <c:v>23844</c:v>
                </c:pt>
                <c:pt idx="1178">
                  <c:v>23127.9</c:v>
                </c:pt>
                <c:pt idx="1179">
                  <c:v>22825.4</c:v>
                </c:pt>
                <c:pt idx="1180">
                  <c:v>21352.2</c:v>
                </c:pt>
                <c:pt idx="1181">
                  <c:v>19434.900000000001</c:v>
                </c:pt>
                <c:pt idx="1182">
                  <c:v>19273.8</c:v>
                </c:pt>
                <c:pt idx="1183">
                  <c:v>19176.8</c:v>
                </c:pt>
                <c:pt idx="1184">
                  <c:v>18808.900000000001</c:v>
                </c:pt>
                <c:pt idx="1185">
                  <c:v>18023.599999999999</c:v>
                </c:pt>
                <c:pt idx="1186">
                  <c:v>18247.2</c:v>
                </c:pt>
                <c:pt idx="1187">
                  <c:v>18546</c:v>
                </c:pt>
                <c:pt idx="1188">
                  <c:v>18326.599999999999</c:v>
                </c:pt>
                <c:pt idx="1189">
                  <c:v>19170.7</c:v>
                </c:pt>
                <c:pt idx="1190">
                  <c:v>19379.900000000001</c:v>
                </c:pt>
                <c:pt idx="1191">
                  <c:v>19146.5</c:v>
                </c:pt>
                <c:pt idx="1192">
                  <c:v>18658.099999999999</c:v>
                </c:pt>
                <c:pt idx="1193">
                  <c:v>19433.3</c:v>
                </c:pt>
                <c:pt idx="1194">
                  <c:v>19218.8</c:v>
                </c:pt>
                <c:pt idx="1195">
                  <c:v>18770.7</c:v>
                </c:pt>
                <c:pt idx="1196">
                  <c:v>19698.099999999999</c:v>
                </c:pt>
                <c:pt idx="1197">
                  <c:v>18185.5</c:v>
                </c:pt>
                <c:pt idx="1198">
                  <c:v>17730.7</c:v>
                </c:pt>
                <c:pt idx="1199">
                  <c:v>17127.099999999999</c:v>
                </c:pt>
                <c:pt idx="1200">
                  <c:v>17162</c:v>
                </c:pt>
                <c:pt idx="1201">
                  <c:v>18723</c:v>
                </c:pt>
                <c:pt idx="1202">
                  <c:v>19152.599999999999</c:v>
                </c:pt>
                <c:pt idx="1203">
                  <c:v>18379.599999999999</c:v>
                </c:pt>
                <c:pt idx="1204">
                  <c:v>18412.900000000001</c:v>
                </c:pt>
                <c:pt idx="1205">
                  <c:v>18687.2</c:v>
                </c:pt>
                <c:pt idx="1206">
                  <c:v>18675.2</c:v>
                </c:pt>
                <c:pt idx="1207">
                  <c:v>17803.5</c:v>
                </c:pt>
                <c:pt idx="1208">
                  <c:v>17774.599999999999</c:v>
                </c:pt>
                <c:pt idx="1209">
                  <c:v>17662.3</c:v>
                </c:pt>
                <c:pt idx="1210">
                  <c:v>16715.8</c:v>
                </c:pt>
                <c:pt idx="1211">
                  <c:v>15953</c:v>
                </c:pt>
                <c:pt idx="1212">
                  <c:v>16071</c:v>
                </c:pt>
                <c:pt idx="1213">
                  <c:v>16324.2</c:v>
                </c:pt>
                <c:pt idx="1214">
                  <c:v>16294.7</c:v>
                </c:pt>
                <c:pt idx="1215">
                  <c:v>15695.8</c:v>
                </c:pt>
                <c:pt idx="1216">
                  <c:v>15303.6</c:v>
                </c:pt>
                <c:pt idx="1217">
                  <c:v>15327.2</c:v>
                </c:pt>
                <c:pt idx="1218">
                  <c:v>15483.7</c:v>
                </c:pt>
                <c:pt idx="1219">
                  <c:v>14828.4</c:v>
                </c:pt>
                <c:pt idx="1220">
                  <c:v>15577.9</c:v>
                </c:pt>
                <c:pt idx="1221">
                  <c:v>15587.1</c:v>
                </c:pt>
                <c:pt idx="1222">
                  <c:v>14145.6</c:v>
                </c:pt>
                <c:pt idx="1223">
                  <c:v>14019.9</c:v>
                </c:pt>
                <c:pt idx="1224">
                  <c:v>13561.4</c:v>
                </c:pt>
                <c:pt idx="1225">
                  <c:v>13759.4</c:v>
                </c:pt>
                <c:pt idx="1226">
                  <c:v>13797.3</c:v>
                </c:pt>
                <c:pt idx="1227">
                  <c:v>13559.9</c:v>
                </c:pt>
                <c:pt idx="1228">
                  <c:v>13457.2</c:v>
                </c:pt>
                <c:pt idx="1229">
                  <c:v>13278.9</c:v>
                </c:pt>
                <c:pt idx="1230">
                  <c:v>13657.8</c:v>
                </c:pt>
                <c:pt idx="1231">
                  <c:v>13061.6</c:v>
                </c:pt>
                <c:pt idx="1232">
                  <c:v>13032.2</c:v>
                </c:pt>
                <c:pt idx="1233">
                  <c:v>13117.2</c:v>
                </c:pt>
                <c:pt idx="1234">
                  <c:v>12934.1</c:v>
                </c:pt>
                <c:pt idx="1235">
                  <c:v>12974.6</c:v>
                </c:pt>
                <c:pt idx="1236">
                  <c:v>12808.7</c:v>
                </c:pt>
                <c:pt idx="1237">
                  <c:v>11913.5</c:v>
                </c:pt>
                <c:pt idx="1238">
                  <c:v>11753.4</c:v>
                </c:pt>
                <c:pt idx="1239">
                  <c:v>11506.9</c:v>
                </c:pt>
                <c:pt idx="1240">
                  <c:v>11362.1</c:v>
                </c:pt>
                <c:pt idx="1241">
                  <c:v>11322</c:v>
                </c:pt>
                <c:pt idx="1242">
                  <c:v>11503</c:v>
                </c:pt>
                <c:pt idx="1243">
                  <c:v>11420.4</c:v>
                </c:pt>
                <c:pt idx="1244">
                  <c:v>11423.8</c:v>
                </c:pt>
                <c:pt idx="1245">
                  <c:v>11533.9</c:v>
                </c:pt>
                <c:pt idx="1246">
                  <c:v>11371</c:v>
                </c:pt>
                <c:pt idx="1247">
                  <c:v>11298.4</c:v>
                </c:pt>
                <c:pt idx="1248">
                  <c:v>11054.2</c:v>
                </c:pt>
                <c:pt idx="1249">
                  <c:v>10924.1</c:v>
                </c:pt>
                <c:pt idx="1250">
                  <c:v>10670.9</c:v>
                </c:pt>
                <c:pt idx="1251">
                  <c:v>10602.6</c:v>
                </c:pt>
                <c:pt idx="1252">
                  <c:v>10789.5</c:v>
                </c:pt>
                <c:pt idx="1253">
                  <c:v>10672.9</c:v>
                </c:pt>
                <c:pt idx="1254">
                  <c:v>10544.2</c:v>
                </c:pt>
                <c:pt idx="1255">
                  <c:v>10572.3</c:v>
                </c:pt>
                <c:pt idx="1256">
                  <c:v>10620.5</c:v>
                </c:pt>
                <c:pt idx="1257">
                  <c:v>10776.1</c:v>
                </c:pt>
                <c:pt idx="1258">
                  <c:v>10840.9</c:v>
                </c:pt>
                <c:pt idx="1259">
                  <c:v>10693.2</c:v>
                </c:pt>
                <c:pt idx="1260">
                  <c:v>10776.2</c:v>
                </c:pt>
                <c:pt idx="1261">
                  <c:v>10727.9</c:v>
                </c:pt>
                <c:pt idx="1262">
                  <c:v>10688.8</c:v>
                </c:pt>
                <c:pt idx="1263">
                  <c:v>10739.4</c:v>
                </c:pt>
                <c:pt idx="1264">
                  <c:v>10237.299999999999</c:v>
                </c:pt>
                <c:pt idx="1265">
                  <c:v>10531.5</c:v>
                </c:pt>
                <c:pt idx="1266">
                  <c:v>10416.799999999999</c:v>
                </c:pt>
                <c:pt idx="1267">
                  <c:v>10921.5</c:v>
                </c:pt>
                <c:pt idx="1268">
                  <c:v>11081.8</c:v>
                </c:pt>
                <c:pt idx="1269">
                  <c:v>10933</c:v>
                </c:pt>
                <c:pt idx="1270">
                  <c:v>10941.3</c:v>
                </c:pt>
                <c:pt idx="1271">
                  <c:v>10949.5</c:v>
                </c:pt>
                <c:pt idx="1272">
                  <c:v>10785.3</c:v>
                </c:pt>
                <c:pt idx="1273">
                  <c:v>10675.3</c:v>
                </c:pt>
                <c:pt idx="1274">
                  <c:v>10326</c:v>
                </c:pt>
                <c:pt idx="1275">
                  <c:v>10441.9</c:v>
                </c:pt>
                <c:pt idx="1276">
                  <c:v>10390.200000000001</c:v>
                </c:pt>
                <c:pt idx="1277">
                  <c:v>10339.700000000001</c:v>
                </c:pt>
                <c:pt idx="1278">
                  <c:v>10224.6</c:v>
                </c:pt>
                <c:pt idx="1279">
                  <c:v>10126.6</c:v>
                </c:pt>
                <c:pt idx="1280">
                  <c:v>10376.9</c:v>
                </c:pt>
                <c:pt idx="1281">
                  <c:v>10296.4</c:v>
                </c:pt>
                <c:pt idx="1282">
                  <c:v>10092.200000000001</c:v>
                </c:pt>
                <c:pt idx="1283">
                  <c:v>10472.5</c:v>
                </c:pt>
                <c:pt idx="1284">
                  <c:v>10168.799999999999</c:v>
                </c:pt>
                <c:pt idx="1285">
                  <c:v>11413.3</c:v>
                </c:pt>
                <c:pt idx="1286">
                  <c:v>11914.9</c:v>
                </c:pt>
                <c:pt idx="1287">
                  <c:v>11644.2</c:v>
                </c:pt>
                <c:pt idx="1288">
                  <c:v>11702</c:v>
                </c:pt>
                <c:pt idx="1289">
                  <c:v>11468.1</c:v>
                </c:pt>
                <c:pt idx="1290">
                  <c:v>11527.4</c:v>
                </c:pt>
                <c:pt idx="1291">
                  <c:v>11327.4</c:v>
                </c:pt>
                <c:pt idx="1292">
                  <c:v>11462.3</c:v>
                </c:pt>
                <c:pt idx="1293">
                  <c:v>11324.8</c:v>
                </c:pt>
                <c:pt idx="1294">
                  <c:v>11753.5</c:v>
                </c:pt>
                <c:pt idx="1295">
                  <c:v>11641.6</c:v>
                </c:pt>
                <c:pt idx="1296">
                  <c:v>11661.3</c:v>
                </c:pt>
                <c:pt idx="1297">
                  <c:v>11529.2</c:v>
                </c:pt>
                <c:pt idx="1298">
                  <c:v>11856.9</c:v>
                </c:pt>
                <c:pt idx="1299">
                  <c:v>11750.2</c:v>
                </c:pt>
                <c:pt idx="1300">
                  <c:v>11947.6</c:v>
                </c:pt>
                <c:pt idx="1301">
                  <c:v>12282.6</c:v>
                </c:pt>
                <c:pt idx="1302">
                  <c:v>11899</c:v>
                </c:pt>
                <c:pt idx="1303">
                  <c:v>11845.3</c:v>
                </c:pt>
                <c:pt idx="1304">
                  <c:v>11750.8</c:v>
                </c:pt>
                <c:pt idx="1305">
                  <c:v>11770.9</c:v>
                </c:pt>
                <c:pt idx="1306">
                  <c:v>11557.2</c:v>
                </c:pt>
                <c:pt idx="1307">
                  <c:v>11390.4</c:v>
                </c:pt>
                <c:pt idx="1308">
                  <c:v>11889.2</c:v>
                </c:pt>
                <c:pt idx="1309">
                  <c:v>11681.2</c:v>
                </c:pt>
                <c:pt idx="1310">
                  <c:v>11764.3</c:v>
                </c:pt>
                <c:pt idx="1311">
                  <c:v>11592</c:v>
                </c:pt>
                <c:pt idx="1312">
                  <c:v>11757.1</c:v>
                </c:pt>
                <c:pt idx="1313">
                  <c:v>11735.1</c:v>
                </c:pt>
                <c:pt idx="1314">
                  <c:v>11184.7</c:v>
                </c:pt>
                <c:pt idx="1315">
                  <c:v>11224.4</c:v>
                </c:pt>
                <c:pt idx="1316">
                  <c:v>11066.8</c:v>
                </c:pt>
                <c:pt idx="1317">
                  <c:v>11803.1</c:v>
                </c:pt>
                <c:pt idx="1318">
                  <c:v>11333.4</c:v>
                </c:pt>
                <c:pt idx="1319">
                  <c:v>11096.2</c:v>
                </c:pt>
                <c:pt idx="1320">
                  <c:v>11105.9</c:v>
                </c:pt>
                <c:pt idx="1321">
                  <c:v>10908.5</c:v>
                </c:pt>
                <c:pt idx="1322">
                  <c:v>11022.8</c:v>
                </c:pt>
                <c:pt idx="1323">
                  <c:v>9932.5</c:v>
                </c:pt>
                <c:pt idx="1324">
                  <c:v>9704.1</c:v>
                </c:pt>
                <c:pt idx="1325">
                  <c:v>9546.4</c:v>
                </c:pt>
                <c:pt idx="1326">
                  <c:v>9599.6</c:v>
                </c:pt>
                <c:pt idx="1327">
                  <c:v>9513.7000000000007</c:v>
                </c:pt>
                <c:pt idx="1328">
                  <c:v>9387.2999999999993</c:v>
                </c:pt>
                <c:pt idx="1329">
                  <c:v>9162.4</c:v>
                </c:pt>
                <c:pt idx="1330">
                  <c:v>9208</c:v>
                </c:pt>
                <c:pt idx="1331">
                  <c:v>9170.2000000000007</c:v>
                </c:pt>
                <c:pt idx="1332">
                  <c:v>9155.7999999999993</c:v>
                </c:pt>
                <c:pt idx="1333">
                  <c:v>9135.2999999999993</c:v>
                </c:pt>
                <c:pt idx="1334">
                  <c:v>9198.7000000000007</c:v>
                </c:pt>
                <c:pt idx="1335">
                  <c:v>9253.4</c:v>
                </c:pt>
                <c:pt idx="1336">
                  <c:v>9243.6</c:v>
                </c:pt>
                <c:pt idx="1337">
                  <c:v>9300.7999999999993</c:v>
                </c:pt>
                <c:pt idx="1338">
                  <c:v>9233.2999999999993</c:v>
                </c:pt>
                <c:pt idx="1339">
                  <c:v>9285.1</c:v>
                </c:pt>
                <c:pt idx="1340">
                  <c:v>9235.7000000000007</c:v>
                </c:pt>
                <c:pt idx="1341">
                  <c:v>9429.9</c:v>
                </c:pt>
                <c:pt idx="1342">
                  <c:v>9256</c:v>
                </c:pt>
                <c:pt idx="1343">
                  <c:v>9339</c:v>
                </c:pt>
                <c:pt idx="1344">
                  <c:v>9081</c:v>
                </c:pt>
                <c:pt idx="1345">
                  <c:v>9134.4</c:v>
                </c:pt>
                <c:pt idx="1346">
                  <c:v>9067.1</c:v>
                </c:pt>
                <c:pt idx="1347">
                  <c:v>9085.1</c:v>
                </c:pt>
                <c:pt idx="1348">
                  <c:v>9229.9</c:v>
                </c:pt>
                <c:pt idx="1349">
                  <c:v>9135.4</c:v>
                </c:pt>
                <c:pt idx="1350">
                  <c:v>9185.4</c:v>
                </c:pt>
                <c:pt idx="1351">
                  <c:v>9124</c:v>
                </c:pt>
                <c:pt idx="1352">
                  <c:v>9008.2999999999993</c:v>
                </c:pt>
                <c:pt idx="1353">
                  <c:v>9160</c:v>
                </c:pt>
                <c:pt idx="1354">
                  <c:v>9247.5</c:v>
                </c:pt>
                <c:pt idx="1355">
                  <c:v>9302</c:v>
                </c:pt>
                <c:pt idx="1356">
                  <c:v>9624.6</c:v>
                </c:pt>
                <c:pt idx="1357">
                  <c:v>9683.7000000000007</c:v>
                </c:pt>
                <c:pt idx="1358">
                  <c:v>9296.4</c:v>
                </c:pt>
                <c:pt idx="1359">
                  <c:v>9358.7999999999993</c:v>
                </c:pt>
                <c:pt idx="1360">
                  <c:v>9314</c:v>
                </c:pt>
                <c:pt idx="1361">
                  <c:v>9388.1</c:v>
                </c:pt>
                <c:pt idx="1362">
                  <c:v>9464.6</c:v>
                </c:pt>
                <c:pt idx="1363">
                  <c:v>9523.5</c:v>
                </c:pt>
                <c:pt idx="1364">
                  <c:v>9425.4</c:v>
                </c:pt>
                <c:pt idx="1365">
                  <c:v>9345.2999999999993</c:v>
                </c:pt>
                <c:pt idx="1366">
                  <c:v>9471.2999999999993</c:v>
                </c:pt>
                <c:pt idx="1367">
                  <c:v>9466.6</c:v>
                </c:pt>
                <c:pt idx="1368">
                  <c:v>9283.2000000000007</c:v>
                </c:pt>
                <c:pt idx="1369">
                  <c:v>9878.7999999999993</c:v>
                </c:pt>
                <c:pt idx="1370">
                  <c:v>9768.7999999999993</c:v>
                </c:pt>
                <c:pt idx="1371">
                  <c:v>9777.9</c:v>
                </c:pt>
                <c:pt idx="1372">
                  <c:v>9742.6</c:v>
                </c:pt>
                <c:pt idx="1373">
                  <c:v>9669.6</c:v>
                </c:pt>
                <c:pt idx="1374">
                  <c:v>9631.2000000000007</c:v>
                </c:pt>
                <c:pt idx="1375">
                  <c:v>9794.4</c:v>
                </c:pt>
                <c:pt idx="1376">
                  <c:v>9667.2000000000007</c:v>
                </c:pt>
                <c:pt idx="1377">
                  <c:v>9527.6</c:v>
                </c:pt>
                <c:pt idx="1378">
                  <c:v>10189.299999999999</c:v>
                </c:pt>
                <c:pt idx="1379">
                  <c:v>9454.7999999999993</c:v>
                </c:pt>
                <c:pt idx="1380">
                  <c:v>9692.5</c:v>
                </c:pt>
                <c:pt idx="1381">
                  <c:v>9424.7999999999993</c:v>
                </c:pt>
                <c:pt idx="1382">
                  <c:v>9572.2000000000007</c:v>
                </c:pt>
                <c:pt idx="1383">
                  <c:v>9199.1</c:v>
                </c:pt>
                <c:pt idx="1384">
                  <c:v>8842.5</c:v>
                </c:pt>
                <c:pt idx="1385">
                  <c:v>8898.2000000000007</c:v>
                </c:pt>
                <c:pt idx="1386">
                  <c:v>8728.2000000000007</c:v>
                </c:pt>
                <c:pt idx="1387">
                  <c:v>9177</c:v>
                </c:pt>
                <c:pt idx="1388">
                  <c:v>9169.7000000000007</c:v>
                </c:pt>
                <c:pt idx="1389">
                  <c:v>9059</c:v>
                </c:pt>
                <c:pt idx="1390">
                  <c:v>9512.2999999999993</c:v>
                </c:pt>
                <c:pt idx="1391">
                  <c:v>9773.2999999999993</c:v>
                </c:pt>
                <c:pt idx="1392">
                  <c:v>9730.7000000000007</c:v>
                </c:pt>
                <c:pt idx="1393">
                  <c:v>9677.7000000000007</c:v>
                </c:pt>
                <c:pt idx="1394">
                  <c:v>9379.5</c:v>
                </c:pt>
                <c:pt idx="1395">
                  <c:v>9318</c:v>
                </c:pt>
                <c:pt idx="1396">
                  <c:v>9778.4</c:v>
                </c:pt>
                <c:pt idx="1397">
                  <c:v>9298.7000000000007</c:v>
                </c:pt>
                <c:pt idx="1398">
                  <c:v>8813.7999999999993</c:v>
                </c:pt>
                <c:pt idx="1399">
                  <c:v>8579.7999999999993</c:v>
                </c:pt>
                <c:pt idx="1400">
                  <c:v>8738.7999999999993</c:v>
                </c:pt>
                <c:pt idx="1401">
                  <c:v>9554.6</c:v>
                </c:pt>
                <c:pt idx="1402">
                  <c:v>9806.2000000000007</c:v>
                </c:pt>
                <c:pt idx="1403">
                  <c:v>9979.7999999999993</c:v>
                </c:pt>
                <c:pt idx="1404">
                  <c:v>9151.4</c:v>
                </c:pt>
                <c:pt idx="1405">
                  <c:v>9001</c:v>
                </c:pt>
                <c:pt idx="1406">
                  <c:v>8874.7000000000007</c:v>
                </c:pt>
                <c:pt idx="1407">
                  <c:v>8885.5</c:v>
                </c:pt>
                <c:pt idx="1408">
                  <c:v>8966.2999999999993</c:v>
                </c:pt>
                <c:pt idx="1409">
                  <c:v>8821.6</c:v>
                </c:pt>
                <c:pt idx="1410">
                  <c:v>8629</c:v>
                </c:pt>
                <c:pt idx="1411">
                  <c:v>8770.9</c:v>
                </c:pt>
                <c:pt idx="1412">
                  <c:v>7746.9</c:v>
                </c:pt>
                <c:pt idx="1413">
                  <c:v>7766</c:v>
                </c:pt>
                <c:pt idx="1414">
                  <c:v>7678.9</c:v>
                </c:pt>
                <c:pt idx="1415">
                  <c:v>7540.4</c:v>
                </c:pt>
                <c:pt idx="1416">
                  <c:v>7503.8</c:v>
                </c:pt>
                <c:pt idx="1417">
                  <c:v>7488.5</c:v>
                </c:pt>
                <c:pt idx="1418">
                  <c:v>7112.9</c:v>
                </c:pt>
                <c:pt idx="1419">
                  <c:v>6842.5</c:v>
                </c:pt>
                <c:pt idx="1420">
                  <c:v>6833.5</c:v>
                </c:pt>
                <c:pt idx="1421">
                  <c:v>7122.9</c:v>
                </c:pt>
                <c:pt idx="1422">
                  <c:v>7230.8</c:v>
                </c:pt>
                <c:pt idx="1423">
                  <c:v>7035.8</c:v>
                </c:pt>
                <c:pt idx="1424">
                  <c:v>7085.6</c:v>
                </c:pt>
                <c:pt idx="1425">
                  <c:v>6629.1</c:v>
                </c:pt>
                <c:pt idx="1426">
                  <c:v>6850.9</c:v>
                </c:pt>
                <c:pt idx="1427">
                  <c:v>6841.3</c:v>
                </c:pt>
                <c:pt idx="1428">
                  <c:v>6917.6</c:v>
                </c:pt>
                <c:pt idx="1429">
                  <c:v>6867.8</c:v>
                </c:pt>
                <c:pt idx="1430">
                  <c:v>6863.1</c:v>
                </c:pt>
                <c:pt idx="1431">
                  <c:v>7289</c:v>
                </c:pt>
                <c:pt idx="1432">
                  <c:v>7361.2</c:v>
                </c:pt>
                <c:pt idx="1433">
                  <c:v>7185.2</c:v>
                </c:pt>
                <c:pt idx="1434">
                  <c:v>7332.3</c:v>
                </c:pt>
                <c:pt idx="1435">
                  <c:v>6772.7</c:v>
                </c:pt>
                <c:pt idx="1436">
                  <c:v>6857.4</c:v>
                </c:pt>
                <c:pt idx="1437">
                  <c:v>6735.9</c:v>
                </c:pt>
                <c:pt idx="1438">
                  <c:v>6800.5</c:v>
                </c:pt>
                <c:pt idx="1439">
                  <c:v>6638.5</c:v>
                </c:pt>
                <c:pt idx="1440">
                  <c:v>6412.5</c:v>
                </c:pt>
                <c:pt idx="1441">
                  <c:v>6391</c:v>
                </c:pt>
                <c:pt idx="1442">
                  <c:v>5890.4</c:v>
                </c:pt>
                <c:pt idx="1443">
                  <c:v>6233.7</c:v>
                </c:pt>
                <c:pt idx="1444">
                  <c:v>6373.4</c:v>
                </c:pt>
                <c:pt idx="1445">
                  <c:v>6725.1</c:v>
                </c:pt>
                <c:pt idx="1446">
                  <c:v>6678.9</c:v>
                </c:pt>
                <c:pt idx="1447">
                  <c:v>6744.6</c:v>
                </c:pt>
                <c:pt idx="1448">
                  <c:v>6468.9</c:v>
                </c:pt>
                <c:pt idx="1449">
                  <c:v>5822.1</c:v>
                </c:pt>
                <c:pt idx="1450">
                  <c:v>6186.2</c:v>
                </c:pt>
                <c:pt idx="1451">
                  <c:v>6205.3</c:v>
                </c:pt>
                <c:pt idx="1452">
                  <c:v>6172</c:v>
                </c:pt>
                <c:pt idx="1453">
                  <c:v>5361.4</c:v>
                </c:pt>
                <c:pt idx="1454">
                  <c:v>5261.1</c:v>
                </c:pt>
                <c:pt idx="1455">
                  <c:v>5030</c:v>
                </c:pt>
                <c:pt idx="1456">
                  <c:v>5366.3</c:v>
                </c:pt>
                <c:pt idx="1457">
                  <c:v>5182.7</c:v>
                </c:pt>
                <c:pt idx="1458">
                  <c:v>5584.3</c:v>
                </c:pt>
                <c:pt idx="1459">
                  <c:v>4826</c:v>
                </c:pt>
                <c:pt idx="1460">
                  <c:v>7935.1</c:v>
                </c:pt>
                <c:pt idx="1461">
                  <c:v>7891.2</c:v>
                </c:pt>
                <c:pt idx="1462">
                  <c:v>7933</c:v>
                </c:pt>
                <c:pt idx="1463">
                  <c:v>8034.1</c:v>
                </c:pt>
                <c:pt idx="1464">
                  <c:v>8887.7999999999993</c:v>
                </c:pt>
                <c:pt idx="1465">
                  <c:v>9134.7999999999993</c:v>
                </c:pt>
                <c:pt idx="1466">
                  <c:v>9060.2999999999993</c:v>
                </c:pt>
                <c:pt idx="1467">
                  <c:v>8757.9</c:v>
                </c:pt>
                <c:pt idx="1468">
                  <c:v>8761.4</c:v>
                </c:pt>
                <c:pt idx="1469">
                  <c:v>8904.7999999999993</c:v>
                </c:pt>
                <c:pt idx="1470">
                  <c:v>8540</c:v>
                </c:pt>
                <c:pt idx="1471">
                  <c:v>8543.7000000000007</c:v>
                </c:pt>
                <c:pt idx="1472">
                  <c:v>8697.5</c:v>
                </c:pt>
                <c:pt idx="1473">
                  <c:v>8818.6</c:v>
                </c:pt>
                <c:pt idx="1474">
                  <c:v>8800.2999999999993</c:v>
                </c:pt>
                <c:pt idx="1475">
                  <c:v>9317.2000000000007</c:v>
                </c:pt>
                <c:pt idx="1476">
                  <c:v>9662.7000000000007</c:v>
                </c:pt>
                <c:pt idx="1477">
                  <c:v>9942.7000000000007</c:v>
                </c:pt>
                <c:pt idx="1478">
                  <c:v>9655.7000000000007</c:v>
                </c:pt>
                <c:pt idx="1479">
                  <c:v>9684.5</c:v>
                </c:pt>
                <c:pt idx="1480">
                  <c:v>9602.4</c:v>
                </c:pt>
                <c:pt idx="1481">
                  <c:v>9609.4</c:v>
                </c:pt>
                <c:pt idx="1482">
                  <c:v>10158.4</c:v>
                </c:pt>
                <c:pt idx="1483">
                  <c:v>9701.4</c:v>
                </c:pt>
                <c:pt idx="1484">
                  <c:v>9932.2999999999993</c:v>
                </c:pt>
                <c:pt idx="1485">
                  <c:v>9907.7000000000007</c:v>
                </c:pt>
                <c:pt idx="1486">
                  <c:v>10333</c:v>
                </c:pt>
                <c:pt idx="1487">
                  <c:v>10235.1</c:v>
                </c:pt>
                <c:pt idx="1488">
                  <c:v>10317.700000000001</c:v>
                </c:pt>
                <c:pt idx="1489">
                  <c:v>10229.5</c:v>
                </c:pt>
                <c:pt idx="1490">
                  <c:v>9854.1</c:v>
                </c:pt>
                <c:pt idx="1491">
                  <c:v>10151.5</c:v>
                </c:pt>
                <c:pt idx="1492">
                  <c:v>9895.5</c:v>
                </c:pt>
                <c:pt idx="1493">
                  <c:v>9818.6</c:v>
                </c:pt>
                <c:pt idx="1494">
                  <c:v>9772</c:v>
                </c:pt>
                <c:pt idx="1495">
                  <c:v>9611.7999999999993</c:v>
                </c:pt>
                <c:pt idx="1496">
                  <c:v>9193.9</c:v>
                </c:pt>
                <c:pt idx="1497">
                  <c:v>9296.6</c:v>
                </c:pt>
                <c:pt idx="1498">
                  <c:v>9334.9</c:v>
                </c:pt>
                <c:pt idx="1499">
                  <c:v>9381.6</c:v>
                </c:pt>
                <c:pt idx="1500">
                  <c:v>9349.1</c:v>
                </c:pt>
                <c:pt idx="1501">
                  <c:v>9507.2999999999993</c:v>
                </c:pt>
                <c:pt idx="1502">
                  <c:v>9298.9</c:v>
                </c:pt>
                <c:pt idx="1503">
                  <c:v>9377.2999999999993</c:v>
                </c:pt>
                <c:pt idx="1504">
                  <c:v>8866.6</c:v>
                </c:pt>
                <c:pt idx="1505">
                  <c:v>8607.7999999999993</c:v>
                </c:pt>
                <c:pt idx="1506">
                  <c:v>8341.6</c:v>
                </c:pt>
                <c:pt idx="1507">
                  <c:v>8439.9</c:v>
                </c:pt>
                <c:pt idx="1508">
                  <c:v>8405.1</c:v>
                </c:pt>
                <c:pt idx="1509">
                  <c:v>8678.5</c:v>
                </c:pt>
                <c:pt idx="1510">
                  <c:v>8732.6</c:v>
                </c:pt>
                <c:pt idx="1511">
                  <c:v>8641.9</c:v>
                </c:pt>
                <c:pt idx="1512">
                  <c:v>8706.2000000000007</c:v>
                </c:pt>
                <c:pt idx="1513">
                  <c:v>8916.2999999999993</c:v>
                </c:pt>
                <c:pt idx="1514">
                  <c:v>8913.1</c:v>
                </c:pt>
                <c:pt idx="1515">
                  <c:v>8726.9</c:v>
                </c:pt>
                <c:pt idx="1516">
                  <c:v>8818.2999999999993</c:v>
                </c:pt>
                <c:pt idx="1517">
                  <c:v>8829.2000000000007</c:v>
                </c:pt>
                <c:pt idx="1518">
                  <c:v>8111.4</c:v>
                </c:pt>
                <c:pt idx="1519">
                  <c:v>8187.6</c:v>
                </c:pt>
                <c:pt idx="1520">
                  <c:v>8024.1</c:v>
                </c:pt>
                <c:pt idx="1521">
                  <c:v>8187.1</c:v>
                </c:pt>
                <c:pt idx="1522">
                  <c:v>7842.4</c:v>
                </c:pt>
                <c:pt idx="1523">
                  <c:v>8059.6</c:v>
                </c:pt>
                <c:pt idx="1524">
                  <c:v>8155.7</c:v>
                </c:pt>
                <c:pt idx="1525">
                  <c:v>7759.1</c:v>
                </c:pt>
                <c:pt idx="1526">
                  <c:v>7372.5</c:v>
                </c:pt>
                <c:pt idx="1527">
                  <c:v>7376.8</c:v>
                </c:pt>
                <c:pt idx="1528">
                  <c:v>7343.1</c:v>
                </c:pt>
                <c:pt idx="1529">
                  <c:v>6967</c:v>
                </c:pt>
                <c:pt idx="1530">
                  <c:v>7199.8</c:v>
                </c:pt>
                <c:pt idx="1531">
                  <c:v>7196.4</c:v>
                </c:pt>
                <c:pt idx="1532">
                  <c:v>7261.8</c:v>
                </c:pt>
                <c:pt idx="1533">
                  <c:v>7397.5</c:v>
                </c:pt>
                <c:pt idx="1534">
                  <c:v>7321.5</c:v>
                </c:pt>
                <c:pt idx="1535">
                  <c:v>7261.7</c:v>
                </c:pt>
                <c:pt idx="1536">
                  <c:v>7210.9</c:v>
                </c:pt>
                <c:pt idx="1537">
                  <c:v>7224.8</c:v>
                </c:pt>
                <c:pt idx="1538">
                  <c:v>7268.3</c:v>
                </c:pt>
                <c:pt idx="1539">
                  <c:v>7322.8</c:v>
                </c:pt>
                <c:pt idx="1540">
                  <c:v>7495.8</c:v>
                </c:pt>
                <c:pt idx="1541">
                  <c:v>7156.2</c:v>
                </c:pt>
                <c:pt idx="1542">
                  <c:v>7196.4</c:v>
                </c:pt>
                <c:pt idx="1543">
                  <c:v>7165.5</c:v>
                </c:pt>
                <c:pt idx="1544">
                  <c:v>7276</c:v>
                </c:pt>
                <c:pt idx="1545">
                  <c:v>6613.3</c:v>
                </c:pt>
                <c:pt idx="1546">
                  <c:v>6903.5</c:v>
                </c:pt>
                <c:pt idx="1547">
                  <c:v>7128.5</c:v>
                </c:pt>
                <c:pt idx="1548">
                  <c:v>7080.8</c:v>
                </c:pt>
                <c:pt idx="1549">
                  <c:v>7255.2</c:v>
                </c:pt>
                <c:pt idx="1550">
                  <c:v>7208</c:v>
                </c:pt>
                <c:pt idx="1551">
                  <c:v>7208</c:v>
                </c:pt>
                <c:pt idx="1552">
                  <c:v>7235.7</c:v>
                </c:pt>
                <c:pt idx="1553">
                  <c:v>7355.8</c:v>
                </c:pt>
                <c:pt idx="1554">
                  <c:v>7524.4</c:v>
                </c:pt>
                <c:pt idx="1555">
                  <c:v>7510.9</c:v>
                </c:pt>
                <c:pt idx="1556">
                  <c:v>7530.8</c:v>
                </c:pt>
                <c:pt idx="1557">
                  <c:v>7399.2</c:v>
                </c:pt>
                <c:pt idx="1558">
                  <c:v>7204.4</c:v>
                </c:pt>
                <c:pt idx="1559">
                  <c:v>7291.8</c:v>
                </c:pt>
                <c:pt idx="1560">
                  <c:v>7298.2</c:v>
                </c:pt>
                <c:pt idx="1561">
                  <c:v>7396.4</c:v>
                </c:pt>
                <c:pt idx="1562">
                  <c:v>7546.6</c:v>
                </c:pt>
                <c:pt idx="1563">
                  <c:v>7742.7</c:v>
                </c:pt>
                <c:pt idx="1564">
                  <c:v>7426.7</c:v>
                </c:pt>
                <c:pt idx="1565">
                  <c:v>7510.6</c:v>
                </c:pt>
                <c:pt idx="1566">
                  <c:v>7162.8</c:v>
                </c:pt>
                <c:pt idx="1567">
                  <c:v>7115.6</c:v>
                </c:pt>
                <c:pt idx="1568">
                  <c:v>6924.7</c:v>
                </c:pt>
                <c:pt idx="1569">
                  <c:v>7324.1</c:v>
                </c:pt>
                <c:pt idx="1570">
                  <c:v>7272.5</c:v>
                </c:pt>
                <c:pt idx="1571">
                  <c:v>7627.9</c:v>
                </c:pt>
                <c:pt idx="1572">
                  <c:v>8099.3</c:v>
                </c:pt>
                <c:pt idx="1573">
                  <c:v>8145.7</c:v>
                </c:pt>
                <c:pt idx="1574">
                  <c:v>8208.4</c:v>
                </c:pt>
                <c:pt idx="1575">
                  <c:v>8509.7999999999993</c:v>
                </c:pt>
                <c:pt idx="1576">
                  <c:v>8497.2999999999993</c:v>
                </c:pt>
                <c:pt idx="1577">
                  <c:v>8476.2999999999993</c:v>
                </c:pt>
                <c:pt idx="1578">
                  <c:v>8661.2000000000007</c:v>
                </c:pt>
                <c:pt idx="1579">
                  <c:v>8783.1</c:v>
                </c:pt>
                <c:pt idx="1580">
                  <c:v>8812.6</c:v>
                </c:pt>
                <c:pt idx="1581">
                  <c:v>8736.9</c:v>
                </c:pt>
                <c:pt idx="1582">
                  <c:v>9036.7999999999993</c:v>
                </c:pt>
                <c:pt idx="1583">
                  <c:v>8804.5</c:v>
                </c:pt>
                <c:pt idx="1584">
                  <c:v>8778.2000000000007</c:v>
                </c:pt>
                <c:pt idx="1585">
                  <c:v>9223.5</c:v>
                </c:pt>
                <c:pt idx="1586">
                  <c:v>9338.9</c:v>
                </c:pt>
                <c:pt idx="1587">
                  <c:v>9310.7999999999993</c:v>
                </c:pt>
                <c:pt idx="1588">
                  <c:v>9396.4</c:v>
                </c:pt>
                <c:pt idx="1589">
                  <c:v>9198.2999999999993</c:v>
                </c:pt>
                <c:pt idx="1590">
                  <c:v>9300.6</c:v>
                </c:pt>
                <c:pt idx="1591">
                  <c:v>9230.1</c:v>
                </c:pt>
                <c:pt idx="1592">
                  <c:v>9152.6</c:v>
                </c:pt>
                <c:pt idx="1593">
                  <c:v>9157.9</c:v>
                </c:pt>
                <c:pt idx="1594">
                  <c:v>9411.2999999999993</c:v>
                </c:pt>
                <c:pt idx="1595">
                  <c:v>9207.2000000000007</c:v>
                </c:pt>
                <c:pt idx="1596">
                  <c:v>9529.6</c:v>
                </c:pt>
                <c:pt idx="1597">
                  <c:v>9230.6</c:v>
                </c:pt>
                <c:pt idx="1598">
                  <c:v>8658.2999999999993</c:v>
                </c:pt>
                <c:pt idx="1599">
                  <c:v>7422.7</c:v>
                </c:pt>
                <c:pt idx="1600">
                  <c:v>7477</c:v>
                </c:pt>
                <c:pt idx="1601">
                  <c:v>8031.4</c:v>
                </c:pt>
                <c:pt idx="1602">
                  <c:v>8208.2000000000007</c:v>
                </c:pt>
                <c:pt idx="1603">
                  <c:v>8223.4</c:v>
                </c:pt>
                <c:pt idx="1604">
                  <c:v>7957.3</c:v>
                </c:pt>
                <c:pt idx="1605">
                  <c:v>7948.5</c:v>
                </c:pt>
                <c:pt idx="1606">
                  <c:v>8073.3</c:v>
                </c:pt>
                <c:pt idx="1607">
                  <c:v>8000.4</c:v>
                </c:pt>
                <c:pt idx="1608">
                  <c:v>8167.2</c:v>
                </c:pt>
                <c:pt idx="1609">
                  <c:v>8353.2999999999993</c:v>
                </c:pt>
                <c:pt idx="1610">
                  <c:v>8281.5</c:v>
                </c:pt>
                <c:pt idx="1611">
                  <c:v>8304.4</c:v>
                </c:pt>
                <c:pt idx="1612">
                  <c:v>8267.7999999999993</c:v>
                </c:pt>
                <c:pt idx="1613">
                  <c:v>8562.2999999999993</c:v>
                </c:pt>
                <c:pt idx="1614">
                  <c:v>8566.7000000000007</c:v>
                </c:pt>
                <c:pt idx="1615">
                  <c:v>8182.9</c:v>
                </c:pt>
                <c:pt idx="1616">
                  <c:v>8198.6</c:v>
                </c:pt>
                <c:pt idx="1617">
                  <c:v>7881.9</c:v>
                </c:pt>
                <c:pt idx="1618">
                  <c:v>8127.3</c:v>
                </c:pt>
                <c:pt idx="1619">
                  <c:v>8148.1</c:v>
                </c:pt>
                <c:pt idx="1620">
                  <c:v>8226.9</c:v>
                </c:pt>
                <c:pt idx="1621">
                  <c:v>8364.1</c:v>
                </c:pt>
                <c:pt idx="1622">
                  <c:v>8302.7000000000007</c:v>
                </c:pt>
                <c:pt idx="1623">
                  <c:v>8284.2999999999993</c:v>
                </c:pt>
                <c:pt idx="1624">
                  <c:v>8049.1</c:v>
                </c:pt>
                <c:pt idx="1625">
                  <c:v>8208.5</c:v>
                </c:pt>
                <c:pt idx="1626">
                  <c:v>8184.9</c:v>
                </c:pt>
                <c:pt idx="1627">
                  <c:v>8063.8</c:v>
                </c:pt>
                <c:pt idx="1628">
                  <c:v>8432.4</c:v>
                </c:pt>
                <c:pt idx="1629">
                  <c:v>8513.9</c:v>
                </c:pt>
                <c:pt idx="1630">
                  <c:v>9702.2000000000007</c:v>
                </c:pt>
                <c:pt idx="1631">
                  <c:v>10031.6</c:v>
                </c:pt>
                <c:pt idx="1632">
                  <c:v>9993</c:v>
                </c:pt>
                <c:pt idx="1633">
                  <c:v>10172.700000000001</c:v>
                </c:pt>
                <c:pt idx="1634">
                  <c:v>10250.5</c:v>
                </c:pt>
                <c:pt idx="1635">
                  <c:v>10164.700000000001</c:v>
                </c:pt>
                <c:pt idx="1636">
                  <c:v>10195.700000000001</c:v>
                </c:pt>
                <c:pt idx="1637">
                  <c:v>10255.5</c:v>
                </c:pt>
                <c:pt idx="1638">
                  <c:v>10311.5</c:v>
                </c:pt>
                <c:pt idx="1639">
                  <c:v>10337.299999999999</c:v>
                </c:pt>
                <c:pt idx="1640">
                  <c:v>10342.1</c:v>
                </c:pt>
                <c:pt idx="1641">
                  <c:v>10415.1</c:v>
                </c:pt>
                <c:pt idx="1642">
                  <c:v>10162.5</c:v>
                </c:pt>
                <c:pt idx="1643">
                  <c:v>10105.4</c:v>
                </c:pt>
                <c:pt idx="1644">
                  <c:v>10309</c:v>
                </c:pt>
                <c:pt idx="1645">
                  <c:v>10402.799999999999</c:v>
                </c:pt>
                <c:pt idx="1646">
                  <c:v>10461.1</c:v>
                </c:pt>
                <c:pt idx="1647">
                  <c:v>10309.299999999999</c:v>
                </c:pt>
                <c:pt idx="1648">
                  <c:v>10566.9</c:v>
                </c:pt>
                <c:pt idx="1649">
                  <c:v>10568.2</c:v>
                </c:pt>
                <c:pt idx="1650">
                  <c:v>10612.3</c:v>
                </c:pt>
                <c:pt idx="1651">
                  <c:v>10348.799999999999</c:v>
                </c:pt>
                <c:pt idx="1652">
                  <c:v>9729.2999999999993</c:v>
                </c:pt>
                <c:pt idx="1653">
                  <c:v>9594.4</c:v>
                </c:pt>
                <c:pt idx="1654">
                  <c:v>9585.4</c:v>
                </c:pt>
                <c:pt idx="1655">
                  <c:v>9491</c:v>
                </c:pt>
                <c:pt idx="1656">
                  <c:v>9729.4</c:v>
                </c:pt>
                <c:pt idx="1657">
                  <c:v>10184.799999999999</c:v>
                </c:pt>
                <c:pt idx="1658">
                  <c:v>10371.799999999999</c:v>
                </c:pt>
                <c:pt idx="1659">
                  <c:v>10136.299999999999</c:v>
                </c:pt>
                <c:pt idx="1660">
                  <c:v>10131</c:v>
                </c:pt>
                <c:pt idx="1661">
                  <c:v>10388.700000000001</c:v>
                </c:pt>
                <c:pt idx="1662">
                  <c:v>10105</c:v>
                </c:pt>
                <c:pt idx="1663">
                  <c:v>10141.5</c:v>
                </c:pt>
                <c:pt idx="1664">
                  <c:v>10752.6</c:v>
                </c:pt>
                <c:pt idx="1665">
                  <c:v>10910.7</c:v>
                </c:pt>
                <c:pt idx="1666">
                  <c:v>10312.700000000001</c:v>
                </c:pt>
                <c:pt idx="1667">
                  <c:v>10218.1</c:v>
                </c:pt>
                <c:pt idx="1668">
                  <c:v>10335.6</c:v>
                </c:pt>
                <c:pt idx="1669">
                  <c:v>10303.4</c:v>
                </c:pt>
                <c:pt idx="1670">
                  <c:v>10049.4</c:v>
                </c:pt>
                <c:pt idx="1671">
                  <c:v>10892.9</c:v>
                </c:pt>
                <c:pt idx="1672">
                  <c:v>11394.2</c:v>
                </c:pt>
                <c:pt idx="1673">
                  <c:v>11517.2</c:v>
                </c:pt>
                <c:pt idx="1674">
                  <c:v>11314.5</c:v>
                </c:pt>
                <c:pt idx="1675">
                  <c:v>12089.8</c:v>
                </c:pt>
                <c:pt idx="1676">
                  <c:v>12191.6</c:v>
                </c:pt>
                <c:pt idx="1677">
                  <c:v>12013.9</c:v>
                </c:pt>
                <c:pt idx="1678">
                  <c:v>11480.9</c:v>
                </c:pt>
                <c:pt idx="1679">
                  <c:v>11816.8</c:v>
                </c:pt>
                <c:pt idx="1680">
                  <c:v>10934.6</c:v>
                </c:pt>
                <c:pt idx="1681">
                  <c:v>10815.7</c:v>
                </c:pt>
                <c:pt idx="1682">
                  <c:v>10520.1</c:v>
                </c:pt>
                <c:pt idx="1683">
                  <c:v>10380</c:v>
                </c:pt>
                <c:pt idx="1684">
                  <c:v>10082</c:v>
                </c:pt>
                <c:pt idx="1685">
                  <c:v>9580.7000000000007</c:v>
                </c:pt>
                <c:pt idx="1686">
                  <c:v>9580.9</c:v>
                </c:pt>
                <c:pt idx="1687">
                  <c:v>9727.7999999999993</c:v>
                </c:pt>
                <c:pt idx="1688">
                  <c:v>9492.1</c:v>
                </c:pt>
                <c:pt idx="1689">
                  <c:v>9831</c:v>
                </c:pt>
                <c:pt idx="1690">
                  <c:v>9945.2999999999993</c:v>
                </c:pt>
                <c:pt idx="1691">
                  <c:v>9804.2999999999993</c:v>
                </c:pt>
                <c:pt idx="1692">
                  <c:v>9888.7000000000007</c:v>
                </c:pt>
                <c:pt idx="1693">
                  <c:v>10412.5</c:v>
                </c:pt>
                <c:pt idx="1694">
                  <c:v>10714.4</c:v>
                </c:pt>
                <c:pt idx="1695">
                  <c:v>10826.7</c:v>
                </c:pt>
                <c:pt idx="1696">
                  <c:v>10571.5</c:v>
                </c:pt>
                <c:pt idx="1697">
                  <c:v>10651.4</c:v>
                </c:pt>
                <c:pt idx="1698">
                  <c:v>9723.2000000000007</c:v>
                </c:pt>
                <c:pt idx="1699">
                  <c:v>9424.7999999999993</c:v>
                </c:pt>
                <c:pt idx="1700">
                  <c:v>10845.9</c:v>
                </c:pt>
                <c:pt idx="1701">
                  <c:v>10200.1</c:v>
                </c:pt>
                <c:pt idx="1702">
                  <c:v>11364.9</c:v>
                </c:pt>
                <c:pt idx="1703">
                  <c:v>11762.1</c:v>
                </c:pt>
                <c:pt idx="1704">
                  <c:v>11342.3</c:v>
                </c:pt>
                <c:pt idx="1705">
                  <c:v>12110.6</c:v>
                </c:pt>
                <c:pt idx="1706">
                  <c:v>12541.5</c:v>
                </c:pt>
                <c:pt idx="1707">
                  <c:v>12252.6</c:v>
                </c:pt>
                <c:pt idx="1708">
                  <c:v>11415.9</c:v>
                </c:pt>
                <c:pt idx="1709">
                  <c:v>11268</c:v>
                </c:pt>
                <c:pt idx="1710">
                  <c:v>10970.2</c:v>
                </c:pt>
                <c:pt idx="1711">
                  <c:v>11163.1</c:v>
                </c:pt>
                <c:pt idx="1712">
                  <c:v>11900.8</c:v>
                </c:pt>
                <c:pt idx="1713">
                  <c:v>10835.9</c:v>
                </c:pt>
                <c:pt idx="1714">
                  <c:v>10616.6</c:v>
                </c:pt>
                <c:pt idx="1715">
                  <c:v>10818.6</c:v>
                </c:pt>
                <c:pt idx="1716">
                  <c:v>11906.5</c:v>
                </c:pt>
                <c:pt idx="1717">
                  <c:v>12409.1</c:v>
                </c:pt>
                <c:pt idx="1718">
                  <c:v>11287.8</c:v>
                </c:pt>
                <c:pt idx="1719">
                  <c:v>13063.8</c:v>
                </c:pt>
                <c:pt idx="1720">
                  <c:v>11809.9</c:v>
                </c:pt>
                <c:pt idx="1721">
                  <c:v>11046.4</c:v>
                </c:pt>
                <c:pt idx="1722">
                  <c:v>10897.1</c:v>
                </c:pt>
                <c:pt idx="1723">
                  <c:v>10721.7</c:v>
                </c:pt>
                <c:pt idx="1724">
                  <c:v>10179.299999999999</c:v>
                </c:pt>
                <c:pt idx="1725">
                  <c:v>9517</c:v>
                </c:pt>
                <c:pt idx="1726">
                  <c:v>9255.4</c:v>
                </c:pt>
                <c:pt idx="1727">
                  <c:v>9080.6</c:v>
                </c:pt>
                <c:pt idx="1728">
                  <c:v>9318.7999999999993</c:v>
                </c:pt>
                <c:pt idx="1729">
                  <c:v>8962.5</c:v>
                </c:pt>
                <c:pt idx="1730">
                  <c:v>8812.5</c:v>
                </c:pt>
                <c:pt idx="1731">
                  <c:v>8656.1</c:v>
                </c:pt>
                <c:pt idx="1732">
                  <c:v>8219</c:v>
                </c:pt>
                <c:pt idx="1733">
                  <c:v>8133.1</c:v>
                </c:pt>
                <c:pt idx="1734">
                  <c:v>7888</c:v>
                </c:pt>
                <c:pt idx="1735">
                  <c:v>7987.8</c:v>
                </c:pt>
                <c:pt idx="1736">
                  <c:v>7635</c:v>
                </c:pt>
                <c:pt idx="1737">
                  <c:v>7901.4</c:v>
                </c:pt>
                <c:pt idx="1738">
                  <c:v>7985.2</c:v>
                </c:pt>
                <c:pt idx="1739">
                  <c:v>7784.9</c:v>
                </c:pt>
                <c:pt idx="1740">
                  <c:v>7779.1</c:v>
                </c:pt>
                <c:pt idx="1741">
                  <c:v>7685.5</c:v>
                </c:pt>
                <c:pt idx="1742">
                  <c:v>8124.8</c:v>
                </c:pt>
                <c:pt idx="1743">
                  <c:v>8728.6</c:v>
                </c:pt>
                <c:pt idx="1744">
                  <c:v>8545.7000000000007</c:v>
                </c:pt>
                <c:pt idx="1745">
                  <c:v>8558.2999999999993</c:v>
                </c:pt>
                <c:pt idx="1746">
                  <c:v>8271.9</c:v>
                </c:pt>
                <c:pt idx="1747">
                  <c:v>8647.7999999999993</c:v>
                </c:pt>
                <c:pt idx="1748">
                  <c:v>8716.2999999999993</c:v>
                </c:pt>
                <c:pt idx="1749">
                  <c:v>8760.1</c:v>
                </c:pt>
                <c:pt idx="1750">
                  <c:v>8630.2000000000007</c:v>
                </c:pt>
                <c:pt idx="1751">
                  <c:v>8027.4</c:v>
                </c:pt>
                <c:pt idx="1752">
                  <c:v>7970.1</c:v>
                </c:pt>
                <c:pt idx="1753">
                  <c:v>7852.1</c:v>
                </c:pt>
                <c:pt idx="1754">
                  <c:v>7635.7</c:v>
                </c:pt>
                <c:pt idx="1755">
                  <c:v>7930.3</c:v>
                </c:pt>
                <c:pt idx="1756">
                  <c:v>7965.3</c:v>
                </c:pt>
                <c:pt idx="1757">
                  <c:v>8157.2</c:v>
                </c:pt>
                <c:pt idx="1758">
                  <c:v>7262.6</c:v>
                </c:pt>
                <c:pt idx="1759">
                  <c:v>7359.5</c:v>
                </c:pt>
                <c:pt idx="1760">
                  <c:v>7871.8</c:v>
                </c:pt>
                <c:pt idx="1761">
                  <c:v>8164.6</c:v>
                </c:pt>
                <c:pt idx="1762">
                  <c:v>7994.6</c:v>
                </c:pt>
                <c:pt idx="1763">
                  <c:v>7806</c:v>
                </c:pt>
                <c:pt idx="1764">
                  <c:v>6984.8</c:v>
                </c:pt>
                <c:pt idx="1765">
                  <c:v>7190.3</c:v>
                </c:pt>
                <c:pt idx="1766">
                  <c:v>6386</c:v>
                </c:pt>
                <c:pt idx="1767">
                  <c:v>6191.5</c:v>
                </c:pt>
                <c:pt idx="1768">
                  <c:v>5990.3</c:v>
                </c:pt>
                <c:pt idx="1769">
                  <c:v>5849.5</c:v>
                </c:pt>
                <c:pt idx="1770">
                  <c:v>5745.1</c:v>
                </c:pt>
                <c:pt idx="1771">
                  <c:v>5774.9</c:v>
                </c:pt>
                <c:pt idx="1772">
                  <c:v>5830.9</c:v>
                </c:pt>
                <c:pt idx="1773">
                  <c:v>5766.8</c:v>
                </c:pt>
                <c:pt idx="1774">
                  <c:v>5493.8</c:v>
                </c:pt>
                <c:pt idx="1775">
                  <c:v>5384.2</c:v>
                </c:pt>
                <c:pt idx="1776">
                  <c:v>5320.8</c:v>
                </c:pt>
                <c:pt idx="1777">
                  <c:v>5235</c:v>
                </c:pt>
                <c:pt idx="1778">
                  <c:v>5302.3</c:v>
                </c:pt>
                <c:pt idx="1779">
                  <c:v>5265.9</c:v>
                </c:pt>
                <c:pt idx="1780">
                  <c:v>5298.3</c:v>
                </c:pt>
                <c:pt idx="1781">
                  <c:v>5209.1000000000004</c:v>
                </c:pt>
                <c:pt idx="1782">
                  <c:v>5415.6</c:v>
                </c:pt>
                <c:pt idx="1783">
                  <c:v>5511.6</c:v>
                </c:pt>
                <c:pt idx="1784">
                  <c:v>5346.7</c:v>
                </c:pt>
                <c:pt idx="1785">
                  <c:v>5243.5</c:v>
                </c:pt>
                <c:pt idx="1786">
                  <c:v>5290.2</c:v>
                </c:pt>
                <c:pt idx="1787">
                  <c:v>5241</c:v>
                </c:pt>
                <c:pt idx="1788">
                  <c:v>5264.7</c:v>
                </c:pt>
                <c:pt idx="1789">
                  <c:v>5208.3</c:v>
                </c:pt>
                <c:pt idx="1790">
                  <c:v>5180.8999999999996</c:v>
                </c:pt>
                <c:pt idx="1791">
                  <c:v>5032.3</c:v>
                </c:pt>
                <c:pt idx="1792">
                  <c:v>5134.8</c:v>
                </c:pt>
                <c:pt idx="1793">
                  <c:v>5051.8</c:v>
                </c:pt>
                <c:pt idx="1794">
                  <c:v>5054.2</c:v>
                </c:pt>
                <c:pt idx="1795">
                  <c:v>5022.6000000000004</c:v>
                </c:pt>
                <c:pt idx="1796">
                  <c:v>5307.8</c:v>
                </c:pt>
                <c:pt idx="1797">
                  <c:v>5158.3999999999996</c:v>
                </c:pt>
                <c:pt idx="1798">
                  <c:v>5245.2</c:v>
                </c:pt>
                <c:pt idx="1799">
                  <c:v>5173.6000000000004</c:v>
                </c:pt>
                <c:pt idx="1800">
                  <c:v>5046.2</c:v>
                </c:pt>
                <c:pt idx="1801">
                  <c:v>5010.2</c:v>
                </c:pt>
                <c:pt idx="1802">
                  <c:v>4902.3999999999996</c:v>
                </c:pt>
                <c:pt idx="1803">
                  <c:v>4968.7</c:v>
                </c:pt>
                <c:pt idx="1804">
                  <c:v>4859.3</c:v>
                </c:pt>
                <c:pt idx="1805">
                  <c:v>4145.1000000000004</c:v>
                </c:pt>
                <c:pt idx="1806">
                  <c:v>4102.3</c:v>
                </c:pt>
                <c:pt idx="1807">
                  <c:v>4111.8</c:v>
                </c:pt>
                <c:pt idx="1808">
                  <c:v>4102.2</c:v>
                </c:pt>
                <c:pt idx="1809">
                  <c:v>4025.6</c:v>
                </c:pt>
                <c:pt idx="1810">
                  <c:v>4041.7</c:v>
                </c:pt>
                <c:pt idx="1811">
                  <c:v>3942.8</c:v>
                </c:pt>
                <c:pt idx="1812">
                  <c:v>3937</c:v>
                </c:pt>
                <c:pt idx="1813">
                  <c:v>3994.7</c:v>
                </c:pt>
                <c:pt idx="1814">
                  <c:v>4002.5</c:v>
                </c:pt>
                <c:pt idx="1815">
                  <c:v>3990.4</c:v>
                </c:pt>
                <c:pt idx="1816">
                  <c:v>3982.2</c:v>
                </c:pt>
                <c:pt idx="1817">
                  <c:v>4041.2</c:v>
                </c:pt>
                <c:pt idx="1818">
                  <c:v>4017</c:v>
                </c:pt>
                <c:pt idx="1819">
                  <c:v>3990.2</c:v>
                </c:pt>
                <c:pt idx="1820">
                  <c:v>3981.5</c:v>
                </c:pt>
                <c:pt idx="1821">
                  <c:v>4006.4</c:v>
                </c:pt>
                <c:pt idx="1822">
                  <c:v>3924.3</c:v>
                </c:pt>
                <c:pt idx="1823">
                  <c:v>3879</c:v>
                </c:pt>
                <c:pt idx="1824">
                  <c:v>3865.1</c:v>
                </c:pt>
                <c:pt idx="1825">
                  <c:v>3886</c:v>
                </c:pt>
                <c:pt idx="1826">
                  <c:v>3870.3</c:v>
                </c:pt>
                <c:pt idx="1827">
                  <c:v>3915.2</c:v>
                </c:pt>
                <c:pt idx="1828">
                  <c:v>3944.3</c:v>
                </c:pt>
                <c:pt idx="1829">
                  <c:v>3865.9</c:v>
                </c:pt>
                <c:pt idx="1830">
                  <c:v>3875.1</c:v>
                </c:pt>
                <c:pt idx="1831">
                  <c:v>3863</c:v>
                </c:pt>
                <c:pt idx="1832">
                  <c:v>3857.2</c:v>
                </c:pt>
                <c:pt idx="1833">
                  <c:v>3715.9</c:v>
                </c:pt>
                <c:pt idx="1834">
                  <c:v>3809.5</c:v>
                </c:pt>
                <c:pt idx="1835">
                  <c:v>3823.1</c:v>
                </c:pt>
                <c:pt idx="1836">
                  <c:v>3821.9</c:v>
                </c:pt>
                <c:pt idx="1837">
                  <c:v>3816.6</c:v>
                </c:pt>
                <c:pt idx="1838">
                  <c:v>3814.6</c:v>
                </c:pt>
                <c:pt idx="1839">
                  <c:v>3810.3</c:v>
                </c:pt>
                <c:pt idx="1840">
                  <c:v>3833.7</c:v>
                </c:pt>
                <c:pt idx="1841">
                  <c:v>3755.2</c:v>
                </c:pt>
                <c:pt idx="1842">
                  <c:v>4120.3999999999996</c:v>
                </c:pt>
                <c:pt idx="1843">
                  <c:v>3965.2</c:v>
                </c:pt>
                <c:pt idx="1844">
                  <c:v>3936.6</c:v>
                </c:pt>
                <c:pt idx="1845">
                  <c:v>3972.4</c:v>
                </c:pt>
                <c:pt idx="1846">
                  <c:v>3914.3</c:v>
                </c:pt>
                <c:pt idx="1847">
                  <c:v>3896</c:v>
                </c:pt>
                <c:pt idx="1848">
                  <c:v>3664.2</c:v>
                </c:pt>
                <c:pt idx="1849">
                  <c:v>3616.8</c:v>
                </c:pt>
                <c:pt idx="1850">
                  <c:v>3604.7</c:v>
                </c:pt>
                <c:pt idx="1851">
                  <c:v>3592.6</c:v>
                </c:pt>
                <c:pt idx="1852">
                  <c:v>3611.5</c:v>
                </c:pt>
                <c:pt idx="1853">
                  <c:v>3632</c:v>
                </c:pt>
                <c:pt idx="1854">
                  <c:v>3631.8</c:v>
                </c:pt>
                <c:pt idx="1855">
                  <c:v>3679</c:v>
                </c:pt>
                <c:pt idx="1856">
                  <c:v>3661.4</c:v>
                </c:pt>
                <c:pt idx="1857">
                  <c:v>3661.7</c:v>
                </c:pt>
                <c:pt idx="1858">
                  <c:v>3397.7</c:v>
                </c:pt>
                <c:pt idx="1859">
                  <c:v>3404.3</c:v>
                </c:pt>
                <c:pt idx="1860">
                  <c:v>3468.4</c:v>
                </c:pt>
                <c:pt idx="1861">
                  <c:v>3462.8</c:v>
                </c:pt>
                <c:pt idx="1862">
                  <c:v>3459.1</c:v>
                </c:pt>
                <c:pt idx="1863">
                  <c:v>3502.5</c:v>
                </c:pt>
                <c:pt idx="1864">
                  <c:v>3467.9</c:v>
                </c:pt>
                <c:pt idx="1865">
                  <c:v>3437.2</c:v>
                </c:pt>
                <c:pt idx="1866">
                  <c:v>3460</c:v>
                </c:pt>
                <c:pt idx="1867">
                  <c:v>3414.8</c:v>
                </c:pt>
                <c:pt idx="1868">
                  <c:v>3442.8</c:v>
                </c:pt>
                <c:pt idx="1869">
                  <c:v>3555.6</c:v>
                </c:pt>
                <c:pt idx="1870">
                  <c:v>3570.9</c:v>
                </c:pt>
                <c:pt idx="1871">
                  <c:v>3572</c:v>
                </c:pt>
                <c:pt idx="1872">
                  <c:v>3574.3</c:v>
                </c:pt>
                <c:pt idx="1873">
                  <c:v>3561.5</c:v>
                </c:pt>
                <c:pt idx="1874">
                  <c:v>3580.1</c:v>
                </c:pt>
                <c:pt idx="1875">
                  <c:v>3536.7</c:v>
                </c:pt>
                <c:pt idx="1876">
                  <c:v>3542.3</c:v>
                </c:pt>
                <c:pt idx="1877">
                  <c:v>3677.8</c:v>
                </c:pt>
                <c:pt idx="1878">
                  <c:v>3605.6</c:v>
                </c:pt>
                <c:pt idx="1879">
                  <c:v>3626.4</c:v>
                </c:pt>
                <c:pt idx="1880">
                  <c:v>3588</c:v>
                </c:pt>
                <c:pt idx="1881">
                  <c:v>3571.3</c:v>
                </c:pt>
                <c:pt idx="1882">
                  <c:v>3638.1</c:v>
                </c:pt>
                <c:pt idx="1883">
                  <c:v>3490.2</c:v>
                </c:pt>
                <c:pt idx="1884">
                  <c:v>3597.2</c:v>
                </c:pt>
                <c:pt idx="1885">
                  <c:v>3616.5</c:v>
                </c:pt>
                <c:pt idx="1886">
                  <c:v>3603.7</c:v>
                </c:pt>
                <c:pt idx="1887">
                  <c:v>3978</c:v>
                </c:pt>
                <c:pt idx="1888">
                  <c:v>3971</c:v>
                </c:pt>
                <c:pt idx="1889">
                  <c:v>3985.9</c:v>
                </c:pt>
                <c:pt idx="1890">
                  <c:v>4004.1</c:v>
                </c:pt>
                <c:pt idx="1891">
                  <c:v>3785.4</c:v>
                </c:pt>
                <c:pt idx="1892">
                  <c:v>3802.7</c:v>
                </c:pt>
                <c:pt idx="1893">
                  <c:v>3780.1</c:v>
                </c:pt>
                <c:pt idx="1894">
                  <c:v>3873.8</c:v>
                </c:pt>
                <c:pt idx="1895">
                  <c:v>3809.4</c:v>
                </c:pt>
                <c:pt idx="1896">
                  <c:v>3709.4</c:v>
                </c:pt>
                <c:pt idx="1897">
                  <c:v>3815</c:v>
                </c:pt>
                <c:pt idx="1898">
                  <c:v>3706.8</c:v>
                </c:pt>
                <c:pt idx="1899">
                  <c:v>3861.6</c:v>
                </c:pt>
                <c:pt idx="1900">
                  <c:v>3586.9</c:v>
                </c:pt>
                <c:pt idx="1901">
                  <c:v>3793.7</c:v>
                </c:pt>
                <c:pt idx="1902">
                  <c:v>3762.5</c:v>
                </c:pt>
                <c:pt idx="1903">
                  <c:v>4026.1</c:v>
                </c:pt>
                <c:pt idx="1904">
                  <c:v>3944.4</c:v>
                </c:pt>
                <c:pt idx="1905">
                  <c:v>3964.4</c:v>
                </c:pt>
                <c:pt idx="1906">
                  <c:v>3850.9</c:v>
                </c:pt>
                <c:pt idx="1907">
                  <c:v>4076</c:v>
                </c:pt>
                <c:pt idx="1908">
                  <c:v>3687.1</c:v>
                </c:pt>
                <c:pt idx="1909">
                  <c:v>3668</c:v>
                </c:pt>
                <c:pt idx="1910">
                  <c:v>3526.1</c:v>
                </c:pt>
                <c:pt idx="1911">
                  <c:v>3247.9</c:v>
                </c:pt>
                <c:pt idx="1912">
                  <c:v>3228.7</c:v>
                </c:pt>
                <c:pt idx="1913">
                  <c:v>3247.8</c:v>
                </c:pt>
                <c:pt idx="1914">
                  <c:v>3315.3</c:v>
                </c:pt>
                <c:pt idx="1915">
                  <c:v>3466.1</c:v>
                </c:pt>
                <c:pt idx="1916">
                  <c:v>3407.7</c:v>
                </c:pt>
                <c:pt idx="1917">
                  <c:v>3460.5</c:v>
                </c:pt>
                <c:pt idx="1918">
                  <c:v>3567.5</c:v>
                </c:pt>
                <c:pt idx="1919">
                  <c:v>3430.4</c:v>
                </c:pt>
                <c:pt idx="1920">
                  <c:v>3422.2</c:v>
                </c:pt>
                <c:pt idx="1921">
                  <c:v>3508.6</c:v>
                </c:pt>
                <c:pt idx="1922">
                  <c:v>3771.6</c:v>
                </c:pt>
                <c:pt idx="1923">
                  <c:v>3958.5</c:v>
                </c:pt>
                <c:pt idx="1924">
                  <c:v>3897.8</c:v>
                </c:pt>
                <c:pt idx="1925">
                  <c:v>4160.3999999999996</c:v>
                </c:pt>
                <c:pt idx="1926">
                  <c:v>4196.2</c:v>
                </c:pt>
                <c:pt idx="1927">
                  <c:v>4039.7</c:v>
                </c:pt>
                <c:pt idx="1928">
                  <c:v>4296.5</c:v>
                </c:pt>
                <c:pt idx="1929">
                  <c:v>4265.3999999999996</c:v>
                </c:pt>
                <c:pt idx="1930">
                  <c:v>3866.5</c:v>
                </c:pt>
                <c:pt idx="1931">
                  <c:v>3837</c:v>
                </c:pt>
                <c:pt idx="1932">
                  <c:v>4062.2</c:v>
                </c:pt>
                <c:pt idx="1933">
                  <c:v>3920.4</c:v>
                </c:pt>
                <c:pt idx="1934">
                  <c:v>4398</c:v>
                </c:pt>
                <c:pt idx="1935">
                  <c:v>4356</c:v>
                </c:pt>
                <c:pt idx="1936">
                  <c:v>4638.7</c:v>
                </c:pt>
                <c:pt idx="1937">
                  <c:v>4524.6000000000004</c:v>
                </c:pt>
                <c:pt idx="1938">
                  <c:v>4883.8</c:v>
                </c:pt>
                <c:pt idx="1939">
                  <c:v>5658.3</c:v>
                </c:pt>
                <c:pt idx="1940">
                  <c:v>5621.8</c:v>
                </c:pt>
                <c:pt idx="1941">
                  <c:v>5636.2</c:v>
                </c:pt>
                <c:pt idx="1942">
                  <c:v>5718.9</c:v>
                </c:pt>
                <c:pt idx="1943">
                  <c:v>5842.4</c:v>
                </c:pt>
                <c:pt idx="1944">
                  <c:v>6429.2</c:v>
                </c:pt>
                <c:pt idx="1945">
                  <c:v>6435</c:v>
                </c:pt>
                <c:pt idx="1946">
                  <c:v>6446.1</c:v>
                </c:pt>
                <c:pt idx="1947">
                  <c:v>6427.1</c:v>
                </c:pt>
                <c:pt idx="1948">
                  <c:v>6412</c:v>
                </c:pt>
                <c:pt idx="1949">
                  <c:v>6474</c:v>
                </c:pt>
                <c:pt idx="1950">
                  <c:v>6565.3</c:v>
                </c:pt>
                <c:pt idx="1951">
                  <c:v>6502.8</c:v>
                </c:pt>
                <c:pt idx="1952">
                  <c:v>6459.7</c:v>
                </c:pt>
                <c:pt idx="1953">
                  <c:v>6478.2</c:v>
                </c:pt>
                <c:pt idx="1954">
                  <c:v>6386.2</c:v>
                </c:pt>
                <c:pt idx="1955">
                  <c:v>6424.7</c:v>
                </c:pt>
                <c:pt idx="1956">
                  <c:v>6400.5</c:v>
                </c:pt>
                <c:pt idx="1957">
                  <c:v>6365.9</c:v>
                </c:pt>
                <c:pt idx="1958">
                  <c:v>6325.7</c:v>
                </c:pt>
                <c:pt idx="1959">
                  <c:v>6335</c:v>
                </c:pt>
                <c:pt idx="1960">
                  <c:v>6486.1</c:v>
                </c:pt>
                <c:pt idx="1961">
                  <c:v>6494.2</c:v>
                </c:pt>
                <c:pt idx="1962">
                  <c:v>6510</c:v>
                </c:pt>
                <c:pt idx="1963">
                  <c:v>6507</c:v>
                </c:pt>
                <c:pt idx="1964">
                  <c:v>6530.7</c:v>
                </c:pt>
                <c:pt idx="1965">
                  <c:v>6528.7</c:v>
                </c:pt>
                <c:pt idx="1966">
                  <c:v>6555.8</c:v>
                </c:pt>
                <c:pt idx="1967">
                  <c:v>6583</c:v>
                </c:pt>
                <c:pt idx="1968">
                  <c:v>6572.2</c:v>
                </c:pt>
                <c:pt idx="1969">
                  <c:v>6512</c:v>
                </c:pt>
                <c:pt idx="1970">
                  <c:v>6574.1</c:v>
                </c:pt>
                <c:pt idx="1971">
                  <c:v>6686.6</c:v>
                </c:pt>
                <c:pt idx="1972">
                  <c:v>6705.3</c:v>
                </c:pt>
                <c:pt idx="1973">
                  <c:v>6699.8</c:v>
                </c:pt>
                <c:pt idx="1974">
                  <c:v>6326.8</c:v>
                </c:pt>
                <c:pt idx="1975">
                  <c:v>6321.7</c:v>
                </c:pt>
                <c:pt idx="1976">
                  <c:v>6291.3</c:v>
                </c:pt>
                <c:pt idx="1977">
                  <c:v>6239.1</c:v>
                </c:pt>
                <c:pt idx="1978">
                  <c:v>6618</c:v>
                </c:pt>
                <c:pt idx="1979">
                  <c:v>6650.8</c:v>
                </c:pt>
                <c:pt idx="1980">
                  <c:v>6669.6</c:v>
                </c:pt>
                <c:pt idx="1981">
                  <c:v>6611</c:v>
                </c:pt>
                <c:pt idx="1982">
                  <c:v>6596.3</c:v>
                </c:pt>
                <c:pt idx="1983">
                  <c:v>6639.1</c:v>
                </c:pt>
                <c:pt idx="1984">
                  <c:v>6584.2</c:v>
                </c:pt>
                <c:pt idx="1985">
                  <c:v>6507.8</c:v>
                </c:pt>
                <c:pt idx="1986">
                  <c:v>6549.9</c:v>
                </c:pt>
                <c:pt idx="1987">
                  <c:v>6608.2</c:v>
                </c:pt>
                <c:pt idx="1988">
                  <c:v>6635.2</c:v>
                </c:pt>
                <c:pt idx="1989">
                  <c:v>6603.9</c:v>
                </c:pt>
                <c:pt idx="1990">
                  <c:v>6636</c:v>
                </c:pt>
                <c:pt idx="1991">
                  <c:v>6689.2</c:v>
                </c:pt>
                <c:pt idx="1992">
                  <c:v>6468.1</c:v>
                </c:pt>
                <c:pt idx="1993">
                  <c:v>6445.1</c:v>
                </c:pt>
                <c:pt idx="1994">
                  <c:v>6584.1</c:v>
                </c:pt>
                <c:pt idx="1995">
                  <c:v>6704.1</c:v>
                </c:pt>
                <c:pt idx="1996">
                  <c:v>6729.6</c:v>
                </c:pt>
                <c:pt idx="1997">
                  <c:v>6766.7</c:v>
                </c:pt>
                <c:pt idx="1998">
                  <c:v>6489.2</c:v>
                </c:pt>
                <c:pt idx="1999">
                  <c:v>6390.4</c:v>
                </c:pt>
                <c:pt idx="2000">
                  <c:v>6342</c:v>
                </c:pt>
                <c:pt idx="2001">
                  <c:v>6251.9</c:v>
                </c:pt>
                <c:pt idx="2002">
                  <c:v>6500.2</c:v>
                </c:pt>
                <c:pt idx="2003">
                  <c:v>6519</c:v>
                </c:pt>
                <c:pt idx="2004">
                  <c:v>6483.7</c:v>
                </c:pt>
                <c:pt idx="2005">
                  <c:v>6482.9</c:v>
                </c:pt>
                <c:pt idx="2006">
                  <c:v>6338</c:v>
                </c:pt>
                <c:pt idx="2007">
                  <c:v>6293.9</c:v>
                </c:pt>
                <c:pt idx="2008">
                  <c:v>6321</c:v>
                </c:pt>
                <c:pt idx="2009">
                  <c:v>6238.5</c:v>
                </c:pt>
                <c:pt idx="2010">
                  <c:v>6184.3</c:v>
                </c:pt>
                <c:pt idx="2011">
                  <c:v>6390.9</c:v>
                </c:pt>
                <c:pt idx="2012">
                  <c:v>6514</c:v>
                </c:pt>
                <c:pt idx="2013">
                  <c:v>6706.8</c:v>
                </c:pt>
                <c:pt idx="2014">
                  <c:v>7377.5</c:v>
                </c:pt>
                <c:pt idx="2015">
                  <c:v>7264.2</c:v>
                </c:pt>
                <c:pt idx="2016">
                  <c:v>7293.9</c:v>
                </c:pt>
                <c:pt idx="2017">
                  <c:v>7189.6</c:v>
                </c:pt>
                <c:pt idx="2018">
                  <c:v>7033.8</c:v>
                </c:pt>
                <c:pt idx="2019">
                  <c:v>6993.7</c:v>
                </c:pt>
                <c:pt idx="2020">
                  <c:v>7029.1</c:v>
                </c:pt>
                <c:pt idx="2021">
                  <c:v>7074.6</c:v>
                </c:pt>
                <c:pt idx="2022">
                  <c:v>6897.6</c:v>
                </c:pt>
                <c:pt idx="2023">
                  <c:v>6712.7</c:v>
                </c:pt>
                <c:pt idx="2024">
                  <c:v>6734.8</c:v>
                </c:pt>
                <c:pt idx="2025">
                  <c:v>6680.4</c:v>
                </c:pt>
                <c:pt idx="2026">
                  <c:v>6521.2</c:v>
                </c:pt>
                <c:pt idx="2027">
                  <c:v>6359.6</c:v>
                </c:pt>
                <c:pt idx="2028">
                  <c:v>6482.2</c:v>
                </c:pt>
                <c:pt idx="2029">
                  <c:v>6268.1</c:v>
                </c:pt>
                <c:pt idx="2030">
                  <c:v>6481.5</c:v>
                </c:pt>
                <c:pt idx="2031">
                  <c:v>6379.1</c:v>
                </c:pt>
                <c:pt idx="2032">
                  <c:v>6581.7</c:v>
                </c:pt>
                <c:pt idx="2033">
                  <c:v>6306.7</c:v>
                </c:pt>
                <c:pt idx="2034">
                  <c:v>6256.9</c:v>
                </c:pt>
                <c:pt idx="2035">
                  <c:v>6190.2</c:v>
                </c:pt>
                <c:pt idx="2036">
                  <c:v>6255.3</c:v>
                </c:pt>
                <c:pt idx="2037">
                  <c:v>6313</c:v>
                </c:pt>
                <c:pt idx="2038">
                  <c:v>6231.6</c:v>
                </c:pt>
                <c:pt idx="2039">
                  <c:v>6152.3</c:v>
                </c:pt>
                <c:pt idx="2040">
                  <c:v>6538.8</c:v>
                </c:pt>
                <c:pt idx="2041">
                  <c:v>6283.6</c:v>
                </c:pt>
                <c:pt idx="2042">
                  <c:v>6724.9</c:v>
                </c:pt>
                <c:pt idx="2043">
                  <c:v>6943.6</c:v>
                </c:pt>
                <c:pt idx="2044">
                  <c:v>7027.1</c:v>
                </c:pt>
                <c:pt idx="2045">
                  <c:v>7014.3</c:v>
                </c:pt>
                <c:pt idx="2046">
                  <c:v>7419</c:v>
                </c:pt>
                <c:pt idx="2047">
                  <c:v>7535.6</c:v>
                </c:pt>
                <c:pt idx="2048">
                  <c:v>7606.4</c:v>
                </c:pt>
                <c:pt idx="2049">
                  <c:v>7729.4</c:v>
                </c:pt>
                <c:pt idx="2050">
                  <c:v>8177.1</c:v>
                </c:pt>
                <c:pt idx="2051">
                  <c:v>8215.6</c:v>
                </c:pt>
                <c:pt idx="2052">
                  <c:v>8234.1</c:v>
                </c:pt>
                <c:pt idx="2053">
                  <c:v>8187.4</c:v>
                </c:pt>
                <c:pt idx="2054">
                  <c:v>7937</c:v>
                </c:pt>
                <c:pt idx="2055">
                  <c:v>8173.7</c:v>
                </c:pt>
                <c:pt idx="2056">
                  <c:v>8407</c:v>
                </c:pt>
                <c:pt idx="2057">
                  <c:v>7723</c:v>
                </c:pt>
                <c:pt idx="2058">
                  <c:v>7412.3</c:v>
                </c:pt>
                <c:pt idx="2059">
                  <c:v>7408.7</c:v>
                </c:pt>
                <c:pt idx="2060">
                  <c:v>7339.4</c:v>
                </c:pt>
                <c:pt idx="2061">
                  <c:v>7477.5</c:v>
                </c:pt>
                <c:pt idx="2062">
                  <c:v>7383.6</c:v>
                </c:pt>
                <c:pt idx="2063">
                  <c:v>7322</c:v>
                </c:pt>
                <c:pt idx="2064">
                  <c:v>6729.9</c:v>
                </c:pt>
                <c:pt idx="2065">
                  <c:v>6362.9</c:v>
                </c:pt>
                <c:pt idx="2066">
                  <c:v>6254.8</c:v>
                </c:pt>
                <c:pt idx="2067">
                  <c:v>6230.2</c:v>
                </c:pt>
                <c:pt idx="2068">
                  <c:v>6250.6</c:v>
                </c:pt>
                <c:pt idx="2069">
                  <c:v>6389.1</c:v>
                </c:pt>
                <c:pt idx="2070">
                  <c:v>6307.2</c:v>
                </c:pt>
                <c:pt idx="2071">
                  <c:v>6667.1</c:v>
                </c:pt>
                <c:pt idx="2072">
                  <c:v>6714.8</c:v>
                </c:pt>
                <c:pt idx="2073">
                  <c:v>6765.5</c:v>
                </c:pt>
                <c:pt idx="2074">
                  <c:v>6617.7</c:v>
                </c:pt>
                <c:pt idx="2075">
                  <c:v>6546.5</c:v>
                </c:pt>
                <c:pt idx="2076">
                  <c:v>6598.4</c:v>
                </c:pt>
                <c:pt idx="2077">
                  <c:v>6513.5</c:v>
                </c:pt>
                <c:pt idx="2078">
                  <c:v>6619.5</c:v>
                </c:pt>
                <c:pt idx="2079">
                  <c:v>6366.8</c:v>
                </c:pt>
                <c:pt idx="2080">
                  <c:v>6398.9</c:v>
                </c:pt>
                <c:pt idx="2081">
                  <c:v>6213.3</c:v>
                </c:pt>
                <c:pt idx="2082">
                  <c:v>5883.5</c:v>
                </c:pt>
                <c:pt idx="2083">
                  <c:v>6154.9</c:v>
                </c:pt>
                <c:pt idx="2084">
                  <c:v>6082.1</c:v>
                </c:pt>
                <c:pt idx="2085">
                  <c:v>6256.6</c:v>
                </c:pt>
                <c:pt idx="2086">
                  <c:v>6154.6</c:v>
                </c:pt>
                <c:pt idx="2087">
                  <c:v>6167.3</c:v>
                </c:pt>
                <c:pt idx="2088">
                  <c:v>6055.7</c:v>
                </c:pt>
                <c:pt idx="2089">
                  <c:v>6728</c:v>
                </c:pt>
                <c:pt idx="2090">
                  <c:v>6765.4</c:v>
                </c:pt>
                <c:pt idx="2091">
                  <c:v>6752.4</c:v>
                </c:pt>
                <c:pt idx="2092">
                  <c:v>6719.8</c:v>
                </c:pt>
                <c:pt idx="2093">
                  <c:v>6460.3</c:v>
                </c:pt>
                <c:pt idx="2094">
                  <c:v>6505.8</c:v>
                </c:pt>
                <c:pt idx="2095">
                  <c:v>6410.3</c:v>
                </c:pt>
                <c:pt idx="2096">
                  <c:v>6647.1</c:v>
                </c:pt>
                <c:pt idx="2097">
                  <c:v>6312.3</c:v>
                </c:pt>
                <c:pt idx="2098">
                  <c:v>6558.2</c:v>
                </c:pt>
                <c:pt idx="2099">
                  <c:v>6885.9</c:v>
                </c:pt>
                <c:pt idx="2100">
                  <c:v>6775.1</c:v>
                </c:pt>
                <c:pt idx="2101">
                  <c:v>7515.8</c:v>
                </c:pt>
                <c:pt idx="2102">
                  <c:v>7622.1</c:v>
                </c:pt>
                <c:pt idx="2103">
                  <c:v>7697.8</c:v>
                </c:pt>
                <c:pt idx="2104">
                  <c:v>7661</c:v>
                </c:pt>
                <c:pt idx="2105">
                  <c:v>7631.5</c:v>
                </c:pt>
                <c:pt idx="2106">
                  <c:v>7504.3</c:v>
                </c:pt>
                <c:pt idx="2107">
                  <c:v>7729.3</c:v>
                </c:pt>
                <c:pt idx="2108">
                  <c:v>7646.6</c:v>
                </c:pt>
                <c:pt idx="2109">
                  <c:v>7530.8</c:v>
                </c:pt>
                <c:pt idx="2110">
                  <c:v>7502.6</c:v>
                </c:pt>
                <c:pt idx="2111">
                  <c:v>7400.1</c:v>
                </c:pt>
                <c:pt idx="2112">
                  <c:v>7467.7</c:v>
                </c:pt>
                <c:pt idx="2113">
                  <c:v>7119.3</c:v>
                </c:pt>
                <c:pt idx="2114">
                  <c:v>7366.7</c:v>
                </c:pt>
                <c:pt idx="2115">
                  <c:v>7361.3</c:v>
                </c:pt>
                <c:pt idx="2116">
                  <c:v>7477.7</c:v>
                </c:pt>
                <c:pt idx="2117">
                  <c:v>7592.9</c:v>
                </c:pt>
                <c:pt idx="2118">
                  <c:v>7512.3</c:v>
                </c:pt>
                <c:pt idx="2119">
                  <c:v>8006</c:v>
                </c:pt>
                <c:pt idx="2120">
                  <c:v>8403.2999999999993</c:v>
                </c:pt>
                <c:pt idx="2121">
                  <c:v>8529</c:v>
                </c:pt>
                <c:pt idx="2122">
                  <c:v>8245.1</c:v>
                </c:pt>
                <c:pt idx="2123">
                  <c:v>8245.7000000000007</c:v>
                </c:pt>
                <c:pt idx="2124">
                  <c:v>8063</c:v>
                </c:pt>
                <c:pt idx="2125">
                  <c:v>8344.4</c:v>
                </c:pt>
                <c:pt idx="2126">
                  <c:v>8477</c:v>
                </c:pt>
                <c:pt idx="2127">
                  <c:v>8674.1</c:v>
                </c:pt>
                <c:pt idx="2128">
                  <c:v>8693.5</c:v>
                </c:pt>
                <c:pt idx="2129">
                  <c:v>8459.5</c:v>
                </c:pt>
                <c:pt idx="2130">
                  <c:v>8408.2999999999993</c:v>
                </c:pt>
                <c:pt idx="2131">
                  <c:v>9025.7000000000007</c:v>
                </c:pt>
                <c:pt idx="2132">
                  <c:v>9319.1</c:v>
                </c:pt>
                <c:pt idx="2133">
                  <c:v>9196.4</c:v>
                </c:pt>
                <c:pt idx="2134">
                  <c:v>9431.6</c:v>
                </c:pt>
                <c:pt idx="2135">
                  <c:v>9656.4</c:v>
                </c:pt>
                <c:pt idx="2136">
                  <c:v>9853.5</c:v>
                </c:pt>
                <c:pt idx="2137">
                  <c:v>9708.6</c:v>
                </c:pt>
                <c:pt idx="2138">
                  <c:v>9749.7000000000007</c:v>
                </c:pt>
                <c:pt idx="2139">
                  <c:v>9243.2000000000007</c:v>
                </c:pt>
                <c:pt idx="2140">
                  <c:v>9074.9</c:v>
                </c:pt>
                <c:pt idx="2141">
                  <c:v>9245.1</c:v>
                </c:pt>
                <c:pt idx="2142">
                  <c:v>9415.1</c:v>
                </c:pt>
                <c:pt idx="2143">
                  <c:v>9352.4</c:v>
                </c:pt>
                <c:pt idx="2144">
                  <c:v>8940.9</c:v>
                </c:pt>
                <c:pt idx="2145">
                  <c:v>9287</c:v>
                </c:pt>
                <c:pt idx="2146">
                  <c:v>8873.1</c:v>
                </c:pt>
                <c:pt idx="2147">
                  <c:v>9645.2999999999993</c:v>
                </c:pt>
                <c:pt idx="2148">
                  <c:v>8952.7999999999993</c:v>
                </c:pt>
                <c:pt idx="2149">
                  <c:v>8806.7000000000007</c:v>
                </c:pt>
                <c:pt idx="2150">
                  <c:v>8923.1</c:v>
                </c:pt>
                <c:pt idx="2151">
                  <c:v>8867</c:v>
                </c:pt>
                <c:pt idx="2152">
                  <c:v>8290.7999999999993</c:v>
                </c:pt>
                <c:pt idx="2153">
                  <c:v>8178.4</c:v>
                </c:pt>
                <c:pt idx="2154">
                  <c:v>7908.6</c:v>
                </c:pt>
                <c:pt idx="2155">
                  <c:v>8070</c:v>
                </c:pt>
                <c:pt idx="2156">
                  <c:v>8363.6</c:v>
                </c:pt>
                <c:pt idx="2157">
                  <c:v>8004.4</c:v>
                </c:pt>
                <c:pt idx="2158">
                  <c:v>7887.4</c:v>
                </c:pt>
                <c:pt idx="2159">
                  <c:v>7926.6</c:v>
                </c:pt>
                <c:pt idx="2160">
                  <c:v>6962.1</c:v>
                </c:pt>
                <c:pt idx="2161">
                  <c:v>6854.8</c:v>
                </c:pt>
                <c:pt idx="2162">
                  <c:v>6781.9</c:v>
                </c:pt>
                <c:pt idx="2163">
                  <c:v>7030.5</c:v>
                </c:pt>
                <c:pt idx="2164">
                  <c:v>6905.7</c:v>
                </c:pt>
                <c:pt idx="2165">
                  <c:v>6624.3</c:v>
                </c:pt>
                <c:pt idx="2166">
                  <c:v>6782</c:v>
                </c:pt>
                <c:pt idx="2167">
                  <c:v>6808.9</c:v>
                </c:pt>
                <c:pt idx="2168">
                  <c:v>7424.2</c:v>
                </c:pt>
                <c:pt idx="2169">
                  <c:v>7068.4</c:v>
                </c:pt>
                <c:pt idx="2170">
                  <c:v>6825.2</c:v>
                </c:pt>
                <c:pt idx="2171">
                  <c:v>6938.2</c:v>
                </c:pt>
                <c:pt idx="2172">
                  <c:v>6853.7</c:v>
                </c:pt>
                <c:pt idx="2173">
                  <c:v>7129.2</c:v>
                </c:pt>
                <c:pt idx="2174">
                  <c:v>7954.9</c:v>
                </c:pt>
                <c:pt idx="2175">
                  <c:v>7801.7</c:v>
                </c:pt>
                <c:pt idx="2176">
                  <c:v>8143.5</c:v>
                </c:pt>
                <c:pt idx="2177">
                  <c:v>8473.2000000000007</c:v>
                </c:pt>
                <c:pt idx="2178">
                  <c:v>8547.4</c:v>
                </c:pt>
                <c:pt idx="2179">
                  <c:v>8916.7999999999993</c:v>
                </c:pt>
                <c:pt idx="2180">
                  <c:v>8726.2000000000007</c:v>
                </c:pt>
                <c:pt idx="2181">
                  <c:v>8905.9</c:v>
                </c:pt>
                <c:pt idx="2182">
                  <c:v>8912.6</c:v>
                </c:pt>
                <c:pt idx="2183">
                  <c:v>8616.7999999999993</c:v>
                </c:pt>
                <c:pt idx="2184">
                  <c:v>8201.2000000000007</c:v>
                </c:pt>
                <c:pt idx="2185">
                  <c:v>7874.9</c:v>
                </c:pt>
                <c:pt idx="2186">
                  <c:v>8289.2000000000007</c:v>
                </c:pt>
                <c:pt idx="2187">
                  <c:v>8264.4</c:v>
                </c:pt>
                <c:pt idx="2188">
                  <c:v>8210.6</c:v>
                </c:pt>
                <c:pt idx="2189">
                  <c:v>9154.9</c:v>
                </c:pt>
                <c:pt idx="2190">
                  <c:v>9137.4</c:v>
                </c:pt>
                <c:pt idx="2191">
                  <c:v>9529.6</c:v>
                </c:pt>
                <c:pt idx="2192">
                  <c:v>8762</c:v>
                </c:pt>
                <c:pt idx="2193">
                  <c:v>9217</c:v>
                </c:pt>
                <c:pt idx="2194">
                  <c:v>9300</c:v>
                </c:pt>
                <c:pt idx="2195">
                  <c:v>9902.9</c:v>
                </c:pt>
                <c:pt idx="2196">
                  <c:v>10675.1</c:v>
                </c:pt>
                <c:pt idx="2197">
                  <c:v>11330.6</c:v>
                </c:pt>
                <c:pt idx="2198">
                  <c:v>11416.5</c:v>
                </c:pt>
                <c:pt idx="2199">
                  <c:v>11402.3</c:v>
                </c:pt>
                <c:pt idx="2200">
                  <c:v>10827.7</c:v>
                </c:pt>
                <c:pt idx="2201">
                  <c:v>10904.5</c:v>
                </c:pt>
                <c:pt idx="2202">
                  <c:v>10333.9</c:v>
                </c:pt>
                <c:pt idx="2203">
                  <c:v>10594.4</c:v>
                </c:pt>
                <c:pt idx="2204">
                  <c:v>10285.1</c:v>
                </c:pt>
                <c:pt idx="2205">
                  <c:v>9585.2000000000007</c:v>
                </c:pt>
                <c:pt idx="2206">
                  <c:v>9704.2999999999993</c:v>
                </c:pt>
                <c:pt idx="2207">
                  <c:v>10170.4</c:v>
                </c:pt>
                <c:pt idx="2208">
                  <c:v>9841.7000000000007</c:v>
                </c:pt>
                <c:pt idx="2209">
                  <c:v>10473</c:v>
                </c:pt>
                <c:pt idx="2210">
                  <c:v>11238.7</c:v>
                </c:pt>
                <c:pt idx="2211">
                  <c:v>11169.4</c:v>
                </c:pt>
                <c:pt idx="2212">
                  <c:v>10398.799999999999</c:v>
                </c:pt>
                <c:pt idx="2213">
                  <c:v>11073.5</c:v>
                </c:pt>
                <c:pt idx="2214">
                  <c:v>10178.700000000001</c:v>
                </c:pt>
                <c:pt idx="2215">
                  <c:v>10037.299999999999</c:v>
                </c:pt>
                <c:pt idx="2216">
                  <c:v>9476.2999999999993</c:v>
                </c:pt>
                <c:pt idx="2217">
                  <c:v>8539.2000000000007</c:v>
                </c:pt>
                <c:pt idx="2218">
                  <c:v>8903.5</c:v>
                </c:pt>
                <c:pt idx="2219">
                  <c:v>8081.9</c:v>
                </c:pt>
                <c:pt idx="2220">
                  <c:v>8559.6</c:v>
                </c:pt>
                <c:pt idx="2221">
                  <c:v>8699.7999999999993</c:v>
                </c:pt>
                <c:pt idx="2222">
                  <c:v>8164.2</c:v>
                </c:pt>
                <c:pt idx="2223">
                  <c:v>7594.7</c:v>
                </c:pt>
                <c:pt idx="2224">
                  <c:v>7701.2</c:v>
                </c:pt>
                <c:pt idx="2225">
                  <c:v>6938.5</c:v>
                </c:pt>
                <c:pt idx="2226">
                  <c:v>8222.2000000000007</c:v>
                </c:pt>
                <c:pt idx="2227">
                  <c:v>9241.1</c:v>
                </c:pt>
                <c:pt idx="2228">
                  <c:v>8893.2000000000007</c:v>
                </c:pt>
                <c:pt idx="2229">
                  <c:v>9181.1</c:v>
                </c:pt>
                <c:pt idx="2230">
                  <c:v>10265.4</c:v>
                </c:pt>
                <c:pt idx="2231">
                  <c:v>10166</c:v>
                </c:pt>
                <c:pt idx="2232">
                  <c:v>11244.8</c:v>
                </c:pt>
                <c:pt idx="2233">
                  <c:v>11795.1</c:v>
                </c:pt>
                <c:pt idx="2234">
                  <c:v>11467.5</c:v>
                </c:pt>
                <c:pt idx="2235">
                  <c:v>11118.1</c:v>
                </c:pt>
                <c:pt idx="2236">
                  <c:v>11203</c:v>
                </c:pt>
                <c:pt idx="2237">
                  <c:v>11452.3</c:v>
                </c:pt>
                <c:pt idx="2238">
                  <c:v>10903.2</c:v>
                </c:pt>
                <c:pt idx="2239">
                  <c:v>10864.8</c:v>
                </c:pt>
                <c:pt idx="2240">
                  <c:v>11594.9</c:v>
                </c:pt>
                <c:pt idx="2241">
                  <c:v>12858.9</c:v>
                </c:pt>
                <c:pt idx="2242">
                  <c:v>11580.2</c:v>
                </c:pt>
                <c:pt idx="2243">
                  <c:v>11245.4</c:v>
                </c:pt>
                <c:pt idx="2244">
                  <c:v>11192.3</c:v>
                </c:pt>
                <c:pt idx="2245">
                  <c:v>11362</c:v>
                </c:pt>
                <c:pt idx="2246">
                  <c:v>13697.5</c:v>
                </c:pt>
                <c:pt idx="2247">
                  <c:v>13695.2</c:v>
                </c:pt>
                <c:pt idx="2248">
                  <c:v>14292.2</c:v>
                </c:pt>
                <c:pt idx="2249">
                  <c:v>13886.7</c:v>
                </c:pt>
                <c:pt idx="2250">
                  <c:v>13535.4</c:v>
                </c:pt>
                <c:pt idx="2251">
                  <c:v>15043</c:v>
                </c:pt>
                <c:pt idx="2252">
                  <c:v>14778.5</c:v>
                </c:pt>
                <c:pt idx="2253">
                  <c:v>14976.2</c:v>
                </c:pt>
                <c:pt idx="2254">
                  <c:v>16228.2</c:v>
                </c:pt>
                <c:pt idx="2255">
                  <c:v>17172.3</c:v>
                </c:pt>
                <c:pt idx="2256">
                  <c:v>16954.8</c:v>
                </c:pt>
                <c:pt idx="2257">
                  <c:v>15180.1</c:v>
                </c:pt>
                <c:pt idx="2258">
                  <c:v>15156.6</c:v>
                </c:pt>
                <c:pt idx="2259">
                  <c:v>14754.1</c:v>
                </c:pt>
                <c:pt idx="2260">
                  <c:v>13444.9</c:v>
                </c:pt>
                <c:pt idx="2261">
                  <c:v>13850.4</c:v>
                </c:pt>
                <c:pt idx="2262">
                  <c:v>12531.5</c:v>
                </c:pt>
                <c:pt idx="2263">
                  <c:v>14392.6</c:v>
                </c:pt>
                <c:pt idx="2264">
                  <c:v>14398.7</c:v>
                </c:pt>
                <c:pt idx="2265">
                  <c:v>15416.6</c:v>
                </c:pt>
                <c:pt idx="2266">
                  <c:v>15756.6</c:v>
                </c:pt>
                <c:pt idx="2267">
                  <c:v>13833.5</c:v>
                </c:pt>
                <c:pt idx="2268">
                  <c:v>13790</c:v>
                </c:pt>
                <c:pt idx="2269">
                  <c:v>14396.5</c:v>
                </c:pt>
                <c:pt idx="2270">
                  <c:v>13665</c:v>
                </c:pt>
                <c:pt idx="2271">
                  <c:v>15632.1</c:v>
                </c:pt>
                <c:pt idx="2272">
                  <c:v>16462</c:v>
                </c:pt>
                <c:pt idx="2273">
                  <c:v>17523.7</c:v>
                </c:pt>
                <c:pt idx="2274">
                  <c:v>18972.3</c:v>
                </c:pt>
                <c:pt idx="2275">
                  <c:v>19065.7</c:v>
                </c:pt>
                <c:pt idx="2276">
                  <c:v>19345.5</c:v>
                </c:pt>
                <c:pt idx="2277">
                  <c:v>17604.8</c:v>
                </c:pt>
                <c:pt idx="2278">
                  <c:v>16467.900000000001</c:v>
                </c:pt>
                <c:pt idx="2279">
                  <c:v>16286.8</c:v>
                </c:pt>
                <c:pt idx="2280">
                  <c:v>17083.900000000001</c:v>
                </c:pt>
                <c:pt idx="2281">
                  <c:v>16732.5</c:v>
                </c:pt>
                <c:pt idx="2282">
                  <c:v>15059.6</c:v>
                </c:pt>
                <c:pt idx="2283">
                  <c:v>14843.4</c:v>
                </c:pt>
                <c:pt idx="2284">
                  <c:v>16047.6</c:v>
                </c:pt>
                <c:pt idx="2285">
                  <c:v>16850.3</c:v>
                </c:pt>
                <c:pt idx="2286">
                  <c:v>13749.6</c:v>
                </c:pt>
                <c:pt idx="2287">
                  <c:v>11667.1</c:v>
                </c:pt>
                <c:pt idx="2288">
                  <c:v>11623.9</c:v>
                </c:pt>
                <c:pt idx="2289">
                  <c:v>11246.2</c:v>
                </c:pt>
                <c:pt idx="2290">
                  <c:v>10912.7</c:v>
                </c:pt>
                <c:pt idx="2291">
                  <c:v>10861.5</c:v>
                </c:pt>
                <c:pt idx="2292">
                  <c:v>9946.7999999999993</c:v>
                </c:pt>
                <c:pt idx="2293">
                  <c:v>9837.9</c:v>
                </c:pt>
                <c:pt idx="2294">
                  <c:v>9906</c:v>
                </c:pt>
                <c:pt idx="2295">
                  <c:v>9733.2000000000007</c:v>
                </c:pt>
                <c:pt idx="2296">
                  <c:v>9318.4</c:v>
                </c:pt>
                <c:pt idx="2297">
                  <c:v>8754.7000000000007</c:v>
                </c:pt>
                <c:pt idx="2298">
                  <c:v>8200.7999999999993</c:v>
                </c:pt>
                <c:pt idx="2299">
                  <c:v>8013.4</c:v>
                </c:pt>
                <c:pt idx="2300">
                  <c:v>8234.5</c:v>
                </c:pt>
                <c:pt idx="2301">
                  <c:v>8100</c:v>
                </c:pt>
                <c:pt idx="2302">
                  <c:v>8244.7000000000007</c:v>
                </c:pt>
                <c:pt idx="2303">
                  <c:v>8042.6</c:v>
                </c:pt>
                <c:pt idx="2304">
                  <c:v>7780.9</c:v>
                </c:pt>
                <c:pt idx="2305">
                  <c:v>7700</c:v>
                </c:pt>
                <c:pt idx="2306">
                  <c:v>7853.7</c:v>
                </c:pt>
                <c:pt idx="2307">
                  <c:v>7283.2</c:v>
                </c:pt>
                <c:pt idx="2308">
                  <c:v>6597.1</c:v>
                </c:pt>
                <c:pt idx="2309">
                  <c:v>6522.5</c:v>
                </c:pt>
                <c:pt idx="2310">
                  <c:v>5878.1</c:v>
                </c:pt>
                <c:pt idx="2311">
                  <c:v>6339.9</c:v>
                </c:pt>
                <c:pt idx="2312">
                  <c:v>6565.8</c:v>
                </c:pt>
                <c:pt idx="2313">
                  <c:v>7129.6</c:v>
                </c:pt>
                <c:pt idx="2314">
                  <c:v>7444.4</c:v>
                </c:pt>
                <c:pt idx="2315">
                  <c:v>7102.8</c:v>
                </c:pt>
                <c:pt idx="2316">
                  <c:v>6959.2</c:v>
                </c:pt>
                <c:pt idx="2317">
                  <c:v>7389.5</c:v>
                </c:pt>
                <c:pt idx="2318">
                  <c:v>7363.8</c:v>
                </c:pt>
                <c:pt idx="2319">
                  <c:v>7152.1</c:v>
                </c:pt>
                <c:pt idx="2320">
                  <c:v>7024.8</c:v>
                </c:pt>
                <c:pt idx="2321">
                  <c:v>6737.8</c:v>
                </c:pt>
                <c:pt idx="2322">
                  <c:v>6451.2</c:v>
                </c:pt>
                <c:pt idx="2323">
                  <c:v>6124.3</c:v>
                </c:pt>
                <c:pt idx="2324">
                  <c:v>6147.5</c:v>
                </c:pt>
                <c:pt idx="2325">
                  <c:v>5726.6</c:v>
                </c:pt>
                <c:pt idx="2326">
                  <c:v>5764.6</c:v>
                </c:pt>
                <c:pt idx="2327">
                  <c:v>5887.6</c:v>
                </c:pt>
                <c:pt idx="2328">
                  <c:v>5734</c:v>
                </c:pt>
                <c:pt idx="2329">
                  <c:v>5513.1</c:v>
                </c:pt>
                <c:pt idx="2330">
                  <c:v>5903.6</c:v>
                </c:pt>
                <c:pt idx="2331">
                  <c:v>5982.9</c:v>
                </c:pt>
                <c:pt idx="2332">
                  <c:v>6006.6</c:v>
                </c:pt>
                <c:pt idx="2333">
                  <c:v>5993.1</c:v>
                </c:pt>
                <c:pt idx="2334">
                  <c:v>5698.6</c:v>
                </c:pt>
                <c:pt idx="2335">
                  <c:v>5575.8</c:v>
                </c:pt>
                <c:pt idx="2336">
                  <c:v>5598.6</c:v>
                </c:pt>
                <c:pt idx="2337">
                  <c:v>5759.3</c:v>
                </c:pt>
                <c:pt idx="2338">
                  <c:v>5688.1</c:v>
                </c:pt>
                <c:pt idx="2339">
                  <c:v>5824.7</c:v>
                </c:pt>
                <c:pt idx="2340">
                  <c:v>5637.3</c:v>
                </c:pt>
                <c:pt idx="2341">
                  <c:v>5432.6</c:v>
                </c:pt>
                <c:pt idx="2342">
                  <c:v>4824.2</c:v>
                </c:pt>
                <c:pt idx="2343">
                  <c:v>4763.3999999999996</c:v>
                </c:pt>
                <c:pt idx="2344">
                  <c:v>4777.5</c:v>
                </c:pt>
                <c:pt idx="2345">
                  <c:v>4611.7</c:v>
                </c:pt>
                <c:pt idx="2346">
                  <c:v>4435.8</c:v>
                </c:pt>
                <c:pt idx="2347">
                  <c:v>4371.8999999999996</c:v>
                </c:pt>
                <c:pt idx="2348">
                  <c:v>4321.3999999999996</c:v>
                </c:pt>
                <c:pt idx="2349">
                  <c:v>4218.7</c:v>
                </c:pt>
                <c:pt idx="2350">
                  <c:v>4314.2</c:v>
                </c:pt>
                <c:pt idx="2351">
                  <c:v>4401.3</c:v>
                </c:pt>
                <c:pt idx="2352">
                  <c:v>4403.1000000000004</c:v>
                </c:pt>
                <c:pt idx="2353">
                  <c:v>4360.6000000000004</c:v>
                </c:pt>
                <c:pt idx="2354">
                  <c:v>4172.8</c:v>
                </c:pt>
                <c:pt idx="2355">
                  <c:v>4195.6000000000004</c:v>
                </c:pt>
                <c:pt idx="2356">
                  <c:v>4212.2</c:v>
                </c:pt>
                <c:pt idx="2357">
                  <c:v>3892.7</c:v>
                </c:pt>
                <c:pt idx="2358">
                  <c:v>3932.8</c:v>
                </c:pt>
                <c:pt idx="2359">
                  <c:v>3667.5</c:v>
                </c:pt>
                <c:pt idx="2360">
                  <c:v>3788</c:v>
                </c:pt>
                <c:pt idx="2361">
                  <c:v>3600.8</c:v>
                </c:pt>
                <c:pt idx="2362">
                  <c:v>3617.3</c:v>
                </c:pt>
                <c:pt idx="2363">
                  <c:v>3882.2</c:v>
                </c:pt>
                <c:pt idx="2364">
                  <c:v>3908</c:v>
                </c:pt>
                <c:pt idx="2365">
                  <c:v>4100.3</c:v>
                </c:pt>
                <c:pt idx="2366">
                  <c:v>3689.6</c:v>
                </c:pt>
                <c:pt idx="2367">
                  <c:v>3698.9</c:v>
                </c:pt>
                <c:pt idx="2368">
                  <c:v>3713.8</c:v>
                </c:pt>
                <c:pt idx="2369">
                  <c:v>3243.1</c:v>
                </c:pt>
                <c:pt idx="2370">
                  <c:v>3870.3</c:v>
                </c:pt>
                <c:pt idx="2371">
                  <c:v>4158.8999999999996</c:v>
                </c:pt>
                <c:pt idx="2372">
                  <c:v>4217.8999999999996</c:v>
                </c:pt>
                <c:pt idx="2373">
                  <c:v>4245.8999999999996</c:v>
                </c:pt>
                <c:pt idx="2374">
                  <c:v>4335.1000000000004</c:v>
                </c:pt>
                <c:pt idx="2375">
                  <c:v>4326.5</c:v>
                </c:pt>
                <c:pt idx="2376">
                  <c:v>4635.6000000000004</c:v>
                </c:pt>
                <c:pt idx="2377">
                  <c:v>4618.7</c:v>
                </c:pt>
                <c:pt idx="2378">
                  <c:v>4409.1000000000004</c:v>
                </c:pt>
                <c:pt idx="2379">
                  <c:v>4267.5</c:v>
                </c:pt>
                <c:pt idx="2380">
                  <c:v>4612.8999999999996</c:v>
                </c:pt>
                <c:pt idx="2381">
                  <c:v>4573.8</c:v>
                </c:pt>
                <c:pt idx="2382">
                  <c:v>4921.8999999999996</c:v>
                </c:pt>
                <c:pt idx="2383">
                  <c:v>4735.1000000000004</c:v>
                </c:pt>
                <c:pt idx="2384">
                  <c:v>4583</c:v>
                </c:pt>
                <c:pt idx="2385">
                  <c:v>4597.3</c:v>
                </c:pt>
                <c:pt idx="2386">
                  <c:v>4390.3</c:v>
                </c:pt>
                <c:pt idx="2387">
                  <c:v>4345.8</c:v>
                </c:pt>
                <c:pt idx="2388">
                  <c:v>4352.3</c:v>
                </c:pt>
                <c:pt idx="2389">
                  <c:v>4364.3999999999996</c:v>
                </c:pt>
                <c:pt idx="2390">
                  <c:v>4318.3999999999996</c:v>
                </c:pt>
                <c:pt idx="2391">
                  <c:v>4141.1000000000004</c:v>
                </c:pt>
                <c:pt idx="2392">
                  <c:v>4089.7</c:v>
                </c:pt>
                <c:pt idx="2393">
                  <c:v>4005.1</c:v>
                </c:pt>
                <c:pt idx="2394">
                  <c:v>4066.6</c:v>
                </c:pt>
                <c:pt idx="2395">
                  <c:v>4150.5</c:v>
                </c:pt>
                <c:pt idx="2396">
                  <c:v>4105.3999999999996</c:v>
                </c:pt>
                <c:pt idx="2397">
                  <c:v>4278.8999999999996</c:v>
                </c:pt>
                <c:pt idx="2398">
                  <c:v>4387.3999999999996</c:v>
                </c:pt>
                <c:pt idx="2399">
                  <c:v>4161.7</c:v>
                </c:pt>
                <c:pt idx="2400">
                  <c:v>4327.8999999999996</c:v>
                </c:pt>
                <c:pt idx="2401">
                  <c:v>4062.6</c:v>
                </c:pt>
                <c:pt idx="2402">
                  <c:v>3871.6</c:v>
                </c:pt>
                <c:pt idx="2403">
                  <c:v>3654.4</c:v>
                </c:pt>
                <c:pt idx="2404">
                  <c:v>3425.7</c:v>
                </c:pt>
                <c:pt idx="2405">
                  <c:v>3348.8</c:v>
                </c:pt>
                <c:pt idx="2406">
                  <c:v>3429.4</c:v>
                </c:pt>
                <c:pt idx="2407">
                  <c:v>3401.9</c:v>
                </c:pt>
                <c:pt idx="2408">
                  <c:v>3232</c:v>
                </c:pt>
                <c:pt idx="2409">
                  <c:v>3262.8</c:v>
                </c:pt>
                <c:pt idx="2410">
                  <c:v>2878.5</c:v>
                </c:pt>
                <c:pt idx="2411">
                  <c:v>2810</c:v>
                </c:pt>
                <c:pt idx="2412">
                  <c:v>2720.5</c:v>
                </c:pt>
                <c:pt idx="2413">
                  <c:v>2747</c:v>
                </c:pt>
                <c:pt idx="2414">
                  <c:v>2883.3</c:v>
                </c:pt>
                <c:pt idx="2415">
                  <c:v>2766.5</c:v>
                </c:pt>
                <c:pt idx="2416">
                  <c:v>2733.5</c:v>
                </c:pt>
                <c:pt idx="2417">
                  <c:v>2806.8</c:v>
                </c:pt>
                <c:pt idx="2418">
                  <c:v>2691.9</c:v>
                </c:pt>
                <c:pt idx="2419">
                  <c:v>2559.1999999999998</c:v>
                </c:pt>
                <c:pt idx="2420">
                  <c:v>2582.6</c:v>
                </c:pt>
                <c:pt idx="2421">
                  <c:v>2763.4</c:v>
                </c:pt>
                <c:pt idx="2422">
                  <c:v>2756.6</c:v>
                </c:pt>
                <c:pt idx="2423">
                  <c:v>2836.5</c:v>
                </c:pt>
                <c:pt idx="2424">
                  <c:v>2675.1</c:v>
                </c:pt>
                <c:pt idx="2425">
                  <c:v>2866</c:v>
                </c:pt>
                <c:pt idx="2426">
                  <c:v>2282.6</c:v>
                </c:pt>
                <c:pt idx="2427">
                  <c:v>2320.1999999999998</c:v>
                </c:pt>
                <c:pt idx="2428">
                  <c:v>2233.4</c:v>
                </c:pt>
                <c:pt idx="2429">
                  <c:v>1914.1</c:v>
                </c:pt>
                <c:pt idx="2430">
                  <c:v>1975.1</c:v>
                </c:pt>
                <c:pt idx="2431">
                  <c:v>2234.1999999999998</c:v>
                </c:pt>
                <c:pt idx="2432">
                  <c:v>2362.4</c:v>
                </c:pt>
                <c:pt idx="2433">
                  <c:v>2403.1</c:v>
                </c:pt>
                <c:pt idx="2434">
                  <c:v>2324.3000000000002</c:v>
                </c:pt>
                <c:pt idx="2435">
                  <c:v>2344</c:v>
                </c:pt>
                <c:pt idx="2436">
                  <c:v>2511.4</c:v>
                </c:pt>
                <c:pt idx="2437">
                  <c:v>2564.9</c:v>
                </c:pt>
                <c:pt idx="2438">
                  <c:v>2513.9</c:v>
                </c:pt>
                <c:pt idx="2439">
                  <c:v>2614.1999999999998</c:v>
                </c:pt>
                <c:pt idx="2440">
                  <c:v>2627.9</c:v>
                </c:pt>
                <c:pt idx="2441">
                  <c:v>2617.3000000000002</c:v>
                </c:pt>
                <c:pt idx="2442">
                  <c:v>2572.5</c:v>
                </c:pt>
                <c:pt idx="2443">
                  <c:v>2536.5</c:v>
                </c:pt>
                <c:pt idx="2444">
                  <c:v>2424.6</c:v>
                </c:pt>
                <c:pt idx="2445">
                  <c:v>2480.6</c:v>
                </c:pt>
                <c:pt idx="2446">
                  <c:v>2558.4</c:v>
                </c:pt>
                <c:pt idx="2447">
                  <c:v>2577.6999999999998</c:v>
                </c:pt>
                <c:pt idx="2448">
                  <c:v>2583.8000000000002</c:v>
                </c:pt>
                <c:pt idx="2449">
                  <c:v>2446.1</c:v>
                </c:pt>
                <c:pt idx="2450">
                  <c:v>2541.6</c:v>
                </c:pt>
                <c:pt idx="2451">
                  <c:v>2590.1</c:v>
                </c:pt>
                <c:pt idx="2452">
                  <c:v>2710.4</c:v>
                </c:pt>
                <c:pt idx="2453">
                  <c:v>2722.8</c:v>
                </c:pt>
                <c:pt idx="2454">
                  <c:v>2677.6</c:v>
                </c:pt>
                <c:pt idx="2455">
                  <c:v>2754.4</c:v>
                </c:pt>
                <c:pt idx="2456">
                  <c:v>2616.8000000000002</c:v>
                </c:pt>
                <c:pt idx="2457">
                  <c:v>2539.6</c:v>
                </c:pt>
                <c:pt idx="2458">
                  <c:v>2655.1</c:v>
                </c:pt>
                <c:pt idx="2459">
                  <c:v>2508.6</c:v>
                </c:pt>
                <c:pt idx="2460">
                  <c:v>2442.5</c:v>
                </c:pt>
                <c:pt idx="2461">
                  <c:v>2467.3000000000002</c:v>
                </c:pt>
                <c:pt idx="2462">
                  <c:v>2713</c:v>
                </c:pt>
                <c:pt idx="2463">
                  <c:v>2656.8</c:v>
                </c:pt>
                <c:pt idx="2464">
                  <c:v>2973.4</c:v>
                </c:pt>
                <c:pt idx="2465">
                  <c:v>2900.3</c:v>
                </c:pt>
                <c:pt idx="2466">
                  <c:v>2811.4</c:v>
                </c:pt>
                <c:pt idx="2467">
                  <c:v>2798.8</c:v>
                </c:pt>
                <c:pt idx="2468">
                  <c:v>2691.5</c:v>
                </c:pt>
                <c:pt idx="2469">
                  <c:v>2870.5</c:v>
                </c:pt>
                <c:pt idx="2470">
                  <c:v>2705</c:v>
                </c:pt>
                <c:pt idx="2471">
                  <c:v>2524.1</c:v>
                </c:pt>
                <c:pt idx="2472">
                  <c:v>2545.4</c:v>
                </c:pt>
                <c:pt idx="2473">
                  <c:v>2492.6</c:v>
                </c:pt>
                <c:pt idx="2474">
                  <c:v>2412.6</c:v>
                </c:pt>
                <c:pt idx="2475">
                  <c:v>2303.3000000000002</c:v>
                </c:pt>
                <c:pt idx="2476">
                  <c:v>2192.6</c:v>
                </c:pt>
                <c:pt idx="2477">
                  <c:v>2278.1999999999998</c:v>
                </c:pt>
                <c:pt idx="2478">
                  <c:v>2189</c:v>
                </c:pt>
                <c:pt idx="2479">
                  <c:v>2052.4</c:v>
                </c:pt>
                <c:pt idx="2480">
                  <c:v>2244.9</c:v>
                </c:pt>
                <c:pt idx="2481">
                  <c:v>2307.1999999999998</c:v>
                </c:pt>
                <c:pt idx="2482">
                  <c:v>2445.3000000000002</c:v>
                </c:pt>
                <c:pt idx="2483">
                  <c:v>2272.6</c:v>
                </c:pt>
                <c:pt idx="2484">
                  <c:v>2124.4</c:v>
                </c:pt>
                <c:pt idx="2485">
                  <c:v>2044.2</c:v>
                </c:pt>
                <c:pt idx="2486">
                  <c:v>2040.2</c:v>
                </c:pt>
                <c:pt idx="2487">
                  <c:v>1962</c:v>
                </c:pt>
                <c:pt idx="2488">
                  <c:v>1881</c:v>
                </c:pt>
                <c:pt idx="2489">
                  <c:v>1801.3</c:v>
                </c:pt>
                <c:pt idx="2490">
                  <c:v>1729.3</c:v>
                </c:pt>
                <c:pt idx="2491">
                  <c:v>1708.9</c:v>
                </c:pt>
                <c:pt idx="2492">
                  <c:v>1772.6</c:v>
                </c:pt>
                <c:pt idx="2493">
                  <c:v>1763.7</c:v>
                </c:pt>
                <c:pt idx="2494">
                  <c:v>1686.4</c:v>
                </c:pt>
                <c:pt idx="2495">
                  <c:v>1819.3</c:v>
                </c:pt>
                <c:pt idx="2496">
                  <c:v>1752.3</c:v>
                </c:pt>
                <c:pt idx="2497">
                  <c:v>1697.5</c:v>
                </c:pt>
                <c:pt idx="2498">
                  <c:v>1664.5</c:v>
                </c:pt>
                <c:pt idx="2499">
                  <c:v>1554.4</c:v>
                </c:pt>
                <c:pt idx="2500">
                  <c:v>1545.3</c:v>
                </c:pt>
                <c:pt idx="2501">
                  <c:v>1507.8</c:v>
                </c:pt>
                <c:pt idx="2502">
                  <c:v>1516.8</c:v>
                </c:pt>
                <c:pt idx="2503">
                  <c:v>1485.6</c:v>
                </c:pt>
                <c:pt idx="2504">
                  <c:v>1445.9</c:v>
                </c:pt>
                <c:pt idx="2505">
                  <c:v>1415.8</c:v>
                </c:pt>
                <c:pt idx="2506">
                  <c:v>1351.9</c:v>
                </c:pt>
                <c:pt idx="2507">
                  <c:v>1336.3</c:v>
                </c:pt>
                <c:pt idx="2508">
                  <c:v>1329.6</c:v>
                </c:pt>
                <c:pt idx="2509">
                  <c:v>1332.9</c:v>
                </c:pt>
                <c:pt idx="2510">
                  <c:v>1286.5999999999999</c:v>
                </c:pt>
                <c:pt idx="2511">
                  <c:v>1264.3</c:v>
                </c:pt>
                <c:pt idx="2512">
                  <c:v>1248.2</c:v>
                </c:pt>
                <c:pt idx="2513">
                  <c:v>1249.0999999999999</c:v>
                </c:pt>
                <c:pt idx="2514">
                  <c:v>1240.9000000000001</c:v>
                </c:pt>
                <c:pt idx="2515">
                  <c:v>1249.5999999999999</c:v>
                </c:pt>
                <c:pt idx="2516">
                  <c:v>1238.0999999999999</c:v>
                </c:pt>
                <c:pt idx="2517">
                  <c:v>1215.2</c:v>
                </c:pt>
                <c:pt idx="2518">
                  <c:v>1206.0999999999999</c:v>
                </c:pt>
                <c:pt idx="2519">
                  <c:v>1194</c:v>
                </c:pt>
                <c:pt idx="2520">
                  <c:v>1176.8</c:v>
                </c:pt>
                <c:pt idx="2521">
                  <c:v>1177</c:v>
                </c:pt>
                <c:pt idx="2522">
                  <c:v>1177.3</c:v>
                </c:pt>
                <c:pt idx="2523">
                  <c:v>1176.2</c:v>
                </c:pt>
                <c:pt idx="2524">
                  <c:v>1212.5</c:v>
                </c:pt>
                <c:pt idx="2525">
                  <c:v>1220.7</c:v>
                </c:pt>
                <c:pt idx="2526">
                  <c:v>1206.7</c:v>
                </c:pt>
                <c:pt idx="2527">
                  <c:v>1204.3</c:v>
                </c:pt>
                <c:pt idx="2528">
                  <c:v>1180.8</c:v>
                </c:pt>
                <c:pt idx="2529">
                  <c:v>1190.5</c:v>
                </c:pt>
                <c:pt idx="2530">
                  <c:v>1188.7</c:v>
                </c:pt>
                <c:pt idx="2531">
                  <c:v>1129.9000000000001</c:v>
                </c:pt>
                <c:pt idx="2532">
                  <c:v>1141.8</c:v>
                </c:pt>
                <c:pt idx="2533">
                  <c:v>1147.5999999999999</c:v>
                </c:pt>
                <c:pt idx="2534">
                  <c:v>1097.4000000000001</c:v>
                </c:pt>
                <c:pt idx="2535">
                  <c:v>1086.0999999999999</c:v>
                </c:pt>
                <c:pt idx="2536">
                  <c:v>1079.0999999999999</c:v>
                </c:pt>
                <c:pt idx="2537">
                  <c:v>1037.9000000000001</c:v>
                </c:pt>
                <c:pt idx="2538">
                  <c:v>1041.9000000000001</c:v>
                </c:pt>
                <c:pt idx="2539">
                  <c:v>1044.4000000000001</c:v>
                </c:pt>
                <c:pt idx="2540">
                  <c:v>1045.0999999999999</c:v>
                </c:pt>
                <c:pt idx="2541">
                  <c:v>969.4</c:v>
                </c:pt>
                <c:pt idx="2542">
                  <c:v>966.3</c:v>
                </c:pt>
                <c:pt idx="2543">
                  <c:v>939.7</c:v>
                </c:pt>
                <c:pt idx="2544">
                  <c:v>1035</c:v>
                </c:pt>
                <c:pt idx="2545">
                  <c:v>1044.7</c:v>
                </c:pt>
                <c:pt idx="2546">
                  <c:v>1121.3</c:v>
                </c:pt>
                <c:pt idx="2547">
                  <c:v>1047.5</c:v>
                </c:pt>
                <c:pt idx="2548">
                  <c:v>1022.6</c:v>
                </c:pt>
                <c:pt idx="2549">
                  <c:v>971.4</c:v>
                </c:pt>
                <c:pt idx="2550">
                  <c:v>1071.7</c:v>
                </c:pt>
                <c:pt idx="2551">
                  <c:v>1172.9000000000001</c:v>
                </c:pt>
                <c:pt idx="2552">
                  <c:v>1253.4000000000001</c:v>
                </c:pt>
                <c:pt idx="2553">
                  <c:v>1243.0999999999999</c:v>
                </c:pt>
                <c:pt idx="2554">
                  <c:v>1238.2</c:v>
                </c:pt>
                <c:pt idx="2555">
                  <c:v>1225.0999999999999</c:v>
                </c:pt>
                <c:pt idx="2556">
                  <c:v>1179.2</c:v>
                </c:pt>
                <c:pt idx="2557">
                  <c:v>1112.4000000000001</c:v>
                </c:pt>
                <c:pt idx="2558">
                  <c:v>1191.3</c:v>
                </c:pt>
                <c:pt idx="2559">
                  <c:v>1147</c:v>
                </c:pt>
                <c:pt idx="2560">
                  <c:v>1232.7</c:v>
                </c:pt>
                <c:pt idx="2561">
                  <c:v>1277</c:v>
                </c:pt>
                <c:pt idx="2562">
                  <c:v>1271.2</c:v>
                </c:pt>
                <c:pt idx="2563">
                  <c:v>1264.3</c:v>
                </c:pt>
                <c:pt idx="2564">
                  <c:v>1283.3</c:v>
                </c:pt>
                <c:pt idx="2565">
                  <c:v>1255.5</c:v>
                </c:pt>
                <c:pt idx="2566">
                  <c:v>1222.7</c:v>
                </c:pt>
                <c:pt idx="2567">
                  <c:v>1189.3</c:v>
                </c:pt>
                <c:pt idx="2568">
                  <c:v>1188.8</c:v>
                </c:pt>
                <c:pt idx="2569">
                  <c:v>1171.5999999999999</c:v>
                </c:pt>
                <c:pt idx="2570">
                  <c:v>1149.0999999999999</c:v>
                </c:pt>
                <c:pt idx="2571">
                  <c:v>1176.5</c:v>
                </c:pt>
                <c:pt idx="2572">
                  <c:v>1171.9000000000001</c:v>
                </c:pt>
                <c:pt idx="2573">
                  <c:v>1120.5</c:v>
                </c:pt>
                <c:pt idx="2574">
                  <c:v>1119</c:v>
                </c:pt>
                <c:pt idx="2575">
                  <c:v>1077.5999999999999</c:v>
                </c:pt>
                <c:pt idx="2576">
                  <c:v>1048.9000000000001</c:v>
                </c:pt>
                <c:pt idx="2577">
                  <c:v>1052.3</c:v>
                </c:pt>
                <c:pt idx="2578">
                  <c:v>1049.4000000000001</c:v>
                </c:pt>
                <c:pt idx="2579">
                  <c:v>1031.9000000000001</c:v>
                </c:pt>
                <c:pt idx="2580">
                  <c:v>1008.2</c:v>
                </c:pt>
                <c:pt idx="2581">
                  <c:v>1008.3</c:v>
                </c:pt>
                <c:pt idx="2582">
                  <c:v>995.4</c:v>
                </c:pt>
                <c:pt idx="2583">
                  <c:v>996.5</c:v>
                </c:pt>
                <c:pt idx="2584">
                  <c:v>1008.3</c:v>
                </c:pt>
                <c:pt idx="2585">
                  <c:v>997.6</c:v>
                </c:pt>
                <c:pt idx="2586">
                  <c:v>979</c:v>
                </c:pt>
                <c:pt idx="2587">
                  <c:v>1055.5</c:v>
                </c:pt>
                <c:pt idx="2588">
                  <c:v>1049.5999999999999</c:v>
                </c:pt>
                <c:pt idx="2589">
                  <c:v>1024.7</c:v>
                </c:pt>
                <c:pt idx="2590">
                  <c:v>1016.1</c:v>
                </c:pt>
                <c:pt idx="2591">
                  <c:v>1031.8</c:v>
                </c:pt>
                <c:pt idx="2592">
                  <c:v>1013</c:v>
                </c:pt>
                <c:pt idx="2593">
                  <c:v>1004</c:v>
                </c:pt>
                <c:pt idx="2594">
                  <c:v>982.4</c:v>
                </c:pt>
                <c:pt idx="2595">
                  <c:v>965.5</c:v>
                </c:pt>
                <c:pt idx="2596">
                  <c:v>920.7</c:v>
                </c:pt>
                <c:pt idx="2597">
                  <c:v>914.5</c:v>
                </c:pt>
                <c:pt idx="2598">
                  <c:v>918.5</c:v>
                </c:pt>
                <c:pt idx="2599">
                  <c:v>918</c:v>
                </c:pt>
                <c:pt idx="2600">
                  <c:v>915.6</c:v>
                </c:pt>
                <c:pt idx="2601">
                  <c:v>894.4</c:v>
                </c:pt>
                <c:pt idx="2602">
                  <c:v>893.8</c:v>
                </c:pt>
                <c:pt idx="2603">
                  <c:v>921.5</c:v>
                </c:pt>
                <c:pt idx="2604">
                  <c:v>918.8</c:v>
                </c:pt>
                <c:pt idx="2605">
                  <c:v>919.8</c:v>
                </c:pt>
                <c:pt idx="2606">
                  <c:v>892.9</c:v>
                </c:pt>
                <c:pt idx="2607">
                  <c:v>895.2</c:v>
                </c:pt>
                <c:pt idx="2608">
                  <c:v>872</c:v>
                </c:pt>
                <c:pt idx="2609">
                  <c:v>899.7</c:v>
                </c:pt>
                <c:pt idx="2610">
                  <c:v>827.3</c:v>
                </c:pt>
                <c:pt idx="2611">
                  <c:v>821.2</c:v>
                </c:pt>
                <c:pt idx="2612">
                  <c:v>819.6</c:v>
                </c:pt>
                <c:pt idx="2613">
                  <c:v>824.8</c:v>
                </c:pt>
                <c:pt idx="2614">
                  <c:v>810.1</c:v>
                </c:pt>
                <c:pt idx="2615">
                  <c:v>785.4</c:v>
                </c:pt>
                <c:pt idx="2616">
                  <c:v>904.4</c:v>
                </c:pt>
                <c:pt idx="2617">
                  <c:v>899.8</c:v>
                </c:pt>
                <c:pt idx="2618">
                  <c:v>900.9</c:v>
                </c:pt>
                <c:pt idx="2619">
                  <c:v>888.9</c:v>
                </c:pt>
                <c:pt idx="2620">
                  <c:v>886.2</c:v>
                </c:pt>
                <c:pt idx="2621">
                  <c:v>989.3</c:v>
                </c:pt>
                <c:pt idx="2622">
                  <c:v>1135.4000000000001</c:v>
                </c:pt>
                <c:pt idx="2623">
                  <c:v>1033.3</c:v>
                </c:pt>
                <c:pt idx="2624">
                  <c:v>1017</c:v>
                </c:pt>
                <c:pt idx="2625">
                  <c:v>995.4</c:v>
                </c:pt>
                <c:pt idx="2626">
                  <c:v>963.4</c:v>
                </c:pt>
                <c:pt idx="2627">
                  <c:v>959</c:v>
                </c:pt>
                <c:pt idx="2628">
                  <c:v>971.1</c:v>
                </c:pt>
                <c:pt idx="2629">
                  <c:v>972.2</c:v>
                </c:pt>
                <c:pt idx="2630">
                  <c:v>925.8</c:v>
                </c:pt>
                <c:pt idx="2631">
                  <c:v>898.4</c:v>
                </c:pt>
                <c:pt idx="2632">
                  <c:v>891.1</c:v>
                </c:pt>
                <c:pt idx="2633">
                  <c:v>891.1</c:v>
                </c:pt>
                <c:pt idx="2634">
                  <c:v>917.2</c:v>
                </c:pt>
                <c:pt idx="2635">
                  <c:v>860.2</c:v>
                </c:pt>
                <c:pt idx="2636">
                  <c:v>829.2</c:v>
                </c:pt>
                <c:pt idx="2637">
                  <c:v>799.1</c:v>
                </c:pt>
                <c:pt idx="2638">
                  <c:v>789.8</c:v>
                </c:pt>
                <c:pt idx="2639">
                  <c:v>789</c:v>
                </c:pt>
                <c:pt idx="2640">
                  <c:v>787.2</c:v>
                </c:pt>
                <c:pt idx="2641">
                  <c:v>782</c:v>
                </c:pt>
                <c:pt idx="2642">
                  <c:v>775.2</c:v>
                </c:pt>
                <c:pt idx="2643">
                  <c:v>776.5</c:v>
                </c:pt>
                <c:pt idx="2644">
                  <c:v>778.7</c:v>
                </c:pt>
                <c:pt idx="2645">
                  <c:v>778.5</c:v>
                </c:pt>
                <c:pt idx="2646">
                  <c:v>767.9</c:v>
                </c:pt>
                <c:pt idx="2647">
                  <c:v>774</c:v>
                </c:pt>
                <c:pt idx="2648">
                  <c:v>770.5</c:v>
                </c:pt>
                <c:pt idx="2649">
                  <c:v>768.5</c:v>
                </c:pt>
                <c:pt idx="2650">
                  <c:v>765.6</c:v>
                </c:pt>
                <c:pt idx="2651">
                  <c:v>758.2</c:v>
                </c:pt>
                <c:pt idx="2652">
                  <c:v>754.3</c:v>
                </c:pt>
                <c:pt idx="2653">
                  <c:v>766.4</c:v>
                </c:pt>
                <c:pt idx="2654">
                  <c:v>764.2</c:v>
                </c:pt>
                <c:pt idx="2655">
                  <c:v>770.9</c:v>
                </c:pt>
                <c:pt idx="2656">
                  <c:v>752.6</c:v>
                </c:pt>
                <c:pt idx="2657">
                  <c:v>742.5</c:v>
                </c:pt>
                <c:pt idx="2658">
                  <c:v>732.6</c:v>
                </c:pt>
                <c:pt idx="2659">
                  <c:v>733.3</c:v>
                </c:pt>
                <c:pt idx="2660">
                  <c:v>729.4</c:v>
                </c:pt>
                <c:pt idx="2661">
                  <c:v>734.1</c:v>
                </c:pt>
                <c:pt idx="2662">
                  <c:v>740.4</c:v>
                </c:pt>
                <c:pt idx="2663">
                  <c:v>735.3</c:v>
                </c:pt>
                <c:pt idx="2664">
                  <c:v>741.1</c:v>
                </c:pt>
                <c:pt idx="2665">
                  <c:v>749.3</c:v>
                </c:pt>
                <c:pt idx="2666">
                  <c:v>736.2</c:v>
                </c:pt>
                <c:pt idx="2667">
                  <c:v>728.5</c:v>
                </c:pt>
                <c:pt idx="2668">
                  <c:v>747.9</c:v>
                </c:pt>
                <c:pt idx="2669">
                  <c:v>747</c:v>
                </c:pt>
                <c:pt idx="2670">
                  <c:v>737.5</c:v>
                </c:pt>
                <c:pt idx="2671">
                  <c:v>740.3</c:v>
                </c:pt>
                <c:pt idx="2672">
                  <c:v>711.1</c:v>
                </c:pt>
                <c:pt idx="2673">
                  <c:v>704.6</c:v>
                </c:pt>
                <c:pt idx="2674">
                  <c:v>702</c:v>
                </c:pt>
                <c:pt idx="2675">
                  <c:v>704.3</c:v>
                </c:pt>
                <c:pt idx="2676">
                  <c:v>715</c:v>
                </c:pt>
                <c:pt idx="2677">
                  <c:v>714.6</c:v>
                </c:pt>
                <c:pt idx="2678">
                  <c:v>721.4</c:v>
                </c:pt>
                <c:pt idx="2679">
                  <c:v>710.9</c:v>
                </c:pt>
                <c:pt idx="2680">
                  <c:v>705.4</c:v>
                </c:pt>
                <c:pt idx="2681">
                  <c:v>709.9</c:v>
                </c:pt>
                <c:pt idx="2682">
                  <c:v>702.1</c:v>
                </c:pt>
                <c:pt idx="2683">
                  <c:v>702.1</c:v>
                </c:pt>
                <c:pt idx="2684">
                  <c:v>684.9</c:v>
                </c:pt>
                <c:pt idx="2685">
                  <c:v>733.5</c:v>
                </c:pt>
                <c:pt idx="2686">
                  <c:v>726.8</c:v>
                </c:pt>
                <c:pt idx="2687">
                  <c:v>698.7</c:v>
                </c:pt>
                <c:pt idx="2688">
                  <c:v>697.3</c:v>
                </c:pt>
                <c:pt idx="2689">
                  <c:v>715</c:v>
                </c:pt>
                <c:pt idx="2690">
                  <c:v>686.2</c:v>
                </c:pt>
                <c:pt idx="2691">
                  <c:v>682.3</c:v>
                </c:pt>
                <c:pt idx="2692">
                  <c:v>674.7</c:v>
                </c:pt>
                <c:pt idx="2693">
                  <c:v>651</c:v>
                </c:pt>
                <c:pt idx="2694">
                  <c:v>650.5</c:v>
                </c:pt>
                <c:pt idx="2695">
                  <c:v>653</c:v>
                </c:pt>
                <c:pt idx="2696">
                  <c:v>655.5</c:v>
                </c:pt>
                <c:pt idx="2697">
                  <c:v>630.5</c:v>
                </c:pt>
                <c:pt idx="2698">
                  <c:v>628.29999999999995</c:v>
                </c:pt>
                <c:pt idx="2699">
                  <c:v>629.1</c:v>
                </c:pt>
                <c:pt idx="2700">
                  <c:v>635.29999999999995</c:v>
                </c:pt>
                <c:pt idx="2701">
                  <c:v>637.4</c:v>
                </c:pt>
                <c:pt idx="2702">
                  <c:v>640.1</c:v>
                </c:pt>
                <c:pt idx="2703">
                  <c:v>637</c:v>
                </c:pt>
                <c:pt idx="2704">
                  <c:v>637.9</c:v>
                </c:pt>
                <c:pt idx="2705">
                  <c:v>635.6</c:v>
                </c:pt>
                <c:pt idx="2706">
                  <c:v>636</c:v>
                </c:pt>
                <c:pt idx="2707">
                  <c:v>640.5</c:v>
                </c:pt>
                <c:pt idx="2708">
                  <c:v>617.29999999999995</c:v>
                </c:pt>
                <c:pt idx="2709">
                  <c:v>615.79999999999995</c:v>
                </c:pt>
                <c:pt idx="2710">
                  <c:v>617.70000000000005</c:v>
                </c:pt>
                <c:pt idx="2711">
                  <c:v>616</c:v>
                </c:pt>
                <c:pt idx="2712">
                  <c:v>611</c:v>
                </c:pt>
                <c:pt idx="2713">
                  <c:v>611.79999999999995</c:v>
                </c:pt>
                <c:pt idx="2714">
                  <c:v>609</c:v>
                </c:pt>
                <c:pt idx="2715">
                  <c:v>611.6</c:v>
                </c:pt>
                <c:pt idx="2716">
                  <c:v>610.70000000000005</c:v>
                </c:pt>
                <c:pt idx="2717">
                  <c:v>613.4</c:v>
                </c:pt>
                <c:pt idx="2718">
                  <c:v>608.1</c:v>
                </c:pt>
                <c:pt idx="2719">
                  <c:v>604.70000000000005</c:v>
                </c:pt>
                <c:pt idx="2720">
                  <c:v>604.70000000000005</c:v>
                </c:pt>
                <c:pt idx="2721">
                  <c:v>605.5</c:v>
                </c:pt>
                <c:pt idx="2722">
                  <c:v>606.5</c:v>
                </c:pt>
                <c:pt idx="2723">
                  <c:v>601.5</c:v>
                </c:pt>
                <c:pt idx="2724">
                  <c:v>602.6</c:v>
                </c:pt>
                <c:pt idx="2725">
                  <c:v>602.9</c:v>
                </c:pt>
                <c:pt idx="2726">
                  <c:v>595.6</c:v>
                </c:pt>
                <c:pt idx="2727">
                  <c:v>597.20000000000005</c:v>
                </c:pt>
                <c:pt idx="2728">
                  <c:v>609.20000000000005</c:v>
                </c:pt>
                <c:pt idx="2729">
                  <c:v>609.79999999999995</c:v>
                </c:pt>
                <c:pt idx="2730">
                  <c:v>610.70000000000005</c:v>
                </c:pt>
                <c:pt idx="2731">
                  <c:v>607.1</c:v>
                </c:pt>
                <c:pt idx="2732">
                  <c:v>607.79999999999995</c:v>
                </c:pt>
                <c:pt idx="2733">
                  <c:v>608.1</c:v>
                </c:pt>
                <c:pt idx="2734">
                  <c:v>609.5</c:v>
                </c:pt>
                <c:pt idx="2735">
                  <c:v>608.6</c:v>
                </c:pt>
                <c:pt idx="2736">
                  <c:v>608</c:v>
                </c:pt>
                <c:pt idx="2737">
                  <c:v>605.6</c:v>
                </c:pt>
                <c:pt idx="2738">
                  <c:v>624.5</c:v>
                </c:pt>
                <c:pt idx="2739">
                  <c:v>623.20000000000005</c:v>
                </c:pt>
                <c:pt idx="2740">
                  <c:v>625.6</c:v>
                </c:pt>
                <c:pt idx="2741">
                  <c:v>613.20000000000005</c:v>
                </c:pt>
                <c:pt idx="2742">
                  <c:v>610.4</c:v>
                </c:pt>
                <c:pt idx="2743">
                  <c:v>605.79999999999995</c:v>
                </c:pt>
                <c:pt idx="2744">
                  <c:v>609.5</c:v>
                </c:pt>
                <c:pt idx="2745">
                  <c:v>598.79999999999995</c:v>
                </c:pt>
                <c:pt idx="2746">
                  <c:v>575.29999999999995</c:v>
                </c:pt>
                <c:pt idx="2747">
                  <c:v>572</c:v>
                </c:pt>
                <c:pt idx="2748">
                  <c:v>573.9</c:v>
                </c:pt>
                <c:pt idx="2749">
                  <c:v>577.29999999999995</c:v>
                </c:pt>
                <c:pt idx="2750">
                  <c:v>574.20000000000005</c:v>
                </c:pt>
                <c:pt idx="2751">
                  <c:v>575</c:v>
                </c:pt>
                <c:pt idx="2752">
                  <c:v>570.29999999999995</c:v>
                </c:pt>
                <c:pt idx="2753">
                  <c:v>579.4</c:v>
                </c:pt>
                <c:pt idx="2754">
                  <c:v>578</c:v>
                </c:pt>
                <c:pt idx="2755">
                  <c:v>579.70000000000005</c:v>
                </c:pt>
                <c:pt idx="2756">
                  <c:v>583.6</c:v>
                </c:pt>
                <c:pt idx="2757">
                  <c:v>587.5</c:v>
                </c:pt>
                <c:pt idx="2758">
                  <c:v>580.70000000000005</c:v>
                </c:pt>
                <c:pt idx="2759">
                  <c:v>582.6</c:v>
                </c:pt>
                <c:pt idx="2760">
                  <c:v>574.6</c:v>
                </c:pt>
                <c:pt idx="2761">
                  <c:v>573.4</c:v>
                </c:pt>
                <c:pt idx="2762">
                  <c:v>572.29999999999995</c:v>
                </c:pt>
                <c:pt idx="2763">
                  <c:v>580.20000000000005</c:v>
                </c:pt>
                <c:pt idx="2764">
                  <c:v>567</c:v>
                </c:pt>
                <c:pt idx="2765">
                  <c:v>569.1</c:v>
                </c:pt>
                <c:pt idx="2766">
                  <c:v>584.6</c:v>
                </c:pt>
                <c:pt idx="2767">
                  <c:v>587.1</c:v>
                </c:pt>
                <c:pt idx="2768">
                  <c:v>587.79999999999995</c:v>
                </c:pt>
                <c:pt idx="2769">
                  <c:v>590.9</c:v>
                </c:pt>
                <c:pt idx="2770">
                  <c:v>585.29999999999995</c:v>
                </c:pt>
                <c:pt idx="2771">
                  <c:v>589.20000000000005</c:v>
                </c:pt>
                <c:pt idx="2772">
                  <c:v>590.79999999999995</c:v>
                </c:pt>
                <c:pt idx="2773">
                  <c:v>586.5</c:v>
                </c:pt>
                <c:pt idx="2774">
                  <c:v>574.70000000000005</c:v>
                </c:pt>
                <c:pt idx="2775">
                  <c:v>576.20000000000005</c:v>
                </c:pt>
                <c:pt idx="2776">
                  <c:v>566.4</c:v>
                </c:pt>
                <c:pt idx="2777">
                  <c:v>513.4</c:v>
                </c:pt>
                <c:pt idx="2778">
                  <c:v>607</c:v>
                </c:pt>
                <c:pt idx="2779">
                  <c:v>621.9</c:v>
                </c:pt>
                <c:pt idx="2780">
                  <c:v>654.70000000000005</c:v>
                </c:pt>
                <c:pt idx="2781">
                  <c:v>655.4</c:v>
                </c:pt>
                <c:pt idx="2782">
                  <c:v>654.1</c:v>
                </c:pt>
                <c:pt idx="2783">
                  <c:v>654.5</c:v>
                </c:pt>
                <c:pt idx="2784">
                  <c:v>654.4</c:v>
                </c:pt>
                <c:pt idx="2785">
                  <c:v>654</c:v>
                </c:pt>
                <c:pt idx="2786">
                  <c:v>659.3</c:v>
                </c:pt>
                <c:pt idx="2787">
                  <c:v>655.20000000000005</c:v>
                </c:pt>
                <c:pt idx="2788">
                  <c:v>651.1</c:v>
                </c:pt>
                <c:pt idx="2789">
                  <c:v>664.6</c:v>
                </c:pt>
                <c:pt idx="2790">
                  <c:v>664.4</c:v>
                </c:pt>
                <c:pt idx="2791">
                  <c:v>671.1</c:v>
                </c:pt>
                <c:pt idx="2792">
                  <c:v>670.4</c:v>
                </c:pt>
                <c:pt idx="2793">
                  <c:v>676.3</c:v>
                </c:pt>
                <c:pt idx="2794">
                  <c:v>660.7</c:v>
                </c:pt>
                <c:pt idx="2795">
                  <c:v>664.2</c:v>
                </c:pt>
                <c:pt idx="2796">
                  <c:v>657.3</c:v>
                </c:pt>
                <c:pt idx="2797">
                  <c:v>661.2</c:v>
                </c:pt>
                <c:pt idx="2798">
                  <c:v>670.6</c:v>
                </c:pt>
                <c:pt idx="2799">
                  <c:v>646.70000000000005</c:v>
                </c:pt>
                <c:pt idx="2800">
                  <c:v>647.1</c:v>
                </c:pt>
                <c:pt idx="2801">
                  <c:v>651.79999999999995</c:v>
                </c:pt>
                <c:pt idx="2802">
                  <c:v>662.8</c:v>
                </c:pt>
                <c:pt idx="2803">
                  <c:v>635.29999999999995</c:v>
                </c:pt>
                <c:pt idx="2804">
                  <c:v>672.7</c:v>
                </c:pt>
                <c:pt idx="2805">
                  <c:v>663.7</c:v>
                </c:pt>
                <c:pt idx="2806">
                  <c:v>675.2</c:v>
                </c:pt>
                <c:pt idx="2807">
                  <c:v>661.6</c:v>
                </c:pt>
                <c:pt idx="2808">
                  <c:v>698.1</c:v>
                </c:pt>
                <c:pt idx="2809">
                  <c:v>674.6</c:v>
                </c:pt>
                <c:pt idx="2810">
                  <c:v>670</c:v>
                </c:pt>
                <c:pt idx="2811">
                  <c:v>636.5</c:v>
                </c:pt>
                <c:pt idx="2812">
                  <c:v>644.9</c:v>
                </c:pt>
                <c:pt idx="2813">
                  <c:v>644.70000000000005</c:v>
                </c:pt>
                <c:pt idx="2814">
                  <c:v>625.4</c:v>
                </c:pt>
                <c:pt idx="2815">
                  <c:v>663.5</c:v>
                </c:pt>
                <c:pt idx="2816">
                  <c:v>656.9</c:v>
                </c:pt>
                <c:pt idx="2817">
                  <c:v>620.79999999999995</c:v>
                </c:pt>
                <c:pt idx="2818">
                  <c:v>590.6</c:v>
                </c:pt>
                <c:pt idx="2819">
                  <c:v>667.4</c:v>
                </c:pt>
                <c:pt idx="2820">
                  <c:v>734</c:v>
                </c:pt>
                <c:pt idx="2821">
                  <c:v>761</c:v>
                </c:pt>
                <c:pt idx="2822">
                  <c:v>753.8</c:v>
                </c:pt>
                <c:pt idx="2823">
                  <c:v>743.9</c:v>
                </c:pt>
                <c:pt idx="2824">
                  <c:v>761.2</c:v>
                </c:pt>
                <c:pt idx="2825">
                  <c:v>690.8</c:v>
                </c:pt>
                <c:pt idx="2826">
                  <c:v>685.1</c:v>
                </c:pt>
                <c:pt idx="2827">
                  <c:v>700.1</c:v>
                </c:pt>
                <c:pt idx="2828">
                  <c:v>666.5</c:v>
                </c:pt>
                <c:pt idx="2829">
                  <c:v>591.6</c:v>
                </c:pt>
                <c:pt idx="2830">
                  <c:v>577.9</c:v>
                </c:pt>
                <c:pt idx="2831">
                  <c:v>574.70000000000005</c:v>
                </c:pt>
                <c:pt idx="2832">
                  <c:v>580.5</c:v>
                </c:pt>
                <c:pt idx="2833">
                  <c:v>575.6</c:v>
                </c:pt>
                <c:pt idx="2834">
                  <c:v>583.6</c:v>
                </c:pt>
                <c:pt idx="2835">
                  <c:v>574.9</c:v>
                </c:pt>
                <c:pt idx="2836">
                  <c:v>572</c:v>
                </c:pt>
                <c:pt idx="2837">
                  <c:v>567</c:v>
                </c:pt>
                <c:pt idx="2838">
                  <c:v>537.1</c:v>
                </c:pt>
                <c:pt idx="2839">
                  <c:v>537.4</c:v>
                </c:pt>
                <c:pt idx="2840">
                  <c:v>528.9</c:v>
                </c:pt>
                <c:pt idx="2841">
                  <c:v>532.29999999999995</c:v>
                </c:pt>
                <c:pt idx="2842">
                  <c:v>516</c:v>
                </c:pt>
                <c:pt idx="2843">
                  <c:v>524.20000000000005</c:v>
                </c:pt>
                <c:pt idx="2844">
                  <c:v>474</c:v>
                </c:pt>
                <c:pt idx="2845">
                  <c:v>453.3</c:v>
                </c:pt>
                <c:pt idx="2846">
                  <c:v>449.8</c:v>
                </c:pt>
                <c:pt idx="2847">
                  <c:v>446.1</c:v>
                </c:pt>
                <c:pt idx="2848">
                  <c:v>443.7</c:v>
                </c:pt>
                <c:pt idx="2849">
                  <c:v>439.6</c:v>
                </c:pt>
                <c:pt idx="2850">
                  <c:v>443.6</c:v>
                </c:pt>
                <c:pt idx="2851">
                  <c:v>442.1</c:v>
                </c:pt>
                <c:pt idx="2852">
                  <c:v>442.7</c:v>
                </c:pt>
                <c:pt idx="2853">
                  <c:v>454.2</c:v>
                </c:pt>
                <c:pt idx="2854">
                  <c:v>453.3</c:v>
                </c:pt>
                <c:pt idx="2855">
                  <c:v>454.9</c:v>
                </c:pt>
                <c:pt idx="2856">
                  <c:v>458.1</c:v>
                </c:pt>
                <c:pt idx="2857">
                  <c:v>456.4</c:v>
                </c:pt>
                <c:pt idx="2858">
                  <c:v>455.4</c:v>
                </c:pt>
                <c:pt idx="2859">
                  <c:v>454.4</c:v>
                </c:pt>
                <c:pt idx="2860">
                  <c:v>452.5</c:v>
                </c:pt>
                <c:pt idx="2861">
                  <c:v>449.4</c:v>
                </c:pt>
                <c:pt idx="2862">
                  <c:v>460.4</c:v>
                </c:pt>
                <c:pt idx="2863">
                  <c:v>457.9</c:v>
                </c:pt>
                <c:pt idx="2864">
                  <c:v>458.5</c:v>
                </c:pt>
                <c:pt idx="2865">
                  <c:v>459.6</c:v>
                </c:pt>
                <c:pt idx="2866">
                  <c:v>448.1</c:v>
                </c:pt>
                <c:pt idx="2867">
                  <c:v>445.8</c:v>
                </c:pt>
                <c:pt idx="2868">
                  <c:v>450.3</c:v>
                </c:pt>
                <c:pt idx="2869">
                  <c:v>444.2</c:v>
                </c:pt>
                <c:pt idx="2870">
                  <c:v>452.2</c:v>
                </c:pt>
                <c:pt idx="2871">
                  <c:v>448.5</c:v>
                </c:pt>
                <c:pt idx="2872">
                  <c:v>455</c:v>
                </c:pt>
                <c:pt idx="2873">
                  <c:v>448.5</c:v>
                </c:pt>
                <c:pt idx="2874">
                  <c:v>447</c:v>
                </c:pt>
                <c:pt idx="2875">
                  <c:v>466</c:v>
                </c:pt>
                <c:pt idx="2876">
                  <c:v>461.7</c:v>
                </c:pt>
                <c:pt idx="2877">
                  <c:v>457.6</c:v>
                </c:pt>
                <c:pt idx="2878">
                  <c:v>450.1</c:v>
                </c:pt>
                <c:pt idx="2879">
                  <c:v>445.3</c:v>
                </c:pt>
                <c:pt idx="2880">
                  <c:v>449.3</c:v>
                </c:pt>
                <c:pt idx="2881">
                  <c:v>441.2</c:v>
                </c:pt>
                <c:pt idx="2882">
                  <c:v>434.9</c:v>
                </c:pt>
                <c:pt idx="2883">
                  <c:v>427.7</c:v>
                </c:pt>
                <c:pt idx="2884">
                  <c:v>426.3</c:v>
                </c:pt>
                <c:pt idx="2885">
                  <c:v>430</c:v>
                </c:pt>
                <c:pt idx="2886">
                  <c:v>428.7</c:v>
                </c:pt>
                <c:pt idx="2887">
                  <c:v>424</c:v>
                </c:pt>
                <c:pt idx="2888">
                  <c:v>423.5</c:v>
                </c:pt>
                <c:pt idx="2889">
                  <c:v>424.7</c:v>
                </c:pt>
                <c:pt idx="2890">
                  <c:v>421.4</c:v>
                </c:pt>
                <c:pt idx="2891">
                  <c:v>420.3</c:v>
                </c:pt>
                <c:pt idx="2892">
                  <c:v>418</c:v>
                </c:pt>
                <c:pt idx="2893">
                  <c:v>417.7</c:v>
                </c:pt>
                <c:pt idx="2894">
                  <c:v>420.1</c:v>
                </c:pt>
                <c:pt idx="2895">
                  <c:v>421.3</c:v>
                </c:pt>
                <c:pt idx="2896">
                  <c:v>422.1</c:v>
                </c:pt>
                <c:pt idx="2897">
                  <c:v>419.3</c:v>
                </c:pt>
                <c:pt idx="2898">
                  <c:v>419.1</c:v>
                </c:pt>
                <c:pt idx="2899">
                  <c:v>418.5</c:v>
                </c:pt>
                <c:pt idx="2900">
                  <c:v>415.6</c:v>
                </c:pt>
                <c:pt idx="2901">
                  <c:v>415.7</c:v>
                </c:pt>
                <c:pt idx="2902">
                  <c:v>412.4</c:v>
                </c:pt>
                <c:pt idx="2903">
                  <c:v>415</c:v>
                </c:pt>
                <c:pt idx="2904">
                  <c:v>422.2</c:v>
                </c:pt>
                <c:pt idx="2905">
                  <c:v>424.6</c:v>
                </c:pt>
                <c:pt idx="2906">
                  <c:v>416.5</c:v>
                </c:pt>
                <c:pt idx="2907">
                  <c:v>415.7</c:v>
                </c:pt>
                <c:pt idx="2908">
                  <c:v>414.7</c:v>
                </c:pt>
                <c:pt idx="2909">
                  <c:v>417</c:v>
                </c:pt>
                <c:pt idx="2910">
                  <c:v>416.2</c:v>
                </c:pt>
                <c:pt idx="2911">
                  <c:v>411.1</c:v>
                </c:pt>
                <c:pt idx="2912">
                  <c:v>411.5</c:v>
                </c:pt>
                <c:pt idx="2913">
                  <c:v>408.7</c:v>
                </c:pt>
                <c:pt idx="2914">
                  <c:v>408.2</c:v>
                </c:pt>
                <c:pt idx="2915">
                  <c:v>418.2</c:v>
                </c:pt>
                <c:pt idx="2916">
                  <c:v>415.9</c:v>
                </c:pt>
                <c:pt idx="2917">
                  <c:v>415.1</c:v>
                </c:pt>
                <c:pt idx="2918">
                  <c:v>414.3</c:v>
                </c:pt>
                <c:pt idx="2919">
                  <c:v>412.4</c:v>
                </c:pt>
                <c:pt idx="2920">
                  <c:v>410.4</c:v>
                </c:pt>
                <c:pt idx="2921">
                  <c:v>419.1</c:v>
                </c:pt>
                <c:pt idx="2922">
                  <c:v>415.8</c:v>
                </c:pt>
                <c:pt idx="2923">
                  <c:v>412.8</c:v>
                </c:pt>
                <c:pt idx="2924">
                  <c:v>411.9</c:v>
                </c:pt>
                <c:pt idx="2925">
                  <c:v>414.9</c:v>
                </c:pt>
                <c:pt idx="2926">
                  <c:v>406</c:v>
                </c:pt>
                <c:pt idx="2927">
                  <c:v>399</c:v>
                </c:pt>
                <c:pt idx="2928">
                  <c:v>409.5</c:v>
                </c:pt>
                <c:pt idx="2929">
                  <c:v>419.6</c:v>
                </c:pt>
                <c:pt idx="2930">
                  <c:v>425.4</c:v>
                </c:pt>
                <c:pt idx="2931">
                  <c:v>434</c:v>
                </c:pt>
                <c:pt idx="2932">
                  <c:v>436.2</c:v>
                </c:pt>
                <c:pt idx="2933">
                  <c:v>432.5</c:v>
                </c:pt>
                <c:pt idx="2934">
                  <c:v>431.3</c:v>
                </c:pt>
                <c:pt idx="2935">
                  <c:v>427.3</c:v>
                </c:pt>
                <c:pt idx="2936">
                  <c:v>423.5</c:v>
                </c:pt>
                <c:pt idx="2937">
                  <c:v>422.7</c:v>
                </c:pt>
                <c:pt idx="2938">
                  <c:v>419.9</c:v>
                </c:pt>
                <c:pt idx="2939">
                  <c:v>437.8</c:v>
                </c:pt>
                <c:pt idx="2940">
                  <c:v>437.9</c:v>
                </c:pt>
                <c:pt idx="2941">
                  <c:v>440.1</c:v>
                </c:pt>
                <c:pt idx="2942">
                  <c:v>420</c:v>
                </c:pt>
                <c:pt idx="2943">
                  <c:v>421.4</c:v>
                </c:pt>
                <c:pt idx="2944">
                  <c:v>417.1</c:v>
                </c:pt>
                <c:pt idx="2945">
                  <c:v>406.4</c:v>
                </c:pt>
                <c:pt idx="2946">
                  <c:v>401.1</c:v>
                </c:pt>
                <c:pt idx="2947">
                  <c:v>405.5</c:v>
                </c:pt>
                <c:pt idx="2948">
                  <c:v>390.1</c:v>
                </c:pt>
                <c:pt idx="2949">
                  <c:v>384</c:v>
                </c:pt>
                <c:pt idx="2950">
                  <c:v>379.5</c:v>
                </c:pt>
                <c:pt idx="2951">
                  <c:v>381.9</c:v>
                </c:pt>
                <c:pt idx="2952">
                  <c:v>375.3</c:v>
                </c:pt>
                <c:pt idx="2953">
                  <c:v>372.6</c:v>
                </c:pt>
                <c:pt idx="2954">
                  <c:v>377.9</c:v>
                </c:pt>
                <c:pt idx="2955">
                  <c:v>376.7</c:v>
                </c:pt>
                <c:pt idx="2956">
                  <c:v>386.5</c:v>
                </c:pt>
                <c:pt idx="2957">
                  <c:v>390.6</c:v>
                </c:pt>
                <c:pt idx="2958">
                  <c:v>368</c:v>
                </c:pt>
                <c:pt idx="2959">
                  <c:v>373.9</c:v>
                </c:pt>
                <c:pt idx="2960">
                  <c:v>372.2</c:v>
                </c:pt>
                <c:pt idx="2961">
                  <c:v>369.8</c:v>
                </c:pt>
                <c:pt idx="2962">
                  <c:v>377.8</c:v>
                </c:pt>
                <c:pt idx="2963">
                  <c:v>380.3</c:v>
                </c:pt>
                <c:pt idx="2964">
                  <c:v>379.7</c:v>
                </c:pt>
                <c:pt idx="2965">
                  <c:v>395</c:v>
                </c:pt>
                <c:pt idx="2966">
                  <c:v>389.8</c:v>
                </c:pt>
                <c:pt idx="2967">
                  <c:v>392.8</c:v>
                </c:pt>
                <c:pt idx="2968">
                  <c:v>402.1</c:v>
                </c:pt>
                <c:pt idx="2969">
                  <c:v>388.6</c:v>
                </c:pt>
                <c:pt idx="2970">
                  <c:v>382.6</c:v>
                </c:pt>
                <c:pt idx="2971">
                  <c:v>410.2</c:v>
                </c:pt>
                <c:pt idx="2972">
                  <c:v>414.6</c:v>
                </c:pt>
                <c:pt idx="2973">
                  <c:v>379.5</c:v>
                </c:pt>
                <c:pt idx="2974">
                  <c:v>384.4</c:v>
                </c:pt>
                <c:pt idx="2975">
                  <c:v>382.5</c:v>
                </c:pt>
                <c:pt idx="2976">
                  <c:v>385</c:v>
                </c:pt>
                <c:pt idx="2977">
                  <c:v>372.3</c:v>
                </c:pt>
                <c:pt idx="2978">
                  <c:v>429.1</c:v>
                </c:pt>
                <c:pt idx="2979">
                  <c:v>432.2</c:v>
                </c:pt>
                <c:pt idx="2980">
                  <c:v>445</c:v>
                </c:pt>
                <c:pt idx="2981">
                  <c:v>447.7</c:v>
                </c:pt>
                <c:pt idx="2982">
                  <c:v>446.2</c:v>
                </c:pt>
                <c:pt idx="2983">
                  <c:v>448.3</c:v>
                </c:pt>
                <c:pt idx="2984">
                  <c:v>452.9</c:v>
                </c:pt>
                <c:pt idx="2985">
                  <c:v>457</c:v>
                </c:pt>
                <c:pt idx="2986">
                  <c:v>430.8</c:v>
                </c:pt>
                <c:pt idx="2987">
                  <c:v>431.2</c:v>
                </c:pt>
                <c:pt idx="2988">
                  <c:v>433.3</c:v>
                </c:pt>
                <c:pt idx="2989">
                  <c:v>430.7</c:v>
                </c:pt>
                <c:pt idx="2990">
                  <c:v>433.7</c:v>
                </c:pt>
                <c:pt idx="2991">
                  <c:v>434</c:v>
                </c:pt>
                <c:pt idx="2992">
                  <c:v>430</c:v>
                </c:pt>
                <c:pt idx="2993">
                  <c:v>427.1</c:v>
                </c:pt>
                <c:pt idx="2994">
                  <c:v>431.9</c:v>
                </c:pt>
                <c:pt idx="2995">
                  <c:v>421.8</c:v>
                </c:pt>
                <c:pt idx="2996">
                  <c:v>422.4</c:v>
                </c:pt>
                <c:pt idx="2997">
                  <c:v>415.4</c:v>
                </c:pt>
                <c:pt idx="2998">
                  <c:v>454</c:v>
                </c:pt>
                <c:pt idx="2999">
                  <c:v>453</c:v>
                </c:pt>
                <c:pt idx="3000">
                  <c:v>442.4</c:v>
                </c:pt>
                <c:pt idx="3001">
                  <c:v>437</c:v>
                </c:pt>
                <c:pt idx="3002">
                  <c:v>437.6</c:v>
                </c:pt>
                <c:pt idx="3003">
                  <c:v>441.8</c:v>
                </c:pt>
                <c:pt idx="3004">
                  <c:v>461.2</c:v>
                </c:pt>
                <c:pt idx="3005">
                  <c:v>463.2</c:v>
                </c:pt>
                <c:pt idx="3006">
                  <c:v>455.5</c:v>
                </c:pt>
                <c:pt idx="3007">
                  <c:v>454</c:v>
                </c:pt>
                <c:pt idx="3008">
                  <c:v>462.6</c:v>
                </c:pt>
                <c:pt idx="3009">
                  <c:v>442</c:v>
                </c:pt>
                <c:pt idx="3010">
                  <c:v>434.7</c:v>
                </c:pt>
                <c:pt idx="3011">
                  <c:v>432.3</c:v>
                </c:pt>
                <c:pt idx="3012">
                  <c:v>449.8</c:v>
                </c:pt>
                <c:pt idx="3013">
                  <c:v>415.5</c:v>
                </c:pt>
                <c:pt idx="3014">
                  <c:v>416</c:v>
                </c:pt>
                <c:pt idx="3015">
                  <c:v>410.7</c:v>
                </c:pt>
                <c:pt idx="3016">
                  <c:v>394.3</c:v>
                </c:pt>
                <c:pt idx="3017">
                  <c:v>393.4</c:v>
                </c:pt>
                <c:pt idx="3018">
                  <c:v>386.7</c:v>
                </c:pt>
                <c:pt idx="3019">
                  <c:v>361.7</c:v>
                </c:pt>
                <c:pt idx="3020">
                  <c:v>360.3</c:v>
                </c:pt>
                <c:pt idx="3021">
                  <c:v>360</c:v>
                </c:pt>
                <c:pt idx="3022">
                  <c:v>361.8</c:v>
                </c:pt>
                <c:pt idx="3023">
                  <c:v>378</c:v>
                </c:pt>
                <c:pt idx="3024">
                  <c:v>370.8</c:v>
                </c:pt>
                <c:pt idx="3025">
                  <c:v>355.8</c:v>
                </c:pt>
                <c:pt idx="3026">
                  <c:v>359.5</c:v>
                </c:pt>
                <c:pt idx="3027">
                  <c:v>353.7</c:v>
                </c:pt>
                <c:pt idx="3028">
                  <c:v>327.5</c:v>
                </c:pt>
                <c:pt idx="3029">
                  <c:v>318.39999999999998</c:v>
                </c:pt>
                <c:pt idx="3030">
                  <c:v>322.10000000000002</c:v>
                </c:pt>
                <c:pt idx="3031">
                  <c:v>322.8</c:v>
                </c:pt>
                <c:pt idx="3032">
                  <c:v>324.7</c:v>
                </c:pt>
                <c:pt idx="3033">
                  <c:v>321.10000000000002</c:v>
                </c:pt>
                <c:pt idx="3034">
                  <c:v>325</c:v>
                </c:pt>
                <c:pt idx="3035">
                  <c:v>335.9</c:v>
                </c:pt>
                <c:pt idx="3036">
                  <c:v>333.9</c:v>
                </c:pt>
                <c:pt idx="3037">
                  <c:v>330.2</c:v>
                </c:pt>
                <c:pt idx="3038">
                  <c:v>317.5</c:v>
                </c:pt>
                <c:pt idx="3039">
                  <c:v>331.8</c:v>
                </c:pt>
                <c:pt idx="3040">
                  <c:v>333.8</c:v>
                </c:pt>
                <c:pt idx="3041">
                  <c:v>333.9</c:v>
                </c:pt>
                <c:pt idx="3042">
                  <c:v>304.7</c:v>
                </c:pt>
                <c:pt idx="3043">
                  <c:v>336.7</c:v>
                </c:pt>
                <c:pt idx="3044">
                  <c:v>380.2</c:v>
                </c:pt>
                <c:pt idx="3045">
                  <c:v>371.6</c:v>
                </c:pt>
                <c:pt idx="3046">
                  <c:v>385.1</c:v>
                </c:pt>
                <c:pt idx="3047">
                  <c:v>369.8</c:v>
                </c:pt>
                <c:pt idx="3048">
                  <c:v>382.7</c:v>
                </c:pt>
                <c:pt idx="3049">
                  <c:v>400.9</c:v>
                </c:pt>
                <c:pt idx="3050">
                  <c:v>396.5</c:v>
                </c:pt>
                <c:pt idx="3051">
                  <c:v>359.3</c:v>
                </c:pt>
                <c:pt idx="3052">
                  <c:v>323</c:v>
                </c:pt>
                <c:pt idx="3053">
                  <c:v>311.2</c:v>
                </c:pt>
                <c:pt idx="3054">
                  <c:v>327.10000000000002</c:v>
                </c:pt>
                <c:pt idx="3055">
                  <c:v>313.60000000000002</c:v>
                </c:pt>
                <c:pt idx="3056">
                  <c:v>303.5</c:v>
                </c:pt>
                <c:pt idx="3057">
                  <c:v>294.7</c:v>
                </c:pt>
                <c:pt idx="3058">
                  <c:v>285.10000000000002</c:v>
                </c:pt>
                <c:pt idx="3059">
                  <c:v>287.89999999999998</c:v>
                </c:pt>
                <c:pt idx="3060">
                  <c:v>282.60000000000002</c:v>
                </c:pt>
                <c:pt idx="3061">
                  <c:v>276.89999999999998</c:v>
                </c:pt>
                <c:pt idx="3062">
                  <c:v>274.39999999999998</c:v>
                </c:pt>
                <c:pt idx="3063">
                  <c:v>267.10000000000002</c:v>
                </c:pt>
                <c:pt idx="3064">
                  <c:v>269.8</c:v>
                </c:pt>
                <c:pt idx="3065">
                  <c:v>263.8</c:v>
                </c:pt>
                <c:pt idx="3066">
                  <c:v>261.7</c:v>
                </c:pt>
                <c:pt idx="3067">
                  <c:v>269.60000000000002</c:v>
                </c:pt>
                <c:pt idx="3068">
                  <c:v>262.89999999999998</c:v>
                </c:pt>
                <c:pt idx="3069">
                  <c:v>254.4</c:v>
                </c:pt>
                <c:pt idx="3070">
                  <c:v>252.3</c:v>
                </c:pt>
                <c:pt idx="3071">
                  <c:v>248.8</c:v>
                </c:pt>
                <c:pt idx="3072">
                  <c:v>245.4</c:v>
                </c:pt>
                <c:pt idx="3073">
                  <c:v>247.6</c:v>
                </c:pt>
                <c:pt idx="3074">
                  <c:v>245.4</c:v>
                </c:pt>
                <c:pt idx="3075">
                  <c:v>244</c:v>
                </c:pt>
                <c:pt idx="3076">
                  <c:v>242.6</c:v>
                </c:pt>
                <c:pt idx="3077">
                  <c:v>243</c:v>
                </c:pt>
                <c:pt idx="3078">
                  <c:v>246.1</c:v>
                </c:pt>
                <c:pt idx="3079">
                  <c:v>240.1</c:v>
                </c:pt>
                <c:pt idx="3080">
                  <c:v>238.3</c:v>
                </c:pt>
                <c:pt idx="3081">
                  <c:v>238.6</c:v>
                </c:pt>
                <c:pt idx="3082">
                  <c:v>236.7</c:v>
                </c:pt>
                <c:pt idx="3083">
                  <c:v>237.1</c:v>
                </c:pt>
                <c:pt idx="3084">
                  <c:v>235.9</c:v>
                </c:pt>
                <c:pt idx="3085">
                  <c:v>236.7</c:v>
                </c:pt>
                <c:pt idx="3086">
                  <c:v>238.9</c:v>
                </c:pt>
                <c:pt idx="3087">
                  <c:v>232.5</c:v>
                </c:pt>
                <c:pt idx="3088">
                  <c:v>234.3</c:v>
                </c:pt>
                <c:pt idx="3089">
                  <c:v>235</c:v>
                </c:pt>
                <c:pt idx="3090">
                  <c:v>233.8</c:v>
                </c:pt>
                <c:pt idx="3091">
                  <c:v>229.9</c:v>
                </c:pt>
                <c:pt idx="3092">
                  <c:v>230</c:v>
                </c:pt>
                <c:pt idx="3093">
                  <c:v>226.3</c:v>
                </c:pt>
                <c:pt idx="3094">
                  <c:v>231.1</c:v>
                </c:pt>
                <c:pt idx="3095">
                  <c:v>231.1</c:v>
                </c:pt>
                <c:pt idx="3096">
                  <c:v>232.2</c:v>
                </c:pt>
                <c:pt idx="3097">
                  <c:v>232.7</c:v>
                </c:pt>
                <c:pt idx="3098">
                  <c:v>228.6</c:v>
                </c:pt>
                <c:pt idx="3099">
                  <c:v>229.5</c:v>
                </c:pt>
                <c:pt idx="3100">
                  <c:v>229.9</c:v>
                </c:pt>
                <c:pt idx="3101">
                  <c:v>230.2</c:v>
                </c:pt>
                <c:pt idx="3102">
                  <c:v>235.6</c:v>
                </c:pt>
                <c:pt idx="3103">
                  <c:v>239.9</c:v>
                </c:pt>
                <c:pt idx="3104">
                  <c:v>238.1</c:v>
                </c:pt>
                <c:pt idx="3105">
                  <c:v>237.4</c:v>
                </c:pt>
                <c:pt idx="3106">
                  <c:v>243.2</c:v>
                </c:pt>
                <c:pt idx="3107">
                  <c:v>239.6</c:v>
                </c:pt>
                <c:pt idx="3108">
                  <c:v>239.9</c:v>
                </c:pt>
                <c:pt idx="3109">
                  <c:v>233.7</c:v>
                </c:pt>
                <c:pt idx="3110">
                  <c:v>230.3</c:v>
                </c:pt>
                <c:pt idx="3111">
                  <c:v>226.2</c:v>
                </c:pt>
                <c:pt idx="3112">
                  <c:v>228.6</c:v>
                </c:pt>
                <c:pt idx="3113">
                  <c:v>227.2</c:v>
                </c:pt>
                <c:pt idx="3114">
                  <c:v>229.5</c:v>
                </c:pt>
                <c:pt idx="3115">
                  <c:v>228.4</c:v>
                </c:pt>
                <c:pt idx="3116">
                  <c:v>228.5</c:v>
                </c:pt>
                <c:pt idx="3117">
                  <c:v>231.6</c:v>
                </c:pt>
                <c:pt idx="3118">
                  <c:v>222.7</c:v>
                </c:pt>
                <c:pt idx="3119">
                  <c:v>225</c:v>
                </c:pt>
                <c:pt idx="3120">
                  <c:v>220.5</c:v>
                </c:pt>
                <c:pt idx="3121">
                  <c:v>211.4</c:v>
                </c:pt>
                <c:pt idx="3122">
                  <c:v>226.8</c:v>
                </c:pt>
                <c:pt idx="3123">
                  <c:v>229.5</c:v>
                </c:pt>
                <c:pt idx="3124">
                  <c:v>232.4</c:v>
                </c:pt>
                <c:pt idx="3125">
                  <c:v>234.7</c:v>
                </c:pt>
                <c:pt idx="3126">
                  <c:v>226</c:v>
                </c:pt>
                <c:pt idx="3127">
                  <c:v>246.7</c:v>
                </c:pt>
                <c:pt idx="3128">
                  <c:v>257.10000000000002</c:v>
                </c:pt>
                <c:pt idx="3129">
                  <c:v>257.10000000000002</c:v>
                </c:pt>
                <c:pt idx="3130">
                  <c:v>260.5</c:v>
                </c:pt>
                <c:pt idx="3131">
                  <c:v>265</c:v>
                </c:pt>
                <c:pt idx="3132">
                  <c:v>263.39999999999998</c:v>
                </c:pt>
                <c:pt idx="3133">
                  <c:v>267.7</c:v>
                </c:pt>
                <c:pt idx="3134">
                  <c:v>269</c:v>
                </c:pt>
                <c:pt idx="3135">
                  <c:v>263.3</c:v>
                </c:pt>
                <c:pt idx="3136">
                  <c:v>263.89999999999998</c:v>
                </c:pt>
                <c:pt idx="3137">
                  <c:v>258.60000000000002</c:v>
                </c:pt>
                <c:pt idx="3138">
                  <c:v>277.89999999999998</c:v>
                </c:pt>
                <c:pt idx="3139">
                  <c:v>278</c:v>
                </c:pt>
                <c:pt idx="3140">
                  <c:v>281.7</c:v>
                </c:pt>
                <c:pt idx="3141">
                  <c:v>284.3</c:v>
                </c:pt>
                <c:pt idx="3142">
                  <c:v>281.60000000000002</c:v>
                </c:pt>
                <c:pt idx="3143">
                  <c:v>281.39999999999998</c:v>
                </c:pt>
                <c:pt idx="3144">
                  <c:v>280.5</c:v>
                </c:pt>
                <c:pt idx="3145">
                  <c:v>283.7</c:v>
                </c:pt>
                <c:pt idx="3146">
                  <c:v>287</c:v>
                </c:pt>
                <c:pt idx="3147">
                  <c:v>288.39999999999998</c:v>
                </c:pt>
                <c:pt idx="3148">
                  <c:v>293.7</c:v>
                </c:pt>
                <c:pt idx="3149">
                  <c:v>293</c:v>
                </c:pt>
                <c:pt idx="3150">
                  <c:v>291.8</c:v>
                </c:pt>
                <c:pt idx="3151">
                  <c:v>288.7</c:v>
                </c:pt>
                <c:pt idx="3152">
                  <c:v>288.39999999999998</c:v>
                </c:pt>
                <c:pt idx="3153">
                  <c:v>275.5</c:v>
                </c:pt>
                <c:pt idx="3154">
                  <c:v>276.5</c:v>
                </c:pt>
                <c:pt idx="3155">
                  <c:v>275.10000000000002</c:v>
                </c:pt>
                <c:pt idx="3156">
                  <c:v>277.7</c:v>
                </c:pt>
                <c:pt idx="3157">
                  <c:v>273.2</c:v>
                </c:pt>
                <c:pt idx="3158">
                  <c:v>274</c:v>
                </c:pt>
                <c:pt idx="3159">
                  <c:v>279.60000000000002</c:v>
                </c:pt>
                <c:pt idx="3160">
                  <c:v>276.60000000000002</c:v>
                </c:pt>
                <c:pt idx="3161">
                  <c:v>283.39999999999998</c:v>
                </c:pt>
                <c:pt idx="3162">
                  <c:v>287</c:v>
                </c:pt>
                <c:pt idx="3163">
                  <c:v>290.39999999999998</c:v>
                </c:pt>
                <c:pt idx="3164">
                  <c:v>310.39999999999998</c:v>
                </c:pt>
                <c:pt idx="3165">
                  <c:v>292</c:v>
                </c:pt>
                <c:pt idx="3166">
                  <c:v>283.60000000000002</c:v>
                </c:pt>
                <c:pt idx="3167">
                  <c:v>269.10000000000002</c:v>
                </c:pt>
                <c:pt idx="3168">
                  <c:v>268.60000000000002</c:v>
                </c:pt>
                <c:pt idx="3169">
                  <c:v>266.2</c:v>
                </c:pt>
                <c:pt idx="3170">
                  <c:v>269.10000000000002</c:v>
                </c:pt>
                <c:pt idx="3171">
                  <c:v>270.10000000000002</c:v>
                </c:pt>
                <c:pt idx="3172">
                  <c:v>260.5</c:v>
                </c:pt>
                <c:pt idx="3173">
                  <c:v>255.4</c:v>
                </c:pt>
                <c:pt idx="3174">
                  <c:v>254.9</c:v>
                </c:pt>
                <c:pt idx="3175">
                  <c:v>257.60000000000002</c:v>
                </c:pt>
                <c:pt idx="3176">
                  <c:v>264.10000000000002</c:v>
                </c:pt>
                <c:pt idx="3177">
                  <c:v>257</c:v>
                </c:pt>
                <c:pt idx="3178">
                  <c:v>248.9</c:v>
                </c:pt>
                <c:pt idx="3179">
                  <c:v>250.7</c:v>
                </c:pt>
                <c:pt idx="3180">
                  <c:v>242.9</c:v>
                </c:pt>
                <c:pt idx="3181">
                  <c:v>242.6</c:v>
                </c:pt>
                <c:pt idx="3182">
                  <c:v>240.6</c:v>
                </c:pt>
                <c:pt idx="3183">
                  <c:v>243.8</c:v>
                </c:pt>
                <c:pt idx="3184">
                  <c:v>247.5</c:v>
                </c:pt>
                <c:pt idx="3185">
                  <c:v>244.1</c:v>
                </c:pt>
                <c:pt idx="3186">
                  <c:v>245</c:v>
                </c:pt>
                <c:pt idx="3187">
                  <c:v>244.1</c:v>
                </c:pt>
                <c:pt idx="3188">
                  <c:v>248.4</c:v>
                </c:pt>
                <c:pt idx="3189">
                  <c:v>247.4</c:v>
                </c:pt>
                <c:pt idx="3190">
                  <c:v>249.8</c:v>
                </c:pt>
                <c:pt idx="3191">
                  <c:v>237</c:v>
                </c:pt>
                <c:pt idx="3192">
                  <c:v>233.8</c:v>
                </c:pt>
                <c:pt idx="3193">
                  <c:v>232.5</c:v>
                </c:pt>
                <c:pt idx="3194">
                  <c:v>230.5</c:v>
                </c:pt>
                <c:pt idx="3195">
                  <c:v>229.9</c:v>
                </c:pt>
                <c:pt idx="3196">
                  <c:v>228.8</c:v>
                </c:pt>
                <c:pt idx="3197">
                  <c:v>229.6</c:v>
                </c:pt>
                <c:pt idx="3198">
                  <c:v>228.6</c:v>
                </c:pt>
                <c:pt idx="3199">
                  <c:v>223.5</c:v>
                </c:pt>
                <c:pt idx="3200">
                  <c:v>224.7</c:v>
                </c:pt>
                <c:pt idx="3201">
                  <c:v>225.3</c:v>
                </c:pt>
                <c:pt idx="3202">
                  <c:v>224.2</c:v>
                </c:pt>
                <c:pt idx="3203">
                  <c:v>225.6</c:v>
                </c:pt>
                <c:pt idx="3204">
                  <c:v>225.7</c:v>
                </c:pt>
                <c:pt idx="3205">
                  <c:v>223.1</c:v>
                </c:pt>
                <c:pt idx="3206">
                  <c:v>229.8</c:v>
                </c:pt>
                <c:pt idx="3207">
                  <c:v>233.2</c:v>
                </c:pt>
                <c:pt idx="3208">
                  <c:v>237</c:v>
                </c:pt>
                <c:pt idx="3209">
                  <c:v>237.3</c:v>
                </c:pt>
                <c:pt idx="3210">
                  <c:v>237.3</c:v>
                </c:pt>
                <c:pt idx="3211">
                  <c:v>237.8</c:v>
                </c:pt>
                <c:pt idx="3212">
                  <c:v>237.4</c:v>
                </c:pt>
                <c:pt idx="3213">
                  <c:v>241</c:v>
                </c:pt>
                <c:pt idx="3214">
                  <c:v>238.9</c:v>
                </c:pt>
                <c:pt idx="3215">
                  <c:v>240.4</c:v>
                </c:pt>
                <c:pt idx="3216">
                  <c:v>235.4</c:v>
                </c:pt>
                <c:pt idx="3217">
                  <c:v>234</c:v>
                </c:pt>
                <c:pt idx="3218">
                  <c:v>232</c:v>
                </c:pt>
                <c:pt idx="3219">
                  <c:v>232.6</c:v>
                </c:pt>
                <c:pt idx="3220">
                  <c:v>236.3</c:v>
                </c:pt>
                <c:pt idx="3221">
                  <c:v>236.2</c:v>
                </c:pt>
                <c:pt idx="3222">
                  <c:v>237.2</c:v>
                </c:pt>
                <c:pt idx="3223">
                  <c:v>236.9</c:v>
                </c:pt>
                <c:pt idx="3224">
                  <c:v>236.4</c:v>
                </c:pt>
                <c:pt idx="3225">
                  <c:v>241.6</c:v>
                </c:pt>
                <c:pt idx="3226">
                  <c:v>241.8</c:v>
                </c:pt>
                <c:pt idx="3227">
                  <c:v>240</c:v>
                </c:pt>
                <c:pt idx="3228">
                  <c:v>241.4</c:v>
                </c:pt>
                <c:pt idx="3229">
                  <c:v>243.7</c:v>
                </c:pt>
                <c:pt idx="3230">
                  <c:v>237.7</c:v>
                </c:pt>
                <c:pt idx="3231">
                  <c:v>230</c:v>
                </c:pt>
                <c:pt idx="3232">
                  <c:v>235.8</c:v>
                </c:pt>
                <c:pt idx="3233">
                  <c:v>239</c:v>
                </c:pt>
                <c:pt idx="3234">
                  <c:v>240</c:v>
                </c:pt>
                <c:pt idx="3235">
                  <c:v>235.3</c:v>
                </c:pt>
                <c:pt idx="3236">
                  <c:v>233.2</c:v>
                </c:pt>
                <c:pt idx="3237">
                  <c:v>235.8</c:v>
                </c:pt>
                <c:pt idx="3238">
                  <c:v>225.4</c:v>
                </c:pt>
                <c:pt idx="3239">
                  <c:v>225.8</c:v>
                </c:pt>
                <c:pt idx="3240">
                  <c:v>229</c:v>
                </c:pt>
                <c:pt idx="3241">
                  <c:v>218.7</c:v>
                </c:pt>
                <c:pt idx="3242">
                  <c:v>226.1</c:v>
                </c:pt>
                <c:pt idx="3243">
                  <c:v>231.1</c:v>
                </c:pt>
                <c:pt idx="3244">
                  <c:v>235.4</c:v>
                </c:pt>
                <c:pt idx="3245">
                  <c:v>233.8</c:v>
                </c:pt>
                <c:pt idx="3246">
                  <c:v>233.7</c:v>
                </c:pt>
                <c:pt idx="3247">
                  <c:v>224.2</c:v>
                </c:pt>
                <c:pt idx="3248">
                  <c:v>223</c:v>
                </c:pt>
                <c:pt idx="3249">
                  <c:v>223.4</c:v>
                </c:pt>
                <c:pt idx="3250">
                  <c:v>222.6</c:v>
                </c:pt>
                <c:pt idx="3251">
                  <c:v>228</c:v>
                </c:pt>
                <c:pt idx="3252">
                  <c:v>223</c:v>
                </c:pt>
                <c:pt idx="3253">
                  <c:v>218</c:v>
                </c:pt>
                <c:pt idx="3254">
                  <c:v>223.6</c:v>
                </c:pt>
                <c:pt idx="3255">
                  <c:v>235.9</c:v>
                </c:pt>
                <c:pt idx="3256">
                  <c:v>236.5</c:v>
                </c:pt>
                <c:pt idx="3257">
                  <c:v>234.7</c:v>
                </c:pt>
                <c:pt idx="3258">
                  <c:v>243.3</c:v>
                </c:pt>
                <c:pt idx="3259">
                  <c:v>244.6</c:v>
                </c:pt>
                <c:pt idx="3260">
                  <c:v>253</c:v>
                </c:pt>
                <c:pt idx="3261">
                  <c:v>255</c:v>
                </c:pt>
                <c:pt idx="3262">
                  <c:v>259.60000000000002</c:v>
                </c:pt>
                <c:pt idx="3263">
                  <c:v>252.9</c:v>
                </c:pt>
                <c:pt idx="3264">
                  <c:v>254.5</c:v>
                </c:pt>
                <c:pt idx="3265">
                  <c:v>252.6</c:v>
                </c:pt>
                <c:pt idx="3266">
                  <c:v>246.2</c:v>
                </c:pt>
                <c:pt idx="3267">
                  <c:v>244.1</c:v>
                </c:pt>
                <c:pt idx="3268">
                  <c:v>246.8</c:v>
                </c:pt>
                <c:pt idx="3269">
                  <c:v>242.1</c:v>
                </c:pt>
                <c:pt idx="3270">
                  <c:v>252</c:v>
                </c:pt>
                <c:pt idx="3271">
                  <c:v>247.2</c:v>
                </c:pt>
                <c:pt idx="3272">
                  <c:v>248</c:v>
                </c:pt>
                <c:pt idx="3273">
                  <c:v>246.4</c:v>
                </c:pt>
                <c:pt idx="3274">
                  <c:v>246.7</c:v>
                </c:pt>
                <c:pt idx="3275">
                  <c:v>265.5</c:v>
                </c:pt>
                <c:pt idx="3276">
                  <c:v>268.60000000000002</c:v>
                </c:pt>
                <c:pt idx="3277">
                  <c:v>259.7</c:v>
                </c:pt>
                <c:pt idx="3278">
                  <c:v>261.8</c:v>
                </c:pt>
                <c:pt idx="3279">
                  <c:v>260.89999999999998</c:v>
                </c:pt>
                <c:pt idx="3280">
                  <c:v>255.9</c:v>
                </c:pt>
                <c:pt idx="3281">
                  <c:v>285.39999999999998</c:v>
                </c:pt>
                <c:pt idx="3282">
                  <c:v>290.39999999999998</c:v>
                </c:pt>
                <c:pt idx="3283">
                  <c:v>284.89999999999998</c:v>
                </c:pt>
                <c:pt idx="3284">
                  <c:v>281.60000000000002</c:v>
                </c:pt>
                <c:pt idx="3285">
                  <c:v>287.2</c:v>
                </c:pt>
                <c:pt idx="3286">
                  <c:v>293.89999999999998</c:v>
                </c:pt>
                <c:pt idx="3287">
                  <c:v>295.60000000000002</c:v>
                </c:pt>
                <c:pt idx="3288">
                  <c:v>291.39999999999998</c:v>
                </c:pt>
                <c:pt idx="3289">
                  <c:v>290</c:v>
                </c:pt>
                <c:pt idx="3290">
                  <c:v>274.5</c:v>
                </c:pt>
                <c:pt idx="3291">
                  <c:v>274.89999999999998</c:v>
                </c:pt>
                <c:pt idx="3292">
                  <c:v>272.60000000000002</c:v>
                </c:pt>
                <c:pt idx="3293">
                  <c:v>275.2</c:v>
                </c:pt>
                <c:pt idx="3294">
                  <c:v>271.89999999999998</c:v>
                </c:pt>
                <c:pt idx="3295">
                  <c:v>280.60000000000002</c:v>
                </c:pt>
                <c:pt idx="3296">
                  <c:v>273.8</c:v>
                </c:pt>
                <c:pt idx="3297">
                  <c:v>257.89999999999998</c:v>
                </c:pt>
                <c:pt idx="3298">
                  <c:v>254.1</c:v>
                </c:pt>
                <c:pt idx="3299">
                  <c:v>253.5</c:v>
                </c:pt>
                <c:pt idx="3300">
                  <c:v>236.5</c:v>
                </c:pt>
                <c:pt idx="3301">
                  <c:v>237.3</c:v>
                </c:pt>
                <c:pt idx="3302">
                  <c:v>238.9</c:v>
                </c:pt>
                <c:pt idx="3303">
                  <c:v>238.8</c:v>
                </c:pt>
                <c:pt idx="3304">
                  <c:v>235.7</c:v>
                </c:pt>
                <c:pt idx="3305">
                  <c:v>244.4</c:v>
                </c:pt>
                <c:pt idx="3306">
                  <c:v>244.5</c:v>
                </c:pt>
                <c:pt idx="3307">
                  <c:v>241.9</c:v>
                </c:pt>
                <c:pt idx="3308">
                  <c:v>235.2</c:v>
                </c:pt>
                <c:pt idx="3309">
                  <c:v>243.2</c:v>
                </c:pt>
                <c:pt idx="3310">
                  <c:v>235.8</c:v>
                </c:pt>
                <c:pt idx="3311">
                  <c:v>233.3</c:v>
                </c:pt>
                <c:pt idx="3312">
                  <c:v>258.60000000000002</c:v>
                </c:pt>
                <c:pt idx="3313">
                  <c:v>236.2</c:v>
                </c:pt>
                <c:pt idx="3314">
                  <c:v>221.8</c:v>
                </c:pt>
                <c:pt idx="3315">
                  <c:v>218.8</c:v>
                </c:pt>
                <c:pt idx="3316">
                  <c:v>219.7</c:v>
                </c:pt>
                <c:pt idx="3317">
                  <c:v>220.3</c:v>
                </c:pt>
                <c:pt idx="3318">
                  <c:v>223.7</c:v>
                </c:pt>
                <c:pt idx="3319">
                  <c:v>227.7</c:v>
                </c:pt>
                <c:pt idx="3320">
                  <c:v>223</c:v>
                </c:pt>
                <c:pt idx="3321">
                  <c:v>216.5</c:v>
                </c:pt>
                <c:pt idx="3322">
                  <c:v>226.6</c:v>
                </c:pt>
                <c:pt idx="3323">
                  <c:v>227.4</c:v>
                </c:pt>
                <c:pt idx="3324">
                  <c:v>238.9</c:v>
                </c:pt>
                <c:pt idx="3325">
                  <c:v>225.3</c:v>
                </c:pt>
                <c:pt idx="3326">
                  <c:v>218.5</c:v>
                </c:pt>
                <c:pt idx="3327">
                  <c:v>231.8</c:v>
                </c:pt>
                <c:pt idx="3328">
                  <c:v>234</c:v>
                </c:pt>
                <c:pt idx="3329">
                  <c:v>236.2</c:v>
                </c:pt>
                <c:pt idx="3330">
                  <c:v>263.3</c:v>
                </c:pt>
                <c:pt idx="3331">
                  <c:v>269.2</c:v>
                </c:pt>
                <c:pt idx="3332">
                  <c:v>252.1</c:v>
                </c:pt>
                <c:pt idx="3333">
                  <c:v>248.2</c:v>
                </c:pt>
                <c:pt idx="3334">
                  <c:v>232.2</c:v>
                </c:pt>
                <c:pt idx="3335">
                  <c:v>232.7</c:v>
                </c:pt>
                <c:pt idx="3336">
                  <c:v>228.2</c:v>
                </c:pt>
                <c:pt idx="3337">
                  <c:v>210.6</c:v>
                </c:pt>
                <c:pt idx="3338">
                  <c:v>215.9</c:v>
                </c:pt>
                <c:pt idx="3339">
                  <c:v>210.6</c:v>
                </c:pt>
                <c:pt idx="3340">
                  <c:v>199.6</c:v>
                </c:pt>
                <c:pt idx="3341">
                  <c:v>206.9</c:v>
                </c:pt>
                <c:pt idx="3342">
                  <c:v>209.8</c:v>
                </c:pt>
                <c:pt idx="3343">
                  <c:v>164.9</c:v>
                </c:pt>
                <c:pt idx="3344">
                  <c:v>221.3</c:v>
                </c:pt>
                <c:pt idx="3345">
                  <c:v>269.3</c:v>
                </c:pt>
                <c:pt idx="3346">
                  <c:v>264.8</c:v>
                </c:pt>
                <c:pt idx="3347">
                  <c:v>273.39999999999998</c:v>
                </c:pt>
                <c:pt idx="3348">
                  <c:v>288</c:v>
                </c:pt>
                <c:pt idx="3349">
                  <c:v>282.7</c:v>
                </c:pt>
                <c:pt idx="3350">
                  <c:v>291.3</c:v>
                </c:pt>
                <c:pt idx="3351">
                  <c:v>282.3</c:v>
                </c:pt>
                <c:pt idx="3352">
                  <c:v>274.8</c:v>
                </c:pt>
                <c:pt idx="3353">
                  <c:v>264.7</c:v>
                </c:pt>
                <c:pt idx="3354">
                  <c:v>287.10000000000002</c:v>
                </c:pt>
                <c:pt idx="3355">
                  <c:v>315.2</c:v>
                </c:pt>
                <c:pt idx="3356">
                  <c:v>314.89999999999998</c:v>
                </c:pt>
                <c:pt idx="3357">
                  <c:v>318.2</c:v>
                </c:pt>
                <c:pt idx="3358">
                  <c:v>311.3</c:v>
                </c:pt>
                <c:pt idx="3359">
                  <c:v>314.10000000000002</c:v>
                </c:pt>
                <c:pt idx="3360">
                  <c:v>316.5</c:v>
                </c:pt>
                <c:pt idx="3361">
                  <c:v>315.3</c:v>
                </c:pt>
                <c:pt idx="3362">
                  <c:v>330</c:v>
                </c:pt>
                <c:pt idx="3363">
                  <c:v>319</c:v>
                </c:pt>
                <c:pt idx="3364">
                  <c:v>322.39999999999998</c:v>
                </c:pt>
                <c:pt idx="3365">
                  <c:v>335.3</c:v>
                </c:pt>
                <c:pt idx="3366">
                  <c:v>330.8</c:v>
                </c:pt>
                <c:pt idx="3367">
                  <c:v>322.60000000000002</c:v>
                </c:pt>
                <c:pt idx="3368">
                  <c:v>330.4</c:v>
                </c:pt>
                <c:pt idx="3369">
                  <c:v>317.8</c:v>
                </c:pt>
                <c:pt idx="3370">
                  <c:v>310.3</c:v>
                </c:pt>
                <c:pt idx="3371">
                  <c:v>320</c:v>
                </c:pt>
                <c:pt idx="3372">
                  <c:v>330.2</c:v>
                </c:pt>
                <c:pt idx="3373">
                  <c:v>345.4</c:v>
                </c:pt>
                <c:pt idx="3374">
                  <c:v>349.4</c:v>
                </c:pt>
                <c:pt idx="3375">
                  <c:v>348.2</c:v>
                </c:pt>
                <c:pt idx="3376">
                  <c:v>353.4</c:v>
                </c:pt>
                <c:pt idx="3377">
                  <c:v>347.7</c:v>
                </c:pt>
                <c:pt idx="3378">
                  <c:v>347.9</c:v>
                </c:pt>
                <c:pt idx="3379">
                  <c:v>352.2</c:v>
                </c:pt>
                <c:pt idx="3380">
                  <c:v>365</c:v>
                </c:pt>
                <c:pt idx="3381">
                  <c:v>376.5</c:v>
                </c:pt>
                <c:pt idx="3382">
                  <c:v>376.3</c:v>
                </c:pt>
                <c:pt idx="3383">
                  <c:v>377.6</c:v>
                </c:pt>
                <c:pt idx="3384">
                  <c:v>369.8</c:v>
                </c:pt>
                <c:pt idx="3385">
                  <c:v>377</c:v>
                </c:pt>
                <c:pt idx="3386">
                  <c:v>380.6</c:v>
                </c:pt>
                <c:pt idx="3387">
                  <c:v>378.6</c:v>
                </c:pt>
                <c:pt idx="3388">
                  <c:v>374.9</c:v>
                </c:pt>
                <c:pt idx="3389">
                  <c:v>376.3</c:v>
                </c:pt>
                <c:pt idx="3390">
                  <c:v>377.6</c:v>
                </c:pt>
                <c:pt idx="3391">
                  <c:v>368.8</c:v>
                </c:pt>
                <c:pt idx="3392">
                  <c:v>365.4</c:v>
                </c:pt>
                <c:pt idx="3393">
                  <c:v>376.4</c:v>
                </c:pt>
                <c:pt idx="3394">
                  <c:v>378.9</c:v>
                </c:pt>
                <c:pt idx="3395">
                  <c:v>365.9</c:v>
                </c:pt>
                <c:pt idx="3396">
                  <c:v>352</c:v>
                </c:pt>
                <c:pt idx="3397">
                  <c:v>351.8</c:v>
                </c:pt>
                <c:pt idx="3398">
                  <c:v>357.3</c:v>
                </c:pt>
                <c:pt idx="3399">
                  <c:v>381.4</c:v>
                </c:pt>
                <c:pt idx="3400">
                  <c:v>379.2</c:v>
                </c:pt>
                <c:pt idx="3401">
                  <c:v>384.7</c:v>
                </c:pt>
                <c:pt idx="3402">
                  <c:v>385.6</c:v>
                </c:pt>
                <c:pt idx="3403">
                  <c:v>374.9</c:v>
                </c:pt>
                <c:pt idx="3404">
                  <c:v>396.5</c:v>
                </c:pt>
                <c:pt idx="3405">
                  <c:v>428.7</c:v>
                </c:pt>
                <c:pt idx="3406">
                  <c:v>432</c:v>
                </c:pt>
                <c:pt idx="3407">
                  <c:v>365.4</c:v>
                </c:pt>
                <c:pt idx="3408">
                  <c:v>367.1</c:v>
                </c:pt>
                <c:pt idx="3409">
                  <c:v>362</c:v>
                </c:pt>
                <c:pt idx="3410">
                  <c:v>343.5</c:v>
                </c:pt>
                <c:pt idx="3411">
                  <c:v>341.9</c:v>
                </c:pt>
                <c:pt idx="3412">
                  <c:v>347.7</c:v>
                </c:pt>
                <c:pt idx="3413">
                  <c:v>338</c:v>
                </c:pt>
                <c:pt idx="3414">
                  <c:v>328</c:v>
                </c:pt>
                <c:pt idx="3415">
                  <c:v>324.2</c:v>
                </c:pt>
                <c:pt idx="3416">
                  <c:v>322.5</c:v>
                </c:pt>
                <c:pt idx="3417">
                  <c:v>325.39999999999998</c:v>
                </c:pt>
                <c:pt idx="3418">
                  <c:v>337.9</c:v>
                </c:pt>
                <c:pt idx="3419">
                  <c:v>344.9</c:v>
                </c:pt>
                <c:pt idx="3420">
                  <c:v>335.1</c:v>
                </c:pt>
                <c:pt idx="3421">
                  <c:v>351.1</c:v>
                </c:pt>
                <c:pt idx="3422">
                  <c:v>350.1</c:v>
                </c:pt>
                <c:pt idx="3423">
                  <c:v>348.7</c:v>
                </c:pt>
                <c:pt idx="3424">
                  <c:v>346.7</c:v>
                </c:pt>
                <c:pt idx="3425">
                  <c:v>355.1</c:v>
                </c:pt>
                <c:pt idx="3426">
                  <c:v>355.8</c:v>
                </c:pt>
                <c:pt idx="3427">
                  <c:v>378.9</c:v>
                </c:pt>
                <c:pt idx="3428">
                  <c:v>382.4</c:v>
                </c:pt>
                <c:pt idx="3429">
                  <c:v>380.4</c:v>
                </c:pt>
                <c:pt idx="3430">
                  <c:v>387.3</c:v>
                </c:pt>
                <c:pt idx="3431">
                  <c:v>390.9</c:v>
                </c:pt>
                <c:pt idx="3432">
                  <c:v>380.5</c:v>
                </c:pt>
                <c:pt idx="3433">
                  <c:v>379.8</c:v>
                </c:pt>
                <c:pt idx="3434">
                  <c:v>393.2</c:v>
                </c:pt>
                <c:pt idx="3435">
                  <c:v>397.1</c:v>
                </c:pt>
                <c:pt idx="3436">
                  <c:v>387.3</c:v>
                </c:pt>
                <c:pt idx="3437">
                  <c:v>373.2</c:v>
                </c:pt>
                <c:pt idx="3438">
                  <c:v>361.2</c:v>
                </c:pt>
                <c:pt idx="3439">
                  <c:v>361.7</c:v>
                </c:pt>
                <c:pt idx="3440">
                  <c:v>360.9</c:v>
                </c:pt>
                <c:pt idx="3441">
                  <c:v>350.9</c:v>
                </c:pt>
                <c:pt idx="3442">
                  <c:v>331.6</c:v>
                </c:pt>
                <c:pt idx="3443">
                  <c:v>331.5</c:v>
                </c:pt>
                <c:pt idx="3444">
                  <c:v>322.89999999999998</c:v>
                </c:pt>
                <c:pt idx="3445">
                  <c:v>335.3</c:v>
                </c:pt>
                <c:pt idx="3446">
                  <c:v>363.5</c:v>
                </c:pt>
                <c:pt idx="3447">
                  <c:v>375.1</c:v>
                </c:pt>
                <c:pt idx="3448">
                  <c:v>382.8</c:v>
                </c:pt>
                <c:pt idx="3449">
                  <c:v>388.2</c:v>
                </c:pt>
                <c:pt idx="3450">
                  <c:v>376.8</c:v>
                </c:pt>
                <c:pt idx="3451">
                  <c:v>379.1</c:v>
                </c:pt>
                <c:pt idx="3452">
                  <c:v>399</c:v>
                </c:pt>
                <c:pt idx="3453">
                  <c:v>404.5</c:v>
                </c:pt>
                <c:pt idx="3454">
                  <c:v>412.3</c:v>
                </c:pt>
                <c:pt idx="3455">
                  <c:v>423.8</c:v>
                </c:pt>
                <c:pt idx="3456">
                  <c:v>436.9</c:v>
                </c:pt>
                <c:pt idx="3457">
                  <c:v>404.1</c:v>
                </c:pt>
                <c:pt idx="3458">
                  <c:v>401.6</c:v>
                </c:pt>
                <c:pt idx="3459">
                  <c:v>411.5</c:v>
                </c:pt>
                <c:pt idx="3460">
                  <c:v>397.7</c:v>
                </c:pt>
                <c:pt idx="3461">
                  <c:v>424.3</c:v>
                </c:pt>
                <c:pt idx="3462">
                  <c:v>461.1</c:v>
                </c:pt>
                <c:pt idx="3463">
                  <c:v>466.8</c:v>
                </c:pt>
                <c:pt idx="3464">
                  <c:v>477.7</c:v>
                </c:pt>
                <c:pt idx="3465">
                  <c:v>477.7</c:v>
                </c:pt>
                <c:pt idx="3466">
                  <c:v>478.2</c:v>
                </c:pt>
                <c:pt idx="3467">
                  <c:v>477.7</c:v>
                </c:pt>
                <c:pt idx="3468">
                  <c:v>478.5</c:v>
                </c:pt>
                <c:pt idx="3469">
                  <c:v>479.7</c:v>
                </c:pt>
                <c:pt idx="3470">
                  <c:v>474.9</c:v>
                </c:pt>
                <c:pt idx="3471">
                  <c:v>475.7</c:v>
                </c:pt>
                <c:pt idx="3472">
                  <c:v>485.8</c:v>
                </c:pt>
                <c:pt idx="3473">
                  <c:v>484.5</c:v>
                </c:pt>
                <c:pt idx="3474">
                  <c:v>483.6</c:v>
                </c:pt>
                <c:pt idx="3475">
                  <c:v>491</c:v>
                </c:pt>
                <c:pt idx="3476">
                  <c:v>480</c:v>
                </c:pt>
                <c:pt idx="3477">
                  <c:v>478.9</c:v>
                </c:pt>
                <c:pt idx="3478">
                  <c:v>477.2</c:v>
                </c:pt>
                <c:pt idx="3479">
                  <c:v>481.8</c:v>
                </c:pt>
                <c:pt idx="3480">
                  <c:v>506</c:v>
                </c:pt>
                <c:pt idx="3481">
                  <c:v>512.6</c:v>
                </c:pt>
                <c:pt idx="3482">
                  <c:v>510.8</c:v>
                </c:pt>
                <c:pt idx="3483">
                  <c:v>515.20000000000005</c:v>
                </c:pt>
                <c:pt idx="3484">
                  <c:v>512.6</c:v>
                </c:pt>
                <c:pt idx="3485">
                  <c:v>502.9</c:v>
                </c:pt>
                <c:pt idx="3486">
                  <c:v>509.7</c:v>
                </c:pt>
                <c:pt idx="3487">
                  <c:v>497.7</c:v>
                </c:pt>
                <c:pt idx="3488">
                  <c:v>516.1</c:v>
                </c:pt>
                <c:pt idx="3489">
                  <c:v>517.9</c:v>
                </c:pt>
                <c:pt idx="3490">
                  <c:v>516.79999999999995</c:v>
                </c:pt>
                <c:pt idx="3491">
                  <c:v>485.1</c:v>
                </c:pt>
                <c:pt idx="3492">
                  <c:v>462.2</c:v>
                </c:pt>
                <c:pt idx="3493">
                  <c:v>485.5</c:v>
                </c:pt>
                <c:pt idx="3494">
                  <c:v>522</c:v>
                </c:pt>
                <c:pt idx="3495">
                  <c:v>496.5</c:v>
                </c:pt>
                <c:pt idx="3496">
                  <c:v>504.8</c:v>
                </c:pt>
                <c:pt idx="3497">
                  <c:v>542.1</c:v>
                </c:pt>
                <c:pt idx="3498">
                  <c:v>567.70000000000005</c:v>
                </c:pt>
                <c:pt idx="3499">
                  <c:v>575.9</c:v>
                </c:pt>
                <c:pt idx="3500">
                  <c:v>592.1</c:v>
                </c:pt>
                <c:pt idx="3501">
                  <c:v>589.5</c:v>
                </c:pt>
                <c:pt idx="3502">
                  <c:v>595.79999999999995</c:v>
                </c:pt>
                <c:pt idx="3503">
                  <c:v>592.79999999999995</c:v>
                </c:pt>
                <c:pt idx="3504">
                  <c:v>589.79999999999995</c:v>
                </c:pt>
                <c:pt idx="3505">
                  <c:v>588.79999999999995</c:v>
                </c:pt>
                <c:pt idx="3506">
                  <c:v>592.79999999999995</c:v>
                </c:pt>
                <c:pt idx="3507">
                  <c:v>588.9</c:v>
                </c:pt>
                <c:pt idx="3508">
                  <c:v>591.70000000000005</c:v>
                </c:pt>
                <c:pt idx="3509">
                  <c:v>598.79999999999995</c:v>
                </c:pt>
                <c:pt idx="3510">
                  <c:v>589.5</c:v>
                </c:pt>
                <c:pt idx="3511">
                  <c:v>564.6</c:v>
                </c:pt>
                <c:pt idx="3512">
                  <c:v>585.79999999999995</c:v>
                </c:pt>
                <c:pt idx="3513">
                  <c:v>587.9</c:v>
                </c:pt>
                <c:pt idx="3514">
                  <c:v>595</c:v>
                </c:pt>
                <c:pt idx="3515">
                  <c:v>596</c:v>
                </c:pt>
                <c:pt idx="3516">
                  <c:v>600.5</c:v>
                </c:pt>
                <c:pt idx="3517">
                  <c:v>601.9</c:v>
                </c:pt>
                <c:pt idx="3518">
                  <c:v>621.70000000000005</c:v>
                </c:pt>
                <c:pt idx="3519">
                  <c:v>622.5</c:v>
                </c:pt>
                <c:pt idx="3520">
                  <c:v>625.1</c:v>
                </c:pt>
                <c:pt idx="3521">
                  <c:v>621</c:v>
                </c:pt>
                <c:pt idx="3522">
                  <c:v>627</c:v>
                </c:pt>
                <c:pt idx="3523">
                  <c:v>627.5</c:v>
                </c:pt>
                <c:pt idx="3524">
                  <c:v>626.6</c:v>
                </c:pt>
                <c:pt idx="3525">
                  <c:v>614.79999999999995</c:v>
                </c:pt>
                <c:pt idx="3526">
                  <c:v>619.6</c:v>
                </c:pt>
                <c:pt idx="3527">
                  <c:v>618.29999999999995</c:v>
                </c:pt>
                <c:pt idx="3528">
                  <c:v>628</c:v>
                </c:pt>
                <c:pt idx="3529">
                  <c:v>635.9</c:v>
                </c:pt>
                <c:pt idx="3530">
                  <c:v>632.9</c:v>
                </c:pt>
                <c:pt idx="3531">
                  <c:v>618.4</c:v>
                </c:pt>
                <c:pt idx="3532">
                  <c:v>623</c:v>
                </c:pt>
                <c:pt idx="3533">
                  <c:v>615.29999999999995</c:v>
                </c:pt>
                <c:pt idx="3534">
                  <c:v>613.6</c:v>
                </c:pt>
                <c:pt idx="3535">
                  <c:v>626.70000000000005</c:v>
                </c:pt>
                <c:pt idx="3536">
                  <c:v>623</c:v>
                </c:pt>
                <c:pt idx="3537">
                  <c:v>624</c:v>
                </c:pt>
                <c:pt idx="3538">
                  <c:v>638</c:v>
                </c:pt>
                <c:pt idx="3539">
                  <c:v>645.70000000000005</c:v>
                </c:pt>
                <c:pt idx="3540">
                  <c:v>643.20000000000005</c:v>
                </c:pt>
                <c:pt idx="3541">
                  <c:v>635.1</c:v>
                </c:pt>
                <c:pt idx="3542">
                  <c:v>601.1</c:v>
                </c:pt>
                <c:pt idx="3543">
                  <c:v>597.6</c:v>
                </c:pt>
                <c:pt idx="3544">
                  <c:v>602.20000000000005</c:v>
                </c:pt>
                <c:pt idx="3545">
                  <c:v>582.70000000000005</c:v>
                </c:pt>
                <c:pt idx="3546">
                  <c:v>568.5</c:v>
                </c:pt>
                <c:pt idx="3547">
                  <c:v>588.79999999999995</c:v>
                </c:pt>
                <c:pt idx="3548">
                  <c:v>591.20000000000005</c:v>
                </c:pt>
                <c:pt idx="3549">
                  <c:v>603.6</c:v>
                </c:pt>
                <c:pt idx="3550">
                  <c:v>597</c:v>
                </c:pt>
                <c:pt idx="3551">
                  <c:v>590.79999999999995</c:v>
                </c:pt>
                <c:pt idx="3552">
                  <c:v>600.20000000000005</c:v>
                </c:pt>
                <c:pt idx="3553">
                  <c:v>606.20000000000005</c:v>
                </c:pt>
                <c:pt idx="3554">
                  <c:v>605.1</c:v>
                </c:pt>
                <c:pt idx="3555">
                  <c:v>599.1</c:v>
                </c:pt>
                <c:pt idx="3556">
                  <c:v>582.29999999999995</c:v>
                </c:pt>
                <c:pt idx="3557">
                  <c:v>583.4</c:v>
                </c:pt>
                <c:pt idx="3558">
                  <c:v>610.29999999999995</c:v>
                </c:pt>
                <c:pt idx="3559">
                  <c:v>597.1</c:v>
                </c:pt>
                <c:pt idx="3560">
                  <c:v>643</c:v>
                </c:pt>
                <c:pt idx="3561">
                  <c:v>655.6</c:v>
                </c:pt>
                <c:pt idx="3562">
                  <c:v>644.29999999999995</c:v>
                </c:pt>
                <c:pt idx="3563">
                  <c:v>651</c:v>
                </c:pt>
                <c:pt idx="3564">
                  <c:v>651.70000000000005</c:v>
                </c:pt>
                <c:pt idx="3565">
                  <c:v>650.4</c:v>
                </c:pt>
                <c:pt idx="3566">
                  <c:v>660.2</c:v>
                </c:pt>
                <c:pt idx="3567">
                  <c:v>638.9</c:v>
                </c:pt>
                <c:pt idx="3568">
                  <c:v>669.4</c:v>
                </c:pt>
                <c:pt idx="3569">
                  <c:v>655.5</c:v>
                </c:pt>
                <c:pt idx="3570">
                  <c:v>649.79999999999995</c:v>
                </c:pt>
                <c:pt idx="3571">
                  <c:v>627.9</c:v>
                </c:pt>
                <c:pt idx="3572">
                  <c:v>612.29999999999995</c:v>
                </c:pt>
                <c:pt idx="3573">
                  <c:v>564.4</c:v>
                </c:pt>
                <c:pt idx="3574">
                  <c:v>570.79999999999995</c:v>
                </c:pt>
                <c:pt idx="3575">
                  <c:v>570.1</c:v>
                </c:pt>
                <c:pt idx="3576">
                  <c:v>582</c:v>
                </c:pt>
                <c:pt idx="3577">
                  <c:v>570.4</c:v>
                </c:pt>
                <c:pt idx="3578">
                  <c:v>520.5</c:v>
                </c:pt>
                <c:pt idx="3579">
                  <c:v>518.1</c:v>
                </c:pt>
                <c:pt idx="3580">
                  <c:v>515.4</c:v>
                </c:pt>
                <c:pt idx="3581">
                  <c:v>488.8</c:v>
                </c:pt>
                <c:pt idx="3582">
                  <c:v>484.6</c:v>
                </c:pt>
                <c:pt idx="3583">
                  <c:v>443.9</c:v>
                </c:pt>
                <c:pt idx="3584">
                  <c:v>450.1</c:v>
                </c:pt>
                <c:pt idx="3585">
                  <c:v>452.8</c:v>
                </c:pt>
                <c:pt idx="3586">
                  <c:v>453.6</c:v>
                </c:pt>
                <c:pt idx="3587">
                  <c:v>448.1</c:v>
                </c:pt>
                <c:pt idx="3588">
                  <c:v>442.6</c:v>
                </c:pt>
                <c:pt idx="3589">
                  <c:v>433.9</c:v>
                </c:pt>
                <c:pt idx="3590">
                  <c:v>438.2</c:v>
                </c:pt>
                <c:pt idx="3591">
                  <c:v>433.2</c:v>
                </c:pt>
                <c:pt idx="3592">
                  <c:v>451.9</c:v>
                </c:pt>
                <c:pt idx="3593">
                  <c:v>445.5</c:v>
                </c:pt>
                <c:pt idx="3594">
                  <c:v>441.1</c:v>
                </c:pt>
                <c:pt idx="3595">
                  <c:v>446.5</c:v>
                </c:pt>
                <c:pt idx="3596">
                  <c:v>432.2</c:v>
                </c:pt>
                <c:pt idx="3597">
                  <c:v>430.9</c:v>
                </c:pt>
                <c:pt idx="3598">
                  <c:v>436</c:v>
                </c:pt>
                <c:pt idx="3599">
                  <c:v>438.6</c:v>
                </c:pt>
                <c:pt idx="3600">
                  <c:v>453.7</c:v>
                </c:pt>
                <c:pt idx="3601">
                  <c:v>460.1</c:v>
                </c:pt>
                <c:pt idx="3602">
                  <c:v>445.6</c:v>
                </c:pt>
                <c:pt idx="3603">
                  <c:v>446.1</c:v>
                </c:pt>
                <c:pt idx="3604">
                  <c:v>441.9</c:v>
                </c:pt>
                <c:pt idx="3605">
                  <c:v>443.2</c:v>
                </c:pt>
                <c:pt idx="3606">
                  <c:v>457.9</c:v>
                </c:pt>
                <c:pt idx="3607">
                  <c:v>464.5</c:v>
                </c:pt>
                <c:pt idx="3608">
                  <c:v>500.3</c:v>
                </c:pt>
                <c:pt idx="3609">
                  <c:v>487.3</c:v>
                </c:pt>
                <c:pt idx="3610">
                  <c:v>487.9</c:v>
                </c:pt>
                <c:pt idx="3611">
                  <c:v>495.2</c:v>
                </c:pt>
                <c:pt idx="3612">
                  <c:v>498.5</c:v>
                </c:pt>
                <c:pt idx="3613">
                  <c:v>506</c:v>
                </c:pt>
                <c:pt idx="3614">
                  <c:v>485.5</c:v>
                </c:pt>
                <c:pt idx="3615">
                  <c:v>502</c:v>
                </c:pt>
                <c:pt idx="3616">
                  <c:v>537</c:v>
                </c:pt>
                <c:pt idx="3617">
                  <c:v>526.4</c:v>
                </c:pt>
                <c:pt idx="3618">
                  <c:v>478.4</c:v>
                </c:pt>
                <c:pt idx="3619">
                  <c:v>427.6</c:v>
                </c:pt>
                <c:pt idx="3620">
                  <c:v>437.6</c:v>
                </c:pt>
                <c:pt idx="3621">
                  <c:v>435.1</c:v>
                </c:pt>
                <c:pt idx="3622">
                  <c:v>384.6</c:v>
                </c:pt>
                <c:pt idx="3623">
                  <c:v>457.3</c:v>
                </c:pt>
                <c:pt idx="3624">
                  <c:v>466.6</c:v>
                </c:pt>
                <c:pt idx="3625">
                  <c:v>462.4</c:v>
                </c:pt>
                <c:pt idx="3626">
                  <c:v>455.7</c:v>
                </c:pt>
                <c:pt idx="3627">
                  <c:v>456.6</c:v>
                </c:pt>
                <c:pt idx="3628">
                  <c:v>444.4</c:v>
                </c:pt>
                <c:pt idx="3629">
                  <c:v>436.3</c:v>
                </c:pt>
                <c:pt idx="3630">
                  <c:v>424.4</c:v>
                </c:pt>
                <c:pt idx="3631">
                  <c:v>463.5</c:v>
                </c:pt>
                <c:pt idx="3632">
                  <c:v>444.7</c:v>
                </c:pt>
                <c:pt idx="3633">
                  <c:v>446.9</c:v>
                </c:pt>
                <c:pt idx="3634">
                  <c:v>477.1</c:v>
                </c:pt>
                <c:pt idx="3635">
                  <c:v>482.6</c:v>
                </c:pt>
                <c:pt idx="3636">
                  <c:v>460.5</c:v>
                </c:pt>
                <c:pt idx="3637">
                  <c:v>562.5</c:v>
                </c:pt>
                <c:pt idx="3638">
                  <c:v>562.9</c:v>
                </c:pt>
                <c:pt idx="3639">
                  <c:v>567.6</c:v>
                </c:pt>
                <c:pt idx="3640">
                  <c:v>551.20000000000005</c:v>
                </c:pt>
                <c:pt idx="3641">
                  <c:v>564.29999999999995</c:v>
                </c:pt>
                <c:pt idx="3642">
                  <c:v>549.6</c:v>
                </c:pt>
                <c:pt idx="3643">
                  <c:v>566</c:v>
                </c:pt>
                <c:pt idx="3644">
                  <c:v>595</c:v>
                </c:pt>
                <c:pt idx="3645">
                  <c:v>598.9</c:v>
                </c:pt>
                <c:pt idx="3646">
                  <c:v>606.4</c:v>
                </c:pt>
                <c:pt idx="3647">
                  <c:v>619.1</c:v>
                </c:pt>
                <c:pt idx="3648">
                  <c:v>624</c:v>
                </c:pt>
                <c:pt idx="3649">
                  <c:v>614</c:v>
                </c:pt>
                <c:pt idx="3650">
                  <c:v>625</c:v>
                </c:pt>
                <c:pt idx="3651">
                  <c:v>619.4</c:v>
                </c:pt>
                <c:pt idx="3652">
                  <c:v>608.70000000000005</c:v>
                </c:pt>
                <c:pt idx="3653">
                  <c:v>613</c:v>
                </c:pt>
                <c:pt idx="3654">
                  <c:v>627</c:v>
                </c:pt>
                <c:pt idx="3655">
                  <c:v>609.20000000000005</c:v>
                </c:pt>
                <c:pt idx="3656">
                  <c:v>616.70000000000005</c:v>
                </c:pt>
                <c:pt idx="3657">
                  <c:v>648.29999999999995</c:v>
                </c:pt>
                <c:pt idx="3658">
                  <c:v>658.3</c:v>
                </c:pt>
                <c:pt idx="3659">
                  <c:v>661.8</c:v>
                </c:pt>
                <c:pt idx="3660">
                  <c:v>662.2</c:v>
                </c:pt>
                <c:pt idx="3661">
                  <c:v>544.6</c:v>
                </c:pt>
                <c:pt idx="3662">
                  <c:v>557.4</c:v>
                </c:pt>
                <c:pt idx="3663">
                  <c:v>573.9</c:v>
                </c:pt>
                <c:pt idx="3664">
                  <c:v>596.5</c:v>
                </c:pt>
                <c:pt idx="3665">
                  <c:v>593.1</c:v>
                </c:pt>
                <c:pt idx="3666">
                  <c:v>135.80000000000001</c:v>
                </c:pt>
                <c:pt idx="3667">
                  <c:v>174</c:v>
                </c:pt>
                <c:pt idx="3668">
                  <c:v>310.2</c:v>
                </c:pt>
                <c:pt idx="3669">
                  <c:v>255.6</c:v>
                </c:pt>
                <c:pt idx="3670">
                  <c:v>111.6</c:v>
                </c:pt>
                <c:pt idx="3671">
                  <c:v>111.9</c:v>
                </c:pt>
                <c:pt idx="3672">
                  <c:v>261.5</c:v>
                </c:pt>
                <c:pt idx="3673">
                  <c:v>294</c:v>
                </c:pt>
                <c:pt idx="3674">
                  <c:v>272.3</c:v>
                </c:pt>
                <c:pt idx="3675">
                  <c:v>299.8</c:v>
                </c:pt>
                <c:pt idx="3676">
                  <c:v>371.1</c:v>
                </c:pt>
                <c:pt idx="3677">
                  <c:v>427.7</c:v>
                </c:pt>
                <c:pt idx="3678">
                  <c:v>451.4</c:v>
                </c:pt>
                <c:pt idx="3679">
                  <c:v>531.1</c:v>
                </c:pt>
                <c:pt idx="3680">
                  <c:v>579</c:v>
                </c:pt>
                <c:pt idx="3681">
                  <c:v>582.6</c:v>
                </c:pt>
                <c:pt idx="3682">
                  <c:v>659.6</c:v>
                </c:pt>
                <c:pt idx="3683">
                  <c:v>648.79999999999995</c:v>
                </c:pt>
                <c:pt idx="3684">
                  <c:v>695.7</c:v>
                </c:pt>
                <c:pt idx="3685">
                  <c:v>828.9</c:v>
                </c:pt>
                <c:pt idx="3686">
                  <c:v>904.5</c:v>
                </c:pt>
                <c:pt idx="3687">
                  <c:v>926.6</c:v>
                </c:pt>
                <c:pt idx="3688">
                  <c:v>931.7</c:v>
                </c:pt>
                <c:pt idx="3689">
                  <c:v>953.3</c:v>
                </c:pt>
                <c:pt idx="3690">
                  <c:v>940.4</c:v>
                </c:pt>
                <c:pt idx="3691">
                  <c:v>938.8</c:v>
                </c:pt>
                <c:pt idx="3692">
                  <c:v>941.4</c:v>
                </c:pt>
                <c:pt idx="3693">
                  <c:v>925.7</c:v>
                </c:pt>
                <c:pt idx="3694">
                  <c:v>932.7</c:v>
                </c:pt>
                <c:pt idx="3695">
                  <c:v>943.5</c:v>
                </c:pt>
                <c:pt idx="3696">
                  <c:v>1007</c:v>
                </c:pt>
                <c:pt idx="3697">
                  <c:v>961</c:v>
                </c:pt>
                <c:pt idx="3698">
                  <c:v>916.5</c:v>
                </c:pt>
                <c:pt idx="3699">
                  <c:v>944.2</c:v>
                </c:pt>
                <c:pt idx="3700">
                  <c:v>951</c:v>
                </c:pt>
                <c:pt idx="3701">
                  <c:v>962.2</c:v>
                </c:pt>
                <c:pt idx="3702">
                  <c:v>956</c:v>
                </c:pt>
                <c:pt idx="3703">
                  <c:v>954.8</c:v>
                </c:pt>
                <c:pt idx="3704">
                  <c:v>905.7</c:v>
                </c:pt>
                <c:pt idx="3705">
                  <c:v>894.2</c:v>
                </c:pt>
                <c:pt idx="3706">
                  <c:v>913.5</c:v>
                </c:pt>
                <c:pt idx="3707">
                  <c:v>941.2</c:v>
                </c:pt>
                <c:pt idx="3708">
                  <c:v>919.3</c:v>
                </c:pt>
                <c:pt idx="3709">
                  <c:v>922.9</c:v>
                </c:pt>
                <c:pt idx="3710">
                  <c:v>939.8</c:v>
                </c:pt>
                <c:pt idx="3711">
                  <c:v>1005.3</c:v>
                </c:pt>
                <c:pt idx="3712">
                  <c:v>957.8</c:v>
                </c:pt>
                <c:pt idx="3713">
                  <c:v>937</c:v>
                </c:pt>
                <c:pt idx="3714">
                  <c:v>938.8</c:v>
                </c:pt>
                <c:pt idx="3715">
                  <c:v>879.9</c:v>
                </c:pt>
                <c:pt idx="3716">
                  <c:v>1012.7</c:v>
                </c:pt>
                <c:pt idx="3717">
                  <c:v>1014.7</c:v>
                </c:pt>
                <c:pt idx="3718">
                  <c:v>924.7</c:v>
                </c:pt>
                <c:pt idx="3719">
                  <c:v>884.3</c:v>
                </c:pt>
                <c:pt idx="3720">
                  <c:v>856.9</c:v>
                </c:pt>
                <c:pt idx="3721">
                  <c:v>815.9</c:v>
                </c:pt>
                <c:pt idx="3722">
                  <c:v>805.9</c:v>
                </c:pt>
                <c:pt idx="3723">
                  <c:v>804.8</c:v>
                </c:pt>
                <c:pt idx="3724">
                  <c:v>785</c:v>
                </c:pt>
                <c:pt idx="3725">
                  <c:v>762</c:v>
                </c:pt>
                <c:pt idx="3726">
                  <c:v>803</c:v>
                </c:pt>
                <c:pt idx="3727">
                  <c:v>802</c:v>
                </c:pt>
                <c:pt idx="3728">
                  <c:v>707.3</c:v>
                </c:pt>
                <c:pt idx="3729">
                  <c:v>702.8</c:v>
                </c:pt>
                <c:pt idx="3730">
                  <c:v>713.2</c:v>
                </c:pt>
                <c:pt idx="3731">
                  <c:v>639.5</c:v>
                </c:pt>
                <c:pt idx="3732">
                  <c:v>640.5</c:v>
                </c:pt>
                <c:pt idx="3733">
                  <c:v>650</c:v>
                </c:pt>
                <c:pt idx="3734">
                  <c:v>732</c:v>
                </c:pt>
                <c:pt idx="3735">
                  <c:v>541</c:v>
                </c:pt>
                <c:pt idx="3736">
                  <c:v>715</c:v>
                </c:pt>
                <c:pt idx="3737">
                  <c:v>759.9</c:v>
                </c:pt>
                <c:pt idx="3738">
                  <c:v>919.9</c:v>
                </c:pt>
                <c:pt idx="3739">
                  <c:v>908.9</c:v>
                </c:pt>
                <c:pt idx="3740">
                  <c:v>936.8</c:v>
                </c:pt>
                <c:pt idx="3741">
                  <c:v>900</c:v>
                </c:pt>
                <c:pt idx="3742">
                  <c:v>919.9</c:v>
                </c:pt>
                <c:pt idx="3743">
                  <c:v>1033.7</c:v>
                </c:pt>
                <c:pt idx="3744">
                  <c:v>919</c:v>
                </c:pt>
                <c:pt idx="3745">
                  <c:v>804</c:v>
                </c:pt>
                <c:pt idx="3746">
                  <c:v>697</c:v>
                </c:pt>
                <c:pt idx="3747">
                  <c:v>845</c:v>
                </c:pt>
                <c:pt idx="3748">
                  <c:v>1106.3</c:v>
                </c:pt>
                <c:pt idx="3749">
                  <c:v>1237.5999999999999</c:v>
                </c:pt>
                <c:pt idx="3750">
                  <c:v>1154.9000000000001</c:v>
                </c:pt>
                <c:pt idx="3751">
                  <c:v>1096.5999999999999</c:v>
                </c:pt>
                <c:pt idx="3752">
                  <c:v>1004.4</c:v>
                </c:pt>
                <c:pt idx="3753">
                  <c:v>1205.7</c:v>
                </c:pt>
                <c:pt idx="3754">
                  <c:v>1206.9000000000001</c:v>
                </c:pt>
                <c:pt idx="3755">
                  <c:v>1101.4000000000001</c:v>
                </c:pt>
                <c:pt idx="3756">
                  <c:v>1079.9000000000001</c:v>
                </c:pt>
                <c:pt idx="3757">
                  <c:v>970</c:v>
                </c:pt>
                <c:pt idx="3758">
                  <c:v>830</c:v>
                </c:pt>
                <c:pt idx="3759">
                  <c:v>795</c:v>
                </c:pt>
                <c:pt idx="3760">
                  <c:v>832.5</c:v>
                </c:pt>
                <c:pt idx="3761">
                  <c:v>802</c:v>
                </c:pt>
                <c:pt idx="3762">
                  <c:v>764.9</c:v>
                </c:pt>
                <c:pt idx="3763">
                  <c:v>638</c:v>
                </c:pt>
                <c:pt idx="3764">
                  <c:v>645.70000000000005</c:v>
                </c:pt>
                <c:pt idx="3765">
                  <c:v>785.4</c:v>
                </c:pt>
                <c:pt idx="3766">
                  <c:v>528.29999999999995</c:v>
                </c:pt>
                <c:pt idx="3767">
                  <c:v>462</c:v>
                </c:pt>
                <c:pt idx="3768">
                  <c:v>433.9</c:v>
                </c:pt>
                <c:pt idx="3769">
                  <c:v>433.4</c:v>
                </c:pt>
                <c:pt idx="3770">
                  <c:v>434.9</c:v>
                </c:pt>
                <c:pt idx="3771">
                  <c:v>380</c:v>
                </c:pt>
                <c:pt idx="3772">
                  <c:v>363</c:v>
                </c:pt>
                <c:pt idx="3773">
                  <c:v>336.3</c:v>
                </c:pt>
                <c:pt idx="3774">
                  <c:v>367.8</c:v>
                </c:pt>
                <c:pt idx="3775">
                  <c:v>355</c:v>
                </c:pt>
                <c:pt idx="3776">
                  <c:v>309.60000000000002</c:v>
                </c:pt>
                <c:pt idx="3777">
                  <c:v>264.10000000000002</c:v>
                </c:pt>
                <c:pt idx="3778">
                  <c:v>251.3</c:v>
                </c:pt>
                <c:pt idx="3779">
                  <c:v>238.2</c:v>
                </c:pt>
                <c:pt idx="3780">
                  <c:v>224</c:v>
                </c:pt>
                <c:pt idx="3781">
                  <c:v>211.7</c:v>
                </c:pt>
                <c:pt idx="3782">
                  <c:v>213.4</c:v>
                </c:pt>
                <c:pt idx="3783">
                  <c:v>211.2</c:v>
                </c:pt>
                <c:pt idx="3784">
                  <c:v>208</c:v>
                </c:pt>
                <c:pt idx="3785">
                  <c:v>216</c:v>
                </c:pt>
                <c:pt idx="3786">
                  <c:v>206.9</c:v>
                </c:pt>
                <c:pt idx="3787">
                  <c:v>206.9</c:v>
                </c:pt>
                <c:pt idx="3788">
                  <c:v>188.6</c:v>
                </c:pt>
                <c:pt idx="3789">
                  <c:v>197.9</c:v>
                </c:pt>
                <c:pt idx="3790">
                  <c:v>207</c:v>
                </c:pt>
                <c:pt idx="3791">
                  <c:v>228</c:v>
                </c:pt>
                <c:pt idx="3792">
                  <c:v>203</c:v>
                </c:pt>
                <c:pt idx="3793">
                  <c:v>192.8</c:v>
                </c:pt>
                <c:pt idx="3794">
                  <c:v>186.1</c:v>
                </c:pt>
                <c:pt idx="3795">
                  <c:v>183.1</c:v>
                </c:pt>
                <c:pt idx="3796">
                  <c:v>168.3</c:v>
                </c:pt>
                <c:pt idx="3797">
                  <c:v>157.6</c:v>
                </c:pt>
                <c:pt idx="3798">
                  <c:v>152.80000000000001</c:v>
                </c:pt>
                <c:pt idx="3799">
                  <c:v>158.1</c:v>
                </c:pt>
                <c:pt idx="3800">
                  <c:v>151.4</c:v>
                </c:pt>
                <c:pt idx="3801">
                  <c:v>147.5</c:v>
                </c:pt>
                <c:pt idx="3802">
                  <c:v>142.9</c:v>
                </c:pt>
                <c:pt idx="3803">
                  <c:v>140.1</c:v>
                </c:pt>
                <c:pt idx="3804">
                  <c:v>140.4</c:v>
                </c:pt>
                <c:pt idx="3805">
                  <c:v>139.5</c:v>
                </c:pt>
                <c:pt idx="3806">
                  <c:v>136.5</c:v>
                </c:pt>
                <c:pt idx="3807">
                  <c:v>135.80000000000001</c:v>
                </c:pt>
                <c:pt idx="3808">
                  <c:v>137.80000000000001</c:v>
                </c:pt>
                <c:pt idx="3809">
                  <c:v>136.69999999999999</c:v>
                </c:pt>
                <c:pt idx="3810">
                  <c:v>136.80000000000001</c:v>
                </c:pt>
                <c:pt idx="3811">
                  <c:v>131</c:v>
                </c:pt>
                <c:pt idx="3812">
                  <c:v>123</c:v>
                </c:pt>
                <c:pt idx="3813">
                  <c:v>140.30000000000001</c:v>
                </c:pt>
                <c:pt idx="3814">
                  <c:v>141.9</c:v>
                </c:pt>
                <c:pt idx="3815">
                  <c:v>143.9</c:v>
                </c:pt>
                <c:pt idx="3816">
                  <c:v>142.5</c:v>
                </c:pt>
                <c:pt idx="3817">
                  <c:v>138.9</c:v>
                </c:pt>
                <c:pt idx="3818">
                  <c:v>137.1</c:v>
                </c:pt>
                <c:pt idx="3819">
                  <c:v>135</c:v>
                </c:pt>
                <c:pt idx="3820">
                  <c:v>134.80000000000001</c:v>
                </c:pt>
                <c:pt idx="3821">
                  <c:v>133.4</c:v>
                </c:pt>
                <c:pt idx="3822">
                  <c:v>134</c:v>
                </c:pt>
                <c:pt idx="3823">
                  <c:v>134.4</c:v>
                </c:pt>
                <c:pt idx="3824">
                  <c:v>133.80000000000001</c:v>
                </c:pt>
                <c:pt idx="3825">
                  <c:v>135.1</c:v>
                </c:pt>
                <c:pt idx="3826">
                  <c:v>140.4</c:v>
                </c:pt>
                <c:pt idx="3827">
                  <c:v>139.1</c:v>
                </c:pt>
                <c:pt idx="3828">
                  <c:v>139.4</c:v>
                </c:pt>
                <c:pt idx="3829">
                  <c:v>138.30000000000001</c:v>
                </c:pt>
                <c:pt idx="3830">
                  <c:v>136.69999999999999</c:v>
                </c:pt>
                <c:pt idx="3831">
                  <c:v>140.69999999999999</c:v>
                </c:pt>
                <c:pt idx="3832">
                  <c:v>139.4</c:v>
                </c:pt>
                <c:pt idx="3833">
                  <c:v>142.1</c:v>
                </c:pt>
                <c:pt idx="3834">
                  <c:v>132.6</c:v>
                </c:pt>
                <c:pt idx="3835">
                  <c:v>133.1</c:v>
                </c:pt>
                <c:pt idx="3836">
                  <c:v>126.3</c:v>
                </c:pt>
                <c:pt idx="3837">
                  <c:v>129</c:v>
                </c:pt>
                <c:pt idx="3838">
                  <c:v>121.9</c:v>
                </c:pt>
                <c:pt idx="3839">
                  <c:v>130.19999999999999</c:v>
                </c:pt>
                <c:pt idx="3840">
                  <c:v>132.5</c:v>
                </c:pt>
                <c:pt idx="3841">
                  <c:v>144</c:v>
                </c:pt>
                <c:pt idx="3842">
                  <c:v>144</c:v>
                </c:pt>
                <c:pt idx="3843">
                  <c:v>146</c:v>
                </c:pt>
                <c:pt idx="3844">
                  <c:v>141</c:v>
                </c:pt>
                <c:pt idx="3845">
                  <c:v>138</c:v>
                </c:pt>
                <c:pt idx="3846">
                  <c:v>129.30000000000001</c:v>
                </c:pt>
                <c:pt idx="3847">
                  <c:v>128.80000000000001</c:v>
                </c:pt>
                <c:pt idx="3848">
                  <c:v>131.30000000000001</c:v>
                </c:pt>
                <c:pt idx="3849">
                  <c:v>120.1</c:v>
                </c:pt>
                <c:pt idx="3850">
                  <c:v>122.1</c:v>
                </c:pt>
                <c:pt idx="3851">
                  <c:v>119.6</c:v>
                </c:pt>
                <c:pt idx="3852">
                  <c:v>118.5</c:v>
                </c:pt>
                <c:pt idx="3853">
                  <c:v>122</c:v>
                </c:pt>
                <c:pt idx="3854">
                  <c:v>123.3</c:v>
                </c:pt>
                <c:pt idx="3855">
                  <c:v>121.2</c:v>
                </c:pt>
                <c:pt idx="3856">
                  <c:v>118.5</c:v>
                </c:pt>
                <c:pt idx="3857">
                  <c:v>113.4</c:v>
                </c:pt>
                <c:pt idx="3858">
                  <c:v>112.8</c:v>
                </c:pt>
                <c:pt idx="3859">
                  <c:v>109</c:v>
                </c:pt>
                <c:pt idx="3860">
                  <c:v>110</c:v>
                </c:pt>
                <c:pt idx="3861">
                  <c:v>112.6</c:v>
                </c:pt>
                <c:pt idx="3862">
                  <c:v>109.6</c:v>
                </c:pt>
                <c:pt idx="3863">
                  <c:v>106.8</c:v>
                </c:pt>
                <c:pt idx="3864">
                  <c:v>105</c:v>
                </c:pt>
                <c:pt idx="3865">
                  <c:v>103</c:v>
                </c:pt>
                <c:pt idx="3866">
                  <c:v>102.8</c:v>
                </c:pt>
                <c:pt idx="3867">
                  <c:v>103.1</c:v>
                </c:pt>
                <c:pt idx="3868">
                  <c:v>106</c:v>
                </c:pt>
                <c:pt idx="3869">
                  <c:v>106.6</c:v>
                </c:pt>
                <c:pt idx="3870">
                  <c:v>106.7</c:v>
                </c:pt>
                <c:pt idx="3871">
                  <c:v>105.1</c:v>
                </c:pt>
                <c:pt idx="3872">
                  <c:v>104.9</c:v>
                </c:pt>
                <c:pt idx="3873">
                  <c:v>104.5</c:v>
                </c:pt>
                <c:pt idx="3874">
                  <c:v>104</c:v>
                </c:pt>
                <c:pt idx="3875">
                  <c:v>106.2</c:v>
                </c:pt>
                <c:pt idx="3876">
                  <c:v>108</c:v>
                </c:pt>
                <c:pt idx="3877">
                  <c:v>101.5</c:v>
                </c:pt>
                <c:pt idx="3878">
                  <c:v>98.8</c:v>
                </c:pt>
                <c:pt idx="3879">
                  <c:v>94.4</c:v>
                </c:pt>
                <c:pt idx="3880">
                  <c:v>96</c:v>
                </c:pt>
                <c:pt idx="3881">
                  <c:v>96.9</c:v>
                </c:pt>
                <c:pt idx="3882">
                  <c:v>95.1</c:v>
                </c:pt>
                <c:pt idx="3883">
                  <c:v>95.6</c:v>
                </c:pt>
                <c:pt idx="3884">
                  <c:v>91.6</c:v>
                </c:pt>
                <c:pt idx="3885">
                  <c:v>92</c:v>
                </c:pt>
                <c:pt idx="3886">
                  <c:v>89.8</c:v>
                </c:pt>
                <c:pt idx="3887">
                  <c:v>92</c:v>
                </c:pt>
                <c:pt idx="3888">
                  <c:v>90.1</c:v>
                </c:pt>
                <c:pt idx="3889">
                  <c:v>98.5</c:v>
                </c:pt>
                <c:pt idx="3890">
                  <c:v>97.1</c:v>
                </c:pt>
                <c:pt idx="3891">
                  <c:v>98.9</c:v>
                </c:pt>
                <c:pt idx="3892">
                  <c:v>94.4</c:v>
                </c:pt>
                <c:pt idx="3893">
                  <c:v>98.3</c:v>
                </c:pt>
                <c:pt idx="3894">
                  <c:v>94</c:v>
                </c:pt>
                <c:pt idx="3895">
                  <c:v>89</c:v>
                </c:pt>
                <c:pt idx="3896">
                  <c:v>88</c:v>
                </c:pt>
                <c:pt idx="3897">
                  <c:v>76.7</c:v>
                </c:pt>
                <c:pt idx="3898">
                  <c:v>76</c:v>
                </c:pt>
                <c:pt idx="3899">
                  <c:v>76.5</c:v>
                </c:pt>
                <c:pt idx="3900">
                  <c:v>69.7</c:v>
                </c:pt>
                <c:pt idx="3901">
                  <c:v>68.5</c:v>
                </c:pt>
                <c:pt idx="3902">
                  <c:v>80</c:v>
                </c:pt>
                <c:pt idx="3903">
                  <c:v>78.900000000000006</c:v>
                </c:pt>
                <c:pt idx="3904">
                  <c:v>90.4</c:v>
                </c:pt>
                <c:pt idx="3905">
                  <c:v>88.1</c:v>
                </c:pt>
                <c:pt idx="3906">
                  <c:v>97.5</c:v>
                </c:pt>
                <c:pt idx="3907">
                  <c:v>95</c:v>
                </c:pt>
                <c:pt idx="3908">
                  <c:v>94.7</c:v>
                </c:pt>
                <c:pt idx="3909">
                  <c:v>101.7</c:v>
                </c:pt>
                <c:pt idx="3910">
                  <c:v>104</c:v>
                </c:pt>
                <c:pt idx="3911">
                  <c:v>103.3</c:v>
                </c:pt>
                <c:pt idx="3912">
                  <c:v>102.1</c:v>
                </c:pt>
                <c:pt idx="3913">
                  <c:v>107.9</c:v>
                </c:pt>
                <c:pt idx="3914">
                  <c:v>108.2</c:v>
                </c:pt>
                <c:pt idx="3915">
                  <c:v>109.5</c:v>
                </c:pt>
                <c:pt idx="3916">
                  <c:v>111.3</c:v>
                </c:pt>
                <c:pt idx="3917">
                  <c:v>108.3</c:v>
                </c:pt>
                <c:pt idx="3918">
                  <c:v>107.3</c:v>
                </c:pt>
                <c:pt idx="3919">
                  <c:v>101.9</c:v>
                </c:pt>
                <c:pt idx="3920">
                  <c:v>99.9</c:v>
                </c:pt>
                <c:pt idx="3921">
                  <c:v>99.8</c:v>
                </c:pt>
                <c:pt idx="3922">
                  <c:v>100</c:v>
                </c:pt>
                <c:pt idx="3923">
                  <c:v>103.9</c:v>
                </c:pt>
                <c:pt idx="3924">
                  <c:v>108.8</c:v>
                </c:pt>
                <c:pt idx="3925">
                  <c:v>109</c:v>
                </c:pt>
                <c:pt idx="3926">
                  <c:v>106.3</c:v>
                </c:pt>
                <c:pt idx="3927">
                  <c:v>100.4</c:v>
                </c:pt>
                <c:pt idx="3928">
                  <c:v>107.9</c:v>
                </c:pt>
                <c:pt idx="3929">
                  <c:v>111</c:v>
                </c:pt>
                <c:pt idx="3930">
                  <c:v>119</c:v>
                </c:pt>
                <c:pt idx="3931">
                  <c:v>121.9</c:v>
                </c:pt>
                <c:pt idx="3932">
                  <c:v>121.4</c:v>
                </c:pt>
                <c:pt idx="3933">
                  <c:v>120.7</c:v>
                </c:pt>
                <c:pt idx="3934">
                  <c:v>122.5</c:v>
                </c:pt>
                <c:pt idx="3935">
                  <c:v>129.30000000000001</c:v>
                </c:pt>
                <c:pt idx="3936">
                  <c:v>128.80000000000001</c:v>
                </c:pt>
                <c:pt idx="3937">
                  <c:v>128.80000000000001</c:v>
                </c:pt>
                <c:pt idx="3938">
                  <c:v>132.30000000000001</c:v>
                </c:pt>
                <c:pt idx="3939">
                  <c:v>129</c:v>
                </c:pt>
                <c:pt idx="3940">
                  <c:v>129.80000000000001</c:v>
                </c:pt>
                <c:pt idx="3941">
                  <c:v>133.5</c:v>
                </c:pt>
                <c:pt idx="3942">
                  <c:v>132</c:v>
                </c:pt>
                <c:pt idx="3943">
                  <c:v>133.1</c:v>
                </c:pt>
                <c:pt idx="3944">
                  <c:v>126.3</c:v>
                </c:pt>
                <c:pt idx="3945">
                  <c:v>123.8</c:v>
                </c:pt>
                <c:pt idx="3946">
                  <c:v>122.9</c:v>
                </c:pt>
                <c:pt idx="3947">
                  <c:v>122</c:v>
                </c:pt>
                <c:pt idx="3948">
                  <c:v>122.5</c:v>
                </c:pt>
                <c:pt idx="3949">
                  <c:v>123.2</c:v>
                </c:pt>
                <c:pt idx="3950">
                  <c:v>123.5</c:v>
                </c:pt>
                <c:pt idx="3951">
                  <c:v>118.2</c:v>
                </c:pt>
                <c:pt idx="3952">
                  <c:v>114.2</c:v>
                </c:pt>
                <c:pt idx="3953">
                  <c:v>111.4</c:v>
                </c:pt>
                <c:pt idx="3954">
                  <c:v>118</c:v>
                </c:pt>
                <c:pt idx="3955">
                  <c:v>114.8</c:v>
                </c:pt>
                <c:pt idx="3956">
                  <c:v>115.6</c:v>
                </c:pt>
                <c:pt idx="3957">
                  <c:v>117.7</c:v>
                </c:pt>
                <c:pt idx="3958">
                  <c:v>112.8</c:v>
                </c:pt>
                <c:pt idx="3959">
                  <c:v>113.2</c:v>
                </c:pt>
                <c:pt idx="3960">
                  <c:v>109.6</c:v>
                </c:pt>
                <c:pt idx="3961">
                  <c:v>112.3</c:v>
                </c:pt>
                <c:pt idx="3962">
                  <c:v>116</c:v>
                </c:pt>
                <c:pt idx="3963">
                  <c:v>112.9</c:v>
                </c:pt>
                <c:pt idx="3964">
                  <c:v>98.1</c:v>
                </c:pt>
                <c:pt idx="3965">
                  <c:v>106.3</c:v>
                </c:pt>
                <c:pt idx="3966">
                  <c:v>116.4</c:v>
                </c:pt>
                <c:pt idx="3967">
                  <c:v>139.19999999999999</c:v>
                </c:pt>
                <c:pt idx="3968">
                  <c:v>144</c:v>
                </c:pt>
                <c:pt idx="3969">
                  <c:v>134.4</c:v>
                </c:pt>
                <c:pt idx="3970">
                  <c:v>128</c:v>
                </c:pt>
                <c:pt idx="3971">
                  <c:v>136.9</c:v>
                </c:pt>
                <c:pt idx="3972">
                  <c:v>141.69999999999999</c:v>
                </c:pt>
                <c:pt idx="3973">
                  <c:v>154.19999999999999</c:v>
                </c:pt>
                <c:pt idx="3974">
                  <c:v>143.5</c:v>
                </c:pt>
                <c:pt idx="3975">
                  <c:v>127.4</c:v>
                </c:pt>
                <c:pt idx="3976">
                  <c:v>119.2</c:v>
                </c:pt>
                <c:pt idx="3977">
                  <c:v>126.6</c:v>
                </c:pt>
                <c:pt idx="3978">
                  <c:v>118.5</c:v>
                </c:pt>
                <c:pt idx="3979">
                  <c:v>109</c:v>
                </c:pt>
                <c:pt idx="3980">
                  <c:v>93.1</c:v>
                </c:pt>
                <c:pt idx="3981">
                  <c:v>68.400000000000006</c:v>
                </c:pt>
                <c:pt idx="3982">
                  <c:v>82.4</c:v>
                </c:pt>
                <c:pt idx="3983">
                  <c:v>90</c:v>
                </c:pt>
                <c:pt idx="3984">
                  <c:v>93</c:v>
                </c:pt>
                <c:pt idx="3985">
                  <c:v>117</c:v>
                </c:pt>
                <c:pt idx="3986">
                  <c:v>124.9</c:v>
                </c:pt>
                <c:pt idx="3987">
                  <c:v>165</c:v>
                </c:pt>
                <c:pt idx="3988">
                  <c:v>230</c:v>
                </c:pt>
                <c:pt idx="3989">
                  <c:v>187.5</c:v>
                </c:pt>
                <c:pt idx="3990">
                  <c:v>162.30000000000001</c:v>
                </c:pt>
                <c:pt idx="3991">
                  <c:v>142.6</c:v>
                </c:pt>
                <c:pt idx="3992">
                  <c:v>142.30000000000001</c:v>
                </c:pt>
                <c:pt idx="3993">
                  <c:v>132.1</c:v>
                </c:pt>
                <c:pt idx="3994">
                  <c:v>135</c:v>
                </c:pt>
                <c:pt idx="3995">
                  <c:v>118</c:v>
                </c:pt>
                <c:pt idx="3996">
                  <c:v>104</c:v>
                </c:pt>
                <c:pt idx="3997">
                  <c:v>93</c:v>
                </c:pt>
                <c:pt idx="3998">
                  <c:v>92.2</c:v>
                </c:pt>
                <c:pt idx="3999">
                  <c:v>90.5</c:v>
                </c:pt>
                <c:pt idx="4000">
                  <c:v>86.2</c:v>
                </c:pt>
                <c:pt idx="4001">
                  <c:v>88.9</c:v>
                </c:pt>
                <c:pt idx="4002">
                  <c:v>78.5</c:v>
                </c:pt>
                <c:pt idx="4003">
                  <c:v>73.599999999999994</c:v>
                </c:pt>
                <c:pt idx="4004">
                  <c:v>71.5</c:v>
                </c:pt>
                <c:pt idx="4005">
                  <c:v>64.3</c:v>
                </c:pt>
                <c:pt idx="4006">
                  <c:v>69.900000000000006</c:v>
                </c:pt>
                <c:pt idx="4007">
                  <c:v>70.8</c:v>
                </c:pt>
                <c:pt idx="4008">
                  <c:v>64.5</c:v>
                </c:pt>
                <c:pt idx="4009">
                  <c:v>59.1</c:v>
                </c:pt>
                <c:pt idx="4010">
                  <c:v>51.6</c:v>
                </c:pt>
                <c:pt idx="4011">
                  <c:v>47.4</c:v>
                </c:pt>
                <c:pt idx="4012">
                  <c:v>47</c:v>
                </c:pt>
                <c:pt idx="4013">
                  <c:v>47</c:v>
                </c:pt>
                <c:pt idx="4014">
                  <c:v>47.2</c:v>
                </c:pt>
                <c:pt idx="4015">
                  <c:v>46.9</c:v>
                </c:pt>
                <c:pt idx="4016">
                  <c:v>44.3</c:v>
                </c:pt>
                <c:pt idx="4017">
                  <c:v>48.4</c:v>
                </c:pt>
                <c:pt idx="4018">
                  <c:v>46</c:v>
                </c:pt>
                <c:pt idx="4019">
                  <c:v>46.8</c:v>
                </c:pt>
                <c:pt idx="4020">
                  <c:v>44.2</c:v>
                </c:pt>
                <c:pt idx="4021">
                  <c:v>42</c:v>
                </c:pt>
                <c:pt idx="4022">
                  <c:v>41</c:v>
                </c:pt>
                <c:pt idx="4023">
                  <c:v>40.299999999999997</c:v>
                </c:pt>
                <c:pt idx="4024">
                  <c:v>36.200000000000003</c:v>
                </c:pt>
                <c:pt idx="4025">
                  <c:v>34.5</c:v>
                </c:pt>
                <c:pt idx="4026">
                  <c:v>34.299999999999997</c:v>
                </c:pt>
                <c:pt idx="4027">
                  <c:v>34.5</c:v>
                </c:pt>
                <c:pt idx="4028">
                  <c:v>33.4</c:v>
                </c:pt>
                <c:pt idx="4029">
                  <c:v>30.9</c:v>
                </c:pt>
                <c:pt idx="4030">
                  <c:v>31.1</c:v>
                </c:pt>
                <c:pt idx="4031">
                  <c:v>30.4</c:v>
                </c:pt>
                <c:pt idx="4032">
                  <c:v>29.9</c:v>
                </c:pt>
                <c:pt idx="4033">
                  <c:v>29.8</c:v>
                </c:pt>
                <c:pt idx="4034">
                  <c:v>30.3</c:v>
                </c:pt>
                <c:pt idx="4035">
                  <c:v>29.8</c:v>
                </c:pt>
                <c:pt idx="4036">
                  <c:v>29.6</c:v>
                </c:pt>
                <c:pt idx="4037">
                  <c:v>29.4</c:v>
                </c:pt>
                <c:pt idx="4038">
                  <c:v>27</c:v>
                </c:pt>
                <c:pt idx="4039">
                  <c:v>26.8</c:v>
                </c:pt>
                <c:pt idx="4040">
                  <c:v>27.2</c:v>
                </c:pt>
                <c:pt idx="4041">
                  <c:v>27.1</c:v>
                </c:pt>
                <c:pt idx="4042">
                  <c:v>27.2</c:v>
                </c:pt>
                <c:pt idx="4043">
                  <c:v>24.2</c:v>
                </c:pt>
                <c:pt idx="4044">
                  <c:v>25.2</c:v>
                </c:pt>
                <c:pt idx="4045">
                  <c:v>24.6</c:v>
                </c:pt>
                <c:pt idx="4046">
                  <c:v>24</c:v>
                </c:pt>
                <c:pt idx="4047">
                  <c:v>23.6</c:v>
                </c:pt>
                <c:pt idx="4048">
                  <c:v>22.7</c:v>
                </c:pt>
                <c:pt idx="4049">
                  <c:v>22.1</c:v>
                </c:pt>
                <c:pt idx="4050">
                  <c:v>21.2</c:v>
                </c:pt>
                <c:pt idx="4051">
                  <c:v>20.6</c:v>
                </c:pt>
                <c:pt idx="4052">
                  <c:v>20.399999999999999</c:v>
                </c:pt>
                <c:pt idx="4053">
                  <c:v>20.6</c:v>
                </c:pt>
                <c:pt idx="4054">
                  <c:v>19.600000000000001</c:v>
                </c:pt>
                <c:pt idx="4055">
                  <c:v>20.5</c:v>
                </c:pt>
                <c:pt idx="4056">
                  <c:v>20.399999999999999</c:v>
                </c:pt>
                <c:pt idx="4057">
                  <c:v>19.7</c:v>
                </c:pt>
                <c:pt idx="4058">
                  <c:v>19.5</c:v>
                </c:pt>
                <c:pt idx="4059">
                  <c:v>18.7</c:v>
                </c:pt>
                <c:pt idx="4060">
                  <c:v>17.8</c:v>
                </c:pt>
                <c:pt idx="4061">
                  <c:v>17.899999999999999</c:v>
                </c:pt>
                <c:pt idx="4062">
                  <c:v>17.399999999999999</c:v>
                </c:pt>
                <c:pt idx="4063">
                  <c:v>16.899999999999999</c:v>
                </c:pt>
                <c:pt idx="4064">
                  <c:v>17.5</c:v>
                </c:pt>
                <c:pt idx="4065">
                  <c:v>17.3</c:v>
                </c:pt>
                <c:pt idx="4066">
                  <c:v>16.8</c:v>
                </c:pt>
                <c:pt idx="4067">
                  <c:v>15.7</c:v>
                </c:pt>
                <c:pt idx="4068">
                  <c:v>15.6</c:v>
                </c:pt>
                <c:pt idx="4069">
                  <c:v>15.7</c:v>
                </c:pt>
                <c:pt idx="4070">
                  <c:v>15.5</c:v>
                </c:pt>
                <c:pt idx="4071">
                  <c:v>14.7</c:v>
                </c:pt>
                <c:pt idx="4072">
                  <c:v>14.3</c:v>
                </c:pt>
                <c:pt idx="4073">
                  <c:v>14.3</c:v>
                </c:pt>
                <c:pt idx="4074">
                  <c:v>14.1</c:v>
                </c:pt>
                <c:pt idx="4075">
                  <c:v>14.2</c:v>
                </c:pt>
                <c:pt idx="4076">
                  <c:v>14.1</c:v>
                </c:pt>
                <c:pt idx="4077">
                  <c:v>14.1</c:v>
                </c:pt>
                <c:pt idx="4078">
                  <c:v>13.8</c:v>
                </c:pt>
                <c:pt idx="4079">
                  <c:v>13.7</c:v>
                </c:pt>
                <c:pt idx="4080">
                  <c:v>13.6</c:v>
                </c:pt>
                <c:pt idx="4081">
                  <c:v>13.4</c:v>
                </c:pt>
                <c:pt idx="4082">
                  <c:v>13.4</c:v>
                </c:pt>
                <c:pt idx="4083">
                  <c:v>13.5</c:v>
                </c:pt>
                <c:pt idx="4084">
                  <c:v>13.4</c:v>
                </c:pt>
                <c:pt idx="4085">
                  <c:v>13.3</c:v>
                </c:pt>
                <c:pt idx="4086">
                  <c:v>13.3</c:v>
                </c:pt>
                <c:pt idx="4087">
                  <c:v>13.5</c:v>
                </c:pt>
                <c:pt idx="4088">
                  <c:v>13.4</c:v>
                </c:pt>
                <c:pt idx="4089">
                  <c:v>13.4</c:v>
                </c:pt>
                <c:pt idx="4090">
                  <c:v>13.4</c:v>
                </c:pt>
                <c:pt idx="4091">
                  <c:v>13.4</c:v>
                </c:pt>
                <c:pt idx="4092">
                  <c:v>13.5</c:v>
                </c:pt>
                <c:pt idx="4093">
                  <c:v>13.4</c:v>
                </c:pt>
                <c:pt idx="4094">
                  <c:v>13.4</c:v>
                </c:pt>
                <c:pt idx="4095">
                  <c:v>13.3</c:v>
                </c:pt>
                <c:pt idx="4096">
                  <c:v>13.4</c:v>
                </c:pt>
                <c:pt idx="4097">
                  <c:v>13.5</c:v>
                </c:pt>
                <c:pt idx="4098">
                  <c:v>13.5</c:v>
                </c:pt>
                <c:pt idx="4099">
                  <c:v>13.6</c:v>
                </c:pt>
                <c:pt idx="4100">
                  <c:v>13.3</c:v>
                </c:pt>
                <c:pt idx="4101">
                  <c:v>13.3</c:v>
                </c:pt>
                <c:pt idx="4102">
                  <c:v>13.3</c:v>
                </c:pt>
                <c:pt idx="4103">
                  <c:v>13.5</c:v>
                </c:pt>
                <c:pt idx="4104">
                  <c:v>13.6</c:v>
                </c:pt>
                <c:pt idx="4105">
                  <c:v>13.7</c:v>
                </c:pt>
                <c:pt idx="4106">
                  <c:v>13.7</c:v>
                </c:pt>
                <c:pt idx="4107">
                  <c:v>13.6</c:v>
                </c:pt>
                <c:pt idx="4108">
                  <c:v>13.4</c:v>
                </c:pt>
                <c:pt idx="4109">
                  <c:v>13.4</c:v>
                </c:pt>
                <c:pt idx="4110">
                  <c:v>13.4</c:v>
                </c:pt>
                <c:pt idx="4111">
                  <c:v>13.5</c:v>
                </c:pt>
                <c:pt idx="4112">
                  <c:v>13.3</c:v>
                </c:pt>
                <c:pt idx="4113">
                  <c:v>13.4</c:v>
                </c:pt>
                <c:pt idx="4114">
                  <c:v>13.4</c:v>
                </c:pt>
                <c:pt idx="4115">
                  <c:v>12.7</c:v>
                </c:pt>
                <c:pt idx="4116">
                  <c:v>12.5</c:v>
                </c:pt>
                <c:pt idx="4117">
                  <c:v>12.6</c:v>
                </c:pt>
                <c:pt idx="4118">
                  <c:v>12.6</c:v>
                </c:pt>
                <c:pt idx="4119">
                  <c:v>12.4</c:v>
                </c:pt>
                <c:pt idx="4120">
                  <c:v>12.4</c:v>
                </c:pt>
                <c:pt idx="4121">
                  <c:v>12.2</c:v>
                </c:pt>
                <c:pt idx="4122">
                  <c:v>12.3</c:v>
                </c:pt>
                <c:pt idx="4123">
                  <c:v>12.5</c:v>
                </c:pt>
                <c:pt idx="4124">
                  <c:v>12.4</c:v>
                </c:pt>
                <c:pt idx="4125">
                  <c:v>12.4</c:v>
                </c:pt>
                <c:pt idx="4126">
                  <c:v>12.4</c:v>
                </c:pt>
                <c:pt idx="4127">
                  <c:v>11.8</c:v>
                </c:pt>
                <c:pt idx="4128">
                  <c:v>11.7</c:v>
                </c:pt>
                <c:pt idx="4129">
                  <c:v>11.8</c:v>
                </c:pt>
                <c:pt idx="4130">
                  <c:v>11.6</c:v>
                </c:pt>
                <c:pt idx="4131">
                  <c:v>11.8</c:v>
                </c:pt>
                <c:pt idx="4132">
                  <c:v>11.8</c:v>
                </c:pt>
                <c:pt idx="4133">
                  <c:v>11.2</c:v>
                </c:pt>
                <c:pt idx="4134">
                  <c:v>10.9</c:v>
                </c:pt>
                <c:pt idx="4135">
                  <c:v>10.9</c:v>
                </c:pt>
                <c:pt idx="4136">
                  <c:v>11</c:v>
                </c:pt>
                <c:pt idx="4137">
                  <c:v>10.9</c:v>
                </c:pt>
                <c:pt idx="4138">
                  <c:v>10.9</c:v>
                </c:pt>
                <c:pt idx="4139">
                  <c:v>10.8</c:v>
                </c:pt>
                <c:pt idx="4140">
                  <c:v>10.9</c:v>
                </c:pt>
                <c:pt idx="4141">
                  <c:v>10.9</c:v>
                </c:pt>
                <c:pt idx="4142">
                  <c:v>10.9</c:v>
                </c:pt>
                <c:pt idx="4143">
                  <c:v>10.8</c:v>
                </c:pt>
                <c:pt idx="4144">
                  <c:v>10.8</c:v>
                </c:pt>
                <c:pt idx="4145">
                  <c:v>10.6</c:v>
                </c:pt>
                <c:pt idx="4146">
                  <c:v>10.5</c:v>
                </c:pt>
                <c:pt idx="4147">
                  <c:v>10.6</c:v>
                </c:pt>
                <c:pt idx="4148">
                  <c:v>11.2</c:v>
                </c:pt>
                <c:pt idx="4149">
                  <c:v>10.9</c:v>
                </c:pt>
                <c:pt idx="4150">
                  <c:v>10.6</c:v>
                </c:pt>
                <c:pt idx="4151">
                  <c:v>10.7</c:v>
                </c:pt>
                <c:pt idx="4152">
                  <c:v>10.3</c:v>
                </c:pt>
                <c:pt idx="4153">
                  <c:v>10.199999999999999</c:v>
                </c:pt>
                <c:pt idx="4154">
                  <c:v>10.9</c:v>
                </c:pt>
                <c:pt idx="4155">
                  <c:v>11.6</c:v>
                </c:pt>
                <c:pt idx="4156">
                  <c:v>11.6</c:v>
                </c:pt>
                <c:pt idx="4157">
                  <c:v>11.7</c:v>
                </c:pt>
                <c:pt idx="4158">
                  <c:v>11.6</c:v>
                </c:pt>
                <c:pt idx="4159">
                  <c:v>11.7</c:v>
                </c:pt>
                <c:pt idx="4160">
                  <c:v>11.7</c:v>
                </c:pt>
                <c:pt idx="4161">
                  <c:v>11.9</c:v>
                </c:pt>
                <c:pt idx="4162">
                  <c:v>11.8</c:v>
                </c:pt>
                <c:pt idx="4163">
                  <c:v>11.9</c:v>
                </c:pt>
                <c:pt idx="4164">
                  <c:v>11.8</c:v>
                </c:pt>
                <c:pt idx="4165">
                  <c:v>11.7</c:v>
                </c:pt>
                <c:pt idx="4166">
                  <c:v>11.9</c:v>
                </c:pt>
                <c:pt idx="4167">
                  <c:v>12</c:v>
                </c:pt>
                <c:pt idx="4168">
                  <c:v>12</c:v>
                </c:pt>
                <c:pt idx="4169">
                  <c:v>12.1</c:v>
                </c:pt>
                <c:pt idx="4170">
                  <c:v>11.9</c:v>
                </c:pt>
                <c:pt idx="4171">
                  <c:v>11.8</c:v>
                </c:pt>
                <c:pt idx="4172">
                  <c:v>11.8</c:v>
                </c:pt>
                <c:pt idx="4173">
                  <c:v>12.5</c:v>
                </c:pt>
                <c:pt idx="4174">
                  <c:v>12.7</c:v>
                </c:pt>
                <c:pt idx="4175">
                  <c:v>12.9</c:v>
                </c:pt>
                <c:pt idx="4176">
                  <c:v>12.9</c:v>
                </c:pt>
                <c:pt idx="4177">
                  <c:v>12.8</c:v>
                </c:pt>
                <c:pt idx="4178">
                  <c:v>12.4</c:v>
                </c:pt>
                <c:pt idx="4179">
                  <c:v>12.4</c:v>
                </c:pt>
                <c:pt idx="4180">
                  <c:v>12.4</c:v>
                </c:pt>
                <c:pt idx="4181">
                  <c:v>12.4</c:v>
                </c:pt>
                <c:pt idx="4182">
                  <c:v>12.3</c:v>
                </c:pt>
                <c:pt idx="4183">
                  <c:v>12.3</c:v>
                </c:pt>
                <c:pt idx="4184">
                  <c:v>12.2</c:v>
                </c:pt>
                <c:pt idx="4185">
                  <c:v>12.1</c:v>
                </c:pt>
                <c:pt idx="4186">
                  <c:v>12.2</c:v>
                </c:pt>
                <c:pt idx="4187">
                  <c:v>12.2</c:v>
                </c:pt>
                <c:pt idx="4188">
                  <c:v>12.4</c:v>
                </c:pt>
                <c:pt idx="4189">
                  <c:v>12.3</c:v>
                </c:pt>
                <c:pt idx="4190">
                  <c:v>12.6</c:v>
                </c:pt>
                <c:pt idx="4191">
                  <c:v>12.3</c:v>
                </c:pt>
                <c:pt idx="4192">
                  <c:v>11.9</c:v>
                </c:pt>
                <c:pt idx="4193">
                  <c:v>11.9</c:v>
                </c:pt>
                <c:pt idx="4194">
                  <c:v>11.8</c:v>
                </c:pt>
                <c:pt idx="4195">
                  <c:v>11.7</c:v>
                </c:pt>
                <c:pt idx="4196">
                  <c:v>11.4</c:v>
                </c:pt>
                <c:pt idx="4197">
                  <c:v>11.4</c:v>
                </c:pt>
                <c:pt idx="4198">
                  <c:v>11.3</c:v>
                </c:pt>
                <c:pt idx="4199">
                  <c:v>11.2</c:v>
                </c:pt>
                <c:pt idx="4200">
                  <c:v>11</c:v>
                </c:pt>
                <c:pt idx="4201">
                  <c:v>11</c:v>
                </c:pt>
                <c:pt idx="4202">
                  <c:v>11</c:v>
                </c:pt>
                <c:pt idx="4203">
                  <c:v>11.2</c:v>
                </c:pt>
                <c:pt idx="4204">
                  <c:v>11</c:v>
                </c:pt>
                <c:pt idx="4205">
                  <c:v>10.4</c:v>
                </c:pt>
                <c:pt idx="4206">
                  <c:v>10.5</c:v>
                </c:pt>
                <c:pt idx="4207">
                  <c:v>10.199999999999999</c:v>
                </c:pt>
                <c:pt idx="4208">
                  <c:v>10</c:v>
                </c:pt>
                <c:pt idx="4209">
                  <c:v>10.199999999999999</c:v>
                </c:pt>
                <c:pt idx="4210">
                  <c:v>10.8</c:v>
                </c:pt>
                <c:pt idx="4211">
                  <c:v>10.9</c:v>
                </c:pt>
                <c:pt idx="4212">
                  <c:v>10.9</c:v>
                </c:pt>
                <c:pt idx="4213">
                  <c:v>10.9</c:v>
                </c:pt>
                <c:pt idx="4214">
                  <c:v>10.6</c:v>
                </c:pt>
                <c:pt idx="4215">
                  <c:v>10.5</c:v>
                </c:pt>
                <c:pt idx="4216">
                  <c:v>10.6</c:v>
                </c:pt>
                <c:pt idx="4217">
                  <c:v>10.1</c:v>
                </c:pt>
                <c:pt idx="4218">
                  <c:v>9.8000000000000007</c:v>
                </c:pt>
                <c:pt idx="4219">
                  <c:v>9.9</c:v>
                </c:pt>
                <c:pt idx="4220">
                  <c:v>10.1</c:v>
                </c:pt>
                <c:pt idx="4221">
                  <c:v>8</c:v>
                </c:pt>
                <c:pt idx="4222">
                  <c:v>11.6</c:v>
                </c:pt>
                <c:pt idx="4223">
                  <c:v>11.6</c:v>
                </c:pt>
                <c:pt idx="4224">
                  <c:v>13.5</c:v>
                </c:pt>
                <c:pt idx="4225">
                  <c:v>13.3</c:v>
                </c:pt>
                <c:pt idx="4226">
                  <c:v>12.2</c:v>
                </c:pt>
                <c:pt idx="4227">
                  <c:v>12</c:v>
                </c:pt>
                <c:pt idx="4228">
                  <c:v>11.6</c:v>
                </c:pt>
                <c:pt idx="4229">
                  <c:v>11.5</c:v>
                </c:pt>
                <c:pt idx="4230">
                  <c:v>11.4</c:v>
                </c:pt>
                <c:pt idx="4231">
                  <c:v>11.1</c:v>
                </c:pt>
                <c:pt idx="4232">
                  <c:v>11.1</c:v>
                </c:pt>
                <c:pt idx="4233">
                  <c:v>11.1</c:v>
                </c:pt>
                <c:pt idx="4234">
                  <c:v>10.9</c:v>
                </c:pt>
                <c:pt idx="4235">
                  <c:v>10.9</c:v>
                </c:pt>
                <c:pt idx="4236">
                  <c:v>11</c:v>
                </c:pt>
                <c:pt idx="4237">
                  <c:v>11</c:v>
                </c:pt>
                <c:pt idx="4238">
                  <c:v>10.5</c:v>
                </c:pt>
                <c:pt idx="4239">
                  <c:v>9.6</c:v>
                </c:pt>
                <c:pt idx="4240">
                  <c:v>9.4</c:v>
                </c:pt>
                <c:pt idx="4241">
                  <c:v>9.1</c:v>
                </c:pt>
                <c:pt idx="4242">
                  <c:v>8.6999999999999993</c:v>
                </c:pt>
                <c:pt idx="4243">
                  <c:v>8.9</c:v>
                </c:pt>
                <c:pt idx="4244">
                  <c:v>8.9</c:v>
                </c:pt>
                <c:pt idx="4245">
                  <c:v>8.9</c:v>
                </c:pt>
                <c:pt idx="4246">
                  <c:v>8.8000000000000007</c:v>
                </c:pt>
                <c:pt idx="4247">
                  <c:v>8.6</c:v>
                </c:pt>
                <c:pt idx="4248">
                  <c:v>8.4</c:v>
                </c:pt>
                <c:pt idx="4249">
                  <c:v>8.4</c:v>
                </c:pt>
                <c:pt idx="4250">
                  <c:v>8.9</c:v>
                </c:pt>
                <c:pt idx="4251">
                  <c:v>8.5</c:v>
                </c:pt>
                <c:pt idx="4252">
                  <c:v>8.9</c:v>
                </c:pt>
                <c:pt idx="4253">
                  <c:v>9.1</c:v>
                </c:pt>
                <c:pt idx="4254">
                  <c:v>8.8000000000000007</c:v>
                </c:pt>
                <c:pt idx="4255">
                  <c:v>8.5</c:v>
                </c:pt>
                <c:pt idx="4256">
                  <c:v>7.6</c:v>
                </c:pt>
                <c:pt idx="4257">
                  <c:v>7.5</c:v>
                </c:pt>
                <c:pt idx="4258">
                  <c:v>7.7</c:v>
                </c:pt>
                <c:pt idx="4259">
                  <c:v>7.8</c:v>
                </c:pt>
                <c:pt idx="4260">
                  <c:v>7.2</c:v>
                </c:pt>
                <c:pt idx="4261">
                  <c:v>7.2</c:v>
                </c:pt>
                <c:pt idx="4262">
                  <c:v>7</c:v>
                </c:pt>
                <c:pt idx="4263">
                  <c:v>6.8</c:v>
                </c:pt>
                <c:pt idx="4264">
                  <c:v>6.8</c:v>
                </c:pt>
                <c:pt idx="4265">
                  <c:v>6.7</c:v>
                </c:pt>
                <c:pt idx="4266">
                  <c:v>6.7</c:v>
                </c:pt>
                <c:pt idx="4267">
                  <c:v>6.5</c:v>
                </c:pt>
                <c:pt idx="4268">
                  <c:v>6.4</c:v>
                </c:pt>
                <c:pt idx="4269">
                  <c:v>6.8</c:v>
                </c:pt>
                <c:pt idx="4270">
                  <c:v>6.6</c:v>
                </c:pt>
                <c:pt idx="4271">
                  <c:v>6.7</c:v>
                </c:pt>
                <c:pt idx="4272">
                  <c:v>6.7</c:v>
                </c:pt>
                <c:pt idx="4273">
                  <c:v>6.6</c:v>
                </c:pt>
                <c:pt idx="4274">
                  <c:v>6.7</c:v>
                </c:pt>
                <c:pt idx="4275">
                  <c:v>6.4</c:v>
                </c:pt>
                <c:pt idx="4276">
                  <c:v>6.3</c:v>
                </c:pt>
                <c:pt idx="4277">
                  <c:v>6.3</c:v>
                </c:pt>
                <c:pt idx="4278">
                  <c:v>6.4</c:v>
                </c:pt>
                <c:pt idx="4279">
                  <c:v>6.6</c:v>
                </c:pt>
                <c:pt idx="4280">
                  <c:v>6.7</c:v>
                </c:pt>
                <c:pt idx="4281">
                  <c:v>6.7</c:v>
                </c:pt>
                <c:pt idx="4282">
                  <c:v>6.5</c:v>
                </c:pt>
                <c:pt idx="4283">
                  <c:v>6.3</c:v>
                </c:pt>
                <c:pt idx="4284">
                  <c:v>6.2</c:v>
                </c:pt>
                <c:pt idx="4285">
                  <c:v>6.4</c:v>
                </c:pt>
                <c:pt idx="4286">
                  <c:v>6.5</c:v>
                </c:pt>
                <c:pt idx="4287">
                  <c:v>5.9</c:v>
                </c:pt>
                <c:pt idx="4288">
                  <c:v>5.9</c:v>
                </c:pt>
                <c:pt idx="4289">
                  <c:v>5.7</c:v>
                </c:pt>
                <c:pt idx="4290">
                  <c:v>5.6</c:v>
                </c:pt>
                <c:pt idx="4291">
                  <c:v>5.5</c:v>
                </c:pt>
                <c:pt idx="4292">
                  <c:v>5.6</c:v>
                </c:pt>
                <c:pt idx="4293">
                  <c:v>5.6</c:v>
                </c:pt>
                <c:pt idx="4294">
                  <c:v>5.6</c:v>
                </c:pt>
                <c:pt idx="4295">
                  <c:v>5.5</c:v>
                </c:pt>
                <c:pt idx="4296">
                  <c:v>5.4</c:v>
                </c:pt>
                <c:pt idx="4297">
                  <c:v>5.3</c:v>
                </c:pt>
                <c:pt idx="4298">
                  <c:v>5.2</c:v>
                </c:pt>
                <c:pt idx="4299">
                  <c:v>5.3</c:v>
                </c:pt>
                <c:pt idx="4300">
                  <c:v>5.3</c:v>
                </c:pt>
                <c:pt idx="4301">
                  <c:v>5.2</c:v>
                </c:pt>
                <c:pt idx="4302">
                  <c:v>5.0999999999999996</c:v>
                </c:pt>
                <c:pt idx="4303">
                  <c:v>5.2</c:v>
                </c:pt>
                <c:pt idx="4304">
                  <c:v>5.0999999999999996</c:v>
                </c:pt>
                <c:pt idx="4305">
                  <c:v>5.0999999999999996</c:v>
                </c:pt>
                <c:pt idx="4306">
                  <c:v>5.0999999999999996</c:v>
                </c:pt>
                <c:pt idx="4307">
                  <c:v>5.2</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5.0999999999999996</c:v>
                </c:pt>
                <c:pt idx="4317">
                  <c:v>5</c:v>
                </c:pt>
                <c:pt idx="4318">
                  <c:v>5</c:v>
                </c:pt>
                <c:pt idx="4319">
                  <c:v>4.9000000000000004</c:v>
                </c:pt>
                <c:pt idx="4320">
                  <c:v>4.9000000000000004</c:v>
                </c:pt>
                <c:pt idx="4321">
                  <c:v>5</c:v>
                </c:pt>
                <c:pt idx="4322">
                  <c:v>4.8</c:v>
                </c:pt>
                <c:pt idx="4323">
                  <c:v>5</c:v>
                </c:pt>
                <c:pt idx="4324">
                  <c:v>5.0999999999999996</c:v>
                </c:pt>
                <c:pt idx="4325">
                  <c:v>5.0999999999999996</c:v>
                </c:pt>
                <c:pt idx="4326">
                  <c:v>5.0999999999999996</c:v>
                </c:pt>
                <c:pt idx="4327">
                  <c:v>5.0999999999999996</c:v>
                </c:pt>
                <c:pt idx="4328">
                  <c:v>5.0999999999999996</c:v>
                </c:pt>
                <c:pt idx="4329">
                  <c:v>5.0999999999999996</c:v>
                </c:pt>
                <c:pt idx="4330">
                  <c:v>5.0999999999999996</c:v>
                </c:pt>
                <c:pt idx="4331">
                  <c:v>5</c:v>
                </c:pt>
                <c:pt idx="4332">
                  <c:v>4.9000000000000004</c:v>
                </c:pt>
                <c:pt idx="4333">
                  <c:v>4.9000000000000004</c:v>
                </c:pt>
                <c:pt idx="4334">
                  <c:v>5</c:v>
                </c:pt>
                <c:pt idx="4335">
                  <c:v>5.0999999999999996</c:v>
                </c:pt>
                <c:pt idx="4336">
                  <c:v>5.0999999999999996</c:v>
                </c:pt>
                <c:pt idx="4337">
                  <c:v>5.0999999999999996</c:v>
                </c:pt>
                <c:pt idx="4338">
                  <c:v>5.0999999999999996</c:v>
                </c:pt>
                <c:pt idx="4339">
                  <c:v>5</c:v>
                </c:pt>
                <c:pt idx="4340">
                  <c:v>5.2</c:v>
                </c:pt>
                <c:pt idx="4341">
                  <c:v>5.3</c:v>
                </c:pt>
                <c:pt idx="4342">
                  <c:v>5.3</c:v>
                </c:pt>
                <c:pt idx="4343">
                  <c:v>5.0999999999999996</c:v>
                </c:pt>
                <c:pt idx="4344">
                  <c:v>5.0999999999999996</c:v>
                </c:pt>
                <c:pt idx="4345">
                  <c:v>5</c:v>
                </c:pt>
                <c:pt idx="4346">
                  <c:v>4.9000000000000004</c:v>
                </c:pt>
                <c:pt idx="4347">
                  <c:v>5</c:v>
                </c:pt>
                <c:pt idx="4348">
                  <c:v>5</c:v>
                </c:pt>
                <c:pt idx="4349">
                  <c:v>4.9000000000000004</c:v>
                </c:pt>
                <c:pt idx="4350">
                  <c:v>4.9000000000000004</c:v>
                </c:pt>
                <c:pt idx="4351">
                  <c:v>4.9000000000000004</c:v>
                </c:pt>
                <c:pt idx="4352">
                  <c:v>4.8</c:v>
                </c:pt>
                <c:pt idx="4353">
                  <c:v>4.9000000000000004</c:v>
                </c:pt>
                <c:pt idx="4354">
                  <c:v>4.8</c:v>
                </c:pt>
                <c:pt idx="4355">
                  <c:v>4.7</c:v>
                </c:pt>
                <c:pt idx="4356">
                  <c:v>4.9000000000000004</c:v>
                </c:pt>
                <c:pt idx="4357">
                  <c:v>4.9000000000000004</c:v>
                </c:pt>
                <c:pt idx="4358">
                  <c:v>4.9000000000000004</c:v>
                </c:pt>
                <c:pt idx="4359">
                  <c:v>4.9000000000000004</c:v>
                </c:pt>
                <c:pt idx="4360">
                  <c:v>5</c:v>
                </c:pt>
                <c:pt idx="4361">
                  <c:v>4.8</c:v>
                </c:pt>
                <c:pt idx="4362">
                  <c:v>4.9000000000000004</c:v>
                </c:pt>
                <c:pt idx="4363">
                  <c:v>4.9000000000000004</c:v>
                </c:pt>
                <c:pt idx="4364">
                  <c:v>4.8</c:v>
                </c:pt>
                <c:pt idx="4365">
                  <c:v>4.8</c:v>
                </c:pt>
                <c:pt idx="4366">
                  <c:v>4.8</c:v>
                </c:pt>
                <c:pt idx="4367">
                  <c:v>4.5999999999999996</c:v>
                </c:pt>
                <c:pt idx="4368">
                  <c:v>4.5999999999999996</c:v>
                </c:pt>
                <c:pt idx="4369">
                  <c:v>4.7</c:v>
                </c:pt>
                <c:pt idx="4370">
                  <c:v>4.7</c:v>
                </c:pt>
                <c:pt idx="4371">
                  <c:v>4.7</c:v>
                </c:pt>
                <c:pt idx="4372">
                  <c:v>4.8</c:v>
                </c:pt>
                <c:pt idx="4373">
                  <c:v>4.8</c:v>
                </c:pt>
                <c:pt idx="4374">
                  <c:v>4.7</c:v>
                </c:pt>
                <c:pt idx="4375">
                  <c:v>5.3</c:v>
                </c:pt>
                <c:pt idx="4376">
                  <c:v>5.2</c:v>
                </c:pt>
                <c:pt idx="4377">
                  <c:v>5.3</c:v>
                </c:pt>
                <c:pt idx="4378">
                  <c:v>5.3</c:v>
                </c:pt>
                <c:pt idx="4379">
                  <c:v>5.4</c:v>
                </c:pt>
                <c:pt idx="4380">
                  <c:v>5.3</c:v>
                </c:pt>
                <c:pt idx="4381">
                  <c:v>4.9000000000000004</c:v>
                </c:pt>
                <c:pt idx="4382">
                  <c:v>4.9000000000000004</c:v>
                </c:pt>
                <c:pt idx="4383">
                  <c:v>4.8</c:v>
                </c:pt>
                <c:pt idx="4384">
                  <c:v>4.9000000000000004</c:v>
                </c:pt>
                <c:pt idx="4385">
                  <c:v>4.9000000000000004</c:v>
                </c:pt>
                <c:pt idx="4386">
                  <c:v>4.9000000000000004</c:v>
                </c:pt>
                <c:pt idx="4387">
                  <c:v>5</c:v>
                </c:pt>
                <c:pt idx="4388">
                  <c:v>5</c:v>
                </c:pt>
                <c:pt idx="4389">
                  <c:v>4.8</c:v>
                </c:pt>
                <c:pt idx="4390">
                  <c:v>4.5999999999999996</c:v>
                </c:pt>
                <c:pt idx="4391">
                  <c:v>4.7</c:v>
                </c:pt>
                <c:pt idx="4392">
                  <c:v>4.9000000000000004</c:v>
                </c:pt>
                <c:pt idx="4393">
                  <c:v>4.9000000000000004</c:v>
                </c:pt>
                <c:pt idx="4394">
                  <c:v>4.9000000000000004</c:v>
                </c:pt>
                <c:pt idx="4395">
                  <c:v>5</c:v>
                </c:pt>
                <c:pt idx="4396">
                  <c:v>4.9000000000000004</c:v>
                </c:pt>
                <c:pt idx="4397">
                  <c:v>4.8</c:v>
                </c:pt>
                <c:pt idx="4398">
                  <c:v>5</c:v>
                </c:pt>
                <c:pt idx="4399">
                  <c:v>5</c:v>
                </c:pt>
                <c:pt idx="4400">
                  <c:v>4.4000000000000004</c:v>
                </c:pt>
                <c:pt idx="4401">
                  <c:v>4.3</c:v>
                </c:pt>
                <c:pt idx="4402">
                  <c:v>4.4000000000000004</c:v>
                </c:pt>
                <c:pt idx="4403">
                  <c:v>4.4000000000000004</c:v>
                </c:pt>
                <c:pt idx="4404">
                  <c:v>4.2</c:v>
                </c:pt>
                <c:pt idx="4405">
                  <c:v>4.4000000000000004</c:v>
                </c:pt>
                <c:pt idx="4406">
                  <c:v>4.3</c:v>
                </c:pt>
                <c:pt idx="4407">
                  <c:v>4.3</c:v>
                </c:pt>
                <c:pt idx="4408">
                  <c:v>4.5</c:v>
                </c:pt>
                <c:pt idx="4409">
                  <c:v>5.3</c:v>
                </c:pt>
                <c:pt idx="4410">
                  <c:v>5.5</c:v>
                </c:pt>
                <c:pt idx="4411">
                  <c:v>5.6</c:v>
                </c:pt>
                <c:pt idx="4412">
                  <c:v>5.9</c:v>
                </c:pt>
                <c:pt idx="4413">
                  <c:v>5.8</c:v>
                </c:pt>
                <c:pt idx="4414">
                  <c:v>5.6</c:v>
                </c:pt>
                <c:pt idx="4415">
                  <c:v>5.7</c:v>
                </c:pt>
                <c:pt idx="4416">
                  <c:v>5.4</c:v>
                </c:pt>
                <c:pt idx="4417">
                  <c:v>5.7</c:v>
                </c:pt>
                <c:pt idx="4418">
                  <c:v>5.9</c:v>
                </c:pt>
                <c:pt idx="4419">
                  <c:v>6</c:v>
                </c:pt>
                <c:pt idx="4420">
                  <c:v>6.1</c:v>
                </c:pt>
                <c:pt idx="4421">
                  <c:v>6.1</c:v>
                </c:pt>
                <c:pt idx="4422">
                  <c:v>5.5</c:v>
                </c:pt>
                <c:pt idx="4423">
                  <c:v>5.5</c:v>
                </c:pt>
                <c:pt idx="4424">
                  <c:v>5.4</c:v>
                </c:pt>
                <c:pt idx="4425">
                  <c:v>5.6</c:v>
                </c:pt>
                <c:pt idx="4426">
                  <c:v>5.3</c:v>
                </c:pt>
                <c:pt idx="4427">
                  <c:v>5.3</c:v>
                </c:pt>
                <c:pt idx="4428">
                  <c:v>5.8</c:v>
                </c:pt>
                <c:pt idx="4429">
                  <c:v>6.3</c:v>
                </c:pt>
                <c:pt idx="4430">
                  <c:v>6.4</c:v>
                </c:pt>
                <c:pt idx="4431">
                  <c:v>6.3</c:v>
                </c:pt>
                <c:pt idx="4432">
                  <c:v>6.2</c:v>
                </c:pt>
                <c:pt idx="4433">
                  <c:v>6.5</c:v>
                </c:pt>
                <c:pt idx="4434">
                  <c:v>6.4</c:v>
                </c:pt>
                <c:pt idx="4435">
                  <c:v>5.9</c:v>
                </c:pt>
                <c:pt idx="4436">
                  <c:v>5.6</c:v>
                </c:pt>
                <c:pt idx="4437">
                  <c:v>6.7</c:v>
                </c:pt>
                <c:pt idx="4438">
                  <c:v>7</c:v>
                </c:pt>
                <c:pt idx="4439">
                  <c:v>6.8</c:v>
                </c:pt>
                <c:pt idx="4440">
                  <c:v>6.4</c:v>
                </c:pt>
                <c:pt idx="4441">
                  <c:v>6.8</c:v>
                </c:pt>
                <c:pt idx="4442">
                  <c:v>6.9</c:v>
                </c:pt>
                <c:pt idx="4443">
                  <c:v>6.4</c:v>
                </c:pt>
                <c:pt idx="4444">
                  <c:v>6.3</c:v>
                </c:pt>
                <c:pt idx="4445">
                  <c:v>7.1</c:v>
                </c:pt>
                <c:pt idx="4446">
                  <c:v>6.8</c:v>
                </c:pt>
                <c:pt idx="4447">
                  <c:v>6.7</c:v>
                </c:pt>
                <c:pt idx="4448">
                  <c:v>6.9</c:v>
                </c:pt>
                <c:pt idx="4449">
                  <c:v>5.6</c:v>
                </c:pt>
                <c:pt idx="4450">
                  <c:v>4.9000000000000004</c:v>
                </c:pt>
                <c:pt idx="4451">
                  <c:v>5.2</c:v>
                </c:pt>
                <c:pt idx="4452">
                  <c:v>5.3</c:v>
                </c:pt>
                <c:pt idx="4453">
                  <c:v>4.7</c:v>
                </c:pt>
                <c:pt idx="4454">
                  <c:v>4.3</c:v>
                </c:pt>
                <c:pt idx="4455">
                  <c:v>4.2</c:v>
                </c:pt>
                <c:pt idx="4456">
                  <c:v>4.2</c:v>
                </c:pt>
                <c:pt idx="4457">
                  <c:v>4.0999999999999996</c:v>
                </c:pt>
                <c:pt idx="4458">
                  <c:v>4</c:v>
                </c:pt>
                <c:pt idx="4459">
                  <c:v>4.2</c:v>
                </c:pt>
                <c:pt idx="4460">
                  <c:v>3.9</c:v>
                </c:pt>
                <c:pt idx="4461">
                  <c:v>4</c:v>
                </c:pt>
                <c:pt idx="4462">
                  <c:v>3.9</c:v>
                </c:pt>
                <c:pt idx="4463">
                  <c:v>3.9</c:v>
                </c:pt>
                <c:pt idx="4464">
                  <c:v>4</c:v>
                </c:pt>
                <c:pt idx="4465">
                  <c:v>3.5</c:v>
                </c:pt>
                <c:pt idx="4466">
                  <c:v>3.2</c:v>
                </c:pt>
                <c:pt idx="4467">
                  <c:v>3.2</c:v>
                </c:pt>
                <c:pt idx="4468">
                  <c:v>3.2</c:v>
                </c:pt>
                <c:pt idx="4469">
                  <c:v>3.2</c:v>
                </c:pt>
                <c:pt idx="4470">
                  <c:v>3.2</c:v>
                </c:pt>
                <c:pt idx="4471">
                  <c:v>3.3</c:v>
                </c:pt>
                <c:pt idx="4472">
                  <c:v>3.1</c:v>
                </c:pt>
                <c:pt idx="4473">
                  <c:v>3.3</c:v>
                </c:pt>
                <c:pt idx="4474">
                  <c:v>3</c:v>
                </c:pt>
                <c:pt idx="4475">
                  <c:v>3</c:v>
                </c:pt>
                <c:pt idx="4476">
                  <c:v>3</c:v>
                </c:pt>
                <c:pt idx="4477">
                  <c:v>3</c:v>
                </c:pt>
                <c:pt idx="4478">
                  <c:v>3</c:v>
                </c:pt>
                <c:pt idx="4479">
                  <c:v>2.9</c:v>
                </c:pt>
                <c:pt idx="4480">
                  <c:v>2.8</c:v>
                </c:pt>
                <c:pt idx="4481">
                  <c:v>2.8</c:v>
                </c:pt>
                <c:pt idx="4482">
                  <c:v>3.1</c:v>
                </c:pt>
                <c:pt idx="4483">
                  <c:v>3.1</c:v>
                </c:pt>
                <c:pt idx="4484">
                  <c:v>3</c:v>
                </c:pt>
                <c:pt idx="4485">
                  <c:v>2.8</c:v>
                </c:pt>
                <c:pt idx="4486">
                  <c:v>2.5</c:v>
                </c:pt>
                <c:pt idx="4487">
                  <c:v>2.5</c:v>
                </c:pt>
                <c:pt idx="4488">
                  <c:v>2.5</c:v>
                </c:pt>
                <c:pt idx="4489">
                  <c:v>2.5</c:v>
                </c:pt>
                <c:pt idx="4490">
                  <c:v>2.4</c:v>
                </c:pt>
                <c:pt idx="4491">
                  <c:v>2.2999999999999998</c:v>
                </c:pt>
                <c:pt idx="4492">
                  <c:v>2.2999999999999998</c:v>
                </c:pt>
                <c:pt idx="4493">
                  <c:v>2.2999999999999998</c:v>
                </c:pt>
                <c:pt idx="4494">
                  <c:v>2.2000000000000002</c:v>
                </c:pt>
                <c:pt idx="4495">
                  <c:v>2.2000000000000002</c:v>
                </c:pt>
                <c:pt idx="4496">
                  <c:v>2</c:v>
                </c:pt>
                <c:pt idx="4497">
                  <c:v>2.2999999999999998</c:v>
                </c:pt>
                <c:pt idx="4498">
                  <c:v>2.6</c:v>
                </c:pt>
                <c:pt idx="4499">
                  <c:v>2.2999999999999998</c:v>
                </c:pt>
                <c:pt idx="4500">
                  <c:v>2.2000000000000002</c:v>
                </c:pt>
                <c:pt idx="4501">
                  <c:v>3</c:v>
                </c:pt>
                <c:pt idx="4502">
                  <c:v>3</c:v>
                </c:pt>
                <c:pt idx="4503">
                  <c:v>3.1</c:v>
                </c:pt>
                <c:pt idx="4504">
                  <c:v>2.8</c:v>
                </c:pt>
                <c:pt idx="4505">
                  <c:v>3</c:v>
                </c:pt>
                <c:pt idx="4506">
                  <c:v>3</c:v>
                </c:pt>
                <c:pt idx="4507">
                  <c:v>3</c:v>
                </c:pt>
                <c:pt idx="4508">
                  <c:v>3</c:v>
                </c:pt>
                <c:pt idx="4509">
                  <c:v>3</c:v>
                </c:pt>
                <c:pt idx="4510">
                  <c:v>3.1</c:v>
                </c:pt>
                <c:pt idx="4511">
                  <c:v>3.2</c:v>
                </c:pt>
                <c:pt idx="4512">
                  <c:v>3.3</c:v>
                </c:pt>
                <c:pt idx="4513">
                  <c:v>3.2</c:v>
                </c:pt>
                <c:pt idx="4514">
                  <c:v>3.3</c:v>
                </c:pt>
                <c:pt idx="4515">
                  <c:v>3.3</c:v>
                </c:pt>
                <c:pt idx="4516">
                  <c:v>3.6</c:v>
                </c:pt>
                <c:pt idx="4517">
                  <c:v>3.2</c:v>
                </c:pt>
                <c:pt idx="4518">
                  <c:v>3</c:v>
                </c:pt>
                <c:pt idx="4519">
                  <c:v>2.8</c:v>
                </c:pt>
                <c:pt idx="4520">
                  <c:v>2.8</c:v>
                </c:pt>
                <c:pt idx="4521">
                  <c:v>2.5</c:v>
                </c:pt>
                <c:pt idx="4522">
                  <c:v>3.2</c:v>
                </c:pt>
                <c:pt idx="4523">
                  <c:v>3.2</c:v>
                </c:pt>
                <c:pt idx="4524">
                  <c:v>2.6</c:v>
                </c:pt>
                <c:pt idx="4525">
                  <c:v>2.2999999999999998</c:v>
                </c:pt>
                <c:pt idx="4526">
                  <c:v>2.2999999999999998</c:v>
                </c:pt>
                <c:pt idx="4527">
                  <c:v>2.4</c:v>
                </c:pt>
                <c:pt idx="4528">
                  <c:v>2.6</c:v>
                </c:pt>
                <c:pt idx="4529">
                  <c:v>3.6</c:v>
                </c:pt>
                <c:pt idx="4530">
                  <c:v>3.8</c:v>
                </c:pt>
                <c:pt idx="4531">
                  <c:v>4</c:v>
                </c:pt>
                <c:pt idx="4532">
                  <c:v>4.0999999999999996</c:v>
                </c:pt>
                <c:pt idx="4533">
                  <c:v>4.2</c:v>
                </c:pt>
                <c:pt idx="4534">
                  <c:v>3.9</c:v>
                </c:pt>
                <c:pt idx="4535">
                  <c:v>4.0999999999999996</c:v>
                </c:pt>
                <c:pt idx="4536">
                  <c:v>4.0999999999999996</c:v>
                </c:pt>
                <c:pt idx="4537">
                  <c:v>4</c:v>
                </c:pt>
                <c:pt idx="4538">
                  <c:v>4.3</c:v>
                </c:pt>
                <c:pt idx="4539">
                  <c:v>4.7</c:v>
                </c:pt>
                <c:pt idx="4540">
                  <c:v>4.9000000000000004</c:v>
                </c:pt>
                <c:pt idx="4541">
                  <c:v>5</c:v>
                </c:pt>
                <c:pt idx="4542">
                  <c:v>5</c:v>
                </c:pt>
                <c:pt idx="4543">
                  <c:v>5</c:v>
                </c:pt>
                <c:pt idx="4544">
                  <c:v>5</c:v>
                </c:pt>
                <c:pt idx="4545">
                  <c:v>5.0999999999999996</c:v>
                </c:pt>
                <c:pt idx="4546">
                  <c:v>4.8</c:v>
                </c:pt>
                <c:pt idx="4547">
                  <c:v>4.8</c:v>
                </c:pt>
                <c:pt idx="4548">
                  <c:v>4.9000000000000004</c:v>
                </c:pt>
                <c:pt idx="4549">
                  <c:v>4.9000000000000004</c:v>
                </c:pt>
                <c:pt idx="4550">
                  <c:v>5.3</c:v>
                </c:pt>
                <c:pt idx="4551">
                  <c:v>5.5</c:v>
                </c:pt>
                <c:pt idx="4552">
                  <c:v>5.6</c:v>
                </c:pt>
                <c:pt idx="4553">
                  <c:v>5.4</c:v>
                </c:pt>
                <c:pt idx="4554">
                  <c:v>5.6</c:v>
                </c:pt>
                <c:pt idx="4555">
                  <c:v>6.1</c:v>
                </c:pt>
                <c:pt idx="4556">
                  <c:v>5.5</c:v>
                </c:pt>
                <c:pt idx="4557">
                  <c:v>5.2</c:v>
                </c:pt>
                <c:pt idx="4558">
                  <c:v>4.8</c:v>
                </c:pt>
                <c:pt idx="4559">
                  <c:v>4.8</c:v>
                </c:pt>
                <c:pt idx="4560">
                  <c:v>4.8</c:v>
                </c:pt>
                <c:pt idx="4561">
                  <c:v>5.6</c:v>
                </c:pt>
                <c:pt idx="4562">
                  <c:v>5.8</c:v>
                </c:pt>
                <c:pt idx="4563">
                  <c:v>6.1</c:v>
                </c:pt>
                <c:pt idx="4564">
                  <c:v>5.9</c:v>
                </c:pt>
                <c:pt idx="4565">
                  <c:v>4.8</c:v>
                </c:pt>
                <c:pt idx="4566">
                  <c:v>5</c:v>
                </c:pt>
                <c:pt idx="4567">
                  <c:v>6.5</c:v>
                </c:pt>
                <c:pt idx="4568">
                  <c:v>7.2</c:v>
                </c:pt>
                <c:pt idx="4569">
                  <c:v>6.9</c:v>
                </c:pt>
                <c:pt idx="4570">
                  <c:v>7.6</c:v>
                </c:pt>
                <c:pt idx="4571">
                  <c:v>8.1999999999999993</c:v>
                </c:pt>
                <c:pt idx="4572">
                  <c:v>8.5</c:v>
                </c:pt>
                <c:pt idx="4573">
                  <c:v>8.6</c:v>
                </c:pt>
                <c:pt idx="4574">
                  <c:v>8.1999999999999993</c:v>
                </c:pt>
                <c:pt idx="4575">
                  <c:v>8.1999999999999993</c:v>
                </c:pt>
                <c:pt idx="4576">
                  <c:v>8.8000000000000007</c:v>
                </c:pt>
                <c:pt idx="4577">
                  <c:v>9</c:v>
                </c:pt>
                <c:pt idx="4578">
                  <c:v>9.1</c:v>
                </c:pt>
                <c:pt idx="4579">
                  <c:v>8.6</c:v>
                </c:pt>
                <c:pt idx="4580">
                  <c:v>8.1999999999999993</c:v>
                </c:pt>
                <c:pt idx="4581">
                  <c:v>9.6999999999999993</c:v>
                </c:pt>
                <c:pt idx="4582">
                  <c:v>10.9</c:v>
                </c:pt>
                <c:pt idx="4583">
                  <c:v>10.9</c:v>
                </c:pt>
                <c:pt idx="4584">
                  <c:v>10.9</c:v>
                </c:pt>
                <c:pt idx="4585">
                  <c:v>11.3</c:v>
                </c:pt>
                <c:pt idx="4586">
                  <c:v>11.4</c:v>
                </c:pt>
                <c:pt idx="4587">
                  <c:v>11.6</c:v>
                </c:pt>
                <c:pt idx="4588">
                  <c:v>10.8</c:v>
                </c:pt>
                <c:pt idx="4589">
                  <c:v>10.9</c:v>
                </c:pt>
                <c:pt idx="4590">
                  <c:v>11</c:v>
                </c:pt>
                <c:pt idx="4591">
                  <c:v>11.1</c:v>
                </c:pt>
                <c:pt idx="4592">
                  <c:v>10.8</c:v>
                </c:pt>
                <c:pt idx="4593">
                  <c:v>10.1</c:v>
                </c:pt>
                <c:pt idx="4594">
                  <c:v>9.5</c:v>
                </c:pt>
                <c:pt idx="4595">
                  <c:v>9.5</c:v>
                </c:pt>
                <c:pt idx="4596">
                  <c:v>10</c:v>
                </c:pt>
                <c:pt idx="4597">
                  <c:v>10</c:v>
                </c:pt>
                <c:pt idx="4598">
                  <c:v>7.8</c:v>
                </c:pt>
                <c:pt idx="4599">
                  <c:v>7.9</c:v>
                </c:pt>
                <c:pt idx="4600">
                  <c:v>6.6</c:v>
                </c:pt>
                <c:pt idx="4601">
                  <c:v>9.8000000000000007</c:v>
                </c:pt>
                <c:pt idx="4602">
                  <c:v>10.8</c:v>
                </c:pt>
                <c:pt idx="4603">
                  <c:v>9.3000000000000007</c:v>
                </c:pt>
                <c:pt idx="4604">
                  <c:v>12.1</c:v>
                </c:pt>
                <c:pt idx="4605">
                  <c:v>13.1</c:v>
                </c:pt>
                <c:pt idx="4606">
                  <c:v>13.4</c:v>
                </c:pt>
                <c:pt idx="4607">
                  <c:v>13.5</c:v>
                </c:pt>
                <c:pt idx="4608">
                  <c:v>13.5</c:v>
                </c:pt>
                <c:pt idx="4609">
                  <c:v>13.5</c:v>
                </c:pt>
                <c:pt idx="4610">
                  <c:v>13.9</c:v>
                </c:pt>
                <c:pt idx="4611">
                  <c:v>13.9</c:v>
                </c:pt>
                <c:pt idx="4612">
                  <c:v>14.1</c:v>
                </c:pt>
                <c:pt idx="4613">
                  <c:v>14</c:v>
                </c:pt>
                <c:pt idx="4614">
                  <c:v>13.7</c:v>
                </c:pt>
                <c:pt idx="4615">
                  <c:v>13.7</c:v>
                </c:pt>
                <c:pt idx="4616">
                  <c:v>13.6</c:v>
                </c:pt>
                <c:pt idx="4617">
                  <c:v>13.7</c:v>
                </c:pt>
                <c:pt idx="4618">
                  <c:v>13.9</c:v>
                </c:pt>
                <c:pt idx="4619">
                  <c:v>13.5</c:v>
                </c:pt>
                <c:pt idx="4620">
                  <c:v>13.2</c:v>
                </c:pt>
                <c:pt idx="4621">
                  <c:v>13.7</c:v>
                </c:pt>
                <c:pt idx="4622">
                  <c:v>13.8</c:v>
                </c:pt>
                <c:pt idx="4623">
                  <c:v>14</c:v>
                </c:pt>
                <c:pt idx="4624">
                  <c:v>13.9</c:v>
                </c:pt>
                <c:pt idx="4625">
                  <c:v>14</c:v>
                </c:pt>
                <c:pt idx="4626">
                  <c:v>14.2</c:v>
                </c:pt>
                <c:pt idx="4627">
                  <c:v>14.9</c:v>
                </c:pt>
                <c:pt idx="4628">
                  <c:v>14.4</c:v>
                </c:pt>
                <c:pt idx="4629">
                  <c:v>14.3</c:v>
                </c:pt>
                <c:pt idx="4630">
                  <c:v>14.8</c:v>
                </c:pt>
                <c:pt idx="4631">
                  <c:v>14.8</c:v>
                </c:pt>
                <c:pt idx="4632">
                  <c:v>12.9</c:v>
                </c:pt>
                <c:pt idx="4633">
                  <c:v>13.9</c:v>
                </c:pt>
                <c:pt idx="4634">
                  <c:v>15.4</c:v>
                </c:pt>
                <c:pt idx="4635">
                  <c:v>15.4</c:v>
                </c:pt>
                <c:pt idx="4636">
                  <c:v>15.4</c:v>
                </c:pt>
                <c:pt idx="4637">
                  <c:v>16.100000000000001</c:v>
                </c:pt>
                <c:pt idx="4638">
                  <c:v>16.899999999999999</c:v>
                </c:pt>
                <c:pt idx="4639">
                  <c:v>17</c:v>
                </c:pt>
                <c:pt idx="4640">
                  <c:v>16.8</c:v>
                </c:pt>
                <c:pt idx="4641">
                  <c:v>16.5</c:v>
                </c:pt>
                <c:pt idx="4642">
                  <c:v>17.5</c:v>
                </c:pt>
                <c:pt idx="4643">
                  <c:v>17.5</c:v>
                </c:pt>
                <c:pt idx="4644">
                  <c:v>17.5</c:v>
                </c:pt>
                <c:pt idx="4645">
                  <c:v>17.5</c:v>
                </c:pt>
                <c:pt idx="4646">
                  <c:v>17.5</c:v>
                </c:pt>
                <c:pt idx="4647">
                  <c:v>17.5</c:v>
                </c:pt>
                <c:pt idx="4648">
                  <c:v>17.5</c:v>
                </c:pt>
                <c:pt idx="4649">
                  <c:v>16.899999999999999</c:v>
                </c:pt>
                <c:pt idx="4650">
                  <c:v>15.7</c:v>
                </c:pt>
                <c:pt idx="4651">
                  <c:v>17</c:v>
                </c:pt>
                <c:pt idx="4652">
                  <c:v>19.5</c:v>
                </c:pt>
                <c:pt idx="4653">
                  <c:v>19.3</c:v>
                </c:pt>
                <c:pt idx="4654">
                  <c:v>19.8</c:v>
                </c:pt>
                <c:pt idx="4655">
                  <c:v>18.5</c:v>
                </c:pt>
                <c:pt idx="4656">
                  <c:v>14.6</c:v>
                </c:pt>
                <c:pt idx="4657">
                  <c:v>24</c:v>
                </c:pt>
                <c:pt idx="4658">
                  <c:v>28.9</c:v>
                </c:pt>
                <c:pt idx="4659">
                  <c:v>29.6</c:v>
                </c:pt>
                <c:pt idx="4660">
                  <c:v>23.9</c:v>
                </c:pt>
                <c:pt idx="4661">
                  <c:v>18.5</c:v>
                </c:pt>
                <c:pt idx="4662">
                  <c:v>16.7</c:v>
                </c:pt>
                <c:pt idx="4663">
                  <c:v>18.899999999999999</c:v>
                </c:pt>
                <c:pt idx="4664">
                  <c:v>14.3</c:v>
                </c:pt>
                <c:pt idx="4665">
                  <c:v>10.6</c:v>
                </c:pt>
                <c:pt idx="4666">
                  <c:v>9.6</c:v>
                </c:pt>
                <c:pt idx="4667">
                  <c:v>8.6999999999999993</c:v>
                </c:pt>
                <c:pt idx="4668">
                  <c:v>8.8000000000000007</c:v>
                </c:pt>
                <c:pt idx="4669">
                  <c:v>8.4</c:v>
                </c:pt>
                <c:pt idx="4670">
                  <c:v>8.3000000000000007</c:v>
                </c:pt>
                <c:pt idx="4671">
                  <c:v>8.5</c:v>
                </c:pt>
                <c:pt idx="4672">
                  <c:v>8.8000000000000007</c:v>
                </c:pt>
                <c:pt idx="4673">
                  <c:v>8.4</c:v>
                </c:pt>
                <c:pt idx="4674">
                  <c:v>7.4</c:v>
                </c:pt>
                <c:pt idx="4675">
                  <c:v>7.2</c:v>
                </c:pt>
                <c:pt idx="4676">
                  <c:v>6.7</c:v>
                </c:pt>
                <c:pt idx="4677">
                  <c:v>6.1</c:v>
                </c:pt>
                <c:pt idx="4678">
                  <c:v>5.6</c:v>
                </c:pt>
                <c:pt idx="4679">
                  <c:v>6.8</c:v>
                </c:pt>
                <c:pt idx="4680">
                  <c:v>6.9</c:v>
                </c:pt>
                <c:pt idx="4681">
                  <c:v>7.2</c:v>
                </c:pt>
                <c:pt idx="4682">
                  <c:v>8</c:v>
                </c:pt>
                <c:pt idx="4683">
                  <c:v>7</c:v>
                </c:pt>
                <c:pt idx="4684">
                  <c:v>7.2</c:v>
                </c:pt>
                <c:pt idx="4685">
                  <c:v>8.1999999999999993</c:v>
                </c:pt>
                <c:pt idx="4686">
                  <c:v>6.3</c:v>
                </c:pt>
                <c:pt idx="4687">
                  <c:v>5.5</c:v>
                </c:pt>
                <c:pt idx="4688">
                  <c:v>5.8</c:v>
                </c:pt>
                <c:pt idx="4689">
                  <c:v>3.8</c:v>
                </c:pt>
                <c:pt idx="4690">
                  <c:v>3.9</c:v>
                </c:pt>
                <c:pt idx="4691">
                  <c:v>3.6</c:v>
                </c:pt>
                <c:pt idx="4692">
                  <c:v>3.5</c:v>
                </c:pt>
                <c:pt idx="4693">
                  <c:v>3.3</c:v>
                </c:pt>
                <c:pt idx="4694">
                  <c:v>3.4</c:v>
                </c:pt>
                <c:pt idx="4695">
                  <c:v>3.4</c:v>
                </c:pt>
                <c:pt idx="4696">
                  <c:v>3.2</c:v>
                </c:pt>
                <c:pt idx="4697">
                  <c:v>3</c:v>
                </c:pt>
                <c:pt idx="4698">
                  <c:v>3.5</c:v>
                </c:pt>
                <c:pt idx="4699">
                  <c:v>2.9</c:v>
                </c:pt>
                <c:pt idx="4700">
                  <c:v>2.2000000000000002</c:v>
                </c:pt>
                <c:pt idx="4701">
                  <c:v>1.9</c:v>
                </c:pt>
                <c:pt idx="4702">
                  <c:v>1.8</c:v>
                </c:pt>
                <c:pt idx="4703">
                  <c:v>1.6</c:v>
                </c:pt>
                <c:pt idx="4704">
                  <c:v>1.6</c:v>
                </c:pt>
                <c:pt idx="4705">
                  <c:v>1.7</c:v>
                </c:pt>
                <c:pt idx="4706">
                  <c:v>1.4</c:v>
                </c:pt>
                <c:pt idx="4707">
                  <c:v>1.2</c:v>
                </c:pt>
                <c:pt idx="4708">
                  <c:v>1.1000000000000001</c:v>
                </c:pt>
                <c:pt idx="4709">
                  <c:v>1.2</c:v>
                </c:pt>
                <c:pt idx="4710">
                  <c:v>1.2</c:v>
                </c:pt>
                <c:pt idx="4711">
                  <c:v>1.1000000000000001</c:v>
                </c:pt>
                <c:pt idx="4712">
                  <c:v>1</c:v>
                </c:pt>
                <c:pt idx="4713">
                  <c:v>1</c:v>
                </c:pt>
                <c:pt idx="4714">
                  <c:v>1</c:v>
                </c:pt>
                <c:pt idx="4715">
                  <c:v>0.9</c:v>
                </c:pt>
                <c:pt idx="4716">
                  <c:v>0.9</c:v>
                </c:pt>
                <c:pt idx="4717">
                  <c:v>0.8</c:v>
                </c:pt>
                <c:pt idx="4718">
                  <c:v>0.7</c:v>
                </c:pt>
                <c:pt idx="4719">
                  <c:v>0.7</c:v>
                </c:pt>
                <c:pt idx="4720">
                  <c:v>0.8</c:v>
                </c:pt>
                <c:pt idx="4721">
                  <c:v>0.8</c:v>
                </c:pt>
                <c:pt idx="4722">
                  <c:v>0.7</c:v>
                </c:pt>
                <c:pt idx="4723">
                  <c:v>0.7</c:v>
                </c:pt>
                <c:pt idx="4724">
                  <c:v>0.7</c:v>
                </c:pt>
                <c:pt idx="4725">
                  <c:v>0.8</c:v>
                </c:pt>
                <c:pt idx="4726">
                  <c:v>0.8</c:v>
                </c:pt>
                <c:pt idx="4727">
                  <c:v>0.8</c:v>
                </c:pt>
                <c:pt idx="4728">
                  <c:v>0.8</c:v>
                </c:pt>
                <c:pt idx="4729">
                  <c:v>0.8</c:v>
                </c:pt>
                <c:pt idx="4730">
                  <c:v>0.8</c:v>
                </c:pt>
                <c:pt idx="4731">
                  <c:v>0.8</c:v>
                </c:pt>
                <c:pt idx="4732">
                  <c:v>0.8</c:v>
                </c:pt>
                <c:pt idx="4733">
                  <c:v>0.9</c:v>
                </c:pt>
                <c:pt idx="4734">
                  <c:v>0.9</c:v>
                </c:pt>
                <c:pt idx="4735">
                  <c:v>0.9</c:v>
                </c:pt>
                <c:pt idx="4736">
                  <c:v>0.8</c:v>
                </c:pt>
                <c:pt idx="4737">
                  <c:v>0.8</c:v>
                </c:pt>
                <c:pt idx="4738">
                  <c:v>0.8</c:v>
                </c:pt>
                <c:pt idx="4739">
                  <c:v>0.7</c:v>
                </c:pt>
                <c:pt idx="4740">
                  <c:v>0.8</c:v>
                </c:pt>
                <c:pt idx="4741">
                  <c:v>0.8</c:v>
                </c:pt>
                <c:pt idx="4742">
                  <c:v>0.8</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0.9</c:v>
                </c:pt>
                <c:pt idx="4759">
                  <c:v>0.9</c:v>
                </c:pt>
                <c:pt idx="4760">
                  <c:v>0.9</c:v>
                </c:pt>
                <c:pt idx="4761">
                  <c:v>1</c:v>
                </c:pt>
                <c:pt idx="4762">
                  <c:v>0.9</c:v>
                </c:pt>
                <c:pt idx="4763">
                  <c:v>1</c:v>
                </c:pt>
                <c:pt idx="4764">
                  <c:v>0.9</c:v>
                </c:pt>
                <c:pt idx="4765">
                  <c:v>0.9</c:v>
                </c:pt>
                <c:pt idx="4766">
                  <c:v>0.8</c:v>
                </c:pt>
                <c:pt idx="4767">
                  <c:v>0.9</c:v>
                </c:pt>
                <c:pt idx="4768">
                  <c:v>0.9</c:v>
                </c:pt>
                <c:pt idx="4769">
                  <c:v>0.9</c:v>
                </c:pt>
                <c:pt idx="4770">
                  <c:v>1</c:v>
                </c:pt>
                <c:pt idx="4771">
                  <c:v>1</c:v>
                </c:pt>
                <c:pt idx="4772">
                  <c:v>1</c:v>
                </c:pt>
                <c:pt idx="4773">
                  <c:v>1.1000000000000001</c:v>
                </c:pt>
                <c:pt idx="4774">
                  <c:v>1</c:v>
                </c:pt>
                <c:pt idx="4775">
                  <c:v>1.1000000000000001</c:v>
                </c:pt>
                <c:pt idx="4776">
                  <c:v>1.1000000000000001</c:v>
                </c:pt>
                <c:pt idx="4777">
                  <c:v>1</c:v>
                </c:pt>
                <c:pt idx="4778">
                  <c:v>1.1000000000000001</c:v>
                </c:pt>
                <c:pt idx="4779">
                  <c:v>0.9</c:v>
                </c:pt>
                <c:pt idx="4780">
                  <c:v>0.9</c:v>
                </c:pt>
                <c:pt idx="4781">
                  <c:v>0.9</c:v>
                </c:pt>
                <c:pt idx="4782">
                  <c:v>0.9</c:v>
                </c:pt>
                <c:pt idx="4783">
                  <c:v>0.8</c:v>
                </c:pt>
                <c:pt idx="4784">
                  <c:v>0.7</c:v>
                </c:pt>
                <c:pt idx="4785">
                  <c:v>0.7</c:v>
                </c:pt>
                <c:pt idx="4786">
                  <c:v>0.7</c:v>
                </c:pt>
                <c:pt idx="4787">
                  <c:v>0.5</c:v>
                </c:pt>
                <c:pt idx="4788">
                  <c:v>0.5</c:v>
                </c:pt>
                <c:pt idx="4789">
                  <c:v>0.4</c:v>
                </c:pt>
                <c:pt idx="4790">
                  <c:v>0.4</c:v>
                </c:pt>
                <c:pt idx="4791">
                  <c:v>0.4</c:v>
                </c:pt>
                <c:pt idx="4792">
                  <c:v>0.4</c:v>
                </c:pt>
                <c:pt idx="4793">
                  <c:v>0.4</c:v>
                </c:pt>
                <c:pt idx="4794">
                  <c:v>0.4</c:v>
                </c:pt>
                <c:pt idx="4795">
                  <c:v>0.4</c:v>
                </c:pt>
                <c:pt idx="4796">
                  <c:v>0.4</c:v>
                </c:pt>
                <c:pt idx="4797">
                  <c:v>0.4</c:v>
                </c:pt>
                <c:pt idx="4798">
                  <c:v>0.4</c:v>
                </c:pt>
                <c:pt idx="4799">
                  <c:v>0.3</c:v>
                </c:pt>
                <c:pt idx="4800">
                  <c:v>0.3</c:v>
                </c:pt>
                <c:pt idx="4801">
                  <c:v>0.3</c:v>
                </c:pt>
                <c:pt idx="4802">
                  <c:v>0.4</c:v>
                </c:pt>
                <c:pt idx="4803">
                  <c:v>0.4</c:v>
                </c:pt>
                <c:pt idx="4804">
                  <c:v>0.4</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0.3</c:v>
                </c:pt>
                <c:pt idx="4824">
                  <c:v>0.2</c:v>
                </c:pt>
                <c:pt idx="4825">
                  <c:v>0.2</c:v>
                </c:pt>
                <c:pt idx="4826">
                  <c:v>0.3</c:v>
                </c:pt>
                <c:pt idx="4827">
                  <c:v>0.3</c:v>
                </c:pt>
                <c:pt idx="4828">
                  <c:v>0.2</c:v>
                </c:pt>
                <c:pt idx="4829">
                  <c:v>0.3</c:v>
                </c:pt>
                <c:pt idx="4830">
                  <c:v>0.2</c:v>
                </c:pt>
                <c:pt idx="4831">
                  <c:v>0.2</c:v>
                </c:pt>
                <c:pt idx="4832">
                  <c:v>0.2</c:v>
                </c:pt>
                <c:pt idx="4833">
                  <c:v>0.3</c:v>
                </c:pt>
                <c:pt idx="4834">
                  <c:v>0.2</c:v>
                </c:pt>
                <c:pt idx="4835">
                  <c:v>0.2</c:v>
                </c:pt>
                <c:pt idx="4836">
                  <c:v>0.2</c:v>
                </c:pt>
                <c:pt idx="4837">
                  <c:v>0.2</c:v>
                </c:pt>
                <c:pt idx="4838">
                  <c:v>0.2</c:v>
                </c:pt>
                <c:pt idx="4839">
                  <c:v>0.2</c:v>
                </c:pt>
                <c:pt idx="4840">
                  <c:v>0.2</c:v>
                </c:pt>
                <c:pt idx="4841">
                  <c:v>0.2</c:v>
                </c:pt>
                <c:pt idx="4842">
                  <c:v>0.2</c:v>
                </c:pt>
                <c:pt idx="4843">
                  <c:v>0.2</c:v>
                </c:pt>
                <c:pt idx="4844">
                  <c:v>0.2</c:v>
                </c:pt>
                <c:pt idx="4845">
                  <c:v>0.2</c:v>
                </c:pt>
                <c:pt idx="4846">
                  <c:v>0.3</c:v>
                </c:pt>
                <c:pt idx="4847">
                  <c:v>0.3</c:v>
                </c:pt>
                <c:pt idx="4848">
                  <c:v>0.2</c:v>
                </c:pt>
                <c:pt idx="4849">
                  <c:v>0.2</c:v>
                </c:pt>
                <c:pt idx="4850">
                  <c:v>0.2</c:v>
                </c:pt>
                <c:pt idx="4851">
                  <c:v>0.3</c:v>
                </c:pt>
                <c:pt idx="4852">
                  <c:v>0.3</c:v>
                </c:pt>
                <c:pt idx="4853">
                  <c:v>0.3</c:v>
                </c:pt>
                <c:pt idx="4854">
                  <c:v>0.3</c:v>
                </c:pt>
                <c:pt idx="4855">
                  <c:v>0.3</c:v>
                </c:pt>
                <c:pt idx="4856">
                  <c:v>0.3</c:v>
                </c:pt>
                <c:pt idx="4857">
                  <c:v>0.3</c:v>
                </c:pt>
                <c:pt idx="4858">
                  <c:v>0.3</c:v>
                </c:pt>
                <c:pt idx="4859">
                  <c:v>0.3</c:v>
                </c:pt>
                <c:pt idx="4860">
                  <c:v>0.3</c:v>
                </c:pt>
                <c:pt idx="4861">
                  <c:v>0.3</c:v>
                </c:pt>
                <c:pt idx="4862">
                  <c:v>0.2</c:v>
                </c:pt>
                <c:pt idx="4863">
                  <c:v>0.2</c:v>
                </c:pt>
                <c:pt idx="4864">
                  <c:v>0.3</c:v>
                </c:pt>
                <c:pt idx="4865">
                  <c:v>0.3</c:v>
                </c:pt>
                <c:pt idx="4866">
                  <c:v>0.3</c:v>
                </c:pt>
                <c:pt idx="4867">
                  <c:v>0.3</c:v>
                </c:pt>
                <c:pt idx="4868">
                  <c:v>0.2</c:v>
                </c:pt>
                <c:pt idx="4869">
                  <c:v>0.2</c:v>
                </c:pt>
                <c:pt idx="4870">
                  <c:v>0.2</c:v>
                </c:pt>
                <c:pt idx="4871">
                  <c:v>0.2</c:v>
                </c:pt>
                <c:pt idx="4872">
                  <c:v>0.3</c:v>
                </c:pt>
                <c:pt idx="4873">
                  <c:v>0.4</c:v>
                </c:pt>
                <c:pt idx="4874">
                  <c:v>0.3</c:v>
                </c:pt>
                <c:pt idx="4875">
                  <c:v>0.2</c:v>
                </c:pt>
                <c:pt idx="4876">
                  <c:v>0.2</c:v>
                </c:pt>
                <c:pt idx="4877">
                  <c:v>0.2</c:v>
                </c:pt>
                <c:pt idx="4878">
                  <c:v>0.2</c:v>
                </c:pt>
                <c:pt idx="4879">
                  <c:v>0.2</c:v>
                </c:pt>
                <c:pt idx="4880">
                  <c:v>0.2</c:v>
                </c:pt>
                <c:pt idx="4881">
                  <c:v>0.2</c:v>
                </c:pt>
                <c:pt idx="4882">
                  <c:v>0.2</c:v>
                </c:pt>
                <c:pt idx="4883">
                  <c:v>0.2</c:v>
                </c:pt>
                <c:pt idx="4884">
                  <c:v>0.2</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0.1</c:v>
                </c:pt>
              </c:numCache>
            </c:numRef>
          </c:val>
          <c:extLst>
            <c:ext xmlns:c16="http://schemas.microsoft.com/office/drawing/2014/chart" uri="{C3380CC4-5D6E-409C-BE32-E72D297353CC}">
              <c16:uniqueId val="{00000000-BD27-4047-A326-0F31F0B12471}"/>
            </c:ext>
          </c:extLst>
        </c:ser>
        <c:dLbls>
          <c:showLegendKey val="0"/>
          <c:showVal val="0"/>
          <c:showCatName val="0"/>
          <c:showSerName val="0"/>
          <c:showPercent val="0"/>
          <c:showBubbleSize val="0"/>
        </c:dLbls>
        <c:axId val="609116032"/>
        <c:axId val="608417792"/>
      </c:areaChart>
      <c:dateAx>
        <c:axId val="609116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17792"/>
        <c:crosses val="autoZero"/>
        <c:auto val="1"/>
        <c:lblOffset val="100"/>
        <c:baseTimeUnit val="days"/>
      </c:dateAx>
      <c:valAx>
        <c:axId val="60841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16032"/>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Field: </a:t>
            </a:r>
            <a:r>
              <a:rPr kumimoji="0" lang="en-US" sz="1400" b="0" i="0" u="none" strike="noStrike" kern="1200" cap="none" spc="0" normalizeH="0" baseline="0" noProof="0">
                <a:ln>
                  <a:noFill/>
                </a:ln>
                <a:solidFill>
                  <a:srgbClr val="DD5A13"/>
                </a:solidFill>
                <a:effectLst/>
                <a:uLnTx/>
                <a:uFillTx/>
                <a:latin typeface="Aptos Narrow" panose="02110004020202020204"/>
              </a:rPr>
              <a:t>Open</a:t>
            </a: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 and Field: </a:t>
            </a:r>
            <a:r>
              <a:rPr kumimoji="0" lang="en-US" sz="1400" b="0" i="0" u="none" strike="noStrike" kern="1200" cap="none" spc="0" normalizeH="0" baseline="0" noProof="0">
                <a:ln>
                  <a:noFill/>
                </a:ln>
                <a:solidFill>
                  <a:srgbClr val="DD5A13"/>
                </a:solidFill>
                <a:effectLst/>
                <a:uLnTx/>
                <a:uFillTx/>
                <a:latin typeface="Aptos Narrow" panose="02110004020202020204"/>
              </a:rPr>
              <a:t>Low</a:t>
            </a: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 appear highly correlated.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'Cleaned Data'!$E$1</c:f>
              <c:strCache>
                <c:ptCount val="1"/>
                <c:pt idx="0">
                  <c:v>Low</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cat>
            <c:numRef>
              <c:f>'Cleaned Data'!$C$2:$C$4986</c:f>
              <c:numCache>
                <c:formatCode>General</c:formatCode>
                <c:ptCount val="4985"/>
                <c:pt idx="0">
                  <c:v>68360.7</c:v>
                </c:pt>
                <c:pt idx="1">
                  <c:v>68178.5</c:v>
                </c:pt>
                <c:pt idx="2">
                  <c:v>66854.399999999994</c:v>
                </c:pt>
                <c:pt idx="3">
                  <c:v>66074.600000000006</c:v>
                </c:pt>
                <c:pt idx="4">
                  <c:v>63794.7</c:v>
                </c:pt>
                <c:pt idx="5">
                  <c:v>68273.100000000006</c:v>
                </c:pt>
                <c:pt idx="6">
                  <c:v>63135.8</c:v>
                </c:pt>
                <c:pt idx="7">
                  <c:v>61955.6</c:v>
                </c:pt>
                <c:pt idx="8">
                  <c:v>62397.7</c:v>
                </c:pt>
                <c:pt idx="9">
                  <c:v>61157.3</c:v>
                </c:pt>
                <c:pt idx="10">
                  <c:v>62467.1</c:v>
                </c:pt>
                <c:pt idx="11">
                  <c:v>57048.7</c:v>
                </c:pt>
                <c:pt idx="12">
                  <c:v>54491.1</c:v>
                </c:pt>
                <c:pt idx="13">
                  <c:v>51722.7</c:v>
                </c:pt>
                <c:pt idx="14">
                  <c:v>51572.1</c:v>
                </c:pt>
                <c:pt idx="15">
                  <c:v>50739.6</c:v>
                </c:pt>
                <c:pt idx="16">
                  <c:v>51320.6</c:v>
                </c:pt>
                <c:pt idx="17">
                  <c:v>51850.2</c:v>
                </c:pt>
                <c:pt idx="18">
                  <c:v>52263.5</c:v>
                </c:pt>
                <c:pt idx="19">
                  <c:v>51783.1</c:v>
                </c:pt>
                <c:pt idx="20">
                  <c:v>52119.6</c:v>
                </c:pt>
                <c:pt idx="21">
                  <c:v>51646</c:v>
                </c:pt>
                <c:pt idx="22">
                  <c:v>52134.2</c:v>
                </c:pt>
                <c:pt idx="23">
                  <c:v>51901.4</c:v>
                </c:pt>
                <c:pt idx="24">
                  <c:v>51805.2</c:v>
                </c:pt>
                <c:pt idx="25">
                  <c:v>49708.6</c:v>
                </c:pt>
                <c:pt idx="26">
                  <c:v>49941</c:v>
                </c:pt>
                <c:pt idx="27">
                  <c:v>48280.2</c:v>
                </c:pt>
                <c:pt idx="28">
                  <c:v>47759.3</c:v>
                </c:pt>
                <c:pt idx="29">
                  <c:v>47128</c:v>
                </c:pt>
                <c:pt idx="30">
                  <c:v>45293.3</c:v>
                </c:pt>
                <c:pt idx="31">
                  <c:v>44346.2</c:v>
                </c:pt>
                <c:pt idx="32">
                  <c:v>43088.4</c:v>
                </c:pt>
                <c:pt idx="33">
                  <c:v>42697.599999999999</c:v>
                </c:pt>
                <c:pt idx="34">
                  <c:v>42581.4</c:v>
                </c:pt>
                <c:pt idx="35">
                  <c:v>43006.2</c:v>
                </c:pt>
                <c:pt idx="36">
                  <c:v>43194.7</c:v>
                </c:pt>
                <c:pt idx="37">
                  <c:v>43083.7</c:v>
                </c:pt>
                <c:pt idx="38">
                  <c:v>42580.1</c:v>
                </c:pt>
                <c:pt idx="39">
                  <c:v>42946.2</c:v>
                </c:pt>
                <c:pt idx="40">
                  <c:v>43303.3</c:v>
                </c:pt>
                <c:pt idx="41">
                  <c:v>42031.4</c:v>
                </c:pt>
                <c:pt idx="42">
                  <c:v>42121.3</c:v>
                </c:pt>
                <c:pt idx="43">
                  <c:v>41811.5</c:v>
                </c:pt>
                <c:pt idx="44">
                  <c:v>39942</c:v>
                </c:pt>
                <c:pt idx="45">
                  <c:v>40085.1</c:v>
                </c:pt>
                <c:pt idx="46">
                  <c:v>39891.300000000003</c:v>
                </c:pt>
                <c:pt idx="47">
                  <c:v>39555</c:v>
                </c:pt>
                <c:pt idx="48">
                  <c:v>41581.699999999997</c:v>
                </c:pt>
                <c:pt idx="49">
                  <c:v>41695.4</c:v>
                </c:pt>
                <c:pt idx="50">
                  <c:v>41647.599999999999</c:v>
                </c:pt>
                <c:pt idx="51">
                  <c:v>41293.800000000003</c:v>
                </c:pt>
                <c:pt idx="52">
                  <c:v>42763.5</c:v>
                </c:pt>
                <c:pt idx="53">
                  <c:v>43139.1</c:v>
                </c:pt>
                <c:pt idx="54">
                  <c:v>42515.199999999997</c:v>
                </c:pt>
                <c:pt idx="55">
                  <c:v>41747.599999999999</c:v>
                </c:pt>
                <c:pt idx="56">
                  <c:v>42851.3</c:v>
                </c:pt>
                <c:pt idx="57">
                  <c:v>42836.7</c:v>
                </c:pt>
                <c:pt idx="58">
                  <c:v>46348.1</c:v>
                </c:pt>
                <c:pt idx="59">
                  <c:v>46629.3</c:v>
                </c:pt>
                <c:pt idx="60">
                  <c:v>46112</c:v>
                </c:pt>
                <c:pt idx="61">
                  <c:v>46959.199999999997</c:v>
                </c:pt>
                <c:pt idx="62">
                  <c:v>43934.2</c:v>
                </c:pt>
                <c:pt idx="63">
                  <c:v>43973.5</c:v>
                </c:pt>
                <c:pt idx="64">
                  <c:v>44156.6</c:v>
                </c:pt>
                <c:pt idx="65">
                  <c:v>44163</c:v>
                </c:pt>
                <c:pt idx="66">
                  <c:v>42836.1</c:v>
                </c:pt>
                <c:pt idx="67">
                  <c:v>44943.7</c:v>
                </c:pt>
                <c:pt idx="68">
                  <c:v>44182.9</c:v>
                </c:pt>
                <c:pt idx="69">
                  <c:v>42272.5</c:v>
                </c:pt>
                <c:pt idx="70">
                  <c:v>42141.599999999999</c:v>
                </c:pt>
                <c:pt idx="71">
                  <c:v>42074.7</c:v>
                </c:pt>
                <c:pt idx="72">
                  <c:v>42581.1</c:v>
                </c:pt>
                <c:pt idx="73">
                  <c:v>43446.5</c:v>
                </c:pt>
                <c:pt idx="74">
                  <c:v>42514.3</c:v>
                </c:pt>
                <c:pt idx="75">
                  <c:v>43579.9</c:v>
                </c:pt>
                <c:pt idx="76">
                  <c:v>42982</c:v>
                </c:pt>
                <c:pt idx="77">
                  <c:v>43710.400000000001</c:v>
                </c:pt>
                <c:pt idx="78">
                  <c:v>43968.9</c:v>
                </c:pt>
                <c:pt idx="79">
                  <c:v>43865.9</c:v>
                </c:pt>
                <c:pt idx="80">
                  <c:v>43660.3</c:v>
                </c:pt>
                <c:pt idx="81">
                  <c:v>42259.5</c:v>
                </c:pt>
                <c:pt idx="82">
                  <c:v>42659.7</c:v>
                </c:pt>
                <c:pt idx="83">
                  <c:v>41369.1</c:v>
                </c:pt>
                <c:pt idx="84">
                  <c:v>42271.7</c:v>
                </c:pt>
                <c:pt idx="85">
                  <c:v>41929</c:v>
                </c:pt>
                <c:pt idx="86">
                  <c:v>43025.2</c:v>
                </c:pt>
                <c:pt idx="87">
                  <c:v>42886.3</c:v>
                </c:pt>
                <c:pt idx="88">
                  <c:v>41487</c:v>
                </c:pt>
                <c:pt idx="89">
                  <c:v>41256.1</c:v>
                </c:pt>
                <c:pt idx="90">
                  <c:v>43791</c:v>
                </c:pt>
                <c:pt idx="91">
                  <c:v>43716.6</c:v>
                </c:pt>
                <c:pt idx="92">
                  <c:v>44175.5</c:v>
                </c:pt>
                <c:pt idx="93">
                  <c:v>43288.3</c:v>
                </c:pt>
                <c:pt idx="94">
                  <c:v>43774.400000000001</c:v>
                </c:pt>
                <c:pt idx="95">
                  <c:v>44076.2</c:v>
                </c:pt>
                <c:pt idx="96">
                  <c:v>41989.599999999999</c:v>
                </c:pt>
                <c:pt idx="97">
                  <c:v>39968.6</c:v>
                </c:pt>
                <c:pt idx="98">
                  <c:v>39456.800000000003</c:v>
                </c:pt>
                <c:pt idx="99">
                  <c:v>38688.199999999997</c:v>
                </c:pt>
                <c:pt idx="100">
                  <c:v>37712.9</c:v>
                </c:pt>
                <c:pt idx="101">
                  <c:v>37857.599999999999</c:v>
                </c:pt>
                <c:pt idx="102">
                  <c:v>37823.300000000003</c:v>
                </c:pt>
                <c:pt idx="103">
                  <c:v>37244.300000000003</c:v>
                </c:pt>
                <c:pt idx="104">
                  <c:v>37451.800000000003</c:v>
                </c:pt>
                <c:pt idx="105">
                  <c:v>37786.400000000001</c:v>
                </c:pt>
                <c:pt idx="106">
                  <c:v>37718.6</c:v>
                </c:pt>
                <c:pt idx="107">
                  <c:v>37295</c:v>
                </c:pt>
                <c:pt idx="108">
                  <c:v>37410.800000000003</c:v>
                </c:pt>
                <c:pt idx="109">
                  <c:v>35797.5</c:v>
                </c:pt>
                <c:pt idx="110">
                  <c:v>37452.699999999997</c:v>
                </c:pt>
                <c:pt idx="111">
                  <c:v>37356.6</c:v>
                </c:pt>
                <c:pt idx="112">
                  <c:v>36568.6</c:v>
                </c:pt>
                <c:pt idx="113">
                  <c:v>36617.5</c:v>
                </c:pt>
                <c:pt idx="114">
                  <c:v>36161.800000000003</c:v>
                </c:pt>
                <c:pt idx="115">
                  <c:v>37873.9</c:v>
                </c:pt>
                <c:pt idx="116">
                  <c:v>35549.300000000003</c:v>
                </c:pt>
                <c:pt idx="117">
                  <c:v>36478.300000000003</c:v>
                </c:pt>
                <c:pt idx="118">
                  <c:v>37067.800000000003</c:v>
                </c:pt>
                <c:pt idx="119">
                  <c:v>37149</c:v>
                </c:pt>
                <c:pt idx="120">
                  <c:v>37306.300000000003</c:v>
                </c:pt>
                <c:pt idx="121">
                  <c:v>36700.5</c:v>
                </c:pt>
                <c:pt idx="122">
                  <c:v>35636.9</c:v>
                </c:pt>
                <c:pt idx="123">
                  <c:v>35426.199999999997</c:v>
                </c:pt>
                <c:pt idx="124">
                  <c:v>35042.1</c:v>
                </c:pt>
                <c:pt idx="125">
                  <c:v>35020.300000000003</c:v>
                </c:pt>
                <c:pt idx="126">
                  <c:v>35065.800000000003</c:v>
                </c:pt>
                <c:pt idx="127">
                  <c:v>34718.6</c:v>
                </c:pt>
                <c:pt idx="128">
                  <c:v>34931.4</c:v>
                </c:pt>
                <c:pt idx="129">
                  <c:v>35423.800000000003</c:v>
                </c:pt>
                <c:pt idx="130">
                  <c:v>34648.300000000003</c:v>
                </c:pt>
                <c:pt idx="131">
                  <c:v>34478.9</c:v>
                </c:pt>
                <c:pt idx="132">
                  <c:v>34526.699999999997</c:v>
                </c:pt>
                <c:pt idx="133">
                  <c:v>34082.6</c:v>
                </c:pt>
                <c:pt idx="134">
                  <c:v>33901.599999999999</c:v>
                </c:pt>
                <c:pt idx="135">
                  <c:v>34153.699999999997</c:v>
                </c:pt>
                <c:pt idx="136">
                  <c:v>34497.599999999999</c:v>
                </c:pt>
                <c:pt idx="137">
                  <c:v>33917</c:v>
                </c:pt>
                <c:pt idx="138">
                  <c:v>33037.300000000003</c:v>
                </c:pt>
                <c:pt idx="139">
                  <c:v>29984.2</c:v>
                </c:pt>
                <c:pt idx="140">
                  <c:v>29912.7</c:v>
                </c:pt>
                <c:pt idx="141">
                  <c:v>29674.7</c:v>
                </c:pt>
                <c:pt idx="142">
                  <c:v>28724</c:v>
                </c:pt>
                <c:pt idx="143">
                  <c:v>28321.8</c:v>
                </c:pt>
                <c:pt idx="144">
                  <c:v>28405.200000000001</c:v>
                </c:pt>
                <c:pt idx="145">
                  <c:v>28508.3</c:v>
                </c:pt>
                <c:pt idx="146">
                  <c:v>27161.200000000001</c:v>
                </c:pt>
                <c:pt idx="147">
                  <c:v>26852.799999999999</c:v>
                </c:pt>
                <c:pt idx="148">
                  <c:v>26863.5</c:v>
                </c:pt>
                <c:pt idx="149">
                  <c:v>26761.1</c:v>
                </c:pt>
                <c:pt idx="150">
                  <c:v>26878.2</c:v>
                </c:pt>
                <c:pt idx="151">
                  <c:v>27391.9</c:v>
                </c:pt>
                <c:pt idx="152">
                  <c:v>27581.5</c:v>
                </c:pt>
                <c:pt idx="153">
                  <c:v>27922.7</c:v>
                </c:pt>
                <c:pt idx="154">
                  <c:v>27961.1</c:v>
                </c:pt>
                <c:pt idx="155">
                  <c:v>27935.5</c:v>
                </c:pt>
                <c:pt idx="156">
                  <c:v>27410.3</c:v>
                </c:pt>
                <c:pt idx="157">
                  <c:v>27783.5</c:v>
                </c:pt>
                <c:pt idx="158">
                  <c:v>27428.7</c:v>
                </c:pt>
                <c:pt idx="159">
                  <c:v>27501.599999999999</c:v>
                </c:pt>
                <c:pt idx="160">
                  <c:v>27974.6</c:v>
                </c:pt>
                <c:pt idx="161">
                  <c:v>26962.5</c:v>
                </c:pt>
                <c:pt idx="162">
                  <c:v>26908.1</c:v>
                </c:pt>
                <c:pt idx="163">
                  <c:v>27022.6</c:v>
                </c:pt>
                <c:pt idx="164">
                  <c:v>26368.2</c:v>
                </c:pt>
                <c:pt idx="165">
                  <c:v>26218.9</c:v>
                </c:pt>
                <c:pt idx="166">
                  <c:v>26303.1</c:v>
                </c:pt>
                <c:pt idx="167">
                  <c:v>26251.599999999999</c:v>
                </c:pt>
                <c:pt idx="168">
                  <c:v>26579</c:v>
                </c:pt>
                <c:pt idx="169">
                  <c:v>26581.7</c:v>
                </c:pt>
                <c:pt idx="170">
                  <c:v>26569.5</c:v>
                </c:pt>
                <c:pt idx="171">
                  <c:v>27125.200000000001</c:v>
                </c:pt>
                <c:pt idx="172">
                  <c:v>27209.200000000001</c:v>
                </c:pt>
                <c:pt idx="173">
                  <c:v>26759</c:v>
                </c:pt>
                <c:pt idx="174">
                  <c:v>26530.3</c:v>
                </c:pt>
                <c:pt idx="175">
                  <c:v>26562</c:v>
                </c:pt>
                <c:pt idx="176">
                  <c:v>26599.9</c:v>
                </c:pt>
                <c:pt idx="177">
                  <c:v>26523.3</c:v>
                </c:pt>
                <c:pt idx="178">
                  <c:v>26223</c:v>
                </c:pt>
                <c:pt idx="179">
                  <c:v>25836.1</c:v>
                </c:pt>
                <c:pt idx="180">
                  <c:v>25166.400000000001</c:v>
                </c:pt>
                <c:pt idx="181">
                  <c:v>25840.2</c:v>
                </c:pt>
                <c:pt idx="182">
                  <c:v>25901.1</c:v>
                </c:pt>
                <c:pt idx="183">
                  <c:v>25909.5</c:v>
                </c:pt>
                <c:pt idx="184">
                  <c:v>26248.5</c:v>
                </c:pt>
                <c:pt idx="185">
                  <c:v>25758</c:v>
                </c:pt>
                <c:pt idx="186">
                  <c:v>25790.1</c:v>
                </c:pt>
                <c:pt idx="187">
                  <c:v>25824.400000000001</c:v>
                </c:pt>
                <c:pt idx="188">
                  <c:v>25971</c:v>
                </c:pt>
                <c:pt idx="189">
                  <c:v>25869.7</c:v>
                </c:pt>
                <c:pt idx="190">
                  <c:v>25803.5</c:v>
                </c:pt>
                <c:pt idx="191">
                  <c:v>25938.3</c:v>
                </c:pt>
                <c:pt idx="192">
                  <c:v>27300.6</c:v>
                </c:pt>
                <c:pt idx="193">
                  <c:v>27723.9</c:v>
                </c:pt>
                <c:pt idx="194">
                  <c:v>26118.1</c:v>
                </c:pt>
                <c:pt idx="195">
                  <c:v>26100.6</c:v>
                </c:pt>
                <c:pt idx="196">
                  <c:v>26017.1</c:v>
                </c:pt>
                <c:pt idx="197">
                  <c:v>26057.200000000001</c:v>
                </c:pt>
                <c:pt idx="198">
                  <c:v>26176.1</c:v>
                </c:pt>
                <c:pt idx="199">
                  <c:v>26436.2</c:v>
                </c:pt>
                <c:pt idx="200">
                  <c:v>26042</c:v>
                </c:pt>
                <c:pt idx="201">
                  <c:v>26126.799999999999</c:v>
                </c:pt>
                <c:pt idx="202">
                  <c:v>26190.799999999999</c:v>
                </c:pt>
                <c:pt idx="203">
                  <c:v>26099.5</c:v>
                </c:pt>
                <c:pt idx="204">
                  <c:v>26053.3</c:v>
                </c:pt>
                <c:pt idx="205">
                  <c:v>26635.7</c:v>
                </c:pt>
                <c:pt idx="206">
                  <c:v>28726.1</c:v>
                </c:pt>
                <c:pt idx="207">
                  <c:v>29195.3</c:v>
                </c:pt>
                <c:pt idx="208">
                  <c:v>29426.7</c:v>
                </c:pt>
                <c:pt idx="209">
                  <c:v>29300.1</c:v>
                </c:pt>
                <c:pt idx="210">
                  <c:v>29428.2</c:v>
                </c:pt>
                <c:pt idx="211">
                  <c:v>29420.799999999999</c:v>
                </c:pt>
                <c:pt idx="212">
                  <c:v>29448.9</c:v>
                </c:pt>
                <c:pt idx="213">
                  <c:v>29578</c:v>
                </c:pt>
                <c:pt idx="214">
                  <c:v>29771.3</c:v>
                </c:pt>
                <c:pt idx="215">
                  <c:v>29204.2</c:v>
                </c:pt>
                <c:pt idx="216">
                  <c:v>29081.3</c:v>
                </c:pt>
                <c:pt idx="217">
                  <c:v>29067.9</c:v>
                </c:pt>
                <c:pt idx="218">
                  <c:v>29105.599999999999</c:v>
                </c:pt>
                <c:pt idx="219">
                  <c:v>29189.1</c:v>
                </c:pt>
                <c:pt idx="220">
                  <c:v>29180.9</c:v>
                </c:pt>
                <c:pt idx="221">
                  <c:v>29711.8</c:v>
                </c:pt>
                <c:pt idx="222">
                  <c:v>29232.3</c:v>
                </c:pt>
                <c:pt idx="223">
                  <c:v>29282</c:v>
                </c:pt>
                <c:pt idx="224">
                  <c:v>29354.2</c:v>
                </c:pt>
                <c:pt idx="225">
                  <c:v>29315</c:v>
                </c:pt>
                <c:pt idx="226">
                  <c:v>29222.7</c:v>
                </c:pt>
                <c:pt idx="227">
                  <c:v>29352.9</c:v>
                </c:pt>
                <c:pt idx="228">
                  <c:v>29228.799999999999</c:v>
                </c:pt>
                <c:pt idx="229">
                  <c:v>29178.3</c:v>
                </c:pt>
                <c:pt idx="230">
                  <c:v>30085.9</c:v>
                </c:pt>
                <c:pt idx="231">
                  <c:v>29788.9</c:v>
                </c:pt>
                <c:pt idx="232">
                  <c:v>29904.5</c:v>
                </c:pt>
                <c:pt idx="233">
                  <c:v>29801</c:v>
                </c:pt>
                <c:pt idx="234">
                  <c:v>29909.7</c:v>
                </c:pt>
                <c:pt idx="235">
                  <c:v>29866.7</c:v>
                </c:pt>
                <c:pt idx="236">
                  <c:v>30139.7</c:v>
                </c:pt>
                <c:pt idx="237">
                  <c:v>30235.5</c:v>
                </c:pt>
                <c:pt idx="238">
                  <c:v>30291.8</c:v>
                </c:pt>
                <c:pt idx="239">
                  <c:v>30316.799999999999</c:v>
                </c:pt>
                <c:pt idx="240">
                  <c:v>31465.4</c:v>
                </c:pt>
                <c:pt idx="241">
                  <c:v>30387.3</c:v>
                </c:pt>
                <c:pt idx="242">
                  <c:v>30623.3</c:v>
                </c:pt>
                <c:pt idx="243">
                  <c:v>30414.2</c:v>
                </c:pt>
                <c:pt idx="244">
                  <c:v>30166.9</c:v>
                </c:pt>
                <c:pt idx="245">
                  <c:v>30288.799999999999</c:v>
                </c:pt>
                <c:pt idx="246">
                  <c:v>30346.799999999999</c:v>
                </c:pt>
                <c:pt idx="247">
                  <c:v>29912.7</c:v>
                </c:pt>
                <c:pt idx="248">
                  <c:v>30512.799999999999</c:v>
                </c:pt>
                <c:pt idx="249">
                  <c:v>30768.6</c:v>
                </c:pt>
                <c:pt idx="250">
                  <c:v>31152</c:v>
                </c:pt>
                <c:pt idx="251">
                  <c:v>30617.5</c:v>
                </c:pt>
                <c:pt idx="252">
                  <c:v>30587.1</c:v>
                </c:pt>
                <c:pt idx="253">
                  <c:v>30472.9</c:v>
                </c:pt>
                <c:pt idx="254">
                  <c:v>30445.7</c:v>
                </c:pt>
                <c:pt idx="255">
                  <c:v>30077.3</c:v>
                </c:pt>
                <c:pt idx="256">
                  <c:v>30691.9</c:v>
                </c:pt>
                <c:pt idx="257">
                  <c:v>30267</c:v>
                </c:pt>
                <c:pt idx="258">
                  <c:v>30466.3</c:v>
                </c:pt>
                <c:pt idx="259">
                  <c:v>30533.599999999999</c:v>
                </c:pt>
                <c:pt idx="260">
                  <c:v>30680.7</c:v>
                </c:pt>
                <c:pt idx="261">
                  <c:v>29890.2</c:v>
                </c:pt>
                <c:pt idx="262">
                  <c:v>29992.799999999999</c:v>
                </c:pt>
                <c:pt idx="263">
                  <c:v>28307.7</c:v>
                </c:pt>
                <c:pt idx="264">
                  <c:v>26845.9</c:v>
                </c:pt>
                <c:pt idx="265">
                  <c:v>26339.7</c:v>
                </c:pt>
                <c:pt idx="266">
                  <c:v>26515</c:v>
                </c:pt>
                <c:pt idx="267">
                  <c:v>26341.3</c:v>
                </c:pt>
                <c:pt idx="268">
                  <c:v>25591.9</c:v>
                </c:pt>
                <c:pt idx="269">
                  <c:v>25129.5</c:v>
                </c:pt>
                <c:pt idx="270">
                  <c:v>25929</c:v>
                </c:pt>
                <c:pt idx="271">
                  <c:v>25906.9</c:v>
                </c:pt>
                <c:pt idx="272">
                  <c:v>25927.9</c:v>
                </c:pt>
                <c:pt idx="273">
                  <c:v>25843.3</c:v>
                </c:pt>
                <c:pt idx="274">
                  <c:v>26479.3</c:v>
                </c:pt>
                <c:pt idx="275">
                  <c:v>26501.1</c:v>
                </c:pt>
                <c:pt idx="276">
                  <c:v>26341.8</c:v>
                </c:pt>
                <c:pt idx="277">
                  <c:v>27230.2</c:v>
                </c:pt>
                <c:pt idx="278">
                  <c:v>25745.599999999999</c:v>
                </c:pt>
                <c:pt idx="279">
                  <c:v>27122.3</c:v>
                </c:pt>
                <c:pt idx="280">
                  <c:v>27070.9</c:v>
                </c:pt>
                <c:pt idx="281">
                  <c:v>27246</c:v>
                </c:pt>
                <c:pt idx="282">
                  <c:v>26819</c:v>
                </c:pt>
                <c:pt idx="283">
                  <c:v>27216.400000000001</c:v>
                </c:pt>
                <c:pt idx="284">
                  <c:v>27696.9</c:v>
                </c:pt>
                <c:pt idx="285">
                  <c:v>27738.9</c:v>
                </c:pt>
                <c:pt idx="286">
                  <c:v>28068.400000000001</c:v>
                </c:pt>
                <c:pt idx="287">
                  <c:v>26855.3</c:v>
                </c:pt>
                <c:pt idx="288">
                  <c:v>26711.200000000001</c:v>
                </c:pt>
                <c:pt idx="289">
                  <c:v>26475.5</c:v>
                </c:pt>
                <c:pt idx="290">
                  <c:v>26327.1</c:v>
                </c:pt>
                <c:pt idx="291">
                  <c:v>27220.7</c:v>
                </c:pt>
                <c:pt idx="292">
                  <c:v>26851.599999999999</c:v>
                </c:pt>
                <c:pt idx="293">
                  <c:v>26749.9</c:v>
                </c:pt>
                <c:pt idx="294">
                  <c:v>27116.2</c:v>
                </c:pt>
                <c:pt idx="295">
                  <c:v>26883</c:v>
                </c:pt>
                <c:pt idx="296">
                  <c:v>26828.2</c:v>
                </c:pt>
                <c:pt idx="297">
                  <c:v>27403.8</c:v>
                </c:pt>
                <c:pt idx="298">
                  <c:v>27035.5</c:v>
                </c:pt>
                <c:pt idx="299">
                  <c:v>27183.9</c:v>
                </c:pt>
                <c:pt idx="300">
                  <c:v>26920.400000000001</c:v>
                </c:pt>
                <c:pt idx="301">
                  <c:v>26777.4</c:v>
                </c:pt>
                <c:pt idx="302">
                  <c:v>26798.7</c:v>
                </c:pt>
                <c:pt idx="303">
                  <c:v>26983.1</c:v>
                </c:pt>
                <c:pt idx="304">
                  <c:v>27604.3</c:v>
                </c:pt>
                <c:pt idx="305">
                  <c:v>27634.3</c:v>
                </c:pt>
                <c:pt idx="306">
                  <c:v>27670.5</c:v>
                </c:pt>
                <c:pt idx="307">
                  <c:v>28424.799999999999</c:v>
                </c:pt>
                <c:pt idx="308">
                  <c:v>28857.1</c:v>
                </c:pt>
                <c:pt idx="309">
                  <c:v>29512.799999999999</c:v>
                </c:pt>
                <c:pt idx="310">
                  <c:v>28842.2</c:v>
                </c:pt>
                <c:pt idx="311">
                  <c:v>29023.599999999999</c:v>
                </c:pt>
                <c:pt idx="312">
                  <c:v>28669.1</c:v>
                </c:pt>
                <c:pt idx="313">
                  <c:v>28079</c:v>
                </c:pt>
                <c:pt idx="314">
                  <c:v>29252.1</c:v>
                </c:pt>
                <c:pt idx="315">
                  <c:v>29235.1</c:v>
                </c:pt>
                <c:pt idx="316">
                  <c:v>29318.400000000001</c:v>
                </c:pt>
                <c:pt idx="317">
                  <c:v>29475.9</c:v>
                </c:pt>
                <c:pt idx="318">
                  <c:v>28424.5</c:v>
                </c:pt>
                <c:pt idx="319">
                  <c:v>28298.799999999999</c:v>
                </c:pt>
                <c:pt idx="320">
                  <c:v>27510.1</c:v>
                </c:pt>
                <c:pt idx="321">
                  <c:v>27591.4</c:v>
                </c:pt>
                <c:pt idx="322">
                  <c:v>27813.8</c:v>
                </c:pt>
                <c:pt idx="323">
                  <c:v>27264.799999999999</c:v>
                </c:pt>
                <c:pt idx="324">
                  <c:v>28240.5</c:v>
                </c:pt>
                <c:pt idx="325">
                  <c:v>28813.7</c:v>
                </c:pt>
                <c:pt idx="326">
                  <c:v>30382.2</c:v>
                </c:pt>
                <c:pt idx="327">
                  <c:v>29434.1</c:v>
                </c:pt>
                <c:pt idx="328">
                  <c:v>30310.799999999999</c:v>
                </c:pt>
                <c:pt idx="329">
                  <c:v>30299.200000000001</c:v>
                </c:pt>
                <c:pt idx="330">
                  <c:v>30472.6</c:v>
                </c:pt>
                <c:pt idx="331">
                  <c:v>30387.4</c:v>
                </c:pt>
                <c:pt idx="332">
                  <c:v>29892.400000000001</c:v>
                </c:pt>
                <c:pt idx="333">
                  <c:v>30209.8</c:v>
                </c:pt>
                <c:pt idx="334">
                  <c:v>29641</c:v>
                </c:pt>
                <c:pt idx="335">
                  <c:v>28326.5</c:v>
                </c:pt>
                <c:pt idx="336">
                  <c:v>27941.200000000001</c:v>
                </c:pt>
                <c:pt idx="337">
                  <c:v>27910.400000000001</c:v>
                </c:pt>
                <c:pt idx="338">
                  <c:v>28037.599999999999</c:v>
                </c:pt>
                <c:pt idx="339">
                  <c:v>28173.5</c:v>
                </c:pt>
                <c:pt idx="340">
                  <c:v>28164.400000000001</c:v>
                </c:pt>
                <c:pt idx="341">
                  <c:v>27802.2</c:v>
                </c:pt>
                <c:pt idx="342">
                  <c:v>28194.7</c:v>
                </c:pt>
                <c:pt idx="343">
                  <c:v>28456.1</c:v>
                </c:pt>
                <c:pt idx="344">
                  <c:v>28473.7</c:v>
                </c:pt>
                <c:pt idx="345">
                  <c:v>28029.3</c:v>
                </c:pt>
                <c:pt idx="346">
                  <c:v>28350.3</c:v>
                </c:pt>
                <c:pt idx="347">
                  <c:v>27262.9</c:v>
                </c:pt>
                <c:pt idx="348">
                  <c:v>27127.8</c:v>
                </c:pt>
                <c:pt idx="349">
                  <c:v>27974.799999999999</c:v>
                </c:pt>
                <c:pt idx="350">
                  <c:v>27474.9</c:v>
                </c:pt>
                <c:pt idx="351">
                  <c:v>27462.2</c:v>
                </c:pt>
                <c:pt idx="352">
                  <c:v>28306.9</c:v>
                </c:pt>
                <c:pt idx="353">
                  <c:v>27262.799999999999</c:v>
                </c:pt>
                <c:pt idx="354">
                  <c:v>28114.2</c:v>
                </c:pt>
                <c:pt idx="355">
                  <c:v>27719.8</c:v>
                </c:pt>
                <c:pt idx="356">
                  <c:v>27958.9</c:v>
                </c:pt>
                <c:pt idx="357">
                  <c:v>26914.5</c:v>
                </c:pt>
                <c:pt idx="358">
                  <c:v>27391.9</c:v>
                </c:pt>
                <c:pt idx="359">
                  <c:v>25004.400000000001</c:v>
                </c:pt>
                <c:pt idx="360">
                  <c:v>24283.200000000001</c:v>
                </c:pt>
                <c:pt idx="361">
                  <c:v>24699.599999999999</c:v>
                </c:pt>
                <c:pt idx="362">
                  <c:v>24121.5</c:v>
                </c:pt>
                <c:pt idx="363">
                  <c:v>21994.799999999999</c:v>
                </c:pt>
                <c:pt idx="364">
                  <c:v>20465</c:v>
                </c:pt>
                <c:pt idx="365">
                  <c:v>20156.5</c:v>
                </c:pt>
                <c:pt idx="366">
                  <c:v>20362</c:v>
                </c:pt>
                <c:pt idx="367">
                  <c:v>21710.799999999999</c:v>
                </c:pt>
                <c:pt idx="368">
                  <c:v>22197.8</c:v>
                </c:pt>
                <c:pt idx="369">
                  <c:v>22410.1</c:v>
                </c:pt>
                <c:pt idx="370">
                  <c:v>22428.2</c:v>
                </c:pt>
                <c:pt idx="371">
                  <c:v>22347.1</c:v>
                </c:pt>
                <c:pt idx="372">
                  <c:v>22354.7</c:v>
                </c:pt>
                <c:pt idx="373">
                  <c:v>23465.599999999999</c:v>
                </c:pt>
                <c:pt idx="374">
                  <c:v>23642.2</c:v>
                </c:pt>
                <c:pt idx="375">
                  <c:v>23130.6</c:v>
                </c:pt>
                <c:pt idx="376">
                  <c:v>23494</c:v>
                </c:pt>
                <c:pt idx="377">
                  <c:v>23558.7</c:v>
                </c:pt>
                <c:pt idx="378">
                  <c:v>23166.1</c:v>
                </c:pt>
                <c:pt idx="379">
                  <c:v>23191.3</c:v>
                </c:pt>
                <c:pt idx="380">
                  <c:v>23936.400000000001</c:v>
                </c:pt>
                <c:pt idx="381">
                  <c:v>24186.6</c:v>
                </c:pt>
                <c:pt idx="382">
                  <c:v>24450.7</c:v>
                </c:pt>
                <c:pt idx="383">
                  <c:v>24839.5</c:v>
                </c:pt>
                <c:pt idx="384">
                  <c:v>24302.799999999999</c:v>
                </c:pt>
                <c:pt idx="385">
                  <c:v>24631.3</c:v>
                </c:pt>
                <c:pt idx="386">
                  <c:v>24573.5</c:v>
                </c:pt>
                <c:pt idx="387">
                  <c:v>23538.2</c:v>
                </c:pt>
                <c:pt idx="388">
                  <c:v>24328.1</c:v>
                </c:pt>
                <c:pt idx="389">
                  <c:v>22198.5</c:v>
                </c:pt>
                <c:pt idx="390">
                  <c:v>21776.9</c:v>
                </c:pt>
                <c:pt idx="391">
                  <c:v>21782.7</c:v>
                </c:pt>
                <c:pt idx="392">
                  <c:v>21859.9</c:v>
                </c:pt>
                <c:pt idx="393">
                  <c:v>21627.4</c:v>
                </c:pt>
                <c:pt idx="394">
                  <c:v>21792.5</c:v>
                </c:pt>
                <c:pt idx="395">
                  <c:v>22964.6</c:v>
                </c:pt>
                <c:pt idx="396">
                  <c:v>23251.7</c:v>
                </c:pt>
                <c:pt idx="397">
                  <c:v>22761.8</c:v>
                </c:pt>
                <c:pt idx="398">
                  <c:v>22936</c:v>
                </c:pt>
                <c:pt idx="399">
                  <c:v>23326.9</c:v>
                </c:pt>
                <c:pt idx="400">
                  <c:v>23431.200000000001</c:v>
                </c:pt>
                <c:pt idx="401">
                  <c:v>23429.1</c:v>
                </c:pt>
                <c:pt idx="402">
                  <c:v>23726.2</c:v>
                </c:pt>
                <c:pt idx="403">
                  <c:v>23124.7</c:v>
                </c:pt>
                <c:pt idx="404">
                  <c:v>22832.2</c:v>
                </c:pt>
                <c:pt idx="405">
                  <c:v>23746</c:v>
                </c:pt>
                <c:pt idx="406">
                  <c:v>23023.5</c:v>
                </c:pt>
                <c:pt idx="407">
                  <c:v>23074.6</c:v>
                </c:pt>
                <c:pt idx="408">
                  <c:v>23016</c:v>
                </c:pt>
                <c:pt idx="409">
                  <c:v>23055.200000000001</c:v>
                </c:pt>
                <c:pt idx="410">
                  <c:v>22632.5</c:v>
                </c:pt>
                <c:pt idx="411">
                  <c:v>22916.3</c:v>
                </c:pt>
                <c:pt idx="412">
                  <c:v>22709</c:v>
                </c:pt>
                <c:pt idx="413">
                  <c:v>22775.7</c:v>
                </c:pt>
                <c:pt idx="414">
                  <c:v>22677.5</c:v>
                </c:pt>
                <c:pt idx="415">
                  <c:v>21074.9</c:v>
                </c:pt>
                <c:pt idx="416">
                  <c:v>20670.599999999999</c:v>
                </c:pt>
                <c:pt idx="417">
                  <c:v>21137.1</c:v>
                </c:pt>
                <c:pt idx="418">
                  <c:v>21184.400000000001</c:v>
                </c:pt>
                <c:pt idx="419">
                  <c:v>20880.099999999999</c:v>
                </c:pt>
                <c:pt idx="420">
                  <c:v>20956</c:v>
                </c:pt>
                <c:pt idx="421">
                  <c:v>19926.900000000001</c:v>
                </c:pt>
                <c:pt idx="422">
                  <c:v>18850.8</c:v>
                </c:pt>
                <c:pt idx="423">
                  <c:v>17941</c:v>
                </c:pt>
                <c:pt idx="424">
                  <c:v>17440.5</c:v>
                </c:pt>
                <c:pt idx="425">
                  <c:v>17180.099999999999</c:v>
                </c:pt>
                <c:pt idx="426">
                  <c:v>17119</c:v>
                </c:pt>
                <c:pt idx="427">
                  <c:v>16943.599999999999</c:v>
                </c:pt>
                <c:pt idx="428">
                  <c:v>16950.900000000001</c:v>
                </c:pt>
                <c:pt idx="429">
                  <c:v>16829.8</c:v>
                </c:pt>
                <c:pt idx="430">
                  <c:v>16852.2</c:v>
                </c:pt>
                <c:pt idx="431">
                  <c:v>16674.2</c:v>
                </c:pt>
                <c:pt idx="432">
                  <c:v>16673.099999999999</c:v>
                </c:pt>
                <c:pt idx="433">
                  <c:v>16618.400000000001</c:v>
                </c:pt>
                <c:pt idx="434">
                  <c:v>16537.5</c:v>
                </c:pt>
                <c:pt idx="435">
                  <c:v>16607.2</c:v>
                </c:pt>
                <c:pt idx="436">
                  <c:v>16636.400000000001</c:v>
                </c:pt>
                <c:pt idx="437">
                  <c:v>16546.2</c:v>
                </c:pt>
                <c:pt idx="438">
                  <c:v>16705.900000000001</c:v>
                </c:pt>
                <c:pt idx="439">
                  <c:v>16918.2</c:v>
                </c:pt>
                <c:pt idx="440">
                  <c:v>16831.8</c:v>
                </c:pt>
                <c:pt idx="441">
                  <c:v>16835.7</c:v>
                </c:pt>
                <c:pt idx="442">
                  <c:v>16778.599999999999</c:v>
                </c:pt>
                <c:pt idx="443">
                  <c:v>16820.5</c:v>
                </c:pt>
                <c:pt idx="444">
                  <c:v>16831.8</c:v>
                </c:pt>
                <c:pt idx="445">
                  <c:v>16902.7</c:v>
                </c:pt>
                <c:pt idx="446">
                  <c:v>16441.3</c:v>
                </c:pt>
                <c:pt idx="447">
                  <c:v>16741.099999999999</c:v>
                </c:pt>
                <c:pt idx="448">
                  <c:v>16777</c:v>
                </c:pt>
                <c:pt idx="449">
                  <c:v>16629</c:v>
                </c:pt>
                <c:pt idx="450">
                  <c:v>17356.7</c:v>
                </c:pt>
                <c:pt idx="451">
                  <c:v>17796.400000000001</c:v>
                </c:pt>
                <c:pt idx="452">
                  <c:v>17778.599999999999</c:v>
                </c:pt>
                <c:pt idx="453">
                  <c:v>17210.900000000001</c:v>
                </c:pt>
                <c:pt idx="454">
                  <c:v>17093.2</c:v>
                </c:pt>
                <c:pt idx="455">
                  <c:v>17127</c:v>
                </c:pt>
                <c:pt idx="456">
                  <c:v>17125.7</c:v>
                </c:pt>
                <c:pt idx="457">
                  <c:v>17225.599999999999</c:v>
                </c:pt>
                <c:pt idx="458">
                  <c:v>16835.2</c:v>
                </c:pt>
                <c:pt idx="459">
                  <c:v>17089.400000000001</c:v>
                </c:pt>
                <c:pt idx="460">
                  <c:v>16966.3</c:v>
                </c:pt>
                <c:pt idx="461">
                  <c:v>17106.900000000001</c:v>
                </c:pt>
                <c:pt idx="462">
                  <c:v>16884.8</c:v>
                </c:pt>
                <c:pt idx="463">
                  <c:v>17093.400000000001</c:v>
                </c:pt>
                <c:pt idx="464">
                  <c:v>16972.2</c:v>
                </c:pt>
                <c:pt idx="465">
                  <c:v>17163.400000000001</c:v>
                </c:pt>
                <c:pt idx="466">
                  <c:v>16440.8</c:v>
                </c:pt>
                <c:pt idx="467">
                  <c:v>16211.9</c:v>
                </c:pt>
                <c:pt idx="468">
                  <c:v>16426.099999999999</c:v>
                </c:pt>
                <c:pt idx="469">
                  <c:v>16456.400000000001</c:v>
                </c:pt>
                <c:pt idx="470">
                  <c:v>16512.3</c:v>
                </c:pt>
                <c:pt idx="471">
                  <c:v>16600.599999999999</c:v>
                </c:pt>
                <c:pt idx="472">
                  <c:v>16604.900000000001</c:v>
                </c:pt>
                <c:pt idx="473">
                  <c:v>16216.9</c:v>
                </c:pt>
                <c:pt idx="474">
                  <c:v>15776.6</c:v>
                </c:pt>
                <c:pt idx="475">
                  <c:v>16278.6</c:v>
                </c:pt>
                <c:pt idx="476">
                  <c:v>16699.3</c:v>
                </c:pt>
                <c:pt idx="477">
                  <c:v>16652.2</c:v>
                </c:pt>
                <c:pt idx="478">
                  <c:v>16715.400000000001</c:v>
                </c:pt>
                <c:pt idx="479">
                  <c:v>16540.5</c:v>
                </c:pt>
                <c:pt idx="480">
                  <c:v>16895.400000000001</c:v>
                </c:pt>
                <c:pt idx="481">
                  <c:v>16615</c:v>
                </c:pt>
                <c:pt idx="482">
                  <c:v>16325</c:v>
                </c:pt>
                <c:pt idx="483">
                  <c:v>16803.900000000001</c:v>
                </c:pt>
                <c:pt idx="484">
                  <c:v>17049.900000000001</c:v>
                </c:pt>
                <c:pt idx="485">
                  <c:v>17589.099999999999</c:v>
                </c:pt>
                <c:pt idx="486">
                  <c:v>15887</c:v>
                </c:pt>
                <c:pt idx="487">
                  <c:v>18538.900000000001</c:v>
                </c:pt>
                <c:pt idx="488">
                  <c:v>20589</c:v>
                </c:pt>
                <c:pt idx="489">
                  <c:v>20916.3</c:v>
                </c:pt>
                <c:pt idx="490">
                  <c:v>21298.7</c:v>
                </c:pt>
                <c:pt idx="491">
                  <c:v>21145.7</c:v>
                </c:pt>
                <c:pt idx="492">
                  <c:v>20206.400000000001</c:v>
                </c:pt>
                <c:pt idx="493">
                  <c:v>20154</c:v>
                </c:pt>
                <c:pt idx="494">
                  <c:v>20482.900000000001</c:v>
                </c:pt>
                <c:pt idx="495">
                  <c:v>20496.099999999999</c:v>
                </c:pt>
                <c:pt idx="496">
                  <c:v>20626</c:v>
                </c:pt>
                <c:pt idx="497">
                  <c:v>20809.400000000001</c:v>
                </c:pt>
                <c:pt idx="498">
                  <c:v>20594.2</c:v>
                </c:pt>
                <c:pt idx="499">
                  <c:v>20293</c:v>
                </c:pt>
                <c:pt idx="500">
                  <c:v>20769.5</c:v>
                </c:pt>
                <c:pt idx="501">
                  <c:v>20086.8</c:v>
                </c:pt>
                <c:pt idx="502">
                  <c:v>19331.8</c:v>
                </c:pt>
                <c:pt idx="503">
                  <c:v>19571.2</c:v>
                </c:pt>
                <c:pt idx="504">
                  <c:v>19204.8</c:v>
                </c:pt>
                <c:pt idx="505">
                  <c:v>19162.599999999999</c:v>
                </c:pt>
                <c:pt idx="506">
                  <c:v>19042.900000000001</c:v>
                </c:pt>
                <c:pt idx="507">
                  <c:v>19125.099999999999</c:v>
                </c:pt>
                <c:pt idx="508">
                  <c:v>19328.2</c:v>
                </c:pt>
                <c:pt idx="509">
                  <c:v>19548.400000000001</c:v>
                </c:pt>
                <c:pt idx="510">
                  <c:v>19262.2</c:v>
                </c:pt>
                <c:pt idx="511">
                  <c:v>19068.8</c:v>
                </c:pt>
                <c:pt idx="512">
                  <c:v>19181.7</c:v>
                </c:pt>
                <c:pt idx="513">
                  <c:v>19379.8</c:v>
                </c:pt>
                <c:pt idx="514">
                  <c:v>19154.599999999999</c:v>
                </c:pt>
                <c:pt idx="515">
                  <c:v>19058.5</c:v>
                </c:pt>
                <c:pt idx="516">
                  <c:v>19134.3</c:v>
                </c:pt>
                <c:pt idx="517">
                  <c:v>19441.7</c:v>
                </c:pt>
                <c:pt idx="518">
                  <c:v>19416.3</c:v>
                </c:pt>
                <c:pt idx="519">
                  <c:v>19530.2</c:v>
                </c:pt>
                <c:pt idx="520">
                  <c:v>19962.400000000001</c:v>
                </c:pt>
                <c:pt idx="521">
                  <c:v>20157.5</c:v>
                </c:pt>
                <c:pt idx="522">
                  <c:v>20340.5</c:v>
                </c:pt>
                <c:pt idx="523">
                  <c:v>19629.7</c:v>
                </c:pt>
                <c:pt idx="524">
                  <c:v>19057.599999999999</c:v>
                </c:pt>
                <c:pt idx="525">
                  <c:v>19311.900000000001</c:v>
                </c:pt>
                <c:pt idx="526">
                  <c:v>19422.900000000001</c:v>
                </c:pt>
                <c:pt idx="527">
                  <c:v>19593.400000000001</c:v>
                </c:pt>
                <c:pt idx="528">
                  <c:v>19420.2</c:v>
                </c:pt>
                <c:pt idx="529">
                  <c:v>19083.400000000001</c:v>
                </c:pt>
                <c:pt idx="530">
                  <c:v>19228.8</c:v>
                </c:pt>
                <c:pt idx="531">
                  <c:v>18803.099999999999</c:v>
                </c:pt>
                <c:pt idx="532">
                  <c:v>18925.099999999999</c:v>
                </c:pt>
                <c:pt idx="533">
                  <c:v>19288.400000000001</c:v>
                </c:pt>
                <c:pt idx="534">
                  <c:v>19404.099999999999</c:v>
                </c:pt>
                <c:pt idx="535">
                  <c:v>18488.099999999999</c:v>
                </c:pt>
                <c:pt idx="536">
                  <c:v>18875.099999999999</c:v>
                </c:pt>
                <c:pt idx="537">
                  <c:v>19538.900000000001</c:v>
                </c:pt>
                <c:pt idx="538">
                  <c:v>19417.400000000001</c:v>
                </c:pt>
                <c:pt idx="539">
                  <c:v>20113.900000000001</c:v>
                </c:pt>
                <c:pt idx="540">
                  <c:v>19802.8</c:v>
                </c:pt>
                <c:pt idx="541">
                  <c:v>19701.900000000001</c:v>
                </c:pt>
                <c:pt idx="542">
                  <c:v>20222.3</c:v>
                </c:pt>
                <c:pt idx="543">
                  <c:v>20175.5</c:v>
                </c:pt>
                <c:pt idx="544">
                  <c:v>22395.3</c:v>
                </c:pt>
                <c:pt idx="545">
                  <c:v>21836.6</c:v>
                </c:pt>
                <c:pt idx="546">
                  <c:v>21650.400000000001</c:v>
                </c:pt>
                <c:pt idx="547">
                  <c:v>21363.8</c:v>
                </c:pt>
                <c:pt idx="548">
                  <c:v>19318.8</c:v>
                </c:pt>
                <c:pt idx="549">
                  <c:v>19281.5</c:v>
                </c:pt>
                <c:pt idx="550">
                  <c:v>18786.3</c:v>
                </c:pt>
                <c:pt idx="551">
                  <c:v>19793.400000000001</c:v>
                </c:pt>
                <c:pt idx="552">
                  <c:v>19999.900000000001</c:v>
                </c:pt>
                <c:pt idx="553">
                  <c:v>19832.2</c:v>
                </c:pt>
                <c:pt idx="554">
                  <c:v>19952.8</c:v>
                </c:pt>
                <c:pt idx="555">
                  <c:v>20131.599999999999</c:v>
                </c:pt>
                <c:pt idx="556">
                  <c:v>20049.900000000001</c:v>
                </c:pt>
                <c:pt idx="557">
                  <c:v>19793.400000000001</c:v>
                </c:pt>
                <c:pt idx="558">
                  <c:v>20295.599999999999</c:v>
                </c:pt>
                <c:pt idx="559">
                  <c:v>19551.3</c:v>
                </c:pt>
                <c:pt idx="560">
                  <c:v>20034.2</c:v>
                </c:pt>
                <c:pt idx="561">
                  <c:v>20249.900000000001</c:v>
                </c:pt>
                <c:pt idx="562">
                  <c:v>21564.2</c:v>
                </c:pt>
                <c:pt idx="563">
                  <c:v>21365.4</c:v>
                </c:pt>
                <c:pt idx="564">
                  <c:v>21516.2</c:v>
                </c:pt>
                <c:pt idx="565">
                  <c:v>21416.5</c:v>
                </c:pt>
                <c:pt idx="566">
                  <c:v>21516.799999999999</c:v>
                </c:pt>
                <c:pt idx="567">
                  <c:v>21138.9</c:v>
                </c:pt>
                <c:pt idx="568">
                  <c:v>20830.7</c:v>
                </c:pt>
                <c:pt idx="569">
                  <c:v>23201.599999999999</c:v>
                </c:pt>
                <c:pt idx="570">
                  <c:v>23337.7</c:v>
                </c:pt>
                <c:pt idx="571">
                  <c:v>23855.8</c:v>
                </c:pt>
                <c:pt idx="572">
                  <c:v>24102.6</c:v>
                </c:pt>
                <c:pt idx="573">
                  <c:v>24303.3</c:v>
                </c:pt>
                <c:pt idx="574">
                  <c:v>24442.1</c:v>
                </c:pt>
                <c:pt idx="575">
                  <c:v>24398.9</c:v>
                </c:pt>
                <c:pt idx="576">
                  <c:v>23935.3</c:v>
                </c:pt>
                <c:pt idx="577">
                  <c:v>23963.3</c:v>
                </c:pt>
                <c:pt idx="578">
                  <c:v>23150.3</c:v>
                </c:pt>
                <c:pt idx="579">
                  <c:v>23818.1</c:v>
                </c:pt>
                <c:pt idx="580">
                  <c:v>23175.3</c:v>
                </c:pt>
                <c:pt idx="581">
                  <c:v>22944.2</c:v>
                </c:pt>
                <c:pt idx="582">
                  <c:v>23308.2</c:v>
                </c:pt>
                <c:pt idx="583">
                  <c:v>22613.3</c:v>
                </c:pt>
                <c:pt idx="584">
                  <c:v>22822.2</c:v>
                </c:pt>
                <c:pt idx="585">
                  <c:v>22988.7</c:v>
                </c:pt>
                <c:pt idx="586">
                  <c:v>23271.1</c:v>
                </c:pt>
                <c:pt idx="587">
                  <c:v>23303.4</c:v>
                </c:pt>
                <c:pt idx="588">
                  <c:v>23634.2</c:v>
                </c:pt>
                <c:pt idx="589">
                  <c:v>23774.2</c:v>
                </c:pt>
                <c:pt idx="590">
                  <c:v>23850.2</c:v>
                </c:pt>
                <c:pt idx="591">
                  <c:v>22957.7</c:v>
                </c:pt>
                <c:pt idx="592">
                  <c:v>21248</c:v>
                </c:pt>
                <c:pt idx="593">
                  <c:v>21301.599999999999</c:v>
                </c:pt>
                <c:pt idx="594">
                  <c:v>22582.3</c:v>
                </c:pt>
                <c:pt idx="595">
                  <c:v>22449.8</c:v>
                </c:pt>
                <c:pt idx="596">
                  <c:v>22683.599999999999</c:v>
                </c:pt>
                <c:pt idx="597">
                  <c:v>23150</c:v>
                </c:pt>
                <c:pt idx="598">
                  <c:v>23219.9</c:v>
                </c:pt>
                <c:pt idx="599">
                  <c:v>23412</c:v>
                </c:pt>
                <c:pt idx="600">
                  <c:v>22529.3</c:v>
                </c:pt>
                <c:pt idx="601">
                  <c:v>20785.599999999999</c:v>
                </c:pt>
                <c:pt idx="602">
                  <c:v>21209.8</c:v>
                </c:pt>
                <c:pt idx="603">
                  <c:v>20825.2</c:v>
                </c:pt>
                <c:pt idx="604">
                  <c:v>20586.099999999999</c:v>
                </c:pt>
                <c:pt idx="605">
                  <c:v>20250</c:v>
                </c:pt>
                <c:pt idx="606">
                  <c:v>19331.599999999999</c:v>
                </c:pt>
                <c:pt idx="607">
                  <c:v>19963.2</c:v>
                </c:pt>
                <c:pt idx="608">
                  <c:v>20847.2</c:v>
                </c:pt>
                <c:pt idx="609">
                  <c:v>21587.4</c:v>
                </c:pt>
                <c:pt idx="610">
                  <c:v>21610.400000000001</c:v>
                </c:pt>
                <c:pt idx="611">
                  <c:v>21637.1</c:v>
                </c:pt>
                <c:pt idx="612">
                  <c:v>20557.900000000001</c:v>
                </c:pt>
                <c:pt idx="613">
                  <c:v>20180.400000000001</c:v>
                </c:pt>
                <c:pt idx="614">
                  <c:v>20215.8</c:v>
                </c:pt>
                <c:pt idx="615">
                  <c:v>19310.599999999999</c:v>
                </c:pt>
                <c:pt idx="616">
                  <c:v>19243.400000000001</c:v>
                </c:pt>
                <c:pt idx="617">
                  <c:v>19275.400000000001</c:v>
                </c:pt>
                <c:pt idx="618">
                  <c:v>19926.599999999999</c:v>
                </c:pt>
                <c:pt idx="619">
                  <c:v>20111.3</c:v>
                </c:pt>
                <c:pt idx="620">
                  <c:v>20278</c:v>
                </c:pt>
                <c:pt idx="621">
                  <c:v>20727.900000000001</c:v>
                </c:pt>
                <c:pt idx="622">
                  <c:v>21037.7</c:v>
                </c:pt>
                <c:pt idx="623">
                  <c:v>21489.9</c:v>
                </c:pt>
                <c:pt idx="624">
                  <c:v>21226.9</c:v>
                </c:pt>
                <c:pt idx="625">
                  <c:v>21100.9</c:v>
                </c:pt>
                <c:pt idx="626">
                  <c:v>19967.3</c:v>
                </c:pt>
                <c:pt idx="627">
                  <c:v>20720.2</c:v>
                </c:pt>
                <c:pt idx="628">
                  <c:v>20571.599999999999</c:v>
                </c:pt>
                <c:pt idx="629">
                  <c:v>20576.900000000001</c:v>
                </c:pt>
                <c:pt idx="630">
                  <c:v>18983.400000000001</c:v>
                </c:pt>
                <c:pt idx="631">
                  <c:v>20446.400000000001</c:v>
                </c:pt>
                <c:pt idx="632">
                  <c:v>20391.3</c:v>
                </c:pt>
                <c:pt idx="633">
                  <c:v>22577.9</c:v>
                </c:pt>
                <c:pt idx="634">
                  <c:v>22137.5</c:v>
                </c:pt>
                <c:pt idx="635">
                  <c:v>22449.1</c:v>
                </c:pt>
                <c:pt idx="636">
                  <c:v>26606.3</c:v>
                </c:pt>
                <c:pt idx="637">
                  <c:v>28404</c:v>
                </c:pt>
                <c:pt idx="638">
                  <c:v>29083.3</c:v>
                </c:pt>
                <c:pt idx="639">
                  <c:v>30097.4</c:v>
                </c:pt>
                <c:pt idx="640">
                  <c:v>30202.1</c:v>
                </c:pt>
                <c:pt idx="641">
                  <c:v>31127.200000000001</c:v>
                </c:pt>
                <c:pt idx="642">
                  <c:v>31370.3</c:v>
                </c:pt>
                <c:pt idx="643">
                  <c:v>29911.200000000001</c:v>
                </c:pt>
                <c:pt idx="644">
                  <c:v>29865.1</c:v>
                </c:pt>
                <c:pt idx="645">
                  <c:v>29700.9</c:v>
                </c:pt>
                <c:pt idx="646">
                  <c:v>30455.7</c:v>
                </c:pt>
                <c:pt idx="647">
                  <c:v>29798.6</c:v>
                </c:pt>
                <c:pt idx="648">
                  <c:v>31793.1</c:v>
                </c:pt>
                <c:pt idx="649">
                  <c:v>31730.2</c:v>
                </c:pt>
                <c:pt idx="650">
                  <c:v>29465.200000000001</c:v>
                </c:pt>
                <c:pt idx="651">
                  <c:v>29027.1</c:v>
                </c:pt>
                <c:pt idx="652">
                  <c:v>28620.1</c:v>
                </c:pt>
                <c:pt idx="653">
                  <c:v>29194</c:v>
                </c:pt>
                <c:pt idx="654">
                  <c:v>29537.9</c:v>
                </c:pt>
                <c:pt idx="655">
                  <c:v>29648.7</c:v>
                </c:pt>
                <c:pt idx="656">
                  <c:v>29091.599999999999</c:v>
                </c:pt>
                <c:pt idx="657">
                  <c:v>30287.3</c:v>
                </c:pt>
                <c:pt idx="658">
                  <c:v>29433</c:v>
                </c:pt>
                <c:pt idx="659">
                  <c:v>29188.7</c:v>
                </c:pt>
                <c:pt idx="660">
                  <c:v>30305.9</c:v>
                </c:pt>
                <c:pt idx="661">
                  <c:v>28700.400000000001</c:v>
                </c:pt>
                <c:pt idx="662">
                  <c:v>30437.5</c:v>
                </c:pt>
                <c:pt idx="663">
                  <c:v>29856.7</c:v>
                </c:pt>
                <c:pt idx="664">
                  <c:v>31308.3</c:v>
                </c:pt>
                <c:pt idx="665">
                  <c:v>30078.6</c:v>
                </c:pt>
                <c:pt idx="666">
                  <c:v>29285.200000000001</c:v>
                </c:pt>
                <c:pt idx="667">
                  <c:v>28994.3</c:v>
                </c:pt>
                <c:pt idx="668">
                  <c:v>29073.4</c:v>
                </c:pt>
                <c:pt idx="669">
                  <c:v>31008</c:v>
                </c:pt>
                <c:pt idx="670">
                  <c:v>30098.2</c:v>
                </c:pt>
                <c:pt idx="671">
                  <c:v>34041</c:v>
                </c:pt>
                <c:pt idx="672">
                  <c:v>35468</c:v>
                </c:pt>
                <c:pt idx="673">
                  <c:v>36003</c:v>
                </c:pt>
                <c:pt idx="674">
                  <c:v>36540</c:v>
                </c:pt>
                <c:pt idx="675">
                  <c:v>39686</c:v>
                </c:pt>
                <c:pt idx="676">
                  <c:v>37717</c:v>
                </c:pt>
                <c:pt idx="677">
                  <c:v>38515</c:v>
                </c:pt>
                <c:pt idx="678">
                  <c:v>38472</c:v>
                </c:pt>
                <c:pt idx="679">
                  <c:v>37642</c:v>
                </c:pt>
                <c:pt idx="680">
                  <c:v>38590</c:v>
                </c:pt>
                <c:pt idx="681">
                  <c:v>39748</c:v>
                </c:pt>
                <c:pt idx="682">
                  <c:v>39243</c:v>
                </c:pt>
                <c:pt idx="683">
                  <c:v>38113</c:v>
                </c:pt>
                <c:pt idx="684">
                  <c:v>40443</c:v>
                </c:pt>
                <c:pt idx="685">
                  <c:v>39464</c:v>
                </c:pt>
                <c:pt idx="686">
                  <c:v>39434</c:v>
                </c:pt>
                <c:pt idx="687">
                  <c:v>39709</c:v>
                </c:pt>
                <c:pt idx="688">
                  <c:v>40487</c:v>
                </c:pt>
                <c:pt idx="689">
                  <c:v>41370</c:v>
                </c:pt>
                <c:pt idx="690">
                  <c:v>41499</c:v>
                </c:pt>
                <c:pt idx="691">
                  <c:v>40809</c:v>
                </c:pt>
                <c:pt idx="692">
                  <c:v>39700</c:v>
                </c:pt>
                <c:pt idx="693">
                  <c:v>40382</c:v>
                </c:pt>
                <c:pt idx="694">
                  <c:v>40571</c:v>
                </c:pt>
                <c:pt idx="695">
                  <c:v>39936</c:v>
                </c:pt>
                <c:pt idx="696">
                  <c:v>41133</c:v>
                </c:pt>
                <c:pt idx="697">
                  <c:v>40072</c:v>
                </c:pt>
                <c:pt idx="698">
                  <c:v>39507</c:v>
                </c:pt>
                <c:pt idx="699">
                  <c:v>42144</c:v>
                </c:pt>
                <c:pt idx="700">
                  <c:v>42760</c:v>
                </c:pt>
                <c:pt idx="701">
                  <c:v>42275</c:v>
                </c:pt>
                <c:pt idx="702">
                  <c:v>43450</c:v>
                </c:pt>
                <c:pt idx="703">
                  <c:v>43166</c:v>
                </c:pt>
                <c:pt idx="704">
                  <c:v>45494</c:v>
                </c:pt>
                <c:pt idx="705">
                  <c:v>46614</c:v>
                </c:pt>
                <c:pt idx="706">
                  <c:v>46407</c:v>
                </c:pt>
                <c:pt idx="707">
                  <c:v>45813</c:v>
                </c:pt>
                <c:pt idx="708">
                  <c:v>46299</c:v>
                </c:pt>
                <c:pt idx="709">
                  <c:v>45529</c:v>
                </c:pt>
                <c:pt idx="710">
                  <c:v>47071</c:v>
                </c:pt>
                <c:pt idx="711">
                  <c:v>47449</c:v>
                </c:pt>
                <c:pt idx="712">
                  <c:v>47126</c:v>
                </c:pt>
                <c:pt idx="713">
                  <c:v>46859</c:v>
                </c:pt>
                <c:pt idx="714">
                  <c:v>44542</c:v>
                </c:pt>
                <c:pt idx="715">
                  <c:v>44331</c:v>
                </c:pt>
                <c:pt idx="716">
                  <c:v>44013</c:v>
                </c:pt>
                <c:pt idx="717">
                  <c:v>42911</c:v>
                </c:pt>
                <c:pt idx="718">
                  <c:v>42373</c:v>
                </c:pt>
                <c:pt idx="719">
                  <c:v>41022</c:v>
                </c:pt>
                <c:pt idx="720">
                  <c:v>41282</c:v>
                </c:pt>
                <c:pt idx="721">
                  <c:v>42241</c:v>
                </c:pt>
                <c:pt idx="722">
                  <c:v>41768</c:v>
                </c:pt>
                <c:pt idx="723">
                  <c:v>40914.6</c:v>
                </c:pt>
                <c:pt idx="724">
                  <c:v>41118.699999999997</c:v>
                </c:pt>
                <c:pt idx="725">
                  <c:v>39282.5</c:v>
                </c:pt>
                <c:pt idx="726">
                  <c:v>39673</c:v>
                </c:pt>
                <c:pt idx="727">
                  <c:v>37789.5</c:v>
                </c:pt>
                <c:pt idx="728">
                  <c:v>38813.199999999997</c:v>
                </c:pt>
                <c:pt idx="729">
                  <c:v>38730.199999999997</c:v>
                </c:pt>
                <c:pt idx="730">
                  <c:v>39422.5</c:v>
                </c:pt>
                <c:pt idx="731">
                  <c:v>41933.9</c:v>
                </c:pt>
                <c:pt idx="732">
                  <c:v>38731.5</c:v>
                </c:pt>
                <c:pt idx="733">
                  <c:v>38020.6</c:v>
                </c:pt>
                <c:pt idx="734">
                  <c:v>38420.6</c:v>
                </c:pt>
                <c:pt idx="735">
                  <c:v>39396.300000000003</c:v>
                </c:pt>
                <c:pt idx="736">
                  <c:v>39142.800000000003</c:v>
                </c:pt>
                <c:pt idx="737">
                  <c:v>42463</c:v>
                </c:pt>
                <c:pt idx="738">
                  <c:v>43912.800000000003</c:v>
                </c:pt>
                <c:pt idx="739">
                  <c:v>44420.3</c:v>
                </c:pt>
                <c:pt idx="740">
                  <c:v>43187.199999999997</c:v>
                </c:pt>
                <c:pt idx="741">
                  <c:v>37707.199999999997</c:v>
                </c:pt>
                <c:pt idx="742">
                  <c:v>39116.6</c:v>
                </c:pt>
                <c:pt idx="743">
                  <c:v>39221.599999999999</c:v>
                </c:pt>
                <c:pt idx="744">
                  <c:v>38339.199999999997</c:v>
                </c:pt>
                <c:pt idx="745">
                  <c:v>37250.199999999997</c:v>
                </c:pt>
                <c:pt idx="746">
                  <c:v>38248.199999999997</c:v>
                </c:pt>
                <c:pt idx="747">
                  <c:v>37018.300000000003</c:v>
                </c:pt>
                <c:pt idx="748">
                  <c:v>38355</c:v>
                </c:pt>
                <c:pt idx="749">
                  <c:v>40089.599999999999</c:v>
                </c:pt>
                <c:pt idx="750">
                  <c:v>40000.1</c:v>
                </c:pt>
                <c:pt idx="751">
                  <c:v>40532.5</c:v>
                </c:pt>
                <c:pt idx="752">
                  <c:v>43885.5</c:v>
                </c:pt>
                <c:pt idx="753">
                  <c:v>44540.9</c:v>
                </c:pt>
                <c:pt idx="754">
                  <c:v>42550.3</c:v>
                </c:pt>
                <c:pt idx="755">
                  <c:v>42061.1</c:v>
                </c:pt>
                <c:pt idx="756">
                  <c:v>42205.5</c:v>
                </c:pt>
                <c:pt idx="757">
                  <c:v>42388.4</c:v>
                </c:pt>
                <c:pt idx="758">
                  <c:v>43519.3</c:v>
                </c:pt>
                <c:pt idx="759">
                  <c:v>44388.9</c:v>
                </c:pt>
                <c:pt idx="760">
                  <c:v>44038.2</c:v>
                </c:pt>
                <c:pt idx="761">
                  <c:v>43833.9</c:v>
                </c:pt>
                <c:pt idx="762">
                  <c:v>42385.2</c:v>
                </c:pt>
                <c:pt idx="763">
                  <c:v>41411.9</c:v>
                </c:pt>
                <c:pt idx="764">
                  <c:v>41566.5</c:v>
                </c:pt>
                <c:pt idx="765">
                  <c:v>37287.800000000003</c:v>
                </c:pt>
                <c:pt idx="766">
                  <c:v>36890.199999999997</c:v>
                </c:pt>
                <c:pt idx="767">
                  <c:v>38711.199999999997</c:v>
                </c:pt>
                <c:pt idx="768">
                  <c:v>38475.599999999999</c:v>
                </c:pt>
                <c:pt idx="769">
                  <c:v>37923.800000000003</c:v>
                </c:pt>
                <c:pt idx="770">
                  <c:v>38167.5</c:v>
                </c:pt>
                <c:pt idx="771">
                  <c:v>37736.5</c:v>
                </c:pt>
                <c:pt idx="772">
                  <c:v>37195.599999999999</c:v>
                </c:pt>
                <c:pt idx="773">
                  <c:v>36800.1</c:v>
                </c:pt>
                <c:pt idx="774">
                  <c:v>36962.300000000003</c:v>
                </c:pt>
                <c:pt idx="775">
                  <c:v>36691.300000000003</c:v>
                </c:pt>
                <c:pt idx="776">
                  <c:v>36268.6</c:v>
                </c:pt>
                <c:pt idx="777">
                  <c:v>35072.9</c:v>
                </c:pt>
                <c:pt idx="778">
                  <c:v>36467.699999999997</c:v>
                </c:pt>
                <c:pt idx="779">
                  <c:v>40698.1</c:v>
                </c:pt>
                <c:pt idx="780">
                  <c:v>41683.599999999999</c:v>
                </c:pt>
                <c:pt idx="781">
                  <c:v>42365.3</c:v>
                </c:pt>
                <c:pt idx="782">
                  <c:v>42209.9</c:v>
                </c:pt>
                <c:pt idx="783">
                  <c:v>43080.5</c:v>
                </c:pt>
                <c:pt idx="784">
                  <c:v>43079.199999999997</c:v>
                </c:pt>
                <c:pt idx="785">
                  <c:v>43073.599999999999</c:v>
                </c:pt>
                <c:pt idx="786">
                  <c:v>42562.2</c:v>
                </c:pt>
                <c:pt idx="787">
                  <c:v>43900</c:v>
                </c:pt>
                <c:pt idx="788">
                  <c:v>42735</c:v>
                </c:pt>
                <c:pt idx="789">
                  <c:v>41829.1</c:v>
                </c:pt>
                <c:pt idx="790">
                  <c:v>41848.9</c:v>
                </c:pt>
                <c:pt idx="791">
                  <c:v>41681.199999999997</c:v>
                </c:pt>
                <c:pt idx="792">
                  <c:v>41551.300000000003</c:v>
                </c:pt>
                <c:pt idx="793">
                  <c:v>43097.9</c:v>
                </c:pt>
                <c:pt idx="794">
                  <c:v>43431.6</c:v>
                </c:pt>
                <c:pt idx="795">
                  <c:v>45833.1</c:v>
                </c:pt>
                <c:pt idx="796">
                  <c:v>46435.7</c:v>
                </c:pt>
                <c:pt idx="797">
                  <c:v>47293.9</c:v>
                </c:pt>
                <c:pt idx="798">
                  <c:v>47738.7</c:v>
                </c:pt>
                <c:pt idx="799">
                  <c:v>46217.5</c:v>
                </c:pt>
                <c:pt idx="800">
                  <c:v>47123.3</c:v>
                </c:pt>
                <c:pt idx="801">
                  <c:v>46470.7</c:v>
                </c:pt>
                <c:pt idx="802">
                  <c:v>47548.4</c:v>
                </c:pt>
                <c:pt idx="803">
                  <c:v>50703.4</c:v>
                </c:pt>
                <c:pt idx="804">
                  <c:v>50783.6</c:v>
                </c:pt>
                <c:pt idx="805">
                  <c:v>50404</c:v>
                </c:pt>
                <c:pt idx="806">
                  <c:v>50789.599999999999</c:v>
                </c:pt>
                <c:pt idx="807">
                  <c:v>50807.4</c:v>
                </c:pt>
                <c:pt idx="808">
                  <c:v>48599.6</c:v>
                </c:pt>
                <c:pt idx="809">
                  <c:v>48898.7</c:v>
                </c:pt>
                <c:pt idx="810">
                  <c:v>46900.1</c:v>
                </c:pt>
                <c:pt idx="811">
                  <c:v>46703.4</c:v>
                </c:pt>
                <c:pt idx="812">
                  <c:v>46855.7</c:v>
                </c:pt>
                <c:pt idx="813">
                  <c:v>46171.8</c:v>
                </c:pt>
                <c:pt idx="814">
                  <c:v>47630.400000000001</c:v>
                </c:pt>
                <c:pt idx="815">
                  <c:v>48876.6</c:v>
                </c:pt>
                <c:pt idx="816">
                  <c:v>48366.2</c:v>
                </c:pt>
                <c:pt idx="817">
                  <c:v>46709.8</c:v>
                </c:pt>
                <c:pt idx="818">
                  <c:v>50075.9</c:v>
                </c:pt>
                <c:pt idx="819">
                  <c:v>49332.5</c:v>
                </c:pt>
                <c:pt idx="820">
                  <c:v>47138.400000000001</c:v>
                </c:pt>
                <c:pt idx="821">
                  <c:v>47591.7</c:v>
                </c:pt>
                <c:pt idx="822">
                  <c:v>50477.599999999999</c:v>
                </c:pt>
                <c:pt idx="823">
                  <c:v>50596.6</c:v>
                </c:pt>
                <c:pt idx="824">
                  <c:v>50547.4</c:v>
                </c:pt>
                <c:pt idx="825">
                  <c:v>49412.1</c:v>
                </c:pt>
                <c:pt idx="826">
                  <c:v>49196.4</c:v>
                </c:pt>
                <c:pt idx="827">
                  <c:v>53620.7</c:v>
                </c:pt>
                <c:pt idx="828">
                  <c:v>56495.199999999997</c:v>
                </c:pt>
                <c:pt idx="829">
                  <c:v>57207.8</c:v>
                </c:pt>
                <c:pt idx="830">
                  <c:v>56891.7</c:v>
                </c:pt>
                <c:pt idx="831">
                  <c:v>57795.199999999997</c:v>
                </c:pt>
                <c:pt idx="832">
                  <c:v>57288.1</c:v>
                </c:pt>
                <c:pt idx="833">
                  <c:v>54758</c:v>
                </c:pt>
                <c:pt idx="834">
                  <c:v>53747.199999999997</c:v>
                </c:pt>
                <c:pt idx="835">
                  <c:v>58937.3</c:v>
                </c:pt>
                <c:pt idx="836">
                  <c:v>57167.1</c:v>
                </c:pt>
                <c:pt idx="837">
                  <c:v>57559.4</c:v>
                </c:pt>
                <c:pt idx="838">
                  <c:v>56304.800000000003</c:v>
                </c:pt>
                <c:pt idx="839">
                  <c:v>58719.7</c:v>
                </c:pt>
                <c:pt idx="840">
                  <c:v>59724</c:v>
                </c:pt>
                <c:pt idx="841">
                  <c:v>58080.800000000003</c:v>
                </c:pt>
                <c:pt idx="842">
                  <c:v>56908.3</c:v>
                </c:pt>
                <c:pt idx="843">
                  <c:v>60368.2</c:v>
                </c:pt>
                <c:pt idx="844">
                  <c:v>60074.2</c:v>
                </c:pt>
                <c:pt idx="845">
                  <c:v>63605.1</c:v>
                </c:pt>
                <c:pt idx="846">
                  <c:v>65514.9</c:v>
                </c:pt>
                <c:pt idx="847">
                  <c:v>64397.2</c:v>
                </c:pt>
                <c:pt idx="848">
                  <c:v>64133.3</c:v>
                </c:pt>
                <c:pt idx="849">
                  <c:v>64782.6</c:v>
                </c:pt>
                <c:pt idx="850">
                  <c:v>64922.8</c:v>
                </c:pt>
                <c:pt idx="851">
                  <c:v>66942.600000000006</c:v>
                </c:pt>
                <c:pt idx="852">
                  <c:v>67528.7</c:v>
                </c:pt>
                <c:pt idx="853">
                  <c:v>63276.4</c:v>
                </c:pt>
                <c:pt idx="854">
                  <c:v>61483.8</c:v>
                </c:pt>
                <c:pt idx="855">
                  <c:v>60973.2</c:v>
                </c:pt>
                <c:pt idx="856">
                  <c:v>61411.5</c:v>
                </c:pt>
                <c:pt idx="857">
                  <c:v>62915.4</c:v>
                </c:pt>
                <c:pt idx="858">
                  <c:v>63223.5</c:v>
                </c:pt>
                <c:pt idx="859">
                  <c:v>60912.2</c:v>
                </c:pt>
                <c:pt idx="860">
                  <c:v>61310.1</c:v>
                </c:pt>
                <c:pt idx="861">
                  <c:v>61842.2</c:v>
                </c:pt>
                <c:pt idx="862">
                  <c:v>62245</c:v>
                </c:pt>
                <c:pt idx="863">
                  <c:v>60579.9</c:v>
                </c:pt>
                <c:pt idx="864">
                  <c:v>58437.2</c:v>
                </c:pt>
                <c:pt idx="865">
                  <c:v>60312.5</c:v>
                </c:pt>
                <c:pt idx="866">
                  <c:v>63067.5</c:v>
                </c:pt>
                <c:pt idx="867">
                  <c:v>60864.3</c:v>
                </c:pt>
                <c:pt idx="868">
                  <c:v>61308.2</c:v>
                </c:pt>
                <c:pt idx="869">
                  <c:v>60693.2</c:v>
                </c:pt>
                <c:pt idx="870">
                  <c:v>62200.800000000003</c:v>
                </c:pt>
                <c:pt idx="871">
                  <c:v>66004.600000000006</c:v>
                </c:pt>
                <c:pt idx="872">
                  <c:v>64276.9</c:v>
                </c:pt>
                <c:pt idx="873">
                  <c:v>62030.2</c:v>
                </c:pt>
                <c:pt idx="874">
                  <c:v>61525.8</c:v>
                </c:pt>
                <c:pt idx="875">
                  <c:v>60865.5</c:v>
                </c:pt>
                <c:pt idx="876">
                  <c:v>61669.2</c:v>
                </c:pt>
                <c:pt idx="877">
                  <c:v>57348.2</c:v>
                </c:pt>
                <c:pt idx="878">
                  <c:v>57370.400000000001</c:v>
                </c:pt>
                <c:pt idx="879">
                  <c:v>56014.5</c:v>
                </c:pt>
                <c:pt idx="880">
                  <c:v>57480.6</c:v>
                </c:pt>
                <c:pt idx="881">
                  <c:v>54686.9</c:v>
                </c:pt>
                <c:pt idx="882">
                  <c:v>54942.5</c:v>
                </c:pt>
                <c:pt idx="883">
                  <c:v>53924.1</c:v>
                </c:pt>
                <c:pt idx="884">
                  <c:v>53785.5</c:v>
                </c:pt>
                <c:pt idx="885">
                  <c:v>55325.2</c:v>
                </c:pt>
                <c:pt idx="886">
                  <c:v>51470</c:v>
                </c:pt>
                <c:pt idx="887">
                  <c:v>49229.5</c:v>
                </c:pt>
                <c:pt idx="888">
                  <c:v>48200.4</c:v>
                </c:pt>
                <c:pt idx="889">
                  <c:v>47665.4</c:v>
                </c:pt>
                <c:pt idx="890">
                  <c:v>48147.199999999997</c:v>
                </c:pt>
                <c:pt idx="891">
                  <c:v>43824.4</c:v>
                </c:pt>
                <c:pt idx="892">
                  <c:v>41534.5</c:v>
                </c:pt>
                <c:pt idx="893">
                  <c:v>41023.1</c:v>
                </c:pt>
                <c:pt idx="894">
                  <c:v>42169.9</c:v>
                </c:pt>
                <c:pt idx="895">
                  <c:v>43200.9</c:v>
                </c:pt>
                <c:pt idx="896">
                  <c:v>42685.8</c:v>
                </c:pt>
                <c:pt idx="897">
                  <c:v>42818.7</c:v>
                </c:pt>
                <c:pt idx="898">
                  <c:v>44867.4</c:v>
                </c:pt>
                <c:pt idx="899">
                  <c:v>43550.7</c:v>
                </c:pt>
                <c:pt idx="900">
                  <c:v>40660.800000000003</c:v>
                </c:pt>
                <c:pt idx="901">
                  <c:v>43012.3</c:v>
                </c:pt>
                <c:pt idx="902">
                  <c:v>47240.800000000003</c:v>
                </c:pt>
                <c:pt idx="903">
                  <c:v>48299.9</c:v>
                </c:pt>
                <c:pt idx="904">
                  <c:v>47283.9</c:v>
                </c:pt>
                <c:pt idx="905">
                  <c:v>47748.2</c:v>
                </c:pt>
                <c:pt idx="906">
                  <c:v>48132.3</c:v>
                </c:pt>
                <c:pt idx="907">
                  <c:v>47070.8</c:v>
                </c:pt>
                <c:pt idx="908">
                  <c:v>44950.2</c:v>
                </c:pt>
                <c:pt idx="909">
                  <c:v>46060.800000000003</c:v>
                </c:pt>
                <c:pt idx="910">
                  <c:v>45162.6</c:v>
                </c:pt>
                <c:pt idx="911">
                  <c:v>44844.9</c:v>
                </c:pt>
                <c:pt idx="912">
                  <c:v>46385.9</c:v>
                </c:pt>
                <c:pt idx="913">
                  <c:v>46057.599999999999</c:v>
                </c:pt>
                <c:pt idx="914">
                  <c:v>46774.1</c:v>
                </c:pt>
                <c:pt idx="915">
                  <c:v>52674.2</c:v>
                </c:pt>
                <c:pt idx="916">
                  <c:v>51769.4</c:v>
                </c:pt>
                <c:pt idx="917">
                  <c:v>49918.7</c:v>
                </c:pt>
                <c:pt idx="918">
                  <c:v>49999.3</c:v>
                </c:pt>
                <c:pt idx="919">
                  <c:v>49269.5</c:v>
                </c:pt>
                <c:pt idx="920">
                  <c:v>48817.8</c:v>
                </c:pt>
                <c:pt idx="921">
                  <c:v>47129.2</c:v>
                </c:pt>
                <c:pt idx="922">
                  <c:v>46989.1</c:v>
                </c:pt>
                <c:pt idx="923">
                  <c:v>48777.1</c:v>
                </c:pt>
                <c:pt idx="924">
                  <c:v>48899.7</c:v>
                </c:pt>
                <c:pt idx="925">
                  <c:v>49062.8</c:v>
                </c:pt>
                <c:pt idx="926">
                  <c:v>46830.2</c:v>
                </c:pt>
                <c:pt idx="927">
                  <c:v>48994.400000000001</c:v>
                </c:pt>
                <c:pt idx="928">
                  <c:v>47707.4</c:v>
                </c:pt>
                <c:pt idx="929">
                  <c:v>49532.5</c:v>
                </c:pt>
                <c:pt idx="930">
                  <c:v>49255.4</c:v>
                </c:pt>
                <c:pt idx="931">
                  <c:v>48870.400000000001</c:v>
                </c:pt>
                <c:pt idx="932">
                  <c:v>49330</c:v>
                </c:pt>
                <c:pt idx="933">
                  <c:v>46756.7</c:v>
                </c:pt>
                <c:pt idx="934">
                  <c:v>44725.9</c:v>
                </c:pt>
                <c:pt idx="935">
                  <c:v>44691.1</c:v>
                </c:pt>
                <c:pt idx="936">
                  <c:v>45907.5</c:v>
                </c:pt>
                <c:pt idx="937">
                  <c:v>46991.6</c:v>
                </c:pt>
                <c:pt idx="938">
                  <c:v>47082.6</c:v>
                </c:pt>
                <c:pt idx="939">
                  <c:v>47809.599999999999</c:v>
                </c:pt>
                <c:pt idx="940">
                  <c:v>44404</c:v>
                </c:pt>
                <c:pt idx="941">
                  <c:v>45562.3</c:v>
                </c:pt>
                <c:pt idx="942">
                  <c:v>45593.2</c:v>
                </c:pt>
                <c:pt idx="943">
                  <c:v>46281.8</c:v>
                </c:pt>
                <c:pt idx="944">
                  <c:v>43794.9</c:v>
                </c:pt>
                <c:pt idx="945">
                  <c:v>44584.9</c:v>
                </c:pt>
                <c:pt idx="946">
                  <c:v>42784.7</c:v>
                </c:pt>
                <c:pt idx="947">
                  <c:v>40868.400000000001</c:v>
                </c:pt>
                <c:pt idx="948">
                  <c:v>39734.400000000001</c:v>
                </c:pt>
                <c:pt idx="949">
                  <c:v>38188.400000000001</c:v>
                </c:pt>
                <c:pt idx="950">
                  <c:v>39167.4</c:v>
                </c:pt>
                <c:pt idx="951">
                  <c:v>39869.800000000003</c:v>
                </c:pt>
                <c:pt idx="952">
                  <c:v>41510</c:v>
                </c:pt>
                <c:pt idx="953">
                  <c:v>42201.4</c:v>
                </c:pt>
                <c:pt idx="954">
                  <c:v>40001.1</c:v>
                </c:pt>
                <c:pt idx="955">
                  <c:v>40009</c:v>
                </c:pt>
                <c:pt idx="956">
                  <c:v>39450.400000000001</c:v>
                </c:pt>
                <c:pt idx="957">
                  <c:v>37294.300000000003</c:v>
                </c:pt>
                <c:pt idx="958">
                  <c:v>35392.300000000003</c:v>
                </c:pt>
                <c:pt idx="959">
                  <c:v>34392.5</c:v>
                </c:pt>
                <c:pt idx="960">
                  <c:v>33600.5</c:v>
                </c:pt>
                <c:pt idx="961">
                  <c:v>32297.9</c:v>
                </c:pt>
                <c:pt idx="962">
                  <c:v>32131.7</c:v>
                </c:pt>
                <c:pt idx="963">
                  <c:v>29794.7</c:v>
                </c:pt>
                <c:pt idx="964">
                  <c:v>30835.4</c:v>
                </c:pt>
                <c:pt idx="965">
                  <c:v>31782.9</c:v>
                </c:pt>
                <c:pt idx="966">
                  <c:v>31517.9</c:v>
                </c:pt>
                <c:pt idx="967">
                  <c:v>31384.400000000001</c:v>
                </c:pt>
                <c:pt idx="968">
                  <c:v>31842.3</c:v>
                </c:pt>
                <c:pt idx="969">
                  <c:v>32820.5</c:v>
                </c:pt>
                <c:pt idx="970">
                  <c:v>32727.8</c:v>
                </c:pt>
                <c:pt idx="971">
                  <c:v>33106.1</c:v>
                </c:pt>
                <c:pt idx="972">
                  <c:v>34228.300000000003</c:v>
                </c:pt>
                <c:pt idx="973">
                  <c:v>33510.800000000003</c:v>
                </c:pt>
                <c:pt idx="974">
                  <c:v>33797.699999999997</c:v>
                </c:pt>
                <c:pt idx="975">
                  <c:v>32866.300000000003</c:v>
                </c:pt>
                <c:pt idx="976">
                  <c:v>33859.4</c:v>
                </c:pt>
                <c:pt idx="977">
                  <c:v>34228.699999999997</c:v>
                </c:pt>
                <c:pt idx="978">
                  <c:v>33688.5</c:v>
                </c:pt>
                <c:pt idx="979">
                  <c:v>35297</c:v>
                </c:pt>
                <c:pt idx="980">
                  <c:v>34742.800000000003</c:v>
                </c:pt>
                <c:pt idx="981">
                  <c:v>33814.199999999997</c:v>
                </c:pt>
                <c:pt idx="982">
                  <c:v>33542.199999999997</c:v>
                </c:pt>
                <c:pt idx="983">
                  <c:v>35030.699999999997</c:v>
                </c:pt>
                <c:pt idx="984">
                  <c:v>35832.6</c:v>
                </c:pt>
                <c:pt idx="985">
                  <c:v>34477.300000000003</c:v>
                </c:pt>
                <c:pt idx="986">
                  <c:v>34682.199999999997</c:v>
                </c:pt>
                <c:pt idx="987">
                  <c:v>32247.1</c:v>
                </c:pt>
                <c:pt idx="988">
                  <c:v>31592.1</c:v>
                </c:pt>
                <c:pt idx="989">
                  <c:v>34660.5</c:v>
                </c:pt>
                <c:pt idx="990">
                  <c:v>33678.1</c:v>
                </c:pt>
                <c:pt idx="991">
                  <c:v>32498.3</c:v>
                </c:pt>
                <c:pt idx="992">
                  <c:v>31682.7</c:v>
                </c:pt>
                <c:pt idx="993">
                  <c:v>35597.9</c:v>
                </c:pt>
                <c:pt idx="994">
                  <c:v>35510.9</c:v>
                </c:pt>
                <c:pt idx="995">
                  <c:v>35770</c:v>
                </c:pt>
                <c:pt idx="996">
                  <c:v>38045.5</c:v>
                </c:pt>
                <c:pt idx="997">
                  <c:v>38337.800000000003</c:v>
                </c:pt>
                <c:pt idx="998">
                  <c:v>40148.1</c:v>
                </c:pt>
                <c:pt idx="999">
                  <c:v>40522.5</c:v>
                </c:pt>
                <c:pt idx="1000">
                  <c:v>39024.1</c:v>
                </c:pt>
                <c:pt idx="1001">
                  <c:v>35467.5</c:v>
                </c:pt>
                <c:pt idx="1002">
                  <c:v>37334.400000000001</c:v>
                </c:pt>
                <c:pt idx="1003">
                  <c:v>36654.300000000003</c:v>
                </c:pt>
                <c:pt idx="1004">
                  <c:v>37375.199999999997</c:v>
                </c:pt>
                <c:pt idx="1005">
                  <c:v>33385.5</c:v>
                </c:pt>
                <c:pt idx="1006">
                  <c:v>33574.6</c:v>
                </c:pt>
                <c:pt idx="1007">
                  <c:v>35815.4</c:v>
                </c:pt>
                <c:pt idx="1008">
                  <c:v>35518.699999999997</c:v>
                </c:pt>
                <c:pt idx="1009">
                  <c:v>36841.199999999997</c:v>
                </c:pt>
                <c:pt idx="1010">
                  <c:v>39191.4</c:v>
                </c:pt>
                <c:pt idx="1011">
                  <c:v>37555.699999999997</c:v>
                </c:pt>
                <c:pt idx="1012">
                  <c:v>36687.699999999997</c:v>
                </c:pt>
                <c:pt idx="1013">
                  <c:v>37294.300000000003</c:v>
                </c:pt>
                <c:pt idx="1014">
                  <c:v>35644</c:v>
                </c:pt>
                <c:pt idx="1015">
                  <c:v>34589.300000000003</c:v>
                </c:pt>
                <c:pt idx="1016">
                  <c:v>35664.5</c:v>
                </c:pt>
                <c:pt idx="1017">
                  <c:v>38543.199999999997</c:v>
                </c:pt>
                <c:pt idx="1018">
                  <c:v>39249</c:v>
                </c:pt>
                <c:pt idx="1019">
                  <c:v>38375.699999999997</c:v>
                </c:pt>
                <c:pt idx="1020">
                  <c:v>38753.599999999999</c:v>
                </c:pt>
                <c:pt idx="1021">
                  <c:v>34720.300000000003</c:v>
                </c:pt>
                <c:pt idx="1022">
                  <c:v>37446.800000000003</c:v>
                </c:pt>
                <c:pt idx="1023">
                  <c:v>37291</c:v>
                </c:pt>
                <c:pt idx="1024">
                  <c:v>40611.199999999997</c:v>
                </c:pt>
                <c:pt idx="1025">
                  <c:v>36706.800000000003</c:v>
                </c:pt>
                <c:pt idx="1026">
                  <c:v>42898.3</c:v>
                </c:pt>
                <c:pt idx="1027">
                  <c:v>43538.5</c:v>
                </c:pt>
                <c:pt idx="1028">
                  <c:v>46424.2</c:v>
                </c:pt>
                <c:pt idx="1029">
                  <c:v>46729.3</c:v>
                </c:pt>
                <c:pt idx="1030">
                  <c:v>49839.1</c:v>
                </c:pt>
                <c:pt idx="1031">
                  <c:v>49704.9</c:v>
                </c:pt>
                <c:pt idx="1032">
                  <c:v>49398.2</c:v>
                </c:pt>
                <c:pt idx="1033">
                  <c:v>56694.5</c:v>
                </c:pt>
                <c:pt idx="1034">
                  <c:v>55846.1</c:v>
                </c:pt>
                <c:pt idx="1035">
                  <c:v>58251.199999999997</c:v>
                </c:pt>
                <c:pt idx="1036">
                  <c:v>58840.6</c:v>
                </c:pt>
                <c:pt idx="1037">
                  <c:v>57330.3</c:v>
                </c:pt>
                <c:pt idx="1038">
                  <c:v>56411.4</c:v>
                </c:pt>
                <c:pt idx="1039">
                  <c:v>57441</c:v>
                </c:pt>
                <c:pt idx="1040">
                  <c:v>53872.5</c:v>
                </c:pt>
                <c:pt idx="1041">
                  <c:v>57170.6</c:v>
                </c:pt>
                <c:pt idx="1042">
                  <c:v>56605.8</c:v>
                </c:pt>
                <c:pt idx="1043">
                  <c:v>57807.199999999997</c:v>
                </c:pt>
                <c:pt idx="1044">
                  <c:v>57719.1</c:v>
                </c:pt>
                <c:pt idx="1045">
                  <c:v>53562.3</c:v>
                </c:pt>
                <c:pt idx="1046">
                  <c:v>54838.6</c:v>
                </c:pt>
                <c:pt idx="1047">
                  <c:v>55036</c:v>
                </c:pt>
                <c:pt idx="1048">
                  <c:v>54011.1</c:v>
                </c:pt>
                <c:pt idx="1049">
                  <c:v>48963.5</c:v>
                </c:pt>
                <c:pt idx="1050">
                  <c:v>50088.2</c:v>
                </c:pt>
                <c:pt idx="1051">
                  <c:v>51140.800000000003</c:v>
                </c:pt>
                <c:pt idx="1052">
                  <c:v>51707.1</c:v>
                </c:pt>
                <c:pt idx="1053">
                  <c:v>53821.3</c:v>
                </c:pt>
                <c:pt idx="1054">
                  <c:v>56479.5</c:v>
                </c:pt>
                <c:pt idx="1055">
                  <c:v>55645.1</c:v>
                </c:pt>
                <c:pt idx="1056">
                  <c:v>56208.1</c:v>
                </c:pt>
                <c:pt idx="1057">
                  <c:v>60043.199999999997</c:v>
                </c:pt>
                <c:pt idx="1058">
                  <c:v>61358.3</c:v>
                </c:pt>
                <c:pt idx="1059">
                  <c:v>63211.6</c:v>
                </c:pt>
                <c:pt idx="1060">
                  <c:v>62978.6</c:v>
                </c:pt>
                <c:pt idx="1061">
                  <c:v>63544.2</c:v>
                </c:pt>
                <c:pt idx="1062">
                  <c:v>59863.6</c:v>
                </c:pt>
                <c:pt idx="1063">
                  <c:v>59982.1</c:v>
                </c:pt>
                <c:pt idx="1064">
                  <c:v>59772.4</c:v>
                </c:pt>
                <c:pt idx="1065">
                  <c:v>58127.4</c:v>
                </c:pt>
                <c:pt idx="1066">
                  <c:v>58076.800000000003</c:v>
                </c:pt>
                <c:pt idx="1067">
                  <c:v>55948</c:v>
                </c:pt>
                <c:pt idx="1068">
                  <c:v>57996.3</c:v>
                </c:pt>
                <c:pt idx="1069">
                  <c:v>59169</c:v>
                </c:pt>
                <c:pt idx="1070">
                  <c:v>58202.3</c:v>
                </c:pt>
                <c:pt idx="1071">
                  <c:v>57059.7</c:v>
                </c:pt>
                <c:pt idx="1072">
                  <c:v>58976.800000000003</c:v>
                </c:pt>
                <c:pt idx="1073">
                  <c:v>58718.2</c:v>
                </c:pt>
                <c:pt idx="1074">
                  <c:v>58763.199999999997</c:v>
                </c:pt>
                <c:pt idx="1075">
                  <c:v>58771.4</c:v>
                </c:pt>
                <c:pt idx="1076">
                  <c:v>57614.6</c:v>
                </c:pt>
                <c:pt idx="1077">
                  <c:v>55764.7</c:v>
                </c:pt>
                <c:pt idx="1078">
                  <c:v>55856.9</c:v>
                </c:pt>
                <c:pt idx="1079">
                  <c:v>55033.8</c:v>
                </c:pt>
                <c:pt idx="1080">
                  <c:v>51317.4</c:v>
                </c:pt>
                <c:pt idx="1081">
                  <c:v>52330</c:v>
                </c:pt>
                <c:pt idx="1082">
                  <c:v>54309.1</c:v>
                </c:pt>
                <c:pt idx="1083">
                  <c:v>54117.5</c:v>
                </c:pt>
                <c:pt idx="1084">
                  <c:v>57379.3</c:v>
                </c:pt>
                <c:pt idx="1085">
                  <c:v>58097.4</c:v>
                </c:pt>
                <c:pt idx="1086">
                  <c:v>58084.1</c:v>
                </c:pt>
                <c:pt idx="1087">
                  <c:v>57645</c:v>
                </c:pt>
                <c:pt idx="1088">
                  <c:v>58911.8</c:v>
                </c:pt>
                <c:pt idx="1089">
                  <c:v>56892.9</c:v>
                </c:pt>
                <c:pt idx="1090">
                  <c:v>55619.5</c:v>
                </c:pt>
                <c:pt idx="1091">
                  <c:v>59117.4</c:v>
                </c:pt>
                <c:pt idx="1092">
                  <c:v>61192.7</c:v>
                </c:pt>
                <c:pt idx="1093">
                  <c:v>57267.4</c:v>
                </c:pt>
                <c:pt idx="1094">
                  <c:v>57806.2</c:v>
                </c:pt>
                <c:pt idx="1095">
                  <c:v>55851.199999999997</c:v>
                </c:pt>
                <c:pt idx="1096">
                  <c:v>54882.7</c:v>
                </c:pt>
                <c:pt idx="1097">
                  <c:v>52352.4</c:v>
                </c:pt>
                <c:pt idx="1098">
                  <c:v>50988.9</c:v>
                </c:pt>
                <c:pt idx="1099">
                  <c:v>48899</c:v>
                </c:pt>
                <c:pt idx="1100">
                  <c:v>48798.7</c:v>
                </c:pt>
                <c:pt idx="1101">
                  <c:v>48363.6</c:v>
                </c:pt>
                <c:pt idx="1102">
                  <c:v>50388</c:v>
                </c:pt>
                <c:pt idx="1103">
                  <c:v>48422.2</c:v>
                </c:pt>
                <c:pt idx="1104">
                  <c:v>49595.6</c:v>
                </c:pt>
                <c:pt idx="1105">
                  <c:v>45160.5</c:v>
                </c:pt>
                <c:pt idx="1106">
                  <c:v>46136</c:v>
                </c:pt>
                <c:pt idx="1107">
                  <c:v>46333.1</c:v>
                </c:pt>
                <c:pt idx="1108">
                  <c:v>46928.5</c:v>
                </c:pt>
                <c:pt idx="1109">
                  <c:v>49695.9</c:v>
                </c:pt>
                <c:pt idx="1110">
                  <c:v>48911.1</c:v>
                </c:pt>
                <c:pt idx="1111">
                  <c:v>54114.1</c:v>
                </c:pt>
                <c:pt idx="1112">
                  <c:v>57437.599999999999</c:v>
                </c:pt>
                <c:pt idx="1113">
                  <c:v>55907.6</c:v>
                </c:pt>
                <c:pt idx="1114">
                  <c:v>55922</c:v>
                </c:pt>
                <c:pt idx="1115">
                  <c:v>51590.1</c:v>
                </c:pt>
                <c:pt idx="1116">
                  <c:v>52094.5</c:v>
                </c:pt>
                <c:pt idx="1117">
                  <c:v>49161.3</c:v>
                </c:pt>
                <c:pt idx="1118">
                  <c:v>47934.2</c:v>
                </c:pt>
                <c:pt idx="1119">
                  <c:v>48611.1</c:v>
                </c:pt>
                <c:pt idx="1120">
                  <c:v>47172.1</c:v>
                </c:pt>
                <c:pt idx="1121">
                  <c:v>47373.1</c:v>
                </c:pt>
                <c:pt idx="1122">
                  <c:v>47995</c:v>
                </c:pt>
                <c:pt idx="1123">
                  <c:v>44834.8</c:v>
                </c:pt>
                <c:pt idx="1124">
                  <c:v>46507.8</c:v>
                </c:pt>
                <c:pt idx="1125">
                  <c:v>46396.4</c:v>
                </c:pt>
                <c:pt idx="1126">
                  <c:v>38853.599999999999</c:v>
                </c:pt>
                <c:pt idx="1127">
                  <c:v>39228.9</c:v>
                </c:pt>
                <c:pt idx="1128">
                  <c:v>38300.6</c:v>
                </c:pt>
                <c:pt idx="1129">
                  <c:v>36976.400000000001</c:v>
                </c:pt>
                <c:pt idx="1130">
                  <c:v>37648.9</c:v>
                </c:pt>
                <c:pt idx="1131">
                  <c:v>35486.9</c:v>
                </c:pt>
                <c:pt idx="1132">
                  <c:v>33514</c:v>
                </c:pt>
                <c:pt idx="1133">
                  <c:v>33106.800000000003</c:v>
                </c:pt>
                <c:pt idx="1134">
                  <c:v>34281.599999999999</c:v>
                </c:pt>
                <c:pt idx="1135">
                  <c:v>34300</c:v>
                </c:pt>
                <c:pt idx="1136">
                  <c:v>33381.699999999997</c:v>
                </c:pt>
                <c:pt idx="1137">
                  <c:v>30408.9</c:v>
                </c:pt>
                <c:pt idx="1138">
                  <c:v>32499.599999999999</c:v>
                </c:pt>
                <c:pt idx="1139">
                  <c:v>32244.1</c:v>
                </c:pt>
                <c:pt idx="1140">
                  <c:v>32244.3</c:v>
                </c:pt>
                <c:pt idx="1141">
                  <c:v>32088.5</c:v>
                </c:pt>
                <c:pt idx="1142">
                  <c:v>32994.1</c:v>
                </c:pt>
                <c:pt idx="1143">
                  <c:v>30838.7</c:v>
                </c:pt>
                <c:pt idx="1144">
                  <c:v>35472.300000000003</c:v>
                </c:pt>
                <c:pt idx="1145">
                  <c:v>35862.1</c:v>
                </c:pt>
                <c:pt idx="1146">
                  <c:v>36630.6</c:v>
                </c:pt>
                <c:pt idx="1147">
                  <c:v>35838.199999999997</c:v>
                </c:pt>
                <c:pt idx="1148">
                  <c:v>36020.1</c:v>
                </c:pt>
                <c:pt idx="1149">
                  <c:v>36751.800000000003</c:v>
                </c:pt>
                <c:pt idx="1150">
                  <c:v>39175.699999999997</c:v>
                </c:pt>
                <c:pt idx="1151">
                  <c:v>37383.4</c:v>
                </c:pt>
                <c:pt idx="1152">
                  <c:v>34061.199999999997</c:v>
                </c:pt>
                <c:pt idx="1153">
                  <c:v>35426</c:v>
                </c:pt>
                <c:pt idx="1154">
                  <c:v>38195.300000000003</c:v>
                </c:pt>
                <c:pt idx="1155">
                  <c:v>40149.699999999997</c:v>
                </c:pt>
                <c:pt idx="1156">
                  <c:v>40607.199999999997</c:v>
                </c:pt>
                <c:pt idx="1157">
                  <c:v>39466.400000000001</c:v>
                </c:pt>
                <c:pt idx="1158">
                  <c:v>36798.5</c:v>
                </c:pt>
                <c:pt idx="1159">
                  <c:v>33999.300000000003</c:v>
                </c:pt>
                <c:pt idx="1160">
                  <c:v>32015.4</c:v>
                </c:pt>
                <c:pt idx="1161">
                  <c:v>33016.6</c:v>
                </c:pt>
                <c:pt idx="1162">
                  <c:v>32192.9</c:v>
                </c:pt>
                <c:pt idx="1163">
                  <c:v>29359.7</c:v>
                </c:pt>
                <c:pt idx="1164">
                  <c:v>28951.7</c:v>
                </c:pt>
                <c:pt idx="1165">
                  <c:v>28866.799999999999</c:v>
                </c:pt>
                <c:pt idx="1166">
                  <c:v>27374.5</c:v>
                </c:pt>
                <c:pt idx="1167">
                  <c:v>27065.3</c:v>
                </c:pt>
                <c:pt idx="1168">
                  <c:v>26259.200000000001</c:v>
                </c:pt>
                <c:pt idx="1169">
                  <c:v>26460.3</c:v>
                </c:pt>
                <c:pt idx="1170">
                  <c:v>24714.7</c:v>
                </c:pt>
                <c:pt idx="1171">
                  <c:v>23728.7</c:v>
                </c:pt>
                <c:pt idx="1172">
                  <c:v>23253.200000000001</c:v>
                </c:pt>
                <c:pt idx="1173">
                  <c:v>23820.799999999999</c:v>
                </c:pt>
                <c:pt idx="1174">
                  <c:v>22730.400000000001</c:v>
                </c:pt>
                <c:pt idx="1175">
                  <c:v>23474.1</c:v>
                </c:pt>
                <c:pt idx="1176">
                  <c:v>23843.599999999999</c:v>
                </c:pt>
                <c:pt idx="1177">
                  <c:v>23127.599999999999</c:v>
                </c:pt>
                <c:pt idx="1178">
                  <c:v>22823.3</c:v>
                </c:pt>
                <c:pt idx="1179">
                  <c:v>21352.3</c:v>
                </c:pt>
                <c:pt idx="1180">
                  <c:v>19434.7</c:v>
                </c:pt>
                <c:pt idx="1181">
                  <c:v>19273.900000000001</c:v>
                </c:pt>
                <c:pt idx="1182">
                  <c:v>19176.400000000001</c:v>
                </c:pt>
                <c:pt idx="1183">
                  <c:v>18808.099999999999</c:v>
                </c:pt>
                <c:pt idx="1184">
                  <c:v>18026.7</c:v>
                </c:pt>
                <c:pt idx="1185">
                  <c:v>18250.5</c:v>
                </c:pt>
                <c:pt idx="1186">
                  <c:v>18546.099999999999</c:v>
                </c:pt>
                <c:pt idx="1187">
                  <c:v>18322.400000000001</c:v>
                </c:pt>
                <c:pt idx="1188">
                  <c:v>19170.8</c:v>
                </c:pt>
                <c:pt idx="1189">
                  <c:v>19368.400000000001</c:v>
                </c:pt>
                <c:pt idx="1190">
                  <c:v>19146</c:v>
                </c:pt>
                <c:pt idx="1191">
                  <c:v>18657.5</c:v>
                </c:pt>
                <c:pt idx="1192">
                  <c:v>19431.099999999999</c:v>
                </c:pt>
                <c:pt idx="1193">
                  <c:v>19219.8</c:v>
                </c:pt>
                <c:pt idx="1194">
                  <c:v>18767.900000000001</c:v>
                </c:pt>
                <c:pt idx="1195">
                  <c:v>19697.8</c:v>
                </c:pt>
                <c:pt idx="1196">
                  <c:v>18186</c:v>
                </c:pt>
                <c:pt idx="1197">
                  <c:v>17729.7</c:v>
                </c:pt>
                <c:pt idx="1198">
                  <c:v>17142.599999999999</c:v>
                </c:pt>
                <c:pt idx="1199">
                  <c:v>17160.900000000001</c:v>
                </c:pt>
                <c:pt idx="1200">
                  <c:v>18721.900000000001</c:v>
                </c:pt>
                <c:pt idx="1201">
                  <c:v>19151.5</c:v>
                </c:pt>
                <c:pt idx="1202">
                  <c:v>18394.599999999999</c:v>
                </c:pt>
                <c:pt idx="1203">
                  <c:v>18428.099999999999</c:v>
                </c:pt>
                <c:pt idx="1204">
                  <c:v>18689.3</c:v>
                </c:pt>
                <c:pt idx="1205">
                  <c:v>18673.8</c:v>
                </c:pt>
                <c:pt idx="1206">
                  <c:v>17805.5</c:v>
                </c:pt>
                <c:pt idx="1207">
                  <c:v>17775.099999999999</c:v>
                </c:pt>
                <c:pt idx="1208">
                  <c:v>17662.3</c:v>
                </c:pt>
                <c:pt idx="1209">
                  <c:v>16715.8</c:v>
                </c:pt>
                <c:pt idx="1210">
                  <c:v>15954.1</c:v>
                </c:pt>
                <c:pt idx="1211">
                  <c:v>16074.7</c:v>
                </c:pt>
                <c:pt idx="1212">
                  <c:v>16323.1</c:v>
                </c:pt>
                <c:pt idx="1213">
                  <c:v>16293</c:v>
                </c:pt>
                <c:pt idx="1214">
                  <c:v>15695.8</c:v>
                </c:pt>
                <c:pt idx="1215">
                  <c:v>15303.1</c:v>
                </c:pt>
                <c:pt idx="1216">
                  <c:v>15328</c:v>
                </c:pt>
                <c:pt idx="1217">
                  <c:v>15483.3</c:v>
                </c:pt>
                <c:pt idx="1218">
                  <c:v>14826.6</c:v>
                </c:pt>
                <c:pt idx="1219">
                  <c:v>15578.2</c:v>
                </c:pt>
                <c:pt idx="1220">
                  <c:v>15593.9</c:v>
                </c:pt>
                <c:pt idx="1221">
                  <c:v>14145.6</c:v>
                </c:pt>
                <c:pt idx="1222">
                  <c:v>14023</c:v>
                </c:pt>
                <c:pt idx="1223">
                  <c:v>13560.5</c:v>
                </c:pt>
                <c:pt idx="1224">
                  <c:v>13759.7</c:v>
                </c:pt>
                <c:pt idx="1225">
                  <c:v>13795.5</c:v>
                </c:pt>
                <c:pt idx="1226">
                  <c:v>13560.2</c:v>
                </c:pt>
                <c:pt idx="1227">
                  <c:v>13457</c:v>
                </c:pt>
                <c:pt idx="1228">
                  <c:v>13278.3</c:v>
                </c:pt>
                <c:pt idx="1229">
                  <c:v>13658.3</c:v>
                </c:pt>
                <c:pt idx="1230">
                  <c:v>13061.5</c:v>
                </c:pt>
                <c:pt idx="1231">
                  <c:v>13033</c:v>
                </c:pt>
                <c:pt idx="1232">
                  <c:v>13117</c:v>
                </c:pt>
                <c:pt idx="1233">
                  <c:v>12933.6</c:v>
                </c:pt>
                <c:pt idx="1234">
                  <c:v>12972.7</c:v>
                </c:pt>
                <c:pt idx="1235">
                  <c:v>12805.5</c:v>
                </c:pt>
                <c:pt idx="1236">
                  <c:v>11913.6</c:v>
                </c:pt>
                <c:pt idx="1237">
                  <c:v>11753.9</c:v>
                </c:pt>
                <c:pt idx="1238">
                  <c:v>11507.1</c:v>
                </c:pt>
                <c:pt idx="1239">
                  <c:v>11362.1</c:v>
                </c:pt>
                <c:pt idx="1240">
                  <c:v>11321.8</c:v>
                </c:pt>
                <c:pt idx="1241">
                  <c:v>11503.2</c:v>
                </c:pt>
                <c:pt idx="1242">
                  <c:v>11421.4</c:v>
                </c:pt>
                <c:pt idx="1243">
                  <c:v>11424.4</c:v>
                </c:pt>
                <c:pt idx="1244">
                  <c:v>11533.5</c:v>
                </c:pt>
                <c:pt idx="1245">
                  <c:v>11370.8</c:v>
                </c:pt>
                <c:pt idx="1246">
                  <c:v>11295.6</c:v>
                </c:pt>
                <c:pt idx="1247">
                  <c:v>11053.5</c:v>
                </c:pt>
                <c:pt idx="1248">
                  <c:v>10923.5</c:v>
                </c:pt>
                <c:pt idx="1249">
                  <c:v>10670.7</c:v>
                </c:pt>
                <c:pt idx="1250">
                  <c:v>10601</c:v>
                </c:pt>
                <c:pt idx="1251">
                  <c:v>10790.2</c:v>
                </c:pt>
                <c:pt idx="1252">
                  <c:v>10672.5</c:v>
                </c:pt>
                <c:pt idx="1253">
                  <c:v>10544.4</c:v>
                </c:pt>
                <c:pt idx="1254">
                  <c:v>10572.2</c:v>
                </c:pt>
                <c:pt idx="1255">
                  <c:v>10619.6</c:v>
                </c:pt>
                <c:pt idx="1256">
                  <c:v>10776.6</c:v>
                </c:pt>
                <c:pt idx="1257">
                  <c:v>10843.4</c:v>
                </c:pt>
                <c:pt idx="1258">
                  <c:v>10694.3</c:v>
                </c:pt>
                <c:pt idx="1259">
                  <c:v>10776.4</c:v>
                </c:pt>
                <c:pt idx="1260">
                  <c:v>10727.9</c:v>
                </c:pt>
                <c:pt idx="1261">
                  <c:v>10688.9</c:v>
                </c:pt>
                <c:pt idx="1262">
                  <c:v>10739.9</c:v>
                </c:pt>
                <c:pt idx="1263">
                  <c:v>10238.1</c:v>
                </c:pt>
                <c:pt idx="1264">
                  <c:v>10531.5</c:v>
                </c:pt>
                <c:pt idx="1265">
                  <c:v>10419.4</c:v>
                </c:pt>
                <c:pt idx="1266">
                  <c:v>10919.9</c:v>
                </c:pt>
                <c:pt idx="1267">
                  <c:v>11081.6</c:v>
                </c:pt>
                <c:pt idx="1268">
                  <c:v>10933</c:v>
                </c:pt>
                <c:pt idx="1269">
                  <c:v>10941.3</c:v>
                </c:pt>
                <c:pt idx="1270">
                  <c:v>10950.1</c:v>
                </c:pt>
                <c:pt idx="1271">
                  <c:v>10785.2</c:v>
                </c:pt>
                <c:pt idx="1272">
                  <c:v>10675.2</c:v>
                </c:pt>
                <c:pt idx="1273">
                  <c:v>10332.700000000001</c:v>
                </c:pt>
                <c:pt idx="1274">
                  <c:v>10441.700000000001</c:v>
                </c:pt>
                <c:pt idx="1275">
                  <c:v>10390.200000000001</c:v>
                </c:pt>
                <c:pt idx="1276">
                  <c:v>10339.799999999999</c:v>
                </c:pt>
                <c:pt idx="1277">
                  <c:v>10224.299999999999</c:v>
                </c:pt>
                <c:pt idx="1278">
                  <c:v>10126.799999999999</c:v>
                </c:pt>
                <c:pt idx="1279">
                  <c:v>10376.9</c:v>
                </c:pt>
                <c:pt idx="1280">
                  <c:v>10296.4</c:v>
                </c:pt>
                <c:pt idx="1281">
                  <c:v>10092.200000000001</c:v>
                </c:pt>
                <c:pt idx="1282">
                  <c:v>10472.299999999999</c:v>
                </c:pt>
                <c:pt idx="1283">
                  <c:v>10168.700000000001</c:v>
                </c:pt>
                <c:pt idx="1284">
                  <c:v>11413.2</c:v>
                </c:pt>
                <c:pt idx="1285">
                  <c:v>11914.4</c:v>
                </c:pt>
                <c:pt idx="1286">
                  <c:v>11644.2</c:v>
                </c:pt>
                <c:pt idx="1287">
                  <c:v>11701.1</c:v>
                </c:pt>
                <c:pt idx="1288">
                  <c:v>11468.1</c:v>
                </c:pt>
                <c:pt idx="1289">
                  <c:v>11527.8</c:v>
                </c:pt>
                <c:pt idx="1290">
                  <c:v>11327.5</c:v>
                </c:pt>
                <c:pt idx="1291">
                  <c:v>11462.3</c:v>
                </c:pt>
                <c:pt idx="1292">
                  <c:v>11324.9</c:v>
                </c:pt>
                <c:pt idx="1293">
                  <c:v>11752.9</c:v>
                </c:pt>
                <c:pt idx="1294">
                  <c:v>11641.6</c:v>
                </c:pt>
                <c:pt idx="1295">
                  <c:v>11661.1</c:v>
                </c:pt>
                <c:pt idx="1296">
                  <c:v>11529.2</c:v>
                </c:pt>
                <c:pt idx="1297">
                  <c:v>11856.9</c:v>
                </c:pt>
                <c:pt idx="1298">
                  <c:v>11751</c:v>
                </c:pt>
                <c:pt idx="1299">
                  <c:v>11944.4</c:v>
                </c:pt>
                <c:pt idx="1300">
                  <c:v>12283</c:v>
                </c:pt>
                <c:pt idx="1301">
                  <c:v>11898.8</c:v>
                </c:pt>
                <c:pt idx="1302">
                  <c:v>11845.5</c:v>
                </c:pt>
                <c:pt idx="1303">
                  <c:v>11751.1</c:v>
                </c:pt>
                <c:pt idx="1304">
                  <c:v>11771.1</c:v>
                </c:pt>
                <c:pt idx="1305">
                  <c:v>11557.2</c:v>
                </c:pt>
                <c:pt idx="1306">
                  <c:v>11390.4</c:v>
                </c:pt>
                <c:pt idx="1307">
                  <c:v>11889.2</c:v>
                </c:pt>
                <c:pt idx="1308">
                  <c:v>11681.1</c:v>
                </c:pt>
                <c:pt idx="1309">
                  <c:v>11764.4</c:v>
                </c:pt>
                <c:pt idx="1310">
                  <c:v>11591.6</c:v>
                </c:pt>
                <c:pt idx="1311">
                  <c:v>11757.1</c:v>
                </c:pt>
                <c:pt idx="1312">
                  <c:v>11735</c:v>
                </c:pt>
                <c:pt idx="1313">
                  <c:v>11184.8</c:v>
                </c:pt>
                <c:pt idx="1314">
                  <c:v>11223.8</c:v>
                </c:pt>
                <c:pt idx="1315">
                  <c:v>11066.9</c:v>
                </c:pt>
                <c:pt idx="1316">
                  <c:v>11802.6</c:v>
                </c:pt>
                <c:pt idx="1317">
                  <c:v>11333.2</c:v>
                </c:pt>
                <c:pt idx="1318">
                  <c:v>11096.5</c:v>
                </c:pt>
                <c:pt idx="1319">
                  <c:v>11105.8</c:v>
                </c:pt>
                <c:pt idx="1320">
                  <c:v>10908.4</c:v>
                </c:pt>
                <c:pt idx="1321">
                  <c:v>10961.1</c:v>
                </c:pt>
                <c:pt idx="1322">
                  <c:v>9932.7000000000007</c:v>
                </c:pt>
                <c:pt idx="1323">
                  <c:v>9690</c:v>
                </c:pt>
                <c:pt idx="1324">
                  <c:v>9546.7000000000007</c:v>
                </c:pt>
                <c:pt idx="1325">
                  <c:v>9599.2000000000007</c:v>
                </c:pt>
                <c:pt idx="1326">
                  <c:v>9513.6</c:v>
                </c:pt>
                <c:pt idx="1327">
                  <c:v>9387.4</c:v>
                </c:pt>
                <c:pt idx="1328">
                  <c:v>9162.2999999999993</c:v>
                </c:pt>
                <c:pt idx="1329">
                  <c:v>9208.1</c:v>
                </c:pt>
                <c:pt idx="1330">
                  <c:v>9170.1</c:v>
                </c:pt>
                <c:pt idx="1331">
                  <c:v>9155.7999999999993</c:v>
                </c:pt>
                <c:pt idx="1332">
                  <c:v>9135.4</c:v>
                </c:pt>
                <c:pt idx="1333">
                  <c:v>9198.7000000000007</c:v>
                </c:pt>
                <c:pt idx="1334">
                  <c:v>9253.6</c:v>
                </c:pt>
                <c:pt idx="1335">
                  <c:v>9243.1</c:v>
                </c:pt>
                <c:pt idx="1336">
                  <c:v>9300.5</c:v>
                </c:pt>
                <c:pt idx="1337">
                  <c:v>9234.2000000000007</c:v>
                </c:pt>
                <c:pt idx="1338">
                  <c:v>9285.7999999999993</c:v>
                </c:pt>
                <c:pt idx="1339">
                  <c:v>9239</c:v>
                </c:pt>
                <c:pt idx="1340">
                  <c:v>9430.1</c:v>
                </c:pt>
                <c:pt idx="1341">
                  <c:v>9256.2999999999993</c:v>
                </c:pt>
                <c:pt idx="1342">
                  <c:v>9338.7999999999993</c:v>
                </c:pt>
                <c:pt idx="1343">
                  <c:v>9080.4</c:v>
                </c:pt>
                <c:pt idx="1344">
                  <c:v>9134.2999999999993</c:v>
                </c:pt>
                <c:pt idx="1345">
                  <c:v>9067.1</c:v>
                </c:pt>
                <c:pt idx="1346">
                  <c:v>9085</c:v>
                </c:pt>
                <c:pt idx="1347">
                  <c:v>9229.9</c:v>
                </c:pt>
                <c:pt idx="1348">
                  <c:v>9135.9</c:v>
                </c:pt>
                <c:pt idx="1349">
                  <c:v>9186</c:v>
                </c:pt>
                <c:pt idx="1350">
                  <c:v>9122.7999999999993</c:v>
                </c:pt>
                <c:pt idx="1351">
                  <c:v>9008.4</c:v>
                </c:pt>
                <c:pt idx="1352">
                  <c:v>9160.5</c:v>
                </c:pt>
                <c:pt idx="1353">
                  <c:v>9247.5</c:v>
                </c:pt>
                <c:pt idx="1354">
                  <c:v>9300.7999999999993</c:v>
                </c:pt>
                <c:pt idx="1355">
                  <c:v>9624.6</c:v>
                </c:pt>
                <c:pt idx="1356">
                  <c:v>9683.9</c:v>
                </c:pt>
                <c:pt idx="1357">
                  <c:v>9296.5</c:v>
                </c:pt>
                <c:pt idx="1358">
                  <c:v>9358.7999999999993</c:v>
                </c:pt>
                <c:pt idx="1359">
                  <c:v>9314</c:v>
                </c:pt>
                <c:pt idx="1360">
                  <c:v>9390.2999999999993</c:v>
                </c:pt>
                <c:pt idx="1361">
                  <c:v>9464.6</c:v>
                </c:pt>
                <c:pt idx="1362">
                  <c:v>9523.6</c:v>
                </c:pt>
                <c:pt idx="1363">
                  <c:v>9425.6</c:v>
                </c:pt>
                <c:pt idx="1364">
                  <c:v>9345.5</c:v>
                </c:pt>
                <c:pt idx="1365">
                  <c:v>9470.7000000000007</c:v>
                </c:pt>
                <c:pt idx="1366">
                  <c:v>9466.5</c:v>
                </c:pt>
                <c:pt idx="1367">
                  <c:v>9283.7000000000007</c:v>
                </c:pt>
                <c:pt idx="1368">
                  <c:v>9878.9</c:v>
                </c:pt>
                <c:pt idx="1369">
                  <c:v>9768.7999999999993</c:v>
                </c:pt>
                <c:pt idx="1370">
                  <c:v>9777.7000000000007</c:v>
                </c:pt>
                <c:pt idx="1371">
                  <c:v>9743.4</c:v>
                </c:pt>
                <c:pt idx="1372">
                  <c:v>9669.6</c:v>
                </c:pt>
                <c:pt idx="1373">
                  <c:v>9630.7999999999993</c:v>
                </c:pt>
                <c:pt idx="1374">
                  <c:v>9794</c:v>
                </c:pt>
                <c:pt idx="1375">
                  <c:v>9667.2000000000007</c:v>
                </c:pt>
                <c:pt idx="1376">
                  <c:v>9527</c:v>
                </c:pt>
                <c:pt idx="1377">
                  <c:v>10190.700000000001</c:v>
                </c:pt>
                <c:pt idx="1378">
                  <c:v>9454.5</c:v>
                </c:pt>
                <c:pt idx="1379">
                  <c:v>9692.9</c:v>
                </c:pt>
                <c:pt idx="1380">
                  <c:v>9424.7999999999993</c:v>
                </c:pt>
                <c:pt idx="1381">
                  <c:v>9573.4</c:v>
                </c:pt>
                <c:pt idx="1382">
                  <c:v>9199.7999999999993</c:v>
                </c:pt>
                <c:pt idx="1383">
                  <c:v>8842.2999999999993</c:v>
                </c:pt>
                <c:pt idx="1384">
                  <c:v>8897.7000000000007</c:v>
                </c:pt>
                <c:pt idx="1385">
                  <c:v>8728</c:v>
                </c:pt>
                <c:pt idx="1386">
                  <c:v>9177.9</c:v>
                </c:pt>
                <c:pt idx="1387">
                  <c:v>9169.7999999999993</c:v>
                </c:pt>
                <c:pt idx="1388">
                  <c:v>9058.2000000000007</c:v>
                </c:pt>
                <c:pt idx="1389">
                  <c:v>9511.6</c:v>
                </c:pt>
                <c:pt idx="1390">
                  <c:v>9773</c:v>
                </c:pt>
                <c:pt idx="1391">
                  <c:v>9730.7999999999993</c:v>
                </c:pt>
                <c:pt idx="1392">
                  <c:v>9678.4</c:v>
                </c:pt>
                <c:pt idx="1393">
                  <c:v>9376.6</c:v>
                </c:pt>
                <c:pt idx="1394">
                  <c:v>9318.1</c:v>
                </c:pt>
                <c:pt idx="1395">
                  <c:v>9778.6</c:v>
                </c:pt>
                <c:pt idx="1396">
                  <c:v>9298.7000000000007</c:v>
                </c:pt>
                <c:pt idx="1397">
                  <c:v>8813.9</c:v>
                </c:pt>
                <c:pt idx="1398">
                  <c:v>8569.7999999999993</c:v>
                </c:pt>
                <c:pt idx="1399">
                  <c:v>8737.6</c:v>
                </c:pt>
                <c:pt idx="1400">
                  <c:v>9553.9</c:v>
                </c:pt>
                <c:pt idx="1401">
                  <c:v>9806</c:v>
                </c:pt>
                <c:pt idx="1402">
                  <c:v>9980.1</c:v>
                </c:pt>
                <c:pt idx="1403">
                  <c:v>9152.7000000000007</c:v>
                </c:pt>
                <c:pt idx="1404">
                  <c:v>9000.6</c:v>
                </c:pt>
                <c:pt idx="1405">
                  <c:v>8874.2000000000007</c:v>
                </c:pt>
                <c:pt idx="1406">
                  <c:v>8885.5</c:v>
                </c:pt>
                <c:pt idx="1407">
                  <c:v>8966.2000000000007</c:v>
                </c:pt>
                <c:pt idx="1408">
                  <c:v>8821.6</c:v>
                </c:pt>
                <c:pt idx="1409">
                  <c:v>8628.6</c:v>
                </c:pt>
                <c:pt idx="1410">
                  <c:v>8770.6</c:v>
                </c:pt>
                <c:pt idx="1411">
                  <c:v>7746.7</c:v>
                </c:pt>
                <c:pt idx="1412">
                  <c:v>7766</c:v>
                </c:pt>
                <c:pt idx="1413">
                  <c:v>7679.4</c:v>
                </c:pt>
                <c:pt idx="1414">
                  <c:v>7540.4</c:v>
                </c:pt>
                <c:pt idx="1415">
                  <c:v>7503.9</c:v>
                </c:pt>
                <c:pt idx="1416">
                  <c:v>7491.3</c:v>
                </c:pt>
                <c:pt idx="1417">
                  <c:v>7112.8</c:v>
                </c:pt>
                <c:pt idx="1418">
                  <c:v>6842.5</c:v>
                </c:pt>
                <c:pt idx="1419">
                  <c:v>6833.4</c:v>
                </c:pt>
                <c:pt idx="1420">
                  <c:v>7122.9</c:v>
                </c:pt>
                <c:pt idx="1421">
                  <c:v>7230.9</c:v>
                </c:pt>
                <c:pt idx="1422">
                  <c:v>7035.9</c:v>
                </c:pt>
                <c:pt idx="1423">
                  <c:v>7085.5</c:v>
                </c:pt>
                <c:pt idx="1424">
                  <c:v>6629.1</c:v>
                </c:pt>
                <c:pt idx="1425">
                  <c:v>6851.3</c:v>
                </c:pt>
                <c:pt idx="1426">
                  <c:v>6841.8</c:v>
                </c:pt>
                <c:pt idx="1427">
                  <c:v>6918.1</c:v>
                </c:pt>
                <c:pt idx="1428">
                  <c:v>6867.9</c:v>
                </c:pt>
                <c:pt idx="1429">
                  <c:v>6862.7</c:v>
                </c:pt>
                <c:pt idx="1430">
                  <c:v>7289</c:v>
                </c:pt>
                <c:pt idx="1431">
                  <c:v>7361.1</c:v>
                </c:pt>
                <c:pt idx="1432">
                  <c:v>7185.6</c:v>
                </c:pt>
                <c:pt idx="1433">
                  <c:v>7332.3</c:v>
                </c:pt>
                <c:pt idx="1434">
                  <c:v>6772.8</c:v>
                </c:pt>
                <c:pt idx="1435">
                  <c:v>6857.5</c:v>
                </c:pt>
                <c:pt idx="1436">
                  <c:v>6735.9</c:v>
                </c:pt>
                <c:pt idx="1437">
                  <c:v>6799.9</c:v>
                </c:pt>
                <c:pt idx="1438">
                  <c:v>6638.8</c:v>
                </c:pt>
                <c:pt idx="1439">
                  <c:v>6412.4</c:v>
                </c:pt>
                <c:pt idx="1440">
                  <c:v>6391.1</c:v>
                </c:pt>
                <c:pt idx="1441">
                  <c:v>5890.4</c:v>
                </c:pt>
                <c:pt idx="1442">
                  <c:v>6233.2</c:v>
                </c:pt>
                <c:pt idx="1443">
                  <c:v>6373.4</c:v>
                </c:pt>
                <c:pt idx="1444">
                  <c:v>6725.5</c:v>
                </c:pt>
                <c:pt idx="1445">
                  <c:v>6677.9</c:v>
                </c:pt>
                <c:pt idx="1446">
                  <c:v>6744.8</c:v>
                </c:pt>
                <c:pt idx="1447">
                  <c:v>6468.8</c:v>
                </c:pt>
                <c:pt idx="1448">
                  <c:v>5822</c:v>
                </c:pt>
                <c:pt idx="1449">
                  <c:v>6186.9</c:v>
                </c:pt>
                <c:pt idx="1450">
                  <c:v>6205.6</c:v>
                </c:pt>
                <c:pt idx="1451">
                  <c:v>6171.6</c:v>
                </c:pt>
                <c:pt idx="1452">
                  <c:v>5359.2</c:v>
                </c:pt>
                <c:pt idx="1453">
                  <c:v>5260.7</c:v>
                </c:pt>
                <c:pt idx="1454">
                  <c:v>5030.2</c:v>
                </c:pt>
                <c:pt idx="1455">
                  <c:v>5366.4</c:v>
                </c:pt>
                <c:pt idx="1456">
                  <c:v>5182.8999999999996</c:v>
                </c:pt>
                <c:pt idx="1457">
                  <c:v>5589.4</c:v>
                </c:pt>
                <c:pt idx="1458">
                  <c:v>4815.2</c:v>
                </c:pt>
                <c:pt idx="1459">
                  <c:v>7935.2</c:v>
                </c:pt>
                <c:pt idx="1460">
                  <c:v>7892.1</c:v>
                </c:pt>
                <c:pt idx="1461">
                  <c:v>7933</c:v>
                </c:pt>
                <c:pt idx="1462">
                  <c:v>8035.8</c:v>
                </c:pt>
                <c:pt idx="1463">
                  <c:v>8887.7999999999993</c:v>
                </c:pt>
                <c:pt idx="1464">
                  <c:v>9134.2000000000007</c:v>
                </c:pt>
                <c:pt idx="1465">
                  <c:v>9060.6</c:v>
                </c:pt>
                <c:pt idx="1466">
                  <c:v>8757.9</c:v>
                </c:pt>
                <c:pt idx="1467">
                  <c:v>8761.2999999999993</c:v>
                </c:pt>
                <c:pt idx="1468">
                  <c:v>8906.1</c:v>
                </c:pt>
                <c:pt idx="1469">
                  <c:v>8537.5</c:v>
                </c:pt>
                <c:pt idx="1470">
                  <c:v>8543.7999999999993</c:v>
                </c:pt>
                <c:pt idx="1471">
                  <c:v>8697.1</c:v>
                </c:pt>
                <c:pt idx="1472">
                  <c:v>8820.1</c:v>
                </c:pt>
                <c:pt idx="1473">
                  <c:v>8800.1</c:v>
                </c:pt>
                <c:pt idx="1474">
                  <c:v>9317.1</c:v>
                </c:pt>
                <c:pt idx="1475">
                  <c:v>9662.6</c:v>
                </c:pt>
                <c:pt idx="1476">
                  <c:v>9943.2000000000007</c:v>
                </c:pt>
                <c:pt idx="1477">
                  <c:v>9655.6</c:v>
                </c:pt>
                <c:pt idx="1478">
                  <c:v>9684.5</c:v>
                </c:pt>
                <c:pt idx="1479">
                  <c:v>9602.2000000000007</c:v>
                </c:pt>
                <c:pt idx="1480">
                  <c:v>9611.9</c:v>
                </c:pt>
                <c:pt idx="1481">
                  <c:v>10158.6</c:v>
                </c:pt>
                <c:pt idx="1482">
                  <c:v>9701.5</c:v>
                </c:pt>
                <c:pt idx="1483">
                  <c:v>9931.7000000000007</c:v>
                </c:pt>
                <c:pt idx="1484">
                  <c:v>9907.4</c:v>
                </c:pt>
                <c:pt idx="1485">
                  <c:v>10336</c:v>
                </c:pt>
                <c:pt idx="1486">
                  <c:v>10235.5</c:v>
                </c:pt>
                <c:pt idx="1487">
                  <c:v>10321.9</c:v>
                </c:pt>
                <c:pt idx="1488">
                  <c:v>10229.299999999999</c:v>
                </c:pt>
                <c:pt idx="1489">
                  <c:v>9854</c:v>
                </c:pt>
                <c:pt idx="1490">
                  <c:v>10151.5</c:v>
                </c:pt>
                <c:pt idx="1491">
                  <c:v>9895.4</c:v>
                </c:pt>
                <c:pt idx="1492">
                  <c:v>9817.2999999999993</c:v>
                </c:pt>
                <c:pt idx="1493">
                  <c:v>9771.9</c:v>
                </c:pt>
                <c:pt idx="1494">
                  <c:v>9611.7999999999993</c:v>
                </c:pt>
                <c:pt idx="1495">
                  <c:v>9194.1</c:v>
                </c:pt>
                <c:pt idx="1496">
                  <c:v>9296.5</c:v>
                </c:pt>
                <c:pt idx="1497">
                  <c:v>9334.6</c:v>
                </c:pt>
                <c:pt idx="1498">
                  <c:v>9381.5</c:v>
                </c:pt>
                <c:pt idx="1499">
                  <c:v>9349.2999999999993</c:v>
                </c:pt>
                <c:pt idx="1500">
                  <c:v>9508.2999999999993</c:v>
                </c:pt>
                <c:pt idx="1501">
                  <c:v>9299.1</c:v>
                </c:pt>
                <c:pt idx="1502">
                  <c:v>9377.2999999999993</c:v>
                </c:pt>
                <c:pt idx="1503">
                  <c:v>8866.6</c:v>
                </c:pt>
                <c:pt idx="1504">
                  <c:v>8608.1</c:v>
                </c:pt>
                <c:pt idx="1505">
                  <c:v>8341.6</c:v>
                </c:pt>
                <c:pt idx="1506">
                  <c:v>8439.9</c:v>
                </c:pt>
                <c:pt idx="1507">
                  <c:v>8404.9</c:v>
                </c:pt>
                <c:pt idx="1508">
                  <c:v>8678.5</c:v>
                </c:pt>
                <c:pt idx="1509">
                  <c:v>8733</c:v>
                </c:pt>
                <c:pt idx="1510">
                  <c:v>8642</c:v>
                </c:pt>
                <c:pt idx="1511">
                  <c:v>8705.7000000000007</c:v>
                </c:pt>
                <c:pt idx="1512">
                  <c:v>8916.2999999999993</c:v>
                </c:pt>
                <c:pt idx="1513">
                  <c:v>8913</c:v>
                </c:pt>
                <c:pt idx="1514">
                  <c:v>8726.7000000000007</c:v>
                </c:pt>
                <c:pt idx="1515">
                  <c:v>8818.1</c:v>
                </c:pt>
                <c:pt idx="1516">
                  <c:v>8827.9</c:v>
                </c:pt>
                <c:pt idx="1517">
                  <c:v>8111.2</c:v>
                </c:pt>
                <c:pt idx="1518">
                  <c:v>8188.3</c:v>
                </c:pt>
                <c:pt idx="1519">
                  <c:v>8023.3</c:v>
                </c:pt>
                <c:pt idx="1520">
                  <c:v>8187.8</c:v>
                </c:pt>
                <c:pt idx="1521">
                  <c:v>7842.5</c:v>
                </c:pt>
                <c:pt idx="1522">
                  <c:v>8060</c:v>
                </c:pt>
                <c:pt idx="1523">
                  <c:v>8154.2</c:v>
                </c:pt>
                <c:pt idx="1524">
                  <c:v>7759.1</c:v>
                </c:pt>
                <c:pt idx="1525">
                  <c:v>7372.6</c:v>
                </c:pt>
                <c:pt idx="1526">
                  <c:v>7376.8</c:v>
                </c:pt>
                <c:pt idx="1527">
                  <c:v>7345.1</c:v>
                </c:pt>
                <c:pt idx="1528">
                  <c:v>6967.1</c:v>
                </c:pt>
                <c:pt idx="1529">
                  <c:v>7199.7</c:v>
                </c:pt>
                <c:pt idx="1530">
                  <c:v>7196.4</c:v>
                </c:pt>
                <c:pt idx="1531">
                  <c:v>7261.5</c:v>
                </c:pt>
                <c:pt idx="1532">
                  <c:v>7397.5</c:v>
                </c:pt>
                <c:pt idx="1533">
                  <c:v>7321.6</c:v>
                </c:pt>
                <c:pt idx="1534">
                  <c:v>7261.9</c:v>
                </c:pt>
                <c:pt idx="1535">
                  <c:v>7210.8</c:v>
                </c:pt>
                <c:pt idx="1536">
                  <c:v>7225</c:v>
                </c:pt>
                <c:pt idx="1537">
                  <c:v>7268.3</c:v>
                </c:pt>
                <c:pt idx="1538">
                  <c:v>7322.4</c:v>
                </c:pt>
                <c:pt idx="1539">
                  <c:v>7496.2</c:v>
                </c:pt>
                <c:pt idx="1540">
                  <c:v>7156.3</c:v>
                </c:pt>
                <c:pt idx="1541">
                  <c:v>7196.4</c:v>
                </c:pt>
                <c:pt idx="1542">
                  <c:v>7165.5</c:v>
                </c:pt>
                <c:pt idx="1543">
                  <c:v>7276.4</c:v>
                </c:pt>
                <c:pt idx="1544">
                  <c:v>6613.5</c:v>
                </c:pt>
                <c:pt idx="1545">
                  <c:v>6903.5</c:v>
                </c:pt>
                <c:pt idx="1546">
                  <c:v>7128.5</c:v>
                </c:pt>
                <c:pt idx="1547">
                  <c:v>7080.8</c:v>
                </c:pt>
                <c:pt idx="1548">
                  <c:v>7255.2</c:v>
                </c:pt>
                <c:pt idx="1549">
                  <c:v>7208.4</c:v>
                </c:pt>
                <c:pt idx="1550">
                  <c:v>7208</c:v>
                </c:pt>
                <c:pt idx="1551">
                  <c:v>7235.8</c:v>
                </c:pt>
                <c:pt idx="1552">
                  <c:v>7356.2</c:v>
                </c:pt>
                <c:pt idx="1553">
                  <c:v>7524.8</c:v>
                </c:pt>
                <c:pt idx="1554">
                  <c:v>7510.8</c:v>
                </c:pt>
                <c:pt idx="1555">
                  <c:v>7530.4</c:v>
                </c:pt>
                <c:pt idx="1556">
                  <c:v>7399.2</c:v>
                </c:pt>
                <c:pt idx="1557">
                  <c:v>7204.6</c:v>
                </c:pt>
                <c:pt idx="1558">
                  <c:v>7291.9</c:v>
                </c:pt>
                <c:pt idx="1559">
                  <c:v>7298.1</c:v>
                </c:pt>
                <c:pt idx="1560">
                  <c:v>7395.9</c:v>
                </c:pt>
                <c:pt idx="1561">
                  <c:v>7546.5</c:v>
                </c:pt>
                <c:pt idx="1562">
                  <c:v>7742.7</c:v>
                </c:pt>
                <c:pt idx="1563">
                  <c:v>7426.6</c:v>
                </c:pt>
                <c:pt idx="1564">
                  <c:v>7510.6</c:v>
                </c:pt>
                <c:pt idx="1565">
                  <c:v>7162.8</c:v>
                </c:pt>
                <c:pt idx="1566">
                  <c:v>7115.5</c:v>
                </c:pt>
                <c:pt idx="1567">
                  <c:v>6924.7</c:v>
                </c:pt>
                <c:pt idx="1568">
                  <c:v>7325</c:v>
                </c:pt>
                <c:pt idx="1569">
                  <c:v>7271.6</c:v>
                </c:pt>
                <c:pt idx="1570">
                  <c:v>7627.9</c:v>
                </c:pt>
                <c:pt idx="1571">
                  <c:v>8099.4</c:v>
                </c:pt>
                <c:pt idx="1572">
                  <c:v>8145.7</c:v>
                </c:pt>
                <c:pt idx="1573">
                  <c:v>8207.7000000000007</c:v>
                </c:pt>
                <c:pt idx="1574">
                  <c:v>8510.2999999999993</c:v>
                </c:pt>
                <c:pt idx="1575">
                  <c:v>8497.4</c:v>
                </c:pt>
                <c:pt idx="1576">
                  <c:v>8476.2000000000007</c:v>
                </c:pt>
                <c:pt idx="1577">
                  <c:v>8660.7999999999993</c:v>
                </c:pt>
                <c:pt idx="1578">
                  <c:v>8782.9</c:v>
                </c:pt>
                <c:pt idx="1579">
                  <c:v>8813.2000000000007</c:v>
                </c:pt>
                <c:pt idx="1580">
                  <c:v>8737.4</c:v>
                </c:pt>
                <c:pt idx="1581">
                  <c:v>9036.9</c:v>
                </c:pt>
                <c:pt idx="1582">
                  <c:v>8804.7000000000007</c:v>
                </c:pt>
                <c:pt idx="1583">
                  <c:v>8778.1</c:v>
                </c:pt>
                <c:pt idx="1584">
                  <c:v>9223.6</c:v>
                </c:pt>
                <c:pt idx="1585">
                  <c:v>9339.2000000000007</c:v>
                </c:pt>
                <c:pt idx="1586">
                  <c:v>9311.2000000000007</c:v>
                </c:pt>
                <c:pt idx="1587">
                  <c:v>9396.1</c:v>
                </c:pt>
                <c:pt idx="1588">
                  <c:v>9198.7000000000007</c:v>
                </c:pt>
                <c:pt idx="1589">
                  <c:v>9300.5</c:v>
                </c:pt>
                <c:pt idx="1590">
                  <c:v>9230.2999999999993</c:v>
                </c:pt>
                <c:pt idx="1591">
                  <c:v>9153.1</c:v>
                </c:pt>
                <c:pt idx="1592">
                  <c:v>9157.9</c:v>
                </c:pt>
                <c:pt idx="1593">
                  <c:v>9411.2999999999993</c:v>
                </c:pt>
                <c:pt idx="1594">
                  <c:v>9206.5</c:v>
                </c:pt>
                <c:pt idx="1595">
                  <c:v>9530.1</c:v>
                </c:pt>
                <c:pt idx="1596">
                  <c:v>9230.6</c:v>
                </c:pt>
                <c:pt idx="1597">
                  <c:v>8658.4</c:v>
                </c:pt>
                <c:pt idx="1598">
                  <c:v>7422.8</c:v>
                </c:pt>
                <c:pt idx="1599">
                  <c:v>7476.8</c:v>
                </c:pt>
                <c:pt idx="1600">
                  <c:v>8031</c:v>
                </c:pt>
                <c:pt idx="1601">
                  <c:v>8207.4</c:v>
                </c:pt>
                <c:pt idx="1602">
                  <c:v>8224.1</c:v>
                </c:pt>
                <c:pt idx="1603">
                  <c:v>7957.4</c:v>
                </c:pt>
                <c:pt idx="1604">
                  <c:v>7948.3</c:v>
                </c:pt>
                <c:pt idx="1605">
                  <c:v>8073.3</c:v>
                </c:pt>
                <c:pt idx="1606">
                  <c:v>8000.4</c:v>
                </c:pt>
                <c:pt idx="1607">
                  <c:v>8167.1</c:v>
                </c:pt>
                <c:pt idx="1608">
                  <c:v>8353.4</c:v>
                </c:pt>
                <c:pt idx="1609">
                  <c:v>8281.2999999999993</c:v>
                </c:pt>
                <c:pt idx="1610">
                  <c:v>8304.2999999999993</c:v>
                </c:pt>
                <c:pt idx="1611">
                  <c:v>8267.6</c:v>
                </c:pt>
                <c:pt idx="1612">
                  <c:v>8562.2000000000007</c:v>
                </c:pt>
                <c:pt idx="1613">
                  <c:v>8566.7999999999993</c:v>
                </c:pt>
                <c:pt idx="1614">
                  <c:v>8180.1</c:v>
                </c:pt>
                <c:pt idx="1615">
                  <c:v>8198.5</c:v>
                </c:pt>
                <c:pt idx="1616">
                  <c:v>7882.6</c:v>
                </c:pt>
                <c:pt idx="1617">
                  <c:v>8127.3</c:v>
                </c:pt>
                <c:pt idx="1618">
                  <c:v>8148</c:v>
                </c:pt>
                <c:pt idx="1619">
                  <c:v>8227.6</c:v>
                </c:pt>
                <c:pt idx="1620">
                  <c:v>8363.6</c:v>
                </c:pt>
                <c:pt idx="1621">
                  <c:v>8302.7000000000007</c:v>
                </c:pt>
                <c:pt idx="1622">
                  <c:v>8285</c:v>
                </c:pt>
                <c:pt idx="1623">
                  <c:v>8048.9</c:v>
                </c:pt>
                <c:pt idx="1624">
                  <c:v>8208</c:v>
                </c:pt>
                <c:pt idx="1625">
                  <c:v>8184.5</c:v>
                </c:pt>
                <c:pt idx="1626">
                  <c:v>8063.8</c:v>
                </c:pt>
                <c:pt idx="1627">
                  <c:v>8432.5</c:v>
                </c:pt>
                <c:pt idx="1628">
                  <c:v>8512.2999999999993</c:v>
                </c:pt>
                <c:pt idx="1629">
                  <c:v>9702.7000000000007</c:v>
                </c:pt>
                <c:pt idx="1630">
                  <c:v>10031.299999999999</c:v>
                </c:pt>
                <c:pt idx="1631">
                  <c:v>9993</c:v>
                </c:pt>
                <c:pt idx="1632">
                  <c:v>10172.799999999999</c:v>
                </c:pt>
                <c:pt idx="1633">
                  <c:v>10251.5</c:v>
                </c:pt>
                <c:pt idx="1634">
                  <c:v>10164.6</c:v>
                </c:pt>
                <c:pt idx="1635">
                  <c:v>10195.700000000001</c:v>
                </c:pt>
                <c:pt idx="1636">
                  <c:v>10254.6</c:v>
                </c:pt>
                <c:pt idx="1637">
                  <c:v>10311.299999999999</c:v>
                </c:pt>
                <c:pt idx="1638">
                  <c:v>10337.299999999999</c:v>
                </c:pt>
                <c:pt idx="1639">
                  <c:v>10342.200000000001</c:v>
                </c:pt>
                <c:pt idx="1640">
                  <c:v>10415.200000000001</c:v>
                </c:pt>
                <c:pt idx="1641">
                  <c:v>10162.4</c:v>
                </c:pt>
                <c:pt idx="1642">
                  <c:v>10104.9</c:v>
                </c:pt>
                <c:pt idx="1643">
                  <c:v>10308.700000000001</c:v>
                </c:pt>
                <c:pt idx="1644">
                  <c:v>10402.1</c:v>
                </c:pt>
                <c:pt idx="1645">
                  <c:v>10461.6</c:v>
                </c:pt>
                <c:pt idx="1646">
                  <c:v>10306.9</c:v>
                </c:pt>
                <c:pt idx="1647">
                  <c:v>10566.7</c:v>
                </c:pt>
                <c:pt idx="1648">
                  <c:v>10567.8</c:v>
                </c:pt>
                <c:pt idx="1649">
                  <c:v>10611.6</c:v>
                </c:pt>
                <c:pt idx="1650">
                  <c:v>10348.1</c:v>
                </c:pt>
                <c:pt idx="1651">
                  <c:v>9728.7999999999993</c:v>
                </c:pt>
                <c:pt idx="1652">
                  <c:v>9594.7000000000007</c:v>
                </c:pt>
                <c:pt idx="1653">
                  <c:v>9585.5</c:v>
                </c:pt>
                <c:pt idx="1654">
                  <c:v>9494.1</c:v>
                </c:pt>
                <c:pt idx="1655">
                  <c:v>9729.1</c:v>
                </c:pt>
                <c:pt idx="1656">
                  <c:v>10184.700000000001</c:v>
                </c:pt>
                <c:pt idx="1657">
                  <c:v>10372.200000000001</c:v>
                </c:pt>
                <c:pt idx="1658">
                  <c:v>10136</c:v>
                </c:pt>
                <c:pt idx="1659">
                  <c:v>10132.1</c:v>
                </c:pt>
                <c:pt idx="1660">
                  <c:v>10389.4</c:v>
                </c:pt>
                <c:pt idx="1661">
                  <c:v>10104.9</c:v>
                </c:pt>
                <c:pt idx="1662">
                  <c:v>10141.1</c:v>
                </c:pt>
                <c:pt idx="1663">
                  <c:v>10753.3</c:v>
                </c:pt>
                <c:pt idx="1664">
                  <c:v>10911.2</c:v>
                </c:pt>
                <c:pt idx="1665">
                  <c:v>10312.799999999999</c:v>
                </c:pt>
                <c:pt idx="1666">
                  <c:v>10219.299999999999</c:v>
                </c:pt>
                <c:pt idx="1667">
                  <c:v>10335.5</c:v>
                </c:pt>
                <c:pt idx="1668">
                  <c:v>10300.9</c:v>
                </c:pt>
                <c:pt idx="1669">
                  <c:v>10053.299999999999</c:v>
                </c:pt>
                <c:pt idx="1670">
                  <c:v>10894.2</c:v>
                </c:pt>
                <c:pt idx="1671">
                  <c:v>11395</c:v>
                </c:pt>
                <c:pt idx="1672">
                  <c:v>11505.1</c:v>
                </c:pt>
                <c:pt idx="1673">
                  <c:v>11314.6</c:v>
                </c:pt>
                <c:pt idx="1674">
                  <c:v>12090.5</c:v>
                </c:pt>
                <c:pt idx="1675">
                  <c:v>12190</c:v>
                </c:pt>
                <c:pt idx="1676">
                  <c:v>12015.9</c:v>
                </c:pt>
                <c:pt idx="1677">
                  <c:v>11481</c:v>
                </c:pt>
                <c:pt idx="1678">
                  <c:v>11817.6</c:v>
                </c:pt>
                <c:pt idx="1679">
                  <c:v>10934.8</c:v>
                </c:pt>
                <c:pt idx="1680">
                  <c:v>10816.1</c:v>
                </c:pt>
                <c:pt idx="1681">
                  <c:v>10519.9</c:v>
                </c:pt>
                <c:pt idx="1682">
                  <c:v>10380.5</c:v>
                </c:pt>
                <c:pt idx="1683">
                  <c:v>10081.9</c:v>
                </c:pt>
                <c:pt idx="1684">
                  <c:v>9580.2999999999993</c:v>
                </c:pt>
                <c:pt idx="1685">
                  <c:v>9580</c:v>
                </c:pt>
                <c:pt idx="1686">
                  <c:v>9728.5</c:v>
                </c:pt>
                <c:pt idx="1687">
                  <c:v>9491.1</c:v>
                </c:pt>
                <c:pt idx="1688">
                  <c:v>9830.4</c:v>
                </c:pt>
                <c:pt idx="1689">
                  <c:v>9945.2000000000007</c:v>
                </c:pt>
                <c:pt idx="1690">
                  <c:v>9804.7000000000007</c:v>
                </c:pt>
                <c:pt idx="1691">
                  <c:v>9887.2000000000007</c:v>
                </c:pt>
                <c:pt idx="1692">
                  <c:v>10412.799999999999</c:v>
                </c:pt>
                <c:pt idx="1693">
                  <c:v>10715.1</c:v>
                </c:pt>
                <c:pt idx="1694">
                  <c:v>10827</c:v>
                </c:pt>
                <c:pt idx="1695">
                  <c:v>10571.9</c:v>
                </c:pt>
                <c:pt idx="1696">
                  <c:v>10651.6</c:v>
                </c:pt>
                <c:pt idx="1697">
                  <c:v>9723.1</c:v>
                </c:pt>
                <c:pt idx="1698">
                  <c:v>9425.1</c:v>
                </c:pt>
                <c:pt idx="1699">
                  <c:v>10844</c:v>
                </c:pt>
                <c:pt idx="1700">
                  <c:v>10199.9</c:v>
                </c:pt>
                <c:pt idx="1701">
                  <c:v>11364.3</c:v>
                </c:pt>
                <c:pt idx="1702">
                  <c:v>11762.8</c:v>
                </c:pt>
                <c:pt idx="1703">
                  <c:v>11343.7</c:v>
                </c:pt>
                <c:pt idx="1704">
                  <c:v>12111.6</c:v>
                </c:pt>
                <c:pt idx="1705">
                  <c:v>12542.8</c:v>
                </c:pt>
                <c:pt idx="1706">
                  <c:v>12250.6</c:v>
                </c:pt>
                <c:pt idx="1707">
                  <c:v>11415.8</c:v>
                </c:pt>
                <c:pt idx="1708">
                  <c:v>11267.9</c:v>
                </c:pt>
                <c:pt idx="1709">
                  <c:v>10969.8</c:v>
                </c:pt>
                <c:pt idx="1710">
                  <c:v>11159.7</c:v>
                </c:pt>
                <c:pt idx="1711">
                  <c:v>11899.3</c:v>
                </c:pt>
                <c:pt idx="1712">
                  <c:v>10835.9</c:v>
                </c:pt>
                <c:pt idx="1713">
                  <c:v>10615.5</c:v>
                </c:pt>
                <c:pt idx="1714">
                  <c:v>10821.4</c:v>
                </c:pt>
                <c:pt idx="1715">
                  <c:v>11906</c:v>
                </c:pt>
                <c:pt idx="1716">
                  <c:v>12408</c:v>
                </c:pt>
                <c:pt idx="1717">
                  <c:v>11288.4</c:v>
                </c:pt>
                <c:pt idx="1718">
                  <c:v>13062.4</c:v>
                </c:pt>
                <c:pt idx="1719">
                  <c:v>11811.6</c:v>
                </c:pt>
                <c:pt idx="1720">
                  <c:v>11046.6</c:v>
                </c:pt>
                <c:pt idx="1721">
                  <c:v>10897.3</c:v>
                </c:pt>
                <c:pt idx="1722">
                  <c:v>10721.5</c:v>
                </c:pt>
                <c:pt idx="1723">
                  <c:v>10178.1</c:v>
                </c:pt>
                <c:pt idx="1724">
                  <c:v>9517.7000000000007</c:v>
                </c:pt>
                <c:pt idx="1725">
                  <c:v>9255</c:v>
                </c:pt>
                <c:pt idx="1726">
                  <c:v>9080.7000000000007</c:v>
                </c:pt>
                <c:pt idx="1727">
                  <c:v>9318.9</c:v>
                </c:pt>
                <c:pt idx="1728">
                  <c:v>8961</c:v>
                </c:pt>
                <c:pt idx="1729">
                  <c:v>8812.2000000000007</c:v>
                </c:pt>
                <c:pt idx="1730">
                  <c:v>8655.7999999999993</c:v>
                </c:pt>
                <c:pt idx="1731">
                  <c:v>8218.6</c:v>
                </c:pt>
                <c:pt idx="1732">
                  <c:v>8132.4</c:v>
                </c:pt>
                <c:pt idx="1733">
                  <c:v>7888</c:v>
                </c:pt>
                <c:pt idx="1734">
                  <c:v>7987.8</c:v>
                </c:pt>
                <c:pt idx="1735">
                  <c:v>7635</c:v>
                </c:pt>
                <c:pt idx="1736">
                  <c:v>7901.6</c:v>
                </c:pt>
                <c:pt idx="1737">
                  <c:v>7985.3</c:v>
                </c:pt>
                <c:pt idx="1738">
                  <c:v>7785.8</c:v>
                </c:pt>
                <c:pt idx="1739">
                  <c:v>7779.6</c:v>
                </c:pt>
                <c:pt idx="1740">
                  <c:v>7685.6</c:v>
                </c:pt>
                <c:pt idx="1741">
                  <c:v>8118.1</c:v>
                </c:pt>
                <c:pt idx="1742">
                  <c:v>8728.6</c:v>
                </c:pt>
                <c:pt idx="1743">
                  <c:v>8545.7999999999993</c:v>
                </c:pt>
                <c:pt idx="1744">
                  <c:v>8556.9</c:v>
                </c:pt>
                <c:pt idx="1745">
                  <c:v>8271.4</c:v>
                </c:pt>
                <c:pt idx="1746">
                  <c:v>8647.7999999999993</c:v>
                </c:pt>
                <c:pt idx="1747">
                  <c:v>8715.6</c:v>
                </c:pt>
                <c:pt idx="1748">
                  <c:v>8759.4</c:v>
                </c:pt>
                <c:pt idx="1749">
                  <c:v>8628.9</c:v>
                </c:pt>
                <c:pt idx="1750">
                  <c:v>8029.6</c:v>
                </c:pt>
                <c:pt idx="1751">
                  <c:v>7971.4</c:v>
                </c:pt>
                <c:pt idx="1752">
                  <c:v>7852.8</c:v>
                </c:pt>
                <c:pt idx="1753">
                  <c:v>7637.2</c:v>
                </c:pt>
                <c:pt idx="1754">
                  <c:v>7928.7</c:v>
                </c:pt>
                <c:pt idx="1755">
                  <c:v>7965</c:v>
                </c:pt>
                <c:pt idx="1756">
                  <c:v>8156.4</c:v>
                </c:pt>
                <c:pt idx="1757">
                  <c:v>7261.9</c:v>
                </c:pt>
                <c:pt idx="1758">
                  <c:v>7359.9</c:v>
                </c:pt>
                <c:pt idx="1759">
                  <c:v>7871.9</c:v>
                </c:pt>
                <c:pt idx="1760">
                  <c:v>8164.8</c:v>
                </c:pt>
                <c:pt idx="1761">
                  <c:v>7994.8</c:v>
                </c:pt>
                <c:pt idx="1762">
                  <c:v>7806.4</c:v>
                </c:pt>
                <c:pt idx="1763">
                  <c:v>6984.7</c:v>
                </c:pt>
                <c:pt idx="1764">
                  <c:v>7190</c:v>
                </c:pt>
                <c:pt idx="1765">
                  <c:v>6386.6</c:v>
                </c:pt>
                <c:pt idx="1766">
                  <c:v>6194.3</c:v>
                </c:pt>
                <c:pt idx="1767">
                  <c:v>5990.5</c:v>
                </c:pt>
                <c:pt idx="1768">
                  <c:v>5849.4</c:v>
                </c:pt>
                <c:pt idx="1769">
                  <c:v>5745.5</c:v>
                </c:pt>
                <c:pt idx="1770">
                  <c:v>5775.1</c:v>
                </c:pt>
                <c:pt idx="1771">
                  <c:v>5830.8</c:v>
                </c:pt>
                <c:pt idx="1772">
                  <c:v>5768</c:v>
                </c:pt>
                <c:pt idx="1773">
                  <c:v>5493.6</c:v>
                </c:pt>
                <c:pt idx="1774">
                  <c:v>5384.6</c:v>
                </c:pt>
                <c:pt idx="1775">
                  <c:v>5321.1</c:v>
                </c:pt>
                <c:pt idx="1776">
                  <c:v>5235.3999999999996</c:v>
                </c:pt>
                <c:pt idx="1777">
                  <c:v>5302.4</c:v>
                </c:pt>
                <c:pt idx="1778">
                  <c:v>5265.7</c:v>
                </c:pt>
                <c:pt idx="1779">
                  <c:v>5298.2</c:v>
                </c:pt>
                <c:pt idx="1780">
                  <c:v>5209.2</c:v>
                </c:pt>
                <c:pt idx="1781">
                  <c:v>5415.6</c:v>
                </c:pt>
                <c:pt idx="1782">
                  <c:v>5511.2</c:v>
                </c:pt>
                <c:pt idx="1783">
                  <c:v>5346.5</c:v>
                </c:pt>
                <c:pt idx="1784">
                  <c:v>5248.2</c:v>
                </c:pt>
                <c:pt idx="1785">
                  <c:v>5290.2</c:v>
                </c:pt>
                <c:pt idx="1786">
                  <c:v>5241</c:v>
                </c:pt>
                <c:pt idx="1787">
                  <c:v>5264.8</c:v>
                </c:pt>
                <c:pt idx="1788">
                  <c:v>5208.3</c:v>
                </c:pt>
                <c:pt idx="1789">
                  <c:v>5182.1000000000004</c:v>
                </c:pt>
                <c:pt idx="1790">
                  <c:v>5031.3999999999996</c:v>
                </c:pt>
                <c:pt idx="1791">
                  <c:v>5135.1000000000004</c:v>
                </c:pt>
                <c:pt idx="1792">
                  <c:v>5052</c:v>
                </c:pt>
                <c:pt idx="1793">
                  <c:v>5054.2</c:v>
                </c:pt>
                <c:pt idx="1794">
                  <c:v>5022.7</c:v>
                </c:pt>
                <c:pt idx="1795">
                  <c:v>5307.7</c:v>
                </c:pt>
                <c:pt idx="1796">
                  <c:v>5158.3999999999996</c:v>
                </c:pt>
                <c:pt idx="1797">
                  <c:v>5245</c:v>
                </c:pt>
                <c:pt idx="1798">
                  <c:v>5173.5</c:v>
                </c:pt>
                <c:pt idx="1799">
                  <c:v>5046.1000000000004</c:v>
                </c:pt>
                <c:pt idx="1800">
                  <c:v>5010</c:v>
                </c:pt>
                <c:pt idx="1801">
                  <c:v>4902.5</c:v>
                </c:pt>
                <c:pt idx="1802">
                  <c:v>4968.7</c:v>
                </c:pt>
                <c:pt idx="1803">
                  <c:v>4859.3</c:v>
                </c:pt>
                <c:pt idx="1804">
                  <c:v>4145.1000000000004</c:v>
                </c:pt>
                <c:pt idx="1805">
                  <c:v>4102.3</c:v>
                </c:pt>
                <c:pt idx="1806">
                  <c:v>4111.8</c:v>
                </c:pt>
                <c:pt idx="1807">
                  <c:v>4103.7</c:v>
                </c:pt>
                <c:pt idx="1808">
                  <c:v>4025.7</c:v>
                </c:pt>
                <c:pt idx="1809">
                  <c:v>4041.7</c:v>
                </c:pt>
                <c:pt idx="1810">
                  <c:v>3942.8</c:v>
                </c:pt>
                <c:pt idx="1811">
                  <c:v>3937.1</c:v>
                </c:pt>
                <c:pt idx="1812">
                  <c:v>3994.8</c:v>
                </c:pt>
                <c:pt idx="1813">
                  <c:v>4002.6</c:v>
                </c:pt>
                <c:pt idx="1814">
                  <c:v>3990.4</c:v>
                </c:pt>
                <c:pt idx="1815">
                  <c:v>3982.2</c:v>
                </c:pt>
                <c:pt idx="1816">
                  <c:v>4041.2</c:v>
                </c:pt>
                <c:pt idx="1817">
                  <c:v>4017</c:v>
                </c:pt>
                <c:pt idx="1818">
                  <c:v>3990.2</c:v>
                </c:pt>
                <c:pt idx="1819">
                  <c:v>3981.5</c:v>
                </c:pt>
                <c:pt idx="1820">
                  <c:v>4006.4</c:v>
                </c:pt>
                <c:pt idx="1821">
                  <c:v>3924.4</c:v>
                </c:pt>
                <c:pt idx="1822">
                  <c:v>3879</c:v>
                </c:pt>
                <c:pt idx="1823">
                  <c:v>3865.1</c:v>
                </c:pt>
                <c:pt idx="1824">
                  <c:v>3885.9</c:v>
                </c:pt>
                <c:pt idx="1825">
                  <c:v>3870.3</c:v>
                </c:pt>
                <c:pt idx="1826">
                  <c:v>3915.2</c:v>
                </c:pt>
                <c:pt idx="1827">
                  <c:v>3944.4</c:v>
                </c:pt>
                <c:pt idx="1828">
                  <c:v>3865.6</c:v>
                </c:pt>
                <c:pt idx="1829">
                  <c:v>3875.1</c:v>
                </c:pt>
                <c:pt idx="1830">
                  <c:v>3863.1</c:v>
                </c:pt>
                <c:pt idx="1831">
                  <c:v>3857.2</c:v>
                </c:pt>
                <c:pt idx="1832">
                  <c:v>3715.9</c:v>
                </c:pt>
                <c:pt idx="1833">
                  <c:v>3809.7</c:v>
                </c:pt>
                <c:pt idx="1834">
                  <c:v>3823.2</c:v>
                </c:pt>
                <c:pt idx="1835">
                  <c:v>3821.9</c:v>
                </c:pt>
                <c:pt idx="1836">
                  <c:v>3816.7</c:v>
                </c:pt>
                <c:pt idx="1837">
                  <c:v>3814.6</c:v>
                </c:pt>
                <c:pt idx="1838">
                  <c:v>3810.3</c:v>
                </c:pt>
                <c:pt idx="1839">
                  <c:v>3833.5</c:v>
                </c:pt>
                <c:pt idx="1840">
                  <c:v>3755.7</c:v>
                </c:pt>
                <c:pt idx="1841">
                  <c:v>4120.5</c:v>
                </c:pt>
                <c:pt idx="1842">
                  <c:v>3965.2</c:v>
                </c:pt>
                <c:pt idx="1843">
                  <c:v>3937.4</c:v>
                </c:pt>
                <c:pt idx="1844">
                  <c:v>3972</c:v>
                </c:pt>
                <c:pt idx="1845">
                  <c:v>3914.3</c:v>
                </c:pt>
                <c:pt idx="1846">
                  <c:v>3896.4</c:v>
                </c:pt>
                <c:pt idx="1847">
                  <c:v>3664.2</c:v>
                </c:pt>
                <c:pt idx="1848">
                  <c:v>3616.8</c:v>
                </c:pt>
                <c:pt idx="1849">
                  <c:v>3604.7</c:v>
                </c:pt>
                <c:pt idx="1850">
                  <c:v>3592.6</c:v>
                </c:pt>
                <c:pt idx="1851">
                  <c:v>3611.5</c:v>
                </c:pt>
                <c:pt idx="1852">
                  <c:v>3632</c:v>
                </c:pt>
                <c:pt idx="1853">
                  <c:v>3631.8</c:v>
                </c:pt>
                <c:pt idx="1854">
                  <c:v>3678.8</c:v>
                </c:pt>
                <c:pt idx="1855">
                  <c:v>3661</c:v>
                </c:pt>
                <c:pt idx="1856">
                  <c:v>3661.6</c:v>
                </c:pt>
                <c:pt idx="1857">
                  <c:v>3397.3</c:v>
                </c:pt>
                <c:pt idx="1858">
                  <c:v>3404.9</c:v>
                </c:pt>
                <c:pt idx="1859">
                  <c:v>3468.5</c:v>
                </c:pt>
                <c:pt idx="1860">
                  <c:v>3463</c:v>
                </c:pt>
                <c:pt idx="1861">
                  <c:v>3459</c:v>
                </c:pt>
                <c:pt idx="1862">
                  <c:v>3502.3</c:v>
                </c:pt>
                <c:pt idx="1863">
                  <c:v>3467.9</c:v>
                </c:pt>
                <c:pt idx="1864">
                  <c:v>3437.7</c:v>
                </c:pt>
                <c:pt idx="1865">
                  <c:v>3460</c:v>
                </c:pt>
                <c:pt idx="1866">
                  <c:v>3414.6</c:v>
                </c:pt>
                <c:pt idx="1867">
                  <c:v>3442.8</c:v>
                </c:pt>
                <c:pt idx="1868">
                  <c:v>3555.8</c:v>
                </c:pt>
                <c:pt idx="1869">
                  <c:v>3570.9</c:v>
                </c:pt>
                <c:pt idx="1870">
                  <c:v>3572</c:v>
                </c:pt>
                <c:pt idx="1871">
                  <c:v>3574.3</c:v>
                </c:pt>
                <c:pt idx="1872">
                  <c:v>3561.4</c:v>
                </c:pt>
                <c:pt idx="1873">
                  <c:v>3580.1</c:v>
                </c:pt>
                <c:pt idx="1874">
                  <c:v>3536.9</c:v>
                </c:pt>
                <c:pt idx="1875">
                  <c:v>3542.7</c:v>
                </c:pt>
                <c:pt idx="1876">
                  <c:v>3676.2</c:v>
                </c:pt>
                <c:pt idx="1877">
                  <c:v>3605.8</c:v>
                </c:pt>
                <c:pt idx="1878">
                  <c:v>3626.3</c:v>
                </c:pt>
                <c:pt idx="1879">
                  <c:v>3588.1</c:v>
                </c:pt>
                <c:pt idx="1880">
                  <c:v>3570.6</c:v>
                </c:pt>
                <c:pt idx="1881">
                  <c:v>3637.5</c:v>
                </c:pt>
                <c:pt idx="1882">
                  <c:v>3490.4</c:v>
                </c:pt>
                <c:pt idx="1883">
                  <c:v>3597.3</c:v>
                </c:pt>
                <c:pt idx="1884">
                  <c:v>3616.6</c:v>
                </c:pt>
                <c:pt idx="1885">
                  <c:v>3603.3</c:v>
                </c:pt>
                <c:pt idx="1886">
                  <c:v>3978.9</c:v>
                </c:pt>
                <c:pt idx="1887">
                  <c:v>3971</c:v>
                </c:pt>
                <c:pt idx="1888">
                  <c:v>3985.8</c:v>
                </c:pt>
                <c:pt idx="1889">
                  <c:v>4004.3</c:v>
                </c:pt>
                <c:pt idx="1890">
                  <c:v>3785.7</c:v>
                </c:pt>
                <c:pt idx="1891">
                  <c:v>3802.8</c:v>
                </c:pt>
                <c:pt idx="1892">
                  <c:v>3780.5</c:v>
                </c:pt>
                <c:pt idx="1893">
                  <c:v>3874.1</c:v>
                </c:pt>
                <c:pt idx="1894">
                  <c:v>3809.7</c:v>
                </c:pt>
                <c:pt idx="1895">
                  <c:v>3709.5</c:v>
                </c:pt>
                <c:pt idx="1896">
                  <c:v>3815.1</c:v>
                </c:pt>
                <c:pt idx="1897">
                  <c:v>3708.2</c:v>
                </c:pt>
                <c:pt idx="1898">
                  <c:v>3861.6</c:v>
                </c:pt>
                <c:pt idx="1899">
                  <c:v>3587.1</c:v>
                </c:pt>
                <c:pt idx="1900">
                  <c:v>3793.4</c:v>
                </c:pt>
                <c:pt idx="1901">
                  <c:v>3762.8</c:v>
                </c:pt>
                <c:pt idx="1902">
                  <c:v>4025.6</c:v>
                </c:pt>
                <c:pt idx="1903">
                  <c:v>3944.5</c:v>
                </c:pt>
                <c:pt idx="1904">
                  <c:v>3964.3</c:v>
                </c:pt>
                <c:pt idx="1905">
                  <c:v>3850.9</c:v>
                </c:pt>
                <c:pt idx="1906">
                  <c:v>4075.2</c:v>
                </c:pt>
                <c:pt idx="1907">
                  <c:v>3687.2</c:v>
                </c:pt>
                <c:pt idx="1908">
                  <c:v>3668.1</c:v>
                </c:pt>
                <c:pt idx="1909">
                  <c:v>3526</c:v>
                </c:pt>
                <c:pt idx="1910">
                  <c:v>3248.3</c:v>
                </c:pt>
                <c:pt idx="1911">
                  <c:v>3228.6</c:v>
                </c:pt>
                <c:pt idx="1912">
                  <c:v>3247.8</c:v>
                </c:pt>
                <c:pt idx="1913">
                  <c:v>3315.4</c:v>
                </c:pt>
                <c:pt idx="1914">
                  <c:v>3466.2</c:v>
                </c:pt>
                <c:pt idx="1915">
                  <c:v>3390.2</c:v>
                </c:pt>
                <c:pt idx="1916">
                  <c:v>3460.4</c:v>
                </c:pt>
                <c:pt idx="1917">
                  <c:v>3566.9</c:v>
                </c:pt>
                <c:pt idx="1918">
                  <c:v>3430.3</c:v>
                </c:pt>
                <c:pt idx="1919">
                  <c:v>3422.3</c:v>
                </c:pt>
                <c:pt idx="1920">
                  <c:v>3508.9</c:v>
                </c:pt>
                <c:pt idx="1921">
                  <c:v>3771.4</c:v>
                </c:pt>
                <c:pt idx="1922">
                  <c:v>3958.1</c:v>
                </c:pt>
                <c:pt idx="1923">
                  <c:v>3899.9</c:v>
                </c:pt>
                <c:pt idx="1924">
                  <c:v>4160.3</c:v>
                </c:pt>
                <c:pt idx="1925">
                  <c:v>4196.2</c:v>
                </c:pt>
                <c:pt idx="1926">
                  <c:v>4038.7</c:v>
                </c:pt>
                <c:pt idx="1927">
                  <c:v>4296.8</c:v>
                </c:pt>
                <c:pt idx="1928">
                  <c:v>4265.5</c:v>
                </c:pt>
                <c:pt idx="1929">
                  <c:v>3866.4</c:v>
                </c:pt>
                <c:pt idx="1930">
                  <c:v>3840.3</c:v>
                </c:pt>
                <c:pt idx="1931">
                  <c:v>4061</c:v>
                </c:pt>
                <c:pt idx="1932">
                  <c:v>3920.3</c:v>
                </c:pt>
                <c:pt idx="1933">
                  <c:v>4397.3</c:v>
                </c:pt>
                <c:pt idx="1934">
                  <c:v>4360.8999999999996</c:v>
                </c:pt>
                <c:pt idx="1935">
                  <c:v>4646.3999999999996</c:v>
                </c:pt>
                <c:pt idx="1936">
                  <c:v>4523</c:v>
                </c:pt>
                <c:pt idx="1937">
                  <c:v>4883.6000000000004</c:v>
                </c:pt>
                <c:pt idx="1938">
                  <c:v>5660.4</c:v>
                </c:pt>
                <c:pt idx="1939">
                  <c:v>5621</c:v>
                </c:pt>
                <c:pt idx="1940">
                  <c:v>5636.2</c:v>
                </c:pt>
                <c:pt idx="1941">
                  <c:v>5723.5</c:v>
                </c:pt>
                <c:pt idx="1942">
                  <c:v>5854</c:v>
                </c:pt>
                <c:pt idx="1943">
                  <c:v>6428.9</c:v>
                </c:pt>
                <c:pt idx="1944">
                  <c:v>6435</c:v>
                </c:pt>
                <c:pt idx="1945">
                  <c:v>6445</c:v>
                </c:pt>
                <c:pt idx="1946">
                  <c:v>6427.1</c:v>
                </c:pt>
                <c:pt idx="1947">
                  <c:v>6411.9</c:v>
                </c:pt>
                <c:pt idx="1948">
                  <c:v>6473.8</c:v>
                </c:pt>
                <c:pt idx="1949">
                  <c:v>6565.3</c:v>
                </c:pt>
                <c:pt idx="1950">
                  <c:v>6503.1</c:v>
                </c:pt>
                <c:pt idx="1951">
                  <c:v>6460.4</c:v>
                </c:pt>
                <c:pt idx="1952">
                  <c:v>6478.2</c:v>
                </c:pt>
                <c:pt idx="1953">
                  <c:v>6386.2</c:v>
                </c:pt>
                <c:pt idx="1954">
                  <c:v>6424.5</c:v>
                </c:pt>
                <c:pt idx="1955">
                  <c:v>6400.5</c:v>
                </c:pt>
                <c:pt idx="1956">
                  <c:v>6365.9</c:v>
                </c:pt>
                <c:pt idx="1957">
                  <c:v>6327.9</c:v>
                </c:pt>
                <c:pt idx="1958">
                  <c:v>6336.7</c:v>
                </c:pt>
                <c:pt idx="1959">
                  <c:v>6486.1</c:v>
                </c:pt>
                <c:pt idx="1960">
                  <c:v>6494.6</c:v>
                </c:pt>
                <c:pt idx="1961">
                  <c:v>6510</c:v>
                </c:pt>
                <c:pt idx="1962">
                  <c:v>6507</c:v>
                </c:pt>
                <c:pt idx="1963">
                  <c:v>6532.5</c:v>
                </c:pt>
                <c:pt idx="1964">
                  <c:v>6531.2</c:v>
                </c:pt>
                <c:pt idx="1965">
                  <c:v>6558.6</c:v>
                </c:pt>
                <c:pt idx="1966">
                  <c:v>6583</c:v>
                </c:pt>
                <c:pt idx="1967">
                  <c:v>6575.9</c:v>
                </c:pt>
                <c:pt idx="1968">
                  <c:v>6511.7</c:v>
                </c:pt>
                <c:pt idx="1969">
                  <c:v>6576.4</c:v>
                </c:pt>
                <c:pt idx="1970">
                  <c:v>6690.1</c:v>
                </c:pt>
                <c:pt idx="1971">
                  <c:v>6718.9</c:v>
                </c:pt>
                <c:pt idx="1972">
                  <c:v>6712.4</c:v>
                </c:pt>
                <c:pt idx="1973">
                  <c:v>6326.8</c:v>
                </c:pt>
                <c:pt idx="1974">
                  <c:v>6321.6</c:v>
                </c:pt>
                <c:pt idx="1975">
                  <c:v>6291.3</c:v>
                </c:pt>
                <c:pt idx="1976">
                  <c:v>6239.2</c:v>
                </c:pt>
                <c:pt idx="1977">
                  <c:v>6618</c:v>
                </c:pt>
                <c:pt idx="1978">
                  <c:v>6650.6</c:v>
                </c:pt>
                <c:pt idx="1979">
                  <c:v>6669.6</c:v>
                </c:pt>
                <c:pt idx="1980">
                  <c:v>6611</c:v>
                </c:pt>
                <c:pt idx="1981">
                  <c:v>6596.3</c:v>
                </c:pt>
                <c:pt idx="1982">
                  <c:v>6639.1</c:v>
                </c:pt>
                <c:pt idx="1983">
                  <c:v>6584.2</c:v>
                </c:pt>
                <c:pt idx="1984">
                  <c:v>6509.2</c:v>
                </c:pt>
                <c:pt idx="1985">
                  <c:v>6549.9</c:v>
                </c:pt>
                <c:pt idx="1986">
                  <c:v>6608.2</c:v>
                </c:pt>
                <c:pt idx="1987">
                  <c:v>6635.2</c:v>
                </c:pt>
                <c:pt idx="1988">
                  <c:v>6603.9</c:v>
                </c:pt>
                <c:pt idx="1989">
                  <c:v>6633.9</c:v>
                </c:pt>
                <c:pt idx="1990">
                  <c:v>6685.7</c:v>
                </c:pt>
                <c:pt idx="1991">
                  <c:v>6463.7</c:v>
                </c:pt>
                <c:pt idx="1992">
                  <c:v>6443</c:v>
                </c:pt>
                <c:pt idx="1993">
                  <c:v>6590.6</c:v>
                </c:pt>
                <c:pt idx="1994">
                  <c:v>6713.3</c:v>
                </c:pt>
                <c:pt idx="1995">
                  <c:v>6729.6</c:v>
                </c:pt>
                <c:pt idx="1996">
                  <c:v>6766.7</c:v>
                </c:pt>
                <c:pt idx="1997">
                  <c:v>6490.9</c:v>
                </c:pt>
                <c:pt idx="1998">
                  <c:v>6390.4</c:v>
                </c:pt>
                <c:pt idx="1999">
                  <c:v>6342</c:v>
                </c:pt>
                <c:pt idx="2000">
                  <c:v>6251.9</c:v>
                </c:pt>
                <c:pt idx="2001">
                  <c:v>6500.2</c:v>
                </c:pt>
                <c:pt idx="2002">
                  <c:v>6519</c:v>
                </c:pt>
                <c:pt idx="2003">
                  <c:v>6482.6</c:v>
                </c:pt>
                <c:pt idx="2004">
                  <c:v>6482.9</c:v>
                </c:pt>
                <c:pt idx="2005">
                  <c:v>6338</c:v>
                </c:pt>
                <c:pt idx="2006">
                  <c:v>6293.9</c:v>
                </c:pt>
                <c:pt idx="2007">
                  <c:v>6320.7</c:v>
                </c:pt>
                <c:pt idx="2008">
                  <c:v>6238.5</c:v>
                </c:pt>
                <c:pt idx="2009">
                  <c:v>6184.3</c:v>
                </c:pt>
                <c:pt idx="2010">
                  <c:v>6390.9</c:v>
                </c:pt>
                <c:pt idx="2011">
                  <c:v>6514.1</c:v>
                </c:pt>
                <c:pt idx="2012">
                  <c:v>6706.8</c:v>
                </c:pt>
                <c:pt idx="2013">
                  <c:v>7377.5</c:v>
                </c:pt>
                <c:pt idx="2014">
                  <c:v>7264.2</c:v>
                </c:pt>
                <c:pt idx="2015">
                  <c:v>7289.8</c:v>
                </c:pt>
                <c:pt idx="2016">
                  <c:v>7189.6</c:v>
                </c:pt>
                <c:pt idx="2017">
                  <c:v>7032.4</c:v>
                </c:pt>
                <c:pt idx="2018">
                  <c:v>6993.7</c:v>
                </c:pt>
                <c:pt idx="2019">
                  <c:v>7029.2</c:v>
                </c:pt>
                <c:pt idx="2020">
                  <c:v>7074.6</c:v>
                </c:pt>
                <c:pt idx="2021">
                  <c:v>6897.6</c:v>
                </c:pt>
                <c:pt idx="2022">
                  <c:v>6712.7</c:v>
                </c:pt>
                <c:pt idx="2023">
                  <c:v>6734.9</c:v>
                </c:pt>
                <c:pt idx="2024">
                  <c:v>6680.6</c:v>
                </c:pt>
                <c:pt idx="2025">
                  <c:v>6521.2</c:v>
                </c:pt>
                <c:pt idx="2026">
                  <c:v>6359.9</c:v>
                </c:pt>
                <c:pt idx="2027">
                  <c:v>6482.2</c:v>
                </c:pt>
                <c:pt idx="2028">
                  <c:v>6268.1</c:v>
                </c:pt>
                <c:pt idx="2029">
                  <c:v>6474.2</c:v>
                </c:pt>
                <c:pt idx="2030">
                  <c:v>6379.1</c:v>
                </c:pt>
                <c:pt idx="2031">
                  <c:v>6581.8</c:v>
                </c:pt>
                <c:pt idx="2032">
                  <c:v>6306.7</c:v>
                </c:pt>
                <c:pt idx="2033">
                  <c:v>6256.9</c:v>
                </c:pt>
                <c:pt idx="2034">
                  <c:v>6190.2</c:v>
                </c:pt>
                <c:pt idx="2035">
                  <c:v>6255.3</c:v>
                </c:pt>
                <c:pt idx="2036">
                  <c:v>6313</c:v>
                </c:pt>
                <c:pt idx="2037">
                  <c:v>6232.1</c:v>
                </c:pt>
                <c:pt idx="2038">
                  <c:v>6152.8</c:v>
                </c:pt>
                <c:pt idx="2039">
                  <c:v>6539.5</c:v>
                </c:pt>
                <c:pt idx="2040">
                  <c:v>6283.7</c:v>
                </c:pt>
                <c:pt idx="2041">
                  <c:v>6725.2</c:v>
                </c:pt>
                <c:pt idx="2042">
                  <c:v>6943.6</c:v>
                </c:pt>
                <c:pt idx="2043">
                  <c:v>7027.8</c:v>
                </c:pt>
                <c:pt idx="2044">
                  <c:v>7014</c:v>
                </c:pt>
                <c:pt idx="2045">
                  <c:v>7418.9</c:v>
                </c:pt>
                <c:pt idx="2046">
                  <c:v>7535.6</c:v>
                </c:pt>
                <c:pt idx="2047">
                  <c:v>7606.4</c:v>
                </c:pt>
                <c:pt idx="2048">
                  <c:v>7728.5</c:v>
                </c:pt>
                <c:pt idx="2049">
                  <c:v>8176.4</c:v>
                </c:pt>
                <c:pt idx="2050">
                  <c:v>8214.7000000000007</c:v>
                </c:pt>
                <c:pt idx="2051">
                  <c:v>8231.5</c:v>
                </c:pt>
                <c:pt idx="2052">
                  <c:v>8186.8</c:v>
                </c:pt>
                <c:pt idx="2053">
                  <c:v>7936.9</c:v>
                </c:pt>
                <c:pt idx="2054">
                  <c:v>8173.9</c:v>
                </c:pt>
                <c:pt idx="2055">
                  <c:v>8404.9</c:v>
                </c:pt>
                <c:pt idx="2056">
                  <c:v>7723.1</c:v>
                </c:pt>
                <c:pt idx="2057">
                  <c:v>7412.4</c:v>
                </c:pt>
                <c:pt idx="2058">
                  <c:v>7409</c:v>
                </c:pt>
                <c:pt idx="2059">
                  <c:v>7339.3</c:v>
                </c:pt>
                <c:pt idx="2060">
                  <c:v>7477.6</c:v>
                </c:pt>
                <c:pt idx="2061">
                  <c:v>7383.9</c:v>
                </c:pt>
                <c:pt idx="2062">
                  <c:v>7321.6</c:v>
                </c:pt>
                <c:pt idx="2063">
                  <c:v>6729.8</c:v>
                </c:pt>
                <c:pt idx="2064">
                  <c:v>6362.8</c:v>
                </c:pt>
                <c:pt idx="2065">
                  <c:v>6254.8</c:v>
                </c:pt>
                <c:pt idx="2066">
                  <c:v>6229.5</c:v>
                </c:pt>
                <c:pt idx="2067">
                  <c:v>6250.8</c:v>
                </c:pt>
                <c:pt idx="2068">
                  <c:v>6389.1</c:v>
                </c:pt>
                <c:pt idx="2069">
                  <c:v>6307.2</c:v>
                </c:pt>
                <c:pt idx="2070">
                  <c:v>6668.4</c:v>
                </c:pt>
                <c:pt idx="2071">
                  <c:v>6715.1</c:v>
                </c:pt>
                <c:pt idx="2072">
                  <c:v>6765.4</c:v>
                </c:pt>
                <c:pt idx="2073">
                  <c:v>6617.7</c:v>
                </c:pt>
                <c:pt idx="2074">
                  <c:v>6546.5</c:v>
                </c:pt>
                <c:pt idx="2075">
                  <c:v>6598</c:v>
                </c:pt>
                <c:pt idx="2076">
                  <c:v>6513.8</c:v>
                </c:pt>
                <c:pt idx="2077">
                  <c:v>6618.6</c:v>
                </c:pt>
                <c:pt idx="2078">
                  <c:v>6349.1</c:v>
                </c:pt>
                <c:pt idx="2079">
                  <c:v>6398.5</c:v>
                </c:pt>
                <c:pt idx="2080">
                  <c:v>6213.4</c:v>
                </c:pt>
                <c:pt idx="2081">
                  <c:v>5883.2</c:v>
                </c:pt>
                <c:pt idx="2082">
                  <c:v>6154.9</c:v>
                </c:pt>
                <c:pt idx="2083">
                  <c:v>6081.1</c:v>
                </c:pt>
                <c:pt idx="2084">
                  <c:v>6256.9</c:v>
                </c:pt>
                <c:pt idx="2085">
                  <c:v>6155.1</c:v>
                </c:pt>
                <c:pt idx="2086">
                  <c:v>6167.9</c:v>
                </c:pt>
                <c:pt idx="2087">
                  <c:v>6055.2</c:v>
                </c:pt>
                <c:pt idx="2088">
                  <c:v>6728.2</c:v>
                </c:pt>
                <c:pt idx="2089">
                  <c:v>6765.8</c:v>
                </c:pt>
                <c:pt idx="2090">
                  <c:v>6752.3</c:v>
                </c:pt>
                <c:pt idx="2091">
                  <c:v>6719.8</c:v>
                </c:pt>
                <c:pt idx="2092">
                  <c:v>6460.5</c:v>
                </c:pt>
                <c:pt idx="2093">
                  <c:v>6505.8</c:v>
                </c:pt>
                <c:pt idx="2094">
                  <c:v>6410</c:v>
                </c:pt>
                <c:pt idx="2095">
                  <c:v>6647.3</c:v>
                </c:pt>
                <c:pt idx="2096">
                  <c:v>6312.3</c:v>
                </c:pt>
                <c:pt idx="2097">
                  <c:v>6558.5</c:v>
                </c:pt>
                <c:pt idx="2098">
                  <c:v>6885.9</c:v>
                </c:pt>
                <c:pt idx="2099">
                  <c:v>6775.2</c:v>
                </c:pt>
                <c:pt idx="2100">
                  <c:v>7515.8</c:v>
                </c:pt>
                <c:pt idx="2101">
                  <c:v>7622.1</c:v>
                </c:pt>
                <c:pt idx="2102">
                  <c:v>7697.9</c:v>
                </c:pt>
                <c:pt idx="2103">
                  <c:v>7661</c:v>
                </c:pt>
                <c:pt idx="2104">
                  <c:v>7631.5</c:v>
                </c:pt>
                <c:pt idx="2105">
                  <c:v>7507.4</c:v>
                </c:pt>
                <c:pt idx="2106">
                  <c:v>7729.3</c:v>
                </c:pt>
                <c:pt idx="2107">
                  <c:v>7646.6</c:v>
                </c:pt>
                <c:pt idx="2108">
                  <c:v>7530.8</c:v>
                </c:pt>
                <c:pt idx="2109">
                  <c:v>7502.5</c:v>
                </c:pt>
                <c:pt idx="2110">
                  <c:v>7400.8</c:v>
                </c:pt>
                <c:pt idx="2111">
                  <c:v>7469.2</c:v>
                </c:pt>
                <c:pt idx="2112">
                  <c:v>7119.3</c:v>
                </c:pt>
                <c:pt idx="2113">
                  <c:v>7367.3</c:v>
                </c:pt>
                <c:pt idx="2114">
                  <c:v>7361.9</c:v>
                </c:pt>
                <c:pt idx="2115">
                  <c:v>7478.5</c:v>
                </c:pt>
                <c:pt idx="2116">
                  <c:v>7593.9</c:v>
                </c:pt>
                <c:pt idx="2117">
                  <c:v>7512.3</c:v>
                </c:pt>
                <c:pt idx="2118">
                  <c:v>8005.7</c:v>
                </c:pt>
                <c:pt idx="2119">
                  <c:v>8403.7999999999993</c:v>
                </c:pt>
                <c:pt idx="2120">
                  <c:v>8529.5</c:v>
                </c:pt>
                <c:pt idx="2121">
                  <c:v>8243.9</c:v>
                </c:pt>
                <c:pt idx="2122">
                  <c:v>8244.7000000000007</c:v>
                </c:pt>
                <c:pt idx="2123">
                  <c:v>8064.4</c:v>
                </c:pt>
                <c:pt idx="2124">
                  <c:v>8344.6</c:v>
                </c:pt>
                <c:pt idx="2125">
                  <c:v>8477</c:v>
                </c:pt>
                <c:pt idx="2126">
                  <c:v>8674</c:v>
                </c:pt>
                <c:pt idx="2127">
                  <c:v>8693.4</c:v>
                </c:pt>
                <c:pt idx="2128">
                  <c:v>8489.1</c:v>
                </c:pt>
                <c:pt idx="2129">
                  <c:v>8409.6</c:v>
                </c:pt>
                <c:pt idx="2130">
                  <c:v>9026</c:v>
                </c:pt>
                <c:pt idx="2131">
                  <c:v>9319.2000000000007</c:v>
                </c:pt>
                <c:pt idx="2132">
                  <c:v>9194.9</c:v>
                </c:pt>
                <c:pt idx="2133">
                  <c:v>9373.9</c:v>
                </c:pt>
                <c:pt idx="2134">
                  <c:v>9651.1</c:v>
                </c:pt>
                <c:pt idx="2135">
                  <c:v>9859.6</c:v>
                </c:pt>
                <c:pt idx="2136">
                  <c:v>9709.5</c:v>
                </c:pt>
                <c:pt idx="2137">
                  <c:v>9747.6</c:v>
                </c:pt>
                <c:pt idx="2138">
                  <c:v>9244.2000000000007</c:v>
                </c:pt>
                <c:pt idx="2139">
                  <c:v>9076.7999999999993</c:v>
                </c:pt>
                <c:pt idx="2140">
                  <c:v>9245.1</c:v>
                </c:pt>
                <c:pt idx="2141">
                  <c:v>9415.7999999999993</c:v>
                </c:pt>
                <c:pt idx="2142">
                  <c:v>9352.2000000000007</c:v>
                </c:pt>
                <c:pt idx="2143">
                  <c:v>8940.7999999999993</c:v>
                </c:pt>
                <c:pt idx="2144">
                  <c:v>9282.7999999999993</c:v>
                </c:pt>
                <c:pt idx="2145">
                  <c:v>8874.5</c:v>
                </c:pt>
                <c:pt idx="2146">
                  <c:v>9645</c:v>
                </c:pt>
                <c:pt idx="2147">
                  <c:v>8952.7000000000007</c:v>
                </c:pt>
                <c:pt idx="2148">
                  <c:v>8809.2999999999993</c:v>
                </c:pt>
                <c:pt idx="2149">
                  <c:v>8923.6</c:v>
                </c:pt>
                <c:pt idx="2150">
                  <c:v>8867</c:v>
                </c:pt>
                <c:pt idx="2151">
                  <c:v>8292.2999999999993</c:v>
                </c:pt>
                <c:pt idx="2152">
                  <c:v>8179</c:v>
                </c:pt>
                <c:pt idx="2153">
                  <c:v>7908.5</c:v>
                </c:pt>
                <c:pt idx="2154">
                  <c:v>8070</c:v>
                </c:pt>
                <c:pt idx="2155">
                  <c:v>8362.2000000000007</c:v>
                </c:pt>
                <c:pt idx="2156">
                  <c:v>8004.6</c:v>
                </c:pt>
                <c:pt idx="2157">
                  <c:v>7891.1</c:v>
                </c:pt>
                <c:pt idx="2158">
                  <c:v>7926.9</c:v>
                </c:pt>
                <c:pt idx="2159">
                  <c:v>6963.3</c:v>
                </c:pt>
                <c:pt idx="2160">
                  <c:v>6855.6</c:v>
                </c:pt>
                <c:pt idx="2161">
                  <c:v>6782.6</c:v>
                </c:pt>
                <c:pt idx="2162">
                  <c:v>7035.7</c:v>
                </c:pt>
                <c:pt idx="2163">
                  <c:v>6905.9</c:v>
                </c:pt>
                <c:pt idx="2164">
                  <c:v>6624.5</c:v>
                </c:pt>
                <c:pt idx="2165">
                  <c:v>6783.7</c:v>
                </c:pt>
                <c:pt idx="2166">
                  <c:v>6808.7</c:v>
                </c:pt>
                <c:pt idx="2167">
                  <c:v>7423.8</c:v>
                </c:pt>
                <c:pt idx="2168">
                  <c:v>7067.2</c:v>
                </c:pt>
                <c:pt idx="2169">
                  <c:v>6825.4</c:v>
                </c:pt>
                <c:pt idx="2170">
                  <c:v>6939.1</c:v>
                </c:pt>
                <c:pt idx="2171">
                  <c:v>6856.5</c:v>
                </c:pt>
                <c:pt idx="2172">
                  <c:v>7132.4</c:v>
                </c:pt>
                <c:pt idx="2173">
                  <c:v>7955.2</c:v>
                </c:pt>
                <c:pt idx="2174">
                  <c:v>7803</c:v>
                </c:pt>
                <c:pt idx="2175">
                  <c:v>8146.5</c:v>
                </c:pt>
                <c:pt idx="2176">
                  <c:v>8474</c:v>
                </c:pt>
                <c:pt idx="2177">
                  <c:v>8549.1</c:v>
                </c:pt>
                <c:pt idx="2178">
                  <c:v>8917.2999999999993</c:v>
                </c:pt>
                <c:pt idx="2179">
                  <c:v>8725.2999999999993</c:v>
                </c:pt>
                <c:pt idx="2180">
                  <c:v>8903.7000000000007</c:v>
                </c:pt>
                <c:pt idx="2181">
                  <c:v>8912.4</c:v>
                </c:pt>
                <c:pt idx="2182">
                  <c:v>8614.1</c:v>
                </c:pt>
                <c:pt idx="2183">
                  <c:v>8200.9</c:v>
                </c:pt>
                <c:pt idx="2184">
                  <c:v>7873.2</c:v>
                </c:pt>
                <c:pt idx="2185">
                  <c:v>8198</c:v>
                </c:pt>
                <c:pt idx="2186">
                  <c:v>8264.2999999999993</c:v>
                </c:pt>
                <c:pt idx="2187">
                  <c:v>8210.2000000000007</c:v>
                </c:pt>
                <c:pt idx="2188">
                  <c:v>9154.9</c:v>
                </c:pt>
                <c:pt idx="2189">
                  <c:v>9138.7000000000007</c:v>
                </c:pt>
                <c:pt idx="2190">
                  <c:v>9535.7999999999993</c:v>
                </c:pt>
                <c:pt idx="2191">
                  <c:v>8732.2000000000007</c:v>
                </c:pt>
                <c:pt idx="2192">
                  <c:v>9216.2000000000007</c:v>
                </c:pt>
                <c:pt idx="2193">
                  <c:v>9301.9</c:v>
                </c:pt>
                <c:pt idx="2194">
                  <c:v>9910.7000000000007</c:v>
                </c:pt>
                <c:pt idx="2195">
                  <c:v>10779</c:v>
                </c:pt>
                <c:pt idx="2196">
                  <c:v>11314.2</c:v>
                </c:pt>
                <c:pt idx="2197">
                  <c:v>11415.7</c:v>
                </c:pt>
                <c:pt idx="2198">
                  <c:v>11402.8</c:v>
                </c:pt>
                <c:pt idx="2199">
                  <c:v>10822.5</c:v>
                </c:pt>
                <c:pt idx="2200">
                  <c:v>10904.5</c:v>
                </c:pt>
                <c:pt idx="2201">
                  <c:v>10335.1</c:v>
                </c:pt>
                <c:pt idx="2202">
                  <c:v>10584.4</c:v>
                </c:pt>
                <c:pt idx="2203">
                  <c:v>10287.799999999999</c:v>
                </c:pt>
                <c:pt idx="2204">
                  <c:v>9590.9</c:v>
                </c:pt>
                <c:pt idx="2205">
                  <c:v>9703.1</c:v>
                </c:pt>
                <c:pt idx="2206">
                  <c:v>10163.799999999999</c:v>
                </c:pt>
                <c:pt idx="2207">
                  <c:v>9840.6</c:v>
                </c:pt>
                <c:pt idx="2208">
                  <c:v>10470.1</c:v>
                </c:pt>
                <c:pt idx="2209">
                  <c:v>11240.9</c:v>
                </c:pt>
                <c:pt idx="2210">
                  <c:v>11169.7</c:v>
                </c:pt>
                <c:pt idx="2211">
                  <c:v>10396.6</c:v>
                </c:pt>
                <c:pt idx="2212">
                  <c:v>11073.7</c:v>
                </c:pt>
                <c:pt idx="2213">
                  <c:v>10177.299999999999</c:v>
                </c:pt>
                <c:pt idx="2214">
                  <c:v>10031.299999999999</c:v>
                </c:pt>
                <c:pt idx="2215">
                  <c:v>9475.6</c:v>
                </c:pt>
                <c:pt idx="2216">
                  <c:v>8542.6</c:v>
                </c:pt>
                <c:pt idx="2217">
                  <c:v>8906.2000000000007</c:v>
                </c:pt>
                <c:pt idx="2218">
                  <c:v>8083.6</c:v>
                </c:pt>
                <c:pt idx="2219">
                  <c:v>8559.7000000000007</c:v>
                </c:pt>
                <c:pt idx="2220">
                  <c:v>8697.2999999999993</c:v>
                </c:pt>
                <c:pt idx="2221">
                  <c:v>8163.6</c:v>
                </c:pt>
                <c:pt idx="2222">
                  <c:v>7595.1</c:v>
                </c:pt>
                <c:pt idx="2223">
                  <c:v>7693.8</c:v>
                </c:pt>
                <c:pt idx="2224">
                  <c:v>6939.3</c:v>
                </c:pt>
                <c:pt idx="2225">
                  <c:v>8220.7999999999993</c:v>
                </c:pt>
                <c:pt idx="2226">
                  <c:v>9241.5</c:v>
                </c:pt>
                <c:pt idx="2227">
                  <c:v>8894.4</c:v>
                </c:pt>
                <c:pt idx="2228">
                  <c:v>9179.7999999999993</c:v>
                </c:pt>
                <c:pt idx="2229">
                  <c:v>10266.200000000001</c:v>
                </c:pt>
                <c:pt idx="2230">
                  <c:v>10166.299999999999</c:v>
                </c:pt>
                <c:pt idx="2231">
                  <c:v>11244.5</c:v>
                </c:pt>
                <c:pt idx="2232">
                  <c:v>11794.9</c:v>
                </c:pt>
                <c:pt idx="2233">
                  <c:v>11471.2</c:v>
                </c:pt>
                <c:pt idx="2234">
                  <c:v>11118</c:v>
                </c:pt>
                <c:pt idx="2235">
                  <c:v>11203.1</c:v>
                </c:pt>
                <c:pt idx="2236">
                  <c:v>11439.9</c:v>
                </c:pt>
                <c:pt idx="2237">
                  <c:v>10899.4</c:v>
                </c:pt>
                <c:pt idx="2238">
                  <c:v>10869</c:v>
                </c:pt>
                <c:pt idx="2239">
                  <c:v>11597.5</c:v>
                </c:pt>
                <c:pt idx="2240">
                  <c:v>12857.1</c:v>
                </c:pt>
                <c:pt idx="2241">
                  <c:v>11579.2</c:v>
                </c:pt>
                <c:pt idx="2242">
                  <c:v>11229.6</c:v>
                </c:pt>
                <c:pt idx="2243">
                  <c:v>11202</c:v>
                </c:pt>
                <c:pt idx="2244">
                  <c:v>11357.7</c:v>
                </c:pt>
                <c:pt idx="2245">
                  <c:v>13704.4</c:v>
                </c:pt>
                <c:pt idx="2246">
                  <c:v>13695.5</c:v>
                </c:pt>
                <c:pt idx="2247">
                  <c:v>14291.9</c:v>
                </c:pt>
                <c:pt idx="2248">
                  <c:v>13896</c:v>
                </c:pt>
                <c:pt idx="2249">
                  <c:v>13529.2</c:v>
                </c:pt>
                <c:pt idx="2250">
                  <c:v>15046.7</c:v>
                </c:pt>
                <c:pt idx="2251">
                  <c:v>14778.5</c:v>
                </c:pt>
                <c:pt idx="2252">
                  <c:v>14976.2</c:v>
                </c:pt>
                <c:pt idx="2253">
                  <c:v>16228.3</c:v>
                </c:pt>
                <c:pt idx="2254">
                  <c:v>17174.5</c:v>
                </c:pt>
                <c:pt idx="2255">
                  <c:v>16954.8</c:v>
                </c:pt>
                <c:pt idx="2256">
                  <c:v>15180.1</c:v>
                </c:pt>
                <c:pt idx="2257">
                  <c:v>15156.5</c:v>
                </c:pt>
                <c:pt idx="2258">
                  <c:v>14754.1</c:v>
                </c:pt>
                <c:pt idx="2259">
                  <c:v>13444.9</c:v>
                </c:pt>
                <c:pt idx="2260">
                  <c:v>13850.5</c:v>
                </c:pt>
                <c:pt idx="2261">
                  <c:v>12532.4</c:v>
                </c:pt>
                <c:pt idx="2262">
                  <c:v>14392.1</c:v>
                </c:pt>
                <c:pt idx="2263">
                  <c:v>14398.5</c:v>
                </c:pt>
                <c:pt idx="2264">
                  <c:v>15416.3</c:v>
                </c:pt>
                <c:pt idx="2265">
                  <c:v>15757</c:v>
                </c:pt>
                <c:pt idx="2266">
                  <c:v>13830.2</c:v>
                </c:pt>
                <c:pt idx="2267">
                  <c:v>13790</c:v>
                </c:pt>
                <c:pt idx="2268">
                  <c:v>14396.6</c:v>
                </c:pt>
                <c:pt idx="2269">
                  <c:v>13665</c:v>
                </c:pt>
                <c:pt idx="2270">
                  <c:v>15632.1</c:v>
                </c:pt>
                <c:pt idx="2271">
                  <c:v>16461.099999999999</c:v>
                </c:pt>
                <c:pt idx="2272">
                  <c:v>17521.7</c:v>
                </c:pt>
                <c:pt idx="2273">
                  <c:v>18971.2</c:v>
                </c:pt>
                <c:pt idx="2274">
                  <c:v>19065.7</c:v>
                </c:pt>
                <c:pt idx="2275">
                  <c:v>19346.599999999999</c:v>
                </c:pt>
                <c:pt idx="2276">
                  <c:v>17594.099999999999</c:v>
                </c:pt>
                <c:pt idx="2277">
                  <c:v>16467.900000000001</c:v>
                </c:pt>
                <c:pt idx="2278">
                  <c:v>16286.8</c:v>
                </c:pt>
                <c:pt idx="2279">
                  <c:v>17083.900000000001</c:v>
                </c:pt>
                <c:pt idx="2280">
                  <c:v>16733.3</c:v>
                </c:pt>
                <c:pt idx="2281">
                  <c:v>15060.5</c:v>
                </c:pt>
                <c:pt idx="2282">
                  <c:v>14840</c:v>
                </c:pt>
                <c:pt idx="2283">
                  <c:v>16048.2</c:v>
                </c:pt>
                <c:pt idx="2284">
                  <c:v>16868</c:v>
                </c:pt>
                <c:pt idx="2285">
                  <c:v>13750.1</c:v>
                </c:pt>
                <c:pt idx="2286">
                  <c:v>11667.1</c:v>
                </c:pt>
                <c:pt idx="2287">
                  <c:v>11624.4</c:v>
                </c:pt>
                <c:pt idx="2288">
                  <c:v>11244.2</c:v>
                </c:pt>
                <c:pt idx="2289">
                  <c:v>10912.7</c:v>
                </c:pt>
                <c:pt idx="2290">
                  <c:v>10861.5</c:v>
                </c:pt>
                <c:pt idx="2291">
                  <c:v>9947.1</c:v>
                </c:pt>
                <c:pt idx="2292">
                  <c:v>9848</c:v>
                </c:pt>
                <c:pt idx="2293">
                  <c:v>9906</c:v>
                </c:pt>
                <c:pt idx="2294">
                  <c:v>9732.6</c:v>
                </c:pt>
                <c:pt idx="2295">
                  <c:v>9318.4</c:v>
                </c:pt>
                <c:pt idx="2296">
                  <c:v>8754.6</c:v>
                </c:pt>
                <c:pt idx="2297">
                  <c:v>8203.5</c:v>
                </c:pt>
                <c:pt idx="2298">
                  <c:v>8013.4</c:v>
                </c:pt>
                <c:pt idx="2299">
                  <c:v>8234.5</c:v>
                </c:pt>
                <c:pt idx="2300">
                  <c:v>8099.9</c:v>
                </c:pt>
                <c:pt idx="2301">
                  <c:v>8245.9</c:v>
                </c:pt>
                <c:pt idx="2302">
                  <c:v>8042.6</c:v>
                </c:pt>
                <c:pt idx="2303">
                  <c:v>7781</c:v>
                </c:pt>
                <c:pt idx="2304">
                  <c:v>7700</c:v>
                </c:pt>
                <c:pt idx="2305">
                  <c:v>7853.7</c:v>
                </c:pt>
                <c:pt idx="2306">
                  <c:v>7283</c:v>
                </c:pt>
                <c:pt idx="2307">
                  <c:v>6597.1</c:v>
                </c:pt>
                <c:pt idx="2308">
                  <c:v>6522.5</c:v>
                </c:pt>
                <c:pt idx="2309">
                  <c:v>5878.1</c:v>
                </c:pt>
                <c:pt idx="2310">
                  <c:v>6339.9</c:v>
                </c:pt>
                <c:pt idx="2311">
                  <c:v>6565.8</c:v>
                </c:pt>
                <c:pt idx="2312">
                  <c:v>7129.6</c:v>
                </c:pt>
                <c:pt idx="2313">
                  <c:v>7444.4</c:v>
                </c:pt>
                <c:pt idx="2314">
                  <c:v>7102.2</c:v>
                </c:pt>
                <c:pt idx="2315">
                  <c:v>6959.3</c:v>
                </c:pt>
                <c:pt idx="2316">
                  <c:v>7389.5</c:v>
                </c:pt>
                <c:pt idx="2317">
                  <c:v>7363.8</c:v>
                </c:pt>
                <c:pt idx="2318">
                  <c:v>7147</c:v>
                </c:pt>
                <c:pt idx="2319">
                  <c:v>7024.8</c:v>
                </c:pt>
                <c:pt idx="2320">
                  <c:v>6737.8</c:v>
                </c:pt>
                <c:pt idx="2321">
                  <c:v>6449.1</c:v>
                </c:pt>
                <c:pt idx="2322">
                  <c:v>6124.3</c:v>
                </c:pt>
                <c:pt idx="2323">
                  <c:v>6147.7</c:v>
                </c:pt>
                <c:pt idx="2324">
                  <c:v>5726.6</c:v>
                </c:pt>
                <c:pt idx="2325">
                  <c:v>5764.6</c:v>
                </c:pt>
                <c:pt idx="2326">
                  <c:v>5887.6</c:v>
                </c:pt>
                <c:pt idx="2327">
                  <c:v>5734</c:v>
                </c:pt>
                <c:pt idx="2328">
                  <c:v>5513.1</c:v>
                </c:pt>
                <c:pt idx="2329">
                  <c:v>5903.6</c:v>
                </c:pt>
                <c:pt idx="2330">
                  <c:v>5982.9</c:v>
                </c:pt>
                <c:pt idx="2331">
                  <c:v>6006.6</c:v>
                </c:pt>
                <c:pt idx="2332">
                  <c:v>5993.1</c:v>
                </c:pt>
                <c:pt idx="2333">
                  <c:v>5698.6</c:v>
                </c:pt>
                <c:pt idx="2334">
                  <c:v>5576.7</c:v>
                </c:pt>
                <c:pt idx="2335">
                  <c:v>5598.6</c:v>
                </c:pt>
                <c:pt idx="2336">
                  <c:v>5759.3</c:v>
                </c:pt>
                <c:pt idx="2337">
                  <c:v>5677.4</c:v>
                </c:pt>
                <c:pt idx="2338">
                  <c:v>5824.7</c:v>
                </c:pt>
                <c:pt idx="2339">
                  <c:v>5637.3</c:v>
                </c:pt>
                <c:pt idx="2340">
                  <c:v>5432.6</c:v>
                </c:pt>
                <c:pt idx="2341">
                  <c:v>4824.2</c:v>
                </c:pt>
                <c:pt idx="2342">
                  <c:v>4763.3999999999996</c:v>
                </c:pt>
                <c:pt idx="2343">
                  <c:v>4777.5</c:v>
                </c:pt>
                <c:pt idx="2344">
                  <c:v>4611.7</c:v>
                </c:pt>
                <c:pt idx="2345">
                  <c:v>4435.8</c:v>
                </c:pt>
                <c:pt idx="2346">
                  <c:v>4371.8999999999996</c:v>
                </c:pt>
                <c:pt idx="2347">
                  <c:v>4321.3999999999996</c:v>
                </c:pt>
                <c:pt idx="2348">
                  <c:v>4218.7</c:v>
                </c:pt>
                <c:pt idx="2349">
                  <c:v>4314.2</c:v>
                </c:pt>
                <c:pt idx="2350">
                  <c:v>4401.3</c:v>
                </c:pt>
                <c:pt idx="2351">
                  <c:v>4403.1000000000004</c:v>
                </c:pt>
                <c:pt idx="2352">
                  <c:v>4360.6000000000004</c:v>
                </c:pt>
                <c:pt idx="2353">
                  <c:v>4172.8</c:v>
                </c:pt>
                <c:pt idx="2354">
                  <c:v>4195.6000000000004</c:v>
                </c:pt>
                <c:pt idx="2355">
                  <c:v>4212.2</c:v>
                </c:pt>
                <c:pt idx="2356">
                  <c:v>3892.7</c:v>
                </c:pt>
                <c:pt idx="2357">
                  <c:v>3932.8</c:v>
                </c:pt>
                <c:pt idx="2358">
                  <c:v>3667.5</c:v>
                </c:pt>
                <c:pt idx="2359">
                  <c:v>3788</c:v>
                </c:pt>
                <c:pt idx="2360">
                  <c:v>3600.8</c:v>
                </c:pt>
                <c:pt idx="2361">
                  <c:v>3617.3</c:v>
                </c:pt>
                <c:pt idx="2362">
                  <c:v>3882.2</c:v>
                </c:pt>
                <c:pt idx="2363">
                  <c:v>3908</c:v>
                </c:pt>
                <c:pt idx="2364">
                  <c:v>4100.3</c:v>
                </c:pt>
                <c:pt idx="2365">
                  <c:v>3689.6</c:v>
                </c:pt>
                <c:pt idx="2366">
                  <c:v>3698.9</c:v>
                </c:pt>
                <c:pt idx="2367">
                  <c:v>3713.8</c:v>
                </c:pt>
                <c:pt idx="2368">
                  <c:v>3243.1</c:v>
                </c:pt>
                <c:pt idx="2369">
                  <c:v>3870.3</c:v>
                </c:pt>
                <c:pt idx="2370">
                  <c:v>4158.8999999999996</c:v>
                </c:pt>
                <c:pt idx="2371">
                  <c:v>4217.8999999999996</c:v>
                </c:pt>
                <c:pt idx="2372">
                  <c:v>4245.8999999999996</c:v>
                </c:pt>
                <c:pt idx="2373">
                  <c:v>4335.1000000000004</c:v>
                </c:pt>
                <c:pt idx="2374">
                  <c:v>4326.5</c:v>
                </c:pt>
                <c:pt idx="2375">
                  <c:v>4635.6000000000004</c:v>
                </c:pt>
                <c:pt idx="2376">
                  <c:v>4618.7</c:v>
                </c:pt>
                <c:pt idx="2377">
                  <c:v>4409.1000000000004</c:v>
                </c:pt>
                <c:pt idx="2378">
                  <c:v>4267.5</c:v>
                </c:pt>
                <c:pt idx="2379">
                  <c:v>4612.8999999999996</c:v>
                </c:pt>
                <c:pt idx="2380">
                  <c:v>4573.8</c:v>
                </c:pt>
                <c:pt idx="2381">
                  <c:v>4921.8999999999996</c:v>
                </c:pt>
                <c:pt idx="2382">
                  <c:v>4735.1000000000004</c:v>
                </c:pt>
                <c:pt idx="2383">
                  <c:v>4583</c:v>
                </c:pt>
                <c:pt idx="2384">
                  <c:v>4597.3</c:v>
                </c:pt>
                <c:pt idx="2385">
                  <c:v>4390.3</c:v>
                </c:pt>
                <c:pt idx="2386">
                  <c:v>4345.8</c:v>
                </c:pt>
                <c:pt idx="2387">
                  <c:v>4352.3</c:v>
                </c:pt>
                <c:pt idx="2388">
                  <c:v>4364.3999999999996</c:v>
                </c:pt>
                <c:pt idx="2389">
                  <c:v>4318.3999999999996</c:v>
                </c:pt>
                <c:pt idx="2390">
                  <c:v>4141.1000000000004</c:v>
                </c:pt>
                <c:pt idx="2391">
                  <c:v>4089.7</c:v>
                </c:pt>
                <c:pt idx="2392">
                  <c:v>4005.1</c:v>
                </c:pt>
                <c:pt idx="2393">
                  <c:v>4066.6</c:v>
                </c:pt>
                <c:pt idx="2394">
                  <c:v>4150.5</c:v>
                </c:pt>
                <c:pt idx="2395">
                  <c:v>4105.3999999999996</c:v>
                </c:pt>
                <c:pt idx="2396">
                  <c:v>4278.8999999999996</c:v>
                </c:pt>
                <c:pt idx="2397">
                  <c:v>4387.3999999999996</c:v>
                </c:pt>
                <c:pt idx="2398">
                  <c:v>4161.7</c:v>
                </c:pt>
                <c:pt idx="2399">
                  <c:v>4327.8999999999996</c:v>
                </c:pt>
                <c:pt idx="2400">
                  <c:v>4062.6</c:v>
                </c:pt>
                <c:pt idx="2401">
                  <c:v>3871.6</c:v>
                </c:pt>
                <c:pt idx="2402">
                  <c:v>3654.4</c:v>
                </c:pt>
                <c:pt idx="2403">
                  <c:v>3425.7</c:v>
                </c:pt>
                <c:pt idx="2404">
                  <c:v>3348.8</c:v>
                </c:pt>
                <c:pt idx="2405">
                  <c:v>3429.4</c:v>
                </c:pt>
                <c:pt idx="2406">
                  <c:v>3401.9</c:v>
                </c:pt>
                <c:pt idx="2407">
                  <c:v>3232</c:v>
                </c:pt>
                <c:pt idx="2408">
                  <c:v>3262.8</c:v>
                </c:pt>
                <c:pt idx="2409">
                  <c:v>2878.5</c:v>
                </c:pt>
                <c:pt idx="2410">
                  <c:v>2810</c:v>
                </c:pt>
                <c:pt idx="2411">
                  <c:v>2720.5</c:v>
                </c:pt>
                <c:pt idx="2412">
                  <c:v>2747</c:v>
                </c:pt>
                <c:pt idx="2413">
                  <c:v>2883.3</c:v>
                </c:pt>
                <c:pt idx="2414">
                  <c:v>2766.5</c:v>
                </c:pt>
                <c:pt idx="2415">
                  <c:v>2733.5</c:v>
                </c:pt>
                <c:pt idx="2416">
                  <c:v>2806.8</c:v>
                </c:pt>
                <c:pt idx="2417">
                  <c:v>2691.9</c:v>
                </c:pt>
                <c:pt idx="2418">
                  <c:v>2559.1999999999998</c:v>
                </c:pt>
                <c:pt idx="2419">
                  <c:v>2582.6</c:v>
                </c:pt>
                <c:pt idx="2420">
                  <c:v>2763.4</c:v>
                </c:pt>
                <c:pt idx="2421">
                  <c:v>2756.6</c:v>
                </c:pt>
                <c:pt idx="2422">
                  <c:v>2836.5</c:v>
                </c:pt>
                <c:pt idx="2423">
                  <c:v>2675.1</c:v>
                </c:pt>
                <c:pt idx="2424">
                  <c:v>2866</c:v>
                </c:pt>
                <c:pt idx="2425">
                  <c:v>2282.6</c:v>
                </c:pt>
                <c:pt idx="2426">
                  <c:v>2320.1999999999998</c:v>
                </c:pt>
                <c:pt idx="2427">
                  <c:v>2233.4</c:v>
                </c:pt>
                <c:pt idx="2428">
                  <c:v>1914.1</c:v>
                </c:pt>
                <c:pt idx="2429">
                  <c:v>1975.1</c:v>
                </c:pt>
                <c:pt idx="2430">
                  <c:v>2234.1999999999998</c:v>
                </c:pt>
                <c:pt idx="2431">
                  <c:v>2362.4</c:v>
                </c:pt>
                <c:pt idx="2432">
                  <c:v>2403.1</c:v>
                </c:pt>
                <c:pt idx="2433">
                  <c:v>2324.3000000000002</c:v>
                </c:pt>
                <c:pt idx="2434">
                  <c:v>2344</c:v>
                </c:pt>
                <c:pt idx="2435">
                  <c:v>2511.4</c:v>
                </c:pt>
                <c:pt idx="2436">
                  <c:v>2564.9</c:v>
                </c:pt>
                <c:pt idx="2437">
                  <c:v>2513.9</c:v>
                </c:pt>
                <c:pt idx="2438">
                  <c:v>2614.1999999999998</c:v>
                </c:pt>
                <c:pt idx="2439">
                  <c:v>2627.9</c:v>
                </c:pt>
                <c:pt idx="2440">
                  <c:v>2617.3000000000002</c:v>
                </c:pt>
                <c:pt idx="2441">
                  <c:v>2572.5</c:v>
                </c:pt>
                <c:pt idx="2442">
                  <c:v>2536.5</c:v>
                </c:pt>
                <c:pt idx="2443">
                  <c:v>2424.6</c:v>
                </c:pt>
                <c:pt idx="2444">
                  <c:v>2480.6</c:v>
                </c:pt>
                <c:pt idx="2445">
                  <c:v>2558.4</c:v>
                </c:pt>
                <c:pt idx="2446">
                  <c:v>2577.6999999999998</c:v>
                </c:pt>
                <c:pt idx="2447">
                  <c:v>2583.8000000000002</c:v>
                </c:pt>
                <c:pt idx="2448">
                  <c:v>2446.1</c:v>
                </c:pt>
                <c:pt idx="2449">
                  <c:v>2541.6</c:v>
                </c:pt>
                <c:pt idx="2450">
                  <c:v>2590.1</c:v>
                </c:pt>
                <c:pt idx="2451">
                  <c:v>2710.4</c:v>
                </c:pt>
                <c:pt idx="2452">
                  <c:v>2722.8</c:v>
                </c:pt>
                <c:pt idx="2453">
                  <c:v>2677.6</c:v>
                </c:pt>
                <c:pt idx="2454">
                  <c:v>2754.4</c:v>
                </c:pt>
                <c:pt idx="2455">
                  <c:v>2616.8000000000002</c:v>
                </c:pt>
                <c:pt idx="2456">
                  <c:v>2539.6</c:v>
                </c:pt>
                <c:pt idx="2457">
                  <c:v>2655.1</c:v>
                </c:pt>
                <c:pt idx="2458">
                  <c:v>2508.6</c:v>
                </c:pt>
                <c:pt idx="2459">
                  <c:v>2442.5</c:v>
                </c:pt>
                <c:pt idx="2460">
                  <c:v>2467.3000000000002</c:v>
                </c:pt>
                <c:pt idx="2461">
                  <c:v>2713</c:v>
                </c:pt>
                <c:pt idx="2462">
                  <c:v>2656.8</c:v>
                </c:pt>
                <c:pt idx="2463">
                  <c:v>2973.4</c:v>
                </c:pt>
                <c:pt idx="2464">
                  <c:v>2900.3</c:v>
                </c:pt>
                <c:pt idx="2465">
                  <c:v>2811.4</c:v>
                </c:pt>
                <c:pt idx="2466">
                  <c:v>2798.8</c:v>
                </c:pt>
                <c:pt idx="2467">
                  <c:v>2691.5</c:v>
                </c:pt>
                <c:pt idx="2468">
                  <c:v>2870.5</c:v>
                </c:pt>
                <c:pt idx="2469">
                  <c:v>2705</c:v>
                </c:pt>
                <c:pt idx="2470">
                  <c:v>2524.1</c:v>
                </c:pt>
                <c:pt idx="2471">
                  <c:v>2545.4</c:v>
                </c:pt>
                <c:pt idx="2472">
                  <c:v>2492.6</c:v>
                </c:pt>
                <c:pt idx="2473">
                  <c:v>2412.6</c:v>
                </c:pt>
                <c:pt idx="2474">
                  <c:v>2303.3000000000002</c:v>
                </c:pt>
                <c:pt idx="2475">
                  <c:v>2192.6</c:v>
                </c:pt>
                <c:pt idx="2476">
                  <c:v>2278.1999999999998</c:v>
                </c:pt>
                <c:pt idx="2477">
                  <c:v>2189</c:v>
                </c:pt>
                <c:pt idx="2478">
                  <c:v>2052.4</c:v>
                </c:pt>
                <c:pt idx="2479">
                  <c:v>2244.9</c:v>
                </c:pt>
                <c:pt idx="2480">
                  <c:v>2307</c:v>
                </c:pt>
                <c:pt idx="2481">
                  <c:v>2445.3000000000002</c:v>
                </c:pt>
                <c:pt idx="2482">
                  <c:v>2272.6</c:v>
                </c:pt>
                <c:pt idx="2483">
                  <c:v>2124.4</c:v>
                </c:pt>
                <c:pt idx="2484">
                  <c:v>2044.2</c:v>
                </c:pt>
                <c:pt idx="2485">
                  <c:v>2040.2</c:v>
                </c:pt>
                <c:pt idx="2486">
                  <c:v>1962</c:v>
                </c:pt>
                <c:pt idx="2487">
                  <c:v>1881</c:v>
                </c:pt>
                <c:pt idx="2488">
                  <c:v>1801.3</c:v>
                </c:pt>
                <c:pt idx="2489">
                  <c:v>1729.3</c:v>
                </c:pt>
                <c:pt idx="2490">
                  <c:v>1708.9</c:v>
                </c:pt>
                <c:pt idx="2491">
                  <c:v>1772.6</c:v>
                </c:pt>
                <c:pt idx="2492">
                  <c:v>1763.7</c:v>
                </c:pt>
                <c:pt idx="2493">
                  <c:v>1686.4</c:v>
                </c:pt>
                <c:pt idx="2494">
                  <c:v>1819.3</c:v>
                </c:pt>
                <c:pt idx="2495">
                  <c:v>1752.3</c:v>
                </c:pt>
                <c:pt idx="2496">
                  <c:v>1697.5</c:v>
                </c:pt>
                <c:pt idx="2497">
                  <c:v>1664.5</c:v>
                </c:pt>
                <c:pt idx="2498">
                  <c:v>1554.4</c:v>
                </c:pt>
                <c:pt idx="2499">
                  <c:v>1545.3</c:v>
                </c:pt>
                <c:pt idx="2500">
                  <c:v>1507.8</c:v>
                </c:pt>
                <c:pt idx="2501">
                  <c:v>1516.8</c:v>
                </c:pt>
                <c:pt idx="2502">
                  <c:v>1485.6</c:v>
                </c:pt>
                <c:pt idx="2503">
                  <c:v>1445.9</c:v>
                </c:pt>
                <c:pt idx="2504">
                  <c:v>1415.8</c:v>
                </c:pt>
                <c:pt idx="2505">
                  <c:v>1351.9</c:v>
                </c:pt>
                <c:pt idx="2506">
                  <c:v>1336.3</c:v>
                </c:pt>
                <c:pt idx="2507">
                  <c:v>1329.6</c:v>
                </c:pt>
                <c:pt idx="2508">
                  <c:v>1332.9</c:v>
                </c:pt>
                <c:pt idx="2509">
                  <c:v>1286.5999999999999</c:v>
                </c:pt>
                <c:pt idx="2510">
                  <c:v>1264.3</c:v>
                </c:pt>
                <c:pt idx="2511">
                  <c:v>1248.2</c:v>
                </c:pt>
                <c:pt idx="2512">
                  <c:v>1249.0999999999999</c:v>
                </c:pt>
                <c:pt idx="2513">
                  <c:v>1240.9000000000001</c:v>
                </c:pt>
                <c:pt idx="2514">
                  <c:v>1249.5999999999999</c:v>
                </c:pt>
                <c:pt idx="2515">
                  <c:v>1238.0999999999999</c:v>
                </c:pt>
                <c:pt idx="2516">
                  <c:v>1215.2</c:v>
                </c:pt>
                <c:pt idx="2517">
                  <c:v>1206.0999999999999</c:v>
                </c:pt>
                <c:pt idx="2518">
                  <c:v>1194</c:v>
                </c:pt>
                <c:pt idx="2519">
                  <c:v>1176.8</c:v>
                </c:pt>
                <c:pt idx="2520">
                  <c:v>1177</c:v>
                </c:pt>
                <c:pt idx="2521">
                  <c:v>1177.3</c:v>
                </c:pt>
                <c:pt idx="2522">
                  <c:v>1176.2</c:v>
                </c:pt>
                <c:pt idx="2523">
                  <c:v>1212.5</c:v>
                </c:pt>
                <c:pt idx="2524">
                  <c:v>1220.7</c:v>
                </c:pt>
                <c:pt idx="2525">
                  <c:v>1206.7</c:v>
                </c:pt>
                <c:pt idx="2526">
                  <c:v>1204.3</c:v>
                </c:pt>
                <c:pt idx="2527">
                  <c:v>1180.8</c:v>
                </c:pt>
                <c:pt idx="2528">
                  <c:v>1190.5</c:v>
                </c:pt>
                <c:pt idx="2529">
                  <c:v>1188.7</c:v>
                </c:pt>
                <c:pt idx="2530">
                  <c:v>1129.9000000000001</c:v>
                </c:pt>
                <c:pt idx="2531">
                  <c:v>1141.8</c:v>
                </c:pt>
                <c:pt idx="2532">
                  <c:v>1147.5999999999999</c:v>
                </c:pt>
                <c:pt idx="2533">
                  <c:v>1097.4000000000001</c:v>
                </c:pt>
                <c:pt idx="2534">
                  <c:v>1086.0999999999999</c:v>
                </c:pt>
                <c:pt idx="2535">
                  <c:v>1079.0999999999999</c:v>
                </c:pt>
                <c:pt idx="2536">
                  <c:v>1037.9000000000001</c:v>
                </c:pt>
                <c:pt idx="2537">
                  <c:v>1041.9000000000001</c:v>
                </c:pt>
                <c:pt idx="2538">
                  <c:v>1044.4000000000001</c:v>
                </c:pt>
                <c:pt idx="2539">
                  <c:v>1045.0999999999999</c:v>
                </c:pt>
                <c:pt idx="2540">
                  <c:v>969.4</c:v>
                </c:pt>
                <c:pt idx="2541">
                  <c:v>966.3</c:v>
                </c:pt>
                <c:pt idx="2542">
                  <c:v>939.7</c:v>
                </c:pt>
                <c:pt idx="2543">
                  <c:v>1035</c:v>
                </c:pt>
                <c:pt idx="2544">
                  <c:v>1044.7</c:v>
                </c:pt>
                <c:pt idx="2545">
                  <c:v>1121.3</c:v>
                </c:pt>
                <c:pt idx="2546">
                  <c:v>1047.5</c:v>
                </c:pt>
                <c:pt idx="2547">
                  <c:v>1022.6</c:v>
                </c:pt>
                <c:pt idx="2548">
                  <c:v>971.4</c:v>
                </c:pt>
                <c:pt idx="2549">
                  <c:v>1071.7</c:v>
                </c:pt>
                <c:pt idx="2550">
                  <c:v>1172.9000000000001</c:v>
                </c:pt>
                <c:pt idx="2551">
                  <c:v>1253.4000000000001</c:v>
                </c:pt>
                <c:pt idx="2552">
                  <c:v>1243.0999999999999</c:v>
                </c:pt>
                <c:pt idx="2553">
                  <c:v>1238.2</c:v>
                </c:pt>
                <c:pt idx="2554">
                  <c:v>1225.0999999999999</c:v>
                </c:pt>
                <c:pt idx="2555">
                  <c:v>1179.2</c:v>
                </c:pt>
                <c:pt idx="2556">
                  <c:v>1112.4000000000001</c:v>
                </c:pt>
                <c:pt idx="2557">
                  <c:v>1191.3</c:v>
                </c:pt>
                <c:pt idx="2558">
                  <c:v>1147</c:v>
                </c:pt>
                <c:pt idx="2559">
                  <c:v>1232.7</c:v>
                </c:pt>
                <c:pt idx="2560">
                  <c:v>1277</c:v>
                </c:pt>
                <c:pt idx="2561">
                  <c:v>1271.2</c:v>
                </c:pt>
                <c:pt idx="2562">
                  <c:v>1264.3</c:v>
                </c:pt>
                <c:pt idx="2563">
                  <c:v>1283.3</c:v>
                </c:pt>
                <c:pt idx="2564">
                  <c:v>1255.5</c:v>
                </c:pt>
                <c:pt idx="2565">
                  <c:v>1222.7</c:v>
                </c:pt>
                <c:pt idx="2566">
                  <c:v>1189.3</c:v>
                </c:pt>
                <c:pt idx="2567">
                  <c:v>1188.8</c:v>
                </c:pt>
                <c:pt idx="2568">
                  <c:v>1171.5999999999999</c:v>
                </c:pt>
                <c:pt idx="2569">
                  <c:v>1149.0999999999999</c:v>
                </c:pt>
                <c:pt idx="2570">
                  <c:v>1176.5</c:v>
                </c:pt>
                <c:pt idx="2571">
                  <c:v>1171.9000000000001</c:v>
                </c:pt>
                <c:pt idx="2572">
                  <c:v>1120.5</c:v>
                </c:pt>
                <c:pt idx="2573">
                  <c:v>1119</c:v>
                </c:pt>
                <c:pt idx="2574">
                  <c:v>1077.5999999999999</c:v>
                </c:pt>
                <c:pt idx="2575">
                  <c:v>1048.9000000000001</c:v>
                </c:pt>
                <c:pt idx="2576">
                  <c:v>1052.3</c:v>
                </c:pt>
                <c:pt idx="2577">
                  <c:v>1049.4000000000001</c:v>
                </c:pt>
                <c:pt idx="2578">
                  <c:v>1031.9000000000001</c:v>
                </c:pt>
                <c:pt idx="2579">
                  <c:v>1008.2</c:v>
                </c:pt>
                <c:pt idx="2580">
                  <c:v>1008.3</c:v>
                </c:pt>
                <c:pt idx="2581">
                  <c:v>995.4</c:v>
                </c:pt>
                <c:pt idx="2582">
                  <c:v>996.5</c:v>
                </c:pt>
                <c:pt idx="2583">
                  <c:v>1008.3</c:v>
                </c:pt>
                <c:pt idx="2584">
                  <c:v>997.6</c:v>
                </c:pt>
                <c:pt idx="2585">
                  <c:v>979</c:v>
                </c:pt>
                <c:pt idx="2586">
                  <c:v>1055.5</c:v>
                </c:pt>
                <c:pt idx="2587">
                  <c:v>1049.5999999999999</c:v>
                </c:pt>
                <c:pt idx="2588">
                  <c:v>1024.7</c:v>
                </c:pt>
                <c:pt idx="2589">
                  <c:v>1016.1</c:v>
                </c:pt>
                <c:pt idx="2590">
                  <c:v>1031.8</c:v>
                </c:pt>
                <c:pt idx="2591">
                  <c:v>1013</c:v>
                </c:pt>
                <c:pt idx="2592">
                  <c:v>1004</c:v>
                </c:pt>
                <c:pt idx="2593">
                  <c:v>982.4</c:v>
                </c:pt>
                <c:pt idx="2594">
                  <c:v>965.5</c:v>
                </c:pt>
                <c:pt idx="2595">
                  <c:v>920.7</c:v>
                </c:pt>
                <c:pt idx="2596">
                  <c:v>914.5</c:v>
                </c:pt>
                <c:pt idx="2597">
                  <c:v>918.5</c:v>
                </c:pt>
                <c:pt idx="2598">
                  <c:v>918</c:v>
                </c:pt>
                <c:pt idx="2599">
                  <c:v>915.6</c:v>
                </c:pt>
                <c:pt idx="2600">
                  <c:v>894.4</c:v>
                </c:pt>
                <c:pt idx="2601">
                  <c:v>893.8</c:v>
                </c:pt>
                <c:pt idx="2602">
                  <c:v>921.5</c:v>
                </c:pt>
                <c:pt idx="2603">
                  <c:v>918.8</c:v>
                </c:pt>
                <c:pt idx="2604">
                  <c:v>919.8</c:v>
                </c:pt>
                <c:pt idx="2605">
                  <c:v>892.9</c:v>
                </c:pt>
                <c:pt idx="2606">
                  <c:v>895.2</c:v>
                </c:pt>
                <c:pt idx="2607">
                  <c:v>872</c:v>
                </c:pt>
                <c:pt idx="2608">
                  <c:v>899.7</c:v>
                </c:pt>
                <c:pt idx="2609">
                  <c:v>827.3</c:v>
                </c:pt>
                <c:pt idx="2610">
                  <c:v>821.2</c:v>
                </c:pt>
                <c:pt idx="2611">
                  <c:v>819.6</c:v>
                </c:pt>
                <c:pt idx="2612">
                  <c:v>824.8</c:v>
                </c:pt>
                <c:pt idx="2613">
                  <c:v>810.1</c:v>
                </c:pt>
                <c:pt idx="2614">
                  <c:v>785.4</c:v>
                </c:pt>
                <c:pt idx="2615">
                  <c:v>904.4</c:v>
                </c:pt>
                <c:pt idx="2616">
                  <c:v>899.8</c:v>
                </c:pt>
                <c:pt idx="2617">
                  <c:v>900.9</c:v>
                </c:pt>
                <c:pt idx="2618">
                  <c:v>888.9</c:v>
                </c:pt>
                <c:pt idx="2619">
                  <c:v>886.2</c:v>
                </c:pt>
                <c:pt idx="2620">
                  <c:v>989.3</c:v>
                </c:pt>
                <c:pt idx="2621">
                  <c:v>1135.4000000000001</c:v>
                </c:pt>
                <c:pt idx="2622">
                  <c:v>1033.3</c:v>
                </c:pt>
                <c:pt idx="2623">
                  <c:v>1017</c:v>
                </c:pt>
                <c:pt idx="2624">
                  <c:v>995.4</c:v>
                </c:pt>
                <c:pt idx="2625">
                  <c:v>963.4</c:v>
                </c:pt>
                <c:pt idx="2626">
                  <c:v>959</c:v>
                </c:pt>
                <c:pt idx="2627">
                  <c:v>971.1</c:v>
                </c:pt>
                <c:pt idx="2628">
                  <c:v>972.2</c:v>
                </c:pt>
                <c:pt idx="2629">
                  <c:v>925.8</c:v>
                </c:pt>
                <c:pt idx="2630">
                  <c:v>898.4</c:v>
                </c:pt>
                <c:pt idx="2631">
                  <c:v>891.1</c:v>
                </c:pt>
                <c:pt idx="2632">
                  <c:v>891.1</c:v>
                </c:pt>
                <c:pt idx="2633">
                  <c:v>917.2</c:v>
                </c:pt>
                <c:pt idx="2634">
                  <c:v>860.2</c:v>
                </c:pt>
                <c:pt idx="2635">
                  <c:v>829.2</c:v>
                </c:pt>
                <c:pt idx="2636">
                  <c:v>799.1</c:v>
                </c:pt>
                <c:pt idx="2637">
                  <c:v>789.8</c:v>
                </c:pt>
                <c:pt idx="2638">
                  <c:v>789</c:v>
                </c:pt>
                <c:pt idx="2639">
                  <c:v>787.2</c:v>
                </c:pt>
                <c:pt idx="2640">
                  <c:v>782</c:v>
                </c:pt>
                <c:pt idx="2641">
                  <c:v>775.2</c:v>
                </c:pt>
                <c:pt idx="2642">
                  <c:v>776.5</c:v>
                </c:pt>
                <c:pt idx="2643">
                  <c:v>778.7</c:v>
                </c:pt>
                <c:pt idx="2644">
                  <c:v>778.5</c:v>
                </c:pt>
                <c:pt idx="2645">
                  <c:v>767.9</c:v>
                </c:pt>
                <c:pt idx="2646">
                  <c:v>774</c:v>
                </c:pt>
                <c:pt idx="2647">
                  <c:v>770.5</c:v>
                </c:pt>
                <c:pt idx="2648">
                  <c:v>768.5</c:v>
                </c:pt>
                <c:pt idx="2649">
                  <c:v>765.6</c:v>
                </c:pt>
                <c:pt idx="2650">
                  <c:v>758.2</c:v>
                </c:pt>
                <c:pt idx="2651">
                  <c:v>754.3</c:v>
                </c:pt>
                <c:pt idx="2652">
                  <c:v>766.4</c:v>
                </c:pt>
                <c:pt idx="2653">
                  <c:v>764.2</c:v>
                </c:pt>
                <c:pt idx="2654">
                  <c:v>770.9</c:v>
                </c:pt>
                <c:pt idx="2655">
                  <c:v>752.6</c:v>
                </c:pt>
                <c:pt idx="2656">
                  <c:v>742.5</c:v>
                </c:pt>
                <c:pt idx="2657">
                  <c:v>732.6</c:v>
                </c:pt>
                <c:pt idx="2658">
                  <c:v>733.3</c:v>
                </c:pt>
                <c:pt idx="2659">
                  <c:v>729.4</c:v>
                </c:pt>
                <c:pt idx="2660">
                  <c:v>734.1</c:v>
                </c:pt>
                <c:pt idx="2661">
                  <c:v>740.4</c:v>
                </c:pt>
                <c:pt idx="2662">
                  <c:v>735.3</c:v>
                </c:pt>
                <c:pt idx="2663">
                  <c:v>741.1</c:v>
                </c:pt>
                <c:pt idx="2664">
                  <c:v>749.3</c:v>
                </c:pt>
                <c:pt idx="2665">
                  <c:v>736.2</c:v>
                </c:pt>
                <c:pt idx="2666">
                  <c:v>728.5</c:v>
                </c:pt>
                <c:pt idx="2667">
                  <c:v>747.9</c:v>
                </c:pt>
                <c:pt idx="2668">
                  <c:v>747</c:v>
                </c:pt>
                <c:pt idx="2669">
                  <c:v>737.5</c:v>
                </c:pt>
                <c:pt idx="2670">
                  <c:v>740.3</c:v>
                </c:pt>
                <c:pt idx="2671">
                  <c:v>711.1</c:v>
                </c:pt>
                <c:pt idx="2672">
                  <c:v>704.6</c:v>
                </c:pt>
                <c:pt idx="2673">
                  <c:v>702</c:v>
                </c:pt>
                <c:pt idx="2674">
                  <c:v>704.3</c:v>
                </c:pt>
                <c:pt idx="2675">
                  <c:v>715</c:v>
                </c:pt>
                <c:pt idx="2676">
                  <c:v>714.6</c:v>
                </c:pt>
                <c:pt idx="2677">
                  <c:v>721.4</c:v>
                </c:pt>
                <c:pt idx="2678">
                  <c:v>710.9</c:v>
                </c:pt>
                <c:pt idx="2679">
                  <c:v>705.4</c:v>
                </c:pt>
                <c:pt idx="2680">
                  <c:v>709.9</c:v>
                </c:pt>
                <c:pt idx="2681">
                  <c:v>702.1</c:v>
                </c:pt>
                <c:pt idx="2682">
                  <c:v>702.1</c:v>
                </c:pt>
                <c:pt idx="2683">
                  <c:v>684.9</c:v>
                </c:pt>
                <c:pt idx="2684">
                  <c:v>733.5</c:v>
                </c:pt>
                <c:pt idx="2685">
                  <c:v>726.8</c:v>
                </c:pt>
                <c:pt idx="2686">
                  <c:v>698.7</c:v>
                </c:pt>
                <c:pt idx="2687">
                  <c:v>697.3</c:v>
                </c:pt>
                <c:pt idx="2688">
                  <c:v>715</c:v>
                </c:pt>
                <c:pt idx="2689">
                  <c:v>686.2</c:v>
                </c:pt>
                <c:pt idx="2690">
                  <c:v>682.3</c:v>
                </c:pt>
                <c:pt idx="2691">
                  <c:v>674.7</c:v>
                </c:pt>
                <c:pt idx="2692">
                  <c:v>651</c:v>
                </c:pt>
                <c:pt idx="2693">
                  <c:v>650.5</c:v>
                </c:pt>
                <c:pt idx="2694">
                  <c:v>653</c:v>
                </c:pt>
                <c:pt idx="2695">
                  <c:v>655.5</c:v>
                </c:pt>
                <c:pt idx="2696">
                  <c:v>630.5</c:v>
                </c:pt>
                <c:pt idx="2697">
                  <c:v>628.29999999999995</c:v>
                </c:pt>
                <c:pt idx="2698">
                  <c:v>629.1</c:v>
                </c:pt>
                <c:pt idx="2699">
                  <c:v>635.29999999999995</c:v>
                </c:pt>
                <c:pt idx="2700">
                  <c:v>637.4</c:v>
                </c:pt>
                <c:pt idx="2701">
                  <c:v>640.1</c:v>
                </c:pt>
                <c:pt idx="2702">
                  <c:v>637</c:v>
                </c:pt>
                <c:pt idx="2703">
                  <c:v>637.9</c:v>
                </c:pt>
                <c:pt idx="2704">
                  <c:v>635.6</c:v>
                </c:pt>
                <c:pt idx="2705">
                  <c:v>636</c:v>
                </c:pt>
                <c:pt idx="2706">
                  <c:v>640.5</c:v>
                </c:pt>
                <c:pt idx="2707">
                  <c:v>617.29999999999995</c:v>
                </c:pt>
                <c:pt idx="2708">
                  <c:v>615.79999999999995</c:v>
                </c:pt>
                <c:pt idx="2709">
                  <c:v>617.70000000000005</c:v>
                </c:pt>
                <c:pt idx="2710">
                  <c:v>616</c:v>
                </c:pt>
                <c:pt idx="2711">
                  <c:v>611</c:v>
                </c:pt>
                <c:pt idx="2712">
                  <c:v>611.79999999999995</c:v>
                </c:pt>
                <c:pt idx="2713">
                  <c:v>609</c:v>
                </c:pt>
                <c:pt idx="2714">
                  <c:v>611.6</c:v>
                </c:pt>
                <c:pt idx="2715">
                  <c:v>610.70000000000005</c:v>
                </c:pt>
                <c:pt idx="2716">
                  <c:v>613.4</c:v>
                </c:pt>
                <c:pt idx="2717">
                  <c:v>608.1</c:v>
                </c:pt>
                <c:pt idx="2718">
                  <c:v>604.70000000000005</c:v>
                </c:pt>
                <c:pt idx="2719">
                  <c:v>604.70000000000005</c:v>
                </c:pt>
                <c:pt idx="2720">
                  <c:v>605.5</c:v>
                </c:pt>
                <c:pt idx="2721">
                  <c:v>606.5</c:v>
                </c:pt>
                <c:pt idx="2722">
                  <c:v>601.5</c:v>
                </c:pt>
                <c:pt idx="2723">
                  <c:v>602.6</c:v>
                </c:pt>
                <c:pt idx="2724">
                  <c:v>602.9</c:v>
                </c:pt>
                <c:pt idx="2725">
                  <c:v>595.6</c:v>
                </c:pt>
                <c:pt idx="2726">
                  <c:v>597.20000000000005</c:v>
                </c:pt>
                <c:pt idx="2727">
                  <c:v>609.20000000000005</c:v>
                </c:pt>
                <c:pt idx="2728">
                  <c:v>609.79999999999995</c:v>
                </c:pt>
                <c:pt idx="2729">
                  <c:v>610.70000000000005</c:v>
                </c:pt>
                <c:pt idx="2730">
                  <c:v>607.1</c:v>
                </c:pt>
                <c:pt idx="2731">
                  <c:v>607.79999999999995</c:v>
                </c:pt>
                <c:pt idx="2732">
                  <c:v>608.1</c:v>
                </c:pt>
                <c:pt idx="2733">
                  <c:v>609.5</c:v>
                </c:pt>
                <c:pt idx="2734">
                  <c:v>608.6</c:v>
                </c:pt>
                <c:pt idx="2735">
                  <c:v>608</c:v>
                </c:pt>
                <c:pt idx="2736">
                  <c:v>605.6</c:v>
                </c:pt>
                <c:pt idx="2737">
                  <c:v>624.5</c:v>
                </c:pt>
                <c:pt idx="2738">
                  <c:v>623.20000000000005</c:v>
                </c:pt>
                <c:pt idx="2739">
                  <c:v>625.6</c:v>
                </c:pt>
                <c:pt idx="2740">
                  <c:v>613.20000000000005</c:v>
                </c:pt>
                <c:pt idx="2741">
                  <c:v>610.4</c:v>
                </c:pt>
                <c:pt idx="2742">
                  <c:v>605.79999999999995</c:v>
                </c:pt>
                <c:pt idx="2743">
                  <c:v>609.5</c:v>
                </c:pt>
                <c:pt idx="2744">
                  <c:v>598.79999999999995</c:v>
                </c:pt>
                <c:pt idx="2745">
                  <c:v>575.29999999999995</c:v>
                </c:pt>
                <c:pt idx="2746">
                  <c:v>572</c:v>
                </c:pt>
                <c:pt idx="2747">
                  <c:v>573.9</c:v>
                </c:pt>
                <c:pt idx="2748">
                  <c:v>577.29999999999995</c:v>
                </c:pt>
                <c:pt idx="2749">
                  <c:v>574.20000000000005</c:v>
                </c:pt>
                <c:pt idx="2750">
                  <c:v>575</c:v>
                </c:pt>
                <c:pt idx="2751">
                  <c:v>570.29999999999995</c:v>
                </c:pt>
                <c:pt idx="2752">
                  <c:v>579.4</c:v>
                </c:pt>
                <c:pt idx="2753">
                  <c:v>578</c:v>
                </c:pt>
                <c:pt idx="2754">
                  <c:v>579.70000000000005</c:v>
                </c:pt>
                <c:pt idx="2755">
                  <c:v>583.6</c:v>
                </c:pt>
                <c:pt idx="2756">
                  <c:v>587.5</c:v>
                </c:pt>
                <c:pt idx="2757">
                  <c:v>580.70000000000005</c:v>
                </c:pt>
                <c:pt idx="2758">
                  <c:v>582.6</c:v>
                </c:pt>
                <c:pt idx="2759">
                  <c:v>574.6</c:v>
                </c:pt>
                <c:pt idx="2760">
                  <c:v>573.4</c:v>
                </c:pt>
                <c:pt idx="2761">
                  <c:v>572.29999999999995</c:v>
                </c:pt>
                <c:pt idx="2762">
                  <c:v>580.20000000000005</c:v>
                </c:pt>
                <c:pt idx="2763">
                  <c:v>567</c:v>
                </c:pt>
                <c:pt idx="2764">
                  <c:v>569.1</c:v>
                </c:pt>
                <c:pt idx="2765">
                  <c:v>584.6</c:v>
                </c:pt>
                <c:pt idx="2766">
                  <c:v>587.1</c:v>
                </c:pt>
                <c:pt idx="2767">
                  <c:v>587.79999999999995</c:v>
                </c:pt>
                <c:pt idx="2768">
                  <c:v>590.9</c:v>
                </c:pt>
                <c:pt idx="2769">
                  <c:v>585.29999999999995</c:v>
                </c:pt>
                <c:pt idx="2770">
                  <c:v>589.20000000000005</c:v>
                </c:pt>
                <c:pt idx="2771">
                  <c:v>590.79999999999995</c:v>
                </c:pt>
                <c:pt idx="2772">
                  <c:v>586.5</c:v>
                </c:pt>
                <c:pt idx="2773">
                  <c:v>574.70000000000005</c:v>
                </c:pt>
                <c:pt idx="2774">
                  <c:v>576.20000000000005</c:v>
                </c:pt>
                <c:pt idx="2775">
                  <c:v>566.4</c:v>
                </c:pt>
                <c:pt idx="2776">
                  <c:v>513.4</c:v>
                </c:pt>
                <c:pt idx="2777">
                  <c:v>607</c:v>
                </c:pt>
                <c:pt idx="2778">
                  <c:v>621.9</c:v>
                </c:pt>
                <c:pt idx="2779">
                  <c:v>654.70000000000005</c:v>
                </c:pt>
                <c:pt idx="2780">
                  <c:v>655.4</c:v>
                </c:pt>
                <c:pt idx="2781">
                  <c:v>654.1</c:v>
                </c:pt>
                <c:pt idx="2782">
                  <c:v>654.5</c:v>
                </c:pt>
                <c:pt idx="2783">
                  <c:v>654.4</c:v>
                </c:pt>
                <c:pt idx="2784">
                  <c:v>654</c:v>
                </c:pt>
                <c:pt idx="2785">
                  <c:v>659.3</c:v>
                </c:pt>
                <c:pt idx="2786">
                  <c:v>655.20000000000005</c:v>
                </c:pt>
                <c:pt idx="2787">
                  <c:v>651.1</c:v>
                </c:pt>
                <c:pt idx="2788">
                  <c:v>664.6</c:v>
                </c:pt>
                <c:pt idx="2789">
                  <c:v>664.4</c:v>
                </c:pt>
                <c:pt idx="2790">
                  <c:v>671.1</c:v>
                </c:pt>
                <c:pt idx="2791">
                  <c:v>670.4</c:v>
                </c:pt>
                <c:pt idx="2792">
                  <c:v>676.3</c:v>
                </c:pt>
                <c:pt idx="2793">
                  <c:v>660.7</c:v>
                </c:pt>
                <c:pt idx="2794">
                  <c:v>664.2</c:v>
                </c:pt>
                <c:pt idx="2795">
                  <c:v>657.3</c:v>
                </c:pt>
                <c:pt idx="2796">
                  <c:v>661.2</c:v>
                </c:pt>
                <c:pt idx="2797">
                  <c:v>670.6</c:v>
                </c:pt>
                <c:pt idx="2798">
                  <c:v>646.70000000000005</c:v>
                </c:pt>
                <c:pt idx="2799">
                  <c:v>647.1</c:v>
                </c:pt>
                <c:pt idx="2800">
                  <c:v>651.79999999999995</c:v>
                </c:pt>
                <c:pt idx="2801">
                  <c:v>662.8</c:v>
                </c:pt>
                <c:pt idx="2802">
                  <c:v>635.29999999999995</c:v>
                </c:pt>
                <c:pt idx="2803">
                  <c:v>672.7</c:v>
                </c:pt>
                <c:pt idx="2804">
                  <c:v>663.7</c:v>
                </c:pt>
                <c:pt idx="2805">
                  <c:v>675.2</c:v>
                </c:pt>
                <c:pt idx="2806">
                  <c:v>661.6</c:v>
                </c:pt>
                <c:pt idx="2807">
                  <c:v>698.1</c:v>
                </c:pt>
                <c:pt idx="2808">
                  <c:v>674.6</c:v>
                </c:pt>
                <c:pt idx="2809">
                  <c:v>670</c:v>
                </c:pt>
                <c:pt idx="2810">
                  <c:v>636.5</c:v>
                </c:pt>
                <c:pt idx="2811">
                  <c:v>644.9</c:v>
                </c:pt>
                <c:pt idx="2812">
                  <c:v>644.70000000000005</c:v>
                </c:pt>
                <c:pt idx="2813">
                  <c:v>625.4</c:v>
                </c:pt>
                <c:pt idx="2814">
                  <c:v>663.5</c:v>
                </c:pt>
                <c:pt idx="2815">
                  <c:v>656.9</c:v>
                </c:pt>
                <c:pt idx="2816">
                  <c:v>620.79999999999995</c:v>
                </c:pt>
                <c:pt idx="2817">
                  <c:v>590.6</c:v>
                </c:pt>
                <c:pt idx="2818">
                  <c:v>667.4</c:v>
                </c:pt>
                <c:pt idx="2819">
                  <c:v>734</c:v>
                </c:pt>
                <c:pt idx="2820">
                  <c:v>761</c:v>
                </c:pt>
                <c:pt idx="2821">
                  <c:v>753.8</c:v>
                </c:pt>
                <c:pt idx="2822">
                  <c:v>743.9</c:v>
                </c:pt>
                <c:pt idx="2823">
                  <c:v>761.2</c:v>
                </c:pt>
                <c:pt idx="2824">
                  <c:v>690.8</c:v>
                </c:pt>
                <c:pt idx="2825">
                  <c:v>685.1</c:v>
                </c:pt>
                <c:pt idx="2826">
                  <c:v>700.1</c:v>
                </c:pt>
                <c:pt idx="2827">
                  <c:v>666.5</c:v>
                </c:pt>
                <c:pt idx="2828">
                  <c:v>591.6</c:v>
                </c:pt>
                <c:pt idx="2829">
                  <c:v>577.9</c:v>
                </c:pt>
                <c:pt idx="2830">
                  <c:v>574.70000000000005</c:v>
                </c:pt>
                <c:pt idx="2831">
                  <c:v>580.5</c:v>
                </c:pt>
                <c:pt idx="2832">
                  <c:v>575.6</c:v>
                </c:pt>
                <c:pt idx="2833">
                  <c:v>583.6</c:v>
                </c:pt>
                <c:pt idx="2834">
                  <c:v>574.9</c:v>
                </c:pt>
                <c:pt idx="2835">
                  <c:v>572</c:v>
                </c:pt>
                <c:pt idx="2836">
                  <c:v>567</c:v>
                </c:pt>
                <c:pt idx="2837">
                  <c:v>537.1</c:v>
                </c:pt>
                <c:pt idx="2838">
                  <c:v>537.4</c:v>
                </c:pt>
                <c:pt idx="2839">
                  <c:v>528.9</c:v>
                </c:pt>
                <c:pt idx="2840">
                  <c:v>532.29999999999995</c:v>
                </c:pt>
                <c:pt idx="2841">
                  <c:v>516</c:v>
                </c:pt>
                <c:pt idx="2842">
                  <c:v>524.20000000000005</c:v>
                </c:pt>
                <c:pt idx="2843">
                  <c:v>474</c:v>
                </c:pt>
                <c:pt idx="2844">
                  <c:v>453.3</c:v>
                </c:pt>
                <c:pt idx="2845">
                  <c:v>449.8</c:v>
                </c:pt>
                <c:pt idx="2846">
                  <c:v>446.1</c:v>
                </c:pt>
                <c:pt idx="2847">
                  <c:v>443.7</c:v>
                </c:pt>
                <c:pt idx="2848">
                  <c:v>439.6</c:v>
                </c:pt>
                <c:pt idx="2849">
                  <c:v>443.6</c:v>
                </c:pt>
                <c:pt idx="2850">
                  <c:v>442.1</c:v>
                </c:pt>
                <c:pt idx="2851">
                  <c:v>442.7</c:v>
                </c:pt>
                <c:pt idx="2852">
                  <c:v>454.2</c:v>
                </c:pt>
                <c:pt idx="2853">
                  <c:v>453.3</c:v>
                </c:pt>
                <c:pt idx="2854">
                  <c:v>454.9</c:v>
                </c:pt>
                <c:pt idx="2855">
                  <c:v>458.1</c:v>
                </c:pt>
                <c:pt idx="2856">
                  <c:v>456.4</c:v>
                </c:pt>
                <c:pt idx="2857">
                  <c:v>455.4</c:v>
                </c:pt>
                <c:pt idx="2858">
                  <c:v>454.4</c:v>
                </c:pt>
                <c:pt idx="2859">
                  <c:v>452.5</c:v>
                </c:pt>
                <c:pt idx="2860">
                  <c:v>449.4</c:v>
                </c:pt>
                <c:pt idx="2861">
                  <c:v>460.4</c:v>
                </c:pt>
                <c:pt idx="2862">
                  <c:v>457.9</c:v>
                </c:pt>
                <c:pt idx="2863">
                  <c:v>458.5</c:v>
                </c:pt>
                <c:pt idx="2864">
                  <c:v>459.6</c:v>
                </c:pt>
                <c:pt idx="2865">
                  <c:v>448.1</c:v>
                </c:pt>
                <c:pt idx="2866">
                  <c:v>445.8</c:v>
                </c:pt>
                <c:pt idx="2867">
                  <c:v>450.3</c:v>
                </c:pt>
                <c:pt idx="2868">
                  <c:v>444.2</c:v>
                </c:pt>
                <c:pt idx="2869">
                  <c:v>452.2</c:v>
                </c:pt>
                <c:pt idx="2870">
                  <c:v>448.5</c:v>
                </c:pt>
                <c:pt idx="2871">
                  <c:v>455</c:v>
                </c:pt>
                <c:pt idx="2872">
                  <c:v>448.5</c:v>
                </c:pt>
                <c:pt idx="2873">
                  <c:v>447</c:v>
                </c:pt>
                <c:pt idx="2874">
                  <c:v>466</c:v>
                </c:pt>
                <c:pt idx="2875">
                  <c:v>461.7</c:v>
                </c:pt>
                <c:pt idx="2876">
                  <c:v>457.6</c:v>
                </c:pt>
                <c:pt idx="2877">
                  <c:v>450.1</c:v>
                </c:pt>
                <c:pt idx="2878">
                  <c:v>445.3</c:v>
                </c:pt>
                <c:pt idx="2879">
                  <c:v>449.3</c:v>
                </c:pt>
                <c:pt idx="2880">
                  <c:v>441.2</c:v>
                </c:pt>
                <c:pt idx="2881">
                  <c:v>434.9</c:v>
                </c:pt>
                <c:pt idx="2882">
                  <c:v>427.7</c:v>
                </c:pt>
                <c:pt idx="2883">
                  <c:v>426.3</c:v>
                </c:pt>
                <c:pt idx="2884">
                  <c:v>430</c:v>
                </c:pt>
                <c:pt idx="2885">
                  <c:v>428.7</c:v>
                </c:pt>
                <c:pt idx="2886">
                  <c:v>424</c:v>
                </c:pt>
                <c:pt idx="2887">
                  <c:v>423.5</c:v>
                </c:pt>
                <c:pt idx="2888">
                  <c:v>424.7</c:v>
                </c:pt>
                <c:pt idx="2889">
                  <c:v>421.4</c:v>
                </c:pt>
                <c:pt idx="2890">
                  <c:v>420.3</c:v>
                </c:pt>
                <c:pt idx="2891">
                  <c:v>418</c:v>
                </c:pt>
                <c:pt idx="2892">
                  <c:v>417.7</c:v>
                </c:pt>
                <c:pt idx="2893">
                  <c:v>420.1</c:v>
                </c:pt>
                <c:pt idx="2894">
                  <c:v>421.3</c:v>
                </c:pt>
                <c:pt idx="2895">
                  <c:v>422.1</c:v>
                </c:pt>
                <c:pt idx="2896">
                  <c:v>419.3</c:v>
                </c:pt>
                <c:pt idx="2897">
                  <c:v>419.1</c:v>
                </c:pt>
                <c:pt idx="2898">
                  <c:v>418.5</c:v>
                </c:pt>
                <c:pt idx="2899">
                  <c:v>415.6</c:v>
                </c:pt>
                <c:pt idx="2900">
                  <c:v>415.7</c:v>
                </c:pt>
                <c:pt idx="2901">
                  <c:v>412.4</c:v>
                </c:pt>
                <c:pt idx="2902">
                  <c:v>415</c:v>
                </c:pt>
                <c:pt idx="2903">
                  <c:v>422.2</c:v>
                </c:pt>
                <c:pt idx="2904">
                  <c:v>424.6</c:v>
                </c:pt>
                <c:pt idx="2905">
                  <c:v>416.5</c:v>
                </c:pt>
                <c:pt idx="2906">
                  <c:v>415.7</c:v>
                </c:pt>
                <c:pt idx="2907">
                  <c:v>414.7</c:v>
                </c:pt>
                <c:pt idx="2908">
                  <c:v>417</c:v>
                </c:pt>
                <c:pt idx="2909">
                  <c:v>416.2</c:v>
                </c:pt>
                <c:pt idx="2910">
                  <c:v>411.1</c:v>
                </c:pt>
                <c:pt idx="2911">
                  <c:v>411.5</c:v>
                </c:pt>
                <c:pt idx="2912">
                  <c:v>408.7</c:v>
                </c:pt>
                <c:pt idx="2913">
                  <c:v>408.2</c:v>
                </c:pt>
                <c:pt idx="2914">
                  <c:v>418.2</c:v>
                </c:pt>
                <c:pt idx="2915">
                  <c:v>415.9</c:v>
                </c:pt>
                <c:pt idx="2916">
                  <c:v>415.1</c:v>
                </c:pt>
                <c:pt idx="2917">
                  <c:v>414.3</c:v>
                </c:pt>
                <c:pt idx="2918">
                  <c:v>412.4</c:v>
                </c:pt>
                <c:pt idx="2919">
                  <c:v>410.4</c:v>
                </c:pt>
                <c:pt idx="2920">
                  <c:v>419.1</c:v>
                </c:pt>
                <c:pt idx="2921">
                  <c:v>415.8</c:v>
                </c:pt>
                <c:pt idx="2922">
                  <c:v>412.8</c:v>
                </c:pt>
                <c:pt idx="2923">
                  <c:v>411.9</c:v>
                </c:pt>
                <c:pt idx="2924">
                  <c:v>414.9</c:v>
                </c:pt>
                <c:pt idx="2925">
                  <c:v>406</c:v>
                </c:pt>
                <c:pt idx="2926">
                  <c:v>399</c:v>
                </c:pt>
                <c:pt idx="2927">
                  <c:v>409.5</c:v>
                </c:pt>
                <c:pt idx="2928">
                  <c:v>419.6</c:v>
                </c:pt>
                <c:pt idx="2929">
                  <c:v>425.4</c:v>
                </c:pt>
                <c:pt idx="2930">
                  <c:v>434</c:v>
                </c:pt>
                <c:pt idx="2931">
                  <c:v>436.2</c:v>
                </c:pt>
                <c:pt idx="2932">
                  <c:v>432.5</c:v>
                </c:pt>
                <c:pt idx="2933">
                  <c:v>431.3</c:v>
                </c:pt>
                <c:pt idx="2934">
                  <c:v>427.3</c:v>
                </c:pt>
                <c:pt idx="2935">
                  <c:v>423.5</c:v>
                </c:pt>
                <c:pt idx="2936">
                  <c:v>422.7</c:v>
                </c:pt>
                <c:pt idx="2937">
                  <c:v>419.9</c:v>
                </c:pt>
                <c:pt idx="2938">
                  <c:v>437.8</c:v>
                </c:pt>
                <c:pt idx="2939">
                  <c:v>437.9</c:v>
                </c:pt>
                <c:pt idx="2940">
                  <c:v>440.1</c:v>
                </c:pt>
                <c:pt idx="2941">
                  <c:v>420</c:v>
                </c:pt>
                <c:pt idx="2942">
                  <c:v>421.4</c:v>
                </c:pt>
                <c:pt idx="2943">
                  <c:v>417.1</c:v>
                </c:pt>
                <c:pt idx="2944">
                  <c:v>406.4</c:v>
                </c:pt>
                <c:pt idx="2945">
                  <c:v>401.1</c:v>
                </c:pt>
                <c:pt idx="2946">
                  <c:v>405.5</c:v>
                </c:pt>
                <c:pt idx="2947">
                  <c:v>390.1</c:v>
                </c:pt>
                <c:pt idx="2948">
                  <c:v>384</c:v>
                </c:pt>
                <c:pt idx="2949">
                  <c:v>379.5</c:v>
                </c:pt>
                <c:pt idx="2950">
                  <c:v>381.9</c:v>
                </c:pt>
                <c:pt idx="2951">
                  <c:v>375.3</c:v>
                </c:pt>
                <c:pt idx="2952">
                  <c:v>372.6</c:v>
                </c:pt>
                <c:pt idx="2953">
                  <c:v>377.9</c:v>
                </c:pt>
                <c:pt idx="2954">
                  <c:v>376.7</c:v>
                </c:pt>
                <c:pt idx="2955">
                  <c:v>386.5</c:v>
                </c:pt>
                <c:pt idx="2956">
                  <c:v>390.6</c:v>
                </c:pt>
                <c:pt idx="2957">
                  <c:v>368</c:v>
                </c:pt>
                <c:pt idx="2958">
                  <c:v>373.9</c:v>
                </c:pt>
                <c:pt idx="2959">
                  <c:v>372.2</c:v>
                </c:pt>
                <c:pt idx="2960">
                  <c:v>369.8</c:v>
                </c:pt>
                <c:pt idx="2961">
                  <c:v>377.8</c:v>
                </c:pt>
                <c:pt idx="2962">
                  <c:v>380.3</c:v>
                </c:pt>
                <c:pt idx="2963">
                  <c:v>379.7</c:v>
                </c:pt>
                <c:pt idx="2964">
                  <c:v>395</c:v>
                </c:pt>
                <c:pt idx="2965">
                  <c:v>389.8</c:v>
                </c:pt>
                <c:pt idx="2966">
                  <c:v>392.8</c:v>
                </c:pt>
                <c:pt idx="2967">
                  <c:v>402.1</c:v>
                </c:pt>
                <c:pt idx="2968">
                  <c:v>388.6</c:v>
                </c:pt>
                <c:pt idx="2969">
                  <c:v>382.6</c:v>
                </c:pt>
                <c:pt idx="2970">
                  <c:v>410.2</c:v>
                </c:pt>
                <c:pt idx="2971">
                  <c:v>414.6</c:v>
                </c:pt>
                <c:pt idx="2972">
                  <c:v>379.5</c:v>
                </c:pt>
                <c:pt idx="2973">
                  <c:v>384.4</c:v>
                </c:pt>
                <c:pt idx="2974">
                  <c:v>382.5</c:v>
                </c:pt>
                <c:pt idx="2975">
                  <c:v>385</c:v>
                </c:pt>
                <c:pt idx="2976">
                  <c:v>372.3</c:v>
                </c:pt>
                <c:pt idx="2977">
                  <c:v>429.1</c:v>
                </c:pt>
                <c:pt idx="2978">
                  <c:v>432.2</c:v>
                </c:pt>
                <c:pt idx="2979">
                  <c:v>445</c:v>
                </c:pt>
                <c:pt idx="2980">
                  <c:v>447.7</c:v>
                </c:pt>
                <c:pt idx="2981">
                  <c:v>446.2</c:v>
                </c:pt>
                <c:pt idx="2982">
                  <c:v>448.3</c:v>
                </c:pt>
                <c:pt idx="2983">
                  <c:v>452.9</c:v>
                </c:pt>
                <c:pt idx="2984">
                  <c:v>457</c:v>
                </c:pt>
                <c:pt idx="2985">
                  <c:v>430.8</c:v>
                </c:pt>
                <c:pt idx="2986">
                  <c:v>431.2</c:v>
                </c:pt>
                <c:pt idx="2987">
                  <c:v>433.3</c:v>
                </c:pt>
                <c:pt idx="2988">
                  <c:v>430.7</c:v>
                </c:pt>
                <c:pt idx="2989">
                  <c:v>433.7</c:v>
                </c:pt>
                <c:pt idx="2990">
                  <c:v>434</c:v>
                </c:pt>
                <c:pt idx="2991">
                  <c:v>430</c:v>
                </c:pt>
                <c:pt idx="2992">
                  <c:v>427.1</c:v>
                </c:pt>
                <c:pt idx="2993">
                  <c:v>431.9</c:v>
                </c:pt>
                <c:pt idx="2994">
                  <c:v>421.8</c:v>
                </c:pt>
                <c:pt idx="2995">
                  <c:v>422.4</c:v>
                </c:pt>
                <c:pt idx="2996">
                  <c:v>415.4</c:v>
                </c:pt>
                <c:pt idx="2997">
                  <c:v>454</c:v>
                </c:pt>
                <c:pt idx="2998">
                  <c:v>453</c:v>
                </c:pt>
                <c:pt idx="2999">
                  <c:v>442.4</c:v>
                </c:pt>
                <c:pt idx="3000">
                  <c:v>437</c:v>
                </c:pt>
                <c:pt idx="3001">
                  <c:v>437.6</c:v>
                </c:pt>
                <c:pt idx="3002">
                  <c:v>441.8</c:v>
                </c:pt>
                <c:pt idx="3003">
                  <c:v>461.2</c:v>
                </c:pt>
                <c:pt idx="3004">
                  <c:v>463.2</c:v>
                </c:pt>
                <c:pt idx="3005">
                  <c:v>455.5</c:v>
                </c:pt>
                <c:pt idx="3006">
                  <c:v>454</c:v>
                </c:pt>
                <c:pt idx="3007">
                  <c:v>462.6</c:v>
                </c:pt>
                <c:pt idx="3008">
                  <c:v>442</c:v>
                </c:pt>
                <c:pt idx="3009">
                  <c:v>434.7</c:v>
                </c:pt>
                <c:pt idx="3010">
                  <c:v>432.3</c:v>
                </c:pt>
                <c:pt idx="3011">
                  <c:v>449.8</c:v>
                </c:pt>
                <c:pt idx="3012">
                  <c:v>415.5</c:v>
                </c:pt>
                <c:pt idx="3013">
                  <c:v>416</c:v>
                </c:pt>
                <c:pt idx="3014">
                  <c:v>410.7</c:v>
                </c:pt>
                <c:pt idx="3015">
                  <c:v>394.3</c:v>
                </c:pt>
                <c:pt idx="3016">
                  <c:v>393.4</c:v>
                </c:pt>
                <c:pt idx="3017">
                  <c:v>386.7</c:v>
                </c:pt>
                <c:pt idx="3018">
                  <c:v>361.7</c:v>
                </c:pt>
                <c:pt idx="3019">
                  <c:v>360.3</c:v>
                </c:pt>
                <c:pt idx="3020">
                  <c:v>360</c:v>
                </c:pt>
                <c:pt idx="3021">
                  <c:v>361.8</c:v>
                </c:pt>
                <c:pt idx="3022">
                  <c:v>378</c:v>
                </c:pt>
                <c:pt idx="3023">
                  <c:v>370.8</c:v>
                </c:pt>
                <c:pt idx="3024">
                  <c:v>355.8</c:v>
                </c:pt>
                <c:pt idx="3025">
                  <c:v>359.5</c:v>
                </c:pt>
                <c:pt idx="3026">
                  <c:v>353.7</c:v>
                </c:pt>
                <c:pt idx="3027">
                  <c:v>327.5</c:v>
                </c:pt>
                <c:pt idx="3028">
                  <c:v>318.39999999999998</c:v>
                </c:pt>
                <c:pt idx="3029">
                  <c:v>322.10000000000002</c:v>
                </c:pt>
                <c:pt idx="3030">
                  <c:v>322.8</c:v>
                </c:pt>
                <c:pt idx="3031">
                  <c:v>324.7</c:v>
                </c:pt>
                <c:pt idx="3032">
                  <c:v>321.10000000000002</c:v>
                </c:pt>
                <c:pt idx="3033">
                  <c:v>325</c:v>
                </c:pt>
                <c:pt idx="3034">
                  <c:v>335.9</c:v>
                </c:pt>
                <c:pt idx="3035">
                  <c:v>333.9</c:v>
                </c:pt>
                <c:pt idx="3036">
                  <c:v>330.2</c:v>
                </c:pt>
                <c:pt idx="3037">
                  <c:v>317.5</c:v>
                </c:pt>
                <c:pt idx="3038">
                  <c:v>331.8</c:v>
                </c:pt>
                <c:pt idx="3039">
                  <c:v>333.8</c:v>
                </c:pt>
                <c:pt idx="3040">
                  <c:v>333.9</c:v>
                </c:pt>
                <c:pt idx="3041">
                  <c:v>304.7</c:v>
                </c:pt>
                <c:pt idx="3042">
                  <c:v>336.7</c:v>
                </c:pt>
                <c:pt idx="3043">
                  <c:v>380.2</c:v>
                </c:pt>
                <c:pt idx="3044">
                  <c:v>371.6</c:v>
                </c:pt>
                <c:pt idx="3045">
                  <c:v>385.1</c:v>
                </c:pt>
                <c:pt idx="3046">
                  <c:v>369.8</c:v>
                </c:pt>
                <c:pt idx="3047">
                  <c:v>382.7</c:v>
                </c:pt>
                <c:pt idx="3048">
                  <c:v>400.9</c:v>
                </c:pt>
                <c:pt idx="3049">
                  <c:v>396.5</c:v>
                </c:pt>
                <c:pt idx="3050">
                  <c:v>359.3</c:v>
                </c:pt>
                <c:pt idx="3051">
                  <c:v>323</c:v>
                </c:pt>
                <c:pt idx="3052">
                  <c:v>311.2</c:v>
                </c:pt>
                <c:pt idx="3053">
                  <c:v>327.10000000000002</c:v>
                </c:pt>
                <c:pt idx="3054">
                  <c:v>313.60000000000002</c:v>
                </c:pt>
                <c:pt idx="3055">
                  <c:v>303.5</c:v>
                </c:pt>
                <c:pt idx="3056">
                  <c:v>294.7</c:v>
                </c:pt>
                <c:pt idx="3057">
                  <c:v>285.10000000000002</c:v>
                </c:pt>
                <c:pt idx="3058">
                  <c:v>287.89999999999998</c:v>
                </c:pt>
                <c:pt idx="3059">
                  <c:v>282.60000000000002</c:v>
                </c:pt>
                <c:pt idx="3060">
                  <c:v>276.89999999999998</c:v>
                </c:pt>
                <c:pt idx="3061">
                  <c:v>274.39999999999998</c:v>
                </c:pt>
                <c:pt idx="3062">
                  <c:v>267.10000000000002</c:v>
                </c:pt>
                <c:pt idx="3063">
                  <c:v>269.8</c:v>
                </c:pt>
                <c:pt idx="3064">
                  <c:v>263.8</c:v>
                </c:pt>
                <c:pt idx="3065">
                  <c:v>261.7</c:v>
                </c:pt>
                <c:pt idx="3066">
                  <c:v>269.60000000000002</c:v>
                </c:pt>
                <c:pt idx="3067">
                  <c:v>262.89999999999998</c:v>
                </c:pt>
                <c:pt idx="3068">
                  <c:v>254.4</c:v>
                </c:pt>
                <c:pt idx="3069">
                  <c:v>252.3</c:v>
                </c:pt>
                <c:pt idx="3070">
                  <c:v>248.8</c:v>
                </c:pt>
                <c:pt idx="3071">
                  <c:v>245.4</c:v>
                </c:pt>
                <c:pt idx="3072">
                  <c:v>247.6</c:v>
                </c:pt>
                <c:pt idx="3073">
                  <c:v>245.4</c:v>
                </c:pt>
                <c:pt idx="3074">
                  <c:v>244</c:v>
                </c:pt>
                <c:pt idx="3075">
                  <c:v>242.6</c:v>
                </c:pt>
                <c:pt idx="3076">
                  <c:v>243</c:v>
                </c:pt>
                <c:pt idx="3077">
                  <c:v>246.1</c:v>
                </c:pt>
                <c:pt idx="3078">
                  <c:v>240.1</c:v>
                </c:pt>
                <c:pt idx="3079">
                  <c:v>238.3</c:v>
                </c:pt>
                <c:pt idx="3080">
                  <c:v>238.6</c:v>
                </c:pt>
                <c:pt idx="3081">
                  <c:v>236.7</c:v>
                </c:pt>
                <c:pt idx="3082">
                  <c:v>237.1</c:v>
                </c:pt>
                <c:pt idx="3083">
                  <c:v>235.9</c:v>
                </c:pt>
                <c:pt idx="3084">
                  <c:v>236.7</c:v>
                </c:pt>
                <c:pt idx="3085">
                  <c:v>238.9</c:v>
                </c:pt>
                <c:pt idx="3086">
                  <c:v>232.5</c:v>
                </c:pt>
                <c:pt idx="3087">
                  <c:v>234.3</c:v>
                </c:pt>
                <c:pt idx="3088">
                  <c:v>235</c:v>
                </c:pt>
                <c:pt idx="3089">
                  <c:v>233.8</c:v>
                </c:pt>
                <c:pt idx="3090">
                  <c:v>229.9</c:v>
                </c:pt>
                <c:pt idx="3091">
                  <c:v>230</c:v>
                </c:pt>
                <c:pt idx="3092">
                  <c:v>226.3</c:v>
                </c:pt>
                <c:pt idx="3093">
                  <c:v>231.1</c:v>
                </c:pt>
                <c:pt idx="3094">
                  <c:v>231.1</c:v>
                </c:pt>
                <c:pt idx="3095">
                  <c:v>232.2</c:v>
                </c:pt>
                <c:pt idx="3096">
                  <c:v>232.7</c:v>
                </c:pt>
                <c:pt idx="3097">
                  <c:v>228.6</c:v>
                </c:pt>
                <c:pt idx="3098">
                  <c:v>229.5</c:v>
                </c:pt>
                <c:pt idx="3099">
                  <c:v>229.9</c:v>
                </c:pt>
                <c:pt idx="3100">
                  <c:v>230.2</c:v>
                </c:pt>
                <c:pt idx="3101">
                  <c:v>235.6</c:v>
                </c:pt>
                <c:pt idx="3102">
                  <c:v>239.9</c:v>
                </c:pt>
                <c:pt idx="3103">
                  <c:v>238.1</c:v>
                </c:pt>
                <c:pt idx="3104">
                  <c:v>237.4</c:v>
                </c:pt>
                <c:pt idx="3105">
                  <c:v>243.2</c:v>
                </c:pt>
                <c:pt idx="3106">
                  <c:v>239.6</c:v>
                </c:pt>
                <c:pt idx="3107">
                  <c:v>239.9</c:v>
                </c:pt>
                <c:pt idx="3108">
                  <c:v>233.7</c:v>
                </c:pt>
                <c:pt idx="3109">
                  <c:v>230.3</c:v>
                </c:pt>
                <c:pt idx="3110">
                  <c:v>226.2</c:v>
                </c:pt>
                <c:pt idx="3111">
                  <c:v>228.6</c:v>
                </c:pt>
                <c:pt idx="3112">
                  <c:v>227.2</c:v>
                </c:pt>
                <c:pt idx="3113">
                  <c:v>229.5</c:v>
                </c:pt>
                <c:pt idx="3114">
                  <c:v>228.4</c:v>
                </c:pt>
                <c:pt idx="3115">
                  <c:v>228.5</c:v>
                </c:pt>
                <c:pt idx="3116">
                  <c:v>231.6</c:v>
                </c:pt>
                <c:pt idx="3117">
                  <c:v>222.7</c:v>
                </c:pt>
                <c:pt idx="3118">
                  <c:v>225</c:v>
                </c:pt>
                <c:pt idx="3119">
                  <c:v>220.5</c:v>
                </c:pt>
                <c:pt idx="3120">
                  <c:v>211.4</c:v>
                </c:pt>
                <c:pt idx="3121">
                  <c:v>226.8</c:v>
                </c:pt>
                <c:pt idx="3122">
                  <c:v>229.5</c:v>
                </c:pt>
                <c:pt idx="3123">
                  <c:v>232.4</c:v>
                </c:pt>
                <c:pt idx="3124">
                  <c:v>234.7</c:v>
                </c:pt>
                <c:pt idx="3125">
                  <c:v>226</c:v>
                </c:pt>
                <c:pt idx="3126">
                  <c:v>246.7</c:v>
                </c:pt>
                <c:pt idx="3127">
                  <c:v>257.10000000000002</c:v>
                </c:pt>
                <c:pt idx="3128">
                  <c:v>257.10000000000002</c:v>
                </c:pt>
                <c:pt idx="3129">
                  <c:v>260.5</c:v>
                </c:pt>
                <c:pt idx="3130">
                  <c:v>265</c:v>
                </c:pt>
                <c:pt idx="3131">
                  <c:v>263.39999999999998</c:v>
                </c:pt>
                <c:pt idx="3132">
                  <c:v>267.7</c:v>
                </c:pt>
                <c:pt idx="3133">
                  <c:v>269</c:v>
                </c:pt>
                <c:pt idx="3134">
                  <c:v>263.3</c:v>
                </c:pt>
                <c:pt idx="3135">
                  <c:v>263.89999999999998</c:v>
                </c:pt>
                <c:pt idx="3136">
                  <c:v>258.60000000000002</c:v>
                </c:pt>
                <c:pt idx="3137">
                  <c:v>277.89999999999998</c:v>
                </c:pt>
                <c:pt idx="3138">
                  <c:v>278</c:v>
                </c:pt>
                <c:pt idx="3139">
                  <c:v>281.7</c:v>
                </c:pt>
                <c:pt idx="3140">
                  <c:v>284.3</c:v>
                </c:pt>
                <c:pt idx="3141">
                  <c:v>281.60000000000002</c:v>
                </c:pt>
                <c:pt idx="3142">
                  <c:v>281.39999999999998</c:v>
                </c:pt>
                <c:pt idx="3143">
                  <c:v>280.5</c:v>
                </c:pt>
                <c:pt idx="3144">
                  <c:v>283.7</c:v>
                </c:pt>
                <c:pt idx="3145">
                  <c:v>287</c:v>
                </c:pt>
                <c:pt idx="3146">
                  <c:v>288.39999999999998</c:v>
                </c:pt>
                <c:pt idx="3147">
                  <c:v>293.7</c:v>
                </c:pt>
                <c:pt idx="3148">
                  <c:v>293</c:v>
                </c:pt>
                <c:pt idx="3149">
                  <c:v>291.8</c:v>
                </c:pt>
                <c:pt idx="3150">
                  <c:v>288.7</c:v>
                </c:pt>
                <c:pt idx="3151">
                  <c:v>288.39999999999998</c:v>
                </c:pt>
                <c:pt idx="3152">
                  <c:v>275.5</c:v>
                </c:pt>
                <c:pt idx="3153">
                  <c:v>276.5</c:v>
                </c:pt>
                <c:pt idx="3154">
                  <c:v>275.10000000000002</c:v>
                </c:pt>
                <c:pt idx="3155">
                  <c:v>277.7</c:v>
                </c:pt>
                <c:pt idx="3156">
                  <c:v>273.2</c:v>
                </c:pt>
                <c:pt idx="3157">
                  <c:v>274</c:v>
                </c:pt>
                <c:pt idx="3158">
                  <c:v>279.60000000000002</c:v>
                </c:pt>
                <c:pt idx="3159">
                  <c:v>276.60000000000002</c:v>
                </c:pt>
                <c:pt idx="3160">
                  <c:v>283.39999999999998</c:v>
                </c:pt>
                <c:pt idx="3161">
                  <c:v>287</c:v>
                </c:pt>
                <c:pt idx="3162">
                  <c:v>290.39999999999998</c:v>
                </c:pt>
                <c:pt idx="3163">
                  <c:v>310.39999999999998</c:v>
                </c:pt>
                <c:pt idx="3164">
                  <c:v>292</c:v>
                </c:pt>
                <c:pt idx="3165">
                  <c:v>283.60000000000002</c:v>
                </c:pt>
                <c:pt idx="3166">
                  <c:v>269.10000000000002</c:v>
                </c:pt>
                <c:pt idx="3167">
                  <c:v>268.60000000000002</c:v>
                </c:pt>
                <c:pt idx="3168">
                  <c:v>266.2</c:v>
                </c:pt>
                <c:pt idx="3169">
                  <c:v>269.10000000000002</c:v>
                </c:pt>
                <c:pt idx="3170">
                  <c:v>270.10000000000002</c:v>
                </c:pt>
                <c:pt idx="3171">
                  <c:v>260.5</c:v>
                </c:pt>
                <c:pt idx="3172">
                  <c:v>255.4</c:v>
                </c:pt>
                <c:pt idx="3173">
                  <c:v>254.9</c:v>
                </c:pt>
                <c:pt idx="3174">
                  <c:v>257.60000000000002</c:v>
                </c:pt>
                <c:pt idx="3175">
                  <c:v>264.10000000000002</c:v>
                </c:pt>
                <c:pt idx="3176">
                  <c:v>257</c:v>
                </c:pt>
                <c:pt idx="3177">
                  <c:v>248.9</c:v>
                </c:pt>
                <c:pt idx="3178">
                  <c:v>250.7</c:v>
                </c:pt>
                <c:pt idx="3179">
                  <c:v>242.9</c:v>
                </c:pt>
                <c:pt idx="3180">
                  <c:v>242.6</c:v>
                </c:pt>
                <c:pt idx="3181">
                  <c:v>240.6</c:v>
                </c:pt>
                <c:pt idx="3182">
                  <c:v>243.8</c:v>
                </c:pt>
                <c:pt idx="3183">
                  <c:v>247.5</c:v>
                </c:pt>
                <c:pt idx="3184">
                  <c:v>244.1</c:v>
                </c:pt>
                <c:pt idx="3185">
                  <c:v>245</c:v>
                </c:pt>
                <c:pt idx="3186">
                  <c:v>244.1</c:v>
                </c:pt>
                <c:pt idx="3187">
                  <c:v>248.4</c:v>
                </c:pt>
                <c:pt idx="3188">
                  <c:v>247.4</c:v>
                </c:pt>
                <c:pt idx="3189">
                  <c:v>249.8</c:v>
                </c:pt>
                <c:pt idx="3190">
                  <c:v>237</c:v>
                </c:pt>
                <c:pt idx="3191">
                  <c:v>233.8</c:v>
                </c:pt>
                <c:pt idx="3192">
                  <c:v>232.5</c:v>
                </c:pt>
                <c:pt idx="3193">
                  <c:v>230.5</c:v>
                </c:pt>
                <c:pt idx="3194">
                  <c:v>229.9</c:v>
                </c:pt>
                <c:pt idx="3195">
                  <c:v>228.8</c:v>
                </c:pt>
                <c:pt idx="3196">
                  <c:v>229.6</c:v>
                </c:pt>
                <c:pt idx="3197">
                  <c:v>228.6</c:v>
                </c:pt>
                <c:pt idx="3198">
                  <c:v>223.5</c:v>
                </c:pt>
                <c:pt idx="3199">
                  <c:v>224.7</c:v>
                </c:pt>
                <c:pt idx="3200">
                  <c:v>225.3</c:v>
                </c:pt>
                <c:pt idx="3201">
                  <c:v>224.2</c:v>
                </c:pt>
                <c:pt idx="3202">
                  <c:v>225.6</c:v>
                </c:pt>
                <c:pt idx="3203">
                  <c:v>225.7</c:v>
                </c:pt>
                <c:pt idx="3204">
                  <c:v>223.1</c:v>
                </c:pt>
                <c:pt idx="3205">
                  <c:v>229.8</c:v>
                </c:pt>
                <c:pt idx="3206">
                  <c:v>233.2</c:v>
                </c:pt>
                <c:pt idx="3207">
                  <c:v>237</c:v>
                </c:pt>
                <c:pt idx="3208">
                  <c:v>237.3</c:v>
                </c:pt>
                <c:pt idx="3209">
                  <c:v>237.3</c:v>
                </c:pt>
                <c:pt idx="3210">
                  <c:v>237.8</c:v>
                </c:pt>
                <c:pt idx="3211">
                  <c:v>237.4</c:v>
                </c:pt>
                <c:pt idx="3212">
                  <c:v>241</c:v>
                </c:pt>
                <c:pt idx="3213">
                  <c:v>238.9</c:v>
                </c:pt>
                <c:pt idx="3214">
                  <c:v>240.4</c:v>
                </c:pt>
                <c:pt idx="3215">
                  <c:v>235.4</c:v>
                </c:pt>
                <c:pt idx="3216">
                  <c:v>234</c:v>
                </c:pt>
                <c:pt idx="3217">
                  <c:v>232</c:v>
                </c:pt>
                <c:pt idx="3218">
                  <c:v>232.6</c:v>
                </c:pt>
                <c:pt idx="3219">
                  <c:v>236.3</c:v>
                </c:pt>
                <c:pt idx="3220">
                  <c:v>236.2</c:v>
                </c:pt>
                <c:pt idx="3221">
                  <c:v>237.2</c:v>
                </c:pt>
                <c:pt idx="3222">
                  <c:v>236.9</c:v>
                </c:pt>
                <c:pt idx="3223">
                  <c:v>236.4</c:v>
                </c:pt>
                <c:pt idx="3224">
                  <c:v>241.6</c:v>
                </c:pt>
                <c:pt idx="3225">
                  <c:v>241.8</c:v>
                </c:pt>
                <c:pt idx="3226">
                  <c:v>240</c:v>
                </c:pt>
                <c:pt idx="3227">
                  <c:v>241.4</c:v>
                </c:pt>
                <c:pt idx="3228">
                  <c:v>243.7</c:v>
                </c:pt>
                <c:pt idx="3229">
                  <c:v>237.7</c:v>
                </c:pt>
                <c:pt idx="3230">
                  <c:v>230</c:v>
                </c:pt>
                <c:pt idx="3231">
                  <c:v>235.8</c:v>
                </c:pt>
                <c:pt idx="3232">
                  <c:v>239</c:v>
                </c:pt>
                <c:pt idx="3233">
                  <c:v>240</c:v>
                </c:pt>
                <c:pt idx="3234">
                  <c:v>235.3</c:v>
                </c:pt>
                <c:pt idx="3235">
                  <c:v>233.2</c:v>
                </c:pt>
                <c:pt idx="3236">
                  <c:v>235.8</c:v>
                </c:pt>
                <c:pt idx="3237">
                  <c:v>225.4</c:v>
                </c:pt>
                <c:pt idx="3238">
                  <c:v>225.8</c:v>
                </c:pt>
                <c:pt idx="3239">
                  <c:v>229</c:v>
                </c:pt>
                <c:pt idx="3240">
                  <c:v>218.7</c:v>
                </c:pt>
                <c:pt idx="3241">
                  <c:v>226.1</c:v>
                </c:pt>
                <c:pt idx="3242">
                  <c:v>231.1</c:v>
                </c:pt>
                <c:pt idx="3243">
                  <c:v>235.4</c:v>
                </c:pt>
                <c:pt idx="3244">
                  <c:v>233.8</c:v>
                </c:pt>
                <c:pt idx="3245">
                  <c:v>233.7</c:v>
                </c:pt>
                <c:pt idx="3246">
                  <c:v>224.2</c:v>
                </c:pt>
                <c:pt idx="3247">
                  <c:v>223</c:v>
                </c:pt>
                <c:pt idx="3248">
                  <c:v>223.4</c:v>
                </c:pt>
                <c:pt idx="3249">
                  <c:v>222.6</c:v>
                </c:pt>
                <c:pt idx="3250">
                  <c:v>228</c:v>
                </c:pt>
                <c:pt idx="3251">
                  <c:v>223</c:v>
                </c:pt>
                <c:pt idx="3252">
                  <c:v>218</c:v>
                </c:pt>
                <c:pt idx="3253">
                  <c:v>223.6</c:v>
                </c:pt>
                <c:pt idx="3254">
                  <c:v>235.9</c:v>
                </c:pt>
                <c:pt idx="3255">
                  <c:v>236.5</c:v>
                </c:pt>
                <c:pt idx="3256">
                  <c:v>234.7</c:v>
                </c:pt>
                <c:pt idx="3257">
                  <c:v>243.3</c:v>
                </c:pt>
                <c:pt idx="3258">
                  <c:v>244.6</c:v>
                </c:pt>
                <c:pt idx="3259">
                  <c:v>253</c:v>
                </c:pt>
                <c:pt idx="3260">
                  <c:v>255</c:v>
                </c:pt>
                <c:pt idx="3261">
                  <c:v>259.60000000000002</c:v>
                </c:pt>
                <c:pt idx="3262">
                  <c:v>252.9</c:v>
                </c:pt>
                <c:pt idx="3263">
                  <c:v>254.5</c:v>
                </c:pt>
                <c:pt idx="3264">
                  <c:v>252.6</c:v>
                </c:pt>
                <c:pt idx="3265">
                  <c:v>246.2</c:v>
                </c:pt>
                <c:pt idx="3266">
                  <c:v>244.1</c:v>
                </c:pt>
                <c:pt idx="3267">
                  <c:v>246.8</c:v>
                </c:pt>
                <c:pt idx="3268">
                  <c:v>242.1</c:v>
                </c:pt>
                <c:pt idx="3269">
                  <c:v>252</c:v>
                </c:pt>
                <c:pt idx="3270">
                  <c:v>247.2</c:v>
                </c:pt>
                <c:pt idx="3271">
                  <c:v>248</c:v>
                </c:pt>
                <c:pt idx="3272">
                  <c:v>246.4</c:v>
                </c:pt>
                <c:pt idx="3273">
                  <c:v>246.7</c:v>
                </c:pt>
                <c:pt idx="3274">
                  <c:v>265.5</c:v>
                </c:pt>
                <c:pt idx="3275">
                  <c:v>268.60000000000002</c:v>
                </c:pt>
                <c:pt idx="3276">
                  <c:v>259.7</c:v>
                </c:pt>
                <c:pt idx="3277">
                  <c:v>261.8</c:v>
                </c:pt>
                <c:pt idx="3278">
                  <c:v>260.89999999999998</c:v>
                </c:pt>
                <c:pt idx="3279">
                  <c:v>255.9</c:v>
                </c:pt>
                <c:pt idx="3280">
                  <c:v>285.39999999999998</c:v>
                </c:pt>
                <c:pt idx="3281">
                  <c:v>290.39999999999998</c:v>
                </c:pt>
                <c:pt idx="3282">
                  <c:v>284.89999999999998</c:v>
                </c:pt>
                <c:pt idx="3283">
                  <c:v>281.60000000000002</c:v>
                </c:pt>
                <c:pt idx="3284">
                  <c:v>287.2</c:v>
                </c:pt>
                <c:pt idx="3285">
                  <c:v>293.89999999999998</c:v>
                </c:pt>
                <c:pt idx="3286">
                  <c:v>295.60000000000002</c:v>
                </c:pt>
                <c:pt idx="3287">
                  <c:v>291.39999999999998</c:v>
                </c:pt>
                <c:pt idx="3288">
                  <c:v>290</c:v>
                </c:pt>
                <c:pt idx="3289">
                  <c:v>274.5</c:v>
                </c:pt>
                <c:pt idx="3290">
                  <c:v>274.89999999999998</c:v>
                </c:pt>
                <c:pt idx="3291">
                  <c:v>272.60000000000002</c:v>
                </c:pt>
                <c:pt idx="3292">
                  <c:v>275.2</c:v>
                </c:pt>
                <c:pt idx="3293">
                  <c:v>271.89999999999998</c:v>
                </c:pt>
                <c:pt idx="3294">
                  <c:v>280.60000000000002</c:v>
                </c:pt>
                <c:pt idx="3295">
                  <c:v>273.8</c:v>
                </c:pt>
                <c:pt idx="3296">
                  <c:v>257.89999999999998</c:v>
                </c:pt>
                <c:pt idx="3297">
                  <c:v>254.1</c:v>
                </c:pt>
                <c:pt idx="3298">
                  <c:v>253.5</c:v>
                </c:pt>
                <c:pt idx="3299">
                  <c:v>236.5</c:v>
                </c:pt>
                <c:pt idx="3300">
                  <c:v>237.3</c:v>
                </c:pt>
                <c:pt idx="3301">
                  <c:v>238.9</c:v>
                </c:pt>
                <c:pt idx="3302">
                  <c:v>238.8</c:v>
                </c:pt>
                <c:pt idx="3303">
                  <c:v>235.7</c:v>
                </c:pt>
                <c:pt idx="3304">
                  <c:v>244.4</c:v>
                </c:pt>
                <c:pt idx="3305">
                  <c:v>244.5</c:v>
                </c:pt>
                <c:pt idx="3306">
                  <c:v>241.9</c:v>
                </c:pt>
                <c:pt idx="3307">
                  <c:v>235.2</c:v>
                </c:pt>
                <c:pt idx="3308">
                  <c:v>243.2</c:v>
                </c:pt>
                <c:pt idx="3309">
                  <c:v>235.8</c:v>
                </c:pt>
                <c:pt idx="3310">
                  <c:v>233.3</c:v>
                </c:pt>
                <c:pt idx="3311">
                  <c:v>258.60000000000002</c:v>
                </c:pt>
                <c:pt idx="3312">
                  <c:v>236.2</c:v>
                </c:pt>
                <c:pt idx="3313">
                  <c:v>221.8</c:v>
                </c:pt>
                <c:pt idx="3314">
                  <c:v>218.8</c:v>
                </c:pt>
                <c:pt idx="3315">
                  <c:v>219.7</c:v>
                </c:pt>
                <c:pt idx="3316">
                  <c:v>220.3</c:v>
                </c:pt>
                <c:pt idx="3317">
                  <c:v>223.7</c:v>
                </c:pt>
                <c:pt idx="3318">
                  <c:v>227.7</c:v>
                </c:pt>
                <c:pt idx="3319">
                  <c:v>223</c:v>
                </c:pt>
                <c:pt idx="3320">
                  <c:v>216.5</c:v>
                </c:pt>
                <c:pt idx="3321">
                  <c:v>226.6</c:v>
                </c:pt>
                <c:pt idx="3322">
                  <c:v>227.4</c:v>
                </c:pt>
                <c:pt idx="3323">
                  <c:v>238.9</c:v>
                </c:pt>
                <c:pt idx="3324">
                  <c:v>225.3</c:v>
                </c:pt>
                <c:pt idx="3325">
                  <c:v>218.5</c:v>
                </c:pt>
                <c:pt idx="3326">
                  <c:v>231.8</c:v>
                </c:pt>
                <c:pt idx="3327">
                  <c:v>234</c:v>
                </c:pt>
                <c:pt idx="3328">
                  <c:v>236.2</c:v>
                </c:pt>
                <c:pt idx="3329">
                  <c:v>263.3</c:v>
                </c:pt>
                <c:pt idx="3330">
                  <c:v>269.2</c:v>
                </c:pt>
                <c:pt idx="3331">
                  <c:v>252.1</c:v>
                </c:pt>
                <c:pt idx="3332">
                  <c:v>248.2</c:v>
                </c:pt>
                <c:pt idx="3333">
                  <c:v>232.2</c:v>
                </c:pt>
                <c:pt idx="3334">
                  <c:v>232.7</c:v>
                </c:pt>
                <c:pt idx="3335">
                  <c:v>228.2</c:v>
                </c:pt>
                <c:pt idx="3336">
                  <c:v>210.6</c:v>
                </c:pt>
                <c:pt idx="3337">
                  <c:v>215.9</c:v>
                </c:pt>
                <c:pt idx="3338">
                  <c:v>210.6</c:v>
                </c:pt>
                <c:pt idx="3339">
                  <c:v>199.6</c:v>
                </c:pt>
                <c:pt idx="3340">
                  <c:v>206.9</c:v>
                </c:pt>
                <c:pt idx="3341">
                  <c:v>209.8</c:v>
                </c:pt>
                <c:pt idx="3342">
                  <c:v>164.9</c:v>
                </c:pt>
                <c:pt idx="3343">
                  <c:v>221.3</c:v>
                </c:pt>
                <c:pt idx="3344">
                  <c:v>269.3</c:v>
                </c:pt>
                <c:pt idx="3345">
                  <c:v>264.8</c:v>
                </c:pt>
                <c:pt idx="3346">
                  <c:v>273.39999999999998</c:v>
                </c:pt>
                <c:pt idx="3347">
                  <c:v>288</c:v>
                </c:pt>
                <c:pt idx="3348">
                  <c:v>282.7</c:v>
                </c:pt>
                <c:pt idx="3349">
                  <c:v>291.3</c:v>
                </c:pt>
                <c:pt idx="3350">
                  <c:v>282.3</c:v>
                </c:pt>
                <c:pt idx="3351">
                  <c:v>274.8</c:v>
                </c:pt>
                <c:pt idx="3352">
                  <c:v>264.7</c:v>
                </c:pt>
                <c:pt idx="3353">
                  <c:v>287.10000000000002</c:v>
                </c:pt>
                <c:pt idx="3354">
                  <c:v>315.2</c:v>
                </c:pt>
                <c:pt idx="3355">
                  <c:v>314.89999999999998</c:v>
                </c:pt>
                <c:pt idx="3356">
                  <c:v>318.2</c:v>
                </c:pt>
                <c:pt idx="3357">
                  <c:v>311.3</c:v>
                </c:pt>
                <c:pt idx="3358">
                  <c:v>314.10000000000002</c:v>
                </c:pt>
                <c:pt idx="3359">
                  <c:v>316.5</c:v>
                </c:pt>
                <c:pt idx="3360">
                  <c:v>315.3</c:v>
                </c:pt>
                <c:pt idx="3361">
                  <c:v>330</c:v>
                </c:pt>
                <c:pt idx="3362">
                  <c:v>319</c:v>
                </c:pt>
                <c:pt idx="3363">
                  <c:v>322.39999999999998</c:v>
                </c:pt>
                <c:pt idx="3364">
                  <c:v>335.3</c:v>
                </c:pt>
                <c:pt idx="3365">
                  <c:v>330.8</c:v>
                </c:pt>
                <c:pt idx="3366">
                  <c:v>322.60000000000002</c:v>
                </c:pt>
                <c:pt idx="3367">
                  <c:v>330.4</c:v>
                </c:pt>
                <c:pt idx="3368">
                  <c:v>317.8</c:v>
                </c:pt>
                <c:pt idx="3369">
                  <c:v>310.3</c:v>
                </c:pt>
                <c:pt idx="3370">
                  <c:v>320</c:v>
                </c:pt>
                <c:pt idx="3371">
                  <c:v>330.2</c:v>
                </c:pt>
                <c:pt idx="3372">
                  <c:v>345.4</c:v>
                </c:pt>
                <c:pt idx="3373">
                  <c:v>349.4</c:v>
                </c:pt>
                <c:pt idx="3374">
                  <c:v>348.2</c:v>
                </c:pt>
                <c:pt idx="3375">
                  <c:v>353.4</c:v>
                </c:pt>
                <c:pt idx="3376">
                  <c:v>347.7</c:v>
                </c:pt>
                <c:pt idx="3377">
                  <c:v>347.9</c:v>
                </c:pt>
                <c:pt idx="3378">
                  <c:v>352.2</c:v>
                </c:pt>
                <c:pt idx="3379">
                  <c:v>365</c:v>
                </c:pt>
                <c:pt idx="3380">
                  <c:v>376.5</c:v>
                </c:pt>
                <c:pt idx="3381">
                  <c:v>376.3</c:v>
                </c:pt>
                <c:pt idx="3382">
                  <c:v>377.6</c:v>
                </c:pt>
                <c:pt idx="3383">
                  <c:v>369.8</c:v>
                </c:pt>
                <c:pt idx="3384">
                  <c:v>377</c:v>
                </c:pt>
                <c:pt idx="3385">
                  <c:v>380.6</c:v>
                </c:pt>
                <c:pt idx="3386">
                  <c:v>378.6</c:v>
                </c:pt>
                <c:pt idx="3387">
                  <c:v>374.9</c:v>
                </c:pt>
                <c:pt idx="3388">
                  <c:v>376.3</c:v>
                </c:pt>
                <c:pt idx="3389">
                  <c:v>377.6</c:v>
                </c:pt>
                <c:pt idx="3390">
                  <c:v>368.8</c:v>
                </c:pt>
                <c:pt idx="3391">
                  <c:v>365.4</c:v>
                </c:pt>
                <c:pt idx="3392">
                  <c:v>376.4</c:v>
                </c:pt>
                <c:pt idx="3393">
                  <c:v>378.9</c:v>
                </c:pt>
                <c:pt idx="3394">
                  <c:v>365.9</c:v>
                </c:pt>
                <c:pt idx="3395">
                  <c:v>352</c:v>
                </c:pt>
                <c:pt idx="3396">
                  <c:v>351.8</c:v>
                </c:pt>
                <c:pt idx="3397">
                  <c:v>357.3</c:v>
                </c:pt>
                <c:pt idx="3398">
                  <c:v>381.4</c:v>
                </c:pt>
                <c:pt idx="3399">
                  <c:v>379.2</c:v>
                </c:pt>
                <c:pt idx="3400">
                  <c:v>384.7</c:v>
                </c:pt>
                <c:pt idx="3401">
                  <c:v>385.6</c:v>
                </c:pt>
                <c:pt idx="3402">
                  <c:v>374.9</c:v>
                </c:pt>
                <c:pt idx="3403">
                  <c:v>396.5</c:v>
                </c:pt>
                <c:pt idx="3404">
                  <c:v>428.7</c:v>
                </c:pt>
                <c:pt idx="3405">
                  <c:v>432</c:v>
                </c:pt>
                <c:pt idx="3406">
                  <c:v>365.4</c:v>
                </c:pt>
                <c:pt idx="3407">
                  <c:v>367.1</c:v>
                </c:pt>
                <c:pt idx="3408">
                  <c:v>362</c:v>
                </c:pt>
                <c:pt idx="3409">
                  <c:v>343.5</c:v>
                </c:pt>
                <c:pt idx="3410">
                  <c:v>341.9</c:v>
                </c:pt>
                <c:pt idx="3411">
                  <c:v>347.7</c:v>
                </c:pt>
                <c:pt idx="3412">
                  <c:v>338</c:v>
                </c:pt>
                <c:pt idx="3413">
                  <c:v>328</c:v>
                </c:pt>
                <c:pt idx="3414">
                  <c:v>324.2</c:v>
                </c:pt>
                <c:pt idx="3415">
                  <c:v>322.5</c:v>
                </c:pt>
                <c:pt idx="3416">
                  <c:v>325.39999999999998</c:v>
                </c:pt>
                <c:pt idx="3417">
                  <c:v>337.9</c:v>
                </c:pt>
                <c:pt idx="3418">
                  <c:v>344.9</c:v>
                </c:pt>
                <c:pt idx="3419">
                  <c:v>335.1</c:v>
                </c:pt>
                <c:pt idx="3420">
                  <c:v>351.1</c:v>
                </c:pt>
                <c:pt idx="3421">
                  <c:v>350.1</c:v>
                </c:pt>
                <c:pt idx="3422">
                  <c:v>348.7</c:v>
                </c:pt>
                <c:pt idx="3423">
                  <c:v>346.7</c:v>
                </c:pt>
                <c:pt idx="3424">
                  <c:v>355.1</c:v>
                </c:pt>
                <c:pt idx="3425">
                  <c:v>355.8</c:v>
                </c:pt>
                <c:pt idx="3426">
                  <c:v>378.9</c:v>
                </c:pt>
                <c:pt idx="3427">
                  <c:v>382.4</c:v>
                </c:pt>
                <c:pt idx="3428">
                  <c:v>380.4</c:v>
                </c:pt>
                <c:pt idx="3429">
                  <c:v>387.3</c:v>
                </c:pt>
                <c:pt idx="3430">
                  <c:v>390.9</c:v>
                </c:pt>
                <c:pt idx="3431">
                  <c:v>380.5</c:v>
                </c:pt>
                <c:pt idx="3432">
                  <c:v>379.8</c:v>
                </c:pt>
                <c:pt idx="3433">
                  <c:v>393.2</c:v>
                </c:pt>
                <c:pt idx="3434">
                  <c:v>397.1</c:v>
                </c:pt>
                <c:pt idx="3435">
                  <c:v>387.3</c:v>
                </c:pt>
                <c:pt idx="3436">
                  <c:v>373.2</c:v>
                </c:pt>
                <c:pt idx="3437">
                  <c:v>361.2</c:v>
                </c:pt>
                <c:pt idx="3438">
                  <c:v>361.7</c:v>
                </c:pt>
                <c:pt idx="3439">
                  <c:v>360.9</c:v>
                </c:pt>
                <c:pt idx="3440">
                  <c:v>350.9</c:v>
                </c:pt>
                <c:pt idx="3441">
                  <c:v>331.6</c:v>
                </c:pt>
                <c:pt idx="3442">
                  <c:v>331.5</c:v>
                </c:pt>
                <c:pt idx="3443">
                  <c:v>322.89999999999998</c:v>
                </c:pt>
                <c:pt idx="3444">
                  <c:v>335.3</c:v>
                </c:pt>
                <c:pt idx="3445">
                  <c:v>363.5</c:v>
                </c:pt>
                <c:pt idx="3446">
                  <c:v>375.1</c:v>
                </c:pt>
                <c:pt idx="3447">
                  <c:v>382.8</c:v>
                </c:pt>
                <c:pt idx="3448">
                  <c:v>388.2</c:v>
                </c:pt>
                <c:pt idx="3449">
                  <c:v>376.8</c:v>
                </c:pt>
                <c:pt idx="3450">
                  <c:v>379.1</c:v>
                </c:pt>
                <c:pt idx="3451">
                  <c:v>399</c:v>
                </c:pt>
                <c:pt idx="3452">
                  <c:v>404.5</c:v>
                </c:pt>
                <c:pt idx="3453">
                  <c:v>412.3</c:v>
                </c:pt>
                <c:pt idx="3454">
                  <c:v>423.8</c:v>
                </c:pt>
                <c:pt idx="3455">
                  <c:v>436.9</c:v>
                </c:pt>
                <c:pt idx="3456">
                  <c:v>404.1</c:v>
                </c:pt>
                <c:pt idx="3457">
                  <c:v>401.6</c:v>
                </c:pt>
                <c:pt idx="3458">
                  <c:v>411.5</c:v>
                </c:pt>
                <c:pt idx="3459">
                  <c:v>397.7</c:v>
                </c:pt>
                <c:pt idx="3460">
                  <c:v>424.3</c:v>
                </c:pt>
                <c:pt idx="3461">
                  <c:v>461.1</c:v>
                </c:pt>
                <c:pt idx="3462">
                  <c:v>466.8</c:v>
                </c:pt>
                <c:pt idx="3463">
                  <c:v>477.7</c:v>
                </c:pt>
                <c:pt idx="3464">
                  <c:v>477.7</c:v>
                </c:pt>
                <c:pt idx="3465">
                  <c:v>478.2</c:v>
                </c:pt>
                <c:pt idx="3466">
                  <c:v>477.7</c:v>
                </c:pt>
                <c:pt idx="3467">
                  <c:v>478.5</c:v>
                </c:pt>
                <c:pt idx="3468">
                  <c:v>479.7</c:v>
                </c:pt>
                <c:pt idx="3469">
                  <c:v>474.9</c:v>
                </c:pt>
                <c:pt idx="3470">
                  <c:v>475.7</c:v>
                </c:pt>
                <c:pt idx="3471">
                  <c:v>485.8</c:v>
                </c:pt>
                <c:pt idx="3472">
                  <c:v>484.5</c:v>
                </c:pt>
                <c:pt idx="3473">
                  <c:v>483.6</c:v>
                </c:pt>
                <c:pt idx="3474">
                  <c:v>491</c:v>
                </c:pt>
                <c:pt idx="3475">
                  <c:v>480</c:v>
                </c:pt>
                <c:pt idx="3476">
                  <c:v>478.9</c:v>
                </c:pt>
                <c:pt idx="3477">
                  <c:v>477.2</c:v>
                </c:pt>
                <c:pt idx="3478">
                  <c:v>481.8</c:v>
                </c:pt>
                <c:pt idx="3479">
                  <c:v>506</c:v>
                </c:pt>
                <c:pt idx="3480">
                  <c:v>512.6</c:v>
                </c:pt>
                <c:pt idx="3481">
                  <c:v>510.8</c:v>
                </c:pt>
                <c:pt idx="3482">
                  <c:v>515.20000000000005</c:v>
                </c:pt>
                <c:pt idx="3483">
                  <c:v>512.6</c:v>
                </c:pt>
                <c:pt idx="3484">
                  <c:v>502.9</c:v>
                </c:pt>
                <c:pt idx="3485">
                  <c:v>509.7</c:v>
                </c:pt>
                <c:pt idx="3486">
                  <c:v>497.7</c:v>
                </c:pt>
                <c:pt idx="3487">
                  <c:v>516.1</c:v>
                </c:pt>
                <c:pt idx="3488">
                  <c:v>517.9</c:v>
                </c:pt>
                <c:pt idx="3489">
                  <c:v>516.79999999999995</c:v>
                </c:pt>
                <c:pt idx="3490">
                  <c:v>485.1</c:v>
                </c:pt>
                <c:pt idx="3491">
                  <c:v>462.2</c:v>
                </c:pt>
                <c:pt idx="3492">
                  <c:v>485.5</c:v>
                </c:pt>
                <c:pt idx="3493">
                  <c:v>522</c:v>
                </c:pt>
                <c:pt idx="3494">
                  <c:v>496.5</c:v>
                </c:pt>
                <c:pt idx="3495">
                  <c:v>504.8</c:v>
                </c:pt>
                <c:pt idx="3496">
                  <c:v>542.1</c:v>
                </c:pt>
                <c:pt idx="3497">
                  <c:v>567.70000000000005</c:v>
                </c:pt>
                <c:pt idx="3498">
                  <c:v>575.9</c:v>
                </c:pt>
                <c:pt idx="3499">
                  <c:v>592.1</c:v>
                </c:pt>
                <c:pt idx="3500">
                  <c:v>589.5</c:v>
                </c:pt>
                <c:pt idx="3501">
                  <c:v>595.79999999999995</c:v>
                </c:pt>
                <c:pt idx="3502">
                  <c:v>592.79999999999995</c:v>
                </c:pt>
                <c:pt idx="3503">
                  <c:v>589.79999999999995</c:v>
                </c:pt>
                <c:pt idx="3504">
                  <c:v>588.79999999999995</c:v>
                </c:pt>
                <c:pt idx="3505">
                  <c:v>592.79999999999995</c:v>
                </c:pt>
                <c:pt idx="3506">
                  <c:v>588.9</c:v>
                </c:pt>
                <c:pt idx="3507">
                  <c:v>591.70000000000005</c:v>
                </c:pt>
                <c:pt idx="3508">
                  <c:v>598.79999999999995</c:v>
                </c:pt>
                <c:pt idx="3509">
                  <c:v>589.5</c:v>
                </c:pt>
                <c:pt idx="3510">
                  <c:v>564.6</c:v>
                </c:pt>
                <c:pt idx="3511">
                  <c:v>585.79999999999995</c:v>
                </c:pt>
                <c:pt idx="3512">
                  <c:v>587.9</c:v>
                </c:pt>
                <c:pt idx="3513">
                  <c:v>595</c:v>
                </c:pt>
                <c:pt idx="3514">
                  <c:v>596</c:v>
                </c:pt>
                <c:pt idx="3515">
                  <c:v>600.5</c:v>
                </c:pt>
                <c:pt idx="3516">
                  <c:v>601.9</c:v>
                </c:pt>
                <c:pt idx="3517">
                  <c:v>621.70000000000005</c:v>
                </c:pt>
                <c:pt idx="3518">
                  <c:v>622.5</c:v>
                </c:pt>
                <c:pt idx="3519">
                  <c:v>625.1</c:v>
                </c:pt>
                <c:pt idx="3520">
                  <c:v>621</c:v>
                </c:pt>
                <c:pt idx="3521">
                  <c:v>627</c:v>
                </c:pt>
                <c:pt idx="3522">
                  <c:v>627.5</c:v>
                </c:pt>
                <c:pt idx="3523">
                  <c:v>626.6</c:v>
                </c:pt>
                <c:pt idx="3524">
                  <c:v>614.79999999999995</c:v>
                </c:pt>
                <c:pt idx="3525">
                  <c:v>619.6</c:v>
                </c:pt>
                <c:pt idx="3526">
                  <c:v>618.29999999999995</c:v>
                </c:pt>
                <c:pt idx="3527">
                  <c:v>628</c:v>
                </c:pt>
                <c:pt idx="3528">
                  <c:v>635.9</c:v>
                </c:pt>
                <c:pt idx="3529">
                  <c:v>632.9</c:v>
                </c:pt>
                <c:pt idx="3530">
                  <c:v>618.4</c:v>
                </c:pt>
                <c:pt idx="3531">
                  <c:v>623</c:v>
                </c:pt>
                <c:pt idx="3532">
                  <c:v>615.29999999999995</c:v>
                </c:pt>
                <c:pt idx="3533">
                  <c:v>613.6</c:v>
                </c:pt>
                <c:pt idx="3534">
                  <c:v>626.70000000000005</c:v>
                </c:pt>
                <c:pt idx="3535">
                  <c:v>623</c:v>
                </c:pt>
                <c:pt idx="3536">
                  <c:v>624</c:v>
                </c:pt>
                <c:pt idx="3537">
                  <c:v>638</c:v>
                </c:pt>
                <c:pt idx="3538">
                  <c:v>645.70000000000005</c:v>
                </c:pt>
                <c:pt idx="3539">
                  <c:v>643.20000000000005</c:v>
                </c:pt>
                <c:pt idx="3540">
                  <c:v>635.1</c:v>
                </c:pt>
                <c:pt idx="3541">
                  <c:v>601.1</c:v>
                </c:pt>
                <c:pt idx="3542">
                  <c:v>597.6</c:v>
                </c:pt>
                <c:pt idx="3543">
                  <c:v>602.20000000000005</c:v>
                </c:pt>
                <c:pt idx="3544">
                  <c:v>582.70000000000005</c:v>
                </c:pt>
                <c:pt idx="3545">
                  <c:v>568.5</c:v>
                </c:pt>
                <c:pt idx="3546">
                  <c:v>588.79999999999995</c:v>
                </c:pt>
                <c:pt idx="3547">
                  <c:v>591.20000000000005</c:v>
                </c:pt>
                <c:pt idx="3548">
                  <c:v>603.6</c:v>
                </c:pt>
                <c:pt idx="3549">
                  <c:v>597</c:v>
                </c:pt>
                <c:pt idx="3550">
                  <c:v>590.79999999999995</c:v>
                </c:pt>
                <c:pt idx="3551">
                  <c:v>600.20000000000005</c:v>
                </c:pt>
                <c:pt idx="3552">
                  <c:v>606.20000000000005</c:v>
                </c:pt>
                <c:pt idx="3553">
                  <c:v>605.1</c:v>
                </c:pt>
                <c:pt idx="3554">
                  <c:v>599.1</c:v>
                </c:pt>
                <c:pt idx="3555">
                  <c:v>582.29999999999995</c:v>
                </c:pt>
                <c:pt idx="3556">
                  <c:v>583.4</c:v>
                </c:pt>
                <c:pt idx="3557">
                  <c:v>610.29999999999995</c:v>
                </c:pt>
                <c:pt idx="3558">
                  <c:v>597.1</c:v>
                </c:pt>
                <c:pt idx="3559">
                  <c:v>643</c:v>
                </c:pt>
                <c:pt idx="3560">
                  <c:v>655.6</c:v>
                </c:pt>
                <c:pt idx="3561">
                  <c:v>644.29999999999995</c:v>
                </c:pt>
                <c:pt idx="3562">
                  <c:v>651</c:v>
                </c:pt>
                <c:pt idx="3563">
                  <c:v>651.70000000000005</c:v>
                </c:pt>
                <c:pt idx="3564">
                  <c:v>650.4</c:v>
                </c:pt>
                <c:pt idx="3565">
                  <c:v>660.2</c:v>
                </c:pt>
                <c:pt idx="3566">
                  <c:v>638.9</c:v>
                </c:pt>
                <c:pt idx="3567">
                  <c:v>669.4</c:v>
                </c:pt>
                <c:pt idx="3568">
                  <c:v>655.5</c:v>
                </c:pt>
                <c:pt idx="3569">
                  <c:v>649.79999999999995</c:v>
                </c:pt>
                <c:pt idx="3570">
                  <c:v>627.9</c:v>
                </c:pt>
                <c:pt idx="3571">
                  <c:v>612.29999999999995</c:v>
                </c:pt>
                <c:pt idx="3572">
                  <c:v>564.4</c:v>
                </c:pt>
                <c:pt idx="3573">
                  <c:v>570.79999999999995</c:v>
                </c:pt>
                <c:pt idx="3574">
                  <c:v>570.1</c:v>
                </c:pt>
                <c:pt idx="3575">
                  <c:v>582</c:v>
                </c:pt>
                <c:pt idx="3576">
                  <c:v>570.4</c:v>
                </c:pt>
                <c:pt idx="3577">
                  <c:v>520.5</c:v>
                </c:pt>
                <c:pt idx="3578">
                  <c:v>518.1</c:v>
                </c:pt>
                <c:pt idx="3579">
                  <c:v>515.4</c:v>
                </c:pt>
                <c:pt idx="3580">
                  <c:v>488.8</c:v>
                </c:pt>
                <c:pt idx="3581">
                  <c:v>484.6</c:v>
                </c:pt>
                <c:pt idx="3582">
                  <c:v>443.9</c:v>
                </c:pt>
                <c:pt idx="3583">
                  <c:v>450.1</c:v>
                </c:pt>
                <c:pt idx="3584">
                  <c:v>452.8</c:v>
                </c:pt>
                <c:pt idx="3585">
                  <c:v>453.6</c:v>
                </c:pt>
                <c:pt idx="3586">
                  <c:v>448.1</c:v>
                </c:pt>
                <c:pt idx="3587">
                  <c:v>442.6</c:v>
                </c:pt>
                <c:pt idx="3588">
                  <c:v>433.9</c:v>
                </c:pt>
                <c:pt idx="3589">
                  <c:v>438.2</c:v>
                </c:pt>
                <c:pt idx="3590">
                  <c:v>433.2</c:v>
                </c:pt>
                <c:pt idx="3591">
                  <c:v>451.9</c:v>
                </c:pt>
                <c:pt idx="3592">
                  <c:v>445.5</c:v>
                </c:pt>
                <c:pt idx="3593">
                  <c:v>441.1</c:v>
                </c:pt>
                <c:pt idx="3594">
                  <c:v>446.5</c:v>
                </c:pt>
                <c:pt idx="3595">
                  <c:v>432.2</c:v>
                </c:pt>
                <c:pt idx="3596">
                  <c:v>430.9</c:v>
                </c:pt>
                <c:pt idx="3597">
                  <c:v>436</c:v>
                </c:pt>
                <c:pt idx="3598">
                  <c:v>438.6</c:v>
                </c:pt>
                <c:pt idx="3599">
                  <c:v>453.7</c:v>
                </c:pt>
                <c:pt idx="3600">
                  <c:v>460.1</c:v>
                </c:pt>
                <c:pt idx="3601">
                  <c:v>445.6</c:v>
                </c:pt>
                <c:pt idx="3602">
                  <c:v>446.1</c:v>
                </c:pt>
                <c:pt idx="3603">
                  <c:v>441.9</c:v>
                </c:pt>
                <c:pt idx="3604">
                  <c:v>443.2</c:v>
                </c:pt>
                <c:pt idx="3605">
                  <c:v>457.9</c:v>
                </c:pt>
                <c:pt idx="3606">
                  <c:v>464.5</c:v>
                </c:pt>
                <c:pt idx="3607">
                  <c:v>500.3</c:v>
                </c:pt>
                <c:pt idx="3608">
                  <c:v>487.3</c:v>
                </c:pt>
                <c:pt idx="3609">
                  <c:v>487.9</c:v>
                </c:pt>
                <c:pt idx="3610">
                  <c:v>495.2</c:v>
                </c:pt>
                <c:pt idx="3611">
                  <c:v>498.5</c:v>
                </c:pt>
                <c:pt idx="3612">
                  <c:v>506</c:v>
                </c:pt>
                <c:pt idx="3613">
                  <c:v>485.5</c:v>
                </c:pt>
                <c:pt idx="3614">
                  <c:v>502</c:v>
                </c:pt>
                <c:pt idx="3615">
                  <c:v>537</c:v>
                </c:pt>
                <c:pt idx="3616">
                  <c:v>526.4</c:v>
                </c:pt>
                <c:pt idx="3617">
                  <c:v>478.4</c:v>
                </c:pt>
                <c:pt idx="3618">
                  <c:v>427.6</c:v>
                </c:pt>
                <c:pt idx="3619">
                  <c:v>437.6</c:v>
                </c:pt>
                <c:pt idx="3620">
                  <c:v>435.1</c:v>
                </c:pt>
                <c:pt idx="3621">
                  <c:v>384.6</c:v>
                </c:pt>
                <c:pt idx="3622">
                  <c:v>457.3</c:v>
                </c:pt>
                <c:pt idx="3623">
                  <c:v>466.6</c:v>
                </c:pt>
                <c:pt idx="3624">
                  <c:v>462.4</c:v>
                </c:pt>
                <c:pt idx="3625">
                  <c:v>455.7</c:v>
                </c:pt>
                <c:pt idx="3626">
                  <c:v>456.6</c:v>
                </c:pt>
                <c:pt idx="3627">
                  <c:v>444.4</c:v>
                </c:pt>
                <c:pt idx="3628">
                  <c:v>436.3</c:v>
                </c:pt>
                <c:pt idx="3629">
                  <c:v>424.4</c:v>
                </c:pt>
                <c:pt idx="3630">
                  <c:v>463.5</c:v>
                </c:pt>
                <c:pt idx="3631">
                  <c:v>444.7</c:v>
                </c:pt>
                <c:pt idx="3632">
                  <c:v>446.9</c:v>
                </c:pt>
                <c:pt idx="3633">
                  <c:v>477.1</c:v>
                </c:pt>
                <c:pt idx="3634">
                  <c:v>482.6</c:v>
                </c:pt>
                <c:pt idx="3635">
                  <c:v>460.5</c:v>
                </c:pt>
                <c:pt idx="3636">
                  <c:v>562.5</c:v>
                </c:pt>
                <c:pt idx="3637">
                  <c:v>562.9</c:v>
                </c:pt>
                <c:pt idx="3638">
                  <c:v>567.6</c:v>
                </c:pt>
                <c:pt idx="3639">
                  <c:v>551.20000000000005</c:v>
                </c:pt>
                <c:pt idx="3640">
                  <c:v>564.29999999999995</c:v>
                </c:pt>
                <c:pt idx="3641">
                  <c:v>549.6</c:v>
                </c:pt>
                <c:pt idx="3642">
                  <c:v>566</c:v>
                </c:pt>
                <c:pt idx="3643">
                  <c:v>595</c:v>
                </c:pt>
                <c:pt idx="3644">
                  <c:v>598.9</c:v>
                </c:pt>
                <c:pt idx="3645">
                  <c:v>606.4</c:v>
                </c:pt>
                <c:pt idx="3646">
                  <c:v>619.1</c:v>
                </c:pt>
                <c:pt idx="3647">
                  <c:v>624</c:v>
                </c:pt>
                <c:pt idx="3648">
                  <c:v>614</c:v>
                </c:pt>
                <c:pt idx="3649">
                  <c:v>625</c:v>
                </c:pt>
                <c:pt idx="3650">
                  <c:v>619.4</c:v>
                </c:pt>
                <c:pt idx="3651">
                  <c:v>608.70000000000005</c:v>
                </c:pt>
                <c:pt idx="3652">
                  <c:v>613</c:v>
                </c:pt>
                <c:pt idx="3653">
                  <c:v>627</c:v>
                </c:pt>
                <c:pt idx="3654">
                  <c:v>609.20000000000005</c:v>
                </c:pt>
                <c:pt idx="3655">
                  <c:v>616.70000000000005</c:v>
                </c:pt>
                <c:pt idx="3656">
                  <c:v>648.29999999999995</c:v>
                </c:pt>
                <c:pt idx="3657">
                  <c:v>658.3</c:v>
                </c:pt>
                <c:pt idx="3658">
                  <c:v>661.8</c:v>
                </c:pt>
                <c:pt idx="3659">
                  <c:v>662.2</c:v>
                </c:pt>
                <c:pt idx="3660">
                  <c:v>544.6</c:v>
                </c:pt>
                <c:pt idx="3661">
                  <c:v>557.4</c:v>
                </c:pt>
                <c:pt idx="3662">
                  <c:v>573.9</c:v>
                </c:pt>
                <c:pt idx="3663">
                  <c:v>596.5</c:v>
                </c:pt>
                <c:pt idx="3664">
                  <c:v>593.1</c:v>
                </c:pt>
                <c:pt idx="3665">
                  <c:v>135.80000000000001</c:v>
                </c:pt>
                <c:pt idx="3666">
                  <c:v>174</c:v>
                </c:pt>
                <c:pt idx="3667">
                  <c:v>310.2</c:v>
                </c:pt>
                <c:pt idx="3668">
                  <c:v>255.6</c:v>
                </c:pt>
                <c:pt idx="3669">
                  <c:v>111.6</c:v>
                </c:pt>
                <c:pt idx="3670">
                  <c:v>111.9</c:v>
                </c:pt>
                <c:pt idx="3671">
                  <c:v>261.5</c:v>
                </c:pt>
                <c:pt idx="3672">
                  <c:v>294</c:v>
                </c:pt>
                <c:pt idx="3673">
                  <c:v>272.3</c:v>
                </c:pt>
                <c:pt idx="3674">
                  <c:v>299.8</c:v>
                </c:pt>
                <c:pt idx="3675">
                  <c:v>371.1</c:v>
                </c:pt>
                <c:pt idx="3676">
                  <c:v>427.7</c:v>
                </c:pt>
                <c:pt idx="3677">
                  <c:v>451.4</c:v>
                </c:pt>
                <c:pt idx="3678">
                  <c:v>531.1</c:v>
                </c:pt>
                <c:pt idx="3679">
                  <c:v>579</c:v>
                </c:pt>
                <c:pt idx="3680">
                  <c:v>582.6</c:v>
                </c:pt>
                <c:pt idx="3681">
                  <c:v>659.6</c:v>
                </c:pt>
                <c:pt idx="3682">
                  <c:v>648.79999999999995</c:v>
                </c:pt>
                <c:pt idx="3683">
                  <c:v>695.7</c:v>
                </c:pt>
                <c:pt idx="3684">
                  <c:v>828.9</c:v>
                </c:pt>
                <c:pt idx="3685">
                  <c:v>904.5</c:v>
                </c:pt>
                <c:pt idx="3686">
                  <c:v>926.6</c:v>
                </c:pt>
                <c:pt idx="3687">
                  <c:v>931.7</c:v>
                </c:pt>
                <c:pt idx="3688">
                  <c:v>953.3</c:v>
                </c:pt>
                <c:pt idx="3689">
                  <c:v>940.4</c:v>
                </c:pt>
                <c:pt idx="3690">
                  <c:v>938.8</c:v>
                </c:pt>
                <c:pt idx="3691">
                  <c:v>941.4</c:v>
                </c:pt>
                <c:pt idx="3692">
                  <c:v>925.7</c:v>
                </c:pt>
                <c:pt idx="3693">
                  <c:v>932.7</c:v>
                </c:pt>
                <c:pt idx="3694">
                  <c:v>943.5</c:v>
                </c:pt>
                <c:pt idx="3695">
                  <c:v>1007</c:v>
                </c:pt>
                <c:pt idx="3696">
                  <c:v>961</c:v>
                </c:pt>
                <c:pt idx="3697">
                  <c:v>916.5</c:v>
                </c:pt>
                <c:pt idx="3698">
                  <c:v>944.2</c:v>
                </c:pt>
                <c:pt idx="3699">
                  <c:v>951</c:v>
                </c:pt>
                <c:pt idx="3700">
                  <c:v>962.2</c:v>
                </c:pt>
                <c:pt idx="3701">
                  <c:v>956</c:v>
                </c:pt>
                <c:pt idx="3702">
                  <c:v>954.8</c:v>
                </c:pt>
                <c:pt idx="3703">
                  <c:v>905.7</c:v>
                </c:pt>
                <c:pt idx="3704">
                  <c:v>894.2</c:v>
                </c:pt>
                <c:pt idx="3705">
                  <c:v>913.5</c:v>
                </c:pt>
                <c:pt idx="3706">
                  <c:v>941.2</c:v>
                </c:pt>
                <c:pt idx="3707">
                  <c:v>919.3</c:v>
                </c:pt>
                <c:pt idx="3708">
                  <c:v>922.9</c:v>
                </c:pt>
                <c:pt idx="3709">
                  <c:v>939.8</c:v>
                </c:pt>
                <c:pt idx="3710">
                  <c:v>1005.3</c:v>
                </c:pt>
                <c:pt idx="3711">
                  <c:v>957.8</c:v>
                </c:pt>
                <c:pt idx="3712">
                  <c:v>937</c:v>
                </c:pt>
                <c:pt idx="3713">
                  <c:v>938.8</c:v>
                </c:pt>
                <c:pt idx="3714">
                  <c:v>879.9</c:v>
                </c:pt>
                <c:pt idx="3715">
                  <c:v>1012.7</c:v>
                </c:pt>
                <c:pt idx="3716">
                  <c:v>1014.7</c:v>
                </c:pt>
                <c:pt idx="3717">
                  <c:v>924.7</c:v>
                </c:pt>
                <c:pt idx="3718">
                  <c:v>884.3</c:v>
                </c:pt>
                <c:pt idx="3719">
                  <c:v>856.9</c:v>
                </c:pt>
                <c:pt idx="3720">
                  <c:v>815.9</c:v>
                </c:pt>
                <c:pt idx="3721">
                  <c:v>805.9</c:v>
                </c:pt>
                <c:pt idx="3722">
                  <c:v>804.8</c:v>
                </c:pt>
                <c:pt idx="3723">
                  <c:v>785</c:v>
                </c:pt>
                <c:pt idx="3724">
                  <c:v>762</c:v>
                </c:pt>
                <c:pt idx="3725">
                  <c:v>803</c:v>
                </c:pt>
                <c:pt idx="3726">
                  <c:v>802</c:v>
                </c:pt>
                <c:pt idx="3727">
                  <c:v>707.3</c:v>
                </c:pt>
                <c:pt idx="3728">
                  <c:v>702.8</c:v>
                </c:pt>
                <c:pt idx="3729">
                  <c:v>713.2</c:v>
                </c:pt>
                <c:pt idx="3730">
                  <c:v>639.5</c:v>
                </c:pt>
                <c:pt idx="3731">
                  <c:v>640.5</c:v>
                </c:pt>
                <c:pt idx="3732">
                  <c:v>650</c:v>
                </c:pt>
                <c:pt idx="3733">
                  <c:v>732</c:v>
                </c:pt>
                <c:pt idx="3734">
                  <c:v>541</c:v>
                </c:pt>
                <c:pt idx="3735">
                  <c:v>715</c:v>
                </c:pt>
                <c:pt idx="3736">
                  <c:v>759.9</c:v>
                </c:pt>
                <c:pt idx="3737">
                  <c:v>919.9</c:v>
                </c:pt>
                <c:pt idx="3738">
                  <c:v>908.9</c:v>
                </c:pt>
                <c:pt idx="3739">
                  <c:v>936.8</c:v>
                </c:pt>
                <c:pt idx="3740">
                  <c:v>900</c:v>
                </c:pt>
                <c:pt idx="3741">
                  <c:v>919.9</c:v>
                </c:pt>
                <c:pt idx="3742">
                  <c:v>1033.7</c:v>
                </c:pt>
                <c:pt idx="3743">
                  <c:v>919</c:v>
                </c:pt>
                <c:pt idx="3744">
                  <c:v>804</c:v>
                </c:pt>
                <c:pt idx="3745">
                  <c:v>697</c:v>
                </c:pt>
                <c:pt idx="3746">
                  <c:v>845</c:v>
                </c:pt>
                <c:pt idx="3747">
                  <c:v>1106.3</c:v>
                </c:pt>
                <c:pt idx="3748">
                  <c:v>1237.5999999999999</c:v>
                </c:pt>
                <c:pt idx="3749">
                  <c:v>1154.9000000000001</c:v>
                </c:pt>
                <c:pt idx="3750">
                  <c:v>1096.5999999999999</c:v>
                </c:pt>
                <c:pt idx="3751">
                  <c:v>1004.4</c:v>
                </c:pt>
                <c:pt idx="3752">
                  <c:v>1205.7</c:v>
                </c:pt>
                <c:pt idx="3753">
                  <c:v>1206.9000000000001</c:v>
                </c:pt>
                <c:pt idx="3754">
                  <c:v>1101.4000000000001</c:v>
                </c:pt>
                <c:pt idx="3755">
                  <c:v>1079.9000000000001</c:v>
                </c:pt>
                <c:pt idx="3756">
                  <c:v>970</c:v>
                </c:pt>
                <c:pt idx="3757">
                  <c:v>830</c:v>
                </c:pt>
                <c:pt idx="3758">
                  <c:v>795</c:v>
                </c:pt>
                <c:pt idx="3759">
                  <c:v>832.5</c:v>
                </c:pt>
                <c:pt idx="3760">
                  <c:v>802</c:v>
                </c:pt>
                <c:pt idx="3761">
                  <c:v>764.9</c:v>
                </c:pt>
                <c:pt idx="3762">
                  <c:v>638</c:v>
                </c:pt>
                <c:pt idx="3763">
                  <c:v>645.70000000000005</c:v>
                </c:pt>
                <c:pt idx="3764">
                  <c:v>785.4</c:v>
                </c:pt>
                <c:pt idx="3765">
                  <c:v>528.29999999999995</c:v>
                </c:pt>
                <c:pt idx="3766">
                  <c:v>462</c:v>
                </c:pt>
                <c:pt idx="3767">
                  <c:v>433.9</c:v>
                </c:pt>
                <c:pt idx="3768">
                  <c:v>433.4</c:v>
                </c:pt>
                <c:pt idx="3769">
                  <c:v>434.9</c:v>
                </c:pt>
                <c:pt idx="3770">
                  <c:v>380</c:v>
                </c:pt>
                <c:pt idx="3771">
                  <c:v>363</c:v>
                </c:pt>
                <c:pt idx="3772">
                  <c:v>336.3</c:v>
                </c:pt>
                <c:pt idx="3773">
                  <c:v>367.8</c:v>
                </c:pt>
                <c:pt idx="3774">
                  <c:v>355</c:v>
                </c:pt>
                <c:pt idx="3775">
                  <c:v>309.60000000000002</c:v>
                </c:pt>
                <c:pt idx="3776">
                  <c:v>264.10000000000002</c:v>
                </c:pt>
                <c:pt idx="3777">
                  <c:v>251.3</c:v>
                </c:pt>
                <c:pt idx="3778">
                  <c:v>238.2</c:v>
                </c:pt>
                <c:pt idx="3779">
                  <c:v>224</c:v>
                </c:pt>
                <c:pt idx="3780">
                  <c:v>211.7</c:v>
                </c:pt>
                <c:pt idx="3781">
                  <c:v>213.4</c:v>
                </c:pt>
                <c:pt idx="3782">
                  <c:v>211.2</c:v>
                </c:pt>
                <c:pt idx="3783">
                  <c:v>208</c:v>
                </c:pt>
                <c:pt idx="3784">
                  <c:v>216</c:v>
                </c:pt>
                <c:pt idx="3785">
                  <c:v>206.9</c:v>
                </c:pt>
                <c:pt idx="3786">
                  <c:v>206.9</c:v>
                </c:pt>
                <c:pt idx="3787">
                  <c:v>188.6</c:v>
                </c:pt>
                <c:pt idx="3788">
                  <c:v>197.9</c:v>
                </c:pt>
                <c:pt idx="3789">
                  <c:v>207</c:v>
                </c:pt>
                <c:pt idx="3790">
                  <c:v>228</c:v>
                </c:pt>
                <c:pt idx="3791">
                  <c:v>203</c:v>
                </c:pt>
                <c:pt idx="3792">
                  <c:v>192.8</c:v>
                </c:pt>
                <c:pt idx="3793">
                  <c:v>186.1</c:v>
                </c:pt>
                <c:pt idx="3794">
                  <c:v>183.1</c:v>
                </c:pt>
                <c:pt idx="3795">
                  <c:v>168.3</c:v>
                </c:pt>
                <c:pt idx="3796">
                  <c:v>157.6</c:v>
                </c:pt>
                <c:pt idx="3797">
                  <c:v>152.80000000000001</c:v>
                </c:pt>
                <c:pt idx="3798">
                  <c:v>158.1</c:v>
                </c:pt>
                <c:pt idx="3799">
                  <c:v>151.4</c:v>
                </c:pt>
                <c:pt idx="3800">
                  <c:v>147.5</c:v>
                </c:pt>
                <c:pt idx="3801">
                  <c:v>142.9</c:v>
                </c:pt>
                <c:pt idx="3802">
                  <c:v>140.1</c:v>
                </c:pt>
                <c:pt idx="3803">
                  <c:v>140.4</c:v>
                </c:pt>
                <c:pt idx="3804">
                  <c:v>139.5</c:v>
                </c:pt>
                <c:pt idx="3805">
                  <c:v>136.5</c:v>
                </c:pt>
                <c:pt idx="3806">
                  <c:v>135.80000000000001</c:v>
                </c:pt>
                <c:pt idx="3807">
                  <c:v>137.80000000000001</c:v>
                </c:pt>
                <c:pt idx="3808">
                  <c:v>136.69999999999999</c:v>
                </c:pt>
                <c:pt idx="3809">
                  <c:v>136.80000000000001</c:v>
                </c:pt>
                <c:pt idx="3810">
                  <c:v>131</c:v>
                </c:pt>
                <c:pt idx="3811">
                  <c:v>123</c:v>
                </c:pt>
                <c:pt idx="3812">
                  <c:v>140.30000000000001</c:v>
                </c:pt>
                <c:pt idx="3813">
                  <c:v>141.9</c:v>
                </c:pt>
                <c:pt idx="3814">
                  <c:v>143.9</c:v>
                </c:pt>
                <c:pt idx="3815">
                  <c:v>142.5</c:v>
                </c:pt>
                <c:pt idx="3816">
                  <c:v>138.9</c:v>
                </c:pt>
                <c:pt idx="3817">
                  <c:v>137.1</c:v>
                </c:pt>
                <c:pt idx="3818">
                  <c:v>135</c:v>
                </c:pt>
                <c:pt idx="3819">
                  <c:v>134.80000000000001</c:v>
                </c:pt>
                <c:pt idx="3820">
                  <c:v>133.4</c:v>
                </c:pt>
                <c:pt idx="3821">
                  <c:v>134</c:v>
                </c:pt>
                <c:pt idx="3822">
                  <c:v>134.4</c:v>
                </c:pt>
                <c:pt idx="3823">
                  <c:v>133.80000000000001</c:v>
                </c:pt>
                <c:pt idx="3824">
                  <c:v>135.1</c:v>
                </c:pt>
                <c:pt idx="3825">
                  <c:v>140.4</c:v>
                </c:pt>
                <c:pt idx="3826">
                  <c:v>139.1</c:v>
                </c:pt>
                <c:pt idx="3827">
                  <c:v>139.4</c:v>
                </c:pt>
                <c:pt idx="3828">
                  <c:v>138.30000000000001</c:v>
                </c:pt>
                <c:pt idx="3829">
                  <c:v>136.69999999999999</c:v>
                </c:pt>
                <c:pt idx="3830">
                  <c:v>140.69999999999999</c:v>
                </c:pt>
                <c:pt idx="3831">
                  <c:v>139.4</c:v>
                </c:pt>
                <c:pt idx="3832">
                  <c:v>142.1</c:v>
                </c:pt>
                <c:pt idx="3833">
                  <c:v>132.6</c:v>
                </c:pt>
                <c:pt idx="3834">
                  <c:v>133.1</c:v>
                </c:pt>
                <c:pt idx="3835">
                  <c:v>126.3</c:v>
                </c:pt>
                <c:pt idx="3836">
                  <c:v>129</c:v>
                </c:pt>
                <c:pt idx="3837">
                  <c:v>121.9</c:v>
                </c:pt>
                <c:pt idx="3838">
                  <c:v>130.19999999999999</c:v>
                </c:pt>
                <c:pt idx="3839">
                  <c:v>132.5</c:v>
                </c:pt>
                <c:pt idx="3840">
                  <c:v>144</c:v>
                </c:pt>
                <c:pt idx="3841">
                  <c:v>144</c:v>
                </c:pt>
                <c:pt idx="3842">
                  <c:v>146</c:v>
                </c:pt>
                <c:pt idx="3843">
                  <c:v>141</c:v>
                </c:pt>
                <c:pt idx="3844">
                  <c:v>138</c:v>
                </c:pt>
                <c:pt idx="3845">
                  <c:v>129.30000000000001</c:v>
                </c:pt>
                <c:pt idx="3846">
                  <c:v>128.80000000000001</c:v>
                </c:pt>
                <c:pt idx="3847">
                  <c:v>131.30000000000001</c:v>
                </c:pt>
                <c:pt idx="3848">
                  <c:v>120.1</c:v>
                </c:pt>
                <c:pt idx="3849">
                  <c:v>122.1</c:v>
                </c:pt>
                <c:pt idx="3850">
                  <c:v>119.6</c:v>
                </c:pt>
                <c:pt idx="3851">
                  <c:v>118.5</c:v>
                </c:pt>
                <c:pt idx="3852">
                  <c:v>122</c:v>
                </c:pt>
                <c:pt idx="3853">
                  <c:v>123.3</c:v>
                </c:pt>
                <c:pt idx="3854">
                  <c:v>121.2</c:v>
                </c:pt>
                <c:pt idx="3855">
                  <c:v>118.5</c:v>
                </c:pt>
                <c:pt idx="3856">
                  <c:v>113.4</c:v>
                </c:pt>
                <c:pt idx="3857">
                  <c:v>112.8</c:v>
                </c:pt>
                <c:pt idx="3858">
                  <c:v>109</c:v>
                </c:pt>
                <c:pt idx="3859">
                  <c:v>110</c:v>
                </c:pt>
                <c:pt idx="3860">
                  <c:v>112.6</c:v>
                </c:pt>
                <c:pt idx="3861">
                  <c:v>109.6</c:v>
                </c:pt>
                <c:pt idx="3862">
                  <c:v>106.8</c:v>
                </c:pt>
                <c:pt idx="3863">
                  <c:v>105</c:v>
                </c:pt>
                <c:pt idx="3864">
                  <c:v>103</c:v>
                </c:pt>
                <c:pt idx="3865">
                  <c:v>102.8</c:v>
                </c:pt>
                <c:pt idx="3866">
                  <c:v>103.1</c:v>
                </c:pt>
                <c:pt idx="3867">
                  <c:v>106</c:v>
                </c:pt>
                <c:pt idx="3868">
                  <c:v>106.6</c:v>
                </c:pt>
                <c:pt idx="3869">
                  <c:v>106.7</c:v>
                </c:pt>
                <c:pt idx="3870">
                  <c:v>105.1</c:v>
                </c:pt>
                <c:pt idx="3871">
                  <c:v>104.9</c:v>
                </c:pt>
                <c:pt idx="3872">
                  <c:v>104.5</c:v>
                </c:pt>
                <c:pt idx="3873">
                  <c:v>104</c:v>
                </c:pt>
                <c:pt idx="3874">
                  <c:v>106.2</c:v>
                </c:pt>
                <c:pt idx="3875">
                  <c:v>108</c:v>
                </c:pt>
                <c:pt idx="3876">
                  <c:v>101.5</c:v>
                </c:pt>
                <c:pt idx="3877">
                  <c:v>98.8</c:v>
                </c:pt>
                <c:pt idx="3878">
                  <c:v>94.4</c:v>
                </c:pt>
                <c:pt idx="3879">
                  <c:v>96</c:v>
                </c:pt>
                <c:pt idx="3880">
                  <c:v>96.9</c:v>
                </c:pt>
                <c:pt idx="3881">
                  <c:v>95.1</c:v>
                </c:pt>
                <c:pt idx="3882">
                  <c:v>95.6</c:v>
                </c:pt>
                <c:pt idx="3883">
                  <c:v>91.6</c:v>
                </c:pt>
                <c:pt idx="3884">
                  <c:v>92</c:v>
                </c:pt>
                <c:pt idx="3885">
                  <c:v>89.8</c:v>
                </c:pt>
                <c:pt idx="3886">
                  <c:v>92</c:v>
                </c:pt>
                <c:pt idx="3887">
                  <c:v>90.1</c:v>
                </c:pt>
                <c:pt idx="3888">
                  <c:v>98.5</c:v>
                </c:pt>
                <c:pt idx="3889">
                  <c:v>97.1</c:v>
                </c:pt>
                <c:pt idx="3890">
                  <c:v>98.9</c:v>
                </c:pt>
                <c:pt idx="3891">
                  <c:v>94.4</c:v>
                </c:pt>
                <c:pt idx="3892">
                  <c:v>98.3</c:v>
                </c:pt>
                <c:pt idx="3893">
                  <c:v>94</c:v>
                </c:pt>
                <c:pt idx="3894">
                  <c:v>89</c:v>
                </c:pt>
                <c:pt idx="3895">
                  <c:v>88</c:v>
                </c:pt>
                <c:pt idx="3896">
                  <c:v>76.7</c:v>
                </c:pt>
                <c:pt idx="3897">
                  <c:v>76</c:v>
                </c:pt>
                <c:pt idx="3898">
                  <c:v>76.5</c:v>
                </c:pt>
                <c:pt idx="3899">
                  <c:v>69.7</c:v>
                </c:pt>
                <c:pt idx="3900">
                  <c:v>68.5</c:v>
                </c:pt>
                <c:pt idx="3901">
                  <c:v>80</c:v>
                </c:pt>
                <c:pt idx="3902">
                  <c:v>78.900000000000006</c:v>
                </c:pt>
                <c:pt idx="3903">
                  <c:v>90.4</c:v>
                </c:pt>
                <c:pt idx="3904">
                  <c:v>88.1</c:v>
                </c:pt>
                <c:pt idx="3905">
                  <c:v>97.5</c:v>
                </c:pt>
                <c:pt idx="3906">
                  <c:v>95</c:v>
                </c:pt>
                <c:pt idx="3907">
                  <c:v>94.7</c:v>
                </c:pt>
                <c:pt idx="3908">
                  <c:v>101.7</c:v>
                </c:pt>
                <c:pt idx="3909">
                  <c:v>104</c:v>
                </c:pt>
                <c:pt idx="3910">
                  <c:v>103.3</c:v>
                </c:pt>
                <c:pt idx="3911">
                  <c:v>102.1</c:v>
                </c:pt>
                <c:pt idx="3912">
                  <c:v>107.9</c:v>
                </c:pt>
                <c:pt idx="3913">
                  <c:v>108.2</c:v>
                </c:pt>
                <c:pt idx="3914">
                  <c:v>109.5</c:v>
                </c:pt>
                <c:pt idx="3915">
                  <c:v>111.3</c:v>
                </c:pt>
                <c:pt idx="3916">
                  <c:v>108.3</c:v>
                </c:pt>
                <c:pt idx="3917">
                  <c:v>107.3</c:v>
                </c:pt>
                <c:pt idx="3918">
                  <c:v>101.9</c:v>
                </c:pt>
                <c:pt idx="3919">
                  <c:v>99.9</c:v>
                </c:pt>
                <c:pt idx="3920">
                  <c:v>99.8</c:v>
                </c:pt>
                <c:pt idx="3921">
                  <c:v>100</c:v>
                </c:pt>
                <c:pt idx="3922">
                  <c:v>103.9</c:v>
                </c:pt>
                <c:pt idx="3923">
                  <c:v>108.8</c:v>
                </c:pt>
                <c:pt idx="3924">
                  <c:v>109</c:v>
                </c:pt>
                <c:pt idx="3925">
                  <c:v>106.3</c:v>
                </c:pt>
                <c:pt idx="3926">
                  <c:v>100.4</c:v>
                </c:pt>
                <c:pt idx="3927">
                  <c:v>107.9</c:v>
                </c:pt>
                <c:pt idx="3928">
                  <c:v>111</c:v>
                </c:pt>
                <c:pt idx="3929">
                  <c:v>119</c:v>
                </c:pt>
                <c:pt idx="3930">
                  <c:v>121.9</c:v>
                </c:pt>
                <c:pt idx="3931">
                  <c:v>121.4</c:v>
                </c:pt>
                <c:pt idx="3932">
                  <c:v>120.7</c:v>
                </c:pt>
                <c:pt idx="3933">
                  <c:v>122.5</c:v>
                </c:pt>
                <c:pt idx="3934">
                  <c:v>129.30000000000001</c:v>
                </c:pt>
                <c:pt idx="3935">
                  <c:v>128.80000000000001</c:v>
                </c:pt>
                <c:pt idx="3936">
                  <c:v>128.80000000000001</c:v>
                </c:pt>
                <c:pt idx="3937">
                  <c:v>132.30000000000001</c:v>
                </c:pt>
                <c:pt idx="3938">
                  <c:v>129</c:v>
                </c:pt>
                <c:pt idx="3939">
                  <c:v>129.80000000000001</c:v>
                </c:pt>
                <c:pt idx="3940">
                  <c:v>133.5</c:v>
                </c:pt>
                <c:pt idx="3941">
                  <c:v>132</c:v>
                </c:pt>
                <c:pt idx="3942">
                  <c:v>133.1</c:v>
                </c:pt>
                <c:pt idx="3943">
                  <c:v>126.3</c:v>
                </c:pt>
                <c:pt idx="3944">
                  <c:v>123.8</c:v>
                </c:pt>
                <c:pt idx="3945">
                  <c:v>122.9</c:v>
                </c:pt>
                <c:pt idx="3946">
                  <c:v>122</c:v>
                </c:pt>
                <c:pt idx="3947">
                  <c:v>122.5</c:v>
                </c:pt>
                <c:pt idx="3948">
                  <c:v>123.2</c:v>
                </c:pt>
                <c:pt idx="3949">
                  <c:v>123.5</c:v>
                </c:pt>
                <c:pt idx="3950">
                  <c:v>118.2</c:v>
                </c:pt>
                <c:pt idx="3951">
                  <c:v>114.2</c:v>
                </c:pt>
                <c:pt idx="3952">
                  <c:v>111.4</c:v>
                </c:pt>
                <c:pt idx="3953">
                  <c:v>118</c:v>
                </c:pt>
                <c:pt idx="3954">
                  <c:v>114.8</c:v>
                </c:pt>
                <c:pt idx="3955">
                  <c:v>115.6</c:v>
                </c:pt>
                <c:pt idx="3956">
                  <c:v>117.7</c:v>
                </c:pt>
                <c:pt idx="3957">
                  <c:v>112.8</c:v>
                </c:pt>
                <c:pt idx="3958">
                  <c:v>113.2</c:v>
                </c:pt>
                <c:pt idx="3959">
                  <c:v>109.6</c:v>
                </c:pt>
                <c:pt idx="3960">
                  <c:v>112.3</c:v>
                </c:pt>
                <c:pt idx="3961">
                  <c:v>116</c:v>
                </c:pt>
                <c:pt idx="3962">
                  <c:v>112.9</c:v>
                </c:pt>
                <c:pt idx="3963">
                  <c:v>98.1</c:v>
                </c:pt>
                <c:pt idx="3964">
                  <c:v>106.3</c:v>
                </c:pt>
                <c:pt idx="3965">
                  <c:v>116.4</c:v>
                </c:pt>
                <c:pt idx="3966">
                  <c:v>139.19999999999999</c:v>
                </c:pt>
                <c:pt idx="3967">
                  <c:v>144</c:v>
                </c:pt>
                <c:pt idx="3968">
                  <c:v>134.4</c:v>
                </c:pt>
                <c:pt idx="3969">
                  <c:v>128</c:v>
                </c:pt>
                <c:pt idx="3970">
                  <c:v>136.9</c:v>
                </c:pt>
                <c:pt idx="3971">
                  <c:v>141.69999999999999</c:v>
                </c:pt>
                <c:pt idx="3972">
                  <c:v>154.19999999999999</c:v>
                </c:pt>
                <c:pt idx="3973">
                  <c:v>143.5</c:v>
                </c:pt>
                <c:pt idx="3974">
                  <c:v>127.4</c:v>
                </c:pt>
                <c:pt idx="3975">
                  <c:v>119.2</c:v>
                </c:pt>
                <c:pt idx="3976">
                  <c:v>126.6</c:v>
                </c:pt>
                <c:pt idx="3977">
                  <c:v>118.5</c:v>
                </c:pt>
                <c:pt idx="3978">
                  <c:v>109</c:v>
                </c:pt>
                <c:pt idx="3979">
                  <c:v>93.1</c:v>
                </c:pt>
                <c:pt idx="3980">
                  <c:v>68.400000000000006</c:v>
                </c:pt>
                <c:pt idx="3981">
                  <c:v>82.4</c:v>
                </c:pt>
                <c:pt idx="3982">
                  <c:v>90</c:v>
                </c:pt>
                <c:pt idx="3983">
                  <c:v>93</c:v>
                </c:pt>
                <c:pt idx="3984">
                  <c:v>117</c:v>
                </c:pt>
                <c:pt idx="3985">
                  <c:v>124.9</c:v>
                </c:pt>
                <c:pt idx="3986">
                  <c:v>165</c:v>
                </c:pt>
                <c:pt idx="3987">
                  <c:v>230</c:v>
                </c:pt>
                <c:pt idx="3988">
                  <c:v>187.5</c:v>
                </c:pt>
                <c:pt idx="3989">
                  <c:v>162.30000000000001</c:v>
                </c:pt>
                <c:pt idx="3990">
                  <c:v>142.6</c:v>
                </c:pt>
                <c:pt idx="3991">
                  <c:v>142.30000000000001</c:v>
                </c:pt>
                <c:pt idx="3992">
                  <c:v>132.1</c:v>
                </c:pt>
                <c:pt idx="3993">
                  <c:v>135</c:v>
                </c:pt>
                <c:pt idx="3994">
                  <c:v>118</c:v>
                </c:pt>
                <c:pt idx="3995">
                  <c:v>104</c:v>
                </c:pt>
                <c:pt idx="3996">
                  <c:v>93</c:v>
                </c:pt>
                <c:pt idx="3997">
                  <c:v>92.2</c:v>
                </c:pt>
                <c:pt idx="3998">
                  <c:v>90.5</c:v>
                </c:pt>
                <c:pt idx="3999">
                  <c:v>86.2</c:v>
                </c:pt>
                <c:pt idx="4000">
                  <c:v>88.9</c:v>
                </c:pt>
                <c:pt idx="4001">
                  <c:v>78.5</c:v>
                </c:pt>
                <c:pt idx="4002">
                  <c:v>73.599999999999994</c:v>
                </c:pt>
                <c:pt idx="4003">
                  <c:v>71.5</c:v>
                </c:pt>
                <c:pt idx="4004">
                  <c:v>64.3</c:v>
                </c:pt>
                <c:pt idx="4005">
                  <c:v>69.900000000000006</c:v>
                </c:pt>
                <c:pt idx="4006">
                  <c:v>70.8</c:v>
                </c:pt>
                <c:pt idx="4007">
                  <c:v>64.5</c:v>
                </c:pt>
                <c:pt idx="4008">
                  <c:v>59.1</c:v>
                </c:pt>
                <c:pt idx="4009">
                  <c:v>51.6</c:v>
                </c:pt>
                <c:pt idx="4010">
                  <c:v>47.4</c:v>
                </c:pt>
                <c:pt idx="4011">
                  <c:v>47</c:v>
                </c:pt>
                <c:pt idx="4012">
                  <c:v>47</c:v>
                </c:pt>
                <c:pt idx="4013">
                  <c:v>47.2</c:v>
                </c:pt>
                <c:pt idx="4014">
                  <c:v>46.9</c:v>
                </c:pt>
                <c:pt idx="4015">
                  <c:v>44.3</c:v>
                </c:pt>
                <c:pt idx="4016">
                  <c:v>48.4</c:v>
                </c:pt>
                <c:pt idx="4017">
                  <c:v>46</c:v>
                </c:pt>
                <c:pt idx="4018">
                  <c:v>46.8</c:v>
                </c:pt>
                <c:pt idx="4019">
                  <c:v>44.2</c:v>
                </c:pt>
                <c:pt idx="4020">
                  <c:v>42</c:v>
                </c:pt>
                <c:pt idx="4021">
                  <c:v>41</c:v>
                </c:pt>
                <c:pt idx="4022">
                  <c:v>40.299999999999997</c:v>
                </c:pt>
                <c:pt idx="4023">
                  <c:v>36.200000000000003</c:v>
                </c:pt>
                <c:pt idx="4024">
                  <c:v>34.5</c:v>
                </c:pt>
                <c:pt idx="4025">
                  <c:v>34.299999999999997</c:v>
                </c:pt>
                <c:pt idx="4026">
                  <c:v>34.5</c:v>
                </c:pt>
                <c:pt idx="4027">
                  <c:v>33.4</c:v>
                </c:pt>
                <c:pt idx="4028">
                  <c:v>30.9</c:v>
                </c:pt>
                <c:pt idx="4029">
                  <c:v>31.1</c:v>
                </c:pt>
                <c:pt idx="4030">
                  <c:v>30.4</c:v>
                </c:pt>
                <c:pt idx="4031">
                  <c:v>29.9</c:v>
                </c:pt>
                <c:pt idx="4032">
                  <c:v>29.8</c:v>
                </c:pt>
                <c:pt idx="4033">
                  <c:v>30.3</c:v>
                </c:pt>
                <c:pt idx="4034">
                  <c:v>29.8</c:v>
                </c:pt>
                <c:pt idx="4035">
                  <c:v>29.6</c:v>
                </c:pt>
                <c:pt idx="4036">
                  <c:v>29.4</c:v>
                </c:pt>
                <c:pt idx="4037">
                  <c:v>27</c:v>
                </c:pt>
                <c:pt idx="4038">
                  <c:v>26.8</c:v>
                </c:pt>
                <c:pt idx="4039">
                  <c:v>27.2</c:v>
                </c:pt>
                <c:pt idx="4040">
                  <c:v>27.1</c:v>
                </c:pt>
                <c:pt idx="4041">
                  <c:v>27.2</c:v>
                </c:pt>
                <c:pt idx="4042">
                  <c:v>24.2</c:v>
                </c:pt>
                <c:pt idx="4043">
                  <c:v>25.2</c:v>
                </c:pt>
                <c:pt idx="4044">
                  <c:v>24.6</c:v>
                </c:pt>
                <c:pt idx="4045">
                  <c:v>24</c:v>
                </c:pt>
                <c:pt idx="4046">
                  <c:v>23.6</c:v>
                </c:pt>
                <c:pt idx="4047">
                  <c:v>22.7</c:v>
                </c:pt>
                <c:pt idx="4048">
                  <c:v>22.1</c:v>
                </c:pt>
                <c:pt idx="4049">
                  <c:v>21.2</c:v>
                </c:pt>
                <c:pt idx="4050">
                  <c:v>20.6</c:v>
                </c:pt>
                <c:pt idx="4051">
                  <c:v>20.399999999999999</c:v>
                </c:pt>
                <c:pt idx="4052">
                  <c:v>20.6</c:v>
                </c:pt>
                <c:pt idx="4053">
                  <c:v>19.600000000000001</c:v>
                </c:pt>
                <c:pt idx="4054">
                  <c:v>20.5</c:v>
                </c:pt>
                <c:pt idx="4055">
                  <c:v>20.399999999999999</c:v>
                </c:pt>
                <c:pt idx="4056">
                  <c:v>19.7</c:v>
                </c:pt>
                <c:pt idx="4057">
                  <c:v>19.5</c:v>
                </c:pt>
                <c:pt idx="4058">
                  <c:v>18.7</c:v>
                </c:pt>
                <c:pt idx="4059">
                  <c:v>17.8</c:v>
                </c:pt>
                <c:pt idx="4060">
                  <c:v>17.899999999999999</c:v>
                </c:pt>
                <c:pt idx="4061">
                  <c:v>17.399999999999999</c:v>
                </c:pt>
                <c:pt idx="4062">
                  <c:v>16.899999999999999</c:v>
                </c:pt>
                <c:pt idx="4063">
                  <c:v>17.5</c:v>
                </c:pt>
                <c:pt idx="4064">
                  <c:v>17.3</c:v>
                </c:pt>
                <c:pt idx="4065">
                  <c:v>16.8</c:v>
                </c:pt>
                <c:pt idx="4066">
                  <c:v>15.7</c:v>
                </c:pt>
                <c:pt idx="4067">
                  <c:v>15.6</c:v>
                </c:pt>
                <c:pt idx="4068">
                  <c:v>15.7</c:v>
                </c:pt>
                <c:pt idx="4069">
                  <c:v>15.5</c:v>
                </c:pt>
                <c:pt idx="4070">
                  <c:v>14.7</c:v>
                </c:pt>
                <c:pt idx="4071">
                  <c:v>14.3</c:v>
                </c:pt>
                <c:pt idx="4072">
                  <c:v>14.3</c:v>
                </c:pt>
                <c:pt idx="4073">
                  <c:v>14.1</c:v>
                </c:pt>
                <c:pt idx="4074">
                  <c:v>14.2</c:v>
                </c:pt>
                <c:pt idx="4075">
                  <c:v>14.1</c:v>
                </c:pt>
                <c:pt idx="4076">
                  <c:v>14.1</c:v>
                </c:pt>
                <c:pt idx="4077">
                  <c:v>13.8</c:v>
                </c:pt>
                <c:pt idx="4078">
                  <c:v>13.7</c:v>
                </c:pt>
                <c:pt idx="4079">
                  <c:v>13.6</c:v>
                </c:pt>
                <c:pt idx="4080">
                  <c:v>13.4</c:v>
                </c:pt>
                <c:pt idx="4081">
                  <c:v>13.4</c:v>
                </c:pt>
                <c:pt idx="4082">
                  <c:v>13.5</c:v>
                </c:pt>
                <c:pt idx="4083">
                  <c:v>13.4</c:v>
                </c:pt>
                <c:pt idx="4084">
                  <c:v>13.3</c:v>
                </c:pt>
                <c:pt idx="4085">
                  <c:v>13.3</c:v>
                </c:pt>
                <c:pt idx="4086">
                  <c:v>13.5</c:v>
                </c:pt>
                <c:pt idx="4087">
                  <c:v>13.4</c:v>
                </c:pt>
                <c:pt idx="4088">
                  <c:v>13.4</c:v>
                </c:pt>
                <c:pt idx="4089">
                  <c:v>13.4</c:v>
                </c:pt>
                <c:pt idx="4090">
                  <c:v>13.4</c:v>
                </c:pt>
                <c:pt idx="4091">
                  <c:v>13.5</c:v>
                </c:pt>
                <c:pt idx="4092">
                  <c:v>13.4</c:v>
                </c:pt>
                <c:pt idx="4093">
                  <c:v>13.4</c:v>
                </c:pt>
                <c:pt idx="4094">
                  <c:v>13.3</c:v>
                </c:pt>
                <c:pt idx="4095">
                  <c:v>13.4</c:v>
                </c:pt>
                <c:pt idx="4096">
                  <c:v>13.5</c:v>
                </c:pt>
                <c:pt idx="4097">
                  <c:v>13.5</c:v>
                </c:pt>
                <c:pt idx="4098">
                  <c:v>13.6</c:v>
                </c:pt>
                <c:pt idx="4099">
                  <c:v>13.3</c:v>
                </c:pt>
                <c:pt idx="4100">
                  <c:v>13.3</c:v>
                </c:pt>
                <c:pt idx="4101">
                  <c:v>13.3</c:v>
                </c:pt>
                <c:pt idx="4102">
                  <c:v>13.5</c:v>
                </c:pt>
                <c:pt idx="4103">
                  <c:v>13.6</c:v>
                </c:pt>
                <c:pt idx="4104">
                  <c:v>13.7</c:v>
                </c:pt>
                <c:pt idx="4105">
                  <c:v>13.7</c:v>
                </c:pt>
                <c:pt idx="4106">
                  <c:v>13.6</c:v>
                </c:pt>
                <c:pt idx="4107">
                  <c:v>13.4</c:v>
                </c:pt>
                <c:pt idx="4108">
                  <c:v>13.4</c:v>
                </c:pt>
                <c:pt idx="4109">
                  <c:v>13.4</c:v>
                </c:pt>
                <c:pt idx="4110">
                  <c:v>13.5</c:v>
                </c:pt>
                <c:pt idx="4111">
                  <c:v>13.3</c:v>
                </c:pt>
                <c:pt idx="4112">
                  <c:v>13.4</c:v>
                </c:pt>
                <c:pt idx="4113">
                  <c:v>13.4</c:v>
                </c:pt>
                <c:pt idx="4114">
                  <c:v>12.7</c:v>
                </c:pt>
                <c:pt idx="4115">
                  <c:v>12.5</c:v>
                </c:pt>
                <c:pt idx="4116">
                  <c:v>12.6</c:v>
                </c:pt>
                <c:pt idx="4117">
                  <c:v>12.6</c:v>
                </c:pt>
                <c:pt idx="4118">
                  <c:v>12.4</c:v>
                </c:pt>
                <c:pt idx="4119">
                  <c:v>12.4</c:v>
                </c:pt>
                <c:pt idx="4120">
                  <c:v>12.2</c:v>
                </c:pt>
                <c:pt idx="4121">
                  <c:v>12.3</c:v>
                </c:pt>
                <c:pt idx="4122">
                  <c:v>12.5</c:v>
                </c:pt>
                <c:pt idx="4123">
                  <c:v>12.4</c:v>
                </c:pt>
                <c:pt idx="4124">
                  <c:v>12.4</c:v>
                </c:pt>
                <c:pt idx="4125">
                  <c:v>12.4</c:v>
                </c:pt>
                <c:pt idx="4126">
                  <c:v>11.8</c:v>
                </c:pt>
                <c:pt idx="4127">
                  <c:v>11.7</c:v>
                </c:pt>
                <c:pt idx="4128">
                  <c:v>11.8</c:v>
                </c:pt>
                <c:pt idx="4129">
                  <c:v>11.6</c:v>
                </c:pt>
                <c:pt idx="4130">
                  <c:v>11.8</c:v>
                </c:pt>
                <c:pt idx="4131">
                  <c:v>11.8</c:v>
                </c:pt>
                <c:pt idx="4132">
                  <c:v>11.2</c:v>
                </c:pt>
                <c:pt idx="4133">
                  <c:v>10.9</c:v>
                </c:pt>
                <c:pt idx="4134">
                  <c:v>10.9</c:v>
                </c:pt>
                <c:pt idx="4135">
                  <c:v>11</c:v>
                </c:pt>
                <c:pt idx="4136">
                  <c:v>10.9</c:v>
                </c:pt>
                <c:pt idx="4137">
                  <c:v>10.9</c:v>
                </c:pt>
                <c:pt idx="4138">
                  <c:v>10.8</c:v>
                </c:pt>
                <c:pt idx="4139">
                  <c:v>10.9</c:v>
                </c:pt>
                <c:pt idx="4140">
                  <c:v>10.9</c:v>
                </c:pt>
                <c:pt idx="4141">
                  <c:v>10.9</c:v>
                </c:pt>
                <c:pt idx="4142">
                  <c:v>10.8</c:v>
                </c:pt>
                <c:pt idx="4143">
                  <c:v>10.8</c:v>
                </c:pt>
                <c:pt idx="4144">
                  <c:v>10.6</c:v>
                </c:pt>
                <c:pt idx="4145">
                  <c:v>10.5</c:v>
                </c:pt>
                <c:pt idx="4146">
                  <c:v>10.6</c:v>
                </c:pt>
                <c:pt idx="4147">
                  <c:v>11.2</c:v>
                </c:pt>
                <c:pt idx="4148">
                  <c:v>10.9</c:v>
                </c:pt>
                <c:pt idx="4149">
                  <c:v>10.6</c:v>
                </c:pt>
                <c:pt idx="4150">
                  <c:v>10.7</c:v>
                </c:pt>
                <c:pt idx="4151">
                  <c:v>10.3</c:v>
                </c:pt>
                <c:pt idx="4152">
                  <c:v>10.199999999999999</c:v>
                </c:pt>
                <c:pt idx="4153">
                  <c:v>10.9</c:v>
                </c:pt>
                <c:pt idx="4154">
                  <c:v>11.6</c:v>
                </c:pt>
                <c:pt idx="4155">
                  <c:v>11.6</c:v>
                </c:pt>
                <c:pt idx="4156">
                  <c:v>11.7</c:v>
                </c:pt>
                <c:pt idx="4157">
                  <c:v>11.6</c:v>
                </c:pt>
                <c:pt idx="4158">
                  <c:v>11.7</c:v>
                </c:pt>
                <c:pt idx="4159">
                  <c:v>11.7</c:v>
                </c:pt>
                <c:pt idx="4160">
                  <c:v>11.9</c:v>
                </c:pt>
                <c:pt idx="4161">
                  <c:v>11.8</c:v>
                </c:pt>
                <c:pt idx="4162">
                  <c:v>11.9</c:v>
                </c:pt>
                <c:pt idx="4163">
                  <c:v>11.8</c:v>
                </c:pt>
                <c:pt idx="4164">
                  <c:v>11.7</c:v>
                </c:pt>
                <c:pt idx="4165">
                  <c:v>11.9</c:v>
                </c:pt>
                <c:pt idx="4166">
                  <c:v>12</c:v>
                </c:pt>
                <c:pt idx="4167">
                  <c:v>12</c:v>
                </c:pt>
                <c:pt idx="4168">
                  <c:v>12.1</c:v>
                </c:pt>
                <c:pt idx="4169">
                  <c:v>11.9</c:v>
                </c:pt>
                <c:pt idx="4170">
                  <c:v>11.8</c:v>
                </c:pt>
                <c:pt idx="4171">
                  <c:v>11.8</c:v>
                </c:pt>
                <c:pt idx="4172">
                  <c:v>12.5</c:v>
                </c:pt>
                <c:pt idx="4173">
                  <c:v>12.7</c:v>
                </c:pt>
                <c:pt idx="4174">
                  <c:v>12.9</c:v>
                </c:pt>
                <c:pt idx="4175">
                  <c:v>12.9</c:v>
                </c:pt>
                <c:pt idx="4176">
                  <c:v>12.8</c:v>
                </c:pt>
                <c:pt idx="4177">
                  <c:v>12.4</c:v>
                </c:pt>
                <c:pt idx="4178">
                  <c:v>12.4</c:v>
                </c:pt>
                <c:pt idx="4179">
                  <c:v>12.4</c:v>
                </c:pt>
                <c:pt idx="4180">
                  <c:v>12.4</c:v>
                </c:pt>
                <c:pt idx="4181">
                  <c:v>12.3</c:v>
                </c:pt>
                <c:pt idx="4182">
                  <c:v>12.3</c:v>
                </c:pt>
                <c:pt idx="4183">
                  <c:v>12.2</c:v>
                </c:pt>
                <c:pt idx="4184">
                  <c:v>12.1</c:v>
                </c:pt>
                <c:pt idx="4185">
                  <c:v>12.2</c:v>
                </c:pt>
                <c:pt idx="4186">
                  <c:v>12.2</c:v>
                </c:pt>
                <c:pt idx="4187">
                  <c:v>12.4</c:v>
                </c:pt>
                <c:pt idx="4188">
                  <c:v>12.3</c:v>
                </c:pt>
                <c:pt idx="4189">
                  <c:v>12.6</c:v>
                </c:pt>
                <c:pt idx="4190">
                  <c:v>12.3</c:v>
                </c:pt>
                <c:pt idx="4191">
                  <c:v>11.9</c:v>
                </c:pt>
                <c:pt idx="4192">
                  <c:v>11.9</c:v>
                </c:pt>
                <c:pt idx="4193">
                  <c:v>11.8</c:v>
                </c:pt>
                <c:pt idx="4194">
                  <c:v>11.7</c:v>
                </c:pt>
                <c:pt idx="4195">
                  <c:v>11.4</c:v>
                </c:pt>
                <c:pt idx="4196">
                  <c:v>11.4</c:v>
                </c:pt>
                <c:pt idx="4197">
                  <c:v>11.3</c:v>
                </c:pt>
                <c:pt idx="4198">
                  <c:v>11.2</c:v>
                </c:pt>
                <c:pt idx="4199">
                  <c:v>11</c:v>
                </c:pt>
                <c:pt idx="4200">
                  <c:v>11</c:v>
                </c:pt>
                <c:pt idx="4201">
                  <c:v>11</c:v>
                </c:pt>
                <c:pt idx="4202">
                  <c:v>11.2</c:v>
                </c:pt>
                <c:pt idx="4203">
                  <c:v>11</c:v>
                </c:pt>
                <c:pt idx="4204">
                  <c:v>10.4</c:v>
                </c:pt>
                <c:pt idx="4205">
                  <c:v>10.5</c:v>
                </c:pt>
                <c:pt idx="4206">
                  <c:v>10.199999999999999</c:v>
                </c:pt>
                <c:pt idx="4207">
                  <c:v>10</c:v>
                </c:pt>
                <c:pt idx="4208">
                  <c:v>10.199999999999999</c:v>
                </c:pt>
                <c:pt idx="4209">
                  <c:v>10.8</c:v>
                </c:pt>
                <c:pt idx="4210">
                  <c:v>10.9</c:v>
                </c:pt>
                <c:pt idx="4211">
                  <c:v>10.9</c:v>
                </c:pt>
                <c:pt idx="4212">
                  <c:v>10.9</c:v>
                </c:pt>
                <c:pt idx="4213">
                  <c:v>10.6</c:v>
                </c:pt>
                <c:pt idx="4214">
                  <c:v>10.5</c:v>
                </c:pt>
                <c:pt idx="4215">
                  <c:v>10.6</c:v>
                </c:pt>
                <c:pt idx="4216">
                  <c:v>10.1</c:v>
                </c:pt>
                <c:pt idx="4217">
                  <c:v>9.8000000000000007</c:v>
                </c:pt>
                <c:pt idx="4218">
                  <c:v>9.9</c:v>
                </c:pt>
                <c:pt idx="4219">
                  <c:v>10.1</c:v>
                </c:pt>
                <c:pt idx="4220">
                  <c:v>8</c:v>
                </c:pt>
                <c:pt idx="4221">
                  <c:v>11.6</c:v>
                </c:pt>
                <c:pt idx="4222">
                  <c:v>11.6</c:v>
                </c:pt>
                <c:pt idx="4223">
                  <c:v>13.5</c:v>
                </c:pt>
                <c:pt idx="4224">
                  <c:v>13.3</c:v>
                </c:pt>
                <c:pt idx="4225">
                  <c:v>12.2</c:v>
                </c:pt>
                <c:pt idx="4226">
                  <c:v>12</c:v>
                </c:pt>
                <c:pt idx="4227">
                  <c:v>11.6</c:v>
                </c:pt>
                <c:pt idx="4228">
                  <c:v>11.5</c:v>
                </c:pt>
                <c:pt idx="4229">
                  <c:v>11.4</c:v>
                </c:pt>
                <c:pt idx="4230">
                  <c:v>11.1</c:v>
                </c:pt>
                <c:pt idx="4231">
                  <c:v>11.1</c:v>
                </c:pt>
                <c:pt idx="4232">
                  <c:v>11.1</c:v>
                </c:pt>
                <c:pt idx="4233">
                  <c:v>10.9</c:v>
                </c:pt>
                <c:pt idx="4234">
                  <c:v>10.9</c:v>
                </c:pt>
                <c:pt idx="4235">
                  <c:v>11</c:v>
                </c:pt>
                <c:pt idx="4236">
                  <c:v>11</c:v>
                </c:pt>
                <c:pt idx="4237">
                  <c:v>10.5</c:v>
                </c:pt>
                <c:pt idx="4238">
                  <c:v>9.6</c:v>
                </c:pt>
                <c:pt idx="4239">
                  <c:v>9.4</c:v>
                </c:pt>
                <c:pt idx="4240">
                  <c:v>9.1</c:v>
                </c:pt>
                <c:pt idx="4241">
                  <c:v>8.6999999999999993</c:v>
                </c:pt>
                <c:pt idx="4242">
                  <c:v>8.9</c:v>
                </c:pt>
                <c:pt idx="4243">
                  <c:v>8.9</c:v>
                </c:pt>
                <c:pt idx="4244">
                  <c:v>8.9</c:v>
                </c:pt>
                <c:pt idx="4245">
                  <c:v>8.8000000000000007</c:v>
                </c:pt>
                <c:pt idx="4246">
                  <c:v>8.6</c:v>
                </c:pt>
                <c:pt idx="4247">
                  <c:v>8.4</c:v>
                </c:pt>
                <c:pt idx="4248">
                  <c:v>8.4</c:v>
                </c:pt>
                <c:pt idx="4249">
                  <c:v>8.9</c:v>
                </c:pt>
                <c:pt idx="4250">
                  <c:v>8.5</c:v>
                </c:pt>
                <c:pt idx="4251">
                  <c:v>8.9</c:v>
                </c:pt>
                <c:pt idx="4252">
                  <c:v>9.1</c:v>
                </c:pt>
                <c:pt idx="4253">
                  <c:v>8.8000000000000007</c:v>
                </c:pt>
                <c:pt idx="4254">
                  <c:v>8.5</c:v>
                </c:pt>
                <c:pt idx="4255">
                  <c:v>7.6</c:v>
                </c:pt>
                <c:pt idx="4256">
                  <c:v>7.5</c:v>
                </c:pt>
                <c:pt idx="4257">
                  <c:v>7.7</c:v>
                </c:pt>
                <c:pt idx="4258">
                  <c:v>7.8</c:v>
                </c:pt>
                <c:pt idx="4259">
                  <c:v>7.2</c:v>
                </c:pt>
                <c:pt idx="4260">
                  <c:v>7.2</c:v>
                </c:pt>
                <c:pt idx="4261">
                  <c:v>7</c:v>
                </c:pt>
                <c:pt idx="4262">
                  <c:v>6.8</c:v>
                </c:pt>
                <c:pt idx="4263">
                  <c:v>6.8</c:v>
                </c:pt>
                <c:pt idx="4264">
                  <c:v>6.7</c:v>
                </c:pt>
                <c:pt idx="4265">
                  <c:v>6.7</c:v>
                </c:pt>
                <c:pt idx="4266">
                  <c:v>6.5</c:v>
                </c:pt>
                <c:pt idx="4267">
                  <c:v>6.4</c:v>
                </c:pt>
                <c:pt idx="4268">
                  <c:v>6.8</c:v>
                </c:pt>
                <c:pt idx="4269">
                  <c:v>6.6</c:v>
                </c:pt>
                <c:pt idx="4270">
                  <c:v>6.7</c:v>
                </c:pt>
                <c:pt idx="4271">
                  <c:v>6.7</c:v>
                </c:pt>
                <c:pt idx="4272">
                  <c:v>6.6</c:v>
                </c:pt>
                <c:pt idx="4273">
                  <c:v>6.7</c:v>
                </c:pt>
                <c:pt idx="4274">
                  <c:v>6.4</c:v>
                </c:pt>
                <c:pt idx="4275">
                  <c:v>6.3</c:v>
                </c:pt>
                <c:pt idx="4276">
                  <c:v>6.3</c:v>
                </c:pt>
                <c:pt idx="4277">
                  <c:v>6.4</c:v>
                </c:pt>
                <c:pt idx="4278">
                  <c:v>6.6</c:v>
                </c:pt>
                <c:pt idx="4279">
                  <c:v>6.7</c:v>
                </c:pt>
                <c:pt idx="4280">
                  <c:v>6.7</c:v>
                </c:pt>
                <c:pt idx="4281">
                  <c:v>6.5</c:v>
                </c:pt>
                <c:pt idx="4282">
                  <c:v>6.3</c:v>
                </c:pt>
                <c:pt idx="4283">
                  <c:v>6.2</c:v>
                </c:pt>
                <c:pt idx="4284">
                  <c:v>6.4</c:v>
                </c:pt>
                <c:pt idx="4285">
                  <c:v>6.5</c:v>
                </c:pt>
                <c:pt idx="4286">
                  <c:v>5.9</c:v>
                </c:pt>
                <c:pt idx="4287">
                  <c:v>5.9</c:v>
                </c:pt>
                <c:pt idx="4288">
                  <c:v>5.7</c:v>
                </c:pt>
                <c:pt idx="4289">
                  <c:v>5.6</c:v>
                </c:pt>
                <c:pt idx="4290">
                  <c:v>5.5</c:v>
                </c:pt>
                <c:pt idx="4291">
                  <c:v>5.6</c:v>
                </c:pt>
                <c:pt idx="4292">
                  <c:v>5.6</c:v>
                </c:pt>
                <c:pt idx="4293">
                  <c:v>5.6</c:v>
                </c:pt>
                <c:pt idx="4294">
                  <c:v>5.5</c:v>
                </c:pt>
                <c:pt idx="4295">
                  <c:v>5.4</c:v>
                </c:pt>
                <c:pt idx="4296">
                  <c:v>5.3</c:v>
                </c:pt>
                <c:pt idx="4297">
                  <c:v>5.2</c:v>
                </c:pt>
                <c:pt idx="4298">
                  <c:v>5.3</c:v>
                </c:pt>
                <c:pt idx="4299">
                  <c:v>5.3</c:v>
                </c:pt>
                <c:pt idx="4300">
                  <c:v>5.2</c:v>
                </c:pt>
                <c:pt idx="4301">
                  <c:v>5.0999999999999996</c:v>
                </c:pt>
                <c:pt idx="4302">
                  <c:v>5.2</c:v>
                </c:pt>
                <c:pt idx="4303">
                  <c:v>5.0999999999999996</c:v>
                </c:pt>
                <c:pt idx="4304">
                  <c:v>5.0999999999999996</c:v>
                </c:pt>
                <c:pt idx="4305">
                  <c:v>5.0999999999999996</c:v>
                </c:pt>
                <c:pt idx="4306">
                  <c:v>5.2</c:v>
                </c:pt>
                <c:pt idx="4307">
                  <c:v>5.0999999999999996</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c:v>
                </c:pt>
                <c:pt idx="4317">
                  <c:v>5</c:v>
                </c:pt>
                <c:pt idx="4318">
                  <c:v>4.9000000000000004</c:v>
                </c:pt>
                <c:pt idx="4319">
                  <c:v>4.9000000000000004</c:v>
                </c:pt>
                <c:pt idx="4320">
                  <c:v>5</c:v>
                </c:pt>
                <c:pt idx="4321">
                  <c:v>4.8</c:v>
                </c:pt>
                <c:pt idx="4322">
                  <c:v>5</c:v>
                </c:pt>
                <c:pt idx="4323">
                  <c:v>5.0999999999999996</c:v>
                </c:pt>
                <c:pt idx="4324">
                  <c:v>5.0999999999999996</c:v>
                </c:pt>
                <c:pt idx="4325">
                  <c:v>5.0999999999999996</c:v>
                </c:pt>
                <c:pt idx="4326">
                  <c:v>5.0999999999999996</c:v>
                </c:pt>
                <c:pt idx="4327">
                  <c:v>5.0999999999999996</c:v>
                </c:pt>
                <c:pt idx="4328">
                  <c:v>5.0999999999999996</c:v>
                </c:pt>
                <c:pt idx="4329">
                  <c:v>5.0999999999999996</c:v>
                </c:pt>
                <c:pt idx="4330">
                  <c:v>5</c:v>
                </c:pt>
                <c:pt idx="4331">
                  <c:v>4.9000000000000004</c:v>
                </c:pt>
                <c:pt idx="4332">
                  <c:v>4.9000000000000004</c:v>
                </c:pt>
                <c:pt idx="4333">
                  <c:v>5</c:v>
                </c:pt>
                <c:pt idx="4334">
                  <c:v>5.0999999999999996</c:v>
                </c:pt>
                <c:pt idx="4335">
                  <c:v>5.0999999999999996</c:v>
                </c:pt>
                <c:pt idx="4336">
                  <c:v>5.0999999999999996</c:v>
                </c:pt>
                <c:pt idx="4337">
                  <c:v>5.0999999999999996</c:v>
                </c:pt>
                <c:pt idx="4338">
                  <c:v>5</c:v>
                </c:pt>
                <c:pt idx="4339">
                  <c:v>5.2</c:v>
                </c:pt>
                <c:pt idx="4340">
                  <c:v>5.3</c:v>
                </c:pt>
                <c:pt idx="4341">
                  <c:v>5.3</c:v>
                </c:pt>
                <c:pt idx="4342">
                  <c:v>5.0999999999999996</c:v>
                </c:pt>
                <c:pt idx="4343">
                  <c:v>5.0999999999999996</c:v>
                </c:pt>
                <c:pt idx="4344">
                  <c:v>5</c:v>
                </c:pt>
                <c:pt idx="4345">
                  <c:v>4.9000000000000004</c:v>
                </c:pt>
                <c:pt idx="4346">
                  <c:v>5</c:v>
                </c:pt>
                <c:pt idx="4347">
                  <c:v>5</c:v>
                </c:pt>
                <c:pt idx="4348">
                  <c:v>4.9000000000000004</c:v>
                </c:pt>
                <c:pt idx="4349">
                  <c:v>4.9000000000000004</c:v>
                </c:pt>
                <c:pt idx="4350">
                  <c:v>4.9000000000000004</c:v>
                </c:pt>
                <c:pt idx="4351">
                  <c:v>4.8</c:v>
                </c:pt>
                <c:pt idx="4352">
                  <c:v>4.9000000000000004</c:v>
                </c:pt>
                <c:pt idx="4353">
                  <c:v>4.8</c:v>
                </c:pt>
                <c:pt idx="4354">
                  <c:v>4.7</c:v>
                </c:pt>
                <c:pt idx="4355">
                  <c:v>4.9000000000000004</c:v>
                </c:pt>
                <c:pt idx="4356">
                  <c:v>4.9000000000000004</c:v>
                </c:pt>
                <c:pt idx="4357">
                  <c:v>4.9000000000000004</c:v>
                </c:pt>
                <c:pt idx="4358">
                  <c:v>4.9000000000000004</c:v>
                </c:pt>
                <c:pt idx="4359">
                  <c:v>5</c:v>
                </c:pt>
                <c:pt idx="4360">
                  <c:v>4.8</c:v>
                </c:pt>
                <c:pt idx="4361">
                  <c:v>4.9000000000000004</c:v>
                </c:pt>
                <c:pt idx="4362">
                  <c:v>4.9000000000000004</c:v>
                </c:pt>
                <c:pt idx="4363">
                  <c:v>4.8</c:v>
                </c:pt>
                <c:pt idx="4364">
                  <c:v>4.8</c:v>
                </c:pt>
                <c:pt idx="4365">
                  <c:v>4.8</c:v>
                </c:pt>
                <c:pt idx="4366">
                  <c:v>4.5999999999999996</c:v>
                </c:pt>
                <c:pt idx="4367">
                  <c:v>4.5999999999999996</c:v>
                </c:pt>
                <c:pt idx="4368">
                  <c:v>4.7</c:v>
                </c:pt>
                <c:pt idx="4369">
                  <c:v>4.7</c:v>
                </c:pt>
                <c:pt idx="4370">
                  <c:v>4.7</c:v>
                </c:pt>
                <c:pt idx="4371">
                  <c:v>4.8</c:v>
                </c:pt>
                <c:pt idx="4372">
                  <c:v>4.8</c:v>
                </c:pt>
                <c:pt idx="4373">
                  <c:v>4.7</c:v>
                </c:pt>
                <c:pt idx="4374">
                  <c:v>5.3</c:v>
                </c:pt>
                <c:pt idx="4375">
                  <c:v>5.2</c:v>
                </c:pt>
                <c:pt idx="4376">
                  <c:v>5.3</c:v>
                </c:pt>
                <c:pt idx="4377">
                  <c:v>5.3</c:v>
                </c:pt>
                <c:pt idx="4378">
                  <c:v>5.4</c:v>
                </c:pt>
                <c:pt idx="4379">
                  <c:v>5.3</c:v>
                </c:pt>
                <c:pt idx="4380">
                  <c:v>4.9000000000000004</c:v>
                </c:pt>
                <c:pt idx="4381">
                  <c:v>4.9000000000000004</c:v>
                </c:pt>
                <c:pt idx="4382">
                  <c:v>4.8</c:v>
                </c:pt>
                <c:pt idx="4383">
                  <c:v>4.9000000000000004</c:v>
                </c:pt>
                <c:pt idx="4384">
                  <c:v>4.9000000000000004</c:v>
                </c:pt>
                <c:pt idx="4385">
                  <c:v>4.9000000000000004</c:v>
                </c:pt>
                <c:pt idx="4386">
                  <c:v>5</c:v>
                </c:pt>
                <c:pt idx="4387">
                  <c:v>5</c:v>
                </c:pt>
                <c:pt idx="4388">
                  <c:v>4.8</c:v>
                </c:pt>
                <c:pt idx="4389">
                  <c:v>4.5999999999999996</c:v>
                </c:pt>
                <c:pt idx="4390">
                  <c:v>4.7</c:v>
                </c:pt>
                <c:pt idx="4391">
                  <c:v>4.9000000000000004</c:v>
                </c:pt>
                <c:pt idx="4392">
                  <c:v>4.9000000000000004</c:v>
                </c:pt>
                <c:pt idx="4393">
                  <c:v>4.9000000000000004</c:v>
                </c:pt>
                <c:pt idx="4394">
                  <c:v>5</c:v>
                </c:pt>
                <c:pt idx="4395">
                  <c:v>4.9000000000000004</c:v>
                </c:pt>
                <c:pt idx="4396">
                  <c:v>4.8</c:v>
                </c:pt>
                <c:pt idx="4397">
                  <c:v>5</c:v>
                </c:pt>
                <c:pt idx="4398">
                  <c:v>5</c:v>
                </c:pt>
                <c:pt idx="4399">
                  <c:v>4.4000000000000004</c:v>
                </c:pt>
                <c:pt idx="4400">
                  <c:v>4.3</c:v>
                </c:pt>
                <c:pt idx="4401">
                  <c:v>4.4000000000000004</c:v>
                </c:pt>
                <c:pt idx="4402">
                  <c:v>4.4000000000000004</c:v>
                </c:pt>
                <c:pt idx="4403">
                  <c:v>4.2</c:v>
                </c:pt>
                <c:pt idx="4404">
                  <c:v>4.4000000000000004</c:v>
                </c:pt>
                <c:pt idx="4405">
                  <c:v>4.3</c:v>
                </c:pt>
                <c:pt idx="4406">
                  <c:v>4.3</c:v>
                </c:pt>
                <c:pt idx="4407">
                  <c:v>4.5</c:v>
                </c:pt>
                <c:pt idx="4408">
                  <c:v>5.3</c:v>
                </c:pt>
                <c:pt idx="4409">
                  <c:v>5.5</c:v>
                </c:pt>
                <c:pt idx="4410">
                  <c:v>5.6</c:v>
                </c:pt>
                <c:pt idx="4411">
                  <c:v>5.9</c:v>
                </c:pt>
                <c:pt idx="4412">
                  <c:v>5.8</c:v>
                </c:pt>
                <c:pt idx="4413">
                  <c:v>5.6</c:v>
                </c:pt>
                <c:pt idx="4414">
                  <c:v>5.7</c:v>
                </c:pt>
                <c:pt idx="4415">
                  <c:v>5.4</c:v>
                </c:pt>
                <c:pt idx="4416">
                  <c:v>5.7</c:v>
                </c:pt>
                <c:pt idx="4417">
                  <c:v>5.9</c:v>
                </c:pt>
                <c:pt idx="4418">
                  <c:v>6</c:v>
                </c:pt>
                <c:pt idx="4419">
                  <c:v>6.1</c:v>
                </c:pt>
                <c:pt idx="4420">
                  <c:v>6.1</c:v>
                </c:pt>
                <c:pt idx="4421">
                  <c:v>5.5</c:v>
                </c:pt>
                <c:pt idx="4422">
                  <c:v>5.5</c:v>
                </c:pt>
                <c:pt idx="4423">
                  <c:v>5.4</c:v>
                </c:pt>
                <c:pt idx="4424">
                  <c:v>5.6</c:v>
                </c:pt>
                <c:pt idx="4425">
                  <c:v>5.3</c:v>
                </c:pt>
                <c:pt idx="4426">
                  <c:v>5.3</c:v>
                </c:pt>
                <c:pt idx="4427">
                  <c:v>5.8</c:v>
                </c:pt>
                <c:pt idx="4428">
                  <c:v>6.3</c:v>
                </c:pt>
                <c:pt idx="4429">
                  <c:v>6.4</c:v>
                </c:pt>
                <c:pt idx="4430">
                  <c:v>6.3</c:v>
                </c:pt>
                <c:pt idx="4431">
                  <c:v>6.2</c:v>
                </c:pt>
                <c:pt idx="4432">
                  <c:v>6.5</c:v>
                </c:pt>
                <c:pt idx="4433">
                  <c:v>6.4</c:v>
                </c:pt>
                <c:pt idx="4434">
                  <c:v>5.9</c:v>
                </c:pt>
                <c:pt idx="4435">
                  <c:v>5.6</c:v>
                </c:pt>
                <c:pt idx="4436">
                  <c:v>6.7</c:v>
                </c:pt>
                <c:pt idx="4437">
                  <c:v>7</c:v>
                </c:pt>
                <c:pt idx="4438">
                  <c:v>6.8</c:v>
                </c:pt>
                <c:pt idx="4439">
                  <c:v>6.4</c:v>
                </c:pt>
                <c:pt idx="4440">
                  <c:v>6.8</c:v>
                </c:pt>
                <c:pt idx="4441">
                  <c:v>6.9</c:v>
                </c:pt>
                <c:pt idx="4442">
                  <c:v>6.4</c:v>
                </c:pt>
                <c:pt idx="4443">
                  <c:v>6.3</c:v>
                </c:pt>
                <c:pt idx="4444">
                  <c:v>7.1</c:v>
                </c:pt>
                <c:pt idx="4445">
                  <c:v>6.8</c:v>
                </c:pt>
                <c:pt idx="4446">
                  <c:v>6.7</c:v>
                </c:pt>
                <c:pt idx="4447">
                  <c:v>6.9</c:v>
                </c:pt>
                <c:pt idx="4448">
                  <c:v>5.6</c:v>
                </c:pt>
                <c:pt idx="4449">
                  <c:v>4.9000000000000004</c:v>
                </c:pt>
                <c:pt idx="4450">
                  <c:v>5.2</c:v>
                </c:pt>
                <c:pt idx="4451">
                  <c:v>5.3</c:v>
                </c:pt>
                <c:pt idx="4452">
                  <c:v>4.7</c:v>
                </c:pt>
                <c:pt idx="4453">
                  <c:v>4.3</c:v>
                </c:pt>
                <c:pt idx="4454">
                  <c:v>4.2</c:v>
                </c:pt>
                <c:pt idx="4455">
                  <c:v>4.2</c:v>
                </c:pt>
                <c:pt idx="4456">
                  <c:v>4.0999999999999996</c:v>
                </c:pt>
                <c:pt idx="4457">
                  <c:v>4</c:v>
                </c:pt>
                <c:pt idx="4458">
                  <c:v>4.2</c:v>
                </c:pt>
                <c:pt idx="4459">
                  <c:v>3.9</c:v>
                </c:pt>
                <c:pt idx="4460">
                  <c:v>4</c:v>
                </c:pt>
                <c:pt idx="4461">
                  <c:v>3.9</c:v>
                </c:pt>
                <c:pt idx="4462">
                  <c:v>3.9</c:v>
                </c:pt>
                <c:pt idx="4463">
                  <c:v>4</c:v>
                </c:pt>
                <c:pt idx="4464">
                  <c:v>3.5</c:v>
                </c:pt>
                <c:pt idx="4465">
                  <c:v>3.2</c:v>
                </c:pt>
                <c:pt idx="4466">
                  <c:v>3.2</c:v>
                </c:pt>
                <c:pt idx="4467">
                  <c:v>3.2</c:v>
                </c:pt>
                <c:pt idx="4468">
                  <c:v>3.2</c:v>
                </c:pt>
                <c:pt idx="4469">
                  <c:v>3.2</c:v>
                </c:pt>
                <c:pt idx="4470">
                  <c:v>3.3</c:v>
                </c:pt>
                <c:pt idx="4471">
                  <c:v>3.1</c:v>
                </c:pt>
                <c:pt idx="4472">
                  <c:v>3.3</c:v>
                </c:pt>
                <c:pt idx="4473">
                  <c:v>3</c:v>
                </c:pt>
                <c:pt idx="4474">
                  <c:v>3</c:v>
                </c:pt>
                <c:pt idx="4475">
                  <c:v>3</c:v>
                </c:pt>
                <c:pt idx="4476">
                  <c:v>3</c:v>
                </c:pt>
                <c:pt idx="4477">
                  <c:v>3</c:v>
                </c:pt>
                <c:pt idx="4478">
                  <c:v>2.9</c:v>
                </c:pt>
                <c:pt idx="4479">
                  <c:v>2.8</c:v>
                </c:pt>
                <c:pt idx="4480">
                  <c:v>2.8</c:v>
                </c:pt>
                <c:pt idx="4481">
                  <c:v>3.1</c:v>
                </c:pt>
                <c:pt idx="4482">
                  <c:v>3.1</c:v>
                </c:pt>
                <c:pt idx="4483">
                  <c:v>3</c:v>
                </c:pt>
                <c:pt idx="4484">
                  <c:v>2.8</c:v>
                </c:pt>
                <c:pt idx="4485">
                  <c:v>2.5</c:v>
                </c:pt>
                <c:pt idx="4486">
                  <c:v>2.5</c:v>
                </c:pt>
                <c:pt idx="4487">
                  <c:v>2.5</c:v>
                </c:pt>
                <c:pt idx="4488">
                  <c:v>2.5</c:v>
                </c:pt>
                <c:pt idx="4489">
                  <c:v>2.4</c:v>
                </c:pt>
                <c:pt idx="4490">
                  <c:v>2.2999999999999998</c:v>
                </c:pt>
                <c:pt idx="4491">
                  <c:v>2.2999999999999998</c:v>
                </c:pt>
                <c:pt idx="4492">
                  <c:v>2.2999999999999998</c:v>
                </c:pt>
                <c:pt idx="4493">
                  <c:v>2.2000000000000002</c:v>
                </c:pt>
                <c:pt idx="4494">
                  <c:v>2.2000000000000002</c:v>
                </c:pt>
                <c:pt idx="4495">
                  <c:v>2</c:v>
                </c:pt>
                <c:pt idx="4496">
                  <c:v>2.2999999999999998</c:v>
                </c:pt>
                <c:pt idx="4497">
                  <c:v>2.6</c:v>
                </c:pt>
                <c:pt idx="4498">
                  <c:v>2.2999999999999998</c:v>
                </c:pt>
                <c:pt idx="4499">
                  <c:v>2.2000000000000002</c:v>
                </c:pt>
                <c:pt idx="4500">
                  <c:v>3</c:v>
                </c:pt>
                <c:pt idx="4501">
                  <c:v>3</c:v>
                </c:pt>
                <c:pt idx="4502">
                  <c:v>3.1</c:v>
                </c:pt>
                <c:pt idx="4503">
                  <c:v>2.8</c:v>
                </c:pt>
                <c:pt idx="4504">
                  <c:v>3</c:v>
                </c:pt>
                <c:pt idx="4505">
                  <c:v>3</c:v>
                </c:pt>
                <c:pt idx="4506">
                  <c:v>3</c:v>
                </c:pt>
                <c:pt idx="4507">
                  <c:v>3</c:v>
                </c:pt>
                <c:pt idx="4508">
                  <c:v>3</c:v>
                </c:pt>
                <c:pt idx="4509">
                  <c:v>3.1</c:v>
                </c:pt>
                <c:pt idx="4510">
                  <c:v>3.2</c:v>
                </c:pt>
                <c:pt idx="4511">
                  <c:v>3.3</c:v>
                </c:pt>
                <c:pt idx="4512">
                  <c:v>3.2</c:v>
                </c:pt>
                <c:pt idx="4513">
                  <c:v>3.3</c:v>
                </c:pt>
                <c:pt idx="4514">
                  <c:v>3.3</c:v>
                </c:pt>
                <c:pt idx="4515">
                  <c:v>3.6</c:v>
                </c:pt>
                <c:pt idx="4516">
                  <c:v>3.2</c:v>
                </c:pt>
                <c:pt idx="4517">
                  <c:v>3</c:v>
                </c:pt>
                <c:pt idx="4518">
                  <c:v>2.8</c:v>
                </c:pt>
                <c:pt idx="4519">
                  <c:v>2.8</c:v>
                </c:pt>
                <c:pt idx="4520">
                  <c:v>2.5</c:v>
                </c:pt>
                <c:pt idx="4521">
                  <c:v>3.2</c:v>
                </c:pt>
                <c:pt idx="4522">
                  <c:v>3.2</c:v>
                </c:pt>
                <c:pt idx="4523">
                  <c:v>2.6</c:v>
                </c:pt>
                <c:pt idx="4524">
                  <c:v>2.2999999999999998</c:v>
                </c:pt>
                <c:pt idx="4525">
                  <c:v>2.2999999999999998</c:v>
                </c:pt>
                <c:pt idx="4526">
                  <c:v>2.4</c:v>
                </c:pt>
                <c:pt idx="4527">
                  <c:v>2.6</c:v>
                </c:pt>
                <c:pt idx="4528">
                  <c:v>3.6</c:v>
                </c:pt>
                <c:pt idx="4529">
                  <c:v>3.8</c:v>
                </c:pt>
                <c:pt idx="4530">
                  <c:v>4</c:v>
                </c:pt>
                <c:pt idx="4531">
                  <c:v>4.0999999999999996</c:v>
                </c:pt>
                <c:pt idx="4532">
                  <c:v>4.2</c:v>
                </c:pt>
                <c:pt idx="4533">
                  <c:v>3.9</c:v>
                </c:pt>
                <c:pt idx="4534">
                  <c:v>4.0999999999999996</c:v>
                </c:pt>
                <c:pt idx="4535">
                  <c:v>4.0999999999999996</c:v>
                </c:pt>
                <c:pt idx="4536">
                  <c:v>4</c:v>
                </c:pt>
                <c:pt idx="4537">
                  <c:v>4.3</c:v>
                </c:pt>
                <c:pt idx="4538">
                  <c:v>4.7</c:v>
                </c:pt>
                <c:pt idx="4539">
                  <c:v>4.9000000000000004</c:v>
                </c:pt>
                <c:pt idx="4540">
                  <c:v>5</c:v>
                </c:pt>
                <c:pt idx="4541">
                  <c:v>5</c:v>
                </c:pt>
                <c:pt idx="4542">
                  <c:v>5</c:v>
                </c:pt>
                <c:pt idx="4543">
                  <c:v>5</c:v>
                </c:pt>
                <c:pt idx="4544">
                  <c:v>5.0999999999999996</c:v>
                </c:pt>
                <c:pt idx="4545">
                  <c:v>4.8</c:v>
                </c:pt>
                <c:pt idx="4546">
                  <c:v>4.8</c:v>
                </c:pt>
                <c:pt idx="4547">
                  <c:v>4.9000000000000004</c:v>
                </c:pt>
                <c:pt idx="4548">
                  <c:v>4.9000000000000004</c:v>
                </c:pt>
                <c:pt idx="4549">
                  <c:v>5.3</c:v>
                </c:pt>
                <c:pt idx="4550">
                  <c:v>5.5</c:v>
                </c:pt>
                <c:pt idx="4551">
                  <c:v>5.6</c:v>
                </c:pt>
                <c:pt idx="4552">
                  <c:v>5.4</c:v>
                </c:pt>
                <c:pt idx="4553">
                  <c:v>5.6</c:v>
                </c:pt>
                <c:pt idx="4554">
                  <c:v>6.1</c:v>
                </c:pt>
                <c:pt idx="4555">
                  <c:v>5.5</c:v>
                </c:pt>
                <c:pt idx="4556">
                  <c:v>5.2</c:v>
                </c:pt>
                <c:pt idx="4557">
                  <c:v>4.8</c:v>
                </c:pt>
                <c:pt idx="4558">
                  <c:v>4.8</c:v>
                </c:pt>
                <c:pt idx="4559">
                  <c:v>4.8</c:v>
                </c:pt>
                <c:pt idx="4560">
                  <c:v>5.6</c:v>
                </c:pt>
                <c:pt idx="4561">
                  <c:v>5.8</c:v>
                </c:pt>
                <c:pt idx="4562">
                  <c:v>6.1</c:v>
                </c:pt>
                <c:pt idx="4563">
                  <c:v>5.9</c:v>
                </c:pt>
                <c:pt idx="4564">
                  <c:v>4.8</c:v>
                </c:pt>
                <c:pt idx="4565">
                  <c:v>5</c:v>
                </c:pt>
                <c:pt idx="4566">
                  <c:v>6.5</c:v>
                </c:pt>
                <c:pt idx="4567">
                  <c:v>7.2</c:v>
                </c:pt>
                <c:pt idx="4568">
                  <c:v>6.9</c:v>
                </c:pt>
                <c:pt idx="4569">
                  <c:v>7.6</c:v>
                </c:pt>
                <c:pt idx="4570">
                  <c:v>8.1999999999999993</c:v>
                </c:pt>
                <c:pt idx="4571">
                  <c:v>8.5</c:v>
                </c:pt>
                <c:pt idx="4572">
                  <c:v>8.6</c:v>
                </c:pt>
                <c:pt idx="4573">
                  <c:v>8.1999999999999993</c:v>
                </c:pt>
                <c:pt idx="4574">
                  <c:v>8.1999999999999993</c:v>
                </c:pt>
                <c:pt idx="4575">
                  <c:v>8.8000000000000007</c:v>
                </c:pt>
                <c:pt idx="4576">
                  <c:v>9</c:v>
                </c:pt>
                <c:pt idx="4577">
                  <c:v>9.1</c:v>
                </c:pt>
                <c:pt idx="4578">
                  <c:v>8.6</c:v>
                </c:pt>
                <c:pt idx="4579">
                  <c:v>8.1999999999999993</c:v>
                </c:pt>
                <c:pt idx="4580">
                  <c:v>9.6999999999999993</c:v>
                </c:pt>
                <c:pt idx="4581">
                  <c:v>10.9</c:v>
                </c:pt>
                <c:pt idx="4582">
                  <c:v>10.9</c:v>
                </c:pt>
                <c:pt idx="4583">
                  <c:v>10.9</c:v>
                </c:pt>
                <c:pt idx="4584">
                  <c:v>11.3</c:v>
                </c:pt>
                <c:pt idx="4585">
                  <c:v>11.4</c:v>
                </c:pt>
                <c:pt idx="4586">
                  <c:v>11.6</c:v>
                </c:pt>
                <c:pt idx="4587">
                  <c:v>10.8</c:v>
                </c:pt>
                <c:pt idx="4588">
                  <c:v>10.9</c:v>
                </c:pt>
                <c:pt idx="4589">
                  <c:v>11</c:v>
                </c:pt>
                <c:pt idx="4590">
                  <c:v>11.1</c:v>
                </c:pt>
                <c:pt idx="4591">
                  <c:v>10.8</c:v>
                </c:pt>
                <c:pt idx="4592">
                  <c:v>10.1</c:v>
                </c:pt>
                <c:pt idx="4593">
                  <c:v>9.5</c:v>
                </c:pt>
                <c:pt idx="4594">
                  <c:v>9.5</c:v>
                </c:pt>
                <c:pt idx="4595">
                  <c:v>10</c:v>
                </c:pt>
                <c:pt idx="4596">
                  <c:v>10</c:v>
                </c:pt>
                <c:pt idx="4597">
                  <c:v>7.8</c:v>
                </c:pt>
                <c:pt idx="4598">
                  <c:v>7.9</c:v>
                </c:pt>
                <c:pt idx="4599">
                  <c:v>6.6</c:v>
                </c:pt>
                <c:pt idx="4600">
                  <c:v>9.8000000000000007</c:v>
                </c:pt>
                <c:pt idx="4601">
                  <c:v>10.8</c:v>
                </c:pt>
                <c:pt idx="4602">
                  <c:v>9.3000000000000007</c:v>
                </c:pt>
                <c:pt idx="4603">
                  <c:v>12.1</c:v>
                </c:pt>
                <c:pt idx="4604">
                  <c:v>13.1</c:v>
                </c:pt>
                <c:pt idx="4605">
                  <c:v>13.4</c:v>
                </c:pt>
                <c:pt idx="4606">
                  <c:v>13.5</c:v>
                </c:pt>
                <c:pt idx="4607">
                  <c:v>13.5</c:v>
                </c:pt>
                <c:pt idx="4608">
                  <c:v>13.5</c:v>
                </c:pt>
                <c:pt idx="4609">
                  <c:v>13.9</c:v>
                </c:pt>
                <c:pt idx="4610">
                  <c:v>13.9</c:v>
                </c:pt>
                <c:pt idx="4611">
                  <c:v>14.1</c:v>
                </c:pt>
                <c:pt idx="4612">
                  <c:v>14</c:v>
                </c:pt>
                <c:pt idx="4613">
                  <c:v>13.7</c:v>
                </c:pt>
                <c:pt idx="4614">
                  <c:v>13.7</c:v>
                </c:pt>
                <c:pt idx="4615">
                  <c:v>13.6</c:v>
                </c:pt>
                <c:pt idx="4616">
                  <c:v>13.7</c:v>
                </c:pt>
                <c:pt idx="4617">
                  <c:v>13.9</c:v>
                </c:pt>
                <c:pt idx="4618">
                  <c:v>13.5</c:v>
                </c:pt>
                <c:pt idx="4619">
                  <c:v>13.2</c:v>
                </c:pt>
                <c:pt idx="4620">
                  <c:v>13.7</c:v>
                </c:pt>
                <c:pt idx="4621">
                  <c:v>13.8</c:v>
                </c:pt>
                <c:pt idx="4622">
                  <c:v>14</c:v>
                </c:pt>
                <c:pt idx="4623">
                  <c:v>13.9</c:v>
                </c:pt>
                <c:pt idx="4624">
                  <c:v>14</c:v>
                </c:pt>
                <c:pt idx="4625">
                  <c:v>14.2</c:v>
                </c:pt>
                <c:pt idx="4626">
                  <c:v>14.9</c:v>
                </c:pt>
                <c:pt idx="4627">
                  <c:v>14.4</c:v>
                </c:pt>
                <c:pt idx="4628">
                  <c:v>14.3</c:v>
                </c:pt>
                <c:pt idx="4629">
                  <c:v>14.8</c:v>
                </c:pt>
                <c:pt idx="4630">
                  <c:v>14.8</c:v>
                </c:pt>
                <c:pt idx="4631">
                  <c:v>12.9</c:v>
                </c:pt>
                <c:pt idx="4632">
                  <c:v>13.9</c:v>
                </c:pt>
                <c:pt idx="4633">
                  <c:v>15.4</c:v>
                </c:pt>
                <c:pt idx="4634">
                  <c:v>15.4</c:v>
                </c:pt>
                <c:pt idx="4635">
                  <c:v>15.4</c:v>
                </c:pt>
                <c:pt idx="4636">
                  <c:v>16.100000000000001</c:v>
                </c:pt>
                <c:pt idx="4637">
                  <c:v>16.899999999999999</c:v>
                </c:pt>
                <c:pt idx="4638">
                  <c:v>17</c:v>
                </c:pt>
                <c:pt idx="4639">
                  <c:v>16.8</c:v>
                </c:pt>
                <c:pt idx="4640">
                  <c:v>16.5</c:v>
                </c:pt>
                <c:pt idx="4641">
                  <c:v>17.5</c:v>
                </c:pt>
                <c:pt idx="4642">
                  <c:v>17.5</c:v>
                </c:pt>
                <c:pt idx="4643">
                  <c:v>17.5</c:v>
                </c:pt>
                <c:pt idx="4644">
                  <c:v>17.5</c:v>
                </c:pt>
                <c:pt idx="4645">
                  <c:v>17.5</c:v>
                </c:pt>
                <c:pt idx="4646">
                  <c:v>17.5</c:v>
                </c:pt>
                <c:pt idx="4647">
                  <c:v>17.5</c:v>
                </c:pt>
                <c:pt idx="4648">
                  <c:v>16.899999999999999</c:v>
                </c:pt>
                <c:pt idx="4649">
                  <c:v>15.7</c:v>
                </c:pt>
                <c:pt idx="4650">
                  <c:v>17</c:v>
                </c:pt>
                <c:pt idx="4651">
                  <c:v>19.5</c:v>
                </c:pt>
                <c:pt idx="4652">
                  <c:v>19.3</c:v>
                </c:pt>
                <c:pt idx="4653">
                  <c:v>19.8</c:v>
                </c:pt>
                <c:pt idx="4654">
                  <c:v>18.5</c:v>
                </c:pt>
                <c:pt idx="4655">
                  <c:v>14.6</c:v>
                </c:pt>
                <c:pt idx="4656">
                  <c:v>24</c:v>
                </c:pt>
                <c:pt idx="4657">
                  <c:v>28.9</c:v>
                </c:pt>
                <c:pt idx="4658">
                  <c:v>29.6</c:v>
                </c:pt>
                <c:pt idx="4659">
                  <c:v>23.9</c:v>
                </c:pt>
                <c:pt idx="4660">
                  <c:v>18.5</c:v>
                </c:pt>
                <c:pt idx="4661">
                  <c:v>16.7</c:v>
                </c:pt>
                <c:pt idx="4662">
                  <c:v>18.899999999999999</c:v>
                </c:pt>
                <c:pt idx="4663">
                  <c:v>14.3</c:v>
                </c:pt>
                <c:pt idx="4664">
                  <c:v>10.6</c:v>
                </c:pt>
                <c:pt idx="4665">
                  <c:v>9.6</c:v>
                </c:pt>
                <c:pt idx="4666">
                  <c:v>8.6999999999999993</c:v>
                </c:pt>
                <c:pt idx="4667">
                  <c:v>8.8000000000000007</c:v>
                </c:pt>
                <c:pt idx="4668">
                  <c:v>8.4</c:v>
                </c:pt>
                <c:pt idx="4669">
                  <c:v>8.3000000000000007</c:v>
                </c:pt>
                <c:pt idx="4670">
                  <c:v>8.5</c:v>
                </c:pt>
                <c:pt idx="4671">
                  <c:v>8.8000000000000007</c:v>
                </c:pt>
                <c:pt idx="4672">
                  <c:v>8.4</c:v>
                </c:pt>
                <c:pt idx="4673">
                  <c:v>7.4</c:v>
                </c:pt>
                <c:pt idx="4674">
                  <c:v>7.2</c:v>
                </c:pt>
                <c:pt idx="4675">
                  <c:v>6.7</c:v>
                </c:pt>
                <c:pt idx="4676">
                  <c:v>6.1</c:v>
                </c:pt>
                <c:pt idx="4677">
                  <c:v>5.6</c:v>
                </c:pt>
                <c:pt idx="4678">
                  <c:v>6.8</c:v>
                </c:pt>
                <c:pt idx="4679">
                  <c:v>6.9</c:v>
                </c:pt>
                <c:pt idx="4680">
                  <c:v>7.2</c:v>
                </c:pt>
                <c:pt idx="4681">
                  <c:v>8</c:v>
                </c:pt>
                <c:pt idx="4682">
                  <c:v>7</c:v>
                </c:pt>
                <c:pt idx="4683">
                  <c:v>7.2</c:v>
                </c:pt>
                <c:pt idx="4684">
                  <c:v>8.1999999999999993</c:v>
                </c:pt>
                <c:pt idx="4685">
                  <c:v>6.3</c:v>
                </c:pt>
                <c:pt idx="4686">
                  <c:v>5.5</c:v>
                </c:pt>
                <c:pt idx="4687">
                  <c:v>5.8</c:v>
                </c:pt>
                <c:pt idx="4688">
                  <c:v>3.8</c:v>
                </c:pt>
                <c:pt idx="4689">
                  <c:v>3.9</c:v>
                </c:pt>
                <c:pt idx="4690">
                  <c:v>3.6</c:v>
                </c:pt>
                <c:pt idx="4691">
                  <c:v>3.5</c:v>
                </c:pt>
                <c:pt idx="4692">
                  <c:v>3.3</c:v>
                </c:pt>
                <c:pt idx="4693">
                  <c:v>3.4</c:v>
                </c:pt>
                <c:pt idx="4694">
                  <c:v>3.4</c:v>
                </c:pt>
                <c:pt idx="4695">
                  <c:v>3.2</c:v>
                </c:pt>
                <c:pt idx="4696">
                  <c:v>3</c:v>
                </c:pt>
                <c:pt idx="4697">
                  <c:v>3.5</c:v>
                </c:pt>
                <c:pt idx="4698">
                  <c:v>2.9</c:v>
                </c:pt>
                <c:pt idx="4699">
                  <c:v>2.2000000000000002</c:v>
                </c:pt>
                <c:pt idx="4700">
                  <c:v>1.9</c:v>
                </c:pt>
                <c:pt idx="4701">
                  <c:v>1.8</c:v>
                </c:pt>
                <c:pt idx="4702">
                  <c:v>1.6</c:v>
                </c:pt>
                <c:pt idx="4703">
                  <c:v>1.6</c:v>
                </c:pt>
                <c:pt idx="4704">
                  <c:v>1.7</c:v>
                </c:pt>
                <c:pt idx="4705">
                  <c:v>1.4</c:v>
                </c:pt>
                <c:pt idx="4706">
                  <c:v>1.2</c:v>
                </c:pt>
                <c:pt idx="4707">
                  <c:v>1.1000000000000001</c:v>
                </c:pt>
                <c:pt idx="4708">
                  <c:v>1.2</c:v>
                </c:pt>
                <c:pt idx="4709">
                  <c:v>1.2</c:v>
                </c:pt>
                <c:pt idx="4710">
                  <c:v>1.1000000000000001</c:v>
                </c:pt>
                <c:pt idx="4711">
                  <c:v>1</c:v>
                </c:pt>
                <c:pt idx="4712">
                  <c:v>1</c:v>
                </c:pt>
                <c:pt idx="4713">
                  <c:v>1</c:v>
                </c:pt>
                <c:pt idx="4714">
                  <c:v>0.9</c:v>
                </c:pt>
                <c:pt idx="4715">
                  <c:v>0.9</c:v>
                </c:pt>
                <c:pt idx="4716">
                  <c:v>0.8</c:v>
                </c:pt>
                <c:pt idx="4717">
                  <c:v>0.7</c:v>
                </c:pt>
                <c:pt idx="4718">
                  <c:v>0.7</c:v>
                </c:pt>
                <c:pt idx="4719">
                  <c:v>0.8</c:v>
                </c:pt>
                <c:pt idx="4720">
                  <c:v>0.8</c:v>
                </c:pt>
                <c:pt idx="4721">
                  <c:v>0.7</c:v>
                </c:pt>
                <c:pt idx="4722">
                  <c:v>0.7</c:v>
                </c:pt>
                <c:pt idx="4723">
                  <c:v>0.7</c:v>
                </c:pt>
                <c:pt idx="4724">
                  <c:v>0.8</c:v>
                </c:pt>
                <c:pt idx="4725">
                  <c:v>0.8</c:v>
                </c:pt>
                <c:pt idx="4726">
                  <c:v>0.8</c:v>
                </c:pt>
                <c:pt idx="4727">
                  <c:v>0.8</c:v>
                </c:pt>
                <c:pt idx="4728">
                  <c:v>0.8</c:v>
                </c:pt>
                <c:pt idx="4729">
                  <c:v>0.8</c:v>
                </c:pt>
                <c:pt idx="4730">
                  <c:v>0.8</c:v>
                </c:pt>
                <c:pt idx="4731">
                  <c:v>0.8</c:v>
                </c:pt>
                <c:pt idx="4732">
                  <c:v>0.9</c:v>
                </c:pt>
                <c:pt idx="4733">
                  <c:v>0.9</c:v>
                </c:pt>
                <c:pt idx="4734">
                  <c:v>0.9</c:v>
                </c:pt>
                <c:pt idx="4735">
                  <c:v>0.8</c:v>
                </c:pt>
                <c:pt idx="4736">
                  <c:v>0.8</c:v>
                </c:pt>
                <c:pt idx="4737">
                  <c:v>0.8</c:v>
                </c:pt>
                <c:pt idx="4738">
                  <c:v>0.7</c:v>
                </c:pt>
                <c:pt idx="4739">
                  <c:v>0.8</c:v>
                </c:pt>
                <c:pt idx="4740">
                  <c:v>0.8</c:v>
                </c:pt>
                <c:pt idx="4741">
                  <c:v>0.8</c:v>
                </c:pt>
                <c:pt idx="4742">
                  <c:v>0.9</c:v>
                </c:pt>
                <c:pt idx="4743">
                  <c:v>0.9</c:v>
                </c:pt>
                <c:pt idx="4744">
                  <c:v>0.9</c:v>
                </c:pt>
                <c:pt idx="4745">
                  <c:v>0.9</c:v>
                </c:pt>
                <c:pt idx="4746">
                  <c:v>0.9</c:v>
                </c:pt>
                <c:pt idx="4747">
                  <c:v>0.9</c:v>
                </c:pt>
                <c:pt idx="4748">
                  <c:v>0.9</c:v>
                </c:pt>
                <c:pt idx="4749">
                  <c:v>0.9</c:v>
                </c:pt>
                <c:pt idx="4750">
                  <c:v>0.9</c:v>
                </c:pt>
                <c:pt idx="4751">
                  <c:v>0.9</c:v>
                </c:pt>
                <c:pt idx="4752">
                  <c:v>0.9</c:v>
                </c:pt>
                <c:pt idx="4753">
                  <c:v>0.9</c:v>
                </c:pt>
                <c:pt idx="4754">
                  <c:v>0.9</c:v>
                </c:pt>
                <c:pt idx="4755">
                  <c:v>0.9</c:v>
                </c:pt>
                <c:pt idx="4756">
                  <c:v>0.9</c:v>
                </c:pt>
                <c:pt idx="4757">
                  <c:v>0.9</c:v>
                </c:pt>
                <c:pt idx="4758">
                  <c:v>0.9</c:v>
                </c:pt>
                <c:pt idx="4759">
                  <c:v>0.9</c:v>
                </c:pt>
                <c:pt idx="4760">
                  <c:v>1</c:v>
                </c:pt>
                <c:pt idx="4761">
                  <c:v>0.9</c:v>
                </c:pt>
                <c:pt idx="4762">
                  <c:v>1</c:v>
                </c:pt>
                <c:pt idx="4763">
                  <c:v>0.9</c:v>
                </c:pt>
                <c:pt idx="4764">
                  <c:v>0.9</c:v>
                </c:pt>
                <c:pt idx="4765">
                  <c:v>0.8</c:v>
                </c:pt>
                <c:pt idx="4766">
                  <c:v>0.9</c:v>
                </c:pt>
                <c:pt idx="4767">
                  <c:v>0.9</c:v>
                </c:pt>
                <c:pt idx="4768">
                  <c:v>0.9</c:v>
                </c:pt>
                <c:pt idx="4769">
                  <c:v>1</c:v>
                </c:pt>
                <c:pt idx="4770">
                  <c:v>1</c:v>
                </c:pt>
                <c:pt idx="4771">
                  <c:v>1</c:v>
                </c:pt>
                <c:pt idx="4772">
                  <c:v>1.1000000000000001</c:v>
                </c:pt>
                <c:pt idx="4773">
                  <c:v>1</c:v>
                </c:pt>
                <c:pt idx="4774">
                  <c:v>1.1000000000000001</c:v>
                </c:pt>
                <c:pt idx="4775">
                  <c:v>1.1000000000000001</c:v>
                </c:pt>
                <c:pt idx="4776">
                  <c:v>1</c:v>
                </c:pt>
                <c:pt idx="4777">
                  <c:v>1.1000000000000001</c:v>
                </c:pt>
                <c:pt idx="4778">
                  <c:v>0.9</c:v>
                </c:pt>
                <c:pt idx="4779">
                  <c:v>0.9</c:v>
                </c:pt>
                <c:pt idx="4780">
                  <c:v>0.9</c:v>
                </c:pt>
                <c:pt idx="4781">
                  <c:v>0.9</c:v>
                </c:pt>
                <c:pt idx="4782">
                  <c:v>0.8</c:v>
                </c:pt>
                <c:pt idx="4783">
                  <c:v>0.7</c:v>
                </c:pt>
                <c:pt idx="4784">
                  <c:v>0.7</c:v>
                </c:pt>
                <c:pt idx="4785">
                  <c:v>0.7</c:v>
                </c:pt>
                <c:pt idx="4786">
                  <c:v>0.5</c:v>
                </c:pt>
                <c:pt idx="4787">
                  <c:v>0.5</c:v>
                </c:pt>
                <c:pt idx="4788">
                  <c:v>0.4</c:v>
                </c:pt>
                <c:pt idx="4789">
                  <c:v>0.4</c:v>
                </c:pt>
                <c:pt idx="4790">
                  <c:v>0.4</c:v>
                </c:pt>
                <c:pt idx="4791">
                  <c:v>0.4</c:v>
                </c:pt>
                <c:pt idx="4792">
                  <c:v>0.4</c:v>
                </c:pt>
                <c:pt idx="4793">
                  <c:v>0.4</c:v>
                </c:pt>
                <c:pt idx="4794">
                  <c:v>0.4</c:v>
                </c:pt>
                <c:pt idx="4795">
                  <c:v>0.4</c:v>
                </c:pt>
                <c:pt idx="4796">
                  <c:v>0.4</c:v>
                </c:pt>
                <c:pt idx="4797">
                  <c:v>0.4</c:v>
                </c:pt>
                <c:pt idx="4798">
                  <c:v>0.3</c:v>
                </c:pt>
                <c:pt idx="4799">
                  <c:v>0.3</c:v>
                </c:pt>
                <c:pt idx="4800">
                  <c:v>0.3</c:v>
                </c:pt>
                <c:pt idx="4801">
                  <c:v>0.4</c:v>
                </c:pt>
                <c:pt idx="4802">
                  <c:v>0.4</c:v>
                </c:pt>
                <c:pt idx="4803">
                  <c:v>0.4</c:v>
                </c:pt>
                <c:pt idx="4804">
                  <c:v>0.3</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0.2</c:v>
                </c:pt>
                <c:pt idx="4824">
                  <c:v>0.2</c:v>
                </c:pt>
                <c:pt idx="4825">
                  <c:v>0.3</c:v>
                </c:pt>
                <c:pt idx="4826">
                  <c:v>0.3</c:v>
                </c:pt>
                <c:pt idx="4827">
                  <c:v>0.2</c:v>
                </c:pt>
                <c:pt idx="4828">
                  <c:v>0.3</c:v>
                </c:pt>
                <c:pt idx="4829">
                  <c:v>0.2</c:v>
                </c:pt>
                <c:pt idx="4830">
                  <c:v>0.2</c:v>
                </c:pt>
                <c:pt idx="4831">
                  <c:v>0.2</c:v>
                </c:pt>
                <c:pt idx="4832">
                  <c:v>0.3</c:v>
                </c:pt>
                <c:pt idx="4833">
                  <c:v>0.2</c:v>
                </c:pt>
                <c:pt idx="4834">
                  <c:v>0.2</c:v>
                </c:pt>
                <c:pt idx="4835">
                  <c:v>0.2</c:v>
                </c:pt>
                <c:pt idx="4836">
                  <c:v>0.2</c:v>
                </c:pt>
                <c:pt idx="4837">
                  <c:v>0.2</c:v>
                </c:pt>
                <c:pt idx="4838">
                  <c:v>0.2</c:v>
                </c:pt>
                <c:pt idx="4839">
                  <c:v>0.2</c:v>
                </c:pt>
                <c:pt idx="4840">
                  <c:v>0.2</c:v>
                </c:pt>
                <c:pt idx="4841">
                  <c:v>0.2</c:v>
                </c:pt>
                <c:pt idx="4842">
                  <c:v>0.2</c:v>
                </c:pt>
                <c:pt idx="4843">
                  <c:v>0.2</c:v>
                </c:pt>
                <c:pt idx="4844">
                  <c:v>0.2</c:v>
                </c:pt>
                <c:pt idx="4845">
                  <c:v>0.3</c:v>
                </c:pt>
                <c:pt idx="4846">
                  <c:v>0.3</c:v>
                </c:pt>
                <c:pt idx="4847">
                  <c:v>0.2</c:v>
                </c:pt>
                <c:pt idx="4848">
                  <c:v>0.2</c:v>
                </c:pt>
                <c:pt idx="4849">
                  <c:v>0.2</c:v>
                </c:pt>
                <c:pt idx="4850">
                  <c:v>0.3</c:v>
                </c:pt>
                <c:pt idx="4851">
                  <c:v>0.3</c:v>
                </c:pt>
                <c:pt idx="4852">
                  <c:v>0.3</c:v>
                </c:pt>
                <c:pt idx="4853">
                  <c:v>0.3</c:v>
                </c:pt>
                <c:pt idx="4854">
                  <c:v>0.3</c:v>
                </c:pt>
                <c:pt idx="4855">
                  <c:v>0.3</c:v>
                </c:pt>
                <c:pt idx="4856">
                  <c:v>0.3</c:v>
                </c:pt>
                <c:pt idx="4857">
                  <c:v>0.3</c:v>
                </c:pt>
                <c:pt idx="4858">
                  <c:v>0.3</c:v>
                </c:pt>
                <c:pt idx="4859">
                  <c:v>0.3</c:v>
                </c:pt>
                <c:pt idx="4860">
                  <c:v>0.3</c:v>
                </c:pt>
                <c:pt idx="4861">
                  <c:v>0.2</c:v>
                </c:pt>
                <c:pt idx="4862">
                  <c:v>0.2</c:v>
                </c:pt>
                <c:pt idx="4863">
                  <c:v>0.3</c:v>
                </c:pt>
                <c:pt idx="4864">
                  <c:v>0.3</c:v>
                </c:pt>
                <c:pt idx="4865">
                  <c:v>0.3</c:v>
                </c:pt>
                <c:pt idx="4866">
                  <c:v>0.3</c:v>
                </c:pt>
                <c:pt idx="4867">
                  <c:v>0.2</c:v>
                </c:pt>
                <c:pt idx="4868">
                  <c:v>0.2</c:v>
                </c:pt>
                <c:pt idx="4869">
                  <c:v>0.2</c:v>
                </c:pt>
                <c:pt idx="4870">
                  <c:v>0.2</c:v>
                </c:pt>
                <c:pt idx="4871">
                  <c:v>0.3</c:v>
                </c:pt>
                <c:pt idx="4872">
                  <c:v>0.4</c:v>
                </c:pt>
                <c:pt idx="4873">
                  <c:v>0.3</c:v>
                </c:pt>
                <c:pt idx="4874">
                  <c:v>0.2</c:v>
                </c:pt>
                <c:pt idx="4875">
                  <c:v>0.2</c:v>
                </c:pt>
                <c:pt idx="4876">
                  <c:v>0.2</c:v>
                </c:pt>
                <c:pt idx="4877">
                  <c:v>0.2</c:v>
                </c:pt>
                <c:pt idx="4878">
                  <c:v>0.2</c:v>
                </c:pt>
                <c:pt idx="4879">
                  <c:v>0.2</c:v>
                </c:pt>
                <c:pt idx="4880">
                  <c:v>0.2</c:v>
                </c:pt>
                <c:pt idx="4881">
                  <c:v>0.2</c:v>
                </c:pt>
                <c:pt idx="4882">
                  <c:v>0.2</c:v>
                </c:pt>
                <c:pt idx="4883">
                  <c:v>0.2</c:v>
                </c:pt>
                <c:pt idx="4884">
                  <c:v>0.1</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0.1</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0.1</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c:v>
                </c:pt>
              </c:numCache>
            </c:numRef>
          </c:cat>
          <c:val>
            <c:numRef>
              <c:f>'Cleaned Data'!$E$2:$E$4986</c:f>
              <c:numCache>
                <c:formatCode>General</c:formatCode>
                <c:ptCount val="4985"/>
                <c:pt idx="0">
                  <c:v>68250.3</c:v>
                </c:pt>
                <c:pt idx="1">
                  <c:v>67923.899999999994</c:v>
                </c:pt>
                <c:pt idx="2">
                  <c:v>66170.7</c:v>
                </c:pt>
                <c:pt idx="3">
                  <c:v>65602.600000000006</c:v>
                </c:pt>
                <c:pt idx="4">
                  <c:v>62848.7</c:v>
                </c:pt>
                <c:pt idx="5">
                  <c:v>60138.2</c:v>
                </c:pt>
                <c:pt idx="6">
                  <c:v>62746.8</c:v>
                </c:pt>
                <c:pt idx="7">
                  <c:v>61399.4</c:v>
                </c:pt>
                <c:pt idx="8">
                  <c:v>61621.9</c:v>
                </c:pt>
                <c:pt idx="9">
                  <c:v>60790.9</c:v>
                </c:pt>
                <c:pt idx="10">
                  <c:v>60512.5</c:v>
                </c:pt>
                <c:pt idx="11">
                  <c:v>56704.9</c:v>
                </c:pt>
                <c:pt idx="12">
                  <c:v>54464</c:v>
                </c:pt>
                <c:pt idx="13">
                  <c:v>50925.2</c:v>
                </c:pt>
                <c:pt idx="14">
                  <c:v>51299</c:v>
                </c:pt>
                <c:pt idx="15">
                  <c:v>50592</c:v>
                </c:pt>
                <c:pt idx="16">
                  <c:v>50537.599999999999</c:v>
                </c:pt>
                <c:pt idx="17">
                  <c:v>50947.3</c:v>
                </c:pt>
                <c:pt idx="18">
                  <c:v>50676.9</c:v>
                </c:pt>
                <c:pt idx="19">
                  <c:v>50801.8</c:v>
                </c:pt>
                <c:pt idx="20">
                  <c:v>51694.2</c:v>
                </c:pt>
                <c:pt idx="21">
                  <c:v>51199.6</c:v>
                </c:pt>
                <c:pt idx="22">
                  <c:v>50652.3</c:v>
                </c:pt>
                <c:pt idx="23">
                  <c:v>51612.6</c:v>
                </c:pt>
                <c:pt idx="24">
                  <c:v>51327.5</c:v>
                </c:pt>
                <c:pt idx="25">
                  <c:v>49263.8</c:v>
                </c:pt>
                <c:pt idx="26">
                  <c:v>48398.3</c:v>
                </c:pt>
                <c:pt idx="27">
                  <c:v>47729.9</c:v>
                </c:pt>
                <c:pt idx="28">
                  <c:v>47590.2</c:v>
                </c:pt>
                <c:pt idx="29">
                  <c:v>46875</c:v>
                </c:pt>
                <c:pt idx="30">
                  <c:v>45254.2</c:v>
                </c:pt>
                <c:pt idx="31">
                  <c:v>44336.4</c:v>
                </c:pt>
                <c:pt idx="32">
                  <c:v>42783.5</c:v>
                </c:pt>
                <c:pt idx="33">
                  <c:v>42566.8</c:v>
                </c:pt>
                <c:pt idx="34">
                  <c:v>42272.5</c:v>
                </c:pt>
                <c:pt idx="35">
                  <c:v>42379.4</c:v>
                </c:pt>
                <c:pt idx="36">
                  <c:v>42882</c:v>
                </c:pt>
                <c:pt idx="37">
                  <c:v>42596.3</c:v>
                </c:pt>
                <c:pt idx="38">
                  <c:v>41890.5</c:v>
                </c:pt>
                <c:pt idx="39">
                  <c:v>42315.4</c:v>
                </c:pt>
                <c:pt idx="40">
                  <c:v>42702.9</c:v>
                </c:pt>
                <c:pt idx="41">
                  <c:v>41824.699999999997</c:v>
                </c:pt>
                <c:pt idx="42">
                  <c:v>41649</c:v>
                </c:pt>
                <c:pt idx="43">
                  <c:v>41413</c:v>
                </c:pt>
                <c:pt idx="44">
                  <c:v>39831.199999999997</c:v>
                </c:pt>
                <c:pt idx="45">
                  <c:v>39546.300000000003</c:v>
                </c:pt>
                <c:pt idx="46">
                  <c:v>39510</c:v>
                </c:pt>
                <c:pt idx="47">
                  <c:v>38546.9</c:v>
                </c:pt>
                <c:pt idx="48">
                  <c:v>39468.400000000001</c:v>
                </c:pt>
                <c:pt idx="49">
                  <c:v>41504.5</c:v>
                </c:pt>
                <c:pt idx="50">
                  <c:v>41449.5</c:v>
                </c:pt>
                <c:pt idx="51">
                  <c:v>40305.4</c:v>
                </c:pt>
                <c:pt idx="52">
                  <c:v>40682.6</c:v>
                </c:pt>
                <c:pt idx="53">
                  <c:v>42211.8</c:v>
                </c:pt>
                <c:pt idx="54">
                  <c:v>42093.1</c:v>
                </c:pt>
                <c:pt idx="55">
                  <c:v>41719.199999999997</c:v>
                </c:pt>
                <c:pt idx="56">
                  <c:v>41739.599999999999</c:v>
                </c:pt>
                <c:pt idx="57">
                  <c:v>42443.3</c:v>
                </c:pt>
                <c:pt idx="58">
                  <c:v>41857.9</c:v>
                </c:pt>
                <c:pt idx="59">
                  <c:v>45651.8</c:v>
                </c:pt>
                <c:pt idx="60">
                  <c:v>44403.6</c:v>
                </c:pt>
                <c:pt idx="61">
                  <c:v>45333.9</c:v>
                </c:pt>
                <c:pt idx="62">
                  <c:v>43251</c:v>
                </c:pt>
                <c:pt idx="63">
                  <c:v>43627.9</c:v>
                </c:pt>
                <c:pt idx="64">
                  <c:v>43424</c:v>
                </c:pt>
                <c:pt idx="65">
                  <c:v>42629</c:v>
                </c:pt>
                <c:pt idx="66">
                  <c:v>42632.800000000003</c:v>
                </c:pt>
                <c:pt idx="67">
                  <c:v>40888.300000000003</c:v>
                </c:pt>
                <c:pt idx="68">
                  <c:v>44166</c:v>
                </c:pt>
                <c:pt idx="69">
                  <c:v>42196.7</c:v>
                </c:pt>
                <c:pt idx="70">
                  <c:v>41971.4</c:v>
                </c:pt>
                <c:pt idx="71">
                  <c:v>41527.300000000003</c:v>
                </c:pt>
                <c:pt idx="72">
                  <c:v>41459</c:v>
                </c:pt>
                <c:pt idx="73">
                  <c:v>42309.3</c:v>
                </c:pt>
                <c:pt idx="74">
                  <c:v>42115.3</c:v>
                </c:pt>
                <c:pt idx="75">
                  <c:v>41796.6</c:v>
                </c:pt>
                <c:pt idx="76">
                  <c:v>42745.3</c:v>
                </c:pt>
                <c:pt idx="77">
                  <c:v>42748.5</c:v>
                </c:pt>
                <c:pt idx="78">
                  <c:v>43325.7</c:v>
                </c:pt>
                <c:pt idx="79">
                  <c:v>43419.3</c:v>
                </c:pt>
                <c:pt idx="80">
                  <c:v>43310.2</c:v>
                </c:pt>
                <c:pt idx="81">
                  <c:v>42217.2</c:v>
                </c:pt>
                <c:pt idx="82">
                  <c:v>41842.699999999997</c:v>
                </c:pt>
                <c:pt idx="83">
                  <c:v>40554</c:v>
                </c:pt>
                <c:pt idx="84">
                  <c:v>41276.9</c:v>
                </c:pt>
                <c:pt idx="85">
                  <c:v>41698.199999999997</c:v>
                </c:pt>
                <c:pt idx="86">
                  <c:v>41697.9</c:v>
                </c:pt>
                <c:pt idx="87">
                  <c:v>41591.199999999997</c:v>
                </c:pt>
                <c:pt idx="88">
                  <c:v>40649.300000000003</c:v>
                </c:pt>
                <c:pt idx="89">
                  <c:v>40691.5</c:v>
                </c:pt>
                <c:pt idx="90">
                  <c:v>40277.1</c:v>
                </c:pt>
                <c:pt idx="91">
                  <c:v>43576.800000000003</c:v>
                </c:pt>
                <c:pt idx="92">
                  <c:v>43617.4</c:v>
                </c:pt>
                <c:pt idx="93">
                  <c:v>43108.4</c:v>
                </c:pt>
                <c:pt idx="94">
                  <c:v>42860.5</c:v>
                </c:pt>
                <c:pt idx="95">
                  <c:v>43466.7</c:v>
                </c:pt>
                <c:pt idx="96">
                  <c:v>41424.9</c:v>
                </c:pt>
                <c:pt idx="97">
                  <c:v>39968.6</c:v>
                </c:pt>
                <c:pt idx="98">
                  <c:v>39280.300000000003</c:v>
                </c:pt>
                <c:pt idx="99">
                  <c:v>38646.5</c:v>
                </c:pt>
                <c:pt idx="100">
                  <c:v>37618.300000000003</c:v>
                </c:pt>
                <c:pt idx="101">
                  <c:v>37509.199999999997</c:v>
                </c:pt>
                <c:pt idx="102">
                  <c:v>37607.599999999999</c:v>
                </c:pt>
                <c:pt idx="103">
                  <c:v>36881.1</c:v>
                </c:pt>
                <c:pt idx="104">
                  <c:v>36751.5</c:v>
                </c:pt>
                <c:pt idx="105">
                  <c:v>37166.300000000003</c:v>
                </c:pt>
                <c:pt idx="106">
                  <c:v>37599.9</c:v>
                </c:pt>
                <c:pt idx="107">
                  <c:v>37257.4</c:v>
                </c:pt>
                <c:pt idx="108">
                  <c:v>36915.300000000003</c:v>
                </c:pt>
                <c:pt idx="109">
                  <c:v>35695.599999999999</c:v>
                </c:pt>
                <c:pt idx="110">
                  <c:v>35799.199999999997</c:v>
                </c:pt>
                <c:pt idx="111">
                  <c:v>36857.599999999999</c:v>
                </c:pt>
                <c:pt idx="112">
                  <c:v>36393.300000000003</c:v>
                </c:pt>
                <c:pt idx="113">
                  <c:v>36220.6</c:v>
                </c:pt>
                <c:pt idx="114">
                  <c:v>35875.199999999997</c:v>
                </c:pt>
                <c:pt idx="115">
                  <c:v>35561.599999999999</c:v>
                </c:pt>
                <c:pt idx="116">
                  <c:v>35379.599999999999</c:v>
                </c:pt>
                <c:pt idx="117">
                  <c:v>34984.300000000003</c:v>
                </c:pt>
                <c:pt idx="118">
                  <c:v>36358.400000000001</c:v>
                </c:pt>
                <c:pt idx="119">
                  <c:v>36761.9</c:v>
                </c:pt>
                <c:pt idx="120">
                  <c:v>36767.599999999999</c:v>
                </c:pt>
                <c:pt idx="121">
                  <c:v>36347.199999999997</c:v>
                </c:pt>
                <c:pt idx="122">
                  <c:v>35578.1</c:v>
                </c:pt>
                <c:pt idx="123">
                  <c:v>35148.800000000003</c:v>
                </c:pt>
                <c:pt idx="124">
                  <c:v>34536.9</c:v>
                </c:pt>
                <c:pt idx="125">
                  <c:v>34742.9</c:v>
                </c:pt>
                <c:pt idx="126">
                  <c:v>34550</c:v>
                </c:pt>
                <c:pt idx="127">
                  <c:v>34601.1</c:v>
                </c:pt>
                <c:pt idx="128">
                  <c:v>34124.199999999997</c:v>
                </c:pt>
                <c:pt idx="129">
                  <c:v>34357.4</c:v>
                </c:pt>
                <c:pt idx="130">
                  <c:v>34138.699999999997</c:v>
                </c:pt>
                <c:pt idx="131">
                  <c:v>34053.9</c:v>
                </c:pt>
                <c:pt idx="132">
                  <c:v>34089.5</c:v>
                </c:pt>
                <c:pt idx="133">
                  <c:v>33937.599999999999</c:v>
                </c:pt>
                <c:pt idx="134">
                  <c:v>33867.300000000003</c:v>
                </c:pt>
                <c:pt idx="135">
                  <c:v>33423.599999999999</c:v>
                </c:pt>
                <c:pt idx="136">
                  <c:v>33749.9</c:v>
                </c:pt>
                <c:pt idx="137">
                  <c:v>33713.4</c:v>
                </c:pt>
                <c:pt idx="138">
                  <c:v>32866.5</c:v>
                </c:pt>
                <c:pt idx="139">
                  <c:v>29891.4</c:v>
                </c:pt>
                <c:pt idx="140">
                  <c:v>29713.599999999999</c:v>
                </c:pt>
                <c:pt idx="141">
                  <c:v>29469.1</c:v>
                </c:pt>
                <c:pt idx="142">
                  <c:v>28586.1</c:v>
                </c:pt>
                <c:pt idx="143">
                  <c:v>28170.2</c:v>
                </c:pt>
                <c:pt idx="144">
                  <c:v>28169</c:v>
                </c:pt>
                <c:pt idx="145">
                  <c:v>28096.9</c:v>
                </c:pt>
                <c:pt idx="146">
                  <c:v>27119.7</c:v>
                </c:pt>
                <c:pt idx="147">
                  <c:v>26812.6</c:v>
                </c:pt>
                <c:pt idx="148">
                  <c:v>26805.1</c:v>
                </c:pt>
                <c:pt idx="149">
                  <c:v>26682.9</c:v>
                </c:pt>
                <c:pt idx="150">
                  <c:v>26565.3</c:v>
                </c:pt>
                <c:pt idx="151">
                  <c:v>26558.400000000001</c:v>
                </c:pt>
                <c:pt idx="152">
                  <c:v>27300.1</c:v>
                </c:pt>
                <c:pt idx="153">
                  <c:v>27279.5</c:v>
                </c:pt>
                <c:pt idx="154">
                  <c:v>27714.400000000001</c:v>
                </c:pt>
                <c:pt idx="155">
                  <c:v>27859</c:v>
                </c:pt>
                <c:pt idx="156">
                  <c:v>27195.7</c:v>
                </c:pt>
                <c:pt idx="157">
                  <c:v>27371.7</c:v>
                </c:pt>
                <c:pt idx="158">
                  <c:v>27242.5</c:v>
                </c:pt>
                <c:pt idx="159">
                  <c:v>27194.1</c:v>
                </c:pt>
                <c:pt idx="160">
                  <c:v>27325.200000000001</c:v>
                </c:pt>
                <c:pt idx="161">
                  <c:v>26955.7</c:v>
                </c:pt>
                <c:pt idx="162">
                  <c:v>26887.5</c:v>
                </c:pt>
                <c:pt idx="163">
                  <c:v>26728.799999999999</c:v>
                </c:pt>
                <c:pt idx="164">
                  <c:v>26339.4</c:v>
                </c:pt>
                <c:pt idx="165">
                  <c:v>26109.1</c:v>
                </c:pt>
                <c:pt idx="166">
                  <c:v>26093.4</c:v>
                </c:pt>
                <c:pt idx="167">
                  <c:v>26013.599999999999</c:v>
                </c:pt>
                <c:pt idx="168">
                  <c:v>26162.2</c:v>
                </c:pt>
                <c:pt idx="169">
                  <c:v>26517.5</c:v>
                </c:pt>
                <c:pt idx="170">
                  <c:v>26488.5</c:v>
                </c:pt>
                <c:pt idx="171">
                  <c:v>26382.3</c:v>
                </c:pt>
                <c:pt idx="172">
                  <c:v>26851.8</c:v>
                </c:pt>
                <c:pt idx="173">
                  <c:v>26672.2</c:v>
                </c:pt>
                <c:pt idx="174">
                  <c:v>26405.200000000001</c:v>
                </c:pt>
                <c:pt idx="175">
                  <c:v>26408.7</c:v>
                </c:pt>
                <c:pt idx="176">
                  <c:v>26463.5</c:v>
                </c:pt>
                <c:pt idx="177">
                  <c:v>26233.1</c:v>
                </c:pt>
                <c:pt idx="178">
                  <c:v>26148.6</c:v>
                </c:pt>
                <c:pt idx="179">
                  <c:v>25766.9</c:v>
                </c:pt>
                <c:pt idx="180">
                  <c:v>25133.5</c:v>
                </c:pt>
                <c:pt idx="181">
                  <c:v>24923.1</c:v>
                </c:pt>
                <c:pt idx="182">
                  <c:v>25626.7</c:v>
                </c:pt>
                <c:pt idx="183">
                  <c:v>25814.3</c:v>
                </c:pt>
                <c:pt idx="184">
                  <c:v>25701.599999999999</c:v>
                </c:pt>
                <c:pt idx="185">
                  <c:v>25626.5</c:v>
                </c:pt>
                <c:pt idx="186">
                  <c:v>25411.7</c:v>
                </c:pt>
                <c:pt idx="187">
                  <c:v>25596.3</c:v>
                </c:pt>
                <c:pt idx="188">
                  <c:v>25660.9</c:v>
                </c:pt>
                <c:pt idx="189">
                  <c:v>25816.6</c:v>
                </c:pt>
                <c:pt idx="190">
                  <c:v>25752.7</c:v>
                </c:pt>
                <c:pt idx="191">
                  <c:v>25361.9</c:v>
                </c:pt>
                <c:pt idx="192">
                  <c:v>25731</c:v>
                </c:pt>
                <c:pt idx="193">
                  <c:v>27043.200000000001</c:v>
                </c:pt>
                <c:pt idx="194">
                  <c:v>25919.8</c:v>
                </c:pt>
                <c:pt idx="195">
                  <c:v>25891</c:v>
                </c:pt>
                <c:pt idx="196">
                  <c:v>25968.7</c:v>
                </c:pt>
                <c:pt idx="197">
                  <c:v>25993.5</c:v>
                </c:pt>
                <c:pt idx="198">
                  <c:v>25811.599999999999</c:v>
                </c:pt>
                <c:pt idx="199">
                  <c:v>25943.599999999999</c:v>
                </c:pt>
                <c:pt idx="200">
                  <c:v>25812.6</c:v>
                </c:pt>
                <c:pt idx="201">
                  <c:v>25481.9</c:v>
                </c:pt>
                <c:pt idx="202">
                  <c:v>25850.799999999999</c:v>
                </c:pt>
                <c:pt idx="203">
                  <c:v>25998.5</c:v>
                </c:pt>
                <c:pt idx="204">
                  <c:v>25799.5</c:v>
                </c:pt>
                <c:pt idx="205">
                  <c:v>25691</c:v>
                </c:pt>
                <c:pt idx="206">
                  <c:v>25489.4</c:v>
                </c:pt>
                <c:pt idx="207">
                  <c:v>28717.599999999999</c:v>
                </c:pt>
                <c:pt idx="208">
                  <c:v>29118.6</c:v>
                </c:pt>
                <c:pt idx="209">
                  <c:v>29116</c:v>
                </c:pt>
                <c:pt idx="210">
                  <c:v>29272.3</c:v>
                </c:pt>
                <c:pt idx="211">
                  <c:v>29375.4</c:v>
                </c:pt>
                <c:pt idx="212">
                  <c:v>29271.200000000001</c:v>
                </c:pt>
                <c:pt idx="213">
                  <c:v>29377.5</c:v>
                </c:pt>
                <c:pt idx="214">
                  <c:v>29384.2</c:v>
                </c:pt>
                <c:pt idx="215">
                  <c:v>29137.7</c:v>
                </c:pt>
                <c:pt idx="216">
                  <c:v>28721</c:v>
                </c:pt>
                <c:pt idx="217">
                  <c:v>28987.4</c:v>
                </c:pt>
                <c:pt idx="218">
                  <c:v>28983</c:v>
                </c:pt>
                <c:pt idx="219">
                  <c:v>28875.8</c:v>
                </c:pt>
                <c:pt idx="220">
                  <c:v>28981</c:v>
                </c:pt>
                <c:pt idx="221">
                  <c:v>28961.599999999999</c:v>
                </c:pt>
                <c:pt idx="222">
                  <c:v>28611</c:v>
                </c:pt>
                <c:pt idx="223">
                  <c:v>29128.3</c:v>
                </c:pt>
                <c:pt idx="224">
                  <c:v>29054.5</c:v>
                </c:pt>
                <c:pt idx="225">
                  <c:v>29256.9</c:v>
                </c:pt>
                <c:pt idx="226">
                  <c:v>29125.1</c:v>
                </c:pt>
                <c:pt idx="227">
                  <c:v>29094</c:v>
                </c:pt>
                <c:pt idx="228">
                  <c:v>29109.7</c:v>
                </c:pt>
                <c:pt idx="229">
                  <c:v>29058.7</c:v>
                </c:pt>
                <c:pt idx="230">
                  <c:v>28890.7</c:v>
                </c:pt>
                <c:pt idx="231">
                  <c:v>29735.7</c:v>
                </c:pt>
                <c:pt idx="232">
                  <c:v>29657.3</c:v>
                </c:pt>
                <c:pt idx="233">
                  <c:v>29739.9</c:v>
                </c:pt>
                <c:pt idx="234">
                  <c:v>29621.4</c:v>
                </c:pt>
                <c:pt idx="235">
                  <c:v>29789.3</c:v>
                </c:pt>
                <c:pt idx="236">
                  <c:v>29624.6</c:v>
                </c:pt>
                <c:pt idx="237">
                  <c:v>29693.3</c:v>
                </c:pt>
                <c:pt idx="238">
                  <c:v>30075.4</c:v>
                </c:pt>
                <c:pt idx="239">
                  <c:v>30246.9</c:v>
                </c:pt>
                <c:pt idx="240">
                  <c:v>29944.3</c:v>
                </c:pt>
                <c:pt idx="241">
                  <c:v>30260</c:v>
                </c:pt>
                <c:pt idx="242">
                  <c:v>30231.7</c:v>
                </c:pt>
                <c:pt idx="243">
                  <c:v>30333.8</c:v>
                </c:pt>
                <c:pt idx="244">
                  <c:v>29969.1</c:v>
                </c:pt>
                <c:pt idx="245">
                  <c:v>30071.9</c:v>
                </c:pt>
                <c:pt idx="246">
                  <c:v>30055.9</c:v>
                </c:pt>
                <c:pt idx="247">
                  <c:v>29757.4</c:v>
                </c:pt>
                <c:pt idx="248">
                  <c:v>29869</c:v>
                </c:pt>
                <c:pt idx="249">
                  <c:v>30233.3</c:v>
                </c:pt>
                <c:pt idx="250">
                  <c:v>30657.8</c:v>
                </c:pt>
                <c:pt idx="251">
                  <c:v>30581.5</c:v>
                </c:pt>
                <c:pt idx="252">
                  <c:v>30227.9</c:v>
                </c:pt>
                <c:pt idx="253">
                  <c:v>30329</c:v>
                </c:pt>
                <c:pt idx="254">
                  <c:v>29714.5</c:v>
                </c:pt>
                <c:pt idx="255">
                  <c:v>30051.3</c:v>
                </c:pt>
                <c:pt idx="256">
                  <c:v>29919.5</c:v>
                </c:pt>
                <c:pt idx="257">
                  <c:v>30231.3</c:v>
                </c:pt>
                <c:pt idx="258">
                  <c:v>29986.3</c:v>
                </c:pt>
                <c:pt idx="259">
                  <c:v>30315.8</c:v>
                </c:pt>
                <c:pt idx="260">
                  <c:v>30269.4</c:v>
                </c:pt>
                <c:pt idx="261">
                  <c:v>29822.6</c:v>
                </c:pt>
                <c:pt idx="262">
                  <c:v>29590.400000000001</c:v>
                </c:pt>
                <c:pt idx="263">
                  <c:v>28270.5</c:v>
                </c:pt>
                <c:pt idx="264">
                  <c:v>26665.5</c:v>
                </c:pt>
                <c:pt idx="265">
                  <c:v>26295.1</c:v>
                </c:pt>
                <c:pt idx="266">
                  <c:v>26290.6</c:v>
                </c:pt>
                <c:pt idx="267">
                  <c:v>26183.5</c:v>
                </c:pt>
                <c:pt idx="268">
                  <c:v>25276</c:v>
                </c:pt>
                <c:pt idx="269">
                  <c:v>24838</c:v>
                </c:pt>
                <c:pt idx="270">
                  <c:v>24847.4</c:v>
                </c:pt>
                <c:pt idx="271">
                  <c:v>25726.400000000001</c:v>
                </c:pt>
                <c:pt idx="272">
                  <c:v>25635</c:v>
                </c:pt>
                <c:pt idx="273">
                  <c:v>25660.799999999999</c:v>
                </c:pt>
                <c:pt idx="274">
                  <c:v>25468.3</c:v>
                </c:pt>
                <c:pt idx="275">
                  <c:v>26326.7</c:v>
                </c:pt>
                <c:pt idx="276">
                  <c:v>26231.3</c:v>
                </c:pt>
                <c:pt idx="277">
                  <c:v>26141</c:v>
                </c:pt>
                <c:pt idx="278">
                  <c:v>25425.599999999999</c:v>
                </c:pt>
                <c:pt idx="279">
                  <c:v>25437.5</c:v>
                </c:pt>
                <c:pt idx="280">
                  <c:v>26956.1</c:v>
                </c:pt>
                <c:pt idx="281">
                  <c:v>26931.4</c:v>
                </c:pt>
                <c:pt idx="282">
                  <c:v>26541.3</c:v>
                </c:pt>
                <c:pt idx="283">
                  <c:v>26662.3</c:v>
                </c:pt>
                <c:pt idx="284">
                  <c:v>26865.1</c:v>
                </c:pt>
                <c:pt idx="285">
                  <c:v>27583.8</c:v>
                </c:pt>
                <c:pt idx="286">
                  <c:v>27548.799999999999</c:v>
                </c:pt>
                <c:pt idx="287">
                  <c:v>26788.5</c:v>
                </c:pt>
                <c:pt idx="288">
                  <c:v>26591.200000000001</c:v>
                </c:pt>
                <c:pt idx="289">
                  <c:v>26330</c:v>
                </c:pt>
                <c:pt idx="290">
                  <c:v>25892.5</c:v>
                </c:pt>
                <c:pt idx="291">
                  <c:v>26088.7</c:v>
                </c:pt>
                <c:pt idx="292">
                  <c:v>26804.1</c:v>
                </c:pt>
                <c:pt idx="293">
                  <c:v>26546.1</c:v>
                </c:pt>
                <c:pt idx="294">
                  <c:v>26677.599999999999</c:v>
                </c:pt>
                <c:pt idx="295">
                  <c:v>26831.3</c:v>
                </c:pt>
                <c:pt idx="296">
                  <c:v>26711.3</c:v>
                </c:pt>
                <c:pt idx="297">
                  <c:v>26449.8</c:v>
                </c:pt>
                <c:pt idx="298">
                  <c:v>26597.7</c:v>
                </c:pt>
                <c:pt idx="299">
                  <c:v>26881.9</c:v>
                </c:pt>
                <c:pt idx="300">
                  <c:v>26752.1</c:v>
                </c:pt>
                <c:pt idx="301">
                  <c:v>26609.9</c:v>
                </c:pt>
                <c:pt idx="302">
                  <c:v>26695.599999999999</c:v>
                </c:pt>
                <c:pt idx="303">
                  <c:v>25853.1</c:v>
                </c:pt>
                <c:pt idx="304">
                  <c:v>26766.2</c:v>
                </c:pt>
                <c:pt idx="305">
                  <c:v>26885.7</c:v>
                </c:pt>
                <c:pt idx="306">
                  <c:v>27366.3</c:v>
                </c:pt>
                <c:pt idx="307">
                  <c:v>27280.3</c:v>
                </c:pt>
                <c:pt idx="308">
                  <c:v>28419.599999999999</c:v>
                </c:pt>
                <c:pt idx="309">
                  <c:v>28414.9</c:v>
                </c:pt>
                <c:pt idx="310">
                  <c:v>28825.3</c:v>
                </c:pt>
                <c:pt idx="311">
                  <c:v>28687.4</c:v>
                </c:pt>
                <c:pt idx="312">
                  <c:v>28164.400000000001</c:v>
                </c:pt>
                <c:pt idx="313">
                  <c:v>27913.200000000001</c:v>
                </c:pt>
                <c:pt idx="314">
                  <c:v>27685.9</c:v>
                </c:pt>
                <c:pt idx="315">
                  <c:v>29095</c:v>
                </c:pt>
                <c:pt idx="316">
                  <c:v>29058.5</c:v>
                </c:pt>
                <c:pt idx="317">
                  <c:v>28927.8</c:v>
                </c:pt>
                <c:pt idx="318">
                  <c:v>28392.400000000001</c:v>
                </c:pt>
                <c:pt idx="319">
                  <c:v>27307.8</c:v>
                </c:pt>
                <c:pt idx="320">
                  <c:v>27201.1</c:v>
                </c:pt>
                <c:pt idx="321">
                  <c:v>27054.3</c:v>
                </c:pt>
                <c:pt idx="322">
                  <c:v>27388.5</c:v>
                </c:pt>
                <c:pt idx="323">
                  <c:v>27165.7</c:v>
                </c:pt>
                <c:pt idx="324">
                  <c:v>27171.1</c:v>
                </c:pt>
                <c:pt idx="325">
                  <c:v>28032.400000000001</c:v>
                </c:pt>
                <c:pt idx="326">
                  <c:v>28641.1</c:v>
                </c:pt>
                <c:pt idx="327">
                  <c:v>29149.200000000001</c:v>
                </c:pt>
                <c:pt idx="328">
                  <c:v>29274</c:v>
                </c:pt>
                <c:pt idx="329">
                  <c:v>30134.6</c:v>
                </c:pt>
                <c:pt idx="330">
                  <c:v>30208.799999999999</c:v>
                </c:pt>
                <c:pt idx="331">
                  <c:v>30026</c:v>
                </c:pt>
                <c:pt idx="332">
                  <c:v>29864.5</c:v>
                </c:pt>
                <c:pt idx="333">
                  <c:v>29679.5</c:v>
                </c:pt>
                <c:pt idx="334">
                  <c:v>29597.8</c:v>
                </c:pt>
                <c:pt idx="335">
                  <c:v>28182.9</c:v>
                </c:pt>
                <c:pt idx="336">
                  <c:v>27809.200000000001</c:v>
                </c:pt>
                <c:pt idx="337">
                  <c:v>27863.8</c:v>
                </c:pt>
                <c:pt idx="338">
                  <c:v>27779.4</c:v>
                </c:pt>
                <c:pt idx="339">
                  <c:v>27734.5</c:v>
                </c:pt>
                <c:pt idx="340">
                  <c:v>27823.5</c:v>
                </c:pt>
                <c:pt idx="341">
                  <c:v>27668.9</c:v>
                </c:pt>
                <c:pt idx="342">
                  <c:v>27256.9</c:v>
                </c:pt>
                <c:pt idx="343">
                  <c:v>27871.7</c:v>
                </c:pt>
                <c:pt idx="344">
                  <c:v>28285.599999999999</c:v>
                </c:pt>
                <c:pt idx="345">
                  <c:v>27587.5</c:v>
                </c:pt>
                <c:pt idx="346">
                  <c:v>27716.7</c:v>
                </c:pt>
                <c:pt idx="347">
                  <c:v>27249.8</c:v>
                </c:pt>
                <c:pt idx="348">
                  <c:v>26665.599999999999</c:v>
                </c:pt>
                <c:pt idx="349">
                  <c:v>26611.5</c:v>
                </c:pt>
                <c:pt idx="350">
                  <c:v>27429.1</c:v>
                </c:pt>
                <c:pt idx="351">
                  <c:v>27176.7</c:v>
                </c:pt>
                <c:pt idx="352">
                  <c:v>27026.5</c:v>
                </c:pt>
                <c:pt idx="353">
                  <c:v>27144.6</c:v>
                </c:pt>
                <c:pt idx="354">
                  <c:v>26668.7</c:v>
                </c:pt>
                <c:pt idx="355">
                  <c:v>27350.6</c:v>
                </c:pt>
                <c:pt idx="356">
                  <c:v>27157</c:v>
                </c:pt>
                <c:pt idx="357">
                  <c:v>26844.6</c:v>
                </c:pt>
                <c:pt idx="358">
                  <c:v>26688.7</c:v>
                </c:pt>
                <c:pt idx="359">
                  <c:v>24900.1</c:v>
                </c:pt>
                <c:pt idx="360">
                  <c:v>24147.9</c:v>
                </c:pt>
                <c:pt idx="361">
                  <c:v>23932.400000000001</c:v>
                </c:pt>
                <c:pt idx="362">
                  <c:v>23994.6</c:v>
                </c:pt>
                <c:pt idx="363">
                  <c:v>21859.599999999999</c:v>
                </c:pt>
                <c:pt idx="364">
                  <c:v>20294.2</c:v>
                </c:pt>
                <c:pt idx="365">
                  <c:v>19796.7</c:v>
                </c:pt>
                <c:pt idx="366">
                  <c:v>19591.8</c:v>
                </c:pt>
                <c:pt idx="367">
                  <c:v>20079.599999999999</c:v>
                </c:pt>
                <c:pt idx="368">
                  <c:v>21661.3</c:v>
                </c:pt>
                <c:pt idx="369">
                  <c:v>21968.6</c:v>
                </c:pt>
                <c:pt idx="370">
                  <c:v>22320.1</c:v>
                </c:pt>
                <c:pt idx="371">
                  <c:v>22213.5</c:v>
                </c:pt>
                <c:pt idx="372">
                  <c:v>22167.4</c:v>
                </c:pt>
                <c:pt idx="373">
                  <c:v>22051.9</c:v>
                </c:pt>
                <c:pt idx="374">
                  <c:v>23208.7</c:v>
                </c:pt>
                <c:pt idx="375">
                  <c:v>23025.3</c:v>
                </c:pt>
                <c:pt idx="376">
                  <c:v>23033.8</c:v>
                </c:pt>
                <c:pt idx="377">
                  <c:v>23166.799999999999</c:v>
                </c:pt>
                <c:pt idx="378">
                  <c:v>23066</c:v>
                </c:pt>
                <c:pt idx="379">
                  <c:v>22777.4</c:v>
                </c:pt>
                <c:pt idx="380">
                  <c:v>22970.3</c:v>
                </c:pt>
                <c:pt idx="381">
                  <c:v>23637.9</c:v>
                </c:pt>
                <c:pt idx="382">
                  <c:v>23593.4</c:v>
                </c:pt>
                <c:pt idx="383">
                  <c:v>24160.799999999999</c:v>
                </c:pt>
                <c:pt idx="384">
                  <c:v>23868.6</c:v>
                </c:pt>
                <c:pt idx="385">
                  <c:v>24273.7</c:v>
                </c:pt>
                <c:pt idx="386">
                  <c:v>24457</c:v>
                </c:pt>
                <c:pt idx="387">
                  <c:v>23373</c:v>
                </c:pt>
                <c:pt idx="388">
                  <c:v>23525.9</c:v>
                </c:pt>
                <c:pt idx="389">
                  <c:v>22050.799999999999</c:v>
                </c:pt>
                <c:pt idx="390">
                  <c:v>21556.2</c:v>
                </c:pt>
                <c:pt idx="391">
                  <c:v>21418.7</c:v>
                </c:pt>
                <c:pt idx="392">
                  <c:v>21653.1</c:v>
                </c:pt>
                <c:pt idx="393">
                  <c:v>21605.3</c:v>
                </c:pt>
                <c:pt idx="394">
                  <c:v>21491.7</c:v>
                </c:pt>
                <c:pt idx="395">
                  <c:v>21744.6</c:v>
                </c:pt>
                <c:pt idx="396">
                  <c:v>22691.7</c:v>
                </c:pt>
                <c:pt idx="397">
                  <c:v>22748.2</c:v>
                </c:pt>
                <c:pt idx="398">
                  <c:v>22633.7</c:v>
                </c:pt>
                <c:pt idx="399">
                  <c:v>22766.5</c:v>
                </c:pt>
                <c:pt idx="400">
                  <c:v>23269.8</c:v>
                </c:pt>
                <c:pt idx="401">
                  <c:v>23233.8</c:v>
                </c:pt>
                <c:pt idx="402">
                  <c:v>23398.1</c:v>
                </c:pt>
                <c:pt idx="403">
                  <c:v>22809.599999999999</c:v>
                </c:pt>
                <c:pt idx="404">
                  <c:v>22724.9</c:v>
                </c:pt>
                <c:pt idx="405">
                  <c:v>22560</c:v>
                </c:pt>
                <c:pt idx="406">
                  <c:v>22973.3</c:v>
                </c:pt>
                <c:pt idx="407">
                  <c:v>22889.8</c:v>
                </c:pt>
                <c:pt idx="408">
                  <c:v>22602.9</c:v>
                </c:pt>
                <c:pt idx="409">
                  <c:v>22869</c:v>
                </c:pt>
                <c:pt idx="410">
                  <c:v>22366.3</c:v>
                </c:pt>
                <c:pt idx="411">
                  <c:v>22517.1</c:v>
                </c:pt>
                <c:pt idx="412">
                  <c:v>22527.9</c:v>
                </c:pt>
                <c:pt idx="413">
                  <c:v>22323</c:v>
                </c:pt>
                <c:pt idx="414">
                  <c:v>22461.1</c:v>
                </c:pt>
                <c:pt idx="415">
                  <c:v>20879.3</c:v>
                </c:pt>
                <c:pt idx="416">
                  <c:v>20669.7</c:v>
                </c:pt>
                <c:pt idx="417">
                  <c:v>20448.3</c:v>
                </c:pt>
                <c:pt idx="418">
                  <c:v>20926.2</c:v>
                </c:pt>
                <c:pt idx="419">
                  <c:v>20698.900000000001</c:v>
                </c:pt>
                <c:pt idx="420">
                  <c:v>20585.7</c:v>
                </c:pt>
                <c:pt idx="421">
                  <c:v>19898.599999999999</c:v>
                </c:pt>
                <c:pt idx="422">
                  <c:v>18723.8</c:v>
                </c:pt>
                <c:pt idx="423">
                  <c:v>17915.5</c:v>
                </c:pt>
                <c:pt idx="424">
                  <c:v>17323.900000000001</c:v>
                </c:pt>
                <c:pt idx="425">
                  <c:v>17151.7</c:v>
                </c:pt>
                <c:pt idx="426">
                  <c:v>17107.099999999999</c:v>
                </c:pt>
                <c:pt idx="427">
                  <c:v>16913.8</c:v>
                </c:pt>
                <c:pt idx="428">
                  <c:v>16909.7</c:v>
                </c:pt>
                <c:pt idx="429">
                  <c:v>16707.599999999999</c:v>
                </c:pt>
                <c:pt idx="430">
                  <c:v>16772.3</c:v>
                </c:pt>
                <c:pt idx="431">
                  <c:v>16656.5</c:v>
                </c:pt>
                <c:pt idx="432">
                  <c:v>16607.2</c:v>
                </c:pt>
                <c:pt idx="433">
                  <c:v>16551</c:v>
                </c:pt>
                <c:pt idx="434">
                  <c:v>16499.7</c:v>
                </c:pt>
                <c:pt idx="435">
                  <c:v>16487.3</c:v>
                </c:pt>
                <c:pt idx="436">
                  <c:v>16360</c:v>
                </c:pt>
                <c:pt idx="437">
                  <c:v>16496.599999999999</c:v>
                </c:pt>
                <c:pt idx="438">
                  <c:v>16474.2</c:v>
                </c:pt>
                <c:pt idx="439">
                  <c:v>16610.099999999999</c:v>
                </c:pt>
                <c:pt idx="440">
                  <c:v>16799.400000000001</c:v>
                </c:pt>
                <c:pt idx="441">
                  <c:v>16733</c:v>
                </c:pt>
                <c:pt idx="442">
                  <c:v>16777.8</c:v>
                </c:pt>
                <c:pt idx="443">
                  <c:v>16768</c:v>
                </c:pt>
                <c:pt idx="444">
                  <c:v>16566.099999999999</c:v>
                </c:pt>
                <c:pt idx="445">
                  <c:v>16735</c:v>
                </c:pt>
                <c:pt idx="446">
                  <c:v>16400.7</c:v>
                </c:pt>
                <c:pt idx="447">
                  <c:v>16331.2</c:v>
                </c:pt>
                <c:pt idx="448">
                  <c:v>16666.5</c:v>
                </c:pt>
                <c:pt idx="449">
                  <c:v>16587</c:v>
                </c:pt>
                <c:pt idx="450">
                  <c:v>16542.400000000001</c:v>
                </c:pt>
                <c:pt idx="451">
                  <c:v>17298.2</c:v>
                </c:pt>
                <c:pt idx="452">
                  <c:v>17682.099999999999</c:v>
                </c:pt>
                <c:pt idx="453">
                  <c:v>17094.5</c:v>
                </c:pt>
                <c:pt idx="454">
                  <c:v>16878.5</c:v>
                </c:pt>
                <c:pt idx="455">
                  <c:v>17080.599999999999</c:v>
                </c:pt>
                <c:pt idx="456">
                  <c:v>17105.7</c:v>
                </c:pt>
                <c:pt idx="457">
                  <c:v>17082.099999999999</c:v>
                </c:pt>
                <c:pt idx="458">
                  <c:v>16765.8</c:v>
                </c:pt>
                <c:pt idx="459">
                  <c:v>16715.3</c:v>
                </c:pt>
                <c:pt idx="460">
                  <c:v>16914.900000000001</c:v>
                </c:pt>
                <c:pt idx="461">
                  <c:v>16886.900000000001</c:v>
                </c:pt>
                <c:pt idx="462">
                  <c:v>16881.599999999999</c:v>
                </c:pt>
                <c:pt idx="463">
                  <c:v>16862.099999999999</c:v>
                </c:pt>
                <c:pt idx="464">
                  <c:v>16799.900000000001</c:v>
                </c:pt>
                <c:pt idx="465">
                  <c:v>16868.900000000001</c:v>
                </c:pt>
                <c:pt idx="466">
                  <c:v>16433.2</c:v>
                </c:pt>
                <c:pt idx="467">
                  <c:v>16100.1</c:v>
                </c:pt>
                <c:pt idx="468">
                  <c:v>16013.5</c:v>
                </c:pt>
                <c:pt idx="469">
                  <c:v>16414.599999999999</c:v>
                </c:pt>
                <c:pt idx="470">
                  <c:v>16387.900000000001</c:v>
                </c:pt>
                <c:pt idx="471">
                  <c:v>16360.9</c:v>
                </c:pt>
                <c:pt idx="472">
                  <c:v>16472</c:v>
                </c:pt>
                <c:pt idx="473">
                  <c:v>16162.3</c:v>
                </c:pt>
                <c:pt idx="474">
                  <c:v>15620.4</c:v>
                </c:pt>
                <c:pt idx="475">
                  <c:v>15504.2</c:v>
                </c:pt>
                <c:pt idx="476">
                  <c:v>16209.2</c:v>
                </c:pt>
                <c:pt idx="477">
                  <c:v>16608.900000000001</c:v>
                </c:pt>
                <c:pt idx="478">
                  <c:v>16553</c:v>
                </c:pt>
                <c:pt idx="479">
                  <c:v>16425.8</c:v>
                </c:pt>
                <c:pt idx="480">
                  <c:v>16408.2</c:v>
                </c:pt>
                <c:pt idx="481">
                  <c:v>16543.900000000001</c:v>
                </c:pt>
                <c:pt idx="482">
                  <c:v>15834</c:v>
                </c:pt>
                <c:pt idx="483">
                  <c:v>16274.9</c:v>
                </c:pt>
                <c:pt idx="484">
                  <c:v>16633.900000000001</c:v>
                </c:pt>
                <c:pt idx="485">
                  <c:v>16435.5</c:v>
                </c:pt>
                <c:pt idx="486">
                  <c:v>15799.3</c:v>
                </c:pt>
                <c:pt idx="487">
                  <c:v>15603.3</c:v>
                </c:pt>
                <c:pt idx="488">
                  <c:v>17260</c:v>
                </c:pt>
                <c:pt idx="489">
                  <c:v>20410.5</c:v>
                </c:pt>
                <c:pt idx="490">
                  <c:v>20901</c:v>
                </c:pt>
                <c:pt idx="491">
                  <c:v>21084.1</c:v>
                </c:pt>
                <c:pt idx="492">
                  <c:v>20184.599999999999</c:v>
                </c:pt>
                <c:pt idx="493">
                  <c:v>20066.599999999999</c:v>
                </c:pt>
                <c:pt idx="494">
                  <c:v>20065.8</c:v>
                </c:pt>
                <c:pt idx="495">
                  <c:v>20348.099999999999</c:v>
                </c:pt>
                <c:pt idx="496">
                  <c:v>20260</c:v>
                </c:pt>
                <c:pt idx="497">
                  <c:v>20522.5</c:v>
                </c:pt>
                <c:pt idx="498">
                  <c:v>20561.900000000001</c:v>
                </c:pt>
                <c:pt idx="499">
                  <c:v>20058.2</c:v>
                </c:pt>
                <c:pt idx="500">
                  <c:v>20231.599999999999</c:v>
                </c:pt>
                <c:pt idx="501">
                  <c:v>20062.900000000001</c:v>
                </c:pt>
                <c:pt idx="502">
                  <c:v>19249</c:v>
                </c:pt>
                <c:pt idx="503">
                  <c:v>19177.2</c:v>
                </c:pt>
                <c:pt idx="504">
                  <c:v>19092.5</c:v>
                </c:pt>
                <c:pt idx="505">
                  <c:v>19116.099999999999</c:v>
                </c:pt>
                <c:pt idx="506">
                  <c:v>18703.3</c:v>
                </c:pt>
                <c:pt idx="507">
                  <c:v>18935.599999999999</c:v>
                </c:pt>
                <c:pt idx="508">
                  <c:v>19101.2</c:v>
                </c:pt>
                <c:pt idx="509">
                  <c:v>19102.8</c:v>
                </c:pt>
                <c:pt idx="510">
                  <c:v>19163.599999999999</c:v>
                </c:pt>
                <c:pt idx="511">
                  <c:v>19066</c:v>
                </c:pt>
                <c:pt idx="512">
                  <c:v>19000.8</c:v>
                </c:pt>
                <c:pt idx="513">
                  <c:v>19098.599999999999</c:v>
                </c:pt>
                <c:pt idx="514">
                  <c:v>18207.900000000001</c:v>
                </c:pt>
                <c:pt idx="515">
                  <c:v>19010.599999999999</c:v>
                </c:pt>
                <c:pt idx="516">
                  <c:v>18868.7</c:v>
                </c:pt>
                <c:pt idx="517">
                  <c:v>19057</c:v>
                </c:pt>
                <c:pt idx="518">
                  <c:v>19329.599999999999</c:v>
                </c:pt>
                <c:pt idx="519">
                  <c:v>19274.7</c:v>
                </c:pt>
                <c:pt idx="520">
                  <c:v>19352.099999999999</c:v>
                </c:pt>
                <c:pt idx="521">
                  <c:v>19873.7</c:v>
                </c:pt>
                <c:pt idx="522">
                  <c:v>19761.7</c:v>
                </c:pt>
                <c:pt idx="523">
                  <c:v>19506.400000000001</c:v>
                </c:pt>
                <c:pt idx="524">
                  <c:v>19001.3</c:v>
                </c:pt>
                <c:pt idx="525">
                  <c:v>18937.3</c:v>
                </c:pt>
                <c:pt idx="526">
                  <c:v>19172.599999999999</c:v>
                </c:pt>
                <c:pt idx="527">
                  <c:v>19208.900000000001</c:v>
                </c:pt>
                <c:pt idx="528">
                  <c:v>18877.900000000001</c:v>
                </c:pt>
                <c:pt idx="529">
                  <c:v>18505.3</c:v>
                </c:pt>
                <c:pt idx="530">
                  <c:v>18850.400000000001</c:v>
                </c:pt>
                <c:pt idx="531">
                  <c:v>18695.2</c:v>
                </c:pt>
                <c:pt idx="532">
                  <c:v>18659.599999999999</c:v>
                </c:pt>
                <c:pt idx="533">
                  <c:v>18812</c:v>
                </c:pt>
                <c:pt idx="534">
                  <c:v>18554.8</c:v>
                </c:pt>
                <c:pt idx="535">
                  <c:v>18371</c:v>
                </c:pt>
                <c:pt idx="536">
                  <c:v>18191.8</c:v>
                </c:pt>
                <c:pt idx="537">
                  <c:v>18742.599999999999</c:v>
                </c:pt>
                <c:pt idx="538">
                  <c:v>18277.8</c:v>
                </c:pt>
                <c:pt idx="539">
                  <c:v>19347.7</c:v>
                </c:pt>
                <c:pt idx="540">
                  <c:v>19761</c:v>
                </c:pt>
                <c:pt idx="541">
                  <c:v>19352.900000000001</c:v>
                </c:pt>
                <c:pt idx="542">
                  <c:v>19532.3</c:v>
                </c:pt>
                <c:pt idx="543">
                  <c:v>19654.2</c:v>
                </c:pt>
                <c:pt idx="544">
                  <c:v>19909.599999999999</c:v>
                </c:pt>
                <c:pt idx="545">
                  <c:v>21581.599999999999</c:v>
                </c:pt>
                <c:pt idx="546">
                  <c:v>21363</c:v>
                </c:pt>
                <c:pt idx="547">
                  <c:v>21139.9</c:v>
                </c:pt>
                <c:pt idx="548">
                  <c:v>19294.099999999999</c:v>
                </c:pt>
                <c:pt idx="549">
                  <c:v>19034.5</c:v>
                </c:pt>
                <c:pt idx="550">
                  <c:v>18548.400000000001</c:v>
                </c:pt>
                <c:pt idx="551">
                  <c:v>18723.3</c:v>
                </c:pt>
                <c:pt idx="552">
                  <c:v>19650.7</c:v>
                </c:pt>
                <c:pt idx="553">
                  <c:v>19594.7</c:v>
                </c:pt>
                <c:pt idx="554">
                  <c:v>19660.7</c:v>
                </c:pt>
                <c:pt idx="555">
                  <c:v>19764.7</c:v>
                </c:pt>
                <c:pt idx="556">
                  <c:v>19584.400000000001</c:v>
                </c:pt>
                <c:pt idx="557">
                  <c:v>19793.400000000001</c:v>
                </c:pt>
                <c:pt idx="558">
                  <c:v>19559.7</c:v>
                </c:pt>
                <c:pt idx="559">
                  <c:v>19551.2</c:v>
                </c:pt>
                <c:pt idx="560">
                  <c:v>19542.900000000001</c:v>
                </c:pt>
                <c:pt idx="561">
                  <c:v>19849.8</c:v>
                </c:pt>
                <c:pt idx="562">
                  <c:v>20122.400000000001</c:v>
                </c:pt>
                <c:pt idx="563">
                  <c:v>21324.799999999999</c:v>
                </c:pt>
                <c:pt idx="564">
                  <c:v>21171.1</c:v>
                </c:pt>
                <c:pt idx="565">
                  <c:v>20919.599999999999</c:v>
                </c:pt>
                <c:pt idx="566">
                  <c:v>20912.099999999999</c:v>
                </c:pt>
                <c:pt idx="567">
                  <c:v>21077.4</c:v>
                </c:pt>
                <c:pt idx="568">
                  <c:v>20784.8</c:v>
                </c:pt>
                <c:pt idx="569">
                  <c:v>20807.8</c:v>
                </c:pt>
                <c:pt idx="570">
                  <c:v>23131.3</c:v>
                </c:pt>
                <c:pt idx="571">
                  <c:v>23191.599999999999</c:v>
                </c:pt>
                <c:pt idx="572">
                  <c:v>23693.8</c:v>
                </c:pt>
                <c:pt idx="573">
                  <c:v>23784.5</c:v>
                </c:pt>
                <c:pt idx="574">
                  <c:v>24172.2</c:v>
                </c:pt>
                <c:pt idx="575">
                  <c:v>24318.7</c:v>
                </c:pt>
                <c:pt idx="576">
                  <c:v>23616.400000000001</c:v>
                </c:pt>
                <c:pt idx="577">
                  <c:v>23864</c:v>
                </c:pt>
                <c:pt idx="578">
                  <c:v>22714.7</c:v>
                </c:pt>
                <c:pt idx="579">
                  <c:v>22886.5</c:v>
                </c:pt>
                <c:pt idx="580">
                  <c:v>23160.6</c:v>
                </c:pt>
                <c:pt idx="581">
                  <c:v>22852.3</c:v>
                </c:pt>
                <c:pt idx="582">
                  <c:v>22923.599999999999</c:v>
                </c:pt>
                <c:pt idx="583">
                  <c:v>22593.5</c:v>
                </c:pt>
                <c:pt idx="584">
                  <c:v>22438.7</c:v>
                </c:pt>
                <c:pt idx="585">
                  <c:v>22698.6</c:v>
                </c:pt>
                <c:pt idx="586">
                  <c:v>22670.799999999999</c:v>
                </c:pt>
                <c:pt idx="587">
                  <c:v>22863.8</c:v>
                </c:pt>
                <c:pt idx="588">
                  <c:v>23236.2</c:v>
                </c:pt>
                <c:pt idx="589">
                  <c:v>23521.8</c:v>
                </c:pt>
                <c:pt idx="590">
                  <c:v>23451.4</c:v>
                </c:pt>
                <c:pt idx="591">
                  <c:v>22611.599999999999</c:v>
                </c:pt>
                <c:pt idx="592">
                  <c:v>21047.5</c:v>
                </c:pt>
                <c:pt idx="593">
                  <c:v>20737.3</c:v>
                </c:pt>
                <c:pt idx="594">
                  <c:v>21275.4</c:v>
                </c:pt>
                <c:pt idx="595">
                  <c:v>22281.3</c:v>
                </c:pt>
                <c:pt idx="596">
                  <c:v>21971.7</c:v>
                </c:pt>
                <c:pt idx="597">
                  <c:v>22524.2</c:v>
                </c:pt>
                <c:pt idx="598">
                  <c:v>22360.2</c:v>
                </c:pt>
                <c:pt idx="599">
                  <c:v>22944.400000000001</c:v>
                </c:pt>
                <c:pt idx="600">
                  <c:v>21581.8</c:v>
                </c:pt>
                <c:pt idx="601">
                  <c:v>20770.599999999999</c:v>
                </c:pt>
                <c:pt idx="602">
                  <c:v>20755.2</c:v>
                </c:pt>
                <c:pt idx="603">
                  <c:v>20484.400000000001</c:v>
                </c:pt>
                <c:pt idx="604">
                  <c:v>20393.400000000001</c:v>
                </c:pt>
                <c:pt idx="605">
                  <c:v>19664.900000000001</c:v>
                </c:pt>
                <c:pt idx="606">
                  <c:v>18942.2</c:v>
                </c:pt>
                <c:pt idx="607">
                  <c:v>19279.599999999999</c:v>
                </c:pt>
                <c:pt idx="608">
                  <c:v>19897</c:v>
                </c:pt>
                <c:pt idx="609">
                  <c:v>20689.7</c:v>
                </c:pt>
                <c:pt idx="610">
                  <c:v>21338.400000000001</c:v>
                </c:pt>
                <c:pt idx="611">
                  <c:v>21207</c:v>
                </c:pt>
                <c:pt idx="612">
                  <c:v>20282.7</c:v>
                </c:pt>
                <c:pt idx="613">
                  <c:v>19785.3</c:v>
                </c:pt>
                <c:pt idx="614">
                  <c:v>19315.400000000001</c:v>
                </c:pt>
                <c:pt idx="615">
                  <c:v>19052.5</c:v>
                </c:pt>
                <c:pt idx="616">
                  <c:v>18794.400000000001</c:v>
                </c:pt>
                <c:pt idx="617">
                  <c:v>19006.400000000001</c:v>
                </c:pt>
                <c:pt idx="618">
                  <c:v>18980.099999999999</c:v>
                </c:pt>
                <c:pt idx="619">
                  <c:v>18682.7</c:v>
                </c:pt>
                <c:pt idx="620">
                  <c:v>19880.7</c:v>
                </c:pt>
                <c:pt idx="621">
                  <c:v>20210.5</c:v>
                </c:pt>
                <c:pt idx="622">
                  <c:v>20568</c:v>
                </c:pt>
                <c:pt idx="623">
                  <c:v>20989.7</c:v>
                </c:pt>
                <c:pt idx="624">
                  <c:v>20917.5</c:v>
                </c:pt>
                <c:pt idx="625">
                  <c:v>20743.900000000001</c:v>
                </c:pt>
                <c:pt idx="626">
                  <c:v>19907.5</c:v>
                </c:pt>
                <c:pt idx="627">
                  <c:v>19780.2</c:v>
                </c:pt>
                <c:pt idx="628">
                  <c:v>20371.7</c:v>
                </c:pt>
                <c:pt idx="629">
                  <c:v>19658.8</c:v>
                </c:pt>
                <c:pt idx="630">
                  <c:v>17983.7</c:v>
                </c:pt>
                <c:pt idx="631">
                  <c:v>17630.5</c:v>
                </c:pt>
                <c:pt idx="632">
                  <c:v>20244.099999999999</c:v>
                </c:pt>
                <c:pt idx="633">
                  <c:v>20231.099999999999</c:v>
                </c:pt>
                <c:pt idx="634">
                  <c:v>20125.8</c:v>
                </c:pt>
                <c:pt idx="635">
                  <c:v>20860.900000000001</c:v>
                </c:pt>
                <c:pt idx="636">
                  <c:v>22006.3</c:v>
                </c:pt>
                <c:pt idx="637">
                  <c:v>26606.3</c:v>
                </c:pt>
                <c:pt idx="638">
                  <c:v>28161.8</c:v>
                </c:pt>
                <c:pt idx="639">
                  <c:v>28884.9</c:v>
                </c:pt>
                <c:pt idx="640">
                  <c:v>29953.8</c:v>
                </c:pt>
                <c:pt idx="641">
                  <c:v>29874.799999999999</c:v>
                </c:pt>
                <c:pt idx="642">
                  <c:v>29235</c:v>
                </c:pt>
                <c:pt idx="643">
                  <c:v>29888.6</c:v>
                </c:pt>
                <c:pt idx="644">
                  <c:v>29539</c:v>
                </c:pt>
                <c:pt idx="645">
                  <c:v>29489.5</c:v>
                </c:pt>
                <c:pt idx="646">
                  <c:v>29330.799999999999</c:v>
                </c:pt>
                <c:pt idx="647">
                  <c:v>29604.400000000001</c:v>
                </c:pt>
                <c:pt idx="648">
                  <c:v>29396.6</c:v>
                </c:pt>
                <c:pt idx="649">
                  <c:v>31221.200000000001</c:v>
                </c:pt>
                <c:pt idx="650">
                  <c:v>29307.200000000001</c:v>
                </c:pt>
                <c:pt idx="651">
                  <c:v>28838.7</c:v>
                </c:pt>
                <c:pt idx="652">
                  <c:v>28537.200000000001</c:v>
                </c:pt>
                <c:pt idx="653">
                  <c:v>28282.2</c:v>
                </c:pt>
                <c:pt idx="654">
                  <c:v>28077.9</c:v>
                </c:pt>
                <c:pt idx="655">
                  <c:v>29353.5</c:v>
                </c:pt>
                <c:pt idx="656">
                  <c:v>28706.1</c:v>
                </c:pt>
                <c:pt idx="657">
                  <c:v>28913.599999999999</c:v>
                </c:pt>
                <c:pt idx="658">
                  <c:v>29260.1</c:v>
                </c:pt>
                <c:pt idx="659">
                  <c:v>28953.9</c:v>
                </c:pt>
                <c:pt idx="660">
                  <c:v>28738.5</c:v>
                </c:pt>
                <c:pt idx="661">
                  <c:v>28682.1</c:v>
                </c:pt>
                <c:pt idx="662">
                  <c:v>28648.1</c:v>
                </c:pt>
                <c:pt idx="663">
                  <c:v>29484.5</c:v>
                </c:pt>
                <c:pt idx="664">
                  <c:v>29135.8</c:v>
                </c:pt>
                <c:pt idx="665">
                  <c:v>29499.4</c:v>
                </c:pt>
                <c:pt idx="666">
                  <c:v>28666.7</c:v>
                </c:pt>
                <c:pt idx="667">
                  <c:v>28755</c:v>
                </c:pt>
                <c:pt idx="668">
                  <c:v>26500.5</c:v>
                </c:pt>
                <c:pt idx="669">
                  <c:v>27835.5</c:v>
                </c:pt>
                <c:pt idx="670">
                  <c:v>29831</c:v>
                </c:pt>
                <c:pt idx="671">
                  <c:v>30095</c:v>
                </c:pt>
                <c:pt idx="672">
                  <c:v>33727</c:v>
                </c:pt>
                <c:pt idx="673">
                  <c:v>34773</c:v>
                </c:pt>
                <c:pt idx="674">
                  <c:v>35267</c:v>
                </c:pt>
                <c:pt idx="675">
                  <c:v>36183</c:v>
                </c:pt>
                <c:pt idx="676">
                  <c:v>37660</c:v>
                </c:pt>
                <c:pt idx="677">
                  <c:v>37513</c:v>
                </c:pt>
                <c:pt idx="678">
                  <c:v>38061</c:v>
                </c:pt>
                <c:pt idx="679">
                  <c:v>37397</c:v>
                </c:pt>
                <c:pt idx="680">
                  <c:v>37596</c:v>
                </c:pt>
                <c:pt idx="681">
                  <c:v>38175</c:v>
                </c:pt>
                <c:pt idx="682">
                  <c:v>38888</c:v>
                </c:pt>
                <c:pt idx="683">
                  <c:v>37869</c:v>
                </c:pt>
                <c:pt idx="684">
                  <c:v>37708</c:v>
                </c:pt>
                <c:pt idx="685">
                  <c:v>38233</c:v>
                </c:pt>
                <c:pt idx="686">
                  <c:v>39033</c:v>
                </c:pt>
                <c:pt idx="687">
                  <c:v>39291</c:v>
                </c:pt>
                <c:pt idx="688">
                  <c:v>39200</c:v>
                </c:pt>
                <c:pt idx="689">
                  <c:v>39793</c:v>
                </c:pt>
                <c:pt idx="690">
                  <c:v>40915</c:v>
                </c:pt>
                <c:pt idx="691">
                  <c:v>40585</c:v>
                </c:pt>
                <c:pt idx="692">
                  <c:v>38577</c:v>
                </c:pt>
                <c:pt idx="693">
                  <c:v>39561</c:v>
                </c:pt>
                <c:pt idx="694">
                  <c:v>40003</c:v>
                </c:pt>
                <c:pt idx="695">
                  <c:v>39781</c:v>
                </c:pt>
                <c:pt idx="696">
                  <c:v>39585</c:v>
                </c:pt>
                <c:pt idx="697">
                  <c:v>39581</c:v>
                </c:pt>
                <c:pt idx="698">
                  <c:v>39265</c:v>
                </c:pt>
                <c:pt idx="699">
                  <c:v>39202</c:v>
                </c:pt>
                <c:pt idx="700">
                  <c:v>41884</c:v>
                </c:pt>
                <c:pt idx="701">
                  <c:v>42129</c:v>
                </c:pt>
                <c:pt idx="702">
                  <c:v>42113</c:v>
                </c:pt>
                <c:pt idx="703">
                  <c:v>42747</c:v>
                </c:pt>
                <c:pt idx="704">
                  <c:v>43122</c:v>
                </c:pt>
                <c:pt idx="705">
                  <c:v>45388</c:v>
                </c:pt>
                <c:pt idx="706">
                  <c:v>45152</c:v>
                </c:pt>
                <c:pt idx="707">
                  <c:v>45554</c:v>
                </c:pt>
                <c:pt idx="708">
                  <c:v>45641</c:v>
                </c:pt>
                <c:pt idx="709">
                  <c:v>44261</c:v>
                </c:pt>
                <c:pt idx="710">
                  <c:v>45228</c:v>
                </c:pt>
                <c:pt idx="711">
                  <c:v>46601</c:v>
                </c:pt>
                <c:pt idx="712">
                  <c:v>47029</c:v>
                </c:pt>
                <c:pt idx="713">
                  <c:v>46672</c:v>
                </c:pt>
                <c:pt idx="714">
                  <c:v>44445</c:v>
                </c:pt>
                <c:pt idx="715">
                  <c:v>44090</c:v>
                </c:pt>
                <c:pt idx="716">
                  <c:v>43622</c:v>
                </c:pt>
                <c:pt idx="717">
                  <c:v>42658</c:v>
                </c:pt>
                <c:pt idx="718">
                  <c:v>41795</c:v>
                </c:pt>
                <c:pt idx="719">
                  <c:v>40893</c:v>
                </c:pt>
                <c:pt idx="720">
                  <c:v>40530</c:v>
                </c:pt>
                <c:pt idx="721">
                  <c:v>40922</c:v>
                </c:pt>
                <c:pt idx="722">
                  <c:v>41529.599999999999</c:v>
                </c:pt>
                <c:pt idx="723">
                  <c:v>40234.800000000003</c:v>
                </c:pt>
                <c:pt idx="724">
                  <c:v>40557.800000000003</c:v>
                </c:pt>
                <c:pt idx="725">
                  <c:v>38953.199999999997</c:v>
                </c:pt>
                <c:pt idx="726">
                  <c:v>38220.9</c:v>
                </c:pt>
                <c:pt idx="727">
                  <c:v>37613.599999999999</c:v>
                </c:pt>
                <c:pt idx="728">
                  <c:v>37603.4</c:v>
                </c:pt>
                <c:pt idx="729">
                  <c:v>38666.5</c:v>
                </c:pt>
                <c:pt idx="730">
                  <c:v>38236.400000000001</c:v>
                </c:pt>
                <c:pt idx="731">
                  <c:v>38603.5</c:v>
                </c:pt>
                <c:pt idx="732">
                  <c:v>38663.300000000003</c:v>
                </c:pt>
                <c:pt idx="733">
                  <c:v>37886.6</c:v>
                </c:pt>
                <c:pt idx="734">
                  <c:v>37182.1</c:v>
                </c:pt>
                <c:pt idx="735">
                  <c:v>38115</c:v>
                </c:pt>
                <c:pt idx="736">
                  <c:v>38626.1</c:v>
                </c:pt>
                <c:pt idx="737">
                  <c:v>38594.9</c:v>
                </c:pt>
                <c:pt idx="738">
                  <c:v>41840.800000000003</c:v>
                </c:pt>
                <c:pt idx="739">
                  <c:v>43361.3</c:v>
                </c:pt>
                <c:pt idx="740">
                  <c:v>42876.6</c:v>
                </c:pt>
                <c:pt idx="741">
                  <c:v>37458.9</c:v>
                </c:pt>
                <c:pt idx="742">
                  <c:v>37062.300000000003</c:v>
                </c:pt>
                <c:pt idx="743">
                  <c:v>38639.1</c:v>
                </c:pt>
                <c:pt idx="744">
                  <c:v>38042.6</c:v>
                </c:pt>
                <c:pt idx="745">
                  <c:v>34357.4</c:v>
                </c:pt>
                <c:pt idx="746">
                  <c:v>37099.5</c:v>
                </c:pt>
                <c:pt idx="747">
                  <c:v>36399.599999999999</c:v>
                </c:pt>
                <c:pt idx="748">
                  <c:v>36868.9</c:v>
                </c:pt>
                <c:pt idx="749">
                  <c:v>38042.199999999997</c:v>
                </c:pt>
                <c:pt idx="750">
                  <c:v>39666.6</c:v>
                </c:pt>
                <c:pt idx="751">
                  <c:v>39505</c:v>
                </c:pt>
                <c:pt idx="752">
                  <c:v>40103.800000000003</c:v>
                </c:pt>
                <c:pt idx="753">
                  <c:v>43377.599999999999</c:v>
                </c:pt>
                <c:pt idx="754">
                  <c:v>42460.1</c:v>
                </c:pt>
                <c:pt idx="755">
                  <c:v>41591.300000000003</c:v>
                </c:pt>
                <c:pt idx="756">
                  <c:v>41880.1</c:v>
                </c:pt>
                <c:pt idx="757">
                  <c:v>41776.800000000003</c:v>
                </c:pt>
                <c:pt idx="758">
                  <c:v>42023.4</c:v>
                </c:pt>
                <c:pt idx="759">
                  <c:v>43242.5</c:v>
                </c:pt>
                <c:pt idx="760">
                  <c:v>43163</c:v>
                </c:pt>
                <c:pt idx="761">
                  <c:v>42705</c:v>
                </c:pt>
                <c:pt idx="762">
                  <c:v>41695.4</c:v>
                </c:pt>
                <c:pt idx="763">
                  <c:v>41176.300000000003</c:v>
                </c:pt>
                <c:pt idx="764">
                  <c:v>40963.300000000003</c:v>
                </c:pt>
                <c:pt idx="765">
                  <c:v>37041.1</c:v>
                </c:pt>
                <c:pt idx="766">
                  <c:v>36297.300000000003</c:v>
                </c:pt>
                <c:pt idx="767">
                  <c:v>36682.300000000003</c:v>
                </c:pt>
                <c:pt idx="768">
                  <c:v>38037.9</c:v>
                </c:pt>
                <c:pt idx="769">
                  <c:v>36672.800000000003</c:v>
                </c:pt>
                <c:pt idx="770">
                  <c:v>37390.6</c:v>
                </c:pt>
                <c:pt idx="771">
                  <c:v>37350.199999999997</c:v>
                </c:pt>
                <c:pt idx="772">
                  <c:v>36176.5</c:v>
                </c:pt>
                <c:pt idx="773">
                  <c:v>35543.199999999997</c:v>
                </c:pt>
                <c:pt idx="774">
                  <c:v>36280</c:v>
                </c:pt>
                <c:pt idx="775">
                  <c:v>35729.300000000003</c:v>
                </c:pt>
                <c:pt idx="776">
                  <c:v>32985.599999999999</c:v>
                </c:pt>
                <c:pt idx="777">
                  <c:v>34655.199999999997</c:v>
                </c:pt>
                <c:pt idx="778">
                  <c:v>34116</c:v>
                </c:pt>
                <c:pt idx="779">
                  <c:v>35503.9</c:v>
                </c:pt>
                <c:pt idx="780">
                  <c:v>40568.300000000003</c:v>
                </c:pt>
                <c:pt idx="781">
                  <c:v>41160.9</c:v>
                </c:pt>
                <c:pt idx="782">
                  <c:v>41300.699999999997</c:v>
                </c:pt>
                <c:pt idx="783">
                  <c:v>41559.4</c:v>
                </c:pt>
                <c:pt idx="784">
                  <c:v>42643.3</c:v>
                </c:pt>
                <c:pt idx="785">
                  <c:v>42586.1</c:v>
                </c:pt>
                <c:pt idx="786">
                  <c:v>41848.699999999997</c:v>
                </c:pt>
                <c:pt idx="787">
                  <c:v>42337.5</c:v>
                </c:pt>
                <c:pt idx="788">
                  <c:v>42476.7</c:v>
                </c:pt>
                <c:pt idx="789">
                  <c:v>41287.599999999999</c:v>
                </c:pt>
                <c:pt idx="790">
                  <c:v>39697</c:v>
                </c:pt>
                <c:pt idx="791">
                  <c:v>41260.9</c:v>
                </c:pt>
                <c:pt idx="792">
                  <c:v>40574.300000000003</c:v>
                </c:pt>
                <c:pt idx="793">
                  <c:v>40810</c:v>
                </c:pt>
                <c:pt idx="794">
                  <c:v>42481.1</c:v>
                </c:pt>
                <c:pt idx="795">
                  <c:v>42535.1</c:v>
                </c:pt>
                <c:pt idx="796">
                  <c:v>45602.1</c:v>
                </c:pt>
                <c:pt idx="797">
                  <c:v>45704</c:v>
                </c:pt>
                <c:pt idx="798">
                  <c:v>46718.2</c:v>
                </c:pt>
                <c:pt idx="799">
                  <c:v>46217.5</c:v>
                </c:pt>
                <c:pt idx="800">
                  <c:v>45693.599999999999</c:v>
                </c:pt>
                <c:pt idx="801">
                  <c:v>46003</c:v>
                </c:pt>
                <c:pt idx="802">
                  <c:v>46127.8</c:v>
                </c:pt>
                <c:pt idx="803">
                  <c:v>47345.7</c:v>
                </c:pt>
                <c:pt idx="804">
                  <c:v>50459</c:v>
                </c:pt>
                <c:pt idx="805">
                  <c:v>49527</c:v>
                </c:pt>
                <c:pt idx="806">
                  <c:v>50196.800000000003</c:v>
                </c:pt>
                <c:pt idx="807">
                  <c:v>50428.4</c:v>
                </c:pt>
                <c:pt idx="808">
                  <c:v>48053.4</c:v>
                </c:pt>
                <c:pt idx="809">
                  <c:v>48449.7</c:v>
                </c:pt>
                <c:pt idx="810">
                  <c:v>46654</c:v>
                </c:pt>
                <c:pt idx="811">
                  <c:v>45577.3</c:v>
                </c:pt>
                <c:pt idx="812">
                  <c:v>46438.400000000001</c:v>
                </c:pt>
                <c:pt idx="813">
                  <c:v>45513.4</c:v>
                </c:pt>
                <c:pt idx="814">
                  <c:v>45523.8</c:v>
                </c:pt>
                <c:pt idx="815">
                  <c:v>47543.9</c:v>
                </c:pt>
                <c:pt idx="816">
                  <c:v>46572.6</c:v>
                </c:pt>
                <c:pt idx="817">
                  <c:v>46338.3</c:v>
                </c:pt>
                <c:pt idx="818">
                  <c:v>45848.2</c:v>
                </c:pt>
                <c:pt idx="819">
                  <c:v>48670.5</c:v>
                </c:pt>
                <c:pt idx="820">
                  <c:v>46834</c:v>
                </c:pt>
                <c:pt idx="821">
                  <c:v>47007.1</c:v>
                </c:pt>
                <c:pt idx="822">
                  <c:v>47341.9</c:v>
                </c:pt>
                <c:pt idx="823">
                  <c:v>48700.7</c:v>
                </c:pt>
                <c:pt idx="824">
                  <c:v>50070.9</c:v>
                </c:pt>
                <c:pt idx="825">
                  <c:v>47237.9</c:v>
                </c:pt>
                <c:pt idx="826">
                  <c:v>47797.8</c:v>
                </c:pt>
                <c:pt idx="827">
                  <c:v>42587.8</c:v>
                </c:pt>
                <c:pt idx="828">
                  <c:v>52008.9</c:v>
                </c:pt>
                <c:pt idx="829">
                  <c:v>55807.9</c:v>
                </c:pt>
                <c:pt idx="830">
                  <c:v>56496.5</c:v>
                </c:pt>
                <c:pt idx="831">
                  <c:v>55936.9</c:v>
                </c:pt>
                <c:pt idx="832">
                  <c:v>56726.7</c:v>
                </c:pt>
                <c:pt idx="833">
                  <c:v>53448.3</c:v>
                </c:pt>
                <c:pt idx="834">
                  <c:v>53654.3</c:v>
                </c:pt>
                <c:pt idx="835">
                  <c:v>53533.5</c:v>
                </c:pt>
                <c:pt idx="836">
                  <c:v>57029.8</c:v>
                </c:pt>
                <c:pt idx="837">
                  <c:v>55910.6</c:v>
                </c:pt>
                <c:pt idx="838">
                  <c:v>55542.5</c:v>
                </c:pt>
                <c:pt idx="839">
                  <c:v>55656.800000000003</c:v>
                </c:pt>
                <c:pt idx="840">
                  <c:v>58528.3</c:v>
                </c:pt>
                <c:pt idx="841">
                  <c:v>57435.3</c:v>
                </c:pt>
                <c:pt idx="842">
                  <c:v>55626.3</c:v>
                </c:pt>
                <c:pt idx="843">
                  <c:v>56524.4</c:v>
                </c:pt>
                <c:pt idx="844">
                  <c:v>58531.9</c:v>
                </c:pt>
                <c:pt idx="845">
                  <c:v>58655.9</c:v>
                </c:pt>
                <c:pt idx="846">
                  <c:v>63439.5</c:v>
                </c:pt>
                <c:pt idx="847">
                  <c:v>63608.3</c:v>
                </c:pt>
                <c:pt idx="848">
                  <c:v>63381.4</c:v>
                </c:pt>
                <c:pt idx="849">
                  <c:v>62309.7</c:v>
                </c:pt>
                <c:pt idx="850">
                  <c:v>64121.9</c:v>
                </c:pt>
                <c:pt idx="851">
                  <c:v>62951.3</c:v>
                </c:pt>
                <c:pt idx="852">
                  <c:v>66334.899999999994</c:v>
                </c:pt>
                <c:pt idx="853">
                  <c:v>63276.4</c:v>
                </c:pt>
                <c:pt idx="854">
                  <c:v>61347.199999999997</c:v>
                </c:pt>
                <c:pt idx="855">
                  <c:v>60093.599999999999</c:v>
                </c:pt>
                <c:pt idx="856">
                  <c:v>60742.400000000001</c:v>
                </c:pt>
                <c:pt idx="857">
                  <c:v>60742.9</c:v>
                </c:pt>
                <c:pt idx="858">
                  <c:v>60883</c:v>
                </c:pt>
                <c:pt idx="859">
                  <c:v>60651.5</c:v>
                </c:pt>
                <c:pt idx="860">
                  <c:v>59612.7</c:v>
                </c:pt>
                <c:pt idx="861">
                  <c:v>60005.7</c:v>
                </c:pt>
                <c:pt idx="862">
                  <c:v>60786</c:v>
                </c:pt>
                <c:pt idx="863">
                  <c:v>60322.2</c:v>
                </c:pt>
                <c:pt idx="864">
                  <c:v>58128.1</c:v>
                </c:pt>
                <c:pt idx="865">
                  <c:v>58112.6</c:v>
                </c:pt>
                <c:pt idx="866">
                  <c:v>59907.3</c:v>
                </c:pt>
                <c:pt idx="867">
                  <c:v>60655.8</c:v>
                </c:pt>
                <c:pt idx="868">
                  <c:v>59523.7</c:v>
                </c:pt>
                <c:pt idx="869">
                  <c:v>59738.3</c:v>
                </c:pt>
                <c:pt idx="870">
                  <c:v>60055.7</c:v>
                </c:pt>
                <c:pt idx="871">
                  <c:v>62092.1</c:v>
                </c:pt>
                <c:pt idx="872">
                  <c:v>63543.7</c:v>
                </c:pt>
                <c:pt idx="873">
                  <c:v>61451</c:v>
                </c:pt>
                <c:pt idx="874">
                  <c:v>60026.9</c:v>
                </c:pt>
                <c:pt idx="875">
                  <c:v>59143.4</c:v>
                </c:pt>
                <c:pt idx="876">
                  <c:v>60161.9</c:v>
                </c:pt>
                <c:pt idx="877">
                  <c:v>56874.8</c:v>
                </c:pt>
                <c:pt idx="878">
                  <c:v>56866.8</c:v>
                </c:pt>
                <c:pt idx="879">
                  <c:v>54314.400000000001</c:v>
                </c:pt>
                <c:pt idx="880">
                  <c:v>54155.4</c:v>
                </c:pt>
                <c:pt idx="881">
                  <c:v>54457.8</c:v>
                </c:pt>
                <c:pt idx="882">
                  <c:v>54100.800000000003</c:v>
                </c:pt>
                <c:pt idx="883">
                  <c:v>53711.7</c:v>
                </c:pt>
                <c:pt idx="884">
                  <c:v>53659.3</c:v>
                </c:pt>
                <c:pt idx="885">
                  <c:v>53476.4</c:v>
                </c:pt>
                <c:pt idx="886">
                  <c:v>50439.5</c:v>
                </c:pt>
                <c:pt idx="887">
                  <c:v>49060.1</c:v>
                </c:pt>
                <c:pt idx="888">
                  <c:v>46958.6</c:v>
                </c:pt>
                <c:pt idx="889">
                  <c:v>47123</c:v>
                </c:pt>
                <c:pt idx="890">
                  <c:v>47451.7</c:v>
                </c:pt>
                <c:pt idx="891">
                  <c:v>43292.9</c:v>
                </c:pt>
                <c:pt idx="892">
                  <c:v>41416.699999999997</c:v>
                </c:pt>
                <c:pt idx="893">
                  <c:v>40815</c:v>
                </c:pt>
                <c:pt idx="894">
                  <c:v>40906.400000000001</c:v>
                </c:pt>
                <c:pt idx="895">
                  <c:v>42143.9</c:v>
                </c:pt>
                <c:pt idx="896">
                  <c:v>40786.6</c:v>
                </c:pt>
                <c:pt idx="897">
                  <c:v>41714.5</c:v>
                </c:pt>
                <c:pt idx="898">
                  <c:v>40908.5</c:v>
                </c:pt>
                <c:pt idx="899">
                  <c:v>43090.1</c:v>
                </c:pt>
                <c:pt idx="900">
                  <c:v>40585.699999999997</c:v>
                </c:pt>
                <c:pt idx="901">
                  <c:v>39646.800000000003</c:v>
                </c:pt>
                <c:pt idx="902">
                  <c:v>42547.1</c:v>
                </c:pt>
                <c:pt idx="903">
                  <c:v>46866.6</c:v>
                </c:pt>
                <c:pt idx="904">
                  <c:v>47070.5</c:v>
                </c:pt>
                <c:pt idx="905">
                  <c:v>46788.800000000003</c:v>
                </c:pt>
                <c:pt idx="906">
                  <c:v>47040.3</c:v>
                </c:pt>
                <c:pt idx="907">
                  <c:v>46743.9</c:v>
                </c:pt>
                <c:pt idx="908">
                  <c:v>44718.7</c:v>
                </c:pt>
                <c:pt idx="909">
                  <c:v>43463.199999999997</c:v>
                </c:pt>
                <c:pt idx="910">
                  <c:v>44755.199999999997</c:v>
                </c:pt>
                <c:pt idx="911">
                  <c:v>44766.6</c:v>
                </c:pt>
                <c:pt idx="912">
                  <c:v>44283.6</c:v>
                </c:pt>
                <c:pt idx="913">
                  <c:v>45609</c:v>
                </c:pt>
                <c:pt idx="914">
                  <c:v>44493.7</c:v>
                </c:pt>
                <c:pt idx="915">
                  <c:v>43072.4</c:v>
                </c:pt>
                <c:pt idx="916">
                  <c:v>51002.8</c:v>
                </c:pt>
                <c:pt idx="917">
                  <c:v>49492.4</c:v>
                </c:pt>
                <c:pt idx="918">
                  <c:v>49461.4</c:v>
                </c:pt>
                <c:pt idx="919">
                  <c:v>48377.3</c:v>
                </c:pt>
                <c:pt idx="920">
                  <c:v>48612.9</c:v>
                </c:pt>
                <c:pt idx="921">
                  <c:v>46533.1</c:v>
                </c:pt>
                <c:pt idx="922">
                  <c:v>46709.3</c:v>
                </c:pt>
                <c:pt idx="923">
                  <c:v>46876.9</c:v>
                </c:pt>
                <c:pt idx="924">
                  <c:v>47870.1</c:v>
                </c:pt>
                <c:pt idx="925">
                  <c:v>48428.5</c:v>
                </c:pt>
                <c:pt idx="926">
                  <c:v>46371.5</c:v>
                </c:pt>
                <c:pt idx="927">
                  <c:v>46360.4</c:v>
                </c:pt>
                <c:pt idx="928">
                  <c:v>47163.3</c:v>
                </c:pt>
                <c:pt idx="929">
                  <c:v>47623.6</c:v>
                </c:pt>
                <c:pt idx="930">
                  <c:v>49038.6</c:v>
                </c:pt>
                <c:pt idx="931">
                  <c:v>48151</c:v>
                </c:pt>
                <c:pt idx="932">
                  <c:v>48293.5</c:v>
                </c:pt>
                <c:pt idx="933">
                  <c:v>46646.8</c:v>
                </c:pt>
                <c:pt idx="934">
                  <c:v>43986.7</c:v>
                </c:pt>
                <c:pt idx="935">
                  <c:v>44230</c:v>
                </c:pt>
                <c:pt idx="936">
                  <c:v>44441.3</c:v>
                </c:pt>
                <c:pt idx="937">
                  <c:v>45672.1</c:v>
                </c:pt>
                <c:pt idx="938">
                  <c:v>45564.1</c:v>
                </c:pt>
                <c:pt idx="939">
                  <c:v>46117.2</c:v>
                </c:pt>
                <c:pt idx="940">
                  <c:v>44242.400000000001</c:v>
                </c:pt>
                <c:pt idx="941">
                  <c:v>43814.7</c:v>
                </c:pt>
                <c:pt idx="942">
                  <c:v>45367.9</c:v>
                </c:pt>
                <c:pt idx="943">
                  <c:v>44681.2</c:v>
                </c:pt>
                <c:pt idx="944">
                  <c:v>42824.1</c:v>
                </c:pt>
                <c:pt idx="945">
                  <c:v>43314.400000000001</c:v>
                </c:pt>
                <c:pt idx="946">
                  <c:v>42611</c:v>
                </c:pt>
                <c:pt idx="947">
                  <c:v>39905.4</c:v>
                </c:pt>
                <c:pt idx="948">
                  <c:v>37365.4</c:v>
                </c:pt>
                <c:pt idx="949">
                  <c:v>37556</c:v>
                </c:pt>
                <c:pt idx="950">
                  <c:v>37688.199999999997</c:v>
                </c:pt>
                <c:pt idx="951">
                  <c:v>38692.5</c:v>
                </c:pt>
                <c:pt idx="952">
                  <c:v>39556.5</c:v>
                </c:pt>
                <c:pt idx="953">
                  <c:v>41066.400000000001</c:v>
                </c:pt>
                <c:pt idx="954">
                  <c:v>38358.400000000001</c:v>
                </c:pt>
                <c:pt idx="955">
                  <c:v>39340.800000000003</c:v>
                </c:pt>
                <c:pt idx="956">
                  <c:v>38883.800000000003</c:v>
                </c:pt>
                <c:pt idx="957">
                  <c:v>36427.4</c:v>
                </c:pt>
                <c:pt idx="958">
                  <c:v>35236.699999999997</c:v>
                </c:pt>
                <c:pt idx="959">
                  <c:v>33881.300000000003</c:v>
                </c:pt>
                <c:pt idx="960">
                  <c:v>33412.9</c:v>
                </c:pt>
                <c:pt idx="961">
                  <c:v>32041.1</c:v>
                </c:pt>
                <c:pt idx="962">
                  <c:v>31729.4</c:v>
                </c:pt>
                <c:pt idx="963">
                  <c:v>29519.3</c:v>
                </c:pt>
                <c:pt idx="964">
                  <c:v>29310.2</c:v>
                </c:pt>
                <c:pt idx="965">
                  <c:v>30478.2</c:v>
                </c:pt>
                <c:pt idx="966">
                  <c:v>31220.6</c:v>
                </c:pt>
                <c:pt idx="967">
                  <c:v>31207.8</c:v>
                </c:pt>
                <c:pt idx="968">
                  <c:v>31062.2</c:v>
                </c:pt>
                <c:pt idx="969">
                  <c:v>31175.8</c:v>
                </c:pt>
                <c:pt idx="970">
                  <c:v>31611.200000000001</c:v>
                </c:pt>
                <c:pt idx="971">
                  <c:v>32259.5</c:v>
                </c:pt>
                <c:pt idx="972">
                  <c:v>32662.799999999999</c:v>
                </c:pt>
                <c:pt idx="973">
                  <c:v>33319.800000000003</c:v>
                </c:pt>
                <c:pt idx="974">
                  <c:v>33056.800000000003</c:v>
                </c:pt>
                <c:pt idx="975">
                  <c:v>32367</c:v>
                </c:pt>
                <c:pt idx="976">
                  <c:v>32146.9</c:v>
                </c:pt>
                <c:pt idx="977">
                  <c:v>33801.300000000003</c:v>
                </c:pt>
                <c:pt idx="978">
                  <c:v>33581.699999999997</c:v>
                </c:pt>
                <c:pt idx="979">
                  <c:v>33164.1</c:v>
                </c:pt>
                <c:pt idx="980">
                  <c:v>34740.1</c:v>
                </c:pt>
                <c:pt idx="981">
                  <c:v>33363.300000000003</c:v>
                </c:pt>
                <c:pt idx="982">
                  <c:v>32734.6</c:v>
                </c:pt>
                <c:pt idx="983">
                  <c:v>32839.199999999997</c:v>
                </c:pt>
                <c:pt idx="984">
                  <c:v>34126.6</c:v>
                </c:pt>
                <c:pt idx="985">
                  <c:v>34247.599999999999</c:v>
                </c:pt>
                <c:pt idx="986">
                  <c:v>33944.9</c:v>
                </c:pt>
                <c:pt idx="987">
                  <c:v>32041.7</c:v>
                </c:pt>
                <c:pt idx="988">
                  <c:v>30206.9</c:v>
                </c:pt>
                <c:pt idx="989">
                  <c:v>31337.9</c:v>
                </c:pt>
                <c:pt idx="990">
                  <c:v>32356.7</c:v>
                </c:pt>
                <c:pt idx="991">
                  <c:v>31736.5</c:v>
                </c:pt>
                <c:pt idx="992">
                  <c:v>28901.8</c:v>
                </c:pt>
                <c:pt idx="993">
                  <c:v>31284.1</c:v>
                </c:pt>
                <c:pt idx="994">
                  <c:v>33378</c:v>
                </c:pt>
                <c:pt idx="995">
                  <c:v>34845.5</c:v>
                </c:pt>
                <c:pt idx="996">
                  <c:v>35198.5</c:v>
                </c:pt>
                <c:pt idx="997">
                  <c:v>37425.300000000003</c:v>
                </c:pt>
                <c:pt idx="998">
                  <c:v>38156.400000000001</c:v>
                </c:pt>
                <c:pt idx="999">
                  <c:v>39589.9</c:v>
                </c:pt>
                <c:pt idx="1000">
                  <c:v>38769.9</c:v>
                </c:pt>
                <c:pt idx="1001">
                  <c:v>34827</c:v>
                </c:pt>
                <c:pt idx="1002">
                  <c:v>34703.300000000003</c:v>
                </c:pt>
                <c:pt idx="1003">
                  <c:v>36003.300000000003</c:v>
                </c:pt>
                <c:pt idx="1004">
                  <c:v>35824</c:v>
                </c:pt>
                <c:pt idx="1005">
                  <c:v>32428.6</c:v>
                </c:pt>
                <c:pt idx="1006">
                  <c:v>31158.1</c:v>
                </c:pt>
                <c:pt idx="1007">
                  <c:v>33410.1</c:v>
                </c:pt>
                <c:pt idx="1008">
                  <c:v>35265.300000000003</c:v>
                </c:pt>
                <c:pt idx="1009">
                  <c:v>34832</c:v>
                </c:pt>
                <c:pt idx="1010">
                  <c:v>35659.9</c:v>
                </c:pt>
                <c:pt idx="1011">
                  <c:v>37193.599999999999</c:v>
                </c:pt>
                <c:pt idx="1012">
                  <c:v>35981.1</c:v>
                </c:pt>
                <c:pt idx="1013">
                  <c:v>35742.699999999997</c:v>
                </c:pt>
                <c:pt idx="1014">
                  <c:v>34213.199999999997</c:v>
                </c:pt>
                <c:pt idx="1015">
                  <c:v>33441</c:v>
                </c:pt>
                <c:pt idx="1016">
                  <c:v>33664.199999999997</c:v>
                </c:pt>
                <c:pt idx="1017">
                  <c:v>34772.400000000001</c:v>
                </c:pt>
                <c:pt idx="1018">
                  <c:v>37190.800000000003</c:v>
                </c:pt>
                <c:pt idx="1019">
                  <c:v>37847</c:v>
                </c:pt>
                <c:pt idx="1020">
                  <c:v>36540.699999999997</c:v>
                </c:pt>
                <c:pt idx="1021">
                  <c:v>34474.6</c:v>
                </c:pt>
                <c:pt idx="1022">
                  <c:v>31192.400000000001</c:v>
                </c:pt>
                <c:pt idx="1023">
                  <c:v>35314.9</c:v>
                </c:pt>
                <c:pt idx="1024">
                  <c:v>33592.300000000003</c:v>
                </c:pt>
                <c:pt idx="1025">
                  <c:v>35010.400000000001</c:v>
                </c:pt>
                <c:pt idx="1026">
                  <c:v>30261.7</c:v>
                </c:pt>
                <c:pt idx="1027">
                  <c:v>42293.9</c:v>
                </c:pt>
                <c:pt idx="1028">
                  <c:v>42201.5</c:v>
                </c:pt>
                <c:pt idx="1029">
                  <c:v>43920.800000000003</c:v>
                </c:pt>
                <c:pt idx="1030">
                  <c:v>46650.2</c:v>
                </c:pt>
                <c:pt idx="1031">
                  <c:v>48874</c:v>
                </c:pt>
                <c:pt idx="1032">
                  <c:v>46331.1</c:v>
                </c:pt>
                <c:pt idx="1033">
                  <c:v>49187</c:v>
                </c:pt>
                <c:pt idx="1034">
                  <c:v>54550.400000000001</c:v>
                </c:pt>
                <c:pt idx="1035">
                  <c:v>53678.3</c:v>
                </c:pt>
                <c:pt idx="1036">
                  <c:v>56414.400000000001</c:v>
                </c:pt>
                <c:pt idx="1037">
                  <c:v>56972.2</c:v>
                </c:pt>
                <c:pt idx="1038">
                  <c:v>55300.1</c:v>
                </c:pt>
                <c:pt idx="1039">
                  <c:v>55294.5</c:v>
                </c:pt>
                <c:pt idx="1040">
                  <c:v>53872.5</c:v>
                </c:pt>
                <c:pt idx="1041">
                  <c:v>53741.5</c:v>
                </c:pt>
                <c:pt idx="1042">
                  <c:v>56562.400000000001</c:v>
                </c:pt>
                <c:pt idx="1043">
                  <c:v>56110.5</c:v>
                </c:pt>
                <c:pt idx="1044">
                  <c:v>57029.5</c:v>
                </c:pt>
                <c:pt idx="1045">
                  <c:v>53088.7</c:v>
                </c:pt>
                <c:pt idx="1046">
                  <c:v>52400</c:v>
                </c:pt>
                <c:pt idx="1047">
                  <c:v>53876.4</c:v>
                </c:pt>
                <c:pt idx="1048">
                  <c:v>53345</c:v>
                </c:pt>
                <c:pt idx="1049">
                  <c:v>48815.9</c:v>
                </c:pt>
                <c:pt idx="1050">
                  <c:v>47098.5</c:v>
                </c:pt>
                <c:pt idx="1051">
                  <c:v>48775.199999999997</c:v>
                </c:pt>
                <c:pt idx="1052">
                  <c:v>47659.4</c:v>
                </c:pt>
                <c:pt idx="1053">
                  <c:v>50590.9</c:v>
                </c:pt>
                <c:pt idx="1054">
                  <c:v>53657.599999999999</c:v>
                </c:pt>
                <c:pt idx="1055">
                  <c:v>53422.5</c:v>
                </c:pt>
                <c:pt idx="1056">
                  <c:v>54272.3</c:v>
                </c:pt>
                <c:pt idx="1057">
                  <c:v>51817.599999999999</c:v>
                </c:pt>
                <c:pt idx="1058">
                  <c:v>59672.1</c:v>
                </c:pt>
                <c:pt idx="1059">
                  <c:v>60027.3</c:v>
                </c:pt>
                <c:pt idx="1060">
                  <c:v>62067.5</c:v>
                </c:pt>
                <c:pt idx="1061">
                  <c:v>61366.3</c:v>
                </c:pt>
                <c:pt idx="1062">
                  <c:v>59839.4</c:v>
                </c:pt>
                <c:pt idx="1063">
                  <c:v>59569.2</c:v>
                </c:pt>
                <c:pt idx="1064">
                  <c:v>59250.3</c:v>
                </c:pt>
                <c:pt idx="1065">
                  <c:v>57900</c:v>
                </c:pt>
                <c:pt idx="1066">
                  <c:v>57686</c:v>
                </c:pt>
                <c:pt idx="1067">
                  <c:v>55721.599999999999</c:v>
                </c:pt>
                <c:pt idx="1068">
                  <c:v>55489.3</c:v>
                </c:pt>
                <c:pt idx="1069">
                  <c:v>57403.3</c:v>
                </c:pt>
                <c:pt idx="1070">
                  <c:v>56842.7</c:v>
                </c:pt>
                <c:pt idx="1071">
                  <c:v>56470.6</c:v>
                </c:pt>
                <c:pt idx="1072">
                  <c:v>56906.7</c:v>
                </c:pt>
                <c:pt idx="1073">
                  <c:v>58466.5</c:v>
                </c:pt>
                <c:pt idx="1074">
                  <c:v>58040.7</c:v>
                </c:pt>
                <c:pt idx="1075">
                  <c:v>56991.6</c:v>
                </c:pt>
                <c:pt idx="1076">
                  <c:v>57077.1</c:v>
                </c:pt>
                <c:pt idx="1077">
                  <c:v>54951.1</c:v>
                </c:pt>
                <c:pt idx="1078">
                  <c:v>54711.3</c:v>
                </c:pt>
                <c:pt idx="1079">
                  <c:v>54010.2</c:v>
                </c:pt>
                <c:pt idx="1080">
                  <c:v>51302</c:v>
                </c:pt>
                <c:pt idx="1081">
                  <c:v>50441.3</c:v>
                </c:pt>
                <c:pt idx="1082">
                  <c:v>51725.4</c:v>
                </c:pt>
                <c:pt idx="1083">
                  <c:v>52992.3</c:v>
                </c:pt>
                <c:pt idx="1084">
                  <c:v>53784.2</c:v>
                </c:pt>
                <c:pt idx="1085">
                  <c:v>55583.3</c:v>
                </c:pt>
                <c:pt idx="1086">
                  <c:v>57863</c:v>
                </c:pt>
                <c:pt idx="1087">
                  <c:v>56305.1</c:v>
                </c:pt>
                <c:pt idx="1088">
                  <c:v>57099.6</c:v>
                </c:pt>
                <c:pt idx="1089">
                  <c:v>54253.2</c:v>
                </c:pt>
                <c:pt idx="1090">
                  <c:v>53342.6</c:v>
                </c:pt>
                <c:pt idx="1091">
                  <c:v>55088.800000000003</c:v>
                </c:pt>
                <c:pt idx="1092">
                  <c:v>59113.7</c:v>
                </c:pt>
                <c:pt idx="1093">
                  <c:v>56118.8</c:v>
                </c:pt>
                <c:pt idx="1094">
                  <c:v>55134.5</c:v>
                </c:pt>
                <c:pt idx="1095">
                  <c:v>54351.8</c:v>
                </c:pt>
                <c:pt idx="1096">
                  <c:v>53073.599999999999</c:v>
                </c:pt>
                <c:pt idx="1097">
                  <c:v>51941.3</c:v>
                </c:pt>
                <c:pt idx="1098">
                  <c:v>49338.1</c:v>
                </c:pt>
                <c:pt idx="1099">
                  <c:v>48890.6</c:v>
                </c:pt>
                <c:pt idx="1100">
                  <c:v>47132.800000000003</c:v>
                </c:pt>
                <c:pt idx="1101">
                  <c:v>46370.1</c:v>
                </c:pt>
                <c:pt idx="1102">
                  <c:v>47521.8</c:v>
                </c:pt>
                <c:pt idx="1103">
                  <c:v>48159.199999999997</c:v>
                </c:pt>
                <c:pt idx="1104">
                  <c:v>47100.6</c:v>
                </c:pt>
                <c:pt idx="1105">
                  <c:v>45008.800000000003</c:v>
                </c:pt>
                <c:pt idx="1106">
                  <c:v>43100.6</c:v>
                </c:pt>
                <c:pt idx="1107">
                  <c:v>45059.4</c:v>
                </c:pt>
                <c:pt idx="1108">
                  <c:v>44248.2</c:v>
                </c:pt>
                <c:pt idx="1109">
                  <c:v>46773.7</c:v>
                </c:pt>
                <c:pt idx="1110">
                  <c:v>47031.7</c:v>
                </c:pt>
                <c:pt idx="1111">
                  <c:v>45093.8</c:v>
                </c:pt>
                <c:pt idx="1112">
                  <c:v>48353.8</c:v>
                </c:pt>
                <c:pt idx="1113">
                  <c:v>55502.7</c:v>
                </c:pt>
                <c:pt idx="1114">
                  <c:v>54124.1</c:v>
                </c:pt>
                <c:pt idx="1115">
                  <c:v>50816.800000000003</c:v>
                </c:pt>
                <c:pt idx="1116">
                  <c:v>50941.599999999999</c:v>
                </c:pt>
                <c:pt idx="1117">
                  <c:v>49018.1</c:v>
                </c:pt>
                <c:pt idx="1118">
                  <c:v>47044.4</c:v>
                </c:pt>
                <c:pt idx="1119">
                  <c:v>45786.1</c:v>
                </c:pt>
                <c:pt idx="1120">
                  <c:v>47051.9</c:v>
                </c:pt>
                <c:pt idx="1121">
                  <c:v>46270.5</c:v>
                </c:pt>
                <c:pt idx="1122">
                  <c:v>46218.6</c:v>
                </c:pt>
                <c:pt idx="1123">
                  <c:v>44041.1</c:v>
                </c:pt>
                <c:pt idx="1124">
                  <c:v>43800.5</c:v>
                </c:pt>
                <c:pt idx="1125">
                  <c:v>45104.7</c:v>
                </c:pt>
                <c:pt idx="1126">
                  <c:v>38057</c:v>
                </c:pt>
                <c:pt idx="1127">
                  <c:v>37381.599999999999</c:v>
                </c:pt>
                <c:pt idx="1128">
                  <c:v>38275.300000000003</c:v>
                </c:pt>
                <c:pt idx="1129">
                  <c:v>36640</c:v>
                </c:pt>
                <c:pt idx="1130">
                  <c:v>36380.800000000003</c:v>
                </c:pt>
                <c:pt idx="1131">
                  <c:v>35401.5</c:v>
                </c:pt>
                <c:pt idx="1132">
                  <c:v>33462.400000000001</c:v>
                </c:pt>
                <c:pt idx="1133">
                  <c:v>32324.9</c:v>
                </c:pt>
                <c:pt idx="1134">
                  <c:v>32189.9</c:v>
                </c:pt>
                <c:pt idx="1135">
                  <c:v>32908.5</c:v>
                </c:pt>
                <c:pt idx="1136">
                  <c:v>31953.3</c:v>
                </c:pt>
                <c:pt idx="1137">
                  <c:v>29911.9</c:v>
                </c:pt>
                <c:pt idx="1138">
                  <c:v>29290.400000000001</c:v>
                </c:pt>
                <c:pt idx="1139">
                  <c:v>30850</c:v>
                </c:pt>
                <c:pt idx="1140">
                  <c:v>31967.4</c:v>
                </c:pt>
                <c:pt idx="1141">
                  <c:v>30982.9</c:v>
                </c:pt>
                <c:pt idx="1142">
                  <c:v>31418.2</c:v>
                </c:pt>
                <c:pt idx="1143">
                  <c:v>28871.200000000001</c:v>
                </c:pt>
                <c:pt idx="1144">
                  <c:v>30101.8</c:v>
                </c:pt>
                <c:pt idx="1145">
                  <c:v>33444.5</c:v>
                </c:pt>
                <c:pt idx="1146">
                  <c:v>36001.4</c:v>
                </c:pt>
                <c:pt idx="1147">
                  <c:v>34801</c:v>
                </c:pt>
                <c:pt idx="1148">
                  <c:v>33883.5</c:v>
                </c:pt>
                <c:pt idx="1149">
                  <c:v>35408.400000000001</c:v>
                </c:pt>
                <c:pt idx="1150">
                  <c:v>34488.699999999997</c:v>
                </c:pt>
                <c:pt idx="1151">
                  <c:v>36772.1</c:v>
                </c:pt>
                <c:pt idx="1152">
                  <c:v>32451.9</c:v>
                </c:pt>
                <c:pt idx="1153">
                  <c:v>32572.7</c:v>
                </c:pt>
                <c:pt idx="1154">
                  <c:v>30411.599999999999</c:v>
                </c:pt>
                <c:pt idx="1155">
                  <c:v>35141.599999999999</c:v>
                </c:pt>
                <c:pt idx="1156">
                  <c:v>38775.1</c:v>
                </c:pt>
                <c:pt idx="1157">
                  <c:v>36613.4</c:v>
                </c:pt>
                <c:pt idx="1158">
                  <c:v>36361.199999999997</c:v>
                </c:pt>
                <c:pt idx="1159">
                  <c:v>33408.300000000003</c:v>
                </c:pt>
                <c:pt idx="1160">
                  <c:v>30010.5</c:v>
                </c:pt>
                <c:pt idx="1161">
                  <c:v>28204.5</c:v>
                </c:pt>
                <c:pt idx="1162">
                  <c:v>32029.599999999999</c:v>
                </c:pt>
                <c:pt idx="1163">
                  <c:v>29008</c:v>
                </c:pt>
                <c:pt idx="1164">
                  <c:v>28712.400000000001</c:v>
                </c:pt>
                <c:pt idx="1165">
                  <c:v>28025</c:v>
                </c:pt>
                <c:pt idx="1166">
                  <c:v>27374.5</c:v>
                </c:pt>
                <c:pt idx="1167">
                  <c:v>25902.799999999999</c:v>
                </c:pt>
                <c:pt idx="1168">
                  <c:v>26144.3</c:v>
                </c:pt>
                <c:pt idx="1169">
                  <c:v>25858.2</c:v>
                </c:pt>
                <c:pt idx="1170">
                  <c:v>24515.1</c:v>
                </c:pt>
                <c:pt idx="1171">
                  <c:v>23445.3</c:v>
                </c:pt>
                <c:pt idx="1172">
                  <c:v>22737.3</c:v>
                </c:pt>
                <c:pt idx="1173">
                  <c:v>22694.7</c:v>
                </c:pt>
                <c:pt idx="1174">
                  <c:v>22388.6</c:v>
                </c:pt>
                <c:pt idx="1175">
                  <c:v>22015.5</c:v>
                </c:pt>
                <c:pt idx="1176">
                  <c:v>23098.9</c:v>
                </c:pt>
                <c:pt idx="1177">
                  <c:v>22797</c:v>
                </c:pt>
                <c:pt idx="1178">
                  <c:v>22361.5</c:v>
                </c:pt>
                <c:pt idx="1179">
                  <c:v>21243.1</c:v>
                </c:pt>
                <c:pt idx="1180">
                  <c:v>19299.7</c:v>
                </c:pt>
                <c:pt idx="1181">
                  <c:v>19076.2</c:v>
                </c:pt>
                <c:pt idx="1182">
                  <c:v>19007</c:v>
                </c:pt>
                <c:pt idx="1183">
                  <c:v>18716.8</c:v>
                </c:pt>
                <c:pt idx="1184">
                  <c:v>18025.099999999999</c:v>
                </c:pt>
                <c:pt idx="1185">
                  <c:v>17600.099999999999</c:v>
                </c:pt>
                <c:pt idx="1186">
                  <c:v>17926.8</c:v>
                </c:pt>
                <c:pt idx="1187">
                  <c:v>17658.8</c:v>
                </c:pt>
                <c:pt idx="1188">
                  <c:v>18229.2</c:v>
                </c:pt>
                <c:pt idx="1189">
                  <c:v>18908.8</c:v>
                </c:pt>
                <c:pt idx="1190">
                  <c:v>18873</c:v>
                </c:pt>
                <c:pt idx="1191">
                  <c:v>18507.099999999999</c:v>
                </c:pt>
                <c:pt idx="1192">
                  <c:v>18610.8</c:v>
                </c:pt>
                <c:pt idx="1193">
                  <c:v>18883.7</c:v>
                </c:pt>
                <c:pt idx="1194">
                  <c:v>18346.7</c:v>
                </c:pt>
                <c:pt idx="1195">
                  <c:v>18257</c:v>
                </c:pt>
                <c:pt idx="1196">
                  <c:v>18186</c:v>
                </c:pt>
                <c:pt idx="1197">
                  <c:v>17530.400000000001</c:v>
                </c:pt>
                <c:pt idx="1198">
                  <c:v>16874.400000000001</c:v>
                </c:pt>
                <c:pt idx="1199">
                  <c:v>16481.599999999999</c:v>
                </c:pt>
                <c:pt idx="1200">
                  <c:v>16235.2</c:v>
                </c:pt>
                <c:pt idx="1201">
                  <c:v>18527.7</c:v>
                </c:pt>
                <c:pt idx="1202">
                  <c:v>18074.8</c:v>
                </c:pt>
                <c:pt idx="1203">
                  <c:v>18016</c:v>
                </c:pt>
                <c:pt idx="1204">
                  <c:v>17644.599999999999</c:v>
                </c:pt>
                <c:pt idx="1205">
                  <c:v>18397.5</c:v>
                </c:pt>
                <c:pt idx="1206">
                  <c:v>17758.400000000001</c:v>
                </c:pt>
                <c:pt idx="1207">
                  <c:v>17380.099999999999</c:v>
                </c:pt>
                <c:pt idx="1208">
                  <c:v>17258.900000000001</c:v>
                </c:pt>
                <c:pt idx="1209">
                  <c:v>16562</c:v>
                </c:pt>
                <c:pt idx="1210">
                  <c:v>15870.7</c:v>
                </c:pt>
                <c:pt idx="1211">
                  <c:v>15782.3</c:v>
                </c:pt>
                <c:pt idx="1212">
                  <c:v>15717.7</c:v>
                </c:pt>
                <c:pt idx="1213">
                  <c:v>15973.4</c:v>
                </c:pt>
                <c:pt idx="1214">
                  <c:v>15483.5</c:v>
                </c:pt>
                <c:pt idx="1215">
                  <c:v>15281</c:v>
                </c:pt>
                <c:pt idx="1216">
                  <c:v>15096.5</c:v>
                </c:pt>
                <c:pt idx="1217">
                  <c:v>14816.9</c:v>
                </c:pt>
                <c:pt idx="1218">
                  <c:v>14720.7</c:v>
                </c:pt>
                <c:pt idx="1219">
                  <c:v>14385.1</c:v>
                </c:pt>
                <c:pt idx="1220">
                  <c:v>15223.5</c:v>
                </c:pt>
                <c:pt idx="1221">
                  <c:v>14099.7</c:v>
                </c:pt>
                <c:pt idx="1222">
                  <c:v>13544.4</c:v>
                </c:pt>
                <c:pt idx="1223">
                  <c:v>13294.6</c:v>
                </c:pt>
                <c:pt idx="1224">
                  <c:v>13214.2</c:v>
                </c:pt>
                <c:pt idx="1225">
                  <c:v>13628.7</c:v>
                </c:pt>
                <c:pt idx="1226">
                  <c:v>13441.7</c:v>
                </c:pt>
                <c:pt idx="1227">
                  <c:v>13134.5</c:v>
                </c:pt>
                <c:pt idx="1228">
                  <c:v>12982.9</c:v>
                </c:pt>
                <c:pt idx="1229">
                  <c:v>12907.6</c:v>
                </c:pt>
                <c:pt idx="1230">
                  <c:v>13050.3</c:v>
                </c:pt>
                <c:pt idx="1231">
                  <c:v>12792.4</c:v>
                </c:pt>
                <c:pt idx="1232">
                  <c:v>12900.4</c:v>
                </c:pt>
                <c:pt idx="1233">
                  <c:v>12876.4</c:v>
                </c:pt>
                <c:pt idx="1234">
                  <c:v>12738.9</c:v>
                </c:pt>
                <c:pt idx="1235">
                  <c:v>12698.2</c:v>
                </c:pt>
                <c:pt idx="1236">
                  <c:v>11894.6</c:v>
                </c:pt>
                <c:pt idx="1237">
                  <c:v>11685.7</c:v>
                </c:pt>
                <c:pt idx="1238">
                  <c:v>11413.9</c:v>
                </c:pt>
                <c:pt idx="1239">
                  <c:v>11349.8</c:v>
                </c:pt>
                <c:pt idx="1240">
                  <c:v>11274.4</c:v>
                </c:pt>
                <c:pt idx="1241">
                  <c:v>11224.6</c:v>
                </c:pt>
                <c:pt idx="1242">
                  <c:v>11276.7</c:v>
                </c:pt>
                <c:pt idx="1243">
                  <c:v>11293.5</c:v>
                </c:pt>
                <c:pt idx="1244">
                  <c:v>11315.9</c:v>
                </c:pt>
                <c:pt idx="1245">
                  <c:v>11227.4</c:v>
                </c:pt>
                <c:pt idx="1246">
                  <c:v>11277.6</c:v>
                </c:pt>
                <c:pt idx="1247">
                  <c:v>11053.1</c:v>
                </c:pt>
                <c:pt idx="1248">
                  <c:v>10836.9</c:v>
                </c:pt>
                <c:pt idx="1249">
                  <c:v>10549.6</c:v>
                </c:pt>
                <c:pt idx="1250">
                  <c:v>10553.3</c:v>
                </c:pt>
                <c:pt idx="1251">
                  <c:v>10530.8</c:v>
                </c:pt>
                <c:pt idx="1252">
                  <c:v>10623.4</c:v>
                </c:pt>
                <c:pt idx="1253">
                  <c:v>10520.8</c:v>
                </c:pt>
                <c:pt idx="1254">
                  <c:v>10501.2</c:v>
                </c:pt>
                <c:pt idx="1255">
                  <c:v>10387.6</c:v>
                </c:pt>
                <c:pt idx="1256">
                  <c:v>10462.700000000001</c:v>
                </c:pt>
                <c:pt idx="1257">
                  <c:v>10667.6</c:v>
                </c:pt>
                <c:pt idx="1258">
                  <c:v>10642.4</c:v>
                </c:pt>
                <c:pt idx="1259">
                  <c:v>10685.2</c:v>
                </c:pt>
                <c:pt idx="1260">
                  <c:v>10602.7</c:v>
                </c:pt>
                <c:pt idx="1261">
                  <c:v>10650.2</c:v>
                </c:pt>
                <c:pt idx="1262">
                  <c:v>10558.9</c:v>
                </c:pt>
                <c:pt idx="1263">
                  <c:v>10201</c:v>
                </c:pt>
                <c:pt idx="1264">
                  <c:v>10146.6</c:v>
                </c:pt>
                <c:pt idx="1265">
                  <c:v>10361.700000000001</c:v>
                </c:pt>
                <c:pt idx="1266">
                  <c:v>10328.5</c:v>
                </c:pt>
                <c:pt idx="1267">
                  <c:v>10772.7</c:v>
                </c:pt>
                <c:pt idx="1268">
                  <c:v>10890.7</c:v>
                </c:pt>
                <c:pt idx="1269">
                  <c:v>10818.7</c:v>
                </c:pt>
                <c:pt idx="1270">
                  <c:v>10755.2</c:v>
                </c:pt>
                <c:pt idx="1271">
                  <c:v>10669.2</c:v>
                </c:pt>
                <c:pt idx="1272">
                  <c:v>10627.8</c:v>
                </c:pt>
                <c:pt idx="1273">
                  <c:v>10264.5</c:v>
                </c:pt>
                <c:pt idx="1274">
                  <c:v>10219.4</c:v>
                </c:pt>
                <c:pt idx="1275">
                  <c:v>10275.9</c:v>
                </c:pt>
                <c:pt idx="1276">
                  <c:v>10212.6</c:v>
                </c:pt>
                <c:pt idx="1277">
                  <c:v>10219.200000000001</c:v>
                </c:pt>
                <c:pt idx="1278">
                  <c:v>9984.6</c:v>
                </c:pt>
                <c:pt idx="1279">
                  <c:v>9877.1</c:v>
                </c:pt>
                <c:pt idx="1280">
                  <c:v>9887</c:v>
                </c:pt>
                <c:pt idx="1281">
                  <c:v>10004.700000000001</c:v>
                </c:pt>
                <c:pt idx="1282">
                  <c:v>9897.7999999999993</c:v>
                </c:pt>
                <c:pt idx="1283">
                  <c:v>9960.2999999999993</c:v>
                </c:pt>
                <c:pt idx="1284">
                  <c:v>10009.5</c:v>
                </c:pt>
                <c:pt idx="1285">
                  <c:v>11244.9</c:v>
                </c:pt>
                <c:pt idx="1286">
                  <c:v>11544.6</c:v>
                </c:pt>
                <c:pt idx="1287">
                  <c:v>11563.8</c:v>
                </c:pt>
                <c:pt idx="1288">
                  <c:v>11462.6</c:v>
                </c:pt>
                <c:pt idx="1289">
                  <c:v>11433.5</c:v>
                </c:pt>
                <c:pt idx="1290">
                  <c:v>11281.9</c:v>
                </c:pt>
                <c:pt idx="1291">
                  <c:v>11135.3</c:v>
                </c:pt>
                <c:pt idx="1292">
                  <c:v>11254.6</c:v>
                </c:pt>
                <c:pt idx="1293">
                  <c:v>11131</c:v>
                </c:pt>
                <c:pt idx="1294">
                  <c:v>11587.1</c:v>
                </c:pt>
                <c:pt idx="1295">
                  <c:v>11520.8</c:v>
                </c:pt>
                <c:pt idx="1296">
                  <c:v>11382.1</c:v>
                </c:pt>
                <c:pt idx="1297">
                  <c:v>11495.6</c:v>
                </c:pt>
                <c:pt idx="1298">
                  <c:v>11672.7</c:v>
                </c:pt>
                <c:pt idx="1299">
                  <c:v>11602.6</c:v>
                </c:pt>
                <c:pt idx="1300">
                  <c:v>11842</c:v>
                </c:pt>
                <c:pt idx="1301">
                  <c:v>11764</c:v>
                </c:pt>
                <c:pt idx="1302">
                  <c:v>11688.9</c:v>
                </c:pt>
                <c:pt idx="1303">
                  <c:v>11711.5</c:v>
                </c:pt>
                <c:pt idx="1304">
                  <c:v>11651.5</c:v>
                </c:pt>
                <c:pt idx="1305">
                  <c:v>11298.4</c:v>
                </c:pt>
                <c:pt idx="1306">
                  <c:v>11190.6</c:v>
                </c:pt>
                <c:pt idx="1307">
                  <c:v>11146.7</c:v>
                </c:pt>
                <c:pt idx="1308">
                  <c:v>11546.9</c:v>
                </c:pt>
                <c:pt idx="1309">
                  <c:v>11527.5</c:v>
                </c:pt>
                <c:pt idx="1310">
                  <c:v>11533.5</c:v>
                </c:pt>
                <c:pt idx="1311">
                  <c:v>11352.4</c:v>
                </c:pt>
                <c:pt idx="1312">
                  <c:v>11563</c:v>
                </c:pt>
                <c:pt idx="1313">
                  <c:v>11114.5</c:v>
                </c:pt>
                <c:pt idx="1314">
                  <c:v>11043</c:v>
                </c:pt>
                <c:pt idx="1315">
                  <c:v>10981.6</c:v>
                </c:pt>
                <c:pt idx="1316">
                  <c:v>10730.7</c:v>
                </c:pt>
                <c:pt idx="1317">
                  <c:v>11226.1</c:v>
                </c:pt>
                <c:pt idx="1318">
                  <c:v>10964.6</c:v>
                </c:pt>
                <c:pt idx="1319">
                  <c:v>10861.6</c:v>
                </c:pt>
                <c:pt idx="1320">
                  <c:v>10771.8</c:v>
                </c:pt>
                <c:pt idx="1321">
                  <c:v>10873.6</c:v>
                </c:pt>
                <c:pt idx="1322">
                  <c:v>9894.6</c:v>
                </c:pt>
                <c:pt idx="1323">
                  <c:v>9645.9</c:v>
                </c:pt>
                <c:pt idx="1324">
                  <c:v>9536.2000000000007</c:v>
                </c:pt>
                <c:pt idx="1325">
                  <c:v>9480.5</c:v>
                </c:pt>
                <c:pt idx="1326">
                  <c:v>9451.1</c:v>
                </c:pt>
                <c:pt idx="1327">
                  <c:v>9296</c:v>
                </c:pt>
                <c:pt idx="1328">
                  <c:v>9155.1</c:v>
                </c:pt>
                <c:pt idx="1329">
                  <c:v>9139.9</c:v>
                </c:pt>
                <c:pt idx="1330">
                  <c:v>9106.4</c:v>
                </c:pt>
                <c:pt idx="1331">
                  <c:v>9126.7000000000007</c:v>
                </c:pt>
                <c:pt idx="1332">
                  <c:v>9091.5</c:v>
                </c:pt>
                <c:pt idx="1333">
                  <c:v>9052</c:v>
                </c:pt>
                <c:pt idx="1334">
                  <c:v>9168.7000000000007</c:v>
                </c:pt>
                <c:pt idx="1335">
                  <c:v>9135.7000000000007</c:v>
                </c:pt>
                <c:pt idx="1336">
                  <c:v>9207.6</c:v>
                </c:pt>
                <c:pt idx="1337">
                  <c:v>9170.4</c:v>
                </c:pt>
                <c:pt idx="1338">
                  <c:v>9184.2000000000007</c:v>
                </c:pt>
                <c:pt idx="1339">
                  <c:v>9131.9</c:v>
                </c:pt>
                <c:pt idx="1340">
                  <c:v>9176</c:v>
                </c:pt>
                <c:pt idx="1341">
                  <c:v>9233.1</c:v>
                </c:pt>
                <c:pt idx="1342">
                  <c:v>9209.2999999999993</c:v>
                </c:pt>
                <c:pt idx="1343">
                  <c:v>9063.2000000000007</c:v>
                </c:pt>
                <c:pt idx="1344">
                  <c:v>8932.1</c:v>
                </c:pt>
                <c:pt idx="1345">
                  <c:v>9049.6</c:v>
                </c:pt>
                <c:pt idx="1346">
                  <c:v>9050.9</c:v>
                </c:pt>
                <c:pt idx="1347">
                  <c:v>8962.1</c:v>
                </c:pt>
                <c:pt idx="1348">
                  <c:v>9101.1</c:v>
                </c:pt>
                <c:pt idx="1349">
                  <c:v>9075.2999999999993</c:v>
                </c:pt>
                <c:pt idx="1350">
                  <c:v>9033.6</c:v>
                </c:pt>
                <c:pt idx="1351">
                  <c:v>8950.2000000000007</c:v>
                </c:pt>
                <c:pt idx="1352">
                  <c:v>8865.2999999999993</c:v>
                </c:pt>
                <c:pt idx="1353">
                  <c:v>9060.1</c:v>
                </c:pt>
                <c:pt idx="1354">
                  <c:v>9022.6</c:v>
                </c:pt>
                <c:pt idx="1355">
                  <c:v>9223</c:v>
                </c:pt>
                <c:pt idx="1356">
                  <c:v>9581.7999999999993</c:v>
                </c:pt>
                <c:pt idx="1357">
                  <c:v>9285.7999999999993</c:v>
                </c:pt>
                <c:pt idx="1358">
                  <c:v>9288.5</c:v>
                </c:pt>
                <c:pt idx="1359">
                  <c:v>9199.7999999999993</c:v>
                </c:pt>
                <c:pt idx="1360">
                  <c:v>9249.6</c:v>
                </c:pt>
                <c:pt idx="1361">
                  <c:v>9289.2999999999993</c:v>
                </c:pt>
                <c:pt idx="1362">
                  <c:v>9258.2000000000007</c:v>
                </c:pt>
                <c:pt idx="1363">
                  <c:v>9379.2999999999993</c:v>
                </c:pt>
                <c:pt idx="1364">
                  <c:v>8925.6</c:v>
                </c:pt>
                <c:pt idx="1365">
                  <c:v>9264.4</c:v>
                </c:pt>
                <c:pt idx="1366">
                  <c:v>9369.9</c:v>
                </c:pt>
                <c:pt idx="1367">
                  <c:v>9249.4</c:v>
                </c:pt>
                <c:pt idx="1368">
                  <c:v>9139.1</c:v>
                </c:pt>
                <c:pt idx="1369">
                  <c:v>9710.7000000000007</c:v>
                </c:pt>
                <c:pt idx="1370">
                  <c:v>9616.6</c:v>
                </c:pt>
                <c:pt idx="1371">
                  <c:v>9662.2999999999993</c:v>
                </c:pt>
                <c:pt idx="1372">
                  <c:v>9417.4</c:v>
                </c:pt>
                <c:pt idx="1373">
                  <c:v>9549.5</c:v>
                </c:pt>
                <c:pt idx="1374">
                  <c:v>9628.7000000000007</c:v>
                </c:pt>
                <c:pt idx="1375">
                  <c:v>9490.9</c:v>
                </c:pt>
                <c:pt idx="1376">
                  <c:v>9421.7000000000007</c:v>
                </c:pt>
                <c:pt idx="1377">
                  <c:v>9347.2999999999993</c:v>
                </c:pt>
                <c:pt idx="1378">
                  <c:v>9429.7000000000007</c:v>
                </c:pt>
                <c:pt idx="1379">
                  <c:v>9406.2000000000007</c:v>
                </c:pt>
                <c:pt idx="1380">
                  <c:v>9352.7000000000007</c:v>
                </c:pt>
                <c:pt idx="1381">
                  <c:v>9358.1</c:v>
                </c:pt>
                <c:pt idx="1382">
                  <c:v>9119.2000000000007</c:v>
                </c:pt>
                <c:pt idx="1383">
                  <c:v>8818.6</c:v>
                </c:pt>
                <c:pt idx="1384">
                  <c:v>8713.9</c:v>
                </c:pt>
                <c:pt idx="1385">
                  <c:v>8666.1</c:v>
                </c:pt>
                <c:pt idx="1386">
                  <c:v>8724.1</c:v>
                </c:pt>
                <c:pt idx="1387">
                  <c:v>9098.9</c:v>
                </c:pt>
                <c:pt idx="1388">
                  <c:v>8952.1</c:v>
                </c:pt>
                <c:pt idx="1389">
                  <c:v>8833.6</c:v>
                </c:pt>
                <c:pt idx="1390">
                  <c:v>9368.4</c:v>
                </c:pt>
                <c:pt idx="1391">
                  <c:v>9498.7000000000007</c:v>
                </c:pt>
                <c:pt idx="1392">
                  <c:v>9524.4</c:v>
                </c:pt>
                <c:pt idx="1393">
                  <c:v>9327.7999999999993</c:v>
                </c:pt>
                <c:pt idx="1394">
                  <c:v>9233</c:v>
                </c:pt>
                <c:pt idx="1395">
                  <c:v>9223.2000000000007</c:v>
                </c:pt>
                <c:pt idx="1396">
                  <c:v>9265.7999999999993</c:v>
                </c:pt>
                <c:pt idx="1397">
                  <c:v>8799.1</c:v>
                </c:pt>
                <c:pt idx="1398">
                  <c:v>8542.7999999999993</c:v>
                </c:pt>
                <c:pt idx="1399">
                  <c:v>8235.6</c:v>
                </c:pt>
                <c:pt idx="1400">
                  <c:v>8259.2999999999993</c:v>
                </c:pt>
                <c:pt idx="1401">
                  <c:v>9533.6</c:v>
                </c:pt>
                <c:pt idx="1402">
                  <c:v>9731.4</c:v>
                </c:pt>
                <c:pt idx="1403">
                  <c:v>9064.7999999999993</c:v>
                </c:pt>
                <c:pt idx="1404">
                  <c:v>8923.6</c:v>
                </c:pt>
                <c:pt idx="1405">
                  <c:v>8800.4</c:v>
                </c:pt>
                <c:pt idx="1406">
                  <c:v>8553.2000000000007</c:v>
                </c:pt>
                <c:pt idx="1407">
                  <c:v>8742.2000000000007</c:v>
                </c:pt>
                <c:pt idx="1408">
                  <c:v>8771.2999999999993</c:v>
                </c:pt>
                <c:pt idx="1409">
                  <c:v>8621</c:v>
                </c:pt>
                <c:pt idx="1410">
                  <c:v>8425.5</c:v>
                </c:pt>
                <c:pt idx="1411">
                  <c:v>7729.7</c:v>
                </c:pt>
                <c:pt idx="1412">
                  <c:v>7655.3</c:v>
                </c:pt>
                <c:pt idx="1413">
                  <c:v>7637.7</c:v>
                </c:pt>
                <c:pt idx="1414">
                  <c:v>7520.5</c:v>
                </c:pt>
                <c:pt idx="1415">
                  <c:v>7451</c:v>
                </c:pt>
                <c:pt idx="1416">
                  <c:v>7423.5</c:v>
                </c:pt>
                <c:pt idx="1417">
                  <c:v>7036.5</c:v>
                </c:pt>
                <c:pt idx="1418">
                  <c:v>6821.8</c:v>
                </c:pt>
                <c:pt idx="1419">
                  <c:v>6774.3</c:v>
                </c:pt>
                <c:pt idx="1420">
                  <c:v>6771.2</c:v>
                </c:pt>
                <c:pt idx="1421">
                  <c:v>7079.1</c:v>
                </c:pt>
                <c:pt idx="1422">
                  <c:v>7031.5</c:v>
                </c:pt>
                <c:pt idx="1423">
                  <c:v>7005.8</c:v>
                </c:pt>
                <c:pt idx="1424">
                  <c:v>6520.5</c:v>
                </c:pt>
                <c:pt idx="1425">
                  <c:v>6615.9</c:v>
                </c:pt>
                <c:pt idx="1426">
                  <c:v>6768.6</c:v>
                </c:pt>
                <c:pt idx="1427">
                  <c:v>6618.5</c:v>
                </c:pt>
                <c:pt idx="1428">
                  <c:v>6785.1</c:v>
                </c:pt>
                <c:pt idx="1429">
                  <c:v>6765.1</c:v>
                </c:pt>
                <c:pt idx="1430">
                  <c:v>6756.1</c:v>
                </c:pt>
                <c:pt idx="1431">
                  <c:v>7140.3</c:v>
                </c:pt>
                <c:pt idx="1432">
                  <c:v>7153.1</c:v>
                </c:pt>
                <c:pt idx="1433">
                  <c:v>7101.7</c:v>
                </c:pt>
                <c:pt idx="1434">
                  <c:v>6770.1</c:v>
                </c:pt>
                <c:pt idx="1435">
                  <c:v>6686</c:v>
                </c:pt>
                <c:pt idx="1436">
                  <c:v>6679.1</c:v>
                </c:pt>
                <c:pt idx="1437">
                  <c:v>6623.6</c:v>
                </c:pt>
                <c:pt idx="1438">
                  <c:v>6567.9</c:v>
                </c:pt>
                <c:pt idx="1439">
                  <c:v>6157.4</c:v>
                </c:pt>
                <c:pt idx="1440">
                  <c:v>6346.3</c:v>
                </c:pt>
                <c:pt idx="1441">
                  <c:v>5872.5</c:v>
                </c:pt>
                <c:pt idx="1442">
                  <c:v>5889.3</c:v>
                </c:pt>
                <c:pt idx="1443">
                  <c:v>6046.5</c:v>
                </c:pt>
                <c:pt idx="1444">
                  <c:v>6322.3</c:v>
                </c:pt>
                <c:pt idx="1445">
                  <c:v>6541.7</c:v>
                </c:pt>
                <c:pt idx="1446">
                  <c:v>6474.6</c:v>
                </c:pt>
                <c:pt idx="1447">
                  <c:v>6380.8</c:v>
                </c:pt>
                <c:pt idx="1448">
                  <c:v>5710.8</c:v>
                </c:pt>
                <c:pt idx="1449">
                  <c:v>5771.2</c:v>
                </c:pt>
                <c:pt idx="1450">
                  <c:v>5887</c:v>
                </c:pt>
                <c:pt idx="1451">
                  <c:v>5748.2</c:v>
                </c:pt>
                <c:pt idx="1452">
                  <c:v>5256</c:v>
                </c:pt>
                <c:pt idx="1453">
                  <c:v>5020.8999999999996</c:v>
                </c:pt>
                <c:pt idx="1454">
                  <c:v>4946.5</c:v>
                </c:pt>
                <c:pt idx="1455">
                  <c:v>4477.7</c:v>
                </c:pt>
                <c:pt idx="1456">
                  <c:v>5120.6000000000004</c:v>
                </c:pt>
                <c:pt idx="1457">
                  <c:v>5072.2</c:v>
                </c:pt>
                <c:pt idx="1458">
                  <c:v>3869.5</c:v>
                </c:pt>
                <c:pt idx="1459">
                  <c:v>4546.6000000000004</c:v>
                </c:pt>
                <c:pt idx="1460">
                  <c:v>7606</c:v>
                </c:pt>
                <c:pt idx="1461">
                  <c:v>7740.2</c:v>
                </c:pt>
                <c:pt idx="1462">
                  <c:v>7648.7</c:v>
                </c:pt>
                <c:pt idx="1463">
                  <c:v>8015.3</c:v>
                </c:pt>
                <c:pt idx="1464">
                  <c:v>8848.7000000000007</c:v>
                </c:pt>
                <c:pt idx="1465">
                  <c:v>9004.9</c:v>
                </c:pt>
                <c:pt idx="1466">
                  <c:v>8751.5</c:v>
                </c:pt>
                <c:pt idx="1467">
                  <c:v>8679.7000000000007</c:v>
                </c:pt>
                <c:pt idx="1468">
                  <c:v>8669.2999999999993</c:v>
                </c:pt>
                <c:pt idx="1469">
                  <c:v>8503.1</c:v>
                </c:pt>
                <c:pt idx="1470">
                  <c:v>8437.2000000000007</c:v>
                </c:pt>
                <c:pt idx="1471">
                  <c:v>8539.7999999999993</c:v>
                </c:pt>
                <c:pt idx="1472">
                  <c:v>8451.9</c:v>
                </c:pt>
                <c:pt idx="1473">
                  <c:v>8538.5</c:v>
                </c:pt>
                <c:pt idx="1474">
                  <c:v>8672</c:v>
                </c:pt>
                <c:pt idx="1475">
                  <c:v>9269.7999999999993</c:v>
                </c:pt>
                <c:pt idx="1476">
                  <c:v>9507</c:v>
                </c:pt>
                <c:pt idx="1477">
                  <c:v>9653.4</c:v>
                </c:pt>
                <c:pt idx="1478">
                  <c:v>9569.7999999999993</c:v>
                </c:pt>
                <c:pt idx="1479">
                  <c:v>9574.5</c:v>
                </c:pt>
                <c:pt idx="1480">
                  <c:v>9448.9</c:v>
                </c:pt>
                <c:pt idx="1481">
                  <c:v>9424.2999999999993</c:v>
                </c:pt>
                <c:pt idx="1482">
                  <c:v>9601.6</c:v>
                </c:pt>
                <c:pt idx="1483">
                  <c:v>9468.9</c:v>
                </c:pt>
                <c:pt idx="1484">
                  <c:v>9654.9</c:v>
                </c:pt>
                <c:pt idx="1485">
                  <c:v>9831.7000000000007</c:v>
                </c:pt>
                <c:pt idx="1486">
                  <c:v>10125.200000000001</c:v>
                </c:pt>
                <c:pt idx="1487">
                  <c:v>10116.9</c:v>
                </c:pt>
                <c:pt idx="1488">
                  <c:v>10229.299999999999</c:v>
                </c:pt>
                <c:pt idx="1489">
                  <c:v>9725.1</c:v>
                </c:pt>
                <c:pt idx="1490">
                  <c:v>9774.7999999999993</c:v>
                </c:pt>
                <c:pt idx="1491">
                  <c:v>9882.7000000000007</c:v>
                </c:pt>
                <c:pt idx="1492">
                  <c:v>9673.2000000000007</c:v>
                </c:pt>
                <c:pt idx="1493">
                  <c:v>9738.7000000000007</c:v>
                </c:pt>
                <c:pt idx="1494">
                  <c:v>9536.1</c:v>
                </c:pt>
                <c:pt idx="1495">
                  <c:v>9179.9</c:v>
                </c:pt>
                <c:pt idx="1496">
                  <c:v>9193.9</c:v>
                </c:pt>
                <c:pt idx="1497">
                  <c:v>9243.1</c:v>
                </c:pt>
                <c:pt idx="1498">
                  <c:v>9183.1</c:v>
                </c:pt>
                <c:pt idx="1499">
                  <c:v>9301.5</c:v>
                </c:pt>
                <c:pt idx="1500">
                  <c:v>9222.2999999999993</c:v>
                </c:pt>
                <c:pt idx="1501">
                  <c:v>9209.2000000000007</c:v>
                </c:pt>
                <c:pt idx="1502">
                  <c:v>9250.9</c:v>
                </c:pt>
                <c:pt idx="1503">
                  <c:v>8866.6</c:v>
                </c:pt>
                <c:pt idx="1504">
                  <c:v>8585.6</c:v>
                </c:pt>
                <c:pt idx="1505">
                  <c:v>8304.9</c:v>
                </c:pt>
                <c:pt idx="1506">
                  <c:v>8277.2000000000007</c:v>
                </c:pt>
                <c:pt idx="1507">
                  <c:v>8242.6</c:v>
                </c:pt>
                <c:pt idx="1508">
                  <c:v>8309.6</c:v>
                </c:pt>
                <c:pt idx="1509">
                  <c:v>8610.7999999999993</c:v>
                </c:pt>
                <c:pt idx="1510">
                  <c:v>8524</c:v>
                </c:pt>
                <c:pt idx="1511">
                  <c:v>8539.2000000000007</c:v>
                </c:pt>
                <c:pt idx="1512">
                  <c:v>8552.7999999999993</c:v>
                </c:pt>
                <c:pt idx="1513">
                  <c:v>8814.6</c:v>
                </c:pt>
                <c:pt idx="1514">
                  <c:v>8675.9</c:v>
                </c:pt>
                <c:pt idx="1515">
                  <c:v>8605.7999999999993</c:v>
                </c:pt>
                <c:pt idx="1516">
                  <c:v>8615.5</c:v>
                </c:pt>
                <c:pt idx="1517">
                  <c:v>8111.2</c:v>
                </c:pt>
                <c:pt idx="1518">
                  <c:v>8068.4</c:v>
                </c:pt>
                <c:pt idx="1519">
                  <c:v>7973.1</c:v>
                </c:pt>
                <c:pt idx="1520">
                  <c:v>8008.4</c:v>
                </c:pt>
                <c:pt idx="1521">
                  <c:v>7697.7</c:v>
                </c:pt>
                <c:pt idx="1522">
                  <c:v>7779.2</c:v>
                </c:pt>
                <c:pt idx="1523">
                  <c:v>7900.8</c:v>
                </c:pt>
                <c:pt idx="1524">
                  <c:v>7754.1</c:v>
                </c:pt>
                <c:pt idx="1525">
                  <c:v>7366.7</c:v>
                </c:pt>
                <c:pt idx="1526">
                  <c:v>7345.6</c:v>
                </c:pt>
                <c:pt idx="1527">
                  <c:v>7291.4</c:v>
                </c:pt>
                <c:pt idx="1528">
                  <c:v>6884.1</c:v>
                </c:pt>
                <c:pt idx="1529">
                  <c:v>6901.4</c:v>
                </c:pt>
                <c:pt idx="1530">
                  <c:v>7180</c:v>
                </c:pt>
                <c:pt idx="1531">
                  <c:v>7167.4</c:v>
                </c:pt>
                <c:pt idx="1532">
                  <c:v>7244.1</c:v>
                </c:pt>
                <c:pt idx="1533">
                  <c:v>7303</c:v>
                </c:pt>
                <c:pt idx="1534">
                  <c:v>7256.5</c:v>
                </c:pt>
                <c:pt idx="1535">
                  <c:v>7128.5</c:v>
                </c:pt>
                <c:pt idx="1536">
                  <c:v>7177.3</c:v>
                </c:pt>
                <c:pt idx="1537">
                  <c:v>7150.9</c:v>
                </c:pt>
                <c:pt idx="1538">
                  <c:v>7185.7</c:v>
                </c:pt>
                <c:pt idx="1539">
                  <c:v>7276.2</c:v>
                </c:pt>
                <c:pt idx="1540">
                  <c:v>7142</c:v>
                </c:pt>
                <c:pt idx="1541">
                  <c:v>7129.6</c:v>
                </c:pt>
                <c:pt idx="1542">
                  <c:v>7107.7</c:v>
                </c:pt>
                <c:pt idx="1543">
                  <c:v>7039.3</c:v>
                </c:pt>
                <c:pt idx="1544">
                  <c:v>6462.2</c:v>
                </c:pt>
                <c:pt idx="1545">
                  <c:v>6575</c:v>
                </c:pt>
                <c:pt idx="1546">
                  <c:v>6864.6</c:v>
                </c:pt>
                <c:pt idx="1547">
                  <c:v>7033.8</c:v>
                </c:pt>
                <c:pt idx="1548">
                  <c:v>7043.3</c:v>
                </c:pt>
                <c:pt idx="1549">
                  <c:v>7200.3</c:v>
                </c:pt>
                <c:pt idx="1550">
                  <c:v>7124.6</c:v>
                </c:pt>
                <c:pt idx="1551">
                  <c:v>7168.8</c:v>
                </c:pt>
                <c:pt idx="1552">
                  <c:v>7192.1</c:v>
                </c:pt>
                <c:pt idx="1553">
                  <c:v>7321.6</c:v>
                </c:pt>
                <c:pt idx="1554">
                  <c:v>7416.7</c:v>
                </c:pt>
                <c:pt idx="1555">
                  <c:v>7489.6</c:v>
                </c:pt>
                <c:pt idx="1556">
                  <c:v>7329.8</c:v>
                </c:pt>
                <c:pt idx="1557">
                  <c:v>7184</c:v>
                </c:pt>
                <c:pt idx="1558">
                  <c:v>7113.6</c:v>
                </c:pt>
                <c:pt idx="1559">
                  <c:v>7227.1</c:v>
                </c:pt>
                <c:pt idx="1560">
                  <c:v>7173.6</c:v>
                </c:pt>
                <c:pt idx="1561">
                  <c:v>7244.4</c:v>
                </c:pt>
                <c:pt idx="1562">
                  <c:v>7472.7</c:v>
                </c:pt>
                <c:pt idx="1563">
                  <c:v>7412.3</c:v>
                </c:pt>
                <c:pt idx="1564">
                  <c:v>7380.6</c:v>
                </c:pt>
                <c:pt idx="1565">
                  <c:v>6875.4</c:v>
                </c:pt>
                <c:pt idx="1566">
                  <c:v>7045.1</c:v>
                </c:pt>
                <c:pt idx="1567">
                  <c:v>6534.8</c:v>
                </c:pt>
                <c:pt idx="1568">
                  <c:v>6894.9</c:v>
                </c:pt>
                <c:pt idx="1569">
                  <c:v>7093.7</c:v>
                </c:pt>
                <c:pt idx="1570">
                  <c:v>6818.5</c:v>
                </c:pt>
                <c:pt idx="1571">
                  <c:v>7519.7</c:v>
                </c:pt>
                <c:pt idx="1572">
                  <c:v>8074.2</c:v>
                </c:pt>
                <c:pt idx="1573">
                  <c:v>8032.8</c:v>
                </c:pt>
                <c:pt idx="1574">
                  <c:v>8110.4</c:v>
                </c:pt>
                <c:pt idx="1575">
                  <c:v>8413</c:v>
                </c:pt>
                <c:pt idx="1576">
                  <c:v>8450.7000000000007</c:v>
                </c:pt>
                <c:pt idx="1577">
                  <c:v>8437.1</c:v>
                </c:pt>
                <c:pt idx="1578">
                  <c:v>8615.7999999999993</c:v>
                </c:pt>
                <c:pt idx="1579">
                  <c:v>8721.1</c:v>
                </c:pt>
                <c:pt idx="1580">
                  <c:v>8615.7000000000007</c:v>
                </c:pt>
                <c:pt idx="1581">
                  <c:v>8649.4</c:v>
                </c:pt>
                <c:pt idx="1582">
                  <c:v>8763.5</c:v>
                </c:pt>
                <c:pt idx="1583">
                  <c:v>8746.9</c:v>
                </c:pt>
                <c:pt idx="1584">
                  <c:v>8722.4</c:v>
                </c:pt>
                <c:pt idx="1585">
                  <c:v>9130</c:v>
                </c:pt>
                <c:pt idx="1586">
                  <c:v>9262.7000000000007</c:v>
                </c:pt>
                <c:pt idx="1587">
                  <c:v>9193.9</c:v>
                </c:pt>
                <c:pt idx="1588">
                  <c:v>9134.1</c:v>
                </c:pt>
                <c:pt idx="1589">
                  <c:v>9095</c:v>
                </c:pt>
                <c:pt idx="1590">
                  <c:v>9201.2000000000007</c:v>
                </c:pt>
                <c:pt idx="1591">
                  <c:v>9057.2000000000007</c:v>
                </c:pt>
                <c:pt idx="1592">
                  <c:v>8959.6</c:v>
                </c:pt>
                <c:pt idx="1593">
                  <c:v>9018.4</c:v>
                </c:pt>
                <c:pt idx="1594">
                  <c:v>9125.2999999999993</c:v>
                </c:pt>
                <c:pt idx="1595">
                  <c:v>9202.5</c:v>
                </c:pt>
                <c:pt idx="1596">
                  <c:v>9081</c:v>
                </c:pt>
                <c:pt idx="1597">
                  <c:v>8061.8</c:v>
                </c:pt>
                <c:pt idx="1598">
                  <c:v>7404.9</c:v>
                </c:pt>
                <c:pt idx="1599">
                  <c:v>7366.3</c:v>
                </c:pt>
                <c:pt idx="1600">
                  <c:v>7329.2</c:v>
                </c:pt>
                <c:pt idx="1601">
                  <c:v>8017.7</c:v>
                </c:pt>
                <c:pt idx="1602">
                  <c:v>8155.7</c:v>
                </c:pt>
                <c:pt idx="1603">
                  <c:v>7889.6</c:v>
                </c:pt>
                <c:pt idx="1604">
                  <c:v>7892.4</c:v>
                </c:pt>
                <c:pt idx="1605">
                  <c:v>7842</c:v>
                </c:pt>
                <c:pt idx="1606">
                  <c:v>7944.4</c:v>
                </c:pt>
                <c:pt idx="1607">
                  <c:v>7929.8</c:v>
                </c:pt>
                <c:pt idx="1608">
                  <c:v>8139.5</c:v>
                </c:pt>
                <c:pt idx="1609">
                  <c:v>8222.2000000000007</c:v>
                </c:pt>
                <c:pt idx="1610">
                  <c:v>8190.6</c:v>
                </c:pt>
                <c:pt idx="1611">
                  <c:v>8260.9</c:v>
                </c:pt>
                <c:pt idx="1612">
                  <c:v>8249.7000000000007</c:v>
                </c:pt>
                <c:pt idx="1613">
                  <c:v>8438.7000000000007</c:v>
                </c:pt>
                <c:pt idx="1614">
                  <c:v>8122.7</c:v>
                </c:pt>
                <c:pt idx="1615">
                  <c:v>8118.1</c:v>
                </c:pt>
                <c:pt idx="1616">
                  <c:v>7797</c:v>
                </c:pt>
                <c:pt idx="1617">
                  <c:v>7834.9</c:v>
                </c:pt>
                <c:pt idx="1618">
                  <c:v>8030.6</c:v>
                </c:pt>
                <c:pt idx="1619">
                  <c:v>8041.4</c:v>
                </c:pt>
                <c:pt idx="1620">
                  <c:v>8090.1</c:v>
                </c:pt>
                <c:pt idx="1621">
                  <c:v>8167.7</c:v>
                </c:pt>
                <c:pt idx="1622">
                  <c:v>8187.9</c:v>
                </c:pt>
                <c:pt idx="1623">
                  <c:v>7749</c:v>
                </c:pt>
                <c:pt idx="1624">
                  <c:v>7922.1</c:v>
                </c:pt>
                <c:pt idx="1625">
                  <c:v>8031.1</c:v>
                </c:pt>
                <c:pt idx="1626">
                  <c:v>7882.1</c:v>
                </c:pt>
                <c:pt idx="1627">
                  <c:v>7773.6</c:v>
                </c:pt>
                <c:pt idx="1628">
                  <c:v>8245.1</c:v>
                </c:pt>
                <c:pt idx="1629">
                  <c:v>8069.4</c:v>
                </c:pt>
                <c:pt idx="1630">
                  <c:v>9656.2999999999993</c:v>
                </c:pt>
                <c:pt idx="1631">
                  <c:v>9870.9</c:v>
                </c:pt>
                <c:pt idx="1632">
                  <c:v>9939.7999999999993</c:v>
                </c:pt>
                <c:pt idx="1633">
                  <c:v>10088.6</c:v>
                </c:pt>
                <c:pt idx="1634">
                  <c:v>9707.6</c:v>
                </c:pt>
                <c:pt idx="1635">
                  <c:v>10119.299999999999</c:v>
                </c:pt>
                <c:pt idx="1636">
                  <c:v>10153.5</c:v>
                </c:pt>
                <c:pt idx="1637">
                  <c:v>10108.5</c:v>
                </c:pt>
                <c:pt idx="1638">
                  <c:v>10272</c:v>
                </c:pt>
                <c:pt idx="1639">
                  <c:v>10253.700000000001</c:v>
                </c:pt>
                <c:pt idx="1640">
                  <c:v>10174.1</c:v>
                </c:pt>
                <c:pt idx="1641">
                  <c:v>10051</c:v>
                </c:pt>
                <c:pt idx="1642">
                  <c:v>9908.9</c:v>
                </c:pt>
                <c:pt idx="1643">
                  <c:v>9970.7000000000007</c:v>
                </c:pt>
                <c:pt idx="1644">
                  <c:v>10095.700000000001</c:v>
                </c:pt>
                <c:pt idx="1645">
                  <c:v>10266.299999999999</c:v>
                </c:pt>
                <c:pt idx="1646">
                  <c:v>10302.299999999999</c:v>
                </c:pt>
                <c:pt idx="1647">
                  <c:v>10227.4</c:v>
                </c:pt>
                <c:pt idx="1648">
                  <c:v>10469.9</c:v>
                </c:pt>
                <c:pt idx="1649">
                  <c:v>10388.6</c:v>
                </c:pt>
                <c:pt idx="1650">
                  <c:v>10283.5</c:v>
                </c:pt>
                <c:pt idx="1651">
                  <c:v>9720.2999999999993</c:v>
                </c:pt>
                <c:pt idx="1652">
                  <c:v>9533.6</c:v>
                </c:pt>
                <c:pt idx="1653">
                  <c:v>9457.2999999999993</c:v>
                </c:pt>
                <c:pt idx="1654">
                  <c:v>9370.2000000000007</c:v>
                </c:pt>
                <c:pt idx="1655">
                  <c:v>9343</c:v>
                </c:pt>
                <c:pt idx="1656">
                  <c:v>9629.6</c:v>
                </c:pt>
                <c:pt idx="1657">
                  <c:v>10060.200000000001</c:v>
                </c:pt>
                <c:pt idx="1658">
                  <c:v>10136</c:v>
                </c:pt>
                <c:pt idx="1659">
                  <c:v>9935.2000000000007</c:v>
                </c:pt>
                <c:pt idx="1660">
                  <c:v>9917.5</c:v>
                </c:pt>
                <c:pt idx="1661">
                  <c:v>9921.4</c:v>
                </c:pt>
                <c:pt idx="1662">
                  <c:v>9777</c:v>
                </c:pt>
                <c:pt idx="1663">
                  <c:v>9908</c:v>
                </c:pt>
                <c:pt idx="1664">
                  <c:v>10581</c:v>
                </c:pt>
                <c:pt idx="1665">
                  <c:v>10267.799999999999</c:v>
                </c:pt>
                <c:pt idx="1666">
                  <c:v>10086.700000000001</c:v>
                </c:pt>
                <c:pt idx="1667">
                  <c:v>10016.299999999999</c:v>
                </c:pt>
                <c:pt idx="1668">
                  <c:v>9788.6</c:v>
                </c:pt>
                <c:pt idx="1669">
                  <c:v>9580.1</c:v>
                </c:pt>
                <c:pt idx="1670">
                  <c:v>9965.5</c:v>
                </c:pt>
                <c:pt idx="1671">
                  <c:v>10793.2</c:v>
                </c:pt>
                <c:pt idx="1672">
                  <c:v>11267.3</c:v>
                </c:pt>
                <c:pt idx="1673">
                  <c:v>11146.1</c:v>
                </c:pt>
                <c:pt idx="1674">
                  <c:v>11281.6</c:v>
                </c:pt>
                <c:pt idx="1675">
                  <c:v>11885</c:v>
                </c:pt>
                <c:pt idx="1676">
                  <c:v>11727</c:v>
                </c:pt>
                <c:pt idx="1677">
                  <c:v>11406.4</c:v>
                </c:pt>
                <c:pt idx="1678">
                  <c:v>11237</c:v>
                </c:pt>
                <c:pt idx="1679">
                  <c:v>10934.8</c:v>
                </c:pt>
                <c:pt idx="1680">
                  <c:v>10568.8</c:v>
                </c:pt>
                <c:pt idx="1681">
                  <c:v>10504.5</c:v>
                </c:pt>
                <c:pt idx="1682">
                  <c:v>10330.5</c:v>
                </c:pt>
                <c:pt idx="1683">
                  <c:v>9890.6</c:v>
                </c:pt>
                <c:pt idx="1684">
                  <c:v>9562.4</c:v>
                </c:pt>
                <c:pt idx="1685">
                  <c:v>9483</c:v>
                </c:pt>
                <c:pt idx="1686">
                  <c:v>9502.5</c:v>
                </c:pt>
                <c:pt idx="1687">
                  <c:v>9401.1</c:v>
                </c:pt>
                <c:pt idx="1688">
                  <c:v>9389.1</c:v>
                </c:pt>
                <c:pt idx="1689">
                  <c:v>9724.2000000000007</c:v>
                </c:pt>
                <c:pt idx="1690">
                  <c:v>9776.6</c:v>
                </c:pt>
                <c:pt idx="1691">
                  <c:v>9584</c:v>
                </c:pt>
                <c:pt idx="1692">
                  <c:v>9865.4</c:v>
                </c:pt>
                <c:pt idx="1693">
                  <c:v>10196.5</c:v>
                </c:pt>
                <c:pt idx="1694">
                  <c:v>10442.5</c:v>
                </c:pt>
                <c:pt idx="1695">
                  <c:v>10462</c:v>
                </c:pt>
                <c:pt idx="1696">
                  <c:v>10160.700000000001</c:v>
                </c:pt>
                <c:pt idx="1697">
                  <c:v>9390</c:v>
                </c:pt>
                <c:pt idx="1698">
                  <c:v>9082.6</c:v>
                </c:pt>
                <c:pt idx="1699">
                  <c:v>9375.2999999999993</c:v>
                </c:pt>
                <c:pt idx="1700">
                  <c:v>9885.4</c:v>
                </c:pt>
                <c:pt idx="1701">
                  <c:v>10128.9</c:v>
                </c:pt>
                <c:pt idx="1702">
                  <c:v>10839.4</c:v>
                </c:pt>
                <c:pt idx="1703">
                  <c:v>11109.8</c:v>
                </c:pt>
                <c:pt idx="1704">
                  <c:v>11029</c:v>
                </c:pt>
                <c:pt idx="1705">
                  <c:v>11594.9</c:v>
                </c:pt>
                <c:pt idx="1706">
                  <c:v>12111.2</c:v>
                </c:pt>
                <c:pt idx="1707">
                  <c:v>11304.8</c:v>
                </c:pt>
                <c:pt idx="1708">
                  <c:v>11108.1</c:v>
                </c:pt>
                <c:pt idx="1709">
                  <c:v>10967.9</c:v>
                </c:pt>
                <c:pt idx="1710">
                  <c:v>10810.3</c:v>
                </c:pt>
                <c:pt idx="1711">
                  <c:v>11087.1</c:v>
                </c:pt>
                <c:pt idx="1712">
                  <c:v>10835.9</c:v>
                </c:pt>
                <c:pt idx="1713">
                  <c:v>9728.5</c:v>
                </c:pt>
                <c:pt idx="1714">
                  <c:v>10041.6</c:v>
                </c:pt>
                <c:pt idx="1715">
                  <c:v>10765.4</c:v>
                </c:pt>
                <c:pt idx="1716">
                  <c:v>11490.8</c:v>
                </c:pt>
                <c:pt idx="1717">
                  <c:v>10970.5</c:v>
                </c:pt>
                <c:pt idx="1718">
                  <c:v>10493.5</c:v>
                </c:pt>
                <c:pt idx="1719">
                  <c:v>11747.3</c:v>
                </c:pt>
                <c:pt idx="1720">
                  <c:v>11033.7</c:v>
                </c:pt>
                <c:pt idx="1721">
                  <c:v>10622.6</c:v>
                </c:pt>
                <c:pt idx="1722">
                  <c:v>10557.8</c:v>
                </c:pt>
                <c:pt idx="1723">
                  <c:v>10031.299999999999</c:v>
                </c:pt>
                <c:pt idx="1724">
                  <c:v>9517.4</c:v>
                </c:pt>
                <c:pt idx="1725">
                  <c:v>9188.4</c:v>
                </c:pt>
                <c:pt idx="1726">
                  <c:v>9044</c:v>
                </c:pt>
                <c:pt idx="1727">
                  <c:v>8962.7000000000007</c:v>
                </c:pt>
                <c:pt idx="1728">
                  <c:v>8959.7999999999993</c:v>
                </c:pt>
                <c:pt idx="1729">
                  <c:v>8771.1</c:v>
                </c:pt>
                <c:pt idx="1730">
                  <c:v>8582.2999999999993</c:v>
                </c:pt>
                <c:pt idx="1731">
                  <c:v>8153.2</c:v>
                </c:pt>
                <c:pt idx="1732">
                  <c:v>8028.6</c:v>
                </c:pt>
                <c:pt idx="1733">
                  <c:v>7805.8</c:v>
                </c:pt>
                <c:pt idx="1734">
                  <c:v>7714.5</c:v>
                </c:pt>
                <c:pt idx="1735">
                  <c:v>7523.6</c:v>
                </c:pt>
                <c:pt idx="1736">
                  <c:v>7516.9</c:v>
                </c:pt>
                <c:pt idx="1737">
                  <c:v>7770.5</c:v>
                </c:pt>
                <c:pt idx="1738">
                  <c:v>7749.4</c:v>
                </c:pt>
                <c:pt idx="1739">
                  <c:v>7480.4</c:v>
                </c:pt>
                <c:pt idx="1740">
                  <c:v>7590.4</c:v>
                </c:pt>
                <c:pt idx="1741">
                  <c:v>7494</c:v>
                </c:pt>
                <c:pt idx="1742">
                  <c:v>8102.7</c:v>
                </c:pt>
                <c:pt idx="1743">
                  <c:v>8534.7999999999993</c:v>
                </c:pt>
                <c:pt idx="1744">
                  <c:v>8454</c:v>
                </c:pt>
                <c:pt idx="1745">
                  <c:v>8135</c:v>
                </c:pt>
                <c:pt idx="1746">
                  <c:v>8054.7</c:v>
                </c:pt>
                <c:pt idx="1747">
                  <c:v>8435.2999999999993</c:v>
                </c:pt>
                <c:pt idx="1748">
                  <c:v>8568.7999999999993</c:v>
                </c:pt>
                <c:pt idx="1749">
                  <c:v>8607.2999999999993</c:v>
                </c:pt>
                <c:pt idx="1750">
                  <c:v>7866.5</c:v>
                </c:pt>
                <c:pt idx="1751">
                  <c:v>7919.1</c:v>
                </c:pt>
                <c:pt idx="1752">
                  <c:v>7775.4</c:v>
                </c:pt>
                <c:pt idx="1753">
                  <c:v>7486.8</c:v>
                </c:pt>
                <c:pt idx="1754">
                  <c:v>7545.9</c:v>
                </c:pt>
                <c:pt idx="1755">
                  <c:v>7813.2</c:v>
                </c:pt>
                <c:pt idx="1756">
                  <c:v>7604</c:v>
                </c:pt>
                <c:pt idx="1757">
                  <c:v>7252.3</c:v>
                </c:pt>
                <c:pt idx="1758">
                  <c:v>7189.4</c:v>
                </c:pt>
                <c:pt idx="1759">
                  <c:v>6998.6</c:v>
                </c:pt>
                <c:pt idx="1760">
                  <c:v>7720.4</c:v>
                </c:pt>
                <c:pt idx="1761">
                  <c:v>7856.5</c:v>
                </c:pt>
                <c:pt idx="1762">
                  <c:v>7674</c:v>
                </c:pt>
                <c:pt idx="1763">
                  <c:v>6893.1</c:v>
                </c:pt>
                <c:pt idx="1764">
                  <c:v>6802.6</c:v>
                </c:pt>
                <c:pt idx="1765">
                  <c:v>6386.5</c:v>
                </c:pt>
                <c:pt idx="1766">
                  <c:v>6157.8</c:v>
                </c:pt>
                <c:pt idx="1767">
                  <c:v>5990</c:v>
                </c:pt>
                <c:pt idx="1768">
                  <c:v>5799.1</c:v>
                </c:pt>
                <c:pt idx="1769">
                  <c:v>5745.5</c:v>
                </c:pt>
                <c:pt idx="1770">
                  <c:v>5630.5</c:v>
                </c:pt>
                <c:pt idx="1771">
                  <c:v>5708.2</c:v>
                </c:pt>
                <c:pt idx="1772">
                  <c:v>5605</c:v>
                </c:pt>
                <c:pt idx="1773">
                  <c:v>5478.7</c:v>
                </c:pt>
                <c:pt idx="1774">
                  <c:v>5370</c:v>
                </c:pt>
                <c:pt idx="1775">
                  <c:v>5319.5</c:v>
                </c:pt>
                <c:pt idx="1776">
                  <c:v>5195.8999999999996</c:v>
                </c:pt>
                <c:pt idx="1777">
                  <c:v>5188.8999999999996</c:v>
                </c:pt>
                <c:pt idx="1778">
                  <c:v>5234.3999999999996</c:v>
                </c:pt>
                <c:pt idx="1779">
                  <c:v>5225.3999999999996</c:v>
                </c:pt>
                <c:pt idx="1780">
                  <c:v>5159.3</c:v>
                </c:pt>
                <c:pt idx="1781">
                  <c:v>5137.3999999999996</c:v>
                </c:pt>
                <c:pt idx="1782">
                  <c:v>5346.8</c:v>
                </c:pt>
                <c:pt idx="1783">
                  <c:v>5291.4</c:v>
                </c:pt>
                <c:pt idx="1784">
                  <c:v>5170.2</c:v>
                </c:pt>
                <c:pt idx="1785">
                  <c:v>5189.8</c:v>
                </c:pt>
                <c:pt idx="1786">
                  <c:v>5240.2</c:v>
                </c:pt>
                <c:pt idx="1787">
                  <c:v>5192.1000000000004</c:v>
                </c:pt>
                <c:pt idx="1788">
                  <c:v>5205</c:v>
                </c:pt>
                <c:pt idx="1789">
                  <c:v>5165.5</c:v>
                </c:pt>
                <c:pt idx="1790">
                  <c:v>5014.3999999999996</c:v>
                </c:pt>
                <c:pt idx="1791">
                  <c:v>4964.2</c:v>
                </c:pt>
                <c:pt idx="1792">
                  <c:v>5010.7</c:v>
                </c:pt>
                <c:pt idx="1793">
                  <c:v>5011.6000000000004</c:v>
                </c:pt>
                <c:pt idx="1794">
                  <c:v>4889.2</c:v>
                </c:pt>
                <c:pt idx="1795">
                  <c:v>4948</c:v>
                </c:pt>
                <c:pt idx="1796">
                  <c:v>5142.8999999999996</c:v>
                </c:pt>
                <c:pt idx="1797">
                  <c:v>5095.2</c:v>
                </c:pt>
                <c:pt idx="1798">
                  <c:v>5060.5</c:v>
                </c:pt>
                <c:pt idx="1799">
                  <c:v>5033.7</c:v>
                </c:pt>
                <c:pt idx="1800">
                  <c:v>4947.8999999999996</c:v>
                </c:pt>
                <c:pt idx="1801">
                  <c:v>4888.3</c:v>
                </c:pt>
                <c:pt idx="1802">
                  <c:v>4789.2</c:v>
                </c:pt>
                <c:pt idx="1803">
                  <c:v>4814</c:v>
                </c:pt>
                <c:pt idx="1804">
                  <c:v>4143.5</c:v>
                </c:pt>
                <c:pt idx="1805">
                  <c:v>4076.8</c:v>
                </c:pt>
                <c:pt idx="1806">
                  <c:v>4082.2</c:v>
                </c:pt>
                <c:pt idx="1807">
                  <c:v>4057.1</c:v>
                </c:pt>
                <c:pt idx="1808">
                  <c:v>4022.6</c:v>
                </c:pt>
                <c:pt idx="1809">
                  <c:v>4008.4</c:v>
                </c:pt>
                <c:pt idx="1810">
                  <c:v>3936.2</c:v>
                </c:pt>
                <c:pt idx="1811">
                  <c:v>3899.9</c:v>
                </c:pt>
                <c:pt idx="1812">
                  <c:v>3897.9</c:v>
                </c:pt>
                <c:pt idx="1813">
                  <c:v>3967</c:v>
                </c:pt>
                <c:pt idx="1814">
                  <c:v>3980.8</c:v>
                </c:pt>
                <c:pt idx="1815">
                  <c:v>3971.8</c:v>
                </c:pt>
                <c:pt idx="1816">
                  <c:v>3923.8</c:v>
                </c:pt>
                <c:pt idx="1817">
                  <c:v>3985.3</c:v>
                </c:pt>
                <c:pt idx="1818">
                  <c:v>3972.4</c:v>
                </c:pt>
                <c:pt idx="1819">
                  <c:v>3958.5</c:v>
                </c:pt>
                <c:pt idx="1820">
                  <c:v>3956.3</c:v>
                </c:pt>
                <c:pt idx="1821">
                  <c:v>3923.7</c:v>
                </c:pt>
                <c:pt idx="1822">
                  <c:v>3874.8</c:v>
                </c:pt>
                <c:pt idx="1823">
                  <c:v>3828.4</c:v>
                </c:pt>
                <c:pt idx="1824">
                  <c:v>3847.4</c:v>
                </c:pt>
                <c:pt idx="1825">
                  <c:v>3817.1</c:v>
                </c:pt>
                <c:pt idx="1826">
                  <c:v>3842.4</c:v>
                </c:pt>
                <c:pt idx="1827">
                  <c:v>3889.2</c:v>
                </c:pt>
                <c:pt idx="1828">
                  <c:v>3859.7</c:v>
                </c:pt>
                <c:pt idx="1829">
                  <c:v>3810.7</c:v>
                </c:pt>
                <c:pt idx="1830">
                  <c:v>3847.9</c:v>
                </c:pt>
                <c:pt idx="1831">
                  <c:v>3816.7</c:v>
                </c:pt>
                <c:pt idx="1832">
                  <c:v>3705.7</c:v>
                </c:pt>
                <c:pt idx="1833">
                  <c:v>3681.8</c:v>
                </c:pt>
                <c:pt idx="1834">
                  <c:v>3789.7</c:v>
                </c:pt>
                <c:pt idx="1835">
                  <c:v>3783.6</c:v>
                </c:pt>
                <c:pt idx="1836">
                  <c:v>3816.4</c:v>
                </c:pt>
                <c:pt idx="1837">
                  <c:v>3783.3</c:v>
                </c:pt>
                <c:pt idx="1838">
                  <c:v>3701.9</c:v>
                </c:pt>
                <c:pt idx="1839">
                  <c:v>3775</c:v>
                </c:pt>
                <c:pt idx="1840">
                  <c:v>3753.8</c:v>
                </c:pt>
                <c:pt idx="1841">
                  <c:v>3738.7</c:v>
                </c:pt>
                <c:pt idx="1842">
                  <c:v>3939.4</c:v>
                </c:pt>
                <c:pt idx="1843">
                  <c:v>3931.7</c:v>
                </c:pt>
                <c:pt idx="1844">
                  <c:v>3909.2</c:v>
                </c:pt>
                <c:pt idx="1845">
                  <c:v>3881.2</c:v>
                </c:pt>
                <c:pt idx="1846">
                  <c:v>3863.7</c:v>
                </c:pt>
                <c:pt idx="1847">
                  <c:v>3655.1</c:v>
                </c:pt>
                <c:pt idx="1848">
                  <c:v>3607.9</c:v>
                </c:pt>
                <c:pt idx="1849">
                  <c:v>3599.7</c:v>
                </c:pt>
                <c:pt idx="1850">
                  <c:v>3581.4</c:v>
                </c:pt>
                <c:pt idx="1851">
                  <c:v>3580.2</c:v>
                </c:pt>
                <c:pt idx="1852">
                  <c:v>3599.2</c:v>
                </c:pt>
                <c:pt idx="1853">
                  <c:v>3594.4</c:v>
                </c:pt>
                <c:pt idx="1854">
                  <c:v>3623.8</c:v>
                </c:pt>
                <c:pt idx="1855">
                  <c:v>3617.1</c:v>
                </c:pt>
                <c:pt idx="1856">
                  <c:v>3633.2</c:v>
                </c:pt>
                <c:pt idx="1857">
                  <c:v>3382.5</c:v>
                </c:pt>
                <c:pt idx="1858">
                  <c:v>3390.3</c:v>
                </c:pt>
                <c:pt idx="1859">
                  <c:v>3383.9</c:v>
                </c:pt>
                <c:pt idx="1860">
                  <c:v>3450.3</c:v>
                </c:pt>
                <c:pt idx="1861">
                  <c:v>3437.1</c:v>
                </c:pt>
                <c:pt idx="1862">
                  <c:v>3431.3</c:v>
                </c:pt>
                <c:pt idx="1863">
                  <c:v>3447.8</c:v>
                </c:pt>
                <c:pt idx="1864">
                  <c:v>3415.3</c:v>
                </c:pt>
                <c:pt idx="1865">
                  <c:v>3427</c:v>
                </c:pt>
                <c:pt idx="1866">
                  <c:v>3394.2</c:v>
                </c:pt>
                <c:pt idx="1867">
                  <c:v>3368.2</c:v>
                </c:pt>
                <c:pt idx="1868">
                  <c:v>3395.7</c:v>
                </c:pt>
                <c:pt idx="1869">
                  <c:v>3509.2</c:v>
                </c:pt>
                <c:pt idx="1870">
                  <c:v>3556.1</c:v>
                </c:pt>
                <c:pt idx="1871">
                  <c:v>3542.2</c:v>
                </c:pt>
                <c:pt idx="1872">
                  <c:v>3539.7</c:v>
                </c:pt>
                <c:pt idx="1873">
                  <c:v>3532.8</c:v>
                </c:pt>
                <c:pt idx="1874">
                  <c:v>3465.2</c:v>
                </c:pt>
                <c:pt idx="1875">
                  <c:v>3505.4</c:v>
                </c:pt>
                <c:pt idx="1876">
                  <c:v>3503.9</c:v>
                </c:pt>
                <c:pt idx="1877">
                  <c:v>3604.1</c:v>
                </c:pt>
                <c:pt idx="1878">
                  <c:v>3575.7</c:v>
                </c:pt>
                <c:pt idx="1879">
                  <c:v>3554.8</c:v>
                </c:pt>
                <c:pt idx="1880">
                  <c:v>3561.4</c:v>
                </c:pt>
                <c:pt idx="1881">
                  <c:v>3545.7</c:v>
                </c:pt>
                <c:pt idx="1882">
                  <c:v>3490.4</c:v>
                </c:pt>
                <c:pt idx="1883">
                  <c:v>3473.2</c:v>
                </c:pt>
                <c:pt idx="1884">
                  <c:v>3561.3</c:v>
                </c:pt>
                <c:pt idx="1885">
                  <c:v>3563.1</c:v>
                </c:pt>
                <c:pt idx="1886">
                  <c:v>3562.1</c:v>
                </c:pt>
                <c:pt idx="1887">
                  <c:v>3957.5</c:v>
                </c:pt>
                <c:pt idx="1888">
                  <c:v>3943.1</c:v>
                </c:pt>
                <c:pt idx="1889">
                  <c:v>3945.5</c:v>
                </c:pt>
                <c:pt idx="1890">
                  <c:v>3758.5</c:v>
                </c:pt>
                <c:pt idx="1891">
                  <c:v>3769</c:v>
                </c:pt>
                <c:pt idx="1892">
                  <c:v>3720</c:v>
                </c:pt>
                <c:pt idx="1893">
                  <c:v>3753</c:v>
                </c:pt>
                <c:pt idx="1894">
                  <c:v>3768.1</c:v>
                </c:pt>
                <c:pt idx="1895">
                  <c:v>3664.4</c:v>
                </c:pt>
                <c:pt idx="1896">
                  <c:v>3658.8</c:v>
                </c:pt>
                <c:pt idx="1897">
                  <c:v>3682.5</c:v>
                </c:pt>
                <c:pt idx="1898">
                  <c:v>3696</c:v>
                </c:pt>
                <c:pt idx="1899">
                  <c:v>3565.5</c:v>
                </c:pt>
                <c:pt idx="1900">
                  <c:v>3560.8</c:v>
                </c:pt>
                <c:pt idx="1901">
                  <c:v>3680.3</c:v>
                </c:pt>
                <c:pt idx="1902">
                  <c:v>3676.5</c:v>
                </c:pt>
                <c:pt idx="1903">
                  <c:v>3941.9</c:v>
                </c:pt>
                <c:pt idx="1904">
                  <c:v>3904.6</c:v>
                </c:pt>
                <c:pt idx="1905">
                  <c:v>3803.7</c:v>
                </c:pt>
                <c:pt idx="1906">
                  <c:v>3786.9</c:v>
                </c:pt>
                <c:pt idx="1907">
                  <c:v>3665.8</c:v>
                </c:pt>
                <c:pt idx="1908">
                  <c:v>3647.5</c:v>
                </c:pt>
                <c:pt idx="1909">
                  <c:v>3456.9</c:v>
                </c:pt>
                <c:pt idx="1910">
                  <c:v>3243.1</c:v>
                </c:pt>
                <c:pt idx="1911">
                  <c:v>3225.9</c:v>
                </c:pt>
                <c:pt idx="1912">
                  <c:v>3177</c:v>
                </c:pt>
                <c:pt idx="1913">
                  <c:v>3199.1</c:v>
                </c:pt>
                <c:pt idx="1914">
                  <c:v>3284.8</c:v>
                </c:pt>
                <c:pt idx="1915">
                  <c:v>3379.4</c:v>
                </c:pt>
                <c:pt idx="1916">
                  <c:v>3349.9</c:v>
                </c:pt>
                <c:pt idx="1917">
                  <c:v>3412.7</c:v>
                </c:pt>
                <c:pt idx="1918">
                  <c:v>3424.2</c:v>
                </c:pt>
                <c:pt idx="1919">
                  <c:v>3302.9</c:v>
                </c:pt>
                <c:pt idx="1920">
                  <c:v>3251.8</c:v>
                </c:pt>
                <c:pt idx="1921">
                  <c:v>3505.7</c:v>
                </c:pt>
                <c:pt idx="1922">
                  <c:v>3765.2</c:v>
                </c:pt>
                <c:pt idx="1923">
                  <c:v>3809.3</c:v>
                </c:pt>
                <c:pt idx="1924">
                  <c:v>3839.9</c:v>
                </c:pt>
                <c:pt idx="1925">
                  <c:v>4105.3</c:v>
                </c:pt>
                <c:pt idx="1926">
                  <c:v>3967.1</c:v>
                </c:pt>
                <c:pt idx="1927">
                  <c:v>3954.5</c:v>
                </c:pt>
                <c:pt idx="1928">
                  <c:v>4140.6000000000004</c:v>
                </c:pt>
                <c:pt idx="1929">
                  <c:v>3866.4</c:v>
                </c:pt>
                <c:pt idx="1930">
                  <c:v>3687.8</c:v>
                </c:pt>
                <c:pt idx="1931">
                  <c:v>3679.8</c:v>
                </c:pt>
                <c:pt idx="1932">
                  <c:v>3634.2</c:v>
                </c:pt>
                <c:pt idx="1933">
                  <c:v>3821.5</c:v>
                </c:pt>
                <c:pt idx="1934">
                  <c:v>4223.7</c:v>
                </c:pt>
                <c:pt idx="1935">
                  <c:v>4346.7</c:v>
                </c:pt>
                <c:pt idx="1936">
                  <c:v>4393</c:v>
                </c:pt>
                <c:pt idx="1937">
                  <c:v>4272.3</c:v>
                </c:pt>
                <c:pt idx="1938">
                  <c:v>4831.1000000000004</c:v>
                </c:pt>
                <c:pt idx="1939">
                  <c:v>5615.5</c:v>
                </c:pt>
                <c:pt idx="1940">
                  <c:v>5561.4</c:v>
                </c:pt>
                <c:pt idx="1941">
                  <c:v>5539.7</c:v>
                </c:pt>
                <c:pt idx="1942">
                  <c:v>5384.1</c:v>
                </c:pt>
                <c:pt idx="1943">
                  <c:v>5619.2</c:v>
                </c:pt>
                <c:pt idx="1944">
                  <c:v>6386.7</c:v>
                </c:pt>
                <c:pt idx="1945">
                  <c:v>6409.4</c:v>
                </c:pt>
                <c:pt idx="1946">
                  <c:v>6359</c:v>
                </c:pt>
                <c:pt idx="1947">
                  <c:v>6411.7</c:v>
                </c:pt>
                <c:pt idx="1948">
                  <c:v>6390</c:v>
                </c:pt>
                <c:pt idx="1949">
                  <c:v>6466.3</c:v>
                </c:pt>
                <c:pt idx="1950">
                  <c:v>6502</c:v>
                </c:pt>
                <c:pt idx="1951">
                  <c:v>6441.6</c:v>
                </c:pt>
                <c:pt idx="1952">
                  <c:v>6431.7</c:v>
                </c:pt>
                <c:pt idx="1953">
                  <c:v>6359.7</c:v>
                </c:pt>
                <c:pt idx="1954">
                  <c:v>6346.2</c:v>
                </c:pt>
                <c:pt idx="1955">
                  <c:v>6390.9</c:v>
                </c:pt>
                <c:pt idx="1956">
                  <c:v>6354.2</c:v>
                </c:pt>
                <c:pt idx="1957">
                  <c:v>6257.8</c:v>
                </c:pt>
                <c:pt idx="1958">
                  <c:v>6316.5</c:v>
                </c:pt>
                <c:pt idx="1959">
                  <c:v>6310.5</c:v>
                </c:pt>
                <c:pt idx="1960">
                  <c:v>6461.2</c:v>
                </c:pt>
                <c:pt idx="1961">
                  <c:v>6473.7</c:v>
                </c:pt>
                <c:pt idx="1962">
                  <c:v>6498.5</c:v>
                </c:pt>
                <c:pt idx="1963">
                  <c:v>6491.5</c:v>
                </c:pt>
                <c:pt idx="1964">
                  <c:v>6522.6</c:v>
                </c:pt>
                <c:pt idx="1965">
                  <c:v>6500.5</c:v>
                </c:pt>
                <c:pt idx="1966">
                  <c:v>6529.5</c:v>
                </c:pt>
                <c:pt idx="1967">
                  <c:v>6568</c:v>
                </c:pt>
                <c:pt idx="1968">
                  <c:v>6495.9</c:v>
                </c:pt>
                <c:pt idx="1969">
                  <c:v>6506.9</c:v>
                </c:pt>
                <c:pt idx="1970">
                  <c:v>6530.6</c:v>
                </c:pt>
                <c:pt idx="1971">
                  <c:v>6637.8</c:v>
                </c:pt>
                <c:pt idx="1972">
                  <c:v>6645.4</c:v>
                </c:pt>
                <c:pt idx="1973">
                  <c:v>6300.2</c:v>
                </c:pt>
                <c:pt idx="1974">
                  <c:v>6300</c:v>
                </c:pt>
                <c:pt idx="1975">
                  <c:v>6282.8</c:v>
                </c:pt>
                <c:pt idx="1976">
                  <c:v>6206.8</c:v>
                </c:pt>
                <c:pt idx="1977">
                  <c:v>6206.2</c:v>
                </c:pt>
                <c:pt idx="1978">
                  <c:v>6526</c:v>
                </c:pt>
                <c:pt idx="1979">
                  <c:v>6613.3</c:v>
                </c:pt>
                <c:pt idx="1980">
                  <c:v>6589.9</c:v>
                </c:pt>
                <c:pt idx="1981">
                  <c:v>6523.8</c:v>
                </c:pt>
                <c:pt idx="1982">
                  <c:v>6550.4</c:v>
                </c:pt>
                <c:pt idx="1983">
                  <c:v>6537.6</c:v>
                </c:pt>
                <c:pt idx="1984">
                  <c:v>6487.8</c:v>
                </c:pt>
                <c:pt idx="1985">
                  <c:v>6429.6</c:v>
                </c:pt>
                <c:pt idx="1986">
                  <c:v>6034.9</c:v>
                </c:pt>
                <c:pt idx="1987">
                  <c:v>6072.7</c:v>
                </c:pt>
                <c:pt idx="1988">
                  <c:v>6533.5</c:v>
                </c:pt>
                <c:pt idx="1989">
                  <c:v>6464.4</c:v>
                </c:pt>
                <c:pt idx="1990">
                  <c:v>6538.6</c:v>
                </c:pt>
                <c:pt idx="1991">
                  <c:v>6428.8</c:v>
                </c:pt>
                <c:pt idx="1992">
                  <c:v>6384.1</c:v>
                </c:pt>
                <c:pt idx="1993">
                  <c:v>5977</c:v>
                </c:pt>
                <c:pt idx="1994">
                  <c:v>6559.1</c:v>
                </c:pt>
                <c:pt idx="1995">
                  <c:v>6666.4</c:v>
                </c:pt>
                <c:pt idx="1996">
                  <c:v>6635.5</c:v>
                </c:pt>
                <c:pt idx="1997">
                  <c:v>6489.8</c:v>
                </c:pt>
                <c:pt idx="1998">
                  <c:v>6346.4</c:v>
                </c:pt>
                <c:pt idx="1999">
                  <c:v>6144.5</c:v>
                </c:pt>
                <c:pt idx="2000">
                  <c:v>6228.8</c:v>
                </c:pt>
                <c:pt idx="2001">
                  <c:v>6215.9</c:v>
                </c:pt>
                <c:pt idx="2002">
                  <c:v>6406.2</c:v>
                </c:pt>
                <c:pt idx="2003">
                  <c:v>6470.3</c:v>
                </c:pt>
                <c:pt idx="2004">
                  <c:v>6412.1</c:v>
                </c:pt>
                <c:pt idx="2005">
                  <c:v>6337.8</c:v>
                </c:pt>
                <c:pt idx="2006">
                  <c:v>6204.5</c:v>
                </c:pt>
                <c:pt idx="2007">
                  <c:v>6189.6</c:v>
                </c:pt>
                <c:pt idx="2008">
                  <c:v>6237.3</c:v>
                </c:pt>
                <c:pt idx="2009">
                  <c:v>6148.8</c:v>
                </c:pt>
                <c:pt idx="2010">
                  <c:v>6132.3</c:v>
                </c:pt>
                <c:pt idx="2011">
                  <c:v>6316.2</c:v>
                </c:pt>
                <c:pt idx="2012">
                  <c:v>6337.8</c:v>
                </c:pt>
                <c:pt idx="2013">
                  <c:v>6691.8</c:v>
                </c:pt>
                <c:pt idx="2014">
                  <c:v>7234.5</c:v>
                </c:pt>
                <c:pt idx="2015">
                  <c:v>7182.8</c:v>
                </c:pt>
                <c:pt idx="2016">
                  <c:v>7117.3</c:v>
                </c:pt>
                <c:pt idx="2017">
                  <c:v>7020.4</c:v>
                </c:pt>
                <c:pt idx="2018">
                  <c:v>6698</c:v>
                </c:pt>
                <c:pt idx="2019">
                  <c:v>6798</c:v>
                </c:pt>
                <c:pt idx="2020">
                  <c:v>6926.7</c:v>
                </c:pt>
                <c:pt idx="2021">
                  <c:v>6861.2</c:v>
                </c:pt>
                <c:pt idx="2022">
                  <c:v>6650.4</c:v>
                </c:pt>
                <c:pt idx="2023">
                  <c:v>6573.1</c:v>
                </c:pt>
                <c:pt idx="2024">
                  <c:v>6655.3</c:v>
                </c:pt>
                <c:pt idx="2025">
                  <c:v>6472.8</c:v>
                </c:pt>
                <c:pt idx="2026">
                  <c:v>6359.2</c:v>
                </c:pt>
                <c:pt idx="2027">
                  <c:v>6304.8</c:v>
                </c:pt>
                <c:pt idx="2028">
                  <c:v>6257.4</c:v>
                </c:pt>
                <c:pt idx="2029">
                  <c:v>6255.9</c:v>
                </c:pt>
                <c:pt idx="2030">
                  <c:v>6316</c:v>
                </c:pt>
                <c:pt idx="2031">
                  <c:v>6295.5</c:v>
                </c:pt>
                <c:pt idx="2032">
                  <c:v>6291.8</c:v>
                </c:pt>
                <c:pt idx="2033">
                  <c:v>6249.8</c:v>
                </c:pt>
                <c:pt idx="2034">
                  <c:v>6177.9</c:v>
                </c:pt>
                <c:pt idx="2035">
                  <c:v>5898.3</c:v>
                </c:pt>
                <c:pt idx="2036">
                  <c:v>6159.6</c:v>
                </c:pt>
                <c:pt idx="2037">
                  <c:v>6169.8</c:v>
                </c:pt>
                <c:pt idx="2038">
                  <c:v>6009.8</c:v>
                </c:pt>
                <c:pt idx="2039">
                  <c:v>6043.4</c:v>
                </c:pt>
                <c:pt idx="2040">
                  <c:v>6197</c:v>
                </c:pt>
                <c:pt idx="2041">
                  <c:v>6138.8</c:v>
                </c:pt>
                <c:pt idx="2042">
                  <c:v>6689.9</c:v>
                </c:pt>
                <c:pt idx="2043">
                  <c:v>6852.5</c:v>
                </c:pt>
                <c:pt idx="2044">
                  <c:v>6887.9</c:v>
                </c:pt>
                <c:pt idx="2045">
                  <c:v>6949.7</c:v>
                </c:pt>
                <c:pt idx="2046">
                  <c:v>7293.5</c:v>
                </c:pt>
                <c:pt idx="2047">
                  <c:v>7470.6</c:v>
                </c:pt>
                <c:pt idx="2048">
                  <c:v>7449.2</c:v>
                </c:pt>
                <c:pt idx="2049">
                  <c:v>7649.8</c:v>
                </c:pt>
                <c:pt idx="2050">
                  <c:v>7874.4</c:v>
                </c:pt>
                <c:pt idx="2051">
                  <c:v>8113.3</c:v>
                </c:pt>
                <c:pt idx="2052">
                  <c:v>8077.4</c:v>
                </c:pt>
                <c:pt idx="2053">
                  <c:v>7808.3</c:v>
                </c:pt>
                <c:pt idx="2054">
                  <c:v>7861</c:v>
                </c:pt>
                <c:pt idx="2055">
                  <c:v>8062.1</c:v>
                </c:pt>
                <c:pt idx="2056">
                  <c:v>7701.9</c:v>
                </c:pt>
                <c:pt idx="2057">
                  <c:v>7379.2</c:v>
                </c:pt>
                <c:pt idx="2058">
                  <c:v>7343.7</c:v>
                </c:pt>
                <c:pt idx="2059">
                  <c:v>7223.5</c:v>
                </c:pt>
                <c:pt idx="2060">
                  <c:v>7292</c:v>
                </c:pt>
                <c:pt idx="2061">
                  <c:v>7288.8</c:v>
                </c:pt>
                <c:pt idx="2062">
                  <c:v>7249.3</c:v>
                </c:pt>
                <c:pt idx="2063">
                  <c:v>6666</c:v>
                </c:pt>
                <c:pt idx="2064">
                  <c:v>6344.1</c:v>
                </c:pt>
                <c:pt idx="2065">
                  <c:v>6238.5</c:v>
                </c:pt>
                <c:pt idx="2066">
                  <c:v>6192.5</c:v>
                </c:pt>
                <c:pt idx="2067">
                  <c:v>6144.5</c:v>
                </c:pt>
                <c:pt idx="2068">
                  <c:v>6088.8</c:v>
                </c:pt>
                <c:pt idx="2069">
                  <c:v>6296.6</c:v>
                </c:pt>
                <c:pt idx="2070">
                  <c:v>6291.5</c:v>
                </c:pt>
                <c:pt idx="2071">
                  <c:v>6637.7</c:v>
                </c:pt>
                <c:pt idx="2072">
                  <c:v>6694.3</c:v>
                </c:pt>
                <c:pt idx="2073">
                  <c:v>6531.1</c:v>
                </c:pt>
                <c:pt idx="2074">
                  <c:v>6458.3</c:v>
                </c:pt>
                <c:pt idx="2075">
                  <c:v>6466.1</c:v>
                </c:pt>
                <c:pt idx="2076">
                  <c:v>6442.3</c:v>
                </c:pt>
                <c:pt idx="2077">
                  <c:v>6513.5</c:v>
                </c:pt>
                <c:pt idx="2078">
                  <c:v>6275</c:v>
                </c:pt>
                <c:pt idx="2079">
                  <c:v>6284.7</c:v>
                </c:pt>
                <c:pt idx="2080">
                  <c:v>6204</c:v>
                </c:pt>
                <c:pt idx="2081">
                  <c:v>5818.5</c:v>
                </c:pt>
                <c:pt idx="2082">
                  <c:v>5854</c:v>
                </c:pt>
                <c:pt idx="2083">
                  <c:v>6025.4</c:v>
                </c:pt>
                <c:pt idx="2084">
                  <c:v>6060</c:v>
                </c:pt>
                <c:pt idx="2085">
                  <c:v>6101.7</c:v>
                </c:pt>
                <c:pt idx="2086">
                  <c:v>5785.3</c:v>
                </c:pt>
                <c:pt idx="2087">
                  <c:v>6032.8</c:v>
                </c:pt>
                <c:pt idx="2088">
                  <c:v>5955</c:v>
                </c:pt>
                <c:pt idx="2089">
                  <c:v>6695.1</c:v>
                </c:pt>
                <c:pt idx="2090">
                  <c:v>6575.1</c:v>
                </c:pt>
                <c:pt idx="2091">
                  <c:v>6681.5</c:v>
                </c:pt>
                <c:pt idx="2092">
                  <c:v>6410.9</c:v>
                </c:pt>
                <c:pt idx="2093">
                  <c:v>6452.1</c:v>
                </c:pt>
                <c:pt idx="2094">
                  <c:v>6358</c:v>
                </c:pt>
                <c:pt idx="2095">
                  <c:v>6395.7</c:v>
                </c:pt>
                <c:pt idx="2096">
                  <c:v>6283.6</c:v>
                </c:pt>
                <c:pt idx="2097">
                  <c:v>6129.1</c:v>
                </c:pt>
                <c:pt idx="2098">
                  <c:v>6476</c:v>
                </c:pt>
                <c:pt idx="2099">
                  <c:v>6657.2</c:v>
                </c:pt>
                <c:pt idx="2100">
                  <c:v>6668.1</c:v>
                </c:pt>
                <c:pt idx="2101">
                  <c:v>7493.3</c:v>
                </c:pt>
                <c:pt idx="2102">
                  <c:v>7556.9</c:v>
                </c:pt>
                <c:pt idx="2103">
                  <c:v>7657.7</c:v>
                </c:pt>
                <c:pt idx="2104">
                  <c:v>7504.4</c:v>
                </c:pt>
                <c:pt idx="2105">
                  <c:v>7391</c:v>
                </c:pt>
                <c:pt idx="2106">
                  <c:v>7468.4</c:v>
                </c:pt>
                <c:pt idx="2107">
                  <c:v>7611.3</c:v>
                </c:pt>
                <c:pt idx="2108">
                  <c:v>7467.9</c:v>
                </c:pt>
                <c:pt idx="2109">
                  <c:v>7375.8</c:v>
                </c:pt>
                <c:pt idx="2110">
                  <c:v>7355</c:v>
                </c:pt>
                <c:pt idx="2111">
                  <c:v>7306.8</c:v>
                </c:pt>
                <c:pt idx="2112">
                  <c:v>7069.8</c:v>
                </c:pt>
                <c:pt idx="2113">
                  <c:v>7090.6</c:v>
                </c:pt>
                <c:pt idx="2114">
                  <c:v>7267.5</c:v>
                </c:pt>
                <c:pt idx="2115">
                  <c:v>7331.5</c:v>
                </c:pt>
                <c:pt idx="2116">
                  <c:v>7355.6</c:v>
                </c:pt>
                <c:pt idx="2117">
                  <c:v>7293.4</c:v>
                </c:pt>
                <c:pt idx="2118">
                  <c:v>7467.6</c:v>
                </c:pt>
                <c:pt idx="2119">
                  <c:v>7979.3</c:v>
                </c:pt>
                <c:pt idx="2120">
                  <c:v>8375.5</c:v>
                </c:pt>
                <c:pt idx="2121">
                  <c:v>8184.7</c:v>
                </c:pt>
                <c:pt idx="2122">
                  <c:v>8153.2</c:v>
                </c:pt>
                <c:pt idx="2123">
                  <c:v>7939.8</c:v>
                </c:pt>
                <c:pt idx="2124">
                  <c:v>8022.3</c:v>
                </c:pt>
                <c:pt idx="2125">
                  <c:v>8120.1</c:v>
                </c:pt>
                <c:pt idx="2126">
                  <c:v>8436.5</c:v>
                </c:pt>
                <c:pt idx="2127">
                  <c:v>8305.1</c:v>
                </c:pt>
                <c:pt idx="2128">
                  <c:v>8330</c:v>
                </c:pt>
                <c:pt idx="2129">
                  <c:v>8184.1</c:v>
                </c:pt>
                <c:pt idx="2130">
                  <c:v>8359.6</c:v>
                </c:pt>
                <c:pt idx="2131">
                  <c:v>9013.4</c:v>
                </c:pt>
                <c:pt idx="2132">
                  <c:v>8988</c:v>
                </c:pt>
                <c:pt idx="2133">
                  <c:v>9079.7999999999993</c:v>
                </c:pt>
                <c:pt idx="2134">
                  <c:v>9204.2000000000007</c:v>
                </c:pt>
                <c:pt idx="2135">
                  <c:v>9446.7000000000007</c:v>
                </c:pt>
                <c:pt idx="2136">
                  <c:v>9691.2999999999993</c:v>
                </c:pt>
                <c:pt idx="2137">
                  <c:v>9549</c:v>
                </c:pt>
                <c:pt idx="2138">
                  <c:v>9171.4</c:v>
                </c:pt>
                <c:pt idx="2139">
                  <c:v>8991.9</c:v>
                </c:pt>
                <c:pt idx="2140">
                  <c:v>8851</c:v>
                </c:pt>
                <c:pt idx="2141">
                  <c:v>9135.4</c:v>
                </c:pt>
                <c:pt idx="2142">
                  <c:v>9182.7999999999993</c:v>
                </c:pt>
                <c:pt idx="2143">
                  <c:v>8895.5</c:v>
                </c:pt>
                <c:pt idx="2144">
                  <c:v>8920.2000000000007</c:v>
                </c:pt>
                <c:pt idx="2145">
                  <c:v>8669.7999999999993</c:v>
                </c:pt>
                <c:pt idx="2146">
                  <c:v>8768.1</c:v>
                </c:pt>
                <c:pt idx="2147">
                  <c:v>8937</c:v>
                </c:pt>
                <c:pt idx="2148">
                  <c:v>8785.2999999999993</c:v>
                </c:pt>
                <c:pt idx="2149">
                  <c:v>8766.5</c:v>
                </c:pt>
                <c:pt idx="2150">
                  <c:v>8614.5</c:v>
                </c:pt>
                <c:pt idx="2151">
                  <c:v>8224.5</c:v>
                </c:pt>
                <c:pt idx="2152">
                  <c:v>8126.7</c:v>
                </c:pt>
                <c:pt idx="2153">
                  <c:v>7895.3</c:v>
                </c:pt>
                <c:pt idx="2154">
                  <c:v>7852.8</c:v>
                </c:pt>
                <c:pt idx="2155">
                  <c:v>7908.5</c:v>
                </c:pt>
                <c:pt idx="2156">
                  <c:v>8004.6</c:v>
                </c:pt>
                <c:pt idx="2157">
                  <c:v>7839.3</c:v>
                </c:pt>
                <c:pt idx="2158">
                  <c:v>7756.6</c:v>
                </c:pt>
                <c:pt idx="2159">
                  <c:v>6779.3</c:v>
                </c:pt>
                <c:pt idx="2160">
                  <c:v>6818.4</c:v>
                </c:pt>
                <c:pt idx="2161">
                  <c:v>6671.6</c:v>
                </c:pt>
                <c:pt idx="2162">
                  <c:v>6633.2</c:v>
                </c:pt>
                <c:pt idx="2163">
                  <c:v>6903.9</c:v>
                </c:pt>
                <c:pt idx="2164">
                  <c:v>6616.1</c:v>
                </c:pt>
                <c:pt idx="2165">
                  <c:v>6523.4</c:v>
                </c:pt>
                <c:pt idx="2166">
                  <c:v>6592.5</c:v>
                </c:pt>
                <c:pt idx="2167">
                  <c:v>6726.9</c:v>
                </c:pt>
                <c:pt idx="2168">
                  <c:v>7032.9</c:v>
                </c:pt>
                <c:pt idx="2169">
                  <c:v>6787.6</c:v>
                </c:pt>
                <c:pt idx="2170">
                  <c:v>6460.1</c:v>
                </c:pt>
                <c:pt idx="2171">
                  <c:v>6804.9</c:v>
                </c:pt>
                <c:pt idx="2172">
                  <c:v>6603.8</c:v>
                </c:pt>
                <c:pt idx="2173">
                  <c:v>6954.9</c:v>
                </c:pt>
                <c:pt idx="2174">
                  <c:v>7754.5</c:v>
                </c:pt>
                <c:pt idx="2175">
                  <c:v>7760.6</c:v>
                </c:pt>
                <c:pt idx="2176">
                  <c:v>7865.9</c:v>
                </c:pt>
                <c:pt idx="2177">
                  <c:v>8392.2000000000007</c:v>
                </c:pt>
                <c:pt idx="2178">
                  <c:v>8523.6</c:v>
                </c:pt>
                <c:pt idx="2179">
                  <c:v>8305.6</c:v>
                </c:pt>
                <c:pt idx="2180">
                  <c:v>8499.1</c:v>
                </c:pt>
                <c:pt idx="2181">
                  <c:v>8775.1</c:v>
                </c:pt>
                <c:pt idx="2182">
                  <c:v>8326.7999999999993</c:v>
                </c:pt>
                <c:pt idx="2183">
                  <c:v>8127.7</c:v>
                </c:pt>
                <c:pt idx="2184">
                  <c:v>7323.3</c:v>
                </c:pt>
                <c:pt idx="2185">
                  <c:v>7760.2</c:v>
                </c:pt>
                <c:pt idx="2186">
                  <c:v>7929.1</c:v>
                </c:pt>
                <c:pt idx="2187">
                  <c:v>7691.7</c:v>
                </c:pt>
                <c:pt idx="2188">
                  <c:v>7958.5</c:v>
                </c:pt>
                <c:pt idx="2189">
                  <c:v>8875.1</c:v>
                </c:pt>
                <c:pt idx="2190">
                  <c:v>8804.1</c:v>
                </c:pt>
                <c:pt idx="2191">
                  <c:v>8516.4</c:v>
                </c:pt>
                <c:pt idx="2192">
                  <c:v>8691.1</c:v>
                </c:pt>
                <c:pt idx="2193">
                  <c:v>8351</c:v>
                </c:pt>
                <c:pt idx="2194">
                  <c:v>9037</c:v>
                </c:pt>
                <c:pt idx="2195">
                  <c:v>9422.1</c:v>
                </c:pt>
                <c:pt idx="2196">
                  <c:v>10412</c:v>
                </c:pt>
                <c:pt idx="2197">
                  <c:v>11281.2</c:v>
                </c:pt>
                <c:pt idx="2198">
                  <c:v>10878.4</c:v>
                </c:pt>
                <c:pt idx="2199">
                  <c:v>9585.5</c:v>
                </c:pt>
                <c:pt idx="2200">
                  <c:v>10677.1</c:v>
                </c:pt>
                <c:pt idx="2201">
                  <c:v>10248.700000000001</c:v>
                </c:pt>
                <c:pt idx="2202">
                  <c:v>10303.4</c:v>
                </c:pt>
                <c:pt idx="2203">
                  <c:v>10120.5</c:v>
                </c:pt>
                <c:pt idx="2204">
                  <c:v>9410.2999999999993</c:v>
                </c:pt>
                <c:pt idx="2205">
                  <c:v>9330.1</c:v>
                </c:pt>
                <c:pt idx="2206">
                  <c:v>9394.5</c:v>
                </c:pt>
                <c:pt idx="2207">
                  <c:v>9597.7999999999993</c:v>
                </c:pt>
                <c:pt idx="2208">
                  <c:v>9743.9</c:v>
                </c:pt>
                <c:pt idx="2209">
                  <c:v>10252.200000000001</c:v>
                </c:pt>
                <c:pt idx="2210">
                  <c:v>11119.9</c:v>
                </c:pt>
                <c:pt idx="2211">
                  <c:v>10324.799999999999</c:v>
                </c:pt>
                <c:pt idx="2212">
                  <c:v>10137.200000000001</c:v>
                </c:pt>
                <c:pt idx="2213">
                  <c:v>10070.9</c:v>
                </c:pt>
                <c:pt idx="2214">
                  <c:v>9707.7000000000007</c:v>
                </c:pt>
                <c:pt idx="2215">
                  <c:v>9348.5</c:v>
                </c:pt>
                <c:pt idx="2216">
                  <c:v>8541.6</c:v>
                </c:pt>
                <c:pt idx="2217">
                  <c:v>8378</c:v>
                </c:pt>
                <c:pt idx="2218">
                  <c:v>8083.6</c:v>
                </c:pt>
                <c:pt idx="2219">
                  <c:v>7843.7</c:v>
                </c:pt>
                <c:pt idx="2220">
                  <c:v>8172.2</c:v>
                </c:pt>
                <c:pt idx="2221">
                  <c:v>7784.6</c:v>
                </c:pt>
                <c:pt idx="2222">
                  <c:v>7595.1</c:v>
                </c:pt>
                <c:pt idx="2223">
                  <c:v>7196.6</c:v>
                </c:pt>
                <c:pt idx="2224">
                  <c:v>5996.6</c:v>
                </c:pt>
                <c:pt idx="2225">
                  <c:v>6651.9</c:v>
                </c:pt>
                <c:pt idx="2226">
                  <c:v>7932.1</c:v>
                </c:pt>
                <c:pt idx="2227">
                  <c:v>8249.2999999999993</c:v>
                </c:pt>
                <c:pt idx="2228">
                  <c:v>7915.8</c:v>
                </c:pt>
                <c:pt idx="2229">
                  <c:v>8789.2000000000007</c:v>
                </c:pt>
                <c:pt idx="2230">
                  <c:v>9742.2000000000007</c:v>
                </c:pt>
                <c:pt idx="2231">
                  <c:v>9917.7000000000007</c:v>
                </c:pt>
                <c:pt idx="2232">
                  <c:v>11119</c:v>
                </c:pt>
                <c:pt idx="2233">
                  <c:v>11433.3</c:v>
                </c:pt>
                <c:pt idx="2234">
                  <c:v>10908.4</c:v>
                </c:pt>
                <c:pt idx="2235">
                  <c:v>10389.4</c:v>
                </c:pt>
                <c:pt idx="2236">
                  <c:v>10983.8</c:v>
                </c:pt>
                <c:pt idx="2237">
                  <c:v>10584.5</c:v>
                </c:pt>
                <c:pt idx="2238">
                  <c:v>10056.6</c:v>
                </c:pt>
                <c:pt idx="2239">
                  <c:v>10136.799999999999</c:v>
                </c:pt>
                <c:pt idx="2240">
                  <c:v>11164.5</c:v>
                </c:pt>
                <c:pt idx="2241">
                  <c:v>11567.3</c:v>
                </c:pt>
                <c:pt idx="2242">
                  <c:v>10901.5</c:v>
                </c:pt>
                <c:pt idx="2243">
                  <c:v>10660.2</c:v>
                </c:pt>
                <c:pt idx="2244">
                  <c:v>9271.2999999999993</c:v>
                </c:pt>
                <c:pt idx="2245">
                  <c:v>10050.700000000001</c:v>
                </c:pt>
                <c:pt idx="2246">
                  <c:v>13475.4</c:v>
                </c:pt>
                <c:pt idx="2247">
                  <c:v>13094.7</c:v>
                </c:pt>
                <c:pt idx="2248">
                  <c:v>13888.2</c:v>
                </c:pt>
                <c:pt idx="2249">
                  <c:v>13410</c:v>
                </c:pt>
                <c:pt idx="2250">
                  <c:v>13048.3</c:v>
                </c:pt>
                <c:pt idx="2251">
                  <c:v>13613.1</c:v>
                </c:pt>
                <c:pt idx="2252">
                  <c:v>14613.4</c:v>
                </c:pt>
                <c:pt idx="2253">
                  <c:v>13902.3</c:v>
                </c:pt>
                <c:pt idx="2254">
                  <c:v>15791.1</c:v>
                </c:pt>
                <c:pt idx="2255">
                  <c:v>16286.6</c:v>
                </c:pt>
                <c:pt idx="2256">
                  <c:v>14832.4</c:v>
                </c:pt>
                <c:pt idx="2257">
                  <c:v>14244.7</c:v>
                </c:pt>
                <c:pt idx="2258">
                  <c:v>14579.7</c:v>
                </c:pt>
                <c:pt idx="2259">
                  <c:v>12934.2</c:v>
                </c:pt>
                <c:pt idx="2260">
                  <c:v>12877.7</c:v>
                </c:pt>
                <c:pt idx="2261">
                  <c:v>12359.4</c:v>
                </c:pt>
                <c:pt idx="2262">
                  <c:v>11962.1</c:v>
                </c:pt>
                <c:pt idx="2263">
                  <c:v>13951.1</c:v>
                </c:pt>
                <c:pt idx="2264">
                  <c:v>13466.1</c:v>
                </c:pt>
                <c:pt idx="2265">
                  <c:v>14534.7</c:v>
                </c:pt>
                <c:pt idx="2266">
                  <c:v>13748.5</c:v>
                </c:pt>
                <c:pt idx="2267">
                  <c:v>13010.7</c:v>
                </c:pt>
                <c:pt idx="2268">
                  <c:v>12166.5</c:v>
                </c:pt>
                <c:pt idx="2269">
                  <c:v>13356.1</c:v>
                </c:pt>
                <c:pt idx="2270">
                  <c:v>10875.7</c:v>
                </c:pt>
                <c:pt idx="2271">
                  <c:v>14953</c:v>
                </c:pt>
                <c:pt idx="2272">
                  <c:v>15642.7</c:v>
                </c:pt>
                <c:pt idx="2273">
                  <c:v>16812.8</c:v>
                </c:pt>
                <c:pt idx="2274">
                  <c:v>18114.400000000001</c:v>
                </c:pt>
                <c:pt idx="2275">
                  <c:v>18750.900000000001</c:v>
                </c:pt>
                <c:pt idx="2276">
                  <c:v>17318.5</c:v>
                </c:pt>
                <c:pt idx="2277">
                  <c:v>16442.2</c:v>
                </c:pt>
                <c:pt idx="2278">
                  <c:v>16023.6</c:v>
                </c:pt>
                <c:pt idx="2279">
                  <c:v>15669.9</c:v>
                </c:pt>
                <c:pt idx="2280">
                  <c:v>16254.5</c:v>
                </c:pt>
                <c:pt idx="2281">
                  <c:v>15024.6</c:v>
                </c:pt>
                <c:pt idx="2282">
                  <c:v>13031</c:v>
                </c:pt>
                <c:pt idx="2283">
                  <c:v>13151.5</c:v>
                </c:pt>
                <c:pt idx="2284">
                  <c:v>13906.1</c:v>
                </c:pt>
                <c:pt idx="2285">
                  <c:v>13401.6</c:v>
                </c:pt>
                <c:pt idx="2286">
                  <c:v>11661.8</c:v>
                </c:pt>
                <c:pt idx="2287">
                  <c:v>11486.1</c:v>
                </c:pt>
                <c:pt idx="2288">
                  <c:v>10917.8</c:v>
                </c:pt>
                <c:pt idx="2289">
                  <c:v>10578.4</c:v>
                </c:pt>
                <c:pt idx="2290">
                  <c:v>10715.5</c:v>
                </c:pt>
                <c:pt idx="2291">
                  <c:v>9420.9</c:v>
                </c:pt>
                <c:pt idx="2292">
                  <c:v>9023.7999999999993</c:v>
                </c:pt>
                <c:pt idx="2293">
                  <c:v>8938.7000000000007</c:v>
                </c:pt>
                <c:pt idx="2294">
                  <c:v>9638.2000000000007</c:v>
                </c:pt>
                <c:pt idx="2295">
                  <c:v>9316.7999999999993</c:v>
                </c:pt>
                <c:pt idx="2296">
                  <c:v>8746.6</c:v>
                </c:pt>
                <c:pt idx="2297">
                  <c:v>8153.7</c:v>
                </c:pt>
                <c:pt idx="2298">
                  <c:v>7900.2</c:v>
                </c:pt>
                <c:pt idx="2299">
                  <c:v>8012.4</c:v>
                </c:pt>
                <c:pt idx="2300">
                  <c:v>8091.6</c:v>
                </c:pt>
                <c:pt idx="2301">
                  <c:v>7819.1</c:v>
                </c:pt>
                <c:pt idx="2302">
                  <c:v>7947.3</c:v>
                </c:pt>
                <c:pt idx="2303">
                  <c:v>7675.4</c:v>
                </c:pt>
                <c:pt idx="2304">
                  <c:v>7458.9</c:v>
                </c:pt>
                <c:pt idx="2305">
                  <c:v>7534.7</c:v>
                </c:pt>
                <c:pt idx="2306">
                  <c:v>7119.2</c:v>
                </c:pt>
                <c:pt idx="2307">
                  <c:v>6596.9</c:v>
                </c:pt>
                <c:pt idx="2308">
                  <c:v>6419.2</c:v>
                </c:pt>
                <c:pt idx="2309">
                  <c:v>5828.3</c:v>
                </c:pt>
                <c:pt idx="2310">
                  <c:v>5493.6</c:v>
                </c:pt>
                <c:pt idx="2311">
                  <c:v>6197.9</c:v>
                </c:pt>
                <c:pt idx="2312">
                  <c:v>6406</c:v>
                </c:pt>
                <c:pt idx="2313">
                  <c:v>7040.8</c:v>
                </c:pt>
                <c:pt idx="2314">
                  <c:v>7027</c:v>
                </c:pt>
                <c:pt idx="2315">
                  <c:v>6957.8</c:v>
                </c:pt>
                <c:pt idx="2316">
                  <c:v>6934.7</c:v>
                </c:pt>
                <c:pt idx="2317">
                  <c:v>7284.3</c:v>
                </c:pt>
                <c:pt idx="2318">
                  <c:v>6957.8</c:v>
                </c:pt>
                <c:pt idx="2319">
                  <c:v>6938.9</c:v>
                </c:pt>
                <c:pt idx="2320">
                  <c:v>6737.8</c:v>
                </c:pt>
                <c:pt idx="2321">
                  <c:v>6355</c:v>
                </c:pt>
                <c:pt idx="2322">
                  <c:v>6090.8</c:v>
                </c:pt>
                <c:pt idx="2323">
                  <c:v>6019</c:v>
                </c:pt>
                <c:pt idx="2324">
                  <c:v>5679.4</c:v>
                </c:pt>
                <c:pt idx="2325">
                  <c:v>5654.8</c:v>
                </c:pt>
                <c:pt idx="2326">
                  <c:v>5692.3</c:v>
                </c:pt>
                <c:pt idx="2327">
                  <c:v>5689.9</c:v>
                </c:pt>
                <c:pt idx="2328">
                  <c:v>5375.6</c:v>
                </c:pt>
                <c:pt idx="2329">
                  <c:v>5463.4</c:v>
                </c:pt>
                <c:pt idx="2330">
                  <c:v>5644.2</c:v>
                </c:pt>
                <c:pt idx="2331">
                  <c:v>5723</c:v>
                </c:pt>
                <c:pt idx="2332">
                  <c:v>5874.5</c:v>
                </c:pt>
                <c:pt idx="2333">
                  <c:v>5611.4</c:v>
                </c:pt>
                <c:pt idx="2334">
                  <c:v>5517.6</c:v>
                </c:pt>
                <c:pt idx="2335">
                  <c:v>5114.8999999999996</c:v>
                </c:pt>
                <c:pt idx="2336">
                  <c:v>5521.1</c:v>
                </c:pt>
                <c:pt idx="2337">
                  <c:v>5576.1</c:v>
                </c:pt>
                <c:pt idx="2338">
                  <c:v>5448.2</c:v>
                </c:pt>
                <c:pt idx="2339">
                  <c:v>5568.9</c:v>
                </c:pt>
                <c:pt idx="2340">
                  <c:v>5392</c:v>
                </c:pt>
                <c:pt idx="2341">
                  <c:v>4815</c:v>
                </c:pt>
                <c:pt idx="2342">
                  <c:v>4718.6000000000004</c:v>
                </c:pt>
                <c:pt idx="2343">
                  <c:v>4722.8</c:v>
                </c:pt>
                <c:pt idx="2344">
                  <c:v>4556.1000000000004</c:v>
                </c:pt>
                <c:pt idx="2345">
                  <c:v>4419.3999999999996</c:v>
                </c:pt>
                <c:pt idx="2346">
                  <c:v>4319.5</c:v>
                </c:pt>
                <c:pt idx="2347">
                  <c:v>4296.8999999999996</c:v>
                </c:pt>
                <c:pt idx="2348">
                  <c:v>4143.3999999999996</c:v>
                </c:pt>
                <c:pt idx="2349">
                  <c:v>4183.6000000000004</c:v>
                </c:pt>
                <c:pt idx="2350">
                  <c:v>4230.7</c:v>
                </c:pt>
                <c:pt idx="2351">
                  <c:v>4364.7</c:v>
                </c:pt>
                <c:pt idx="2352">
                  <c:v>4258.3</c:v>
                </c:pt>
                <c:pt idx="2353">
                  <c:v>4164.3</c:v>
                </c:pt>
                <c:pt idx="2354">
                  <c:v>4030.4</c:v>
                </c:pt>
                <c:pt idx="2355">
                  <c:v>4112.8999999999996</c:v>
                </c:pt>
                <c:pt idx="2356">
                  <c:v>3882.1</c:v>
                </c:pt>
                <c:pt idx="2357">
                  <c:v>3858.8</c:v>
                </c:pt>
                <c:pt idx="2358">
                  <c:v>3665.7</c:v>
                </c:pt>
                <c:pt idx="2359">
                  <c:v>3633.9</c:v>
                </c:pt>
                <c:pt idx="2360">
                  <c:v>3563.2</c:v>
                </c:pt>
                <c:pt idx="2361">
                  <c:v>3505.8</c:v>
                </c:pt>
                <c:pt idx="2362">
                  <c:v>3576.5</c:v>
                </c:pt>
                <c:pt idx="2363">
                  <c:v>3846.8</c:v>
                </c:pt>
                <c:pt idx="2364">
                  <c:v>3852.2</c:v>
                </c:pt>
                <c:pt idx="2365">
                  <c:v>3689</c:v>
                </c:pt>
                <c:pt idx="2366">
                  <c:v>3485.8</c:v>
                </c:pt>
                <c:pt idx="2367">
                  <c:v>3551.8</c:v>
                </c:pt>
                <c:pt idx="2368">
                  <c:v>2979.9</c:v>
                </c:pt>
                <c:pt idx="2369">
                  <c:v>3219</c:v>
                </c:pt>
                <c:pt idx="2370">
                  <c:v>3752</c:v>
                </c:pt>
                <c:pt idx="2371">
                  <c:v>4075</c:v>
                </c:pt>
                <c:pt idx="2372">
                  <c:v>4134.6000000000004</c:v>
                </c:pt>
                <c:pt idx="2373">
                  <c:v>4032.1</c:v>
                </c:pt>
                <c:pt idx="2374">
                  <c:v>4185.3</c:v>
                </c:pt>
                <c:pt idx="2375">
                  <c:v>4130.8999999999996</c:v>
                </c:pt>
                <c:pt idx="2376">
                  <c:v>4493.2</c:v>
                </c:pt>
                <c:pt idx="2377">
                  <c:v>4401.5</c:v>
                </c:pt>
                <c:pt idx="2378">
                  <c:v>4004.6</c:v>
                </c:pt>
                <c:pt idx="2379">
                  <c:v>4098.6000000000004</c:v>
                </c:pt>
                <c:pt idx="2380">
                  <c:v>4397.7</c:v>
                </c:pt>
                <c:pt idx="2381">
                  <c:v>4448.6000000000004</c:v>
                </c:pt>
                <c:pt idx="2382">
                  <c:v>4690.2</c:v>
                </c:pt>
                <c:pt idx="2383">
                  <c:v>4580.1000000000004</c:v>
                </c:pt>
                <c:pt idx="2384">
                  <c:v>4491.8</c:v>
                </c:pt>
                <c:pt idx="2385">
                  <c:v>4350.2</c:v>
                </c:pt>
                <c:pt idx="2386">
                  <c:v>4195.2</c:v>
                </c:pt>
                <c:pt idx="2387">
                  <c:v>4321.1000000000004</c:v>
                </c:pt>
                <c:pt idx="2388">
                  <c:v>4263.3</c:v>
                </c:pt>
                <c:pt idx="2389">
                  <c:v>4292.6000000000004</c:v>
                </c:pt>
                <c:pt idx="2390">
                  <c:v>4111.7</c:v>
                </c:pt>
                <c:pt idx="2391">
                  <c:v>4070.5</c:v>
                </c:pt>
                <c:pt idx="2392">
                  <c:v>3612.2</c:v>
                </c:pt>
                <c:pt idx="2393">
                  <c:v>3966.9</c:v>
                </c:pt>
                <c:pt idx="2394">
                  <c:v>4034.4</c:v>
                </c:pt>
                <c:pt idx="2395">
                  <c:v>3957.5</c:v>
                </c:pt>
                <c:pt idx="2396">
                  <c:v>3978.3</c:v>
                </c:pt>
                <c:pt idx="2397">
                  <c:v>4194.1000000000004</c:v>
                </c:pt>
                <c:pt idx="2398">
                  <c:v>3938.6</c:v>
                </c:pt>
                <c:pt idx="2399">
                  <c:v>3837.1</c:v>
                </c:pt>
                <c:pt idx="2400">
                  <c:v>3978.9</c:v>
                </c:pt>
                <c:pt idx="2401">
                  <c:v>3847.3</c:v>
                </c:pt>
                <c:pt idx="2402">
                  <c:v>3611.4</c:v>
                </c:pt>
                <c:pt idx="2403">
                  <c:v>3409.8</c:v>
                </c:pt>
                <c:pt idx="2404">
                  <c:v>3322.9</c:v>
                </c:pt>
                <c:pt idx="2405">
                  <c:v>3251</c:v>
                </c:pt>
                <c:pt idx="2406">
                  <c:v>3357.1</c:v>
                </c:pt>
                <c:pt idx="2407">
                  <c:v>3198.5</c:v>
                </c:pt>
                <c:pt idx="2408">
                  <c:v>3166.5</c:v>
                </c:pt>
                <c:pt idx="2409">
                  <c:v>2875.9</c:v>
                </c:pt>
                <c:pt idx="2410">
                  <c:v>2779.5</c:v>
                </c:pt>
                <c:pt idx="2411">
                  <c:v>2717.6</c:v>
                </c:pt>
                <c:pt idx="2412">
                  <c:v>2668.9</c:v>
                </c:pt>
                <c:pt idx="2413">
                  <c:v>2659.6</c:v>
                </c:pt>
                <c:pt idx="2414">
                  <c:v>2723.1</c:v>
                </c:pt>
                <c:pt idx="2415">
                  <c:v>2621.7</c:v>
                </c:pt>
                <c:pt idx="2416">
                  <c:v>2699.4</c:v>
                </c:pt>
                <c:pt idx="2417">
                  <c:v>2683.6</c:v>
                </c:pt>
                <c:pt idx="2418">
                  <c:v>2547.6999999999998</c:v>
                </c:pt>
                <c:pt idx="2419">
                  <c:v>2441.5</c:v>
                </c:pt>
                <c:pt idx="2420">
                  <c:v>2472.6</c:v>
                </c:pt>
                <c:pt idx="2421">
                  <c:v>2715.7</c:v>
                </c:pt>
                <c:pt idx="2422">
                  <c:v>2675.6</c:v>
                </c:pt>
                <c:pt idx="2423">
                  <c:v>2658.6</c:v>
                </c:pt>
                <c:pt idx="2424">
                  <c:v>2622.5</c:v>
                </c:pt>
                <c:pt idx="2425">
                  <c:v>2282.1</c:v>
                </c:pt>
                <c:pt idx="2426">
                  <c:v>2243.1</c:v>
                </c:pt>
                <c:pt idx="2427">
                  <c:v>2164.6</c:v>
                </c:pt>
                <c:pt idx="2428">
                  <c:v>1913.8</c:v>
                </c:pt>
                <c:pt idx="2429">
                  <c:v>1809</c:v>
                </c:pt>
                <c:pt idx="2430">
                  <c:v>1974</c:v>
                </c:pt>
                <c:pt idx="2431">
                  <c:v>2165.4</c:v>
                </c:pt>
                <c:pt idx="2432">
                  <c:v>2335</c:v>
                </c:pt>
                <c:pt idx="2433">
                  <c:v>2262.1</c:v>
                </c:pt>
                <c:pt idx="2434">
                  <c:v>2265.5</c:v>
                </c:pt>
                <c:pt idx="2435">
                  <c:v>2271.8000000000002</c:v>
                </c:pt>
                <c:pt idx="2436">
                  <c:v>2509.6</c:v>
                </c:pt>
                <c:pt idx="2437">
                  <c:v>2480.6</c:v>
                </c:pt>
                <c:pt idx="2438">
                  <c:v>2484.6999999999998</c:v>
                </c:pt>
                <c:pt idx="2439">
                  <c:v>2581.8000000000002</c:v>
                </c:pt>
                <c:pt idx="2440">
                  <c:v>2562</c:v>
                </c:pt>
                <c:pt idx="2441">
                  <c:v>2570</c:v>
                </c:pt>
                <c:pt idx="2442">
                  <c:v>2506.3000000000002</c:v>
                </c:pt>
                <c:pt idx="2443">
                  <c:v>2375.9</c:v>
                </c:pt>
                <c:pt idx="2444">
                  <c:v>2387.5</c:v>
                </c:pt>
                <c:pt idx="2445">
                  <c:v>2469.5</c:v>
                </c:pt>
                <c:pt idx="2446">
                  <c:v>2526.5</c:v>
                </c:pt>
                <c:pt idx="2447">
                  <c:v>2490.1</c:v>
                </c:pt>
                <c:pt idx="2448">
                  <c:v>2309.6</c:v>
                </c:pt>
                <c:pt idx="2449">
                  <c:v>2327.3000000000002</c:v>
                </c:pt>
                <c:pt idx="2450">
                  <c:v>2472.4</c:v>
                </c:pt>
                <c:pt idx="2451">
                  <c:v>2540.4</c:v>
                </c:pt>
                <c:pt idx="2452">
                  <c:v>2699.5</c:v>
                </c:pt>
                <c:pt idx="2453">
                  <c:v>2623.2</c:v>
                </c:pt>
                <c:pt idx="2454">
                  <c:v>2624.4</c:v>
                </c:pt>
                <c:pt idx="2455">
                  <c:v>2614</c:v>
                </c:pt>
                <c:pt idx="2456">
                  <c:v>2518.8000000000002</c:v>
                </c:pt>
                <c:pt idx="2457">
                  <c:v>2488.6</c:v>
                </c:pt>
                <c:pt idx="2458">
                  <c:v>2454.8000000000002</c:v>
                </c:pt>
                <c:pt idx="2459">
                  <c:v>2335.3000000000002</c:v>
                </c:pt>
                <c:pt idx="2460">
                  <c:v>2125.6</c:v>
                </c:pt>
                <c:pt idx="2461">
                  <c:v>2349</c:v>
                </c:pt>
                <c:pt idx="2462">
                  <c:v>2647.4</c:v>
                </c:pt>
                <c:pt idx="2463">
                  <c:v>2483.6</c:v>
                </c:pt>
                <c:pt idx="2464">
                  <c:v>2867.3</c:v>
                </c:pt>
                <c:pt idx="2465">
                  <c:v>2807.4</c:v>
                </c:pt>
                <c:pt idx="2466">
                  <c:v>2786.1</c:v>
                </c:pt>
                <c:pt idx="2467">
                  <c:v>2623.6</c:v>
                </c:pt>
                <c:pt idx="2468">
                  <c:v>2626.6</c:v>
                </c:pt>
                <c:pt idx="2469">
                  <c:v>2699.7</c:v>
                </c:pt>
                <c:pt idx="2470">
                  <c:v>2523.9</c:v>
                </c:pt>
                <c:pt idx="2471">
                  <c:v>2478.1999999999998</c:v>
                </c:pt>
                <c:pt idx="2472">
                  <c:v>2449.9</c:v>
                </c:pt>
                <c:pt idx="2473">
                  <c:v>2385.6</c:v>
                </c:pt>
                <c:pt idx="2474">
                  <c:v>2303.3000000000002</c:v>
                </c:pt>
                <c:pt idx="2475">
                  <c:v>2168.4</c:v>
                </c:pt>
                <c:pt idx="2476">
                  <c:v>2147.1</c:v>
                </c:pt>
                <c:pt idx="2477">
                  <c:v>2117.3000000000002</c:v>
                </c:pt>
                <c:pt idx="2478">
                  <c:v>2051.1</c:v>
                </c:pt>
                <c:pt idx="2479">
                  <c:v>1868.6</c:v>
                </c:pt>
                <c:pt idx="2480">
                  <c:v>2051.4</c:v>
                </c:pt>
                <c:pt idx="2481">
                  <c:v>2210.5</c:v>
                </c:pt>
                <c:pt idx="2482">
                  <c:v>2263.3000000000002</c:v>
                </c:pt>
                <c:pt idx="2483">
                  <c:v>2110.8000000000002</c:v>
                </c:pt>
                <c:pt idx="2484">
                  <c:v>1998.6</c:v>
                </c:pt>
                <c:pt idx="2485">
                  <c:v>1980.1</c:v>
                </c:pt>
                <c:pt idx="2486">
                  <c:v>1944.4</c:v>
                </c:pt>
                <c:pt idx="2487">
                  <c:v>1875.3</c:v>
                </c:pt>
                <c:pt idx="2488">
                  <c:v>1791.1</c:v>
                </c:pt>
                <c:pt idx="2489">
                  <c:v>1704</c:v>
                </c:pt>
                <c:pt idx="2490">
                  <c:v>1653.7</c:v>
                </c:pt>
                <c:pt idx="2491">
                  <c:v>1656.8</c:v>
                </c:pt>
                <c:pt idx="2492">
                  <c:v>1736.1</c:v>
                </c:pt>
                <c:pt idx="2493">
                  <c:v>1594.6</c:v>
                </c:pt>
                <c:pt idx="2494">
                  <c:v>1641.2</c:v>
                </c:pt>
                <c:pt idx="2495">
                  <c:v>1741.5</c:v>
                </c:pt>
                <c:pt idx="2496">
                  <c:v>1665</c:v>
                </c:pt>
                <c:pt idx="2497">
                  <c:v>1620</c:v>
                </c:pt>
                <c:pt idx="2498">
                  <c:v>1552.9</c:v>
                </c:pt>
                <c:pt idx="2499">
                  <c:v>1495.2</c:v>
                </c:pt>
                <c:pt idx="2500">
                  <c:v>1503.9</c:v>
                </c:pt>
                <c:pt idx="2501">
                  <c:v>1485</c:v>
                </c:pt>
                <c:pt idx="2502">
                  <c:v>1437.1</c:v>
                </c:pt>
                <c:pt idx="2503">
                  <c:v>1424.1</c:v>
                </c:pt>
                <c:pt idx="2504">
                  <c:v>1394.8</c:v>
                </c:pt>
                <c:pt idx="2505">
                  <c:v>1342.8</c:v>
                </c:pt>
                <c:pt idx="2506">
                  <c:v>1309.7</c:v>
                </c:pt>
                <c:pt idx="2507">
                  <c:v>1314.2</c:v>
                </c:pt>
                <c:pt idx="2508">
                  <c:v>1287.5999999999999</c:v>
                </c:pt>
                <c:pt idx="2509">
                  <c:v>1285.3</c:v>
                </c:pt>
                <c:pt idx="2510">
                  <c:v>1263</c:v>
                </c:pt>
                <c:pt idx="2511">
                  <c:v>1244.2</c:v>
                </c:pt>
                <c:pt idx="2512">
                  <c:v>1234.9000000000001</c:v>
                </c:pt>
                <c:pt idx="2513">
                  <c:v>1223.0999999999999</c:v>
                </c:pt>
                <c:pt idx="2514">
                  <c:v>1215.8</c:v>
                </c:pt>
                <c:pt idx="2515">
                  <c:v>1235.5999999999999</c:v>
                </c:pt>
                <c:pt idx="2516">
                  <c:v>1210.7</c:v>
                </c:pt>
                <c:pt idx="2517">
                  <c:v>1194.0999999999999</c:v>
                </c:pt>
                <c:pt idx="2518">
                  <c:v>1191.0999999999999</c:v>
                </c:pt>
                <c:pt idx="2519">
                  <c:v>1172.8</c:v>
                </c:pt>
                <c:pt idx="2520">
                  <c:v>1166.7</c:v>
                </c:pt>
                <c:pt idx="2521">
                  <c:v>841.5</c:v>
                </c:pt>
                <c:pt idx="2522">
                  <c:v>1162.2</c:v>
                </c:pt>
                <c:pt idx="2523">
                  <c:v>1150.3</c:v>
                </c:pt>
                <c:pt idx="2524">
                  <c:v>1207.4000000000001</c:v>
                </c:pt>
                <c:pt idx="2525">
                  <c:v>1195.8</c:v>
                </c:pt>
                <c:pt idx="2526">
                  <c:v>1194.8</c:v>
                </c:pt>
                <c:pt idx="2527">
                  <c:v>1174</c:v>
                </c:pt>
                <c:pt idx="2528">
                  <c:v>1166.7</c:v>
                </c:pt>
                <c:pt idx="2529">
                  <c:v>1173.2</c:v>
                </c:pt>
                <c:pt idx="2530">
                  <c:v>1130.5</c:v>
                </c:pt>
                <c:pt idx="2531">
                  <c:v>1110.0999999999999</c:v>
                </c:pt>
                <c:pt idx="2532">
                  <c:v>1122.2</c:v>
                </c:pt>
                <c:pt idx="2533">
                  <c:v>1095.5999999999999</c:v>
                </c:pt>
                <c:pt idx="2534">
                  <c:v>1074.2</c:v>
                </c:pt>
                <c:pt idx="2535">
                  <c:v>1067.5</c:v>
                </c:pt>
                <c:pt idx="2536">
                  <c:v>1035.2</c:v>
                </c:pt>
                <c:pt idx="2537">
                  <c:v>1020.9</c:v>
                </c:pt>
                <c:pt idx="2538">
                  <c:v>1008.3</c:v>
                </c:pt>
                <c:pt idx="2539">
                  <c:v>1015.5</c:v>
                </c:pt>
                <c:pt idx="2540">
                  <c:v>961.8</c:v>
                </c:pt>
                <c:pt idx="2541">
                  <c:v>946.7</c:v>
                </c:pt>
                <c:pt idx="2542">
                  <c:v>890.4</c:v>
                </c:pt>
                <c:pt idx="2543">
                  <c:v>927.3</c:v>
                </c:pt>
                <c:pt idx="2544">
                  <c:v>1022</c:v>
                </c:pt>
                <c:pt idx="2545">
                  <c:v>997.8</c:v>
                </c:pt>
                <c:pt idx="2546">
                  <c:v>1043.9000000000001</c:v>
                </c:pt>
                <c:pt idx="2547">
                  <c:v>1005</c:v>
                </c:pt>
                <c:pt idx="2548">
                  <c:v>967.3</c:v>
                </c:pt>
                <c:pt idx="2549">
                  <c:v>940.2</c:v>
                </c:pt>
                <c:pt idx="2550">
                  <c:v>1063.5</c:v>
                </c:pt>
                <c:pt idx="2551">
                  <c:v>1119</c:v>
                </c:pt>
                <c:pt idx="2552">
                  <c:v>1236.4000000000001</c:v>
                </c:pt>
                <c:pt idx="2553">
                  <c:v>1218.4000000000001</c:v>
                </c:pt>
                <c:pt idx="2554">
                  <c:v>1205.5999999999999</c:v>
                </c:pt>
                <c:pt idx="2555">
                  <c:v>1160.9000000000001</c:v>
                </c:pt>
                <c:pt idx="2556">
                  <c:v>1104.8</c:v>
                </c:pt>
                <c:pt idx="2557">
                  <c:v>988.7</c:v>
                </c:pt>
                <c:pt idx="2558">
                  <c:v>1129.3</c:v>
                </c:pt>
                <c:pt idx="2559">
                  <c:v>1136.9000000000001</c:v>
                </c:pt>
                <c:pt idx="2560">
                  <c:v>1148.7</c:v>
                </c:pt>
                <c:pt idx="2561">
                  <c:v>1261</c:v>
                </c:pt>
                <c:pt idx="2562">
                  <c:v>1242.0999999999999</c:v>
                </c:pt>
                <c:pt idx="2563">
                  <c:v>1228.7</c:v>
                </c:pt>
                <c:pt idx="2564">
                  <c:v>1250.8</c:v>
                </c:pt>
                <c:pt idx="2565">
                  <c:v>1212</c:v>
                </c:pt>
                <c:pt idx="2566">
                  <c:v>1154.5999999999999</c:v>
                </c:pt>
                <c:pt idx="2567">
                  <c:v>1175.8</c:v>
                </c:pt>
                <c:pt idx="2568">
                  <c:v>1164.3</c:v>
                </c:pt>
                <c:pt idx="2569">
                  <c:v>1130.5999999999999</c:v>
                </c:pt>
                <c:pt idx="2570">
                  <c:v>1116.2</c:v>
                </c:pt>
                <c:pt idx="2571">
                  <c:v>1092.4000000000001</c:v>
                </c:pt>
                <c:pt idx="2572">
                  <c:v>1113.5</c:v>
                </c:pt>
                <c:pt idx="2573">
                  <c:v>1094.8</c:v>
                </c:pt>
                <c:pt idx="2574">
                  <c:v>1073.5</c:v>
                </c:pt>
                <c:pt idx="2575">
                  <c:v>1041</c:v>
                </c:pt>
                <c:pt idx="2576">
                  <c:v>1037.7</c:v>
                </c:pt>
                <c:pt idx="2577">
                  <c:v>1044.7</c:v>
                </c:pt>
                <c:pt idx="2578">
                  <c:v>1025.9000000000001</c:v>
                </c:pt>
                <c:pt idx="2579">
                  <c:v>1007.4</c:v>
                </c:pt>
                <c:pt idx="2580">
                  <c:v>999.7</c:v>
                </c:pt>
                <c:pt idx="2581">
                  <c:v>986.5</c:v>
                </c:pt>
                <c:pt idx="2582">
                  <c:v>975.1</c:v>
                </c:pt>
                <c:pt idx="2583">
                  <c:v>992.5</c:v>
                </c:pt>
                <c:pt idx="2584">
                  <c:v>983.9</c:v>
                </c:pt>
                <c:pt idx="2585">
                  <c:v>947</c:v>
                </c:pt>
                <c:pt idx="2586">
                  <c:v>924.7</c:v>
                </c:pt>
                <c:pt idx="2587">
                  <c:v>1020.3</c:v>
                </c:pt>
                <c:pt idx="2588">
                  <c:v>1019.9</c:v>
                </c:pt>
                <c:pt idx="2589">
                  <c:v>1010.8</c:v>
                </c:pt>
                <c:pt idx="2590">
                  <c:v>1004</c:v>
                </c:pt>
                <c:pt idx="2591">
                  <c:v>1000.4</c:v>
                </c:pt>
                <c:pt idx="2592">
                  <c:v>989.2</c:v>
                </c:pt>
                <c:pt idx="2593">
                  <c:v>973.5</c:v>
                </c:pt>
                <c:pt idx="2594">
                  <c:v>959.8</c:v>
                </c:pt>
                <c:pt idx="2595">
                  <c:v>917.4</c:v>
                </c:pt>
                <c:pt idx="2596">
                  <c:v>911.5</c:v>
                </c:pt>
                <c:pt idx="2597">
                  <c:v>912.7</c:v>
                </c:pt>
                <c:pt idx="2598">
                  <c:v>912.8</c:v>
                </c:pt>
                <c:pt idx="2599">
                  <c:v>907.9</c:v>
                </c:pt>
                <c:pt idx="2600">
                  <c:v>893.5</c:v>
                </c:pt>
                <c:pt idx="2601">
                  <c:v>883.6</c:v>
                </c:pt>
                <c:pt idx="2602">
                  <c:v>889.2</c:v>
                </c:pt>
                <c:pt idx="2603">
                  <c:v>910.8</c:v>
                </c:pt>
                <c:pt idx="2604">
                  <c:v>888.6</c:v>
                </c:pt>
                <c:pt idx="2605">
                  <c:v>889.5</c:v>
                </c:pt>
                <c:pt idx="2606">
                  <c:v>878.9</c:v>
                </c:pt>
                <c:pt idx="2607">
                  <c:v>870.7</c:v>
                </c:pt>
                <c:pt idx="2608">
                  <c:v>845.9</c:v>
                </c:pt>
                <c:pt idx="2609">
                  <c:v>825</c:v>
                </c:pt>
                <c:pt idx="2610">
                  <c:v>817.7</c:v>
                </c:pt>
                <c:pt idx="2611">
                  <c:v>808.6</c:v>
                </c:pt>
                <c:pt idx="2612">
                  <c:v>808.3</c:v>
                </c:pt>
                <c:pt idx="2613">
                  <c:v>771</c:v>
                </c:pt>
                <c:pt idx="2614">
                  <c:v>739.5</c:v>
                </c:pt>
                <c:pt idx="2615">
                  <c:v>751.6</c:v>
                </c:pt>
                <c:pt idx="2616">
                  <c:v>890.1</c:v>
                </c:pt>
                <c:pt idx="2617">
                  <c:v>870.9</c:v>
                </c:pt>
                <c:pt idx="2618">
                  <c:v>875.8</c:v>
                </c:pt>
                <c:pt idx="2619">
                  <c:v>806.7</c:v>
                </c:pt>
                <c:pt idx="2620">
                  <c:v>852.5</c:v>
                </c:pt>
                <c:pt idx="2621">
                  <c:v>874.5</c:v>
                </c:pt>
                <c:pt idx="2622">
                  <c:v>1022.3</c:v>
                </c:pt>
                <c:pt idx="2623">
                  <c:v>1006.5</c:v>
                </c:pt>
                <c:pt idx="2624">
                  <c:v>990.2</c:v>
                </c:pt>
                <c:pt idx="2625">
                  <c:v>956.1</c:v>
                </c:pt>
                <c:pt idx="2626">
                  <c:v>942.4</c:v>
                </c:pt>
                <c:pt idx="2627">
                  <c:v>927.4</c:v>
                </c:pt>
                <c:pt idx="2628">
                  <c:v>949.2</c:v>
                </c:pt>
                <c:pt idx="2629">
                  <c:v>925.5</c:v>
                </c:pt>
                <c:pt idx="2630">
                  <c:v>893.4</c:v>
                </c:pt>
                <c:pt idx="2631">
                  <c:v>885.9</c:v>
                </c:pt>
                <c:pt idx="2632">
                  <c:v>851.4</c:v>
                </c:pt>
                <c:pt idx="2633">
                  <c:v>880.8</c:v>
                </c:pt>
                <c:pt idx="2634">
                  <c:v>858</c:v>
                </c:pt>
                <c:pt idx="2635">
                  <c:v>828.9</c:v>
                </c:pt>
                <c:pt idx="2636">
                  <c:v>796</c:v>
                </c:pt>
                <c:pt idx="2637">
                  <c:v>787.1</c:v>
                </c:pt>
                <c:pt idx="2638">
                  <c:v>786.3</c:v>
                </c:pt>
                <c:pt idx="2639">
                  <c:v>783.8</c:v>
                </c:pt>
                <c:pt idx="2640">
                  <c:v>779.4</c:v>
                </c:pt>
                <c:pt idx="2641">
                  <c:v>773.3</c:v>
                </c:pt>
                <c:pt idx="2642">
                  <c:v>773.1</c:v>
                </c:pt>
                <c:pt idx="2643">
                  <c:v>771</c:v>
                </c:pt>
                <c:pt idx="2644">
                  <c:v>767.8</c:v>
                </c:pt>
                <c:pt idx="2645">
                  <c:v>767.9</c:v>
                </c:pt>
                <c:pt idx="2646">
                  <c:v>763</c:v>
                </c:pt>
                <c:pt idx="2647">
                  <c:v>769.2</c:v>
                </c:pt>
                <c:pt idx="2648">
                  <c:v>765</c:v>
                </c:pt>
                <c:pt idx="2649">
                  <c:v>761.2</c:v>
                </c:pt>
                <c:pt idx="2650">
                  <c:v>754.3</c:v>
                </c:pt>
                <c:pt idx="2651">
                  <c:v>750.9</c:v>
                </c:pt>
                <c:pt idx="2652">
                  <c:v>746</c:v>
                </c:pt>
                <c:pt idx="2653">
                  <c:v>758.8</c:v>
                </c:pt>
                <c:pt idx="2654">
                  <c:v>755.8</c:v>
                </c:pt>
                <c:pt idx="2655">
                  <c:v>752.3</c:v>
                </c:pt>
                <c:pt idx="2656">
                  <c:v>741.1</c:v>
                </c:pt>
                <c:pt idx="2657">
                  <c:v>730.6</c:v>
                </c:pt>
                <c:pt idx="2658">
                  <c:v>727.8</c:v>
                </c:pt>
                <c:pt idx="2659">
                  <c:v>727.7</c:v>
                </c:pt>
                <c:pt idx="2660">
                  <c:v>727.1</c:v>
                </c:pt>
                <c:pt idx="2661">
                  <c:v>725.6</c:v>
                </c:pt>
                <c:pt idx="2662">
                  <c:v>729</c:v>
                </c:pt>
                <c:pt idx="2663">
                  <c:v>726.2</c:v>
                </c:pt>
                <c:pt idx="2664">
                  <c:v>731.3</c:v>
                </c:pt>
                <c:pt idx="2665">
                  <c:v>730.6</c:v>
                </c:pt>
                <c:pt idx="2666">
                  <c:v>726.5</c:v>
                </c:pt>
                <c:pt idx="2667">
                  <c:v>712.8</c:v>
                </c:pt>
                <c:pt idx="2668">
                  <c:v>737.4</c:v>
                </c:pt>
                <c:pt idx="2669">
                  <c:v>731</c:v>
                </c:pt>
                <c:pt idx="2670">
                  <c:v>730.1</c:v>
                </c:pt>
                <c:pt idx="2671">
                  <c:v>708.1</c:v>
                </c:pt>
                <c:pt idx="2672">
                  <c:v>697.9</c:v>
                </c:pt>
                <c:pt idx="2673">
                  <c:v>696.1</c:v>
                </c:pt>
                <c:pt idx="2674">
                  <c:v>685</c:v>
                </c:pt>
                <c:pt idx="2675">
                  <c:v>701.1</c:v>
                </c:pt>
                <c:pt idx="2676">
                  <c:v>711.7</c:v>
                </c:pt>
                <c:pt idx="2677">
                  <c:v>707.3</c:v>
                </c:pt>
                <c:pt idx="2678">
                  <c:v>707.1</c:v>
                </c:pt>
                <c:pt idx="2679">
                  <c:v>701</c:v>
                </c:pt>
                <c:pt idx="2680">
                  <c:v>698.3</c:v>
                </c:pt>
                <c:pt idx="2681">
                  <c:v>697.6</c:v>
                </c:pt>
                <c:pt idx="2682">
                  <c:v>694</c:v>
                </c:pt>
                <c:pt idx="2683">
                  <c:v>681.3</c:v>
                </c:pt>
                <c:pt idx="2684">
                  <c:v>670.4</c:v>
                </c:pt>
                <c:pt idx="2685">
                  <c:v>718.1</c:v>
                </c:pt>
                <c:pt idx="2686">
                  <c:v>695.2</c:v>
                </c:pt>
                <c:pt idx="2687">
                  <c:v>682.2</c:v>
                </c:pt>
                <c:pt idx="2688">
                  <c:v>689.5</c:v>
                </c:pt>
                <c:pt idx="2689">
                  <c:v>685.2</c:v>
                </c:pt>
                <c:pt idx="2690">
                  <c:v>678.6</c:v>
                </c:pt>
                <c:pt idx="2691">
                  <c:v>672.3</c:v>
                </c:pt>
                <c:pt idx="2692">
                  <c:v>651.4</c:v>
                </c:pt>
                <c:pt idx="2693">
                  <c:v>647.70000000000005</c:v>
                </c:pt>
                <c:pt idx="2694">
                  <c:v>645.70000000000005</c:v>
                </c:pt>
                <c:pt idx="2695">
                  <c:v>648.79999999999995</c:v>
                </c:pt>
                <c:pt idx="2696">
                  <c:v>629.70000000000005</c:v>
                </c:pt>
                <c:pt idx="2697">
                  <c:v>627.6</c:v>
                </c:pt>
                <c:pt idx="2698">
                  <c:v>625.5</c:v>
                </c:pt>
                <c:pt idx="2699">
                  <c:v>624.1</c:v>
                </c:pt>
                <c:pt idx="2700">
                  <c:v>632.20000000000005</c:v>
                </c:pt>
                <c:pt idx="2701">
                  <c:v>634.9</c:v>
                </c:pt>
                <c:pt idx="2702">
                  <c:v>636.4</c:v>
                </c:pt>
                <c:pt idx="2703">
                  <c:v>635.1</c:v>
                </c:pt>
                <c:pt idx="2704">
                  <c:v>630.70000000000005</c:v>
                </c:pt>
                <c:pt idx="2705">
                  <c:v>632.29999999999995</c:v>
                </c:pt>
                <c:pt idx="2706">
                  <c:v>632.20000000000005</c:v>
                </c:pt>
                <c:pt idx="2707">
                  <c:v>615.6</c:v>
                </c:pt>
                <c:pt idx="2708">
                  <c:v>612.79999999999995</c:v>
                </c:pt>
                <c:pt idx="2709">
                  <c:v>613</c:v>
                </c:pt>
                <c:pt idx="2710">
                  <c:v>614.9</c:v>
                </c:pt>
                <c:pt idx="2711">
                  <c:v>609.1</c:v>
                </c:pt>
                <c:pt idx="2712">
                  <c:v>608.5</c:v>
                </c:pt>
                <c:pt idx="2713">
                  <c:v>608</c:v>
                </c:pt>
                <c:pt idx="2714">
                  <c:v>606.5</c:v>
                </c:pt>
                <c:pt idx="2715">
                  <c:v>608.5</c:v>
                </c:pt>
                <c:pt idx="2716">
                  <c:v>607.70000000000005</c:v>
                </c:pt>
                <c:pt idx="2717">
                  <c:v>607.1</c:v>
                </c:pt>
                <c:pt idx="2718">
                  <c:v>602.29999999999995</c:v>
                </c:pt>
                <c:pt idx="2719">
                  <c:v>602</c:v>
                </c:pt>
                <c:pt idx="2720">
                  <c:v>602.6</c:v>
                </c:pt>
                <c:pt idx="2721">
                  <c:v>601.70000000000005</c:v>
                </c:pt>
                <c:pt idx="2722">
                  <c:v>598.20000000000005</c:v>
                </c:pt>
                <c:pt idx="2723">
                  <c:v>598.29999999999995</c:v>
                </c:pt>
                <c:pt idx="2724">
                  <c:v>600.5</c:v>
                </c:pt>
                <c:pt idx="2725">
                  <c:v>594.1</c:v>
                </c:pt>
                <c:pt idx="2726">
                  <c:v>592.79999999999995</c:v>
                </c:pt>
                <c:pt idx="2727">
                  <c:v>591.70000000000005</c:v>
                </c:pt>
                <c:pt idx="2728">
                  <c:v>605.9</c:v>
                </c:pt>
                <c:pt idx="2729">
                  <c:v>607</c:v>
                </c:pt>
                <c:pt idx="2730">
                  <c:v>605.20000000000005</c:v>
                </c:pt>
                <c:pt idx="2731">
                  <c:v>604.5</c:v>
                </c:pt>
                <c:pt idx="2732">
                  <c:v>605.20000000000005</c:v>
                </c:pt>
                <c:pt idx="2733">
                  <c:v>605.1</c:v>
                </c:pt>
                <c:pt idx="2734">
                  <c:v>606.4</c:v>
                </c:pt>
                <c:pt idx="2735">
                  <c:v>604.9</c:v>
                </c:pt>
                <c:pt idx="2736">
                  <c:v>603</c:v>
                </c:pt>
                <c:pt idx="2737">
                  <c:v>592.79999999999995</c:v>
                </c:pt>
                <c:pt idx="2738">
                  <c:v>621.1</c:v>
                </c:pt>
                <c:pt idx="2739">
                  <c:v>617.29999999999995</c:v>
                </c:pt>
                <c:pt idx="2740">
                  <c:v>611.29999999999995</c:v>
                </c:pt>
                <c:pt idx="2741">
                  <c:v>606.20000000000005</c:v>
                </c:pt>
                <c:pt idx="2742">
                  <c:v>603.5</c:v>
                </c:pt>
                <c:pt idx="2743">
                  <c:v>598.79999999999995</c:v>
                </c:pt>
                <c:pt idx="2744">
                  <c:v>590.79999999999995</c:v>
                </c:pt>
                <c:pt idx="2745">
                  <c:v>572.6</c:v>
                </c:pt>
                <c:pt idx="2746">
                  <c:v>569.29999999999995</c:v>
                </c:pt>
                <c:pt idx="2747">
                  <c:v>569.4</c:v>
                </c:pt>
                <c:pt idx="2748">
                  <c:v>571.70000000000005</c:v>
                </c:pt>
                <c:pt idx="2749">
                  <c:v>572.5</c:v>
                </c:pt>
                <c:pt idx="2750">
                  <c:v>571.4</c:v>
                </c:pt>
                <c:pt idx="2751">
                  <c:v>569.20000000000005</c:v>
                </c:pt>
                <c:pt idx="2752">
                  <c:v>567.29999999999995</c:v>
                </c:pt>
                <c:pt idx="2753">
                  <c:v>575.79999999999995</c:v>
                </c:pt>
                <c:pt idx="2754">
                  <c:v>570.79999999999995</c:v>
                </c:pt>
                <c:pt idx="2755">
                  <c:v>576.79999999999995</c:v>
                </c:pt>
                <c:pt idx="2756">
                  <c:v>578.6</c:v>
                </c:pt>
                <c:pt idx="2757">
                  <c:v>577.1</c:v>
                </c:pt>
                <c:pt idx="2758">
                  <c:v>577.79999999999995</c:v>
                </c:pt>
                <c:pt idx="2759">
                  <c:v>572.29999999999995</c:v>
                </c:pt>
                <c:pt idx="2760">
                  <c:v>566.29999999999995</c:v>
                </c:pt>
                <c:pt idx="2761">
                  <c:v>570.79999999999995</c:v>
                </c:pt>
                <c:pt idx="2762">
                  <c:v>568.70000000000005</c:v>
                </c:pt>
                <c:pt idx="2763">
                  <c:v>563.4</c:v>
                </c:pt>
                <c:pt idx="2764">
                  <c:v>559.29999999999995</c:v>
                </c:pt>
                <c:pt idx="2765">
                  <c:v>559.9</c:v>
                </c:pt>
                <c:pt idx="2766">
                  <c:v>582.79999999999995</c:v>
                </c:pt>
                <c:pt idx="2767">
                  <c:v>582.20000000000005</c:v>
                </c:pt>
                <c:pt idx="2768">
                  <c:v>585.4</c:v>
                </c:pt>
                <c:pt idx="2769">
                  <c:v>580.9</c:v>
                </c:pt>
                <c:pt idx="2770">
                  <c:v>581.1</c:v>
                </c:pt>
                <c:pt idx="2771">
                  <c:v>585.4</c:v>
                </c:pt>
                <c:pt idx="2772">
                  <c:v>580.9</c:v>
                </c:pt>
                <c:pt idx="2773">
                  <c:v>565.29999999999995</c:v>
                </c:pt>
                <c:pt idx="2774">
                  <c:v>565.79999999999995</c:v>
                </c:pt>
                <c:pt idx="2775">
                  <c:v>559.5</c:v>
                </c:pt>
                <c:pt idx="2776">
                  <c:v>514.1</c:v>
                </c:pt>
                <c:pt idx="2777">
                  <c:v>471.4</c:v>
                </c:pt>
                <c:pt idx="2778">
                  <c:v>603.5</c:v>
                </c:pt>
                <c:pt idx="2779">
                  <c:v>621.4</c:v>
                </c:pt>
                <c:pt idx="2780">
                  <c:v>652.1</c:v>
                </c:pt>
                <c:pt idx="2781">
                  <c:v>651</c:v>
                </c:pt>
                <c:pt idx="2782">
                  <c:v>650.79999999999995</c:v>
                </c:pt>
                <c:pt idx="2783">
                  <c:v>646</c:v>
                </c:pt>
                <c:pt idx="2784">
                  <c:v>643.5</c:v>
                </c:pt>
                <c:pt idx="2785">
                  <c:v>651.1</c:v>
                </c:pt>
                <c:pt idx="2786">
                  <c:v>651</c:v>
                </c:pt>
                <c:pt idx="2787">
                  <c:v>648</c:v>
                </c:pt>
                <c:pt idx="2788">
                  <c:v>645.70000000000005</c:v>
                </c:pt>
                <c:pt idx="2789">
                  <c:v>657.8</c:v>
                </c:pt>
                <c:pt idx="2790">
                  <c:v>659.5</c:v>
                </c:pt>
                <c:pt idx="2791">
                  <c:v>663.6</c:v>
                </c:pt>
                <c:pt idx="2792">
                  <c:v>664.6</c:v>
                </c:pt>
                <c:pt idx="2793">
                  <c:v>660.1</c:v>
                </c:pt>
                <c:pt idx="2794">
                  <c:v>655.7</c:v>
                </c:pt>
                <c:pt idx="2795">
                  <c:v>656.5</c:v>
                </c:pt>
                <c:pt idx="2796">
                  <c:v>646.29999999999995</c:v>
                </c:pt>
                <c:pt idx="2797">
                  <c:v>656</c:v>
                </c:pt>
                <c:pt idx="2798">
                  <c:v>644.6</c:v>
                </c:pt>
                <c:pt idx="2799">
                  <c:v>640</c:v>
                </c:pt>
                <c:pt idx="2800">
                  <c:v>636.79999999999995</c:v>
                </c:pt>
                <c:pt idx="2801">
                  <c:v>620.70000000000005</c:v>
                </c:pt>
                <c:pt idx="2802">
                  <c:v>630.20000000000005</c:v>
                </c:pt>
                <c:pt idx="2803">
                  <c:v>605</c:v>
                </c:pt>
                <c:pt idx="2804">
                  <c:v>662.2</c:v>
                </c:pt>
                <c:pt idx="2805">
                  <c:v>657.3</c:v>
                </c:pt>
                <c:pt idx="2806">
                  <c:v>644</c:v>
                </c:pt>
                <c:pt idx="2807">
                  <c:v>644.6</c:v>
                </c:pt>
                <c:pt idx="2808">
                  <c:v>671.5</c:v>
                </c:pt>
                <c:pt idx="2809">
                  <c:v>661.1</c:v>
                </c:pt>
                <c:pt idx="2810">
                  <c:v>631.20000000000005</c:v>
                </c:pt>
                <c:pt idx="2811">
                  <c:v>621.79999999999995</c:v>
                </c:pt>
                <c:pt idx="2812">
                  <c:v>634.29999999999995</c:v>
                </c:pt>
                <c:pt idx="2813">
                  <c:v>615.20000000000005</c:v>
                </c:pt>
                <c:pt idx="2814">
                  <c:v>609.9</c:v>
                </c:pt>
                <c:pt idx="2815">
                  <c:v>640.79999999999995</c:v>
                </c:pt>
                <c:pt idx="2816">
                  <c:v>616.4</c:v>
                </c:pt>
                <c:pt idx="2817">
                  <c:v>539.29999999999995</c:v>
                </c:pt>
                <c:pt idx="2818">
                  <c:v>586.6</c:v>
                </c:pt>
                <c:pt idx="2819">
                  <c:v>626</c:v>
                </c:pt>
                <c:pt idx="2820">
                  <c:v>717.4</c:v>
                </c:pt>
                <c:pt idx="2821">
                  <c:v>740.4</c:v>
                </c:pt>
                <c:pt idx="2822">
                  <c:v>727.1</c:v>
                </c:pt>
                <c:pt idx="2823">
                  <c:v>704.2</c:v>
                </c:pt>
                <c:pt idx="2824">
                  <c:v>687.4</c:v>
                </c:pt>
                <c:pt idx="2825">
                  <c:v>670.5</c:v>
                </c:pt>
                <c:pt idx="2826">
                  <c:v>654.70000000000005</c:v>
                </c:pt>
                <c:pt idx="2827">
                  <c:v>652.79999999999995</c:v>
                </c:pt>
                <c:pt idx="2828">
                  <c:v>592.79999999999995</c:v>
                </c:pt>
                <c:pt idx="2829">
                  <c:v>576.29999999999995</c:v>
                </c:pt>
                <c:pt idx="2830">
                  <c:v>571.1</c:v>
                </c:pt>
                <c:pt idx="2831">
                  <c:v>569.29999999999995</c:v>
                </c:pt>
                <c:pt idx="2832">
                  <c:v>567.79999999999995</c:v>
                </c:pt>
                <c:pt idx="2833">
                  <c:v>543.6</c:v>
                </c:pt>
                <c:pt idx="2834">
                  <c:v>571.70000000000005</c:v>
                </c:pt>
                <c:pt idx="2835">
                  <c:v>567.79999999999995</c:v>
                </c:pt>
                <c:pt idx="2836">
                  <c:v>560.9</c:v>
                </c:pt>
                <c:pt idx="2837">
                  <c:v>534.29999999999995</c:v>
                </c:pt>
                <c:pt idx="2838">
                  <c:v>530.5</c:v>
                </c:pt>
                <c:pt idx="2839">
                  <c:v>521.29999999999995</c:v>
                </c:pt>
                <c:pt idx="2840">
                  <c:v>513.20000000000005</c:v>
                </c:pt>
                <c:pt idx="2841">
                  <c:v>512.79999999999995</c:v>
                </c:pt>
                <c:pt idx="2842">
                  <c:v>493.2</c:v>
                </c:pt>
                <c:pt idx="2843">
                  <c:v>467</c:v>
                </c:pt>
                <c:pt idx="2844">
                  <c:v>452.7</c:v>
                </c:pt>
                <c:pt idx="2845">
                  <c:v>447.7</c:v>
                </c:pt>
                <c:pt idx="2846">
                  <c:v>445.4</c:v>
                </c:pt>
                <c:pt idx="2847">
                  <c:v>442</c:v>
                </c:pt>
                <c:pt idx="2848">
                  <c:v>438.2</c:v>
                </c:pt>
                <c:pt idx="2849">
                  <c:v>436.9</c:v>
                </c:pt>
                <c:pt idx="2850">
                  <c:v>439.7</c:v>
                </c:pt>
                <c:pt idx="2851">
                  <c:v>435.4</c:v>
                </c:pt>
                <c:pt idx="2852">
                  <c:v>441.1</c:v>
                </c:pt>
                <c:pt idx="2853">
                  <c:v>452.4</c:v>
                </c:pt>
                <c:pt idx="2854">
                  <c:v>451.7</c:v>
                </c:pt>
                <c:pt idx="2855">
                  <c:v>450.7</c:v>
                </c:pt>
                <c:pt idx="2856">
                  <c:v>455</c:v>
                </c:pt>
                <c:pt idx="2857">
                  <c:v>453.6</c:v>
                </c:pt>
                <c:pt idx="2858">
                  <c:v>451.5</c:v>
                </c:pt>
                <c:pt idx="2859">
                  <c:v>448.4</c:v>
                </c:pt>
                <c:pt idx="2860">
                  <c:v>449.6</c:v>
                </c:pt>
                <c:pt idx="2861">
                  <c:v>446.8</c:v>
                </c:pt>
                <c:pt idx="2862">
                  <c:v>455.4</c:v>
                </c:pt>
                <c:pt idx="2863">
                  <c:v>454.9</c:v>
                </c:pt>
                <c:pt idx="2864">
                  <c:v>454.6</c:v>
                </c:pt>
                <c:pt idx="2865">
                  <c:v>445.7</c:v>
                </c:pt>
                <c:pt idx="2866">
                  <c:v>444.4</c:v>
                </c:pt>
                <c:pt idx="2867">
                  <c:v>444.2</c:v>
                </c:pt>
                <c:pt idx="2868">
                  <c:v>441.5</c:v>
                </c:pt>
                <c:pt idx="2869">
                  <c:v>440.2</c:v>
                </c:pt>
                <c:pt idx="2870">
                  <c:v>447.5</c:v>
                </c:pt>
                <c:pt idx="2871">
                  <c:v>446.6</c:v>
                </c:pt>
                <c:pt idx="2872">
                  <c:v>445.2</c:v>
                </c:pt>
                <c:pt idx="2873">
                  <c:v>433.9</c:v>
                </c:pt>
                <c:pt idx="2874">
                  <c:v>444.6</c:v>
                </c:pt>
                <c:pt idx="2875">
                  <c:v>459.2</c:v>
                </c:pt>
                <c:pt idx="2876">
                  <c:v>451.8</c:v>
                </c:pt>
                <c:pt idx="2877">
                  <c:v>447.9</c:v>
                </c:pt>
                <c:pt idx="2878">
                  <c:v>443.1</c:v>
                </c:pt>
                <c:pt idx="2879">
                  <c:v>441.9</c:v>
                </c:pt>
                <c:pt idx="2880">
                  <c:v>439.5</c:v>
                </c:pt>
                <c:pt idx="2881">
                  <c:v>432.5</c:v>
                </c:pt>
                <c:pt idx="2882">
                  <c:v>426.8</c:v>
                </c:pt>
                <c:pt idx="2883">
                  <c:v>424.4</c:v>
                </c:pt>
                <c:pt idx="2884">
                  <c:v>423.8</c:v>
                </c:pt>
                <c:pt idx="2885">
                  <c:v>426.8</c:v>
                </c:pt>
                <c:pt idx="2886">
                  <c:v>423.3</c:v>
                </c:pt>
                <c:pt idx="2887">
                  <c:v>421.8</c:v>
                </c:pt>
                <c:pt idx="2888">
                  <c:v>421.4</c:v>
                </c:pt>
                <c:pt idx="2889">
                  <c:v>420.7</c:v>
                </c:pt>
                <c:pt idx="2890">
                  <c:v>418.1</c:v>
                </c:pt>
                <c:pt idx="2891">
                  <c:v>416.7</c:v>
                </c:pt>
                <c:pt idx="2892">
                  <c:v>412.4</c:v>
                </c:pt>
                <c:pt idx="2893">
                  <c:v>415.5</c:v>
                </c:pt>
                <c:pt idx="2894">
                  <c:v>417.9</c:v>
                </c:pt>
                <c:pt idx="2895">
                  <c:v>419.5</c:v>
                </c:pt>
                <c:pt idx="2896">
                  <c:v>418</c:v>
                </c:pt>
                <c:pt idx="2897">
                  <c:v>416.2</c:v>
                </c:pt>
                <c:pt idx="2898">
                  <c:v>417</c:v>
                </c:pt>
                <c:pt idx="2899">
                  <c:v>415.1</c:v>
                </c:pt>
                <c:pt idx="2900">
                  <c:v>412.8</c:v>
                </c:pt>
                <c:pt idx="2901">
                  <c:v>411.5</c:v>
                </c:pt>
                <c:pt idx="2902">
                  <c:v>408.4</c:v>
                </c:pt>
                <c:pt idx="2903">
                  <c:v>406.4</c:v>
                </c:pt>
                <c:pt idx="2904">
                  <c:v>419.7</c:v>
                </c:pt>
                <c:pt idx="2905">
                  <c:v>415.5</c:v>
                </c:pt>
                <c:pt idx="2906">
                  <c:v>413.9</c:v>
                </c:pt>
                <c:pt idx="2907">
                  <c:v>412.4</c:v>
                </c:pt>
                <c:pt idx="2908">
                  <c:v>412.9</c:v>
                </c:pt>
                <c:pt idx="2909">
                  <c:v>414.2</c:v>
                </c:pt>
                <c:pt idx="2910">
                  <c:v>410.8</c:v>
                </c:pt>
                <c:pt idx="2911">
                  <c:v>407.3</c:v>
                </c:pt>
                <c:pt idx="2912">
                  <c:v>407.2</c:v>
                </c:pt>
                <c:pt idx="2913">
                  <c:v>402.1</c:v>
                </c:pt>
                <c:pt idx="2914">
                  <c:v>402.5</c:v>
                </c:pt>
                <c:pt idx="2915">
                  <c:v>415.3</c:v>
                </c:pt>
                <c:pt idx="2916">
                  <c:v>413.3</c:v>
                </c:pt>
                <c:pt idx="2917">
                  <c:v>412.3</c:v>
                </c:pt>
                <c:pt idx="2918">
                  <c:v>411.2</c:v>
                </c:pt>
                <c:pt idx="2919">
                  <c:v>409.6</c:v>
                </c:pt>
                <c:pt idx="2920">
                  <c:v>407</c:v>
                </c:pt>
                <c:pt idx="2921">
                  <c:v>415.1</c:v>
                </c:pt>
                <c:pt idx="2922">
                  <c:v>410.3</c:v>
                </c:pt>
                <c:pt idx="2923">
                  <c:v>408.9</c:v>
                </c:pt>
                <c:pt idx="2924">
                  <c:v>408.4</c:v>
                </c:pt>
                <c:pt idx="2925">
                  <c:v>402</c:v>
                </c:pt>
                <c:pt idx="2926">
                  <c:v>393.1</c:v>
                </c:pt>
                <c:pt idx="2927">
                  <c:v>386.9</c:v>
                </c:pt>
                <c:pt idx="2928">
                  <c:v>407.2</c:v>
                </c:pt>
                <c:pt idx="2929">
                  <c:v>414.9</c:v>
                </c:pt>
                <c:pt idx="2930">
                  <c:v>423.9</c:v>
                </c:pt>
                <c:pt idx="2931">
                  <c:v>428.5</c:v>
                </c:pt>
                <c:pt idx="2932">
                  <c:v>429.8</c:v>
                </c:pt>
                <c:pt idx="2933">
                  <c:v>421.2</c:v>
                </c:pt>
                <c:pt idx="2934">
                  <c:v>427.3</c:v>
                </c:pt>
                <c:pt idx="2935">
                  <c:v>419.1</c:v>
                </c:pt>
                <c:pt idx="2936">
                  <c:v>417.5</c:v>
                </c:pt>
                <c:pt idx="2937">
                  <c:v>410.4</c:v>
                </c:pt>
                <c:pt idx="2938">
                  <c:v>414.4</c:v>
                </c:pt>
                <c:pt idx="2939">
                  <c:v>431.3</c:v>
                </c:pt>
                <c:pt idx="2940">
                  <c:v>425.5</c:v>
                </c:pt>
                <c:pt idx="2941">
                  <c:v>419.5</c:v>
                </c:pt>
                <c:pt idx="2942">
                  <c:v>416.4</c:v>
                </c:pt>
                <c:pt idx="2943">
                  <c:v>414.8</c:v>
                </c:pt>
                <c:pt idx="2944">
                  <c:v>405</c:v>
                </c:pt>
                <c:pt idx="2945">
                  <c:v>398</c:v>
                </c:pt>
                <c:pt idx="2946">
                  <c:v>396.6</c:v>
                </c:pt>
                <c:pt idx="2947">
                  <c:v>390.1</c:v>
                </c:pt>
                <c:pt idx="2948">
                  <c:v>383.3</c:v>
                </c:pt>
                <c:pt idx="2949">
                  <c:v>379.3</c:v>
                </c:pt>
                <c:pt idx="2950">
                  <c:v>372.8</c:v>
                </c:pt>
                <c:pt idx="2951">
                  <c:v>374.1</c:v>
                </c:pt>
                <c:pt idx="2952">
                  <c:v>371.4</c:v>
                </c:pt>
                <c:pt idx="2953">
                  <c:v>372.1</c:v>
                </c:pt>
                <c:pt idx="2954">
                  <c:v>375.3</c:v>
                </c:pt>
                <c:pt idx="2955">
                  <c:v>372.9</c:v>
                </c:pt>
                <c:pt idx="2956">
                  <c:v>384.5</c:v>
                </c:pt>
                <c:pt idx="2957">
                  <c:v>368</c:v>
                </c:pt>
                <c:pt idx="2958">
                  <c:v>366.2</c:v>
                </c:pt>
                <c:pt idx="2959">
                  <c:v>371.4</c:v>
                </c:pt>
                <c:pt idx="2960">
                  <c:v>365.3</c:v>
                </c:pt>
                <c:pt idx="2961">
                  <c:v>366.9</c:v>
                </c:pt>
                <c:pt idx="2962">
                  <c:v>375</c:v>
                </c:pt>
                <c:pt idx="2963">
                  <c:v>363.5</c:v>
                </c:pt>
                <c:pt idx="2964">
                  <c:v>376.7</c:v>
                </c:pt>
                <c:pt idx="2965">
                  <c:v>389.4</c:v>
                </c:pt>
                <c:pt idx="2966">
                  <c:v>387.9</c:v>
                </c:pt>
                <c:pt idx="2967">
                  <c:v>386.9</c:v>
                </c:pt>
                <c:pt idx="2968">
                  <c:v>385.5</c:v>
                </c:pt>
                <c:pt idx="2969">
                  <c:v>380.3</c:v>
                </c:pt>
                <c:pt idx="2970">
                  <c:v>374.9</c:v>
                </c:pt>
                <c:pt idx="2971">
                  <c:v>403.9</c:v>
                </c:pt>
                <c:pt idx="2972">
                  <c:v>374</c:v>
                </c:pt>
                <c:pt idx="2973">
                  <c:v>375.9</c:v>
                </c:pt>
                <c:pt idx="2974">
                  <c:v>373.2</c:v>
                </c:pt>
                <c:pt idx="2975">
                  <c:v>377.7</c:v>
                </c:pt>
                <c:pt idx="2976">
                  <c:v>350.4</c:v>
                </c:pt>
                <c:pt idx="2977">
                  <c:v>364.7</c:v>
                </c:pt>
                <c:pt idx="2978">
                  <c:v>427</c:v>
                </c:pt>
                <c:pt idx="2979">
                  <c:v>420.4</c:v>
                </c:pt>
                <c:pt idx="2980">
                  <c:v>443.1</c:v>
                </c:pt>
                <c:pt idx="2981">
                  <c:v>441.8</c:v>
                </c:pt>
                <c:pt idx="2982">
                  <c:v>438.6</c:v>
                </c:pt>
                <c:pt idx="2983">
                  <c:v>444.9</c:v>
                </c:pt>
                <c:pt idx="2984">
                  <c:v>446.5</c:v>
                </c:pt>
                <c:pt idx="2985">
                  <c:v>428.5</c:v>
                </c:pt>
                <c:pt idx="2986">
                  <c:v>425</c:v>
                </c:pt>
                <c:pt idx="2987">
                  <c:v>428.9</c:v>
                </c:pt>
                <c:pt idx="2988">
                  <c:v>428.6</c:v>
                </c:pt>
                <c:pt idx="2989">
                  <c:v>423.1</c:v>
                </c:pt>
                <c:pt idx="2990">
                  <c:v>430.7</c:v>
                </c:pt>
                <c:pt idx="2991">
                  <c:v>425.9</c:v>
                </c:pt>
                <c:pt idx="2992">
                  <c:v>417.1</c:v>
                </c:pt>
                <c:pt idx="2993">
                  <c:v>420.8</c:v>
                </c:pt>
                <c:pt idx="2994">
                  <c:v>419.3</c:v>
                </c:pt>
                <c:pt idx="2995">
                  <c:v>417.1</c:v>
                </c:pt>
                <c:pt idx="2996">
                  <c:v>406.1</c:v>
                </c:pt>
                <c:pt idx="2997">
                  <c:v>400.5</c:v>
                </c:pt>
                <c:pt idx="2998">
                  <c:v>449.5</c:v>
                </c:pt>
                <c:pt idx="2999">
                  <c:v>441.8</c:v>
                </c:pt>
                <c:pt idx="3000">
                  <c:v>434.3</c:v>
                </c:pt>
                <c:pt idx="3001">
                  <c:v>433.3</c:v>
                </c:pt>
                <c:pt idx="3002">
                  <c:v>424</c:v>
                </c:pt>
                <c:pt idx="3003">
                  <c:v>431.1</c:v>
                </c:pt>
                <c:pt idx="3004">
                  <c:v>452.3</c:v>
                </c:pt>
                <c:pt idx="3005">
                  <c:v>453.5</c:v>
                </c:pt>
                <c:pt idx="3006">
                  <c:v>447.3</c:v>
                </c:pt>
                <c:pt idx="3007">
                  <c:v>437.4</c:v>
                </c:pt>
                <c:pt idx="3008">
                  <c:v>440.7</c:v>
                </c:pt>
                <c:pt idx="3009">
                  <c:v>428.8</c:v>
                </c:pt>
                <c:pt idx="3010">
                  <c:v>420.8</c:v>
                </c:pt>
                <c:pt idx="3011">
                  <c:v>403.7</c:v>
                </c:pt>
                <c:pt idx="3012">
                  <c:v>413.7</c:v>
                </c:pt>
                <c:pt idx="3013">
                  <c:v>409.5</c:v>
                </c:pt>
                <c:pt idx="3014">
                  <c:v>403.3</c:v>
                </c:pt>
                <c:pt idx="3015">
                  <c:v>388</c:v>
                </c:pt>
                <c:pt idx="3016">
                  <c:v>381.7</c:v>
                </c:pt>
                <c:pt idx="3017">
                  <c:v>382.6</c:v>
                </c:pt>
                <c:pt idx="3018">
                  <c:v>361.5</c:v>
                </c:pt>
                <c:pt idx="3019">
                  <c:v>354.3</c:v>
                </c:pt>
                <c:pt idx="3020">
                  <c:v>355.5</c:v>
                </c:pt>
                <c:pt idx="3021">
                  <c:v>347.2</c:v>
                </c:pt>
                <c:pt idx="3022">
                  <c:v>353.7</c:v>
                </c:pt>
                <c:pt idx="3023">
                  <c:v>367.9</c:v>
                </c:pt>
                <c:pt idx="3024">
                  <c:v>354.5</c:v>
                </c:pt>
                <c:pt idx="3025">
                  <c:v>350.5</c:v>
                </c:pt>
                <c:pt idx="3026">
                  <c:v>345.1</c:v>
                </c:pt>
                <c:pt idx="3027">
                  <c:v>327.39999999999998</c:v>
                </c:pt>
                <c:pt idx="3028">
                  <c:v>315.7</c:v>
                </c:pt>
                <c:pt idx="3029">
                  <c:v>315.5</c:v>
                </c:pt>
                <c:pt idx="3030">
                  <c:v>319.89999999999998</c:v>
                </c:pt>
                <c:pt idx="3031">
                  <c:v>319.39999999999998</c:v>
                </c:pt>
                <c:pt idx="3032">
                  <c:v>318.39999999999998</c:v>
                </c:pt>
                <c:pt idx="3033">
                  <c:v>309.5</c:v>
                </c:pt>
                <c:pt idx="3034">
                  <c:v>323.39999999999998</c:v>
                </c:pt>
                <c:pt idx="3035">
                  <c:v>329.4</c:v>
                </c:pt>
                <c:pt idx="3036">
                  <c:v>328.1</c:v>
                </c:pt>
                <c:pt idx="3037">
                  <c:v>314.10000000000002</c:v>
                </c:pt>
                <c:pt idx="3038">
                  <c:v>314.2</c:v>
                </c:pt>
                <c:pt idx="3039">
                  <c:v>326.39999999999998</c:v>
                </c:pt>
                <c:pt idx="3040">
                  <c:v>323.89999999999998</c:v>
                </c:pt>
                <c:pt idx="3041">
                  <c:v>306.10000000000002</c:v>
                </c:pt>
                <c:pt idx="3042">
                  <c:v>292.39999999999998</c:v>
                </c:pt>
                <c:pt idx="3043">
                  <c:v>323.2</c:v>
                </c:pt>
                <c:pt idx="3044">
                  <c:v>360.2</c:v>
                </c:pt>
                <c:pt idx="3045">
                  <c:v>365.5</c:v>
                </c:pt>
                <c:pt idx="3046">
                  <c:v>369</c:v>
                </c:pt>
                <c:pt idx="3047">
                  <c:v>348.8</c:v>
                </c:pt>
                <c:pt idx="3048">
                  <c:v>366.1</c:v>
                </c:pt>
                <c:pt idx="3049">
                  <c:v>368.6</c:v>
                </c:pt>
                <c:pt idx="3050">
                  <c:v>354.6</c:v>
                </c:pt>
                <c:pt idx="3051">
                  <c:v>319.8</c:v>
                </c:pt>
                <c:pt idx="3052">
                  <c:v>304.7</c:v>
                </c:pt>
                <c:pt idx="3053">
                  <c:v>304.60000000000002</c:v>
                </c:pt>
                <c:pt idx="3054">
                  <c:v>310.8</c:v>
                </c:pt>
                <c:pt idx="3055">
                  <c:v>300.2</c:v>
                </c:pt>
                <c:pt idx="3056">
                  <c:v>294</c:v>
                </c:pt>
                <c:pt idx="3057">
                  <c:v>285.10000000000002</c:v>
                </c:pt>
                <c:pt idx="3058">
                  <c:v>279.60000000000002</c:v>
                </c:pt>
                <c:pt idx="3059">
                  <c:v>281.8</c:v>
                </c:pt>
                <c:pt idx="3060">
                  <c:v>277</c:v>
                </c:pt>
                <c:pt idx="3061">
                  <c:v>273.2</c:v>
                </c:pt>
                <c:pt idx="3062">
                  <c:v>266.8</c:v>
                </c:pt>
                <c:pt idx="3063">
                  <c:v>263.5</c:v>
                </c:pt>
                <c:pt idx="3064">
                  <c:v>262.7</c:v>
                </c:pt>
                <c:pt idx="3065">
                  <c:v>259.89999999999998</c:v>
                </c:pt>
                <c:pt idx="3066">
                  <c:v>259.5</c:v>
                </c:pt>
                <c:pt idx="3067">
                  <c:v>261.7</c:v>
                </c:pt>
                <c:pt idx="3068">
                  <c:v>253.9</c:v>
                </c:pt>
                <c:pt idx="3069">
                  <c:v>251.2</c:v>
                </c:pt>
                <c:pt idx="3070">
                  <c:v>248.3</c:v>
                </c:pt>
                <c:pt idx="3071">
                  <c:v>243.1</c:v>
                </c:pt>
                <c:pt idx="3072">
                  <c:v>244.6</c:v>
                </c:pt>
                <c:pt idx="3073">
                  <c:v>244.5</c:v>
                </c:pt>
                <c:pt idx="3074">
                  <c:v>242.9</c:v>
                </c:pt>
                <c:pt idx="3075">
                  <c:v>241.3</c:v>
                </c:pt>
                <c:pt idx="3076">
                  <c:v>241.6</c:v>
                </c:pt>
                <c:pt idx="3077">
                  <c:v>241.6</c:v>
                </c:pt>
                <c:pt idx="3078">
                  <c:v>239.4</c:v>
                </c:pt>
                <c:pt idx="3079">
                  <c:v>236.4</c:v>
                </c:pt>
                <c:pt idx="3080">
                  <c:v>237.5</c:v>
                </c:pt>
                <c:pt idx="3081">
                  <c:v>236.1</c:v>
                </c:pt>
                <c:pt idx="3082">
                  <c:v>235.1</c:v>
                </c:pt>
                <c:pt idx="3083">
                  <c:v>234.7</c:v>
                </c:pt>
                <c:pt idx="3084">
                  <c:v>234.4</c:v>
                </c:pt>
                <c:pt idx="3085">
                  <c:v>234.8</c:v>
                </c:pt>
                <c:pt idx="3086">
                  <c:v>232.4</c:v>
                </c:pt>
                <c:pt idx="3087">
                  <c:v>231.8</c:v>
                </c:pt>
                <c:pt idx="3088">
                  <c:v>232.7</c:v>
                </c:pt>
                <c:pt idx="3089">
                  <c:v>232.7</c:v>
                </c:pt>
                <c:pt idx="3090">
                  <c:v>229.6</c:v>
                </c:pt>
                <c:pt idx="3091">
                  <c:v>228.5</c:v>
                </c:pt>
                <c:pt idx="3092">
                  <c:v>224.1</c:v>
                </c:pt>
                <c:pt idx="3093">
                  <c:v>225</c:v>
                </c:pt>
                <c:pt idx="3094">
                  <c:v>229.9</c:v>
                </c:pt>
                <c:pt idx="3095">
                  <c:v>230.2</c:v>
                </c:pt>
                <c:pt idx="3096">
                  <c:v>230.6</c:v>
                </c:pt>
                <c:pt idx="3097">
                  <c:v>227.9</c:v>
                </c:pt>
                <c:pt idx="3098">
                  <c:v>225.1</c:v>
                </c:pt>
                <c:pt idx="3099">
                  <c:v>228</c:v>
                </c:pt>
                <c:pt idx="3100">
                  <c:v>226</c:v>
                </c:pt>
                <c:pt idx="3101">
                  <c:v>228.3</c:v>
                </c:pt>
                <c:pt idx="3102">
                  <c:v>233.3</c:v>
                </c:pt>
                <c:pt idx="3103">
                  <c:v>237.4</c:v>
                </c:pt>
                <c:pt idx="3104">
                  <c:v>234.3</c:v>
                </c:pt>
                <c:pt idx="3105">
                  <c:v>236.5</c:v>
                </c:pt>
                <c:pt idx="3106">
                  <c:v>239.2</c:v>
                </c:pt>
                <c:pt idx="3107">
                  <c:v>237.5</c:v>
                </c:pt>
                <c:pt idx="3108">
                  <c:v>234.7</c:v>
                </c:pt>
                <c:pt idx="3109">
                  <c:v>228.3</c:v>
                </c:pt>
                <c:pt idx="3110">
                  <c:v>225.8</c:v>
                </c:pt>
                <c:pt idx="3111">
                  <c:v>225.4</c:v>
                </c:pt>
                <c:pt idx="3112">
                  <c:v>225.6</c:v>
                </c:pt>
                <c:pt idx="3113">
                  <c:v>225.8</c:v>
                </c:pt>
                <c:pt idx="3114">
                  <c:v>224.2</c:v>
                </c:pt>
                <c:pt idx="3115">
                  <c:v>225.4</c:v>
                </c:pt>
                <c:pt idx="3116">
                  <c:v>226.4</c:v>
                </c:pt>
                <c:pt idx="3117">
                  <c:v>219.6</c:v>
                </c:pt>
                <c:pt idx="3118">
                  <c:v>222</c:v>
                </c:pt>
                <c:pt idx="3119">
                  <c:v>218.8</c:v>
                </c:pt>
                <c:pt idx="3120">
                  <c:v>196.3</c:v>
                </c:pt>
                <c:pt idx="3121">
                  <c:v>207.8</c:v>
                </c:pt>
                <c:pt idx="3122">
                  <c:v>224.3</c:v>
                </c:pt>
                <c:pt idx="3123">
                  <c:v>221</c:v>
                </c:pt>
                <c:pt idx="3124">
                  <c:v>230.5</c:v>
                </c:pt>
                <c:pt idx="3125">
                  <c:v>225.5</c:v>
                </c:pt>
                <c:pt idx="3126">
                  <c:v>214.3</c:v>
                </c:pt>
                <c:pt idx="3127">
                  <c:v>245.7</c:v>
                </c:pt>
                <c:pt idx="3128">
                  <c:v>252.9</c:v>
                </c:pt>
                <c:pt idx="3129">
                  <c:v>254.6</c:v>
                </c:pt>
                <c:pt idx="3130">
                  <c:v>259.39999999999998</c:v>
                </c:pt>
                <c:pt idx="3131">
                  <c:v>260.2</c:v>
                </c:pt>
                <c:pt idx="3132">
                  <c:v>261.3</c:v>
                </c:pt>
                <c:pt idx="3133">
                  <c:v>263.7</c:v>
                </c:pt>
                <c:pt idx="3134">
                  <c:v>261.39999999999998</c:v>
                </c:pt>
                <c:pt idx="3135">
                  <c:v>260.5</c:v>
                </c:pt>
                <c:pt idx="3136">
                  <c:v>258.60000000000002</c:v>
                </c:pt>
                <c:pt idx="3137">
                  <c:v>257.39999999999998</c:v>
                </c:pt>
                <c:pt idx="3138">
                  <c:v>274.3</c:v>
                </c:pt>
                <c:pt idx="3139">
                  <c:v>276.5</c:v>
                </c:pt>
                <c:pt idx="3140">
                  <c:v>280.5</c:v>
                </c:pt>
                <c:pt idx="3141">
                  <c:v>279.60000000000002</c:v>
                </c:pt>
                <c:pt idx="3142">
                  <c:v>278.89999999999998</c:v>
                </c:pt>
                <c:pt idx="3143">
                  <c:v>275.89999999999998</c:v>
                </c:pt>
                <c:pt idx="3144">
                  <c:v>276.3</c:v>
                </c:pt>
                <c:pt idx="3145">
                  <c:v>280.8</c:v>
                </c:pt>
                <c:pt idx="3146">
                  <c:v>284.89999999999998</c:v>
                </c:pt>
                <c:pt idx="3147">
                  <c:v>286.89999999999998</c:v>
                </c:pt>
                <c:pt idx="3148">
                  <c:v>291.7</c:v>
                </c:pt>
                <c:pt idx="3149">
                  <c:v>285.39999999999998</c:v>
                </c:pt>
                <c:pt idx="3150">
                  <c:v>286.8</c:v>
                </c:pt>
                <c:pt idx="3151">
                  <c:v>284.7</c:v>
                </c:pt>
                <c:pt idx="3152">
                  <c:v>274.3</c:v>
                </c:pt>
                <c:pt idx="3153">
                  <c:v>274.5</c:v>
                </c:pt>
                <c:pt idx="3154">
                  <c:v>273.10000000000002</c:v>
                </c:pt>
                <c:pt idx="3155">
                  <c:v>274.2</c:v>
                </c:pt>
                <c:pt idx="3156">
                  <c:v>271.8</c:v>
                </c:pt>
                <c:pt idx="3157">
                  <c:v>271.89999999999998</c:v>
                </c:pt>
                <c:pt idx="3158">
                  <c:v>243.2</c:v>
                </c:pt>
                <c:pt idx="3159">
                  <c:v>271.2</c:v>
                </c:pt>
                <c:pt idx="3160">
                  <c:v>273.3</c:v>
                </c:pt>
                <c:pt idx="3161">
                  <c:v>283.2</c:v>
                </c:pt>
                <c:pt idx="3162">
                  <c:v>285.2</c:v>
                </c:pt>
                <c:pt idx="3163">
                  <c:v>276.89999999999998</c:v>
                </c:pt>
                <c:pt idx="3164">
                  <c:v>291.3</c:v>
                </c:pt>
                <c:pt idx="3165">
                  <c:v>282.3</c:v>
                </c:pt>
                <c:pt idx="3166">
                  <c:v>266.89999999999998</c:v>
                </c:pt>
                <c:pt idx="3167">
                  <c:v>265.10000000000002</c:v>
                </c:pt>
                <c:pt idx="3168">
                  <c:v>263.2</c:v>
                </c:pt>
                <c:pt idx="3169">
                  <c:v>263.2</c:v>
                </c:pt>
                <c:pt idx="3170">
                  <c:v>266.5</c:v>
                </c:pt>
                <c:pt idx="3171">
                  <c:v>257.60000000000002</c:v>
                </c:pt>
                <c:pt idx="3172">
                  <c:v>253.4</c:v>
                </c:pt>
                <c:pt idx="3173">
                  <c:v>252.4</c:v>
                </c:pt>
                <c:pt idx="3174">
                  <c:v>253.1</c:v>
                </c:pt>
                <c:pt idx="3175">
                  <c:v>254.4</c:v>
                </c:pt>
                <c:pt idx="3176">
                  <c:v>255.4</c:v>
                </c:pt>
                <c:pt idx="3177">
                  <c:v>248</c:v>
                </c:pt>
                <c:pt idx="3178">
                  <c:v>246.6</c:v>
                </c:pt>
                <c:pt idx="3179">
                  <c:v>241.8</c:v>
                </c:pt>
                <c:pt idx="3180">
                  <c:v>240.1</c:v>
                </c:pt>
                <c:pt idx="3181">
                  <c:v>239.3</c:v>
                </c:pt>
                <c:pt idx="3182">
                  <c:v>239.1</c:v>
                </c:pt>
                <c:pt idx="3183">
                  <c:v>242.3</c:v>
                </c:pt>
                <c:pt idx="3184">
                  <c:v>243.2</c:v>
                </c:pt>
                <c:pt idx="3185">
                  <c:v>240.9</c:v>
                </c:pt>
                <c:pt idx="3186">
                  <c:v>238.7</c:v>
                </c:pt>
                <c:pt idx="3187">
                  <c:v>243.6</c:v>
                </c:pt>
                <c:pt idx="3188">
                  <c:v>242.5</c:v>
                </c:pt>
                <c:pt idx="3189">
                  <c:v>245.1</c:v>
                </c:pt>
                <c:pt idx="3190">
                  <c:v>235.7</c:v>
                </c:pt>
                <c:pt idx="3191">
                  <c:v>233.3</c:v>
                </c:pt>
                <c:pt idx="3192">
                  <c:v>232.1</c:v>
                </c:pt>
                <c:pt idx="3193">
                  <c:v>229</c:v>
                </c:pt>
                <c:pt idx="3194">
                  <c:v>229.3</c:v>
                </c:pt>
                <c:pt idx="3195">
                  <c:v>228.5</c:v>
                </c:pt>
                <c:pt idx="3196">
                  <c:v>227.8</c:v>
                </c:pt>
                <c:pt idx="3197">
                  <c:v>227.5</c:v>
                </c:pt>
                <c:pt idx="3198">
                  <c:v>223</c:v>
                </c:pt>
                <c:pt idx="3199">
                  <c:v>222.2</c:v>
                </c:pt>
                <c:pt idx="3200">
                  <c:v>223.5</c:v>
                </c:pt>
                <c:pt idx="3201">
                  <c:v>222.1</c:v>
                </c:pt>
                <c:pt idx="3202">
                  <c:v>223.5</c:v>
                </c:pt>
                <c:pt idx="3203">
                  <c:v>223.7</c:v>
                </c:pt>
                <c:pt idx="3204">
                  <c:v>222.3</c:v>
                </c:pt>
                <c:pt idx="3205">
                  <c:v>221</c:v>
                </c:pt>
                <c:pt idx="3206">
                  <c:v>229.1</c:v>
                </c:pt>
                <c:pt idx="3207">
                  <c:v>231.6</c:v>
                </c:pt>
                <c:pt idx="3208">
                  <c:v>235.1</c:v>
                </c:pt>
                <c:pt idx="3209">
                  <c:v>236.2</c:v>
                </c:pt>
                <c:pt idx="3210">
                  <c:v>235.9</c:v>
                </c:pt>
                <c:pt idx="3211">
                  <c:v>235.6</c:v>
                </c:pt>
                <c:pt idx="3212">
                  <c:v>235.8</c:v>
                </c:pt>
                <c:pt idx="3213">
                  <c:v>237.5</c:v>
                </c:pt>
                <c:pt idx="3214">
                  <c:v>238.1</c:v>
                </c:pt>
                <c:pt idx="3215">
                  <c:v>234.6</c:v>
                </c:pt>
                <c:pt idx="3216">
                  <c:v>233.6</c:v>
                </c:pt>
                <c:pt idx="3217">
                  <c:v>231.5</c:v>
                </c:pt>
                <c:pt idx="3218">
                  <c:v>231.3</c:v>
                </c:pt>
                <c:pt idx="3219">
                  <c:v>231.5</c:v>
                </c:pt>
                <c:pt idx="3220">
                  <c:v>235.4</c:v>
                </c:pt>
                <c:pt idx="3221">
                  <c:v>234.6</c:v>
                </c:pt>
                <c:pt idx="3222">
                  <c:v>235.5</c:v>
                </c:pt>
                <c:pt idx="3223">
                  <c:v>232.4</c:v>
                </c:pt>
                <c:pt idx="3224">
                  <c:v>234.1</c:v>
                </c:pt>
                <c:pt idx="3225">
                  <c:v>239.2</c:v>
                </c:pt>
                <c:pt idx="3226">
                  <c:v>238.9</c:v>
                </c:pt>
                <c:pt idx="3227">
                  <c:v>238.2</c:v>
                </c:pt>
                <c:pt idx="3228">
                  <c:v>238.5</c:v>
                </c:pt>
                <c:pt idx="3229">
                  <c:v>235.8</c:v>
                </c:pt>
                <c:pt idx="3230">
                  <c:v>228.3</c:v>
                </c:pt>
                <c:pt idx="3231">
                  <c:v>228.2</c:v>
                </c:pt>
                <c:pt idx="3232">
                  <c:v>231.8</c:v>
                </c:pt>
                <c:pt idx="3233">
                  <c:v>237.4</c:v>
                </c:pt>
                <c:pt idx="3234">
                  <c:v>233.8</c:v>
                </c:pt>
                <c:pt idx="3235">
                  <c:v>231.7</c:v>
                </c:pt>
                <c:pt idx="3236">
                  <c:v>232.4</c:v>
                </c:pt>
                <c:pt idx="3237">
                  <c:v>224.7</c:v>
                </c:pt>
                <c:pt idx="3238">
                  <c:v>222.3</c:v>
                </c:pt>
                <c:pt idx="3239">
                  <c:v>222</c:v>
                </c:pt>
                <c:pt idx="3240">
                  <c:v>216.6</c:v>
                </c:pt>
                <c:pt idx="3241">
                  <c:v>214.1</c:v>
                </c:pt>
                <c:pt idx="3242">
                  <c:v>223.1</c:v>
                </c:pt>
                <c:pt idx="3243">
                  <c:v>229.1</c:v>
                </c:pt>
                <c:pt idx="3244">
                  <c:v>232.6</c:v>
                </c:pt>
                <c:pt idx="3245">
                  <c:v>231.8</c:v>
                </c:pt>
                <c:pt idx="3246">
                  <c:v>223.3</c:v>
                </c:pt>
                <c:pt idx="3247">
                  <c:v>221.6</c:v>
                </c:pt>
                <c:pt idx="3248">
                  <c:v>222</c:v>
                </c:pt>
                <c:pt idx="3249">
                  <c:v>220.6</c:v>
                </c:pt>
                <c:pt idx="3250">
                  <c:v>220.6</c:v>
                </c:pt>
                <c:pt idx="3251">
                  <c:v>222.9</c:v>
                </c:pt>
                <c:pt idx="3252">
                  <c:v>217.1</c:v>
                </c:pt>
                <c:pt idx="3253">
                  <c:v>214.3</c:v>
                </c:pt>
                <c:pt idx="3254">
                  <c:v>220.4</c:v>
                </c:pt>
                <c:pt idx="3255">
                  <c:v>232.3</c:v>
                </c:pt>
                <c:pt idx="3256">
                  <c:v>233.1</c:v>
                </c:pt>
                <c:pt idx="3257">
                  <c:v>231.3</c:v>
                </c:pt>
                <c:pt idx="3258">
                  <c:v>237.6</c:v>
                </c:pt>
                <c:pt idx="3259">
                  <c:v>242.6</c:v>
                </c:pt>
                <c:pt idx="3260">
                  <c:v>250.1</c:v>
                </c:pt>
                <c:pt idx="3261">
                  <c:v>252.3</c:v>
                </c:pt>
                <c:pt idx="3262">
                  <c:v>250.6</c:v>
                </c:pt>
                <c:pt idx="3263">
                  <c:v>250.3</c:v>
                </c:pt>
                <c:pt idx="3264">
                  <c:v>251.3</c:v>
                </c:pt>
                <c:pt idx="3265">
                  <c:v>244.3</c:v>
                </c:pt>
                <c:pt idx="3266">
                  <c:v>239.6</c:v>
                </c:pt>
                <c:pt idx="3267">
                  <c:v>241.2</c:v>
                </c:pt>
                <c:pt idx="3268">
                  <c:v>236.6</c:v>
                </c:pt>
                <c:pt idx="3269">
                  <c:v>238.9</c:v>
                </c:pt>
                <c:pt idx="3270">
                  <c:v>246.3</c:v>
                </c:pt>
                <c:pt idx="3271">
                  <c:v>244.5</c:v>
                </c:pt>
                <c:pt idx="3272">
                  <c:v>243.5</c:v>
                </c:pt>
                <c:pt idx="3273">
                  <c:v>234.8</c:v>
                </c:pt>
                <c:pt idx="3274">
                  <c:v>242.7</c:v>
                </c:pt>
                <c:pt idx="3275">
                  <c:v>259.39999999999998</c:v>
                </c:pt>
                <c:pt idx="3276">
                  <c:v>259</c:v>
                </c:pt>
                <c:pt idx="3277">
                  <c:v>254</c:v>
                </c:pt>
                <c:pt idx="3278">
                  <c:v>257.89999999999998</c:v>
                </c:pt>
                <c:pt idx="3279">
                  <c:v>247</c:v>
                </c:pt>
                <c:pt idx="3280">
                  <c:v>248.2</c:v>
                </c:pt>
                <c:pt idx="3281">
                  <c:v>283.3</c:v>
                </c:pt>
                <c:pt idx="3282">
                  <c:v>284.8</c:v>
                </c:pt>
                <c:pt idx="3283">
                  <c:v>280.39999999999998</c:v>
                </c:pt>
                <c:pt idx="3284">
                  <c:v>279.3</c:v>
                </c:pt>
                <c:pt idx="3285">
                  <c:v>286.10000000000002</c:v>
                </c:pt>
                <c:pt idx="3286">
                  <c:v>290.8</c:v>
                </c:pt>
                <c:pt idx="3287">
                  <c:v>288.89999999999998</c:v>
                </c:pt>
                <c:pt idx="3288">
                  <c:v>288.10000000000002</c:v>
                </c:pt>
                <c:pt idx="3289">
                  <c:v>273.8</c:v>
                </c:pt>
                <c:pt idx="3290">
                  <c:v>271.3</c:v>
                </c:pt>
                <c:pt idx="3291">
                  <c:v>269.39999999999998</c:v>
                </c:pt>
                <c:pt idx="3292">
                  <c:v>269</c:v>
                </c:pt>
                <c:pt idx="3293">
                  <c:v>262.8</c:v>
                </c:pt>
                <c:pt idx="3294">
                  <c:v>265.89999999999998</c:v>
                </c:pt>
                <c:pt idx="3295">
                  <c:v>266.10000000000002</c:v>
                </c:pt>
                <c:pt idx="3296">
                  <c:v>256.10000000000002</c:v>
                </c:pt>
                <c:pt idx="3297">
                  <c:v>244.8</c:v>
                </c:pt>
                <c:pt idx="3298">
                  <c:v>248.7</c:v>
                </c:pt>
                <c:pt idx="3299">
                  <c:v>235.7</c:v>
                </c:pt>
                <c:pt idx="3300">
                  <c:v>233.5</c:v>
                </c:pt>
                <c:pt idx="3301">
                  <c:v>234.6</c:v>
                </c:pt>
                <c:pt idx="3302">
                  <c:v>235.5</c:v>
                </c:pt>
                <c:pt idx="3303">
                  <c:v>231.3</c:v>
                </c:pt>
                <c:pt idx="3304">
                  <c:v>232.7</c:v>
                </c:pt>
                <c:pt idx="3305">
                  <c:v>242.6</c:v>
                </c:pt>
                <c:pt idx="3306">
                  <c:v>238.8</c:v>
                </c:pt>
                <c:pt idx="3307">
                  <c:v>234.9</c:v>
                </c:pt>
                <c:pt idx="3308">
                  <c:v>231.7</c:v>
                </c:pt>
                <c:pt idx="3309">
                  <c:v>232</c:v>
                </c:pt>
                <c:pt idx="3310">
                  <c:v>228</c:v>
                </c:pt>
                <c:pt idx="3311">
                  <c:v>226.6</c:v>
                </c:pt>
                <c:pt idx="3312">
                  <c:v>235.4</c:v>
                </c:pt>
                <c:pt idx="3313">
                  <c:v>220.6</c:v>
                </c:pt>
                <c:pt idx="3314">
                  <c:v>217.3</c:v>
                </c:pt>
                <c:pt idx="3315">
                  <c:v>217.3</c:v>
                </c:pt>
                <c:pt idx="3316">
                  <c:v>214.4</c:v>
                </c:pt>
                <c:pt idx="3317">
                  <c:v>215.7</c:v>
                </c:pt>
                <c:pt idx="3318">
                  <c:v>219.5</c:v>
                </c:pt>
                <c:pt idx="3319">
                  <c:v>222.4</c:v>
                </c:pt>
                <c:pt idx="3320">
                  <c:v>215.6</c:v>
                </c:pt>
                <c:pt idx="3321">
                  <c:v>214.4</c:v>
                </c:pt>
                <c:pt idx="3322">
                  <c:v>220.2</c:v>
                </c:pt>
                <c:pt idx="3323">
                  <c:v>223.9</c:v>
                </c:pt>
                <c:pt idx="3324">
                  <c:v>220.5</c:v>
                </c:pt>
                <c:pt idx="3325">
                  <c:v>209.7</c:v>
                </c:pt>
                <c:pt idx="3326">
                  <c:v>216.5</c:v>
                </c:pt>
                <c:pt idx="3327">
                  <c:v>227.2</c:v>
                </c:pt>
                <c:pt idx="3328">
                  <c:v>220.4</c:v>
                </c:pt>
                <c:pt idx="3329">
                  <c:v>228.1</c:v>
                </c:pt>
                <c:pt idx="3330">
                  <c:v>247.3</c:v>
                </c:pt>
                <c:pt idx="3331">
                  <c:v>251.5</c:v>
                </c:pt>
                <c:pt idx="3332">
                  <c:v>241.4</c:v>
                </c:pt>
                <c:pt idx="3333">
                  <c:v>229.6</c:v>
                </c:pt>
                <c:pt idx="3334">
                  <c:v>224.8</c:v>
                </c:pt>
                <c:pt idx="3335">
                  <c:v>225.6</c:v>
                </c:pt>
                <c:pt idx="3336">
                  <c:v>207.1</c:v>
                </c:pt>
                <c:pt idx="3337">
                  <c:v>203.4</c:v>
                </c:pt>
                <c:pt idx="3338">
                  <c:v>205.5</c:v>
                </c:pt>
                <c:pt idx="3339">
                  <c:v>192.5</c:v>
                </c:pt>
                <c:pt idx="3340">
                  <c:v>191.7</c:v>
                </c:pt>
                <c:pt idx="3341">
                  <c:v>198.7</c:v>
                </c:pt>
                <c:pt idx="3342">
                  <c:v>164.6</c:v>
                </c:pt>
                <c:pt idx="3343">
                  <c:v>157.30000000000001</c:v>
                </c:pt>
                <c:pt idx="3344">
                  <c:v>217.1</c:v>
                </c:pt>
                <c:pt idx="3345">
                  <c:v>263.3</c:v>
                </c:pt>
                <c:pt idx="3346">
                  <c:v>263.8</c:v>
                </c:pt>
                <c:pt idx="3347">
                  <c:v>272</c:v>
                </c:pt>
                <c:pt idx="3348">
                  <c:v>277.3</c:v>
                </c:pt>
                <c:pt idx="3349">
                  <c:v>279</c:v>
                </c:pt>
                <c:pt idx="3350">
                  <c:v>280.7</c:v>
                </c:pt>
                <c:pt idx="3351">
                  <c:v>271.5</c:v>
                </c:pt>
                <c:pt idx="3352">
                  <c:v>262.89999999999998</c:v>
                </c:pt>
                <c:pt idx="3353">
                  <c:v>255.9</c:v>
                </c:pt>
                <c:pt idx="3354">
                  <c:v>284.89999999999998</c:v>
                </c:pt>
                <c:pt idx="3355">
                  <c:v>313.10000000000002</c:v>
                </c:pt>
                <c:pt idx="3356">
                  <c:v>313.5</c:v>
                </c:pt>
                <c:pt idx="3357">
                  <c:v>308.89999999999998</c:v>
                </c:pt>
                <c:pt idx="3358">
                  <c:v>309.3</c:v>
                </c:pt>
                <c:pt idx="3359">
                  <c:v>308.3</c:v>
                </c:pt>
                <c:pt idx="3360">
                  <c:v>310.5</c:v>
                </c:pt>
                <c:pt idx="3361">
                  <c:v>312</c:v>
                </c:pt>
                <c:pt idx="3362">
                  <c:v>316.39999999999998</c:v>
                </c:pt>
                <c:pt idx="3363">
                  <c:v>316.3</c:v>
                </c:pt>
                <c:pt idx="3364">
                  <c:v>320.60000000000002</c:v>
                </c:pt>
                <c:pt idx="3365">
                  <c:v>328</c:v>
                </c:pt>
                <c:pt idx="3366">
                  <c:v>319.89999999999998</c:v>
                </c:pt>
                <c:pt idx="3367">
                  <c:v>320.10000000000002</c:v>
                </c:pt>
                <c:pt idx="3368">
                  <c:v>316</c:v>
                </c:pt>
                <c:pt idx="3369">
                  <c:v>306.39999999999998</c:v>
                </c:pt>
                <c:pt idx="3370">
                  <c:v>303.39999999999998</c:v>
                </c:pt>
                <c:pt idx="3371">
                  <c:v>314.3</c:v>
                </c:pt>
                <c:pt idx="3372">
                  <c:v>328.9</c:v>
                </c:pt>
                <c:pt idx="3373">
                  <c:v>343.6</c:v>
                </c:pt>
                <c:pt idx="3374">
                  <c:v>344.6</c:v>
                </c:pt>
                <c:pt idx="3375">
                  <c:v>343.8</c:v>
                </c:pt>
                <c:pt idx="3376">
                  <c:v>346</c:v>
                </c:pt>
                <c:pt idx="3377">
                  <c:v>337.8</c:v>
                </c:pt>
                <c:pt idx="3378">
                  <c:v>345.1</c:v>
                </c:pt>
                <c:pt idx="3379">
                  <c:v>343.8</c:v>
                </c:pt>
                <c:pt idx="3380">
                  <c:v>364.6</c:v>
                </c:pt>
                <c:pt idx="3381">
                  <c:v>372.5</c:v>
                </c:pt>
                <c:pt idx="3382">
                  <c:v>372</c:v>
                </c:pt>
                <c:pt idx="3383">
                  <c:v>366.4</c:v>
                </c:pt>
                <c:pt idx="3384">
                  <c:v>366.2</c:v>
                </c:pt>
                <c:pt idx="3385">
                  <c:v>373.6</c:v>
                </c:pt>
                <c:pt idx="3386">
                  <c:v>375.4</c:v>
                </c:pt>
                <c:pt idx="3387">
                  <c:v>373</c:v>
                </c:pt>
                <c:pt idx="3388">
                  <c:v>372.6</c:v>
                </c:pt>
                <c:pt idx="3389">
                  <c:v>372.2</c:v>
                </c:pt>
                <c:pt idx="3390">
                  <c:v>358.4</c:v>
                </c:pt>
                <c:pt idx="3391">
                  <c:v>364.8</c:v>
                </c:pt>
                <c:pt idx="3392">
                  <c:v>364</c:v>
                </c:pt>
                <c:pt idx="3393">
                  <c:v>370.6</c:v>
                </c:pt>
                <c:pt idx="3394">
                  <c:v>361.9</c:v>
                </c:pt>
                <c:pt idx="3395">
                  <c:v>352.6</c:v>
                </c:pt>
                <c:pt idx="3396">
                  <c:v>350.5</c:v>
                </c:pt>
                <c:pt idx="3397">
                  <c:v>343.8</c:v>
                </c:pt>
                <c:pt idx="3398">
                  <c:v>355.1</c:v>
                </c:pt>
                <c:pt idx="3399">
                  <c:v>374.3</c:v>
                </c:pt>
                <c:pt idx="3400">
                  <c:v>372</c:v>
                </c:pt>
                <c:pt idx="3401">
                  <c:v>378.3</c:v>
                </c:pt>
                <c:pt idx="3402">
                  <c:v>370.5</c:v>
                </c:pt>
                <c:pt idx="3403">
                  <c:v>368</c:v>
                </c:pt>
                <c:pt idx="3404">
                  <c:v>382</c:v>
                </c:pt>
                <c:pt idx="3405">
                  <c:v>390.9</c:v>
                </c:pt>
                <c:pt idx="3406">
                  <c:v>365.8</c:v>
                </c:pt>
                <c:pt idx="3407">
                  <c:v>361.9</c:v>
                </c:pt>
                <c:pt idx="3408">
                  <c:v>356.6</c:v>
                </c:pt>
                <c:pt idx="3409">
                  <c:v>341.8</c:v>
                </c:pt>
                <c:pt idx="3410">
                  <c:v>339.8</c:v>
                </c:pt>
                <c:pt idx="3411">
                  <c:v>340.2</c:v>
                </c:pt>
                <c:pt idx="3412">
                  <c:v>335.7</c:v>
                </c:pt>
                <c:pt idx="3413">
                  <c:v>326.5</c:v>
                </c:pt>
                <c:pt idx="3414">
                  <c:v>320.10000000000002</c:v>
                </c:pt>
                <c:pt idx="3415">
                  <c:v>321.7</c:v>
                </c:pt>
                <c:pt idx="3416">
                  <c:v>319.8</c:v>
                </c:pt>
                <c:pt idx="3417">
                  <c:v>320.7</c:v>
                </c:pt>
                <c:pt idx="3418">
                  <c:v>336.1</c:v>
                </c:pt>
                <c:pt idx="3419">
                  <c:v>333.4</c:v>
                </c:pt>
                <c:pt idx="3420">
                  <c:v>334.7</c:v>
                </c:pt>
                <c:pt idx="3421">
                  <c:v>348.3</c:v>
                </c:pt>
                <c:pt idx="3422">
                  <c:v>344.9</c:v>
                </c:pt>
                <c:pt idx="3423">
                  <c:v>344.2</c:v>
                </c:pt>
                <c:pt idx="3424">
                  <c:v>341.5</c:v>
                </c:pt>
                <c:pt idx="3425">
                  <c:v>351.4</c:v>
                </c:pt>
                <c:pt idx="3426">
                  <c:v>353.5</c:v>
                </c:pt>
                <c:pt idx="3427">
                  <c:v>377</c:v>
                </c:pt>
                <c:pt idx="3428">
                  <c:v>377.4</c:v>
                </c:pt>
                <c:pt idx="3429">
                  <c:v>378.4</c:v>
                </c:pt>
                <c:pt idx="3430">
                  <c:v>383.9</c:v>
                </c:pt>
                <c:pt idx="3431">
                  <c:v>373.6</c:v>
                </c:pt>
                <c:pt idx="3432">
                  <c:v>372.4</c:v>
                </c:pt>
                <c:pt idx="3433">
                  <c:v>371.6</c:v>
                </c:pt>
                <c:pt idx="3434">
                  <c:v>388.2</c:v>
                </c:pt>
                <c:pt idx="3435">
                  <c:v>385.7</c:v>
                </c:pt>
                <c:pt idx="3436">
                  <c:v>366</c:v>
                </c:pt>
                <c:pt idx="3437">
                  <c:v>352.3</c:v>
                </c:pt>
                <c:pt idx="3438">
                  <c:v>350.5</c:v>
                </c:pt>
                <c:pt idx="3439">
                  <c:v>353.3</c:v>
                </c:pt>
                <c:pt idx="3440">
                  <c:v>347.6</c:v>
                </c:pt>
                <c:pt idx="3441">
                  <c:v>325.39999999999998</c:v>
                </c:pt>
                <c:pt idx="3442">
                  <c:v>321.7</c:v>
                </c:pt>
                <c:pt idx="3443">
                  <c:v>303</c:v>
                </c:pt>
                <c:pt idx="3444">
                  <c:v>294.89999999999998</c:v>
                </c:pt>
                <c:pt idx="3445">
                  <c:v>327.10000000000002</c:v>
                </c:pt>
                <c:pt idx="3446">
                  <c:v>362.8</c:v>
                </c:pt>
                <c:pt idx="3447">
                  <c:v>371.2</c:v>
                </c:pt>
                <c:pt idx="3448">
                  <c:v>381.1</c:v>
                </c:pt>
                <c:pt idx="3449">
                  <c:v>374.7</c:v>
                </c:pt>
                <c:pt idx="3450">
                  <c:v>372.6</c:v>
                </c:pt>
                <c:pt idx="3451">
                  <c:v>374.1</c:v>
                </c:pt>
                <c:pt idx="3452">
                  <c:v>394.7</c:v>
                </c:pt>
                <c:pt idx="3453">
                  <c:v>399.7</c:v>
                </c:pt>
                <c:pt idx="3454">
                  <c:v>409.6</c:v>
                </c:pt>
                <c:pt idx="3455">
                  <c:v>422.1</c:v>
                </c:pt>
                <c:pt idx="3456">
                  <c:v>394.8</c:v>
                </c:pt>
                <c:pt idx="3457">
                  <c:v>398.6</c:v>
                </c:pt>
                <c:pt idx="3458">
                  <c:v>394.5</c:v>
                </c:pt>
                <c:pt idx="3459">
                  <c:v>387.5</c:v>
                </c:pt>
                <c:pt idx="3460">
                  <c:v>386.1</c:v>
                </c:pt>
                <c:pt idx="3461">
                  <c:v>408.8</c:v>
                </c:pt>
                <c:pt idx="3462">
                  <c:v>458.3</c:v>
                </c:pt>
                <c:pt idx="3463">
                  <c:v>464</c:v>
                </c:pt>
                <c:pt idx="3464">
                  <c:v>473.7</c:v>
                </c:pt>
                <c:pt idx="3465">
                  <c:v>472</c:v>
                </c:pt>
                <c:pt idx="3466">
                  <c:v>474.6</c:v>
                </c:pt>
                <c:pt idx="3467">
                  <c:v>471.1</c:v>
                </c:pt>
                <c:pt idx="3468">
                  <c:v>474.6</c:v>
                </c:pt>
                <c:pt idx="3469">
                  <c:v>471.6</c:v>
                </c:pt>
                <c:pt idx="3470">
                  <c:v>467.5</c:v>
                </c:pt>
                <c:pt idx="3471">
                  <c:v>469.5</c:v>
                </c:pt>
                <c:pt idx="3472">
                  <c:v>478.5</c:v>
                </c:pt>
                <c:pt idx="3473">
                  <c:v>480.8</c:v>
                </c:pt>
                <c:pt idx="3474">
                  <c:v>483.1</c:v>
                </c:pt>
                <c:pt idx="3475">
                  <c:v>476.3</c:v>
                </c:pt>
                <c:pt idx="3476">
                  <c:v>476.8</c:v>
                </c:pt>
                <c:pt idx="3477">
                  <c:v>470.5</c:v>
                </c:pt>
                <c:pt idx="3478">
                  <c:v>471.8</c:v>
                </c:pt>
                <c:pt idx="3479">
                  <c:v>478.3</c:v>
                </c:pt>
                <c:pt idx="3480">
                  <c:v>503.1</c:v>
                </c:pt>
                <c:pt idx="3481">
                  <c:v>506.7</c:v>
                </c:pt>
                <c:pt idx="3482">
                  <c:v>503.3</c:v>
                </c:pt>
                <c:pt idx="3483">
                  <c:v>512.70000000000005</c:v>
                </c:pt>
                <c:pt idx="3484">
                  <c:v>501.8</c:v>
                </c:pt>
                <c:pt idx="3485">
                  <c:v>499.7</c:v>
                </c:pt>
                <c:pt idx="3486">
                  <c:v>496.8</c:v>
                </c:pt>
                <c:pt idx="3487">
                  <c:v>494</c:v>
                </c:pt>
                <c:pt idx="3488">
                  <c:v>500.6</c:v>
                </c:pt>
                <c:pt idx="3489">
                  <c:v>511.4</c:v>
                </c:pt>
                <c:pt idx="3490">
                  <c:v>468.5</c:v>
                </c:pt>
                <c:pt idx="3491">
                  <c:v>455.8</c:v>
                </c:pt>
                <c:pt idx="3492">
                  <c:v>450</c:v>
                </c:pt>
                <c:pt idx="3493">
                  <c:v>478.2</c:v>
                </c:pt>
                <c:pt idx="3494">
                  <c:v>483.2</c:v>
                </c:pt>
                <c:pt idx="3495">
                  <c:v>483.2</c:v>
                </c:pt>
                <c:pt idx="3496">
                  <c:v>495.9</c:v>
                </c:pt>
                <c:pt idx="3497">
                  <c:v>523.20000000000005</c:v>
                </c:pt>
                <c:pt idx="3498">
                  <c:v>562</c:v>
                </c:pt>
                <c:pt idx="3499">
                  <c:v>571.70000000000005</c:v>
                </c:pt>
                <c:pt idx="3500">
                  <c:v>588.1</c:v>
                </c:pt>
                <c:pt idx="3501">
                  <c:v>587.4</c:v>
                </c:pt>
                <c:pt idx="3502">
                  <c:v>592.1</c:v>
                </c:pt>
                <c:pt idx="3503">
                  <c:v>587.9</c:v>
                </c:pt>
                <c:pt idx="3504">
                  <c:v>587.20000000000005</c:v>
                </c:pt>
                <c:pt idx="3505">
                  <c:v>585.4</c:v>
                </c:pt>
                <c:pt idx="3506">
                  <c:v>586.5</c:v>
                </c:pt>
                <c:pt idx="3507">
                  <c:v>580.6</c:v>
                </c:pt>
                <c:pt idx="3508">
                  <c:v>587.4</c:v>
                </c:pt>
                <c:pt idx="3509">
                  <c:v>586.4</c:v>
                </c:pt>
                <c:pt idx="3510">
                  <c:v>564</c:v>
                </c:pt>
                <c:pt idx="3511">
                  <c:v>564.20000000000005</c:v>
                </c:pt>
                <c:pt idx="3512">
                  <c:v>579.5</c:v>
                </c:pt>
                <c:pt idx="3513">
                  <c:v>578.1</c:v>
                </c:pt>
                <c:pt idx="3514">
                  <c:v>593.70000000000005</c:v>
                </c:pt>
                <c:pt idx="3515">
                  <c:v>593.29999999999995</c:v>
                </c:pt>
                <c:pt idx="3516">
                  <c:v>597.4</c:v>
                </c:pt>
                <c:pt idx="3517">
                  <c:v>599.4</c:v>
                </c:pt>
                <c:pt idx="3518">
                  <c:v>621</c:v>
                </c:pt>
                <c:pt idx="3519">
                  <c:v>620</c:v>
                </c:pt>
                <c:pt idx="3520">
                  <c:v>615</c:v>
                </c:pt>
                <c:pt idx="3521">
                  <c:v>620</c:v>
                </c:pt>
                <c:pt idx="3522">
                  <c:v>625.1</c:v>
                </c:pt>
                <c:pt idx="3523">
                  <c:v>617.9</c:v>
                </c:pt>
                <c:pt idx="3524">
                  <c:v>610</c:v>
                </c:pt>
                <c:pt idx="3525">
                  <c:v>614.20000000000005</c:v>
                </c:pt>
                <c:pt idx="3526">
                  <c:v>617.29999999999995</c:v>
                </c:pt>
                <c:pt idx="3527">
                  <c:v>616.1</c:v>
                </c:pt>
                <c:pt idx="3528">
                  <c:v>627.5</c:v>
                </c:pt>
                <c:pt idx="3529">
                  <c:v>625.9</c:v>
                </c:pt>
                <c:pt idx="3530">
                  <c:v>616.1</c:v>
                </c:pt>
                <c:pt idx="3531">
                  <c:v>611.70000000000005</c:v>
                </c:pt>
                <c:pt idx="3532">
                  <c:v>610.5</c:v>
                </c:pt>
                <c:pt idx="3533">
                  <c:v>609.29999999999995</c:v>
                </c:pt>
                <c:pt idx="3534">
                  <c:v>607.29999999999995</c:v>
                </c:pt>
                <c:pt idx="3535">
                  <c:v>622.70000000000005</c:v>
                </c:pt>
                <c:pt idx="3536">
                  <c:v>619.70000000000005</c:v>
                </c:pt>
                <c:pt idx="3537">
                  <c:v>623</c:v>
                </c:pt>
                <c:pt idx="3538">
                  <c:v>633.6</c:v>
                </c:pt>
                <c:pt idx="3539">
                  <c:v>604.6</c:v>
                </c:pt>
                <c:pt idx="3540">
                  <c:v>634.1</c:v>
                </c:pt>
                <c:pt idx="3541">
                  <c:v>596.5</c:v>
                </c:pt>
                <c:pt idx="3542">
                  <c:v>593.20000000000005</c:v>
                </c:pt>
                <c:pt idx="3543">
                  <c:v>594</c:v>
                </c:pt>
                <c:pt idx="3544">
                  <c:v>580.1</c:v>
                </c:pt>
                <c:pt idx="3545">
                  <c:v>565.79999999999995</c:v>
                </c:pt>
                <c:pt idx="3546">
                  <c:v>566.9</c:v>
                </c:pt>
                <c:pt idx="3547">
                  <c:v>585.4</c:v>
                </c:pt>
                <c:pt idx="3548">
                  <c:v>582.9</c:v>
                </c:pt>
                <c:pt idx="3549">
                  <c:v>592</c:v>
                </c:pt>
                <c:pt idx="3550">
                  <c:v>584.79999999999995</c:v>
                </c:pt>
                <c:pt idx="3551">
                  <c:v>587.1</c:v>
                </c:pt>
                <c:pt idx="3552">
                  <c:v>598.70000000000005</c:v>
                </c:pt>
                <c:pt idx="3553">
                  <c:v>603.6</c:v>
                </c:pt>
                <c:pt idx="3554">
                  <c:v>594.9</c:v>
                </c:pt>
                <c:pt idx="3555">
                  <c:v>580.5</c:v>
                </c:pt>
                <c:pt idx="3556">
                  <c:v>560.79999999999995</c:v>
                </c:pt>
                <c:pt idx="3557">
                  <c:v>563.70000000000005</c:v>
                </c:pt>
                <c:pt idx="3558">
                  <c:v>594.9</c:v>
                </c:pt>
                <c:pt idx="3559">
                  <c:v>591.1</c:v>
                </c:pt>
                <c:pt idx="3560">
                  <c:v>642.29999999999995</c:v>
                </c:pt>
                <c:pt idx="3561">
                  <c:v>641.70000000000005</c:v>
                </c:pt>
                <c:pt idx="3562">
                  <c:v>639.1</c:v>
                </c:pt>
                <c:pt idx="3563">
                  <c:v>648.70000000000005</c:v>
                </c:pt>
                <c:pt idx="3564">
                  <c:v>641</c:v>
                </c:pt>
                <c:pt idx="3565">
                  <c:v>647.1</c:v>
                </c:pt>
                <c:pt idx="3566">
                  <c:v>635.6</c:v>
                </c:pt>
                <c:pt idx="3567">
                  <c:v>602.1</c:v>
                </c:pt>
                <c:pt idx="3568">
                  <c:v>631.4</c:v>
                </c:pt>
                <c:pt idx="3569">
                  <c:v>625.5</c:v>
                </c:pt>
                <c:pt idx="3570">
                  <c:v>622</c:v>
                </c:pt>
                <c:pt idx="3571">
                  <c:v>604.70000000000005</c:v>
                </c:pt>
                <c:pt idx="3572">
                  <c:v>564</c:v>
                </c:pt>
                <c:pt idx="3573">
                  <c:v>557.70000000000005</c:v>
                </c:pt>
                <c:pt idx="3574">
                  <c:v>562.6</c:v>
                </c:pt>
                <c:pt idx="3575">
                  <c:v>555.29999999999995</c:v>
                </c:pt>
                <c:pt idx="3576">
                  <c:v>564.70000000000005</c:v>
                </c:pt>
                <c:pt idx="3577">
                  <c:v>520.5</c:v>
                </c:pt>
                <c:pt idx="3578">
                  <c:v>510.4</c:v>
                </c:pt>
                <c:pt idx="3579">
                  <c:v>515.20000000000005</c:v>
                </c:pt>
                <c:pt idx="3580">
                  <c:v>485.5</c:v>
                </c:pt>
                <c:pt idx="3581">
                  <c:v>481.7</c:v>
                </c:pt>
                <c:pt idx="3582">
                  <c:v>437.3</c:v>
                </c:pt>
                <c:pt idx="3583">
                  <c:v>441.2</c:v>
                </c:pt>
                <c:pt idx="3584">
                  <c:v>449</c:v>
                </c:pt>
                <c:pt idx="3585">
                  <c:v>452.2</c:v>
                </c:pt>
                <c:pt idx="3586">
                  <c:v>441.9</c:v>
                </c:pt>
                <c:pt idx="3587">
                  <c:v>441.5</c:v>
                </c:pt>
                <c:pt idx="3588">
                  <c:v>433.9</c:v>
                </c:pt>
                <c:pt idx="3589">
                  <c:v>432.7</c:v>
                </c:pt>
                <c:pt idx="3590">
                  <c:v>430.2</c:v>
                </c:pt>
                <c:pt idx="3591">
                  <c:v>429</c:v>
                </c:pt>
                <c:pt idx="3592">
                  <c:v>441.4</c:v>
                </c:pt>
                <c:pt idx="3593">
                  <c:v>438.5</c:v>
                </c:pt>
                <c:pt idx="3594">
                  <c:v>439.5</c:v>
                </c:pt>
                <c:pt idx="3595">
                  <c:v>423.5</c:v>
                </c:pt>
                <c:pt idx="3596">
                  <c:v>420.2</c:v>
                </c:pt>
                <c:pt idx="3597">
                  <c:v>426.4</c:v>
                </c:pt>
                <c:pt idx="3598">
                  <c:v>428.8</c:v>
                </c:pt>
                <c:pt idx="3599">
                  <c:v>429.1</c:v>
                </c:pt>
                <c:pt idx="3600">
                  <c:v>442</c:v>
                </c:pt>
                <c:pt idx="3601">
                  <c:v>444.5</c:v>
                </c:pt>
                <c:pt idx="3602">
                  <c:v>430.9</c:v>
                </c:pt>
                <c:pt idx="3603">
                  <c:v>430.7</c:v>
                </c:pt>
                <c:pt idx="3604">
                  <c:v>420.8</c:v>
                </c:pt>
                <c:pt idx="3605">
                  <c:v>437.4</c:v>
                </c:pt>
                <c:pt idx="3606">
                  <c:v>448.6</c:v>
                </c:pt>
                <c:pt idx="3607">
                  <c:v>438.3</c:v>
                </c:pt>
                <c:pt idx="3608">
                  <c:v>477.2</c:v>
                </c:pt>
                <c:pt idx="3609">
                  <c:v>482.3</c:v>
                </c:pt>
                <c:pt idx="3610">
                  <c:v>483.4</c:v>
                </c:pt>
                <c:pt idx="3611">
                  <c:v>490.7</c:v>
                </c:pt>
                <c:pt idx="3612">
                  <c:v>488.7</c:v>
                </c:pt>
                <c:pt idx="3613">
                  <c:v>473.2</c:v>
                </c:pt>
                <c:pt idx="3614">
                  <c:v>472</c:v>
                </c:pt>
                <c:pt idx="3615">
                  <c:v>486.9</c:v>
                </c:pt>
                <c:pt idx="3616">
                  <c:v>496.1</c:v>
                </c:pt>
                <c:pt idx="3617">
                  <c:v>466.4</c:v>
                </c:pt>
                <c:pt idx="3618">
                  <c:v>420.1</c:v>
                </c:pt>
                <c:pt idx="3619">
                  <c:v>409.9</c:v>
                </c:pt>
                <c:pt idx="3620">
                  <c:v>428</c:v>
                </c:pt>
                <c:pt idx="3621">
                  <c:v>355.7</c:v>
                </c:pt>
                <c:pt idx="3622">
                  <c:v>384.6</c:v>
                </c:pt>
                <c:pt idx="3623">
                  <c:v>451.1</c:v>
                </c:pt>
                <c:pt idx="3624">
                  <c:v>457.6</c:v>
                </c:pt>
                <c:pt idx="3625">
                  <c:v>448</c:v>
                </c:pt>
                <c:pt idx="3626">
                  <c:v>446.3</c:v>
                </c:pt>
                <c:pt idx="3627">
                  <c:v>439.4</c:v>
                </c:pt>
                <c:pt idx="3628">
                  <c:v>415.5</c:v>
                </c:pt>
                <c:pt idx="3629">
                  <c:v>386.7</c:v>
                </c:pt>
                <c:pt idx="3630">
                  <c:v>409.3</c:v>
                </c:pt>
                <c:pt idx="3631">
                  <c:v>438</c:v>
                </c:pt>
                <c:pt idx="3632">
                  <c:v>422.5</c:v>
                </c:pt>
                <c:pt idx="3633">
                  <c:v>424</c:v>
                </c:pt>
                <c:pt idx="3634">
                  <c:v>473.8</c:v>
                </c:pt>
                <c:pt idx="3635">
                  <c:v>453.8</c:v>
                </c:pt>
                <c:pt idx="3636">
                  <c:v>460.5</c:v>
                </c:pt>
                <c:pt idx="3637">
                  <c:v>546.29999999999995</c:v>
                </c:pt>
                <c:pt idx="3638">
                  <c:v>550.4</c:v>
                </c:pt>
                <c:pt idx="3639">
                  <c:v>531.29999999999995</c:v>
                </c:pt>
                <c:pt idx="3640">
                  <c:v>538.6</c:v>
                </c:pt>
                <c:pt idx="3641">
                  <c:v>537.20000000000005</c:v>
                </c:pt>
                <c:pt idx="3642">
                  <c:v>540.20000000000005</c:v>
                </c:pt>
                <c:pt idx="3643">
                  <c:v>560.29999999999995</c:v>
                </c:pt>
                <c:pt idx="3644">
                  <c:v>590.1</c:v>
                </c:pt>
                <c:pt idx="3645">
                  <c:v>585.70000000000005</c:v>
                </c:pt>
                <c:pt idx="3646">
                  <c:v>602.70000000000005</c:v>
                </c:pt>
                <c:pt idx="3647">
                  <c:v>613.20000000000005</c:v>
                </c:pt>
                <c:pt idx="3648">
                  <c:v>609.20000000000005</c:v>
                </c:pt>
                <c:pt idx="3649">
                  <c:v>610.6</c:v>
                </c:pt>
                <c:pt idx="3650">
                  <c:v>616.1</c:v>
                </c:pt>
                <c:pt idx="3651">
                  <c:v>608.20000000000005</c:v>
                </c:pt>
                <c:pt idx="3652">
                  <c:v>599.9</c:v>
                </c:pt>
                <c:pt idx="3653">
                  <c:v>594.70000000000005</c:v>
                </c:pt>
                <c:pt idx="3654">
                  <c:v>598.5</c:v>
                </c:pt>
                <c:pt idx="3655">
                  <c:v>588.6</c:v>
                </c:pt>
                <c:pt idx="3656">
                  <c:v>600.29999999999995</c:v>
                </c:pt>
                <c:pt idx="3657">
                  <c:v>636.20000000000005</c:v>
                </c:pt>
                <c:pt idx="3658">
                  <c:v>636.79999999999995</c:v>
                </c:pt>
                <c:pt idx="3659">
                  <c:v>645.20000000000005</c:v>
                </c:pt>
                <c:pt idx="3660">
                  <c:v>545.4</c:v>
                </c:pt>
                <c:pt idx="3661">
                  <c:v>541.5</c:v>
                </c:pt>
                <c:pt idx="3662">
                  <c:v>262.8</c:v>
                </c:pt>
                <c:pt idx="3663">
                  <c:v>570</c:v>
                </c:pt>
                <c:pt idx="3664">
                  <c:v>580.5</c:v>
                </c:pt>
                <c:pt idx="3665">
                  <c:v>522.79999999999995</c:v>
                </c:pt>
                <c:pt idx="3666">
                  <c:v>102.3</c:v>
                </c:pt>
                <c:pt idx="3667">
                  <c:v>131.9</c:v>
                </c:pt>
                <c:pt idx="3668">
                  <c:v>220.3</c:v>
                </c:pt>
                <c:pt idx="3669">
                  <c:v>96.7</c:v>
                </c:pt>
                <c:pt idx="3670">
                  <c:v>91.7</c:v>
                </c:pt>
                <c:pt idx="3671">
                  <c:v>109.2</c:v>
                </c:pt>
                <c:pt idx="3672">
                  <c:v>257.2</c:v>
                </c:pt>
                <c:pt idx="3673">
                  <c:v>248.3</c:v>
                </c:pt>
                <c:pt idx="3674">
                  <c:v>263.39999999999998</c:v>
                </c:pt>
                <c:pt idx="3675">
                  <c:v>220.4</c:v>
                </c:pt>
                <c:pt idx="3676">
                  <c:v>310.10000000000002</c:v>
                </c:pt>
                <c:pt idx="3677">
                  <c:v>302.2</c:v>
                </c:pt>
                <c:pt idx="3678">
                  <c:v>451.3</c:v>
                </c:pt>
                <c:pt idx="3679">
                  <c:v>511.9</c:v>
                </c:pt>
                <c:pt idx="3680">
                  <c:v>550.20000000000005</c:v>
                </c:pt>
                <c:pt idx="3681">
                  <c:v>500</c:v>
                </c:pt>
                <c:pt idx="3682">
                  <c:v>622.5</c:v>
                </c:pt>
                <c:pt idx="3683">
                  <c:v>632.1</c:v>
                </c:pt>
                <c:pt idx="3684">
                  <c:v>651.70000000000005</c:v>
                </c:pt>
                <c:pt idx="3685">
                  <c:v>800.9</c:v>
                </c:pt>
                <c:pt idx="3686">
                  <c:v>890</c:v>
                </c:pt>
                <c:pt idx="3687">
                  <c:v>900.8</c:v>
                </c:pt>
                <c:pt idx="3688">
                  <c:v>931.7</c:v>
                </c:pt>
                <c:pt idx="3689">
                  <c:v>934.4</c:v>
                </c:pt>
                <c:pt idx="3690">
                  <c:v>927.8</c:v>
                </c:pt>
                <c:pt idx="3691">
                  <c:v>924.6</c:v>
                </c:pt>
                <c:pt idx="3692">
                  <c:v>909.5</c:v>
                </c:pt>
                <c:pt idx="3693">
                  <c:v>918.9</c:v>
                </c:pt>
                <c:pt idx="3694">
                  <c:v>911.7</c:v>
                </c:pt>
                <c:pt idx="3695">
                  <c:v>937.2</c:v>
                </c:pt>
                <c:pt idx="3696">
                  <c:v>950.7</c:v>
                </c:pt>
                <c:pt idx="3697">
                  <c:v>915.9</c:v>
                </c:pt>
                <c:pt idx="3698">
                  <c:v>902.9</c:v>
                </c:pt>
                <c:pt idx="3699">
                  <c:v>936.3</c:v>
                </c:pt>
                <c:pt idx="3700">
                  <c:v>935</c:v>
                </c:pt>
                <c:pt idx="3701">
                  <c:v>943.2</c:v>
                </c:pt>
                <c:pt idx="3702">
                  <c:v>926</c:v>
                </c:pt>
                <c:pt idx="3703">
                  <c:v>901.9</c:v>
                </c:pt>
                <c:pt idx="3704">
                  <c:v>884.7</c:v>
                </c:pt>
                <c:pt idx="3705">
                  <c:v>867.2</c:v>
                </c:pt>
                <c:pt idx="3706">
                  <c:v>910.5</c:v>
                </c:pt>
                <c:pt idx="3707">
                  <c:v>915.1</c:v>
                </c:pt>
                <c:pt idx="3708">
                  <c:v>904.2</c:v>
                </c:pt>
                <c:pt idx="3709">
                  <c:v>879.9</c:v>
                </c:pt>
                <c:pt idx="3710">
                  <c:v>922.1</c:v>
                </c:pt>
                <c:pt idx="3711">
                  <c:v>935</c:v>
                </c:pt>
                <c:pt idx="3712">
                  <c:v>905.9</c:v>
                </c:pt>
                <c:pt idx="3713">
                  <c:v>866.5</c:v>
                </c:pt>
                <c:pt idx="3714">
                  <c:v>858.9</c:v>
                </c:pt>
                <c:pt idx="3715">
                  <c:v>879.8</c:v>
                </c:pt>
                <c:pt idx="3716">
                  <c:v>964.7</c:v>
                </c:pt>
                <c:pt idx="3717">
                  <c:v>911.4</c:v>
                </c:pt>
                <c:pt idx="3718">
                  <c:v>848.3</c:v>
                </c:pt>
                <c:pt idx="3719">
                  <c:v>839.4</c:v>
                </c:pt>
                <c:pt idx="3720">
                  <c:v>810.5</c:v>
                </c:pt>
                <c:pt idx="3721">
                  <c:v>771</c:v>
                </c:pt>
                <c:pt idx="3722">
                  <c:v>777</c:v>
                </c:pt>
                <c:pt idx="3723">
                  <c:v>781</c:v>
                </c:pt>
                <c:pt idx="3724">
                  <c:v>735</c:v>
                </c:pt>
                <c:pt idx="3725">
                  <c:v>715.6</c:v>
                </c:pt>
                <c:pt idx="3726">
                  <c:v>767.9</c:v>
                </c:pt>
                <c:pt idx="3727">
                  <c:v>707.2</c:v>
                </c:pt>
                <c:pt idx="3728">
                  <c:v>673.9</c:v>
                </c:pt>
                <c:pt idx="3729">
                  <c:v>666</c:v>
                </c:pt>
                <c:pt idx="3730">
                  <c:v>631</c:v>
                </c:pt>
                <c:pt idx="3731">
                  <c:v>615</c:v>
                </c:pt>
                <c:pt idx="3732">
                  <c:v>610</c:v>
                </c:pt>
                <c:pt idx="3733">
                  <c:v>621.29999999999995</c:v>
                </c:pt>
                <c:pt idx="3734">
                  <c:v>522.4</c:v>
                </c:pt>
                <c:pt idx="3735">
                  <c:v>454.9</c:v>
                </c:pt>
                <c:pt idx="3736">
                  <c:v>678.9</c:v>
                </c:pt>
                <c:pt idx="3737">
                  <c:v>714</c:v>
                </c:pt>
                <c:pt idx="3738">
                  <c:v>838</c:v>
                </c:pt>
                <c:pt idx="3739">
                  <c:v>875.1</c:v>
                </c:pt>
                <c:pt idx="3740">
                  <c:v>882.1</c:v>
                </c:pt>
                <c:pt idx="3741">
                  <c:v>839.5</c:v>
                </c:pt>
                <c:pt idx="3742">
                  <c:v>856.1</c:v>
                </c:pt>
                <c:pt idx="3743">
                  <c:v>912</c:v>
                </c:pt>
                <c:pt idx="3744">
                  <c:v>787.7</c:v>
                </c:pt>
                <c:pt idx="3745">
                  <c:v>653</c:v>
                </c:pt>
                <c:pt idx="3746">
                  <c:v>576</c:v>
                </c:pt>
                <c:pt idx="3747">
                  <c:v>800.1</c:v>
                </c:pt>
                <c:pt idx="3748">
                  <c:v>870</c:v>
                </c:pt>
                <c:pt idx="3749">
                  <c:v>1131.3</c:v>
                </c:pt>
                <c:pt idx="3750">
                  <c:v>1064.9000000000001</c:v>
                </c:pt>
                <c:pt idx="3751">
                  <c:v>975</c:v>
                </c:pt>
                <c:pt idx="3752">
                  <c:v>840.3</c:v>
                </c:pt>
                <c:pt idx="3753">
                  <c:v>1150.2</c:v>
                </c:pt>
                <c:pt idx="3754">
                  <c:v>1050</c:v>
                </c:pt>
                <c:pt idx="3755">
                  <c:v>1032.0999999999999</c:v>
                </c:pt>
                <c:pt idx="3756">
                  <c:v>914.3</c:v>
                </c:pt>
                <c:pt idx="3757">
                  <c:v>825.1</c:v>
                </c:pt>
                <c:pt idx="3758">
                  <c:v>759</c:v>
                </c:pt>
                <c:pt idx="3759">
                  <c:v>745.2</c:v>
                </c:pt>
                <c:pt idx="3760">
                  <c:v>799.5</c:v>
                </c:pt>
                <c:pt idx="3761">
                  <c:v>682.3</c:v>
                </c:pt>
                <c:pt idx="3762">
                  <c:v>595.20000000000005</c:v>
                </c:pt>
                <c:pt idx="3763">
                  <c:v>453.3</c:v>
                </c:pt>
                <c:pt idx="3764">
                  <c:v>502.6</c:v>
                </c:pt>
                <c:pt idx="3765">
                  <c:v>522</c:v>
                </c:pt>
                <c:pt idx="3766">
                  <c:v>457</c:v>
                </c:pt>
                <c:pt idx="3767">
                  <c:v>428</c:v>
                </c:pt>
                <c:pt idx="3768">
                  <c:v>413</c:v>
                </c:pt>
                <c:pt idx="3769">
                  <c:v>402.5</c:v>
                </c:pt>
                <c:pt idx="3770">
                  <c:v>372.2</c:v>
                </c:pt>
                <c:pt idx="3771">
                  <c:v>359</c:v>
                </c:pt>
                <c:pt idx="3772">
                  <c:v>321.39999999999998</c:v>
                </c:pt>
                <c:pt idx="3773">
                  <c:v>290</c:v>
                </c:pt>
                <c:pt idx="3774">
                  <c:v>340</c:v>
                </c:pt>
                <c:pt idx="3775">
                  <c:v>308</c:v>
                </c:pt>
                <c:pt idx="3776">
                  <c:v>263.60000000000002</c:v>
                </c:pt>
                <c:pt idx="3777">
                  <c:v>251.4</c:v>
                </c:pt>
                <c:pt idx="3778">
                  <c:v>229</c:v>
                </c:pt>
                <c:pt idx="3779">
                  <c:v>221.9</c:v>
                </c:pt>
                <c:pt idx="3780">
                  <c:v>212.1</c:v>
                </c:pt>
                <c:pt idx="3781">
                  <c:v>211</c:v>
                </c:pt>
                <c:pt idx="3782">
                  <c:v>209.7</c:v>
                </c:pt>
                <c:pt idx="3783">
                  <c:v>205.4</c:v>
                </c:pt>
                <c:pt idx="3784">
                  <c:v>204</c:v>
                </c:pt>
                <c:pt idx="3785">
                  <c:v>204.2</c:v>
                </c:pt>
                <c:pt idx="3786">
                  <c:v>200.4</c:v>
                </c:pt>
                <c:pt idx="3787">
                  <c:v>188.9</c:v>
                </c:pt>
                <c:pt idx="3788">
                  <c:v>187</c:v>
                </c:pt>
                <c:pt idx="3789">
                  <c:v>176.6</c:v>
                </c:pt>
                <c:pt idx="3790">
                  <c:v>175.3</c:v>
                </c:pt>
                <c:pt idx="3791">
                  <c:v>200.7</c:v>
                </c:pt>
                <c:pt idx="3792">
                  <c:v>192.8</c:v>
                </c:pt>
                <c:pt idx="3793">
                  <c:v>183.2</c:v>
                </c:pt>
                <c:pt idx="3794">
                  <c:v>177.2</c:v>
                </c:pt>
                <c:pt idx="3795">
                  <c:v>167.1</c:v>
                </c:pt>
                <c:pt idx="3796">
                  <c:v>156.5</c:v>
                </c:pt>
                <c:pt idx="3797">
                  <c:v>150.80000000000001</c:v>
                </c:pt>
                <c:pt idx="3798">
                  <c:v>144.19999999999999</c:v>
                </c:pt>
                <c:pt idx="3799">
                  <c:v>150.6</c:v>
                </c:pt>
                <c:pt idx="3800">
                  <c:v>146</c:v>
                </c:pt>
                <c:pt idx="3801">
                  <c:v>141.5</c:v>
                </c:pt>
                <c:pt idx="3802">
                  <c:v>139.4</c:v>
                </c:pt>
                <c:pt idx="3803">
                  <c:v>138.9</c:v>
                </c:pt>
                <c:pt idx="3804">
                  <c:v>138.5</c:v>
                </c:pt>
                <c:pt idx="3805">
                  <c:v>135.80000000000001</c:v>
                </c:pt>
                <c:pt idx="3806">
                  <c:v>135.6</c:v>
                </c:pt>
                <c:pt idx="3807">
                  <c:v>135.1</c:v>
                </c:pt>
                <c:pt idx="3808">
                  <c:v>134.1</c:v>
                </c:pt>
                <c:pt idx="3809">
                  <c:v>135.30000000000001</c:v>
                </c:pt>
                <c:pt idx="3810">
                  <c:v>128.5</c:v>
                </c:pt>
                <c:pt idx="3811">
                  <c:v>120.1</c:v>
                </c:pt>
                <c:pt idx="3812">
                  <c:v>109.7</c:v>
                </c:pt>
                <c:pt idx="3813">
                  <c:v>139.4</c:v>
                </c:pt>
                <c:pt idx="3814">
                  <c:v>138.1</c:v>
                </c:pt>
                <c:pt idx="3815">
                  <c:v>141.4</c:v>
                </c:pt>
                <c:pt idx="3816">
                  <c:v>138</c:v>
                </c:pt>
                <c:pt idx="3817">
                  <c:v>134.80000000000001</c:v>
                </c:pt>
                <c:pt idx="3818">
                  <c:v>134.69999999999999</c:v>
                </c:pt>
                <c:pt idx="3819">
                  <c:v>134.69999999999999</c:v>
                </c:pt>
                <c:pt idx="3820">
                  <c:v>132.5</c:v>
                </c:pt>
                <c:pt idx="3821">
                  <c:v>132</c:v>
                </c:pt>
                <c:pt idx="3822">
                  <c:v>131</c:v>
                </c:pt>
                <c:pt idx="3823">
                  <c:v>132</c:v>
                </c:pt>
                <c:pt idx="3824">
                  <c:v>131</c:v>
                </c:pt>
                <c:pt idx="3825">
                  <c:v>131.1</c:v>
                </c:pt>
                <c:pt idx="3826">
                  <c:v>139</c:v>
                </c:pt>
                <c:pt idx="3827">
                  <c:v>138</c:v>
                </c:pt>
                <c:pt idx="3828">
                  <c:v>137.9</c:v>
                </c:pt>
                <c:pt idx="3829">
                  <c:v>135</c:v>
                </c:pt>
                <c:pt idx="3830">
                  <c:v>136.5</c:v>
                </c:pt>
                <c:pt idx="3831">
                  <c:v>137.80000000000001</c:v>
                </c:pt>
                <c:pt idx="3832">
                  <c:v>137.5</c:v>
                </c:pt>
                <c:pt idx="3833">
                  <c:v>127.5</c:v>
                </c:pt>
                <c:pt idx="3834">
                  <c:v>131.4</c:v>
                </c:pt>
                <c:pt idx="3835">
                  <c:v>124</c:v>
                </c:pt>
                <c:pt idx="3836">
                  <c:v>124.1</c:v>
                </c:pt>
                <c:pt idx="3837">
                  <c:v>121.3</c:v>
                </c:pt>
                <c:pt idx="3838">
                  <c:v>121.9</c:v>
                </c:pt>
                <c:pt idx="3839">
                  <c:v>127.2</c:v>
                </c:pt>
                <c:pt idx="3840">
                  <c:v>130.1</c:v>
                </c:pt>
                <c:pt idx="3841">
                  <c:v>142.19999999999999</c:v>
                </c:pt>
                <c:pt idx="3842">
                  <c:v>142.1</c:v>
                </c:pt>
                <c:pt idx="3843">
                  <c:v>141</c:v>
                </c:pt>
                <c:pt idx="3844">
                  <c:v>135.9</c:v>
                </c:pt>
                <c:pt idx="3845">
                  <c:v>128.6</c:v>
                </c:pt>
                <c:pt idx="3846">
                  <c:v>128.19999999999999</c:v>
                </c:pt>
                <c:pt idx="3847">
                  <c:v>128</c:v>
                </c:pt>
                <c:pt idx="3848">
                  <c:v>120</c:v>
                </c:pt>
                <c:pt idx="3849">
                  <c:v>119.9</c:v>
                </c:pt>
                <c:pt idx="3850">
                  <c:v>119.1</c:v>
                </c:pt>
                <c:pt idx="3851">
                  <c:v>118</c:v>
                </c:pt>
                <c:pt idx="3852">
                  <c:v>118.4</c:v>
                </c:pt>
                <c:pt idx="3853">
                  <c:v>120.5</c:v>
                </c:pt>
                <c:pt idx="3854">
                  <c:v>119.7</c:v>
                </c:pt>
                <c:pt idx="3855">
                  <c:v>116.8</c:v>
                </c:pt>
                <c:pt idx="3856">
                  <c:v>111.8</c:v>
                </c:pt>
                <c:pt idx="3857">
                  <c:v>112</c:v>
                </c:pt>
                <c:pt idx="3858">
                  <c:v>108.2</c:v>
                </c:pt>
                <c:pt idx="3859">
                  <c:v>108.2</c:v>
                </c:pt>
                <c:pt idx="3860">
                  <c:v>108.8</c:v>
                </c:pt>
                <c:pt idx="3861">
                  <c:v>108</c:v>
                </c:pt>
                <c:pt idx="3862">
                  <c:v>104.5</c:v>
                </c:pt>
                <c:pt idx="3863">
                  <c:v>103.5</c:v>
                </c:pt>
                <c:pt idx="3864">
                  <c:v>102.7</c:v>
                </c:pt>
                <c:pt idx="3865">
                  <c:v>102.4</c:v>
                </c:pt>
                <c:pt idx="3866">
                  <c:v>101.9</c:v>
                </c:pt>
                <c:pt idx="3867">
                  <c:v>101</c:v>
                </c:pt>
                <c:pt idx="3868">
                  <c:v>105.2</c:v>
                </c:pt>
                <c:pt idx="3869">
                  <c:v>105.1</c:v>
                </c:pt>
                <c:pt idx="3870">
                  <c:v>105</c:v>
                </c:pt>
                <c:pt idx="3871">
                  <c:v>103.5</c:v>
                </c:pt>
                <c:pt idx="3872">
                  <c:v>102</c:v>
                </c:pt>
                <c:pt idx="3873">
                  <c:v>101.2</c:v>
                </c:pt>
                <c:pt idx="3874">
                  <c:v>103</c:v>
                </c:pt>
                <c:pt idx="3875">
                  <c:v>103.6</c:v>
                </c:pt>
                <c:pt idx="3876">
                  <c:v>100.5</c:v>
                </c:pt>
                <c:pt idx="3877">
                  <c:v>98.4</c:v>
                </c:pt>
                <c:pt idx="3878">
                  <c:v>94</c:v>
                </c:pt>
                <c:pt idx="3879">
                  <c:v>93</c:v>
                </c:pt>
                <c:pt idx="3880">
                  <c:v>96</c:v>
                </c:pt>
                <c:pt idx="3881">
                  <c:v>93.6</c:v>
                </c:pt>
                <c:pt idx="3882">
                  <c:v>92.3</c:v>
                </c:pt>
                <c:pt idx="3883">
                  <c:v>91.6</c:v>
                </c:pt>
                <c:pt idx="3884">
                  <c:v>89.8</c:v>
                </c:pt>
                <c:pt idx="3885">
                  <c:v>88</c:v>
                </c:pt>
                <c:pt idx="3886">
                  <c:v>89.3</c:v>
                </c:pt>
                <c:pt idx="3887">
                  <c:v>87.6</c:v>
                </c:pt>
                <c:pt idx="3888">
                  <c:v>86.2</c:v>
                </c:pt>
                <c:pt idx="3889">
                  <c:v>96.2</c:v>
                </c:pt>
                <c:pt idx="3890">
                  <c:v>96</c:v>
                </c:pt>
                <c:pt idx="3891">
                  <c:v>93.1</c:v>
                </c:pt>
                <c:pt idx="3892">
                  <c:v>92.9</c:v>
                </c:pt>
                <c:pt idx="3893">
                  <c:v>87.8</c:v>
                </c:pt>
                <c:pt idx="3894">
                  <c:v>88</c:v>
                </c:pt>
                <c:pt idx="3895">
                  <c:v>85</c:v>
                </c:pt>
                <c:pt idx="3896">
                  <c:v>75.5</c:v>
                </c:pt>
                <c:pt idx="3897">
                  <c:v>72.5</c:v>
                </c:pt>
                <c:pt idx="3898">
                  <c:v>72.5</c:v>
                </c:pt>
                <c:pt idx="3899">
                  <c:v>66.599999999999994</c:v>
                </c:pt>
                <c:pt idx="3900">
                  <c:v>66.8</c:v>
                </c:pt>
                <c:pt idx="3901">
                  <c:v>65.400000000000006</c:v>
                </c:pt>
                <c:pt idx="3902">
                  <c:v>72</c:v>
                </c:pt>
                <c:pt idx="3903">
                  <c:v>76</c:v>
                </c:pt>
                <c:pt idx="3904">
                  <c:v>87.5</c:v>
                </c:pt>
                <c:pt idx="3905">
                  <c:v>86</c:v>
                </c:pt>
                <c:pt idx="3906">
                  <c:v>93.8</c:v>
                </c:pt>
                <c:pt idx="3907">
                  <c:v>93</c:v>
                </c:pt>
                <c:pt idx="3908">
                  <c:v>92.3</c:v>
                </c:pt>
                <c:pt idx="3909">
                  <c:v>100.1</c:v>
                </c:pt>
                <c:pt idx="3910">
                  <c:v>101.8</c:v>
                </c:pt>
                <c:pt idx="3911">
                  <c:v>100</c:v>
                </c:pt>
                <c:pt idx="3912">
                  <c:v>100.8</c:v>
                </c:pt>
                <c:pt idx="3913">
                  <c:v>106.2</c:v>
                </c:pt>
                <c:pt idx="3914">
                  <c:v>107.5</c:v>
                </c:pt>
                <c:pt idx="3915">
                  <c:v>107.6</c:v>
                </c:pt>
                <c:pt idx="3916">
                  <c:v>107.1</c:v>
                </c:pt>
                <c:pt idx="3917">
                  <c:v>104.7</c:v>
                </c:pt>
                <c:pt idx="3918">
                  <c:v>101</c:v>
                </c:pt>
                <c:pt idx="3919">
                  <c:v>98.9</c:v>
                </c:pt>
                <c:pt idx="3920">
                  <c:v>98.9</c:v>
                </c:pt>
                <c:pt idx="3921">
                  <c:v>97.5</c:v>
                </c:pt>
                <c:pt idx="3922">
                  <c:v>97.1</c:v>
                </c:pt>
                <c:pt idx="3923">
                  <c:v>100.3</c:v>
                </c:pt>
                <c:pt idx="3924">
                  <c:v>106</c:v>
                </c:pt>
                <c:pt idx="3925">
                  <c:v>103.2</c:v>
                </c:pt>
                <c:pt idx="3926">
                  <c:v>95</c:v>
                </c:pt>
                <c:pt idx="3927">
                  <c:v>88</c:v>
                </c:pt>
                <c:pt idx="3928">
                  <c:v>107</c:v>
                </c:pt>
                <c:pt idx="3929">
                  <c:v>106.2</c:v>
                </c:pt>
                <c:pt idx="3930">
                  <c:v>117</c:v>
                </c:pt>
                <c:pt idx="3931">
                  <c:v>119.5</c:v>
                </c:pt>
                <c:pt idx="3932">
                  <c:v>118.8</c:v>
                </c:pt>
                <c:pt idx="3933">
                  <c:v>115.1</c:v>
                </c:pt>
                <c:pt idx="3934">
                  <c:v>115</c:v>
                </c:pt>
                <c:pt idx="3935">
                  <c:v>127.1</c:v>
                </c:pt>
                <c:pt idx="3936">
                  <c:v>126.3</c:v>
                </c:pt>
                <c:pt idx="3937">
                  <c:v>126.5</c:v>
                </c:pt>
                <c:pt idx="3938">
                  <c:v>127.6</c:v>
                </c:pt>
                <c:pt idx="3939">
                  <c:v>125.4</c:v>
                </c:pt>
                <c:pt idx="3940">
                  <c:v>124</c:v>
                </c:pt>
                <c:pt idx="3941">
                  <c:v>130.6</c:v>
                </c:pt>
                <c:pt idx="3942">
                  <c:v>128.19999999999999</c:v>
                </c:pt>
                <c:pt idx="3943">
                  <c:v>125.4</c:v>
                </c:pt>
                <c:pt idx="3944">
                  <c:v>123</c:v>
                </c:pt>
                <c:pt idx="3945">
                  <c:v>122</c:v>
                </c:pt>
                <c:pt idx="3946">
                  <c:v>121.1</c:v>
                </c:pt>
                <c:pt idx="3947">
                  <c:v>120.1</c:v>
                </c:pt>
                <c:pt idx="3948">
                  <c:v>119.5</c:v>
                </c:pt>
                <c:pt idx="3949">
                  <c:v>122.3</c:v>
                </c:pt>
                <c:pt idx="3950">
                  <c:v>116.6</c:v>
                </c:pt>
                <c:pt idx="3951">
                  <c:v>112.1</c:v>
                </c:pt>
                <c:pt idx="3952">
                  <c:v>103</c:v>
                </c:pt>
                <c:pt idx="3953">
                  <c:v>109.4</c:v>
                </c:pt>
                <c:pt idx="3954">
                  <c:v>114.5</c:v>
                </c:pt>
                <c:pt idx="3955">
                  <c:v>112.4</c:v>
                </c:pt>
                <c:pt idx="3956">
                  <c:v>113</c:v>
                </c:pt>
                <c:pt idx="3957">
                  <c:v>111.5</c:v>
                </c:pt>
                <c:pt idx="3958">
                  <c:v>108.8</c:v>
                </c:pt>
                <c:pt idx="3959">
                  <c:v>109.5</c:v>
                </c:pt>
                <c:pt idx="3960">
                  <c:v>97.5</c:v>
                </c:pt>
                <c:pt idx="3961">
                  <c:v>106</c:v>
                </c:pt>
                <c:pt idx="3962">
                  <c:v>107</c:v>
                </c:pt>
                <c:pt idx="3963">
                  <c:v>92</c:v>
                </c:pt>
                <c:pt idx="3964">
                  <c:v>79</c:v>
                </c:pt>
                <c:pt idx="3965">
                  <c:v>91.1</c:v>
                </c:pt>
                <c:pt idx="3966">
                  <c:v>104</c:v>
                </c:pt>
                <c:pt idx="3967">
                  <c:v>134</c:v>
                </c:pt>
                <c:pt idx="3968">
                  <c:v>133</c:v>
                </c:pt>
                <c:pt idx="3969">
                  <c:v>127.5</c:v>
                </c:pt>
                <c:pt idx="3970">
                  <c:v>122.7</c:v>
                </c:pt>
                <c:pt idx="3971">
                  <c:v>121.4</c:v>
                </c:pt>
                <c:pt idx="3972">
                  <c:v>120.1</c:v>
                </c:pt>
                <c:pt idx="3973">
                  <c:v>141</c:v>
                </c:pt>
                <c:pt idx="3974">
                  <c:v>125</c:v>
                </c:pt>
                <c:pt idx="3975">
                  <c:v>118.5</c:v>
                </c:pt>
                <c:pt idx="3976">
                  <c:v>110</c:v>
                </c:pt>
                <c:pt idx="3977">
                  <c:v>115</c:v>
                </c:pt>
                <c:pt idx="3978">
                  <c:v>105.5</c:v>
                </c:pt>
                <c:pt idx="3979">
                  <c:v>86</c:v>
                </c:pt>
                <c:pt idx="3980">
                  <c:v>63.3</c:v>
                </c:pt>
                <c:pt idx="3981">
                  <c:v>50</c:v>
                </c:pt>
                <c:pt idx="3982">
                  <c:v>71.5</c:v>
                </c:pt>
                <c:pt idx="3983">
                  <c:v>84.4</c:v>
                </c:pt>
                <c:pt idx="3984">
                  <c:v>85.5</c:v>
                </c:pt>
                <c:pt idx="3985">
                  <c:v>54.3</c:v>
                </c:pt>
                <c:pt idx="3986">
                  <c:v>110.2</c:v>
                </c:pt>
                <c:pt idx="3987">
                  <c:v>105</c:v>
                </c:pt>
                <c:pt idx="3988">
                  <c:v>186.5</c:v>
                </c:pt>
                <c:pt idx="3989">
                  <c:v>162.6</c:v>
                </c:pt>
                <c:pt idx="3990">
                  <c:v>142.6</c:v>
                </c:pt>
                <c:pt idx="3991">
                  <c:v>139.5</c:v>
                </c:pt>
                <c:pt idx="3992">
                  <c:v>130.19999999999999</c:v>
                </c:pt>
                <c:pt idx="3993">
                  <c:v>116.4</c:v>
                </c:pt>
                <c:pt idx="3994">
                  <c:v>110</c:v>
                </c:pt>
                <c:pt idx="3995">
                  <c:v>99</c:v>
                </c:pt>
                <c:pt idx="3996">
                  <c:v>92.2</c:v>
                </c:pt>
                <c:pt idx="3997">
                  <c:v>91</c:v>
                </c:pt>
                <c:pt idx="3998">
                  <c:v>87</c:v>
                </c:pt>
                <c:pt idx="3999">
                  <c:v>83</c:v>
                </c:pt>
                <c:pt idx="4000">
                  <c:v>75</c:v>
                </c:pt>
                <c:pt idx="4001">
                  <c:v>78.400000000000006</c:v>
                </c:pt>
                <c:pt idx="4002">
                  <c:v>73.099999999999994</c:v>
                </c:pt>
                <c:pt idx="4003">
                  <c:v>69.5</c:v>
                </c:pt>
                <c:pt idx="4004">
                  <c:v>62.7</c:v>
                </c:pt>
                <c:pt idx="4005">
                  <c:v>52.3</c:v>
                </c:pt>
                <c:pt idx="4006">
                  <c:v>65</c:v>
                </c:pt>
                <c:pt idx="4007">
                  <c:v>63.1</c:v>
                </c:pt>
                <c:pt idx="4008">
                  <c:v>57.7</c:v>
                </c:pt>
                <c:pt idx="4009">
                  <c:v>50</c:v>
                </c:pt>
                <c:pt idx="4010">
                  <c:v>47.1</c:v>
                </c:pt>
                <c:pt idx="4011">
                  <c:v>46.8</c:v>
                </c:pt>
                <c:pt idx="4012">
                  <c:v>46.3</c:v>
                </c:pt>
                <c:pt idx="4013">
                  <c:v>46.4</c:v>
                </c:pt>
                <c:pt idx="4014">
                  <c:v>46</c:v>
                </c:pt>
                <c:pt idx="4015">
                  <c:v>43.8</c:v>
                </c:pt>
                <c:pt idx="4016">
                  <c:v>36.700000000000003</c:v>
                </c:pt>
                <c:pt idx="4017">
                  <c:v>45.5</c:v>
                </c:pt>
                <c:pt idx="4018">
                  <c:v>45.5</c:v>
                </c:pt>
                <c:pt idx="4019">
                  <c:v>43.4</c:v>
                </c:pt>
                <c:pt idx="4020">
                  <c:v>41</c:v>
                </c:pt>
                <c:pt idx="4021">
                  <c:v>33.299999999999997</c:v>
                </c:pt>
                <c:pt idx="4022">
                  <c:v>40.1</c:v>
                </c:pt>
                <c:pt idx="4023">
                  <c:v>36.200000000000003</c:v>
                </c:pt>
                <c:pt idx="4024">
                  <c:v>34.200000000000003</c:v>
                </c:pt>
                <c:pt idx="4025">
                  <c:v>33.799999999999997</c:v>
                </c:pt>
                <c:pt idx="4026">
                  <c:v>33.200000000000003</c:v>
                </c:pt>
                <c:pt idx="4027">
                  <c:v>32.9</c:v>
                </c:pt>
                <c:pt idx="4028">
                  <c:v>30.9</c:v>
                </c:pt>
                <c:pt idx="4029">
                  <c:v>30.8</c:v>
                </c:pt>
                <c:pt idx="4030">
                  <c:v>30.1</c:v>
                </c:pt>
                <c:pt idx="4031">
                  <c:v>29.5</c:v>
                </c:pt>
                <c:pt idx="4032">
                  <c:v>29.2</c:v>
                </c:pt>
                <c:pt idx="4033">
                  <c:v>28</c:v>
                </c:pt>
                <c:pt idx="4034">
                  <c:v>29.7</c:v>
                </c:pt>
                <c:pt idx="4035">
                  <c:v>29.3</c:v>
                </c:pt>
                <c:pt idx="4036">
                  <c:v>29</c:v>
                </c:pt>
                <c:pt idx="4037">
                  <c:v>26.8</c:v>
                </c:pt>
                <c:pt idx="4038">
                  <c:v>26.4</c:v>
                </c:pt>
                <c:pt idx="4039">
                  <c:v>25</c:v>
                </c:pt>
                <c:pt idx="4040">
                  <c:v>26.8</c:v>
                </c:pt>
                <c:pt idx="4041">
                  <c:v>26.1</c:v>
                </c:pt>
                <c:pt idx="4042">
                  <c:v>21.7</c:v>
                </c:pt>
                <c:pt idx="4043">
                  <c:v>24.2</c:v>
                </c:pt>
                <c:pt idx="4044">
                  <c:v>24.3</c:v>
                </c:pt>
                <c:pt idx="4045">
                  <c:v>23.6</c:v>
                </c:pt>
                <c:pt idx="4046">
                  <c:v>22.7</c:v>
                </c:pt>
                <c:pt idx="4047">
                  <c:v>22.6</c:v>
                </c:pt>
                <c:pt idx="4048">
                  <c:v>22</c:v>
                </c:pt>
                <c:pt idx="4049">
                  <c:v>20.8</c:v>
                </c:pt>
                <c:pt idx="4050">
                  <c:v>20.6</c:v>
                </c:pt>
                <c:pt idx="4051">
                  <c:v>20.2</c:v>
                </c:pt>
                <c:pt idx="4052">
                  <c:v>19.899999999999999</c:v>
                </c:pt>
                <c:pt idx="4053">
                  <c:v>19.399999999999999</c:v>
                </c:pt>
                <c:pt idx="4054">
                  <c:v>18</c:v>
                </c:pt>
                <c:pt idx="4055">
                  <c:v>20.3</c:v>
                </c:pt>
                <c:pt idx="4056">
                  <c:v>19.5</c:v>
                </c:pt>
                <c:pt idx="4057">
                  <c:v>19.100000000000001</c:v>
                </c:pt>
                <c:pt idx="4058">
                  <c:v>18.7</c:v>
                </c:pt>
                <c:pt idx="4059">
                  <c:v>17.8</c:v>
                </c:pt>
                <c:pt idx="4060">
                  <c:v>17.2</c:v>
                </c:pt>
                <c:pt idx="4061">
                  <c:v>16.5</c:v>
                </c:pt>
                <c:pt idx="4062">
                  <c:v>15.4</c:v>
                </c:pt>
                <c:pt idx="4063">
                  <c:v>15.6</c:v>
                </c:pt>
                <c:pt idx="4064">
                  <c:v>16.8</c:v>
                </c:pt>
                <c:pt idx="4065">
                  <c:v>16.600000000000001</c:v>
                </c:pt>
                <c:pt idx="4066">
                  <c:v>15.6</c:v>
                </c:pt>
                <c:pt idx="4067">
                  <c:v>15.5</c:v>
                </c:pt>
                <c:pt idx="4068">
                  <c:v>15.3</c:v>
                </c:pt>
                <c:pt idx="4069">
                  <c:v>15.4</c:v>
                </c:pt>
                <c:pt idx="4070">
                  <c:v>14.6</c:v>
                </c:pt>
                <c:pt idx="4071">
                  <c:v>14.2</c:v>
                </c:pt>
                <c:pt idx="4072">
                  <c:v>14</c:v>
                </c:pt>
                <c:pt idx="4073">
                  <c:v>14.1</c:v>
                </c:pt>
                <c:pt idx="4074">
                  <c:v>13.9</c:v>
                </c:pt>
                <c:pt idx="4075">
                  <c:v>14</c:v>
                </c:pt>
                <c:pt idx="4076">
                  <c:v>13.9</c:v>
                </c:pt>
                <c:pt idx="4077">
                  <c:v>13.8</c:v>
                </c:pt>
                <c:pt idx="4078">
                  <c:v>13.6</c:v>
                </c:pt>
                <c:pt idx="4079">
                  <c:v>13.5</c:v>
                </c:pt>
                <c:pt idx="4080">
                  <c:v>13.4</c:v>
                </c:pt>
                <c:pt idx="4081">
                  <c:v>13.4</c:v>
                </c:pt>
                <c:pt idx="4082">
                  <c:v>13.3</c:v>
                </c:pt>
                <c:pt idx="4083">
                  <c:v>13.3</c:v>
                </c:pt>
                <c:pt idx="4084">
                  <c:v>13.3</c:v>
                </c:pt>
                <c:pt idx="4085">
                  <c:v>13.2</c:v>
                </c:pt>
                <c:pt idx="4086">
                  <c:v>13.2</c:v>
                </c:pt>
                <c:pt idx="4087">
                  <c:v>13.4</c:v>
                </c:pt>
                <c:pt idx="4088">
                  <c:v>13.4</c:v>
                </c:pt>
                <c:pt idx="4089">
                  <c:v>13.3</c:v>
                </c:pt>
                <c:pt idx="4090">
                  <c:v>13.3</c:v>
                </c:pt>
                <c:pt idx="4091">
                  <c:v>13.3</c:v>
                </c:pt>
                <c:pt idx="4092">
                  <c:v>13.2</c:v>
                </c:pt>
                <c:pt idx="4093">
                  <c:v>13.1</c:v>
                </c:pt>
                <c:pt idx="4094">
                  <c:v>13.2</c:v>
                </c:pt>
                <c:pt idx="4095">
                  <c:v>13</c:v>
                </c:pt>
                <c:pt idx="4096">
                  <c:v>13.3</c:v>
                </c:pt>
                <c:pt idx="4097">
                  <c:v>13.4</c:v>
                </c:pt>
                <c:pt idx="4098">
                  <c:v>13.3</c:v>
                </c:pt>
                <c:pt idx="4099">
                  <c:v>13.2</c:v>
                </c:pt>
                <c:pt idx="4100">
                  <c:v>13.1</c:v>
                </c:pt>
                <c:pt idx="4101">
                  <c:v>12.8</c:v>
                </c:pt>
                <c:pt idx="4102">
                  <c:v>13.1</c:v>
                </c:pt>
                <c:pt idx="4103">
                  <c:v>13.4</c:v>
                </c:pt>
                <c:pt idx="4104">
                  <c:v>13</c:v>
                </c:pt>
                <c:pt idx="4105">
                  <c:v>13.5</c:v>
                </c:pt>
                <c:pt idx="4106">
                  <c:v>13.3</c:v>
                </c:pt>
                <c:pt idx="4107">
                  <c:v>13.3</c:v>
                </c:pt>
                <c:pt idx="4108">
                  <c:v>13.3</c:v>
                </c:pt>
                <c:pt idx="4109">
                  <c:v>13</c:v>
                </c:pt>
                <c:pt idx="4110">
                  <c:v>13.4</c:v>
                </c:pt>
                <c:pt idx="4111">
                  <c:v>13</c:v>
                </c:pt>
                <c:pt idx="4112">
                  <c:v>12.9</c:v>
                </c:pt>
                <c:pt idx="4113">
                  <c:v>13.1</c:v>
                </c:pt>
                <c:pt idx="4114">
                  <c:v>12.6</c:v>
                </c:pt>
                <c:pt idx="4115">
                  <c:v>12.5</c:v>
                </c:pt>
                <c:pt idx="4116">
                  <c:v>12.4</c:v>
                </c:pt>
                <c:pt idx="4117">
                  <c:v>12.5</c:v>
                </c:pt>
                <c:pt idx="4118">
                  <c:v>12.4</c:v>
                </c:pt>
                <c:pt idx="4119">
                  <c:v>12.1</c:v>
                </c:pt>
                <c:pt idx="4120">
                  <c:v>12.1</c:v>
                </c:pt>
                <c:pt idx="4121">
                  <c:v>11.9</c:v>
                </c:pt>
                <c:pt idx="4122">
                  <c:v>11.9</c:v>
                </c:pt>
                <c:pt idx="4123">
                  <c:v>12.3</c:v>
                </c:pt>
                <c:pt idx="4124">
                  <c:v>12.3</c:v>
                </c:pt>
                <c:pt idx="4125">
                  <c:v>12.1</c:v>
                </c:pt>
                <c:pt idx="4126">
                  <c:v>11.7</c:v>
                </c:pt>
                <c:pt idx="4127">
                  <c:v>11.6</c:v>
                </c:pt>
                <c:pt idx="4128">
                  <c:v>11.6</c:v>
                </c:pt>
                <c:pt idx="4129">
                  <c:v>11.6</c:v>
                </c:pt>
                <c:pt idx="4130">
                  <c:v>11.6</c:v>
                </c:pt>
                <c:pt idx="4131">
                  <c:v>11.5</c:v>
                </c:pt>
                <c:pt idx="4132">
                  <c:v>11.2</c:v>
                </c:pt>
                <c:pt idx="4133">
                  <c:v>10.9</c:v>
                </c:pt>
                <c:pt idx="4134">
                  <c:v>10.8</c:v>
                </c:pt>
                <c:pt idx="4135">
                  <c:v>10.9</c:v>
                </c:pt>
                <c:pt idx="4136">
                  <c:v>10.8</c:v>
                </c:pt>
                <c:pt idx="4137">
                  <c:v>10.7</c:v>
                </c:pt>
                <c:pt idx="4138">
                  <c:v>10.8</c:v>
                </c:pt>
                <c:pt idx="4139">
                  <c:v>10.8</c:v>
                </c:pt>
                <c:pt idx="4140">
                  <c:v>10.8</c:v>
                </c:pt>
                <c:pt idx="4141">
                  <c:v>10.8</c:v>
                </c:pt>
                <c:pt idx="4142">
                  <c:v>10.7</c:v>
                </c:pt>
                <c:pt idx="4143">
                  <c:v>10.6</c:v>
                </c:pt>
                <c:pt idx="4144">
                  <c:v>10.5</c:v>
                </c:pt>
                <c:pt idx="4145">
                  <c:v>10.4</c:v>
                </c:pt>
                <c:pt idx="4146">
                  <c:v>10.3</c:v>
                </c:pt>
                <c:pt idx="4147">
                  <c:v>10.4</c:v>
                </c:pt>
                <c:pt idx="4148">
                  <c:v>10.7</c:v>
                </c:pt>
                <c:pt idx="4149">
                  <c:v>10.6</c:v>
                </c:pt>
                <c:pt idx="4150">
                  <c:v>10.3</c:v>
                </c:pt>
                <c:pt idx="4151">
                  <c:v>10.3</c:v>
                </c:pt>
                <c:pt idx="4152">
                  <c:v>9.8000000000000007</c:v>
                </c:pt>
                <c:pt idx="4153">
                  <c:v>9.6999999999999993</c:v>
                </c:pt>
                <c:pt idx="4154">
                  <c:v>10.5</c:v>
                </c:pt>
                <c:pt idx="4155">
                  <c:v>11.6</c:v>
                </c:pt>
                <c:pt idx="4156">
                  <c:v>11.4</c:v>
                </c:pt>
                <c:pt idx="4157">
                  <c:v>11.5</c:v>
                </c:pt>
                <c:pt idx="4158">
                  <c:v>11.6</c:v>
                </c:pt>
                <c:pt idx="4159">
                  <c:v>11.6</c:v>
                </c:pt>
                <c:pt idx="4160">
                  <c:v>11.6</c:v>
                </c:pt>
                <c:pt idx="4161">
                  <c:v>11.8</c:v>
                </c:pt>
                <c:pt idx="4162">
                  <c:v>11.7</c:v>
                </c:pt>
                <c:pt idx="4163">
                  <c:v>11.5</c:v>
                </c:pt>
                <c:pt idx="4164">
                  <c:v>11.4</c:v>
                </c:pt>
                <c:pt idx="4165">
                  <c:v>11.5</c:v>
                </c:pt>
                <c:pt idx="4166">
                  <c:v>11.9</c:v>
                </c:pt>
                <c:pt idx="4167">
                  <c:v>11.9</c:v>
                </c:pt>
                <c:pt idx="4168">
                  <c:v>11.9</c:v>
                </c:pt>
                <c:pt idx="4169">
                  <c:v>11.8</c:v>
                </c:pt>
                <c:pt idx="4170">
                  <c:v>11.6</c:v>
                </c:pt>
                <c:pt idx="4171">
                  <c:v>10.6</c:v>
                </c:pt>
                <c:pt idx="4172">
                  <c:v>11.7</c:v>
                </c:pt>
                <c:pt idx="4173">
                  <c:v>12.4</c:v>
                </c:pt>
                <c:pt idx="4174">
                  <c:v>12.5</c:v>
                </c:pt>
                <c:pt idx="4175">
                  <c:v>12.6</c:v>
                </c:pt>
                <c:pt idx="4176">
                  <c:v>12.7</c:v>
                </c:pt>
                <c:pt idx="4177">
                  <c:v>12.3</c:v>
                </c:pt>
                <c:pt idx="4178">
                  <c:v>12.3</c:v>
                </c:pt>
                <c:pt idx="4179">
                  <c:v>12.3</c:v>
                </c:pt>
                <c:pt idx="4180">
                  <c:v>12.2</c:v>
                </c:pt>
                <c:pt idx="4181">
                  <c:v>12.1</c:v>
                </c:pt>
                <c:pt idx="4182">
                  <c:v>12.2</c:v>
                </c:pt>
                <c:pt idx="4183">
                  <c:v>12</c:v>
                </c:pt>
                <c:pt idx="4184">
                  <c:v>12</c:v>
                </c:pt>
                <c:pt idx="4185">
                  <c:v>11.9</c:v>
                </c:pt>
                <c:pt idx="4186">
                  <c:v>11.6</c:v>
                </c:pt>
                <c:pt idx="4187">
                  <c:v>12.1</c:v>
                </c:pt>
                <c:pt idx="4188">
                  <c:v>12</c:v>
                </c:pt>
                <c:pt idx="4189">
                  <c:v>12.3</c:v>
                </c:pt>
                <c:pt idx="4190">
                  <c:v>12.1</c:v>
                </c:pt>
                <c:pt idx="4191">
                  <c:v>11.8</c:v>
                </c:pt>
                <c:pt idx="4192">
                  <c:v>11.8</c:v>
                </c:pt>
                <c:pt idx="4193">
                  <c:v>11.7</c:v>
                </c:pt>
                <c:pt idx="4194">
                  <c:v>11.6</c:v>
                </c:pt>
                <c:pt idx="4195">
                  <c:v>11.3</c:v>
                </c:pt>
                <c:pt idx="4196">
                  <c:v>11.2</c:v>
                </c:pt>
                <c:pt idx="4197">
                  <c:v>10.8</c:v>
                </c:pt>
                <c:pt idx="4198">
                  <c:v>10.9</c:v>
                </c:pt>
                <c:pt idx="4199">
                  <c:v>10.9</c:v>
                </c:pt>
                <c:pt idx="4200">
                  <c:v>10.9</c:v>
                </c:pt>
                <c:pt idx="4201">
                  <c:v>10.8</c:v>
                </c:pt>
                <c:pt idx="4202">
                  <c:v>10.9</c:v>
                </c:pt>
                <c:pt idx="4203">
                  <c:v>10.6</c:v>
                </c:pt>
                <c:pt idx="4204">
                  <c:v>10.3</c:v>
                </c:pt>
                <c:pt idx="4205">
                  <c:v>10.1</c:v>
                </c:pt>
                <c:pt idx="4206">
                  <c:v>10.1</c:v>
                </c:pt>
                <c:pt idx="4207">
                  <c:v>9.6999999999999993</c:v>
                </c:pt>
                <c:pt idx="4208">
                  <c:v>9.8000000000000007</c:v>
                </c:pt>
                <c:pt idx="4209">
                  <c:v>9.6999999999999993</c:v>
                </c:pt>
                <c:pt idx="4210">
                  <c:v>10.6</c:v>
                </c:pt>
                <c:pt idx="4211">
                  <c:v>10.6</c:v>
                </c:pt>
                <c:pt idx="4212">
                  <c:v>10.5</c:v>
                </c:pt>
                <c:pt idx="4213">
                  <c:v>10.5</c:v>
                </c:pt>
                <c:pt idx="4214">
                  <c:v>10.4</c:v>
                </c:pt>
                <c:pt idx="4215">
                  <c:v>10.199999999999999</c:v>
                </c:pt>
                <c:pt idx="4216">
                  <c:v>9.9</c:v>
                </c:pt>
                <c:pt idx="4217">
                  <c:v>9.6999999999999993</c:v>
                </c:pt>
                <c:pt idx="4218">
                  <c:v>9.6</c:v>
                </c:pt>
                <c:pt idx="4219">
                  <c:v>9.6999999999999993</c:v>
                </c:pt>
                <c:pt idx="4220">
                  <c:v>7.8</c:v>
                </c:pt>
                <c:pt idx="4221">
                  <c:v>7.6</c:v>
                </c:pt>
                <c:pt idx="4222">
                  <c:v>11</c:v>
                </c:pt>
                <c:pt idx="4223">
                  <c:v>10.6</c:v>
                </c:pt>
                <c:pt idx="4224">
                  <c:v>12.5</c:v>
                </c:pt>
                <c:pt idx="4225">
                  <c:v>12.2</c:v>
                </c:pt>
                <c:pt idx="4226">
                  <c:v>11.9</c:v>
                </c:pt>
                <c:pt idx="4227">
                  <c:v>11.5</c:v>
                </c:pt>
                <c:pt idx="4228">
                  <c:v>11.4</c:v>
                </c:pt>
                <c:pt idx="4229">
                  <c:v>11.4</c:v>
                </c:pt>
                <c:pt idx="4230">
                  <c:v>11</c:v>
                </c:pt>
                <c:pt idx="4231">
                  <c:v>10.8</c:v>
                </c:pt>
                <c:pt idx="4232">
                  <c:v>10.9</c:v>
                </c:pt>
                <c:pt idx="4233">
                  <c:v>10.6</c:v>
                </c:pt>
                <c:pt idx="4234">
                  <c:v>10.6</c:v>
                </c:pt>
                <c:pt idx="4235">
                  <c:v>10.1</c:v>
                </c:pt>
                <c:pt idx="4236">
                  <c:v>10.5</c:v>
                </c:pt>
                <c:pt idx="4237">
                  <c:v>10.3</c:v>
                </c:pt>
                <c:pt idx="4238">
                  <c:v>9.4</c:v>
                </c:pt>
                <c:pt idx="4239">
                  <c:v>9.1</c:v>
                </c:pt>
                <c:pt idx="4240">
                  <c:v>9.1</c:v>
                </c:pt>
                <c:pt idx="4241">
                  <c:v>8.6999999999999993</c:v>
                </c:pt>
                <c:pt idx="4242">
                  <c:v>8.6999999999999993</c:v>
                </c:pt>
                <c:pt idx="4243">
                  <c:v>8.6999999999999993</c:v>
                </c:pt>
                <c:pt idx="4244">
                  <c:v>8.8000000000000007</c:v>
                </c:pt>
                <c:pt idx="4245">
                  <c:v>8.6</c:v>
                </c:pt>
                <c:pt idx="4246">
                  <c:v>8.4</c:v>
                </c:pt>
                <c:pt idx="4247">
                  <c:v>8.3000000000000007</c:v>
                </c:pt>
                <c:pt idx="4248">
                  <c:v>7.8</c:v>
                </c:pt>
                <c:pt idx="4249">
                  <c:v>8.3000000000000007</c:v>
                </c:pt>
                <c:pt idx="4250">
                  <c:v>8</c:v>
                </c:pt>
                <c:pt idx="4251">
                  <c:v>7.6</c:v>
                </c:pt>
                <c:pt idx="4252">
                  <c:v>8.8000000000000007</c:v>
                </c:pt>
                <c:pt idx="4253">
                  <c:v>8.5</c:v>
                </c:pt>
                <c:pt idx="4254">
                  <c:v>7.3</c:v>
                </c:pt>
                <c:pt idx="4255">
                  <c:v>7.6</c:v>
                </c:pt>
                <c:pt idx="4256">
                  <c:v>7.4</c:v>
                </c:pt>
                <c:pt idx="4257">
                  <c:v>7.5</c:v>
                </c:pt>
                <c:pt idx="4258">
                  <c:v>7.4</c:v>
                </c:pt>
                <c:pt idx="4259">
                  <c:v>7.1</c:v>
                </c:pt>
                <c:pt idx="4260">
                  <c:v>7</c:v>
                </c:pt>
                <c:pt idx="4261">
                  <c:v>7</c:v>
                </c:pt>
                <c:pt idx="4262">
                  <c:v>6.7</c:v>
                </c:pt>
                <c:pt idx="4263">
                  <c:v>6.7</c:v>
                </c:pt>
                <c:pt idx="4264">
                  <c:v>6.6</c:v>
                </c:pt>
                <c:pt idx="4265">
                  <c:v>6.6</c:v>
                </c:pt>
                <c:pt idx="4266">
                  <c:v>6.5</c:v>
                </c:pt>
                <c:pt idx="4267">
                  <c:v>6.4</c:v>
                </c:pt>
                <c:pt idx="4268">
                  <c:v>6.4</c:v>
                </c:pt>
                <c:pt idx="4269">
                  <c:v>6.6</c:v>
                </c:pt>
                <c:pt idx="4270">
                  <c:v>6.5</c:v>
                </c:pt>
                <c:pt idx="4271">
                  <c:v>6.6</c:v>
                </c:pt>
                <c:pt idx="4272">
                  <c:v>6.5</c:v>
                </c:pt>
                <c:pt idx="4273">
                  <c:v>6.5</c:v>
                </c:pt>
                <c:pt idx="4274">
                  <c:v>6.4</c:v>
                </c:pt>
                <c:pt idx="4275">
                  <c:v>6.3</c:v>
                </c:pt>
                <c:pt idx="4276">
                  <c:v>6.2</c:v>
                </c:pt>
                <c:pt idx="4277">
                  <c:v>6.3</c:v>
                </c:pt>
                <c:pt idx="4278">
                  <c:v>6.4</c:v>
                </c:pt>
                <c:pt idx="4279">
                  <c:v>6.4</c:v>
                </c:pt>
                <c:pt idx="4280">
                  <c:v>6.6</c:v>
                </c:pt>
                <c:pt idx="4281">
                  <c:v>6.4</c:v>
                </c:pt>
                <c:pt idx="4282">
                  <c:v>6.3</c:v>
                </c:pt>
                <c:pt idx="4283">
                  <c:v>6</c:v>
                </c:pt>
                <c:pt idx="4284">
                  <c:v>6.1</c:v>
                </c:pt>
                <c:pt idx="4285">
                  <c:v>6.3</c:v>
                </c:pt>
                <c:pt idx="4286">
                  <c:v>5.9</c:v>
                </c:pt>
                <c:pt idx="4287">
                  <c:v>5.8</c:v>
                </c:pt>
                <c:pt idx="4288">
                  <c:v>5.7</c:v>
                </c:pt>
                <c:pt idx="4289">
                  <c:v>5.5</c:v>
                </c:pt>
                <c:pt idx="4290">
                  <c:v>5.4</c:v>
                </c:pt>
                <c:pt idx="4291">
                  <c:v>5.4</c:v>
                </c:pt>
                <c:pt idx="4292">
                  <c:v>5.5</c:v>
                </c:pt>
                <c:pt idx="4293">
                  <c:v>5.6</c:v>
                </c:pt>
                <c:pt idx="4294">
                  <c:v>5.4</c:v>
                </c:pt>
                <c:pt idx="4295">
                  <c:v>5.4</c:v>
                </c:pt>
                <c:pt idx="4296">
                  <c:v>5.2</c:v>
                </c:pt>
                <c:pt idx="4297">
                  <c:v>5.2</c:v>
                </c:pt>
                <c:pt idx="4298">
                  <c:v>5.2</c:v>
                </c:pt>
                <c:pt idx="4299">
                  <c:v>5.2</c:v>
                </c:pt>
                <c:pt idx="4300">
                  <c:v>5.2</c:v>
                </c:pt>
                <c:pt idx="4301">
                  <c:v>5.0999999999999996</c:v>
                </c:pt>
                <c:pt idx="4302">
                  <c:v>5.0999999999999996</c:v>
                </c:pt>
                <c:pt idx="4303">
                  <c:v>5</c:v>
                </c:pt>
                <c:pt idx="4304">
                  <c:v>5.0999999999999996</c:v>
                </c:pt>
                <c:pt idx="4305">
                  <c:v>5.0999999999999996</c:v>
                </c:pt>
                <c:pt idx="4306">
                  <c:v>5.0999999999999996</c:v>
                </c:pt>
                <c:pt idx="4307">
                  <c:v>5.0999999999999996</c:v>
                </c:pt>
                <c:pt idx="4308">
                  <c:v>5.0999999999999996</c:v>
                </c:pt>
                <c:pt idx="4309">
                  <c:v>5.0999999999999996</c:v>
                </c:pt>
                <c:pt idx="4310">
                  <c:v>5.0999999999999996</c:v>
                </c:pt>
                <c:pt idx="4311">
                  <c:v>5.0999999999999996</c:v>
                </c:pt>
                <c:pt idx="4312">
                  <c:v>5.0999999999999996</c:v>
                </c:pt>
                <c:pt idx="4313">
                  <c:v>5.0999999999999996</c:v>
                </c:pt>
                <c:pt idx="4314">
                  <c:v>5.0999999999999996</c:v>
                </c:pt>
                <c:pt idx="4315">
                  <c:v>5.0999999999999996</c:v>
                </c:pt>
                <c:pt idx="4316">
                  <c:v>5</c:v>
                </c:pt>
                <c:pt idx="4317">
                  <c:v>4.9000000000000004</c:v>
                </c:pt>
                <c:pt idx="4318">
                  <c:v>4.9000000000000004</c:v>
                </c:pt>
                <c:pt idx="4319">
                  <c:v>4.9000000000000004</c:v>
                </c:pt>
                <c:pt idx="4320">
                  <c:v>4.9000000000000004</c:v>
                </c:pt>
                <c:pt idx="4321">
                  <c:v>4.8</c:v>
                </c:pt>
                <c:pt idx="4322">
                  <c:v>4.8</c:v>
                </c:pt>
                <c:pt idx="4323">
                  <c:v>5</c:v>
                </c:pt>
                <c:pt idx="4324">
                  <c:v>5</c:v>
                </c:pt>
                <c:pt idx="4325">
                  <c:v>5</c:v>
                </c:pt>
                <c:pt idx="4326">
                  <c:v>5</c:v>
                </c:pt>
                <c:pt idx="4327">
                  <c:v>5</c:v>
                </c:pt>
                <c:pt idx="4328">
                  <c:v>5.0999999999999996</c:v>
                </c:pt>
                <c:pt idx="4329">
                  <c:v>5</c:v>
                </c:pt>
                <c:pt idx="4330">
                  <c:v>5</c:v>
                </c:pt>
                <c:pt idx="4331">
                  <c:v>4.9000000000000004</c:v>
                </c:pt>
                <c:pt idx="4332">
                  <c:v>4.9000000000000004</c:v>
                </c:pt>
                <c:pt idx="4333">
                  <c:v>4.9000000000000004</c:v>
                </c:pt>
                <c:pt idx="4334">
                  <c:v>4.8</c:v>
                </c:pt>
                <c:pt idx="4335">
                  <c:v>5</c:v>
                </c:pt>
                <c:pt idx="4336">
                  <c:v>5</c:v>
                </c:pt>
                <c:pt idx="4337">
                  <c:v>5</c:v>
                </c:pt>
                <c:pt idx="4338">
                  <c:v>4.9000000000000004</c:v>
                </c:pt>
                <c:pt idx="4339">
                  <c:v>5</c:v>
                </c:pt>
                <c:pt idx="4340">
                  <c:v>5.0999999999999996</c:v>
                </c:pt>
                <c:pt idx="4341">
                  <c:v>5.0999999999999996</c:v>
                </c:pt>
                <c:pt idx="4342">
                  <c:v>5.0999999999999996</c:v>
                </c:pt>
                <c:pt idx="4343">
                  <c:v>5.0999999999999996</c:v>
                </c:pt>
                <c:pt idx="4344">
                  <c:v>5</c:v>
                </c:pt>
                <c:pt idx="4345">
                  <c:v>4.9000000000000004</c:v>
                </c:pt>
                <c:pt idx="4346">
                  <c:v>4.9000000000000004</c:v>
                </c:pt>
                <c:pt idx="4347">
                  <c:v>4.9000000000000004</c:v>
                </c:pt>
                <c:pt idx="4348">
                  <c:v>4.9000000000000004</c:v>
                </c:pt>
                <c:pt idx="4349">
                  <c:v>4.7</c:v>
                </c:pt>
                <c:pt idx="4350">
                  <c:v>4.8</c:v>
                </c:pt>
                <c:pt idx="4351">
                  <c:v>4.8</c:v>
                </c:pt>
                <c:pt idx="4352">
                  <c:v>4.8</c:v>
                </c:pt>
                <c:pt idx="4353">
                  <c:v>4.7</c:v>
                </c:pt>
                <c:pt idx="4354">
                  <c:v>4.5999999999999996</c:v>
                </c:pt>
                <c:pt idx="4355">
                  <c:v>4.7</c:v>
                </c:pt>
                <c:pt idx="4356">
                  <c:v>4.9000000000000004</c:v>
                </c:pt>
                <c:pt idx="4357">
                  <c:v>4.9000000000000004</c:v>
                </c:pt>
                <c:pt idx="4358">
                  <c:v>4.9000000000000004</c:v>
                </c:pt>
                <c:pt idx="4359">
                  <c:v>4.8</c:v>
                </c:pt>
                <c:pt idx="4360">
                  <c:v>4.8</c:v>
                </c:pt>
                <c:pt idx="4361">
                  <c:v>4.7</c:v>
                </c:pt>
                <c:pt idx="4362">
                  <c:v>4.8</c:v>
                </c:pt>
                <c:pt idx="4363">
                  <c:v>4.7</c:v>
                </c:pt>
                <c:pt idx="4364">
                  <c:v>4.7</c:v>
                </c:pt>
                <c:pt idx="4365">
                  <c:v>4.7</c:v>
                </c:pt>
                <c:pt idx="4366">
                  <c:v>4.5</c:v>
                </c:pt>
                <c:pt idx="4367">
                  <c:v>4.5</c:v>
                </c:pt>
                <c:pt idx="4368">
                  <c:v>4.3</c:v>
                </c:pt>
                <c:pt idx="4369">
                  <c:v>4.5999999999999996</c:v>
                </c:pt>
                <c:pt idx="4370">
                  <c:v>4.5999999999999996</c:v>
                </c:pt>
                <c:pt idx="4371">
                  <c:v>4.5999999999999996</c:v>
                </c:pt>
                <c:pt idx="4372">
                  <c:v>4.8</c:v>
                </c:pt>
                <c:pt idx="4373">
                  <c:v>4.5999999999999996</c:v>
                </c:pt>
                <c:pt idx="4374">
                  <c:v>4.5</c:v>
                </c:pt>
                <c:pt idx="4375">
                  <c:v>5.2</c:v>
                </c:pt>
                <c:pt idx="4376">
                  <c:v>5.2</c:v>
                </c:pt>
                <c:pt idx="4377">
                  <c:v>5.3</c:v>
                </c:pt>
                <c:pt idx="4378">
                  <c:v>5.3</c:v>
                </c:pt>
                <c:pt idx="4379">
                  <c:v>5.3</c:v>
                </c:pt>
                <c:pt idx="4380">
                  <c:v>4.9000000000000004</c:v>
                </c:pt>
                <c:pt idx="4381">
                  <c:v>4.9000000000000004</c:v>
                </c:pt>
                <c:pt idx="4382">
                  <c:v>4.8</c:v>
                </c:pt>
                <c:pt idx="4383">
                  <c:v>4.8</c:v>
                </c:pt>
                <c:pt idx="4384">
                  <c:v>4.8</c:v>
                </c:pt>
                <c:pt idx="4385">
                  <c:v>4.8</c:v>
                </c:pt>
                <c:pt idx="4386">
                  <c:v>4.8</c:v>
                </c:pt>
                <c:pt idx="4387">
                  <c:v>4.9000000000000004</c:v>
                </c:pt>
                <c:pt idx="4388">
                  <c:v>4.8</c:v>
                </c:pt>
                <c:pt idx="4389">
                  <c:v>4.5999999999999996</c:v>
                </c:pt>
                <c:pt idx="4390">
                  <c:v>4.5</c:v>
                </c:pt>
                <c:pt idx="4391">
                  <c:v>4.5</c:v>
                </c:pt>
                <c:pt idx="4392">
                  <c:v>4.9000000000000004</c:v>
                </c:pt>
                <c:pt idx="4393">
                  <c:v>4.8</c:v>
                </c:pt>
                <c:pt idx="4394">
                  <c:v>4.7</c:v>
                </c:pt>
                <c:pt idx="4395">
                  <c:v>4.9000000000000004</c:v>
                </c:pt>
                <c:pt idx="4396">
                  <c:v>4.8</c:v>
                </c:pt>
                <c:pt idx="4397">
                  <c:v>4.7</c:v>
                </c:pt>
                <c:pt idx="4398">
                  <c:v>4.8</c:v>
                </c:pt>
                <c:pt idx="4399">
                  <c:v>4.4000000000000004</c:v>
                </c:pt>
                <c:pt idx="4400">
                  <c:v>4.3</c:v>
                </c:pt>
                <c:pt idx="4401">
                  <c:v>4.2</c:v>
                </c:pt>
                <c:pt idx="4402">
                  <c:v>4.3</c:v>
                </c:pt>
                <c:pt idx="4403">
                  <c:v>4.2</c:v>
                </c:pt>
                <c:pt idx="4404">
                  <c:v>4.0999999999999996</c:v>
                </c:pt>
                <c:pt idx="4405">
                  <c:v>4.2</c:v>
                </c:pt>
                <c:pt idx="4406">
                  <c:v>3.9</c:v>
                </c:pt>
                <c:pt idx="4407">
                  <c:v>4.2</c:v>
                </c:pt>
                <c:pt idx="4408">
                  <c:v>4.2</c:v>
                </c:pt>
                <c:pt idx="4409">
                  <c:v>5.2</c:v>
                </c:pt>
                <c:pt idx="4410">
                  <c:v>5.4</c:v>
                </c:pt>
                <c:pt idx="4411">
                  <c:v>5.5</c:v>
                </c:pt>
                <c:pt idx="4412">
                  <c:v>5.8</c:v>
                </c:pt>
                <c:pt idx="4413">
                  <c:v>5.5</c:v>
                </c:pt>
                <c:pt idx="4414">
                  <c:v>5.3</c:v>
                </c:pt>
                <c:pt idx="4415">
                  <c:v>5.4</c:v>
                </c:pt>
                <c:pt idx="4416">
                  <c:v>5.4</c:v>
                </c:pt>
                <c:pt idx="4417">
                  <c:v>5.4</c:v>
                </c:pt>
                <c:pt idx="4418">
                  <c:v>5.8</c:v>
                </c:pt>
                <c:pt idx="4419">
                  <c:v>5.7</c:v>
                </c:pt>
                <c:pt idx="4420">
                  <c:v>5.8</c:v>
                </c:pt>
                <c:pt idx="4421">
                  <c:v>5.5</c:v>
                </c:pt>
                <c:pt idx="4422">
                  <c:v>5.4</c:v>
                </c:pt>
                <c:pt idx="4423">
                  <c:v>5.4</c:v>
                </c:pt>
                <c:pt idx="4424">
                  <c:v>5.3</c:v>
                </c:pt>
                <c:pt idx="4425">
                  <c:v>5.3</c:v>
                </c:pt>
                <c:pt idx="4426">
                  <c:v>5.0999999999999996</c:v>
                </c:pt>
                <c:pt idx="4427">
                  <c:v>5.3</c:v>
                </c:pt>
                <c:pt idx="4428">
                  <c:v>5.5</c:v>
                </c:pt>
                <c:pt idx="4429">
                  <c:v>6.2</c:v>
                </c:pt>
                <c:pt idx="4430">
                  <c:v>6.2</c:v>
                </c:pt>
                <c:pt idx="4431">
                  <c:v>6.1</c:v>
                </c:pt>
                <c:pt idx="4432">
                  <c:v>6.1</c:v>
                </c:pt>
                <c:pt idx="4433">
                  <c:v>6.3</c:v>
                </c:pt>
                <c:pt idx="4434">
                  <c:v>5.9</c:v>
                </c:pt>
                <c:pt idx="4435">
                  <c:v>5.0999999999999996</c:v>
                </c:pt>
                <c:pt idx="4436">
                  <c:v>4.5999999999999996</c:v>
                </c:pt>
                <c:pt idx="4437">
                  <c:v>6.5</c:v>
                </c:pt>
                <c:pt idx="4438">
                  <c:v>6.7</c:v>
                </c:pt>
                <c:pt idx="4439">
                  <c:v>6.2</c:v>
                </c:pt>
                <c:pt idx="4440">
                  <c:v>6.4</c:v>
                </c:pt>
                <c:pt idx="4441">
                  <c:v>6.3</c:v>
                </c:pt>
                <c:pt idx="4442">
                  <c:v>6.4</c:v>
                </c:pt>
                <c:pt idx="4443">
                  <c:v>6</c:v>
                </c:pt>
                <c:pt idx="4444">
                  <c:v>5.8</c:v>
                </c:pt>
                <c:pt idx="4445">
                  <c:v>6.7</c:v>
                </c:pt>
                <c:pt idx="4446">
                  <c:v>6.4</c:v>
                </c:pt>
                <c:pt idx="4447">
                  <c:v>6.1</c:v>
                </c:pt>
                <c:pt idx="4448">
                  <c:v>5.6</c:v>
                </c:pt>
                <c:pt idx="4449">
                  <c:v>4.8</c:v>
                </c:pt>
                <c:pt idx="4450">
                  <c:v>4.7</c:v>
                </c:pt>
                <c:pt idx="4451">
                  <c:v>4.8</c:v>
                </c:pt>
                <c:pt idx="4452">
                  <c:v>4.5999999999999996</c:v>
                </c:pt>
                <c:pt idx="4453">
                  <c:v>4.2</c:v>
                </c:pt>
                <c:pt idx="4454">
                  <c:v>4.0999999999999996</c:v>
                </c:pt>
                <c:pt idx="4455">
                  <c:v>4.0999999999999996</c:v>
                </c:pt>
                <c:pt idx="4456">
                  <c:v>4</c:v>
                </c:pt>
                <c:pt idx="4457">
                  <c:v>4</c:v>
                </c:pt>
                <c:pt idx="4458">
                  <c:v>3.8</c:v>
                </c:pt>
                <c:pt idx="4459">
                  <c:v>3.8</c:v>
                </c:pt>
                <c:pt idx="4460">
                  <c:v>3.9</c:v>
                </c:pt>
                <c:pt idx="4461">
                  <c:v>3.8</c:v>
                </c:pt>
                <c:pt idx="4462">
                  <c:v>3.5</c:v>
                </c:pt>
                <c:pt idx="4463">
                  <c:v>3.8</c:v>
                </c:pt>
                <c:pt idx="4464">
                  <c:v>3.5</c:v>
                </c:pt>
                <c:pt idx="4465">
                  <c:v>3.2</c:v>
                </c:pt>
                <c:pt idx="4466">
                  <c:v>3.2</c:v>
                </c:pt>
                <c:pt idx="4467">
                  <c:v>3.2</c:v>
                </c:pt>
                <c:pt idx="4468">
                  <c:v>3.2</c:v>
                </c:pt>
                <c:pt idx="4469">
                  <c:v>3.1</c:v>
                </c:pt>
                <c:pt idx="4470">
                  <c:v>3</c:v>
                </c:pt>
                <c:pt idx="4471">
                  <c:v>3.1</c:v>
                </c:pt>
                <c:pt idx="4472">
                  <c:v>3.1</c:v>
                </c:pt>
                <c:pt idx="4473">
                  <c:v>3</c:v>
                </c:pt>
                <c:pt idx="4474">
                  <c:v>2.9</c:v>
                </c:pt>
                <c:pt idx="4475">
                  <c:v>2.9</c:v>
                </c:pt>
                <c:pt idx="4476">
                  <c:v>2.9</c:v>
                </c:pt>
                <c:pt idx="4477">
                  <c:v>2.9</c:v>
                </c:pt>
                <c:pt idx="4478">
                  <c:v>2.9</c:v>
                </c:pt>
                <c:pt idx="4479">
                  <c:v>2.8</c:v>
                </c:pt>
                <c:pt idx="4480">
                  <c:v>2.6</c:v>
                </c:pt>
                <c:pt idx="4481">
                  <c:v>2.8</c:v>
                </c:pt>
                <c:pt idx="4482">
                  <c:v>3</c:v>
                </c:pt>
                <c:pt idx="4483">
                  <c:v>2.9</c:v>
                </c:pt>
                <c:pt idx="4484">
                  <c:v>2.7</c:v>
                </c:pt>
                <c:pt idx="4485">
                  <c:v>2.5</c:v>
                </c:pt>
                <c:pt idx="4486">
                  <c:v>2.4</c:v>
                </c:pt>
                <c:pt idx="4487">
                  <c:v>2.4</c:v>
                </c:pt>
                <c:pt idx="4488">
                  <c:v>2.4</c:v>
                </c:pt>
                <c:pt idx="4489">
                  <c:v>2.4</c:v>
                </c:pt>
                <c:pt idx="4490">
                  <c:v>2.2999999999999998</c:v>
                </c:pt>
                <c:pt idx="4491">
                  <c:v>2.2999999999999998</c:v>
                </c:pt>
                <c:pt idx="4492">
                  <c:v>2.2999999999999998</c:v>
                </c:pt>
                <c:pt idx="4493">
                  <c:v>2.2000000000000002</c:v>
                </c:pt>
                <c:pt idx="4494">
                  <c:v>2.2000000000000002</c:v>
                </c:pt>
                <c:pt idx="4495">
                  <c:v>2</c:v>
                </c:pt>
                <c:pt idx="4496">
                  <c:v>2</c:v>
                </c:pt>
                <c:pt idx="4497">
                  <c:v>2</c:v>
                </c:pt>
                <c:pt idx="4498">
                  <c:v>2.2999999999999998</c:v>
                </c:pt>
                <c:pt idx="4499">
                  <c:v>2.1</c:v>
                </c:pt>
                <c:pt idx="4500">
                  <c:v>2.1</c:v>
                </c:pt>
                <c:pt idx="4501">
                  <c:v>3</c:v>
                </c:pt>
                <c:pt idx="4502">
                  <c:v>3</c:v>
                </c:pt>
                <c:pt idx="4503">
                  <c:v>2.8</c:v>
                </c:pt>
                <c:pt idx="4504">
                  <c:v>2.8</c:v>
                </c:pt>
                <c:pt idx="4505">
                  <c:v>2.9</c:v>
                </c:pt>
                <c:pt idx="4506">
                  <c:v>3</c:v>
                </c:pt>
                <c:pt idx="4507">
                  <c:v>3</c:v>
                </c:pt>
                <c:pt idx="4508">
                  <c:v>2.9</c:v>
                </c:pt>
                <c:pt idx="4509">
                  <c:v>2.8</c:v>
                </c:pt>
                <c:pt idx="4510">
                  <c:v>3</c:v>
                </c:pt>
                <c:pt idx="4511">
                  <c:v>3.1</c:v>
                </c:pt>
                <c:pt idx="4512">
                  <c:v>3.1</c:v>
                </c:pt>
                <c:pt idx="4513">
                  <c:v>3.1</c:v>
                </c:pt>
                <c:pt idx="4514">
                  <c:v>3.1</c:v>
                </c:pt>
                <c:pt idx="4515">
                  <c:v>3.2</c:v>
                </c:pt>
                <c:pt idx="4516">
                  <c:v>3.1</c:v>
                </c:pt>
                <c:pt idx="4517">
                  <c:v>2.9</c:v>
                </c:pt>
                <c:pt idx="4518">
                  <c:v>2.7</c:v>
                </c:pt>
                <c:pt idx="4519">
                  <c:v>2.7</c:v>
                </c:pt>
                <c:pt idx="4520">
                  <c:v>2.4</c:v>
                </c:pt>
                <c:pt idx="4521">
                  <c:v>2.5</c:v>
                </c:pt>
                <c:pt idx="4522">
                  <c:v>3</c:v>
                </c:pt>
                <c:pt idx="4523">
                  <c:v>2.5</c:v>
                </c:pt>
                <c:pt idx="4524">
                  <c:v>2.2999999999999998</c:v>
                </c:pt>
                <c:pt idx="4525">
                  <c:v>2.2000000000000002</c:v>
                </c:pt>
                <c:pt idx="4526">
                  <c:v>2</c:v>
                </c:pt>
                <c:pt idx="4527">
                  <c:v>2.2999999999999998</c:v>
                </c:pt>
                <c:pt idx="4528">
                  <c:v>2.2999999999999998</c:v>
                </c:pt>
                <c:pt idx="4529">
                  <c:v>3.4</c:v>
                </c:pt>
                <c:pt idx="4530">
                  <c:v>3.7</c:v>
                </c:pt>
                <c:pt idx="4531">
                  <c:v>4</c:v>
                </c:pt>
                <c:pt idx="4532">
                  <c:v>4</c:v>
                </c:pt>
                <c:pt idx="4533">
                  <c:v>3.9</c:v>
                </c:pt>
                <c:pt idx="4534">
                  <c:v>3.8</c:v>
                </c:pt>
                <c:pt idx="4535">
                  <c:v>4</c:v>
                </c:pt>
                <c:pt idx="4536">
                  <c:v>4</c:v>
                </c:pt>
                <c:pt idx="4537">
                  <c:v>3.8</c:v>
                </c:pt>
                <c:pt idx="4538">
                  <c:v>3.8</c:v>
                </c:pt>
                <c:pt idx="4539">
                  <c:v>4.5</c:v>
                </c:pt>
                <c:pt idx="4540">
                  <c:v>4.8</c:v>
                </c:pt>
                <c:pt idx="4541">
                  <c:v>4.9000000000000004</c:v>
                </c:pt>
                <c:pt idx="4542">
                  <c:v>4.9000000000000004</c:v>
                </c:pt>
                <c:pt idx="4543">
                  <c:v>4.9000000000000004</c:v>
                </c:pt>
                <c:pt idx="4544">
                  <c:v>4.9000000000000004</c:v>
                </c:pt>
                <c:pt idx="4545">
                  <c:v>4.7</c:v>
                </c:pt>
                <c:pt idx="4546">
                  <c:v>4.7</c:v>
                </c:pt>
                <c:pt idx="4547">
                  <c:v>4.5999999999999996</c:v>
                </c:pt>
                <c:pt idx="4548">
                  <c:v>4.8</c:v>
                </c:pt>
                <c:pt idx="4549">
                  <c:v>4.7</c:v>
                </c:pt>
                <c:pt idx="4550">
                  <c:v>5.3</c:v>
                </c:pt>
                <c:pt idx="4551">
                  <c:v>5.3</c:v>
                </c:pt>
                <c:pt idx="4552">
                  <c:v>5.4</c:v>
                </c:pt>
                <c:pt idx="4553">
                  <c:v>5.3</c:v>
                </c:pt>
                <c:pt idx="4554">
                  <c:v>5.0999999999999996</c:v>
                </c:pt>
                <c:pt idx="4555">
                  <c:v>5.4</c:v>
                </c:pt>
                <c:pt idx="4556">
                  <c:v>4.9000000000000004</c:v>
                </c:pt>
                <c:pt idx="4557">
                  <c:v>4.7</c:v>
                </c:pt>
                <c:pt idx="4558">
                  <c:v>4.7</c:v>
                </c:pt>
                <c:pt idx="4559">
                  <c:v>4.5999999999999996</c:v>
                </c:pt>
                <c:pt idx="4560">
                  <c:v>4.4000000000000004</c:v>
                </c:pt>
                <c:pt idx="4561">
                  <c:v>5.3</c:v>
                </c:pt>
                <c:pt idx="4562">
                  <c:v>5.7</c:v>
                </c:pt>
                <c:pt idx="4563">
                  <c:v>5.4</c:v>
                </c:pt>
                <c:pt idx="4564">
                  <c:v>4.5999999999999996</c:v>
                </c:pt>
                <c:pt idx="4565">
                  <c:v>4.5999999999999996</c:v>
                </c:pt>
                <c:pt idx="4566">
                  <c:v>4.2</c:v>
                </c:pt>
                <c:pt idx="4567">
                  <c:v>6.5</c:v>
                </c:pt>
                <c:pt idx="4568">
                  <c:v>6.5</c:v>
                </c:pt>
                <c:pt idx="4569">
                  <c:v>6.1</c:v>
                </c:pt>
                <c:pt idx="4570">
                  <c:v>7.3</c:v>
                </c:pt>
                <c:pt idx="4571">
                  <c:v>7.8</c:v>
                </c:pt>
                <c:pt idx="4572">
                  <c:v>8.4</c:v>
                </c:pt>
                <c:pt idx="4573">
                  <c:v>8.1999999999999993</c:v>
                </c:pt>
                <c:pt idx="4574">
                  <c:v>8.1</c:v>
                </c:pt>
                <c:pt idx="4575">
                  <c:v>8</c:v>
                </c:pt>
                <c:pt idx="4576">
                  <c:v>8.6</c:v>
                </c:pt>
                <c:pt idx="4577">
                  <c:v>8.6</c:v>
                </c:pt>
                <c:pt idx="4578">
                  <c:v>8.4</c:v>
                </c:pt>
                <c:pt idx="4579">
                  <c:v>8.1</c:v>
                </c:pt>
                <c:pt idx="4580">
                  <c:v>7.6</c:v>
                </c:pt>
                <c:pt idx="4581">
                  <c:v>9.1</c:v>
                </c:pt>
                <c:pt idx="4582">
                  <c:v>10.8</c:v>
                </c:pt>
                <c:pt idx="4583">
                  <c:v>10.8</c:v>
                </c:pt>
                <c:pt idx="4584">
                  <c:v>10.5</c:v>
                </c:pt>
                <c:pt idx="4585">
                  <c:v>11.3</c:v>
                </c:pt>
                <c:pt idx="4586">
                  <c:v>11.4</c:v>
                </c:pt>
                <c:pt idx="4587">
                  <c:v>10.8</c:v>
                </c:pt>
                <c:pt idx="4588">
                  <c:v>10.8</c:v>
                </c:pt>
                <c:pt idx="4589">
                  <c:v>10.7</c:v>
                </c:pt>
                <c:pt idx="4590">
                  <c:v>10.8</c:v>
                </c:pt>
                <c:pt idx="4591">
                  <c:v>10.7</c:v>
                </c:pt>
                <c:pt idx="4592">
                  <c:v>9.6</c:v>
                </c:pt>
                <c:pt idx="4593">
                  <c:v>9.3000000000000007</c:v>
                </c:pt>
                <c:pt idx="4594">
                  <c:v>8.9</c:v>
                </c:pt>
                <c:pt idx="4595">
                  <c:v>8.4</c:v>
                </c:pt>
                <c:pt idx="4596">
                  <c:v>9.5</c:v>
                </c:pt>
                <c:pt idx="4597">
                  <c:v>7.7</c:v>
                </c:pt>
                <c:pt idx="4598">
                  <c:v>7.1</c:v>
                </c:pt>
                <c:pt idx="4599">
                  <c:v>6</c:v>
                </c:pt>
                <c:pt idx="4600">
                  <c:v>5.7</c:v>
                </c:pt>
                <c:pt idx="4601">
                  <c:v>9.5</c:v>
                </c:pt>
                <c:pt idx="4602">
                  <c:v>9.3000000000000007</c:v>
                </c:pt>
                <c:pt idx="4603">
                  <c:v>8.6999999999999993</c:v>
                </c:pt>
                <c:pt idx="4604">
                  <c:v>11.5</c:v>
                </c:pt>
                <c:pt idx="4605">
                  <c:v>12.9</c:v>
                </c:pt>
                <c:pt idx="4606">
                  <c:v>12.8</c:v>
                </c:pt>
                <c:pt idx="4607">
                  <c:v>13.4</c:v>
                </c:pt>
                <c:pt idx="4608">
                  <c:v>13.3</c:v>
                </c:pt>
                <c:pt idx="4609">
                  <c:v>13.3</c:v>
                </c:pt>
                <c:pt idx="4610">
                  <c:v>13.9</c:v>
                </c:pt>
                <c:pt idx="4611">
                  <c:v>13.8</c:v>
                </c:pt>
                <c:pt idx="4612">
                  <c:v>13.8</c:v>
                </c:pt>
                <c:pt idx="4613">
                  <c:v>13.6</c:v>
                </c:pt>
                <c:pt idx="4614">
                  <c:v>13.5</c:v>
                </c:pt>
                <c:pt idx="4615">
                  <c:v>13.4</c:v>
                </c:pt>
                <c:pt idx="4616">
                  <c:v>13.4</c:v>
                </c:pt>
                <c:pt idx="4617">
                  <c:v>13.4</c:v>
                </c:pt>
                <c:pt idx="4618">
                  <c:v>13.4</c:v>
                </c:pt>
                <c:pt idx="4619">
                  <c:v>12.5</c:v>
                </c:pt>
                <c:pt idx="4620">
                  <c:v>13</c:v>
                </c:pt>
                <c:pt idx="4621">
                  <c:v>13.5</c:v>
                </c:pt>
                <c:pt idx="4622">
                  <c:v>13.5</c:v>
                </c:pt>
                <c:pt idx="4623">
                  <c:v>13.7</c:v>
                </c:pt>
                <c:pt idx="4624">
                  <c:v>13.9</c:v>
                </c:pt>
                <c:pt idx="4625">
                  <c:v>13.9</c:v>
                </c:pt>
                <c:pt idx="4626">
                  <c:v>13.8</c:v>
                </c:pt>
                <c:pt idx="4627">
                  <c:v>14.4</c:v>
                </c:pt>
                <c:pt idx="4628">
                  <c:v>14</c:v>
                </c:pt>
                <c:pt idx="4629">
                  <c:v>13.9</c:v>
                </c:pt>
                <c:pt idx="4630">
                  <c:v>14.5</c:v>
                </c:pt>
                <c:pt idx="4631">
                  <c:v>12.7</c:v>
                </c:pt>
                <c:pt idx="4632">
                  <c:v>11</c:v>
                </c:pt>
                <c:pt idx="4633">
                  <c:v>13.1</c:v>
                </c:pt>
                <c:pt idx="4634">
                  <c:v>15.3</c:v>
                </c:pt>
                <c:pt idx="4635">
                  <c:v>15.3</c:v>
                </c:pt>
                <c:pt idx="4636">
                  <c:v>15.3</c:v>
                </c:pt>
                <c:pt idx="4637">
                  <c:v>15.7</c:v>
                </c:pt>
                <c:pt idx="4638">
                  <c:v>16.7</c:v>
                </c:pt>
                <c:pt idx="4639">
                  <c:v>16.5</c:v>
                </c:pt>
                <c:pt idx="4640">
                  <c:v>15</c:v>
                </c:pt>
                <c:pt idx="4641">
                  <c:v>14</c:v>
                </c:pt>
                <c:pt idx="4642">
                  <c:v>17.5</c:v>
                </c:pt>
                <c:pt idx="4643">
                  <c:v>17.5</c:v>
                </c:pt>
                <c:pt idx="4644">
                  <c:v>17.5</c:v>
                </c:pt>
                <c:pt idx="4645">
                  <c:v>17.5</c:v>
                </c:pt>
                <c:pt idx="4646">
                  <c:v>17.5</c:v>
                </c:pt>
                <c:pt idx="4647">
                  <c:v>17.5</c:v>
                </c:pt>
                <c:pt idx="4648">
                  <c:v>16.899999999999999</c:v>
                </c:pt>
                <c:pt idx="4649">
                  <c:v>15.1</c:v>
                </c:pt>
                <c:pt idx="4650">
                  <c:v>13</c:v>
                </c:pt>
                <c:pt idx="4651">
                  <c:v>17</c:v>
                </c:pt>
                <c:pt idx="4652">
                  <c:v>19</c:v>
                </c:pt>
                <c:pt idx="4653">
                  <c:v>18</c:v>
                </c:pt>
                <c:pt idx="4654">
                  <c:v>16</c:v>
                </c:pt>
                <c:pt idx="4655">
                  <c:v>10.3</c:v>
                </c:pt>
                <c:pt idx="4656">
                  <c:v>13</c:v>
                </c:pt>
                <c:pt idx="4657">
                  <c:v>20</c:v>
                </c:pt>
                <c:pt idx="4658">
                  <c:v>26.1</c:v>
                </c:pt>
                <c:pt idx="4659">
                  <c:v>22.2</c:v>
                </c:pt>
                <c:pt idx="4660">
                  <c:v>18.3</c:v>
                </c:pt>
                <c:pt idx="4661">
                  <c:v>16.5</c:v>
                </c:pt>
                <c:pt idx="4662">
                  <c:v>16.2</c:v>
                </c:pt>
                <c:pt idx="4663">
                  <c:v>14</c:v>
                </c:pt>
                <c:pt idx="4664">
                  <c:v>10.6</c:v>
                </c:pt>
                <c:pt idx="4665">
                  <c:v>9.5</c:v>
                </c:pt>
                <c:pt idx="4666">
                  <c:v>8.3000000000000007</c:v>
                </c:pt>
                <c:pt idx="4667">
                  <c:v>8.1</c:v>
                </c:pt>
                <c:pt idx="4668">
                  <c:v>8.3000000000000007</c:v>
                </c:pt>
                <c:pt idx="4669">
                  <c:v>8.1</c:v>
                </c:pt>
                <c:pt idx="4670">
                  <c:v>8.1</c:v>
                </c:pt>
                <c:pt idx="4671">
                  <c:v>8.5</c:v>
                </c:pt>
                <c:pt idx="4672">
                  <c:v>8</c:v>
                </c:pt>
                <c:pt idx="4673">
                  <c:v>7.2</c:v>
                </c:pt>
                <c:pt idx="4674">
                  <c:v>7</c:v>
                </c:pt>
                <c:pt idx="4675">
                  <c:v>6.7</c:v>
                </c:pt>
                <c:pt idx="4676">
                  <c:v>6</c:v>
                </c:pt>
                <c:pt idx="4677">
                  <c:v>5.6</c:v>
                </c:pt>
                <c:pt idx="4678">
                  <c:v>5.6</c:v>
                </c:pt>
                <c:pt idx="4679">
                  <c:v>6.6</c:v>
                </c:pt>
                <c:pt idx="4680">
                  <c:v>6.6</c:v>
                </c:pt>
                <c:pt idx="4681">
                  <c:v>7</c:v>
                </c:pt>
                <c:pt idx="4682">
                  <c:v>6.8</c:v>
                </c:pt>
                <c:pt idx="4683">
                  <c:v>6.2</c:v>
                </c:pt>
                <c:pt idx="4684">
                  <c:v>5.8</c:v>
                </c:pt>
                <c:pt idx="4685">
                  <c:v>6.3</c:v>
                </c:pt>
                <c:pt idx="4686">
                  <c:v>5.2</c:v>
                </c:pt>
                <c:pt idx="4687">
                  <c:v>4.5999999999999996</c:v>
                </c:pt>
                <c:pt idx="4688">
                  <c:v>3.8</c:v>
                </c:pt>
                <c:pt idx="4689">
                  <c:v>3.7</c:v>
                </c:pt>
                <c:pt idx="4690">
                  <c:v>3.6</c:v>
                </c:pt>
                <c:pt idx="4691">
                  <c:v>3.4</c:v>
                </c:pt>
                <c:pt idx="4692">
                  <c:v>3.3</c:v>
                </c:pt>
                <c:pt idx="4693">
                  <c:v>3.3</c:v>
                </c:pt>
                <c:pt idx="4694">
                  <c:v>3.3</c:v>
                </c:pt>
                <c:pt idx="4695">
                  <c:v>3.1</c:v>
                </c:pt>
                <c:pt idx="4696">
                  <c:v>3</c:v>
                </c:pt>
                <c:pt idx="4697">
                  <c:v>2.5</c:v>
                </c:pt>
                <c:pt idx="4698">
                  <c:v>2.8</c:v>
                </c:pt>
                <c:pt idx="4699">
                  <c:v>2.2000000000000002</c:v>
                </c:pt>
                <c:pt idx="4700">
                  <c:v>1.7</c:v>
                </c:pt>
                <c:pt idx="4701">
                  <c:v>1.7</c:v>
                </c:pt>
                <c:pt idx="4702">
                  <c:v>1.5</c:v>
                </c:pt>
                <c:pt idx="4703">
                  <c:v>1.5</c:v>
                </c:pt>
                <c:pt idx="4704">
                  <c:v>1.6</c:v>
                </c:pt>
                <c:pt idx="4705">
                  <c:v>1.3</c:v>
                </c:pt>
                <c:pt idx="4706">
                  <c:v>1.2</c:v>
                </c:pt>
                <c:pt idx="4707">
                  <c:v>1.1000000000000001</c:v>
                </c:pt>
                <c:pt idx="4708">
                  <c:v>1.1000000000000001</c:v>
                </c:pt>
                <c:pt idx="4709">
                  <c:v>1.1000000000000001</c:v>
                </c:pt>
                <c:pt idx="4710">
                  <c:v>1.1000000000000001</c:v>
                </c:pt>
                <c:pt idx="4711">
                  <c:v>1</c:v>
                </c:pt>
                <c:pt idx="4712">
                  <c:v>1</c:v>
                </c:pt>
                <c:pt idx="4713">
                  <c:v>0.9</c:v>
                </c:pt>
                <c:pt idx="4714">
                  <c:v>0.9</c:v>
                </c:pt>
                <c:pt idx="4715">
                  <c:v>0.9</c:v>
                </c:pt>
                <c:pt idx="4716">
                  <c:v>0.8</c:v>
                </c:pt>
                <c:pt idx="4717">
                  <c:v>0.7</c:v>
                </c:pt>
                <c:pt idx="4718">
                  <c:v>0.7</c:v>
                </c:pt>
                <c:pt idx="4719">
                  <c:v>0.7</c:v>
                </c:pt>
                <c:pt idx="4720">
                  <c:v>0.7</c:v>
                </c:pt>
                <c:pt idx="4721">
                  <c:v>0.7</c:v>
                </c:pt>
                <c:pt idx="4722">
                  <c:v>0.7</c:v>
                </c:pt>
                <c:pt idx="4723">
                  <c:v>0.6</c:v>
                </c:pt>
                <c:pt idx="4724">
                  <c:v>0.6</c:v>
                </c:pt>
                <c:pt idx="4725">
                  <c:v>0.8</c:v>
                </c:pt>
                <c:pt idx="4726">
                  <c:v>0.8</c:v>
                </c:pt>
                <c:pt idx="4727">
                  <c:v>0.8</c:v>
                </c:pt>
                <c:pt idx="4728">
                  <c:v>0.8</c:v>
                </c:pt>
                <c:pt idx="4729">
                  <c:v>0.8</c:v>
                </c:pt>
                <c:pt idx="4730">
                  <c:v>0.8</c:v>
                </c:pt>
                <c:pt idx="4731">
                  <c:v>0.8</c:v>
                </c:pt>
                <c:pt idx="4732">
                  <c:v>0.8</c:v>
                </c:pt>
                <c:pt idx="4733">
                  <c:v>0.8</c:v>
                </c:pt>
                <c:pt idx="4734">
                  <c:v>0.9</c:v>
                </c:pt>
                <c:pt idx="4735">
                  <c:v>0.8</c:v>
                </c:pt>
                <c:pt idx="4736">
                  <c:v>0.8</c:v>
                </c:pt>
                <c:pt idx="4737">
                  <c:v>0.7</c:v>
                </c:pt>
                <c:pt idx="4738">
                  <c:v>0.7</c:v>
                </c:pt>
                <c:pt idx="4739">
                  <c:v>0.7</c:v>
                </c:pt>
                <c:pt idx="4740">
                  <c:v>0.7</c:v>
                </c:pt>
                <c:pt idx="4741">
                  <c:v>0.7</c:v>
                </c:pt>
                <c:pt idx="4742">
                  <c:v>0.8</c:v>
                </c:pt>
                <c:pt idx="4743">
                  <c:v>0.8</c:v>
                </c:pt>
                <c:pt idx="4744">
                  <c:v>0.9</c:v>
                </c:pt>
                <c:pt idx="4745">
                  <c:v>0.9</c:v>
                </c:pt>
                <c:pt idx="4746">
                  <c:v>0.9</c:v>
                </c:pt>
                <c:pt idx="4747">
                  <c:v>0.9</c:v>
                </c:pt>
                <c:pt idx="4748">
                  <c:v>0.9</c:v>
                </c:pt>
                <c:pt idx="4749">
                  <c:v>0.8</c:v>
                </c:pt>
                <c:pt idx="4750">
                  <c:v>0.9</c:v>
                </c:pt>
                <c:pt idx="4751">
                  <c:v>0.9</c:v>
                </c:pt>
                <c:pt idx="4752">
                  <c:v>0.8</c:v>
                </c:pt>
                <c:pt idx="4753">
                  <c:v>0.8</c:v>
                </c:pt>
                <c:pt idx="4754">
                  <c:v>0.8</c:v>
                </c:pt>
                <c:pt idx="4755">
                  <c:v>0.9</c:v>
                </c:pt>
                <c:pt idx="4756">
                  <c:v>0.9</c:v>
                </c:pt>
                <c:pt idx="4757">
                  <c:v>0.9</c:v>
                </c:pt>
                <c:pt idx="4758">
                  <c:v>0.9</c:v>
                </c:pt>
                <c:pt idx="4759">
                  <c:v>0.8</c:v>
                </c:pt>
                <c:pt idx="4760">
                  <c:v>0.9</c:v>
                </c:pt>
                <c:pt idx="4761">
                  <c:v>0.9</c:v>
                </c:pt>
                <c:pt idx="4762">
                  <c:v>0.9</c:v>
                </c:pt>
                <c:pt idx="4763">
                  <c:v>0.9</c:v>
                </c:pt>
                <c:pt idx="4764">
                  <c:v>0.9</c:v>
                </c:pt>
                <c:pt idx="4765">
                  <c:v>0.8</c:v>
                </c:pt>
                <c:pt idx="4766">
                  <c:v>0.8</c:v>
                </c:pt>
                <c:pt idx="4767">
                  <c:v>0.8</c:v>
                </c:pt>
                <c:pt idx="4768">
                  <c:v>0.8</c:v>
                </c:pt>
                <c:pt idx="4769">
                  <c:v>0.8</c:v>
                </c:pt>
                <c:pt idx="4770">
                  <c:v>1</c:v>
                </c:pt>
                <c:pt idx="4771">
                  <c:v>1</c:v>
                </c:pt>
                <c:pt idx="4772">
                  <c:v>1</c:v>
                </c:pt>
                <c:pt idx="4773">
                  <c:v>1</c:v>
                </c:pt>
                <c:pt idx="4774">
                  <c:v>1</c:v>
                </c:pt>
                <c:pt idx="4775">
                  <c:v>1</c:v>
                </c:pt>
                <c:pt idx="4776">
                  <c:v>0.9</c:v>
                </c:pt>
                <c:pt idx="4777">
                  <c:v>0.8</c:v>
                </c:pt>
                <c:pt idx="4778">
                  <c:v>0.8</c:v>
                </c:pt>
                <c:pt idx="4779">
                  <c:v>0.9</c:v>
                </c:pt>
                <c:pt idx="4780">
                  <c:v>0.8</c:v>
                </c:pt>
                <c:pt idx="4781">
                  <c:v>0.8</c:v>
                </c:pt>
                <c:pt idx="4782">
                  <c:v>0.8</c:v>
                </c:pt>
                <c:pt idx="4783">
                  <c:v>0.7</c:v>
                </c:pt>
                <c:pt idx="4784">
                  <c:v>0.7</c:v>
                </c:pt>
                <c:pt idx="4785">
                  <c:v>0.7</c:v>
                </c:pt>
                <c:pt idx="4786">
                  <c:v>0.5</c:v>
                </c:pt>
                <c:pt idx="4787">
                  <c:v>0.5</c:v>
                </c:pt>
                <c:pt idx="4788">
                  <c:v>0.4</c:v>
                </c:pt>
                <c:pt idx="4789">
                  <c:v>0.4</c:v>
                </c:pt>
                <c:pt idx="4790">
                  <c:v>0.4</c:v>
                </c:pt>
                <c:pt idx="4791">
                  <c:v>0.4</c:v>
                </c:pt>
                <c:pt idx="4792">
                  <c:v>0.4</c:v>
                </c:pt>
                <c:pt idx="4793">
                  <c:v>0.4</c:v>
                </c:pt>
                <c:pt idx="4794">
                  <c:v>0.4</c:v>
                </c:pt>
                <c:pt idx="4795">
                  <c:v>0.4</c:v>
                </c:pt>
                <c:pt idx="4796">
                  <c:v>0.4</c:v>
                </c:pt>
                <c:pt idx="4797">
                  <c:v>0.4</c:v>
                </c:pt>
                <c:pt idx="4798">
                  <c:v>0.3</c:v>
                </c:pt>
                <c:pt idx="4799">
                  <c:v>0.3</c:v>
                </c:pt>
                <c:pt idx="4800">
                  <c:v>0.3</c:v>
                </c:pt>
                <c:pt idx="4801">
                  <c:v>0.3</c:v>
                </c:pt>
                <c:pt idx="4802">
                  <c:v>0.4</c:v>
                </c:pt>
                <c:pt idx="4803">
                  <c:v>0.4</c:v>
                </c:pt>
                <c:pt idx="4804">
                  <c:v>0.3</c:v>
                </c:pt>
                <c:pt idx="4805">
                  <c:v>0.3</c:v>
                </c:pt>
                <c:pt idx="4806">
                  <c:v>0.3</c:v>
                </c:pt>
                <c:pt idx="4807">
                  <c:v>0.3</c:v>
                </c:pt>
                <c:pt idx="4808">
                  <c:v>0.3</c:v>
                </c:pt>
                <c:pt idx="4809">
                  <c:v>0.3</c:v>
                </c:pt>
                <c:pt idx="4810">
                  <c:v>0.3</c:v>
                </c:pt>
                <c:pt idx="4811">
                  <c:v>0.3</c:v>
                </c:pt>
                <c:pt idx="4812">
                  <c:v>0.3</c:v>
                </c:pt>
                <c:pt idx="4813">
                  <c:v>0.3</c:v>
                </c:pt>
                <c:pt idx="4814">
                  <c:v>0.3</c:v>
                </c:pt>
                <c:pt idx="4815">
                  <c:v>0.3</c:v>
                </c:pt>
                <c:pt idx="4816">
                  <c:v>0.3</c:v>
                </c:pt>
                <c:pt idx="4817">
                  <c:v>0.3</c:v>
                </c:pt>
                <c:pt idx="4818">
                  <c:v>0.3</c:v>
                </c:pt>
                <c:pt idx="4819">
                  <c:v>0.3</c:v>
                </c:pt>
                <c:pt idx="4820">
                  <c:v>0.3</c:v>
                </c:pt>
                <c:pt idx="4821">
                  <c:v>0.3</c:v>
                </c:pt>
                <c:pt idx="4822">
                  <c:v>0.3</c:v>
                </c:pt>
                <c:pt idx="4823">
                  <c:v>0.2</c:v>
                </c:pt>
                <c:pt idx="4824">
                  <c:v>0.2</c:v>
                </c:pt>
                <c:pt idx="4825">
                  <c:v>0.2</c:v>
                </c:pt>
                <c:pt idx="4826">
                  <c:v>0.2</c:v>
                </c:pt>
                <c:pt idx="4827">
                  <c:v>0.2</c:v>
                </c:pt>
                <c:pt idx="4828">
                  <c:v>0.2</c:v>
                </c:pt>
                <c:pt idx="4829">
                  <c:v>0.2</c:v>
                </c:pt>
                <c:pt idx="4830">
                  <c:v>0.2</c:v>
                </c:pt>
                <c:pt idx="4831">
                  <c:v>0.2</c:v>
                </c:pt>
                <c:pt idx="4832">
                  <c:v>0.2</c:v>
                </c:pt>
                <c:pt idx="4833">
                  <c:v>0.2</c:v>
                </c:pt>
                <c:pt idx="4834">
                  <c:v>0.2</c:v>
                </c:pt>
                <c:pt idx="4835">
                  <c:v>0.2</c:v>
                </c:pt>
                <c:pt idx="4836">
                  <c:v>0.2</c:v>
                </c:pt>
                <c:pt idx="4837">
                  <c:v>0.2</c:v>
                </c:pt>
                <c:pt idx="4838">
                  <c:v>0.2</c:v>
                </c:pt>
                <c:pt idx="4839">
                  <c:v>0.2</c:v>
                </c:pt>
                <c:pt idx="4840">
                  <c:v>0.2</c:v>
                </c:pt>
                <c:pt idx="4841">
                  <c:v>0.2</c:v>
                </c:pt>
                <c:pt idx="4842">
                  <c:v>0.2</c:v>
                </c:pt>
                <c:pt idx="4843">
                  <c:v>0.2</c:v>
                </c:pt>
                <c:pt idx="4844">
                  <c:v>0.2</c:v>
                </c:pt>
                <c:pt idx="4845">
                  <c:v>0.2</c:v>
                </c:pt>
                <c:pt idx="4846">
                  <c:v>0.2</c:v>
                </c:pt>
                <c:pt idx="4847">
                  <c:v>0.2</c:v>
                </c:pt>
                <c:pt idx="4848">
                  <c:v>0.2</c:v>
                </c:pt>
                <c:pt idx="4849">
                  <c:v>0.2</c:v>
                </c:pt>
                <c:pt idx="4850">
                  <c:v>0.2</c:v>
                </c:pt>
                <c:pt idx="4851">
                  <c:v>0.3</c:v>
                </c:pt>
                <c:pt idx="4852">
                  <c:v>0.3</c:v>
                </c:pt>
                <c:pt idx="4853">
                  <c:v>0.3</c:v>
                </c:pt>
                <c:pt idx="4854">
                  <c:v>0.3</c:v>
                </c:pt>
                <c:pt idx="4855">
                  <c:v>0.3</c:v>
                </c:pt>
                <c:pt idx="4856">
                  <c:v>0.3</c:v>
                </c:pt>
                <c:pt idx="4857">
                  <c:v>0.3</c:v>
                </c:pt>
                <c:pt idx="4858">
                  <c:v>0.3</c:v>
                </c:pt>
                <c:pt idx="4859">
                  <c:v>0.3</c:v>
                </c:pt>
                <c:pt idx="4860">
                  <c:v>0.3</c:v>
                </c:pt>
                <c:pt idx="4861">
                  <c:v>0.2</c:v>
                </c:pt>
                <c:pt idx="4862">
                  <c:v>0.2</c:v>
                </c:pt>
                <c:pt idx="4863">
                  <c:v>0.2</c:v>
                </c:pt>
                <c:pt idx="4864">
                  <c:v>0.3</c:v>
                </c:pt>
                <c:pt idx="4865">
                  <c:v>0.3</c:v>
                </c:pt>
                <c:pt idx="4866">
                  <c:v>0.3</c:v>
                </c:pt>
                <c:pt idx="4867">
                  <c:v>0.2</c:v>
                </c:pt>
                <c:pt idx="4868">
                  <c:v>0.2</c:v>
                </c:pt>
                <c:pt idx="4869">
                  <c:v>0.1</c:v>
                </c:pt>
                <c:pt idx="4870">
                  <c:v>0.2</c:v>
                </c:pt>
                <c:pt idx="4871">
                  <c:v>0.2</c:v>
                </c:pt>
                <c:pt idx="4872">
                  <c:v>0.3</c:v>
                </c:pt>
                <c:pt idx="4873">
                  <c:v>0.2</c:v>
                </c:pt>
                <c:pt idx="4874">
                  <c:v>0.2</c:v>
                </c:pt>
                <c:pt idx="4875">
                  <c:v>0.2</c:v>
                </c:pt>
                <c:pt idx="4876">
                  <c:v>0.1</c:v>
                </c:pt>
                <c:pt idx="4877">
                  <c:v>0.2</c:v>
                </c:pt>
                <c:pt idx="4878">
                  <c:v>0.2</c:v>
                </c:pt>
                <c:pt idx="4879">
                  <c:v>0.2</c:v>
                </c:pt>
                <c:pt idx="4880">
                  <c:v>0.2</c:v>
                </c:pt>
                <c:pt idx="4881">
                  <c:v>0.2</c:v>
                </c:pt>
                <c:pt idx="4882">
                  <c:v>0.2</c:v>
                </c:pt>
                <c:pt idx="4883">
                  <c:v>0.2</c:v>
                </c:pt>
                <c:pt idx="4884">
                  <c:v>0.1</c:v>
                </c:pt>
                <c:pt idx="4885">
                  <c:v>0.1</c:v>
                </c:pt>
                <c:pt idx="4886">
                  <c:v>0.1</c:v>
                </c:pt>
                <c:pt idx="4887">
                  <c:v>0.1</c:v>
                </c:pt>
                <c:pt idx="4888">
                  <c:v>0.1</c:v>
                </c:pt>
                <c:pt idx="4889">
                  <c:v>0.1</c:v>
                </c:pt>
                <c:pt idx="4890">
                  <c:v>0.1</c:v>
                </c:pt>
                <c:pt idx="4891">
                  <c:v>0.1</c:v>
                </c:pt>
                <c:pt idx="4892">
                  <c:v>0.1</c:v>
                </c:pt>
                <c:pt idx="4893">
                  <c:v>0.1</c:v>
                </c:pt>
                <c:pt idx="4894">
                  <c:v>0.1</c:v>
                </c:pt>
                <c:pt idx="4895">
                  <c:v>0.1</c:v>
                </c:pt>
                <c:pt idx="4896">
                  <c:v>0.1</c:v>
                </c:pt>
                <c:pt idx="4897">
                  <c:v>0.1</c:v>
                </c:pt>
                <c:pt idx="4898">
                  <c:v>0.1</c:v>
                </c:pt>
                <c:pt idx="4899">
                  <c:v>0.1</c:v>
                </c:pt>
                <c:pt idx="4900">
                  <c:v>0.1</c:v>
                </c:pt>
                <c:pt idx="4901">
                  <c:v>0.1</c:v>
                </c:pt>
                <c:pt idx="4902">
                  <c:v>0</c:v>
                </c:pt>
                <c:pt idx="4903">
                  <c:v>0.1</c:v>
                </c:pt>
                <c:pt idx="4904">
                  <c:v>0.1</c:v>
                </c:pt>
                <c:pt idx="4905">
                  <c:v>0.1</c:v>
                </c:pt>
                <c:pt idx="4906">
                  <c:v>0.1</c:v>
                </c:pt>
                <c:pt idx="4907">
                  <c:v>0.1</c:v>
                </c:pt>
                <c:pt idx="4908">
                  <c:v>0.1</c:v>
                </c:pt>
                <c:pt idx="4909">
                  <c:v>0.1</c:v>
                </c:pt>
                <c:pt idx="4910">
                  <c:v>0.1</c:v>
                </c:pt>
                <c:pt idx="4911">
                  <c:v>0.1</c:v>
                </c:pt>
                <c:pt idx="4912">
                  <c:v>0.1</c:v>
                </c:pt>
                <c:pt idx="4913">
                  <c:v>0.1</c:v>
                </c:pt>
                <c:pt idx="4914">
                  <c:v>0.1</c:v>
                </c:pt>
                <c:pt idx="4915">
                  <c:v>0.1</c:v>
                </c:pt>
                <c:pt idx="4916">
                  <c:v>0.1</c:v>
                </c:pt>
                <c:pt idx="4917">
                  <c:v>0.1</c:v>
                </c:pt>
                <c:pt idx="4918">
                  <c:v>0.1</c:v>
                </c:pt>
                <c:pt idx="4919">
                  <c:v>0.1</c:v>
                </c:pt>
                <c:pt idx="4920">
                  <c:v>0.1</c:v>
                </c:pt>
                <c:pt idx="4921">
                  <c:v>0.1</c:v>
                </c:pt>
                <c:pt idx="4922">
                  <c:v>0.1</c:v>
                </c:pt>
                <c:pt idx="4923">
                  <c:v>0.1</c:v>
                </c:pt>
                <c:pt idx="4924">
                  <c:v>0.1</c:v>
                </c:pt>
                <c:pt idx="4925">
                  <c:v>0.1</c:v>
                </c:pt>
                <c:pt idx="4926">
                  <c:v>0.1</c:v>
                </c:pt>
                <c:pt idx="4927">
                  <c:v>0.1</c:v>
                </c:pt>
                <c:pt idx="4928">
                  <c:v>0.1</c:v>
                </c:pt>
                <c:pt idx="4929">
                  <c:v>0.1</c:v>
                </c:pt>
                <c:pt idx="4930">
                  <c:v>0.1</c:v>
                </c:pt>
                <c:pt idx="4931">
                  <c:v>0.1</c:v>
                </c:pt>
                <c:pt idx="4932">
                  <c:v>0.1</c:v>
                </c:pt>
                <c:pt idx="4933">
                  <c:v>0.1</c:v>
                </c:pt>
                <c:pt idx="4934">
                  <c:v>0.1</c:v>
                </c:pt>
                <c:pt idx="4935">
                  <c:v>0.1</c:v>
                </c:pt>
                <c:pt idx="4936">
                  <c:v>0.1</c:v>
                </c:pt>
                <c:pt idx="4937">
                  <c:v>0.1</c:v>
                </c:pt>
                <c:pt idx="4938">
                  <c:v>0.1</c:v>
                </c:pt>
                <c:pt idx="4939">
                  <c:v>0.1</c:v>
                </c:pt>
                <c:pt idx="4940">
                  <c:v>0.1</c:v>
                </c:pt>
                <c:pt idx="4941">
                  <c:v>0</c:v>
                </c:pt>
                <c:pt idx="4942">
                  <c:v>0.1</c:v>
                </c:pt>
                <c:pt idx="4943">
                  <c:v>0.1</c:v>
                </c:pt>
                <c:pt idx="4944">
                  <c:v>0.1</c:v>
                </c:pt>
                <c:pt idx="4945">
                  <c:v>0.1</c:v>
                </c:pt>
                <c:pt idx="4946">
                  <c:v>0.1</c:v>
                </c:pt>
                <c:pt idx="4947">
                  <c:v>0.1</c:v>
                </c:pt>
                <c:pt idx="4948">
                  <c:v>0.1</c:v>
                </c:pt>
                <c:pt idx="4949">
                  <c:v>0.1</c:v>
                </c:pt>
                <c:pt idx="4950">
                  <c:v>0.1</c:v>
                </c:pt>
                <c:pt idx="4951">
                  <c:v>0.1</c:v>
                </c:pt>
                <c:pt idx="4952">
                  <c:v>0.1</c:v>
                </c:pt>
                <c:pt idx="4953">
                  <c:v>0.1</c:v>
                </c:pt>
                <c:pt idx="4954">
                  <c:v>0.1</c:v>
                </c:pt>
                <c:pt idx="4955">
                  <c:v>0.1</c:v>
                </c:pt>
                <c:pt idx="4956">
                  <c:v>0.1</c:v>
                </c:pt>
                <c:pt idx="4957">
                  <c:v>0.1</c:v>
                </c:pt>
                <c:pt idx="4958">
                  <c:v>0.1</c:v>
                </c:pt>
                <c:pt idx="4959">
                  <c:v>0.1</c:v>
                </c:pt>
                <c:pt idx="4960">
                  <c:v>0.1</c:v>
                </c:pt>
                <c:pt idx="4961">
                  <c:v>0.1</c:v>
                </c:pt>
                <c:pt idx="4962">
                  <c:v>0.1</c:v>
                </c:pt>
                <c:pt idx="4963">
                  <c:v>0.1</c:v>
                </c:pt>
                <c:pt idx="4964">
                  <c:v>0.1</c:v>
                </c:pt>
                <c:pt idx="4965">
                  <c:v>0.1</c:v>
                </c:pt>
                <c:pt idx="4966">
                  <c:v>0.1</c:v>
                </c:pt>
                <c:pt idx="4967">
                  <c:v>0.1</c:v>
                </c:pt>
                <c:pt idx="4968">
                  <c:v>0.1</c:v>
                </c:pt>
                <c:pt idx="4969">
                  <c:v>0.1</c:v>
                </c:pt>
                <c:pt idx="4970">
                  <c:v>0.1</c:v>
                </c:pt>
                <c:pt idx="4971">
                  <c:v>0.1</c:v>
                </c:pt>
                <c:pt idx="4972">
                  <c:v>0.1</c:v>
                </c:pt>
                <c:pt idx="4973">
                  <c:v>0.1</c:v>
                </c:pt>
                <c:pt idx="4974">
                  <c:v>0.1</c:v>
                </c:pt>
                <c:pt idx="4975">
                  <c:v>0.1</c:v>
                </c:pt>
                <c:pt idx="4976">
                  <c:v>0.1</c:v>
                </c:pt>
                <c:pt idx="4977">
                  <c:v>0.1</c:v>
                </c:pt>
                <c:pt idx="4978">
                  <c:v>0.1</c:v>
                </c:pt>
                <c:pt idx="4979">
                  <c:v>0.1</c:v>
                </c:pt>
                <c:pt idx="4980">
                  <c:v>0.1</c:v>
                </c:pt>
                <c:pt idx="4981">
                  <c:v>0.1</c:v>
                </c:pt>
                <c:pt idx="4982">
                  <c:v>0.1</c:v>
                </c:pt>
                <c:pt idx="4983">
                  <c:v>0.1</c:v>
                </c:pt>
                <c:pt idx="4984">
                  <c:v>0.1</c:v>
                </c:pt>
              </c:numCache>
            </c:numRef>
          </c:val>
          <c:smooth val="0"/>
          <c:extLst>
            <c:ext xmlns:c16="http://schemas.microsoft.com/office/drawing/2014/chart" uri="{C3380CC4-5D6E-409C-BE32-E72D297353CC}">
              <c16:uniqueId val="{00000000-FF7A-124D-84BC-BCCD3B2DD3C7}"/>
            </c:ext>
          </c:extLst>
        </c:ser>
        <c:dLbls>
          <c:showLegendKey val="0"/>
          <c:showVal val="0"/>
          <c:showCatName val="0"/>
          <c:showSerName val="0"/>
          <c:showPercent val="0"/>
          <c:showBubbleSize val="0"/>
        </c:dLbls>
        <c:marker val="1"/>
        <c:smooth val="0"/>
        <c:axId val="606206080"/>
        <c:axId val="703790464"/>
      </c:lineChart>
      <c:catAx>
        <c:axId val="60620608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790464"/>
        <c:crosses val="autoZero"/>
        <c:auto val="1"/>
        <c:lblAlgn val="ctr"/>
        <c:lblOffset val="100"/>
        <c:noMultiLvlLbl val="0"/>
      </c:catAx>
      <c:valAx>
        <c:axId val="70379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0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Frequency of 'Vol.'</cx:v>
        </cx:txData>
      </cx:tx>
    </cx:title>
    <cx:plotArea>
      <cx:plotAreaRegion>
        <cx:series layoutId="clusteredColumn" uniqueId="{ECD5929B-493C-1E4B-9946-7B238AAA97F9}">
          <cx:spPr>
            <a:solidFill>
              <a:srgbClr val="595959"/>
            </a:solidFill>
          </cx:spPr>
          <cx:dataId val="0"/>
          <cx:layoutPr>
            <cx:binning intervalClosed="r" overflow="28944000.000100002">
              <cx:binSize val="3000000"/>
            </cx:binning>
          </cx:layoutPr>
        </cx:series>
      </cx:plotAreaRegion>
      <cx:axis id="0">
        <cx:catScaling gapWidth="0.330000013"/>
        <cx:title>
          <cx:tx>
            <cx:txData>
              <cx:v>Vol.</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of 'Change %'</cx:v>
        </cx:txData>
      </cx:tx>
    </cx:title>
    <cx:plotArea>
      <cx:plotAreaRegion>
        <cx:series layoutId="clusteredColumn" uniqueId="{87B7538B-F29A-7847-A452-8997BE6F22E2}">
          <cx:spPr>
            <a:solidFill>
              <a:srgbClr val="595959"/>
            </a:solidFill>
          </cx:spPr>
          <cx:dataId val="0"/>
          <cx:layoutPr>
            <cx:binning intervalClosed="r" overflow="0.52900000000000003">
              <cx:binSize val="0.02"/>
            </cx:binning>
          </cx:layoutPr>
        </cx:series>
      </cx:plotAreaRegion>
      <cx:axis id="0">
        <cx:catScaling gapWidth="0.330000013"/>
        <cx:title>
          <cx:tx>
            <cx:txData>
              <cx:v>Change %</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177800</xdr:rowOff>
    </xdr:from>
    <xdr:to>
      <xdr:col>14</xdr:col>
      <xdr:colOff>50800</xdr:colOff>
      <xdr:row>30</xdr:row>
      <xdr:rowOff>25400</xdr:rowOff>
    </xdr:to>
    <xdr:graphicFrame macro="">
      <xdr:nvGraphicFramePr>
        <xdr:cNvPr id="2" name="Chart 1" descr="Chart type: Line. 'Change %' has outliers at 'Date': 2014/02/22 and 2014/02/26.&#10;&#10;Description automatically generated">
          <a:extLst>
            <a:ext uri="{FF2B5EF4-FFF2-40B4-BE49-F238E27FC236}">
              <a16:creationId xmlns:a16="http://schemas.microsoft.com/office/drawing/2014/main" id="{493C574D-1AF0-5B8F-852E-0F74C209A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56758</xdr:colOff>
      <xdr:row>35</xdr:row>
      <xdr:rowOff>121668</xdr:rowOff>
    </xdr:from>
    <xdr:to>
      <xdr:col>13</xdr:col>
      <xdr:colOff>762000</xdr:colOff>
      <xdr:row>60</xdr:row>
      <xdr:rowOff>25399</xdr:rowOff>
    </xdr:to>
    <xdr:graphicFrame macro="">
      <xdr:nvGraphicFramePr>
        <xdr:cNvPr id="3" name="Chart 2" descr="Chart type: Line. 'Price'&#10;&#10;Description automatically generated">
          <a:extLst>
            <a:ext uri="{FF2B5EF4-FFF2-40B4-BE49-F238E27FC236}">
              <a16:creationId xmlns:a16="http://schemas.microsoft.com/office/drawing/2014/main" id="{C82F407B-A0E4-5B45-9ECC-2A5964FFD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59580</xdr:colOff>
      <xdr:row>2</xdr:row>
      <xdr:rowOff>76201</xdr:rowOff>
    </xdr:from>
    <xdr:to>
      <xdr:col>43</xdr:col>
      <xdr:colOff>76200</xdr:colOff>
      <xdr:row>23</xdr:row>
      <xdr:rowOff>1</xdr:rowOff>
    </xdr:to>
    <xdr:graphicFrame macro="">
      <xdr:nvGraphicFramePr>
        <xdr:cNvPr id="4" name="Chart 3" descr="Chart type: Line. 'Price', 'High' by 'Date'&#10;&#10;Description automatically generated">
          <a:extLst>
            <a:ext uri="{FF2B5EF4-FFF2-40B4-BE49-F238E27FC236}">
              <a16:creationId xmlns:a16="http://schemas.microsoft.com/office/drawing/2014/main" id="{EF16E461-05ED-1E4C-A391-898714605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36218</xdr:colOff>
      <xdr:row>2</xdr:row>
      <xdr:rowOff>124177</xdr:rowOff>
    </xdr:from>
    <xdr:to>
      <xdr:col>33</xdr:col>
      <xdr:colOff>584200</xdr:colOff>
      <xdr:row>23</xdr:row>
      <xdr:rowOff>50800</xdr:rowOff>
    </xdr:to>
    <xdr:graphicFrame macro="">
      <xdr:nvGraphicFramePr>
        <xdr:cNvPr id="5" name="Chart 4" descr="Chart type: Scatter. 'Vol.' and 'Change %' appear to form a cluster with 3 outliers.&#10;&#10;Description automatically generated">
          <a:extLst>
            <a:ext uri="{FF2B5EF4-FFF2-40B4-BE49-F238E27FC236}">
              <a16:creationId xmlns:a16="http://schemas.microsoft.com/office/drawing/2014/main" id="{98FF9DD4-BD62-654D-80CA-06404FD23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127000</xdr:colOff>
      <xdr:row>63</xdr:row>
      <xdr:rowOff>50800</xdr:rowOff>
    </xdr:from>
    <xdr:to>
      <xdr:col>24</xdr:col>
      <xdr:colOff>762000</xdr:colOff>
      <xdr:row>88</xdr:row>
      <xdr:rowOff>177799</xdr:rowOff>
    </xdr:to>
    <xdr:graphicFrame macro="">
      <xdr:nvGraphicFramePr>
        <xdr:cNvPr id="6" name="Chart 5" descr="Chart type: Scatter. Field: Price and Field: Open appear highly correlated.&#10;&#10;Description automatically generated">
          <a:extLst>
            <a:ext uri="{FF2B5EF4-FFF2-40B4-BE49-F238E27FC236}">
              <a16:creationId xmlns:a16="http://schemas.microsoft.com/office/drawing/2014/main" id="{45DF1FFE-716C-5D43-B05C-F02333945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84354</xdr:colOff>
      <xdr:row>35</xdr:row>
      <xdr:rowOff>190970</xdr:rowOff>
    </xdr:from>
    <xdr:to>
      <xdr:col>25</xdr:col>
      <xdr:colOff>0</xdr:colOff>
      <xdr:row>60</xdr:row>
      <xdr:rowOff>76200</xdr:rowOff>
    </xdr:to>
    <mc:AlternateContent xmlns:mc="http://schemas.openxmlformats.org/markup-compatibility/2006">
      <mc:Choice xmlns:cx1="http://schemas.microsoft.com/office/drawing/2015/9/8/chartex" Requires="cx1">
        <xdr:graphicFrame macro="">
          <xdr:nvGraphicFramePr>
            <xdr:cNvPr id="7" name="Chart 6" descr="Chart type: Histogram. Frequency of 'Vol.'&#10;&#10;Description automatically generated">
              <a:extLst>
                <a:ext uri="{FF2B5EF4-FFF2-40B4-BE49-F238E27FC236}">
                  <a16:creationId xmlns:a16="http://schemas.microsoft.com/office/drawing/2014/main" id="{7E9F24C6-64FB-AD41-B642-DF5F22F634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762254" y="7302970"/>
              <a:ext cx="8170646" cy="496523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823148</xdr:colOff>
      <xdr:row>1</xdr:row>
      <xdr:rowOff>174664</xdr:rowOff>
    </xdr:from>
    <xdr:to>
      <xdr:col>25</xdr:col>
      <xdr:colOff>152400</xdr:colOff>
      <xdr:row>29</xdr:row>
      <xdr:rowOff>101599</xdr:rowOff>
    </xdr:to>
    <mc:AlternateContent xmlns:mc="http://schemas.openxmlformats.org/markup-compatibility/2006">
      <mc:Choice xmlns:cx1="http://schemas.microsoft.com/office/drawing/2015/9/8/chartex" Requires="cx1">
        <xdr:graphicFrame macro="">
          <xdr:nvGraphicFramePr>
            <xdr:cNvPr id="8" name="Chart 7" descr="Chart type: Histogram. Frequency of 'Change %'&#10;&#10;Description automatically generated">
              <a:extLst>
                <a:ext uri="{FF2B5EF4-FFF2-40B4-BE49-F238E27FC236}">
                  <a16:creationId xmlns:a16="http://schemas.microsoft.com/office/drawing/2014/main" id="{A22CA461-88D0-0447-A032-4BC48FBA84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675548" y="377864"/>
              <a:ext cx="8409752" cy="561653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254000</xdr:colOff>
      <xdr:row>29</xdr:row>
      <xdr:rowOff>76200</xdr:rowOff>
    </xdr:from>
    <xdr:to>
      <xdr:col>34</xdr:col>
      <xdr:colOff>406400</xdr:colOff>
      <xdr:row>59</xdr:row>
      <xdr:rowOff>101600</xdr:rowOff>
    </xdr:to>
    <xdr:graphicFrame macro="">
      <xdr:nvGraphicFramePr>
        <xdr:cNvPr id="9" name="Chart 8" descr="Chart type: Area. 'Price'&#10;&#10;Description automatically generated">
          <a:extLst>
            <a:ext uri="{FF2B5EF4-FFF2-40B4-BE49-F238E27FC236}">
              <a16:creationId xmlns:a16="http://schemas.microsoft.com/office/drawing/2014/main" id="{E2E36ED3-D5FC-834B-A461-DA9BCA35E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201005</xdr:colOff>
      <xdr:row>62</xdr:row>
      <xdr:rowOff>174351</xdr:rowOff>
    </xdr:from>
    <xdr:to>
      <xdr:col>14</xdr:col>
      <xdr:colOff>50800</xdr:colOff>
      <xdr:row>88</xdr:row>
      <xdr:rowOff>152400</xdr:rowOff>
    </xdr:to>
    <xdr:graphicFrame macro="">
      <xdr:nvGraphicFramePr>
        <xdr:cNvPr id="10" name="Chart 9" descr="Chart type: Scatter. Field: Open and Field: Low appear highly correlated.&#10;&#10;Description automatically generated">
          <a:extLst>
            <a:ext uri="{FF2B5EF4-FFF2-40B4-BE49-F238E27FC236}">
              <a16:creationId xmlns:a16="http://schemas.microsoft.com/office/drawing/2014/main" id="{0D088B40-700F-8444-B99E-3424E316C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ritier Kaumbu" refreshedDate="45364.989193171299" createdVersion="8" refreshedVersion="8" minRefreshableVersion="3" recordCount="4985" xr:uid="{560778D8-4F46-3E4F-8D53-B76A1F2CD89A}">
  <cacheSource type="worksheet">
    <worksheetSource ref="A1:G4986" sheet="Cleaned Data"/>
  </cacheSource>
  <cacheFields count="7">
    <cacheField name="Date" numFmtId="14">
      <sharedItems containsSemiMixedTypes="0" containsNonDate="0" containsDate="1" containsString="0" minDate="2010-07-18T00:00:00" maxDate="2024-03-11T00:00:00" count="4985">
        <d v="2024-03-10T00:00:00"/>
        <d v="2024-03-09T00:00:00"/>
        <d v="2024-03-08T00:00:00"/>
        <d v="2024-03-07T00:00:00"/>
        <d v="2024-03-06T00:00:00"/>
        <d v="2024-03-05T00:00:00"/>
        <d v="2024-03-04T00:00:00"/>
        <d v="2024-03-03T00:00:00"/>
        <d v="2024-03-02T00:00:00"/>
        <d v="2024-03-01T00:00:00"/>
        <d v="2024-02-29T00:00:00"/>
        <d v="2024-02-28T00:00:00"/>
        <d v="2024-02-27T00:00:00"/>
        <d v="2024-02-26T00:00:00"/>
        <d v="2024-02-25T00:00:00"/>
        <d v="2024-02-24T00:00:00"/>
        <d v="2024-02-23T00:00:00"/>
        <d v="2024-02-22T00:00:00"/>
        <d v="2024-02-21T00:00:00"/>
        <d v="2024-02-20T00:00:00"/>
        <d v="2024-02-19T00:00:00"/>
        <d v="2024-02-18T00:00:00"/>
        <d v="2024-02-17T00:00:00"/>
        <d v="2024-02-16T00:00:00"/>
        <d v="2024-02-15T00:00:00"/>
        <d v="2024-02-14T00:00:00"/>
        <d v="2024-02-13T00:00:00"/>
        <d v="2024-02-12T00:00:00"/>
        <d v="2024-02-11T00:00:00"/>
        <d v="2024-02-10T00:00:00"/>
        <d v="2024-02-09T00:00:00"/>
        <d v="2024-02-08T00:00:00"/>
        <d v="2024-02-07T00:00:00"/>
        <d v="2024-02-06T00:00:00"/>
        <d v="2024-02-05T00:00:00"/>
        <d v="2024-02-04T00:00:00"/>
        <d v="2024-02-03T00:00:00"/>
        <d v="2024-02-02T00:00:00"/>
        <d v="2024-02-01T00:00:00"/>
        <d v="2024-01-31T00:00:00"/>
        <d v="2024-01-30T00:00:00"/>
        <d v="2024-01-29T00:00:00"/>
        <d v="2024-01-28T00:00:00"/>
        <d v="2024-01-27T00:00:00"/>
        <d v="2024-01-26T00:00:00"/>
        <d v="2024-01-25T00:00:00"/>
        <d v="2024-01-24T00:00:00"/>
        <d v="2024-01-23T00:00:00"/>
        <d v="2024-01-22T00:00:00"/>
        <d v="2024-01-21T00:00:00"/>
        <d v="2024-01-20T00:00:00"/>
        <d v="2024-01-19T00:00:00"/>
        <d v="2024-01-18T00:00:00"/>
        <d v="2024-01-17T00:00:00"/>
        <d v="2024-01-16T00:00:00"/>
        <d v="2024-01-15T00:00:00"/>
        <d v="2024-01-14T00:00:00"/>
        <d v="2024-01-13T00:00:00"/>
        <d v="2024-01-12T00:00:00"/>
        <d v="2024-01-11T00:00:00"/>
        <d v="2024-01-10T00:00:00"/>
        <d v="2024-01-09T00:00:00"/>
        <d v="2024-01-08T00:00:00"/>
        <d v="2024-01-07T00:00:00"/>
        <d v="2024-01-06T00:00:00"/>
        <d v="2024-01-05T00:00:00"/>
        <d v="2024-01-04T00:00:00"/>
        <d v="2024-01-03T00:00:00"/>
        <d v="2024-01-02T00:00:00"/>
        <d v="2024-01-01T00:00:00"/>
        <d v="2023-12-31T00:00:00"/>
        <d v="2023-12-30T00:00:00"/>
        <d v="2023-12-29T00:00:00"/>
        <d v="2023-12-28T00:00:00"/>
        <d v="2023-12-27T00:00:00"/>
        <d v="2023-12-26T00:00:00"/>
        <d v="2023-12-25T00:00:00"/>
        <d v="2023-12-24T00:00:00"/>
        <d v="2023-12-23T00:00:00"/>
        <d v="2023-12-22T00:00:00"/>
        <d v="2023-12-21T00:00:00"/>
        <d v="2023-12-20T00:00:00"/>
        <d v="2023-12-19T00:00:00"/>
        <d v="2023-12-18T00:00:00"/>
        <d v="2023-12-17T00:00:00"/>
        <d v="2023-12-16T00:00:00"/>
        <d v="2023-12-15T00:00:00"/>
        <d v="2023-12-14T00:00:00"/>
        <d v="2023-12-13T00:00:00"/>
        <d v="2023-12-12T00:00:00"/>
        <d v="2023-12-11T00:00:00"/>
        <d v="2023-12-10T00:00:00"/>
        <d v="2023-12-09T00:00:00"/>
        <d v="2023-12-08T00:00:00"/>
        <d v="2023-12-07T00:00:00"/>
        <d v="2023-12-06T00:00:00"/>
        <d v="2023-12-05T00:00:00"/>
        <d v="2023-12-04T00:00:00"/>
        <d v="2023-12-03T00:00:00"/>
        <d v="2023-12-02T00:00:00"/>
        <d v="2023-12-01T00:00:00"/>
        <d v="2023-11-30T00:00:00"/>
        <d v="2023-11-29T00:00:00"/>
        <d v="2023-11-28T00:00:00"/>
        <d v="2023-11-27T00:00:00"/>
        <d v="2023-11-26T00:00:00"/>
        <d v="2023-11-25T00:00:00"/>
        <d v="2023-11-24T00:00:00"/>
        <d v="2023-11-23T00:00:00"/>
        <d v="2023-11-22T00:00:00"/>
        <d v="2023-11-21T00:00:00"/>
        <d v="2023-11-20T00:00:00"/>
        <d v="2023-11-19T00:00:00"/>
        <d v="2023-11-18T00:00:00"/>
        <d v="2023-11-17T00:00:00"/>
        <d v="2023-11-16T00:00:00"/>
        <d v="2023-11-15T00:00:00"/>
        <d v="2023-11-14T00:00:00"/>
        <d v="2023-11-13T00:00:00"/>
        <d v="2023-11-12T00:00:00"/>
        <d v="2023-11-11T00:00:00"/>
        <d v="2023-11-10T00:00:00"/>
        <d v="2023-11-09T00:00:00"/>
        <d v="2023-11-08T00:00:00"/>
        <d v="2023-11-07T00:00:00"/>
        <d v="2023-11-06T00:00:00"/>
        <d v="2023-11-05T00:00:00"/>
        <d v="2023-11-04T00:00:00"/>
        <d v="2023-11-03T00:00:00"/>
        <d v="2023-11-02T00:00:00"/>
        <d v="2023-11-01T00:00:00"/>
        <d v="2023-10-31T00:00:00"/>
        <d v="2023-10-30T00:00:00"/>
        <d v="2023-10-29T00:00:00"/>
        <d v="2023-10-28T00:00:00"/>
        <d v="2023-10-27T00:00:00"/>
        <d v="2023-10-26T00:00:00"/>
        <d v="2023-10-25T00:00:00"/>
        <d v="2023-10-24T00:00:00"/>
        <d v="2023-10-23T00:00:00"/>
        <d v="2023-10-22T00:00:00"/>
        <d v="2023-10-21T00:00:00"/>
        <d v="2023-10-20T00:00:00"/>
        <d v="2023-10-19T00:00:00"/>
        <d v="2023-10-18T00:00:00"/>
        <d v="2023-10-17T00:00:00"/>
        <d v="2023-10-16T00:00:00"/>
        <d v="2023-10-15T00:00:00"/>
        <d v="2023-10-14T00:00:00"/>
        <d v="2023-10-13T00:00:00"/>
        <d v="2023-10-12T00:00:00"/>
        <d v="2023-10-11T00:00:00"/>
        <d v="2023-10-10T00:00:00"/>
        <d v="2023-10-09T00:00:00"/>
        <d v="2023-10-08T00:00:00"/>
        <d v="2023-10-07T00:00:00"/>
        <d v="2023-10-06T00:00:00"/>
        <d v="2023-10-05T00:00:00"/>
        <d v="2023-10-04T00:00:00"/>
        <d v="2023-10-03T00:00:00"/>
        <d v="2023-10-02T00:00:00"/>
        <d v="2023-10-01T00:00:00"/>
        <d v="2023-09-30T00:00:00"/>
        <d v="2023-09-29T00:00:00"/>
        <d v="2023-09-28T00:00:00"/>
        <d v="2023-09-27T00:00:00"/>
        <d v="2023-09-26T00:00:00"/>
        <d v="2023-09-25T00:00:00"/>
        <d v="2023-09-24T00:00:00"/>
        <d v="2023-09-23T00:00:00"/>
        <d v="2023-09-22T00:00:00"/>
        <d v="2023-09-21T00:00:00"/>
        <d v="2023-09-20T00:00:00"/>
        <d v="2023-09-19T00:00:00"/>
        <d v="2023-09-18T00:00:00"/>
        <d v="2023-09-17T00:00:00"/>
        <d v="2023-09-16T00:00:00"/>
        <d v="2023-09-15T00:00:00"/>
        <d v="2023-09-14T00:00:00"/>
        <d v="2023-09-13T00:00:00"/>
        <d v="2023-09-12T00:00:00"/>
        <d v="2023-09-11T00:00:00"/>
        <d v="2023-09-10T00:00:00"/>
        <d v="2023-09-09T00:00:00"/>
        <d v="2023-09-08T00:00:00"/>
        <d v="2023-09-07T00:00:00"/>
        <d v="2023-09-06T00:00:00"/>
        <d v="2023-09-05T00:00:00"/>
        <d v="2023-09-04T00:00:00"/>
        <d v="2023-09-03T00:00:00"/>
        <d v="2023-09-02T00:00:00"/>
        <d v="2023-09-01T00:00:00"/>
        <d v="2023-08-31T00:00:00"/>
        <d v="2023-08-30T00:00:00"/>
        <d v="2023-08-29T00:00:00"/>
        <d v="2023-08-28T00:00:00"/>
        <d v="2023-08-27T00:00:00"/>
        <d v="2023-08-26T00:00:00"/>
        <d v="2023-08-25T00:00:00"/>
        <d v="2023-08-24T00:00:00"/>
        <d v="2023-08-23T00:00:00"/>
        <d v="2023-08-22T00:00:00"/>
        <d v="2023-08-21T00:00:00"/>
        <d v="2023-08-20T00:00:00"/>
        <d v="2023-08-19T00:00:00"/>
        <d v="2023-08-18T00:00:00"/>
        <d v="2023-08-17T00:00:00"/>
        <d v="2023-08-16T00:00:00"/>
        <d v="2023-08-15T00:00:00"/>
        <d v="2023-08-14T00:00:00"/>
        <d v="2023-08-13T00:00:00"/>
        <d v="2023-08-12T00:00:00"/>
        <d v="2023-08-11T00:00:00"/>
        <d v="2023-08-10T00:00:00"/>
        <d v="2023-08-09T00:00:00"/>
        <d v="2023-08-08T00:00:00"/>
        <d v="2023-08-07T00:00:00"/>
        <d v="2023-08-06T00:00:00"/>
        <d v="2023-08-05T00:00:00"/>
        <d v="2023-08-04T00:00:00"/>
        <d v="2023-08-03T00:00:00"/>
        <d v="2023-08-02T00:00:00"/>
        <d v="2023-08-01T00:00:00"/>
        <d v="2023-07-31T00:00:00"/>
        <d v="2023-07-30T00:00:00"/>
        <d v="2023-07-29T00:00:00"/>
        <d v="2023-07-28T00:00:00"/>
        <d v="2023-07-27T00:00:00"/>
        <d v="2023-07-26T00:00:00"/>
        <d v="2023-07-25T00:00:00"/>
        <d v="2023-07-24T00:00:00"/>
        <d v="2023-07-23T00:00:00"/>
        <d v="2023-07-22T00:00:00"/>
        <d v="2023-07-21T00:00:00"/>
        <d v="2023-07-20T00:00:00"/>
        <d v="2023-07-19T00:00:00"/>
        <d v="2023-07-18T00:00:00"/>
        <d v="2023-07-17T00:00:00"/>
        <d v="2023-07-16T00:00:00"/>
        <d v="2023-07-15T00:00:00"/>
        <d v="2023-07-14T00:00:00"/>
        <d v="2023-07-13T00:00:00"/>
        <d v="2023-07-12T00:00:00"/>
        <d v="2023-07-11T00:00:00"/>
        <d v="2023-07-10T00:00:00"/>
        <d v="2023-07-09T00:00:00"/>
        <d v="2023-07-08T00:00:00"/>
        <d v="2023-07-07T00:00:00"/>
        <d v="2023-07-06T00:00:00"/>
        <d v="2023-07-05T00:00:00"/>
        <d v="2023-07-04T00:00:00"/>
        <d v="2023-07-03T00:00:00"/>
        <d v="2023-07-02T00:00:00"/>
        <d v="2023-07-01T00:00:00"/>
        <d v="2023-06-30T00:00:00"/>
        <d v="2023-06-29T00:00:00"/>
        <d v="2023-06-28T00:00:00"/>
        <d v="2023-06-27T00:00:00"/>
        <d v="2023-06-26T00:00:00"/>
        <d v="2023-06-25T00:00:00"/>
        <d v="2023-06-24T00:00:00"/>
        <d v="2023-06-23T00:00:00"/>
        <d v="2023-06-22T00:00:00"/>
        <d v="2023-06-21T00:00:00"/>
        <d v="2023-06-20T00:00:00"/>
        <d v="2023-06-19T00:00:00"/>
        <d v="2023-06-18T00:00:00"/>
        <d v="2023-06-17T00:00:00"/>
        <d v="2023-06-16T00:00:00"/>
        <d v="2023-06-15T00:00:00"/>
        <d v="2023-06-14T00:00:00"/>
        <d v="2023-06-13T00:00:00"/>
        <d v="2023-06-12T00:00:00"/>
        <d v="2023-06-11T00:00:00"/>
        <d v="2023-06-10T00:00:00"/>
        <d v="2023-06-09T00:00:00"/>
        <d v="2023-06-08T00:00:00"/>
        <d v="2023-06-07T00:00:00"/>
        <d v="2023-06-06T00:00:00"/>
        <d v="2023-06-05T00:00:00"/>
        <d v="2023-06-04T00:00:00"/>
        <d v="2023-06-03T00:00:00"/>
        <d v="2023-06-02T00:00:00"/>
        <d v="2023-06-01T00:00:00"/>
        <d v="2023-05-31T00:00:00"/>
        <d v="2023-05-30T00:00:00"/>
        <d v="2023-05-29T00:00:00"/>
        <d v="2023-05-28T00:00:00"/>
        <d v="2023-05-27T00:00:00"/>
        <d v="2023-05-26T00:00:00"/>
        <d v="2023-05-25T00:00:00"/>
        <d v="2023-05-24T00:00:00"/>
        <d v="2023-05-23T00:00:00"/>
        <d v="2023-05-22T00:00:00"/>
        <d v="2023-05-21T00:00:00"/>
        <d v="2023-05-20T00:00:00"/>
        <d v="2023-05-19T00:00:00"/>
        <d v="2023-05-18T00:00:00"/>
        <d v="2023-05-17T00:00:00"/>
        <d v="2023-05-16T00:00:00"/>
        <d v="2023-05-15T00:00:00"/>
        <d v="2023-05-14T00:00:00"/>
        <d v="2023-05-13T00:00:00"/>
        <d v="2023-05-12T00:00:00"/>
        <d v="2023-05-11T00:00:00"/>
        <d v="2023-05-10T00:00:00"/>
        <d v="2023-05-09T00:00:00"/>
        <d v="2023-05-08T00:00:00"/>
        <d v="2023-05-07T00:00:00"/>
        <d v="2023-05-06T00:00:00"/>
        <d v="2023-05-05T00:00:00"/>
        <d v="2023-05-04T00:00:00"/>
        <d v="2023-05-03T00:00:00"/>
        <d v="2023-05-02T00:00:00"/>
        <d v="2023-05-01T00:00:00"/>
        <d v="2023-04-30T00:00:00"/>
        <d v="2023-04-29T00:00:00"/>
        <d v="2023-04-28T00:00:00"/>
        <d v="2023-04-27T00:00:00"/>
        <d v="2023-04-26T00:00:00"/>
        <d v="2023-04-25T00:00:00"/>
        <d v="2023-04-24T00:00:00"/>
        <d v="2023-04-23T00:00:00"/>
        <d v="2023-04-22T00:00:00"/>
        <d v="2023-04-21T00:00:00"/>
        <d v="2023-04-20T00:00:00"/>
        <d v="2023-04-19T00:00:00"/>
        <d v="2023-04-18T00:00:00"/>
        <d v="2023-04-17T00:00:00"/>
        <d v="2023-04-16T00:00:00"/>
        <d v="2023-04-15T00:00:00"/>
        <d v="2023-04-14T00:00:00"/>
        <d v="2023-04-13T00:00:00"/>
        <d v="2023-04-12T00:00:00"/>
        <d v="2023-04-11T00:00:00"/>
        <d v="2023-04-10T00:00:00"/>
        <d v="2023-04-09T00:00:00"/>
        <d v="2023-04-08T00:00:00"/>
        <d v="2023-04-07T00:00:00"/>
        <d v="2023-04-06T00:00:00"/>
        <d v="2023-04-05T00:00:00"/>
        <d v="2023-04-04T00:00:00"/>
        <d v="2023-04-03T00:00:00"/>
        <d v="2023-04-02T00:00:00"/>
        <d v="2023-04-01T00:00:00"/>
        <d v="2023-03-31T00:00:00"/>
        <d v="2023-03-30T00:00:00"/>
        <d v="2023-03-29T00:00:00"/>
        <d v="2023-03-28T00:00:00"/>
        <d v="2023-03-27T00:00:00"/>
        <d v="2023-03-26T00:00:00"/>
        <d v="2023-03-25T00:00:00"/>
        <d v="2023-03-24T00:00:00"/>
        <d v="2023-03-23T00:00:00"/>
        <d v="2023-03-22T00:00:00"/>
        <d v="2023-03-21T00:00:00"/>
        <d v="2023-03-20T00:00:00"/>
        <d v="2023-03-19T00:00:00"/>
        <d v="2023-03-18T00:00:00"/>
        <d v="2023-03-17T00:00:00"/>
        <d v="2023-03-16T00:00:00"/>
        <d v="2023-03-15T00:00:00"/>
        <d v="2023-03-14T00:00:00"/>
        <d v="2023-03-13T00:00:00"/>
        <d v="2023-03-12T00:00:00"/>
        <d v="2023-03-11T00:00:00"/>
        <d v="2023-03-10T00:00:00"/>
        <d v="2023-03-09T00:00:00"/>
        <d v="2023-03-08T00:00:00"/>
        <d v="2023-03-07T00:00:00"/>
        <d v="2023-03-06T00:00:00"/>
        <d v="2023-03-05T00:00:00"/>
        <d v="2023-03-04T00:00:00"/>
        <d v="2023-03-03T00:00:00"/>
        <d v="2023-03-02T00:00:00"/>
        <d v="2023-03-01T00:00:00"/>
        <d v="2023-02-28T00:00:00"/>
        <d v="2023-02-27T00:00:00"/>
        <d v="2023-02-26T00:00:00"/>
        <d v="2023-02-25T00:00:00"/>
        <d v="2023-02-24T00:00:00"/>
        <d v="2023-02-23T00:00:00"/>
        <d v="2023-02-22T00:00:00"/>
        <d v="2023-02-21T00:00:00"/>
        <d v="2023-02-20T00:00:00"/>
        <d v="2023-02-19T00:00:00"/>
        <d v="2023-02-18T00:00:00"/>
        <d v="2023-02-17T00:00:00"/>
        <d v="2023-02-16T00:00:00"/>
        <d v="2023-02-15T00:00:00"/>
        <d v="2023-02-14T00:00:00"/>
        <d v="2023-02-13T00:00:00"/>
        <d v="2023-02-12T00:00:00"/>
        <d v="2023-02-11T00:00:00"/>
        <d v="2023-02-10T00:00:00"/>
        <d v="2023-02-09T00:00:00"/>
        <d v="2023-02-08T00:00:00"/>
        <d v="2023-02-07T00:00:00"/>
        <d v="2023-02-06T00:00:00"/>
        <d v="2023-02-05T00:00:00"/>
        <d v="2023-02-04T00:00:00"/>
        <d v="2023-02-03T00:00:00"/>
        <d v="2023-02-02T00:00:00"/>
        <d v="2023-02-01T00:00:00"/>
        <d v="2023-01-31T00:00:00"/>
        <d v="2023-01-30T00:00:00"/>
        <d v="2023-01-29T00:00:00"/>
        <d v="2023-01-28T00:00:00"/>
        <d v="2023-01-27T00:00:00"/>
        <d v="2023-01-26T00:00:00"/>
        <d v="2023-01-25T00:00:00"/>
        <d v="2023-01-24T00:00:00"/>
        <d v="2023-01-23T00:00:00"/>
        <d v="2023-01-22T00:00:00"/>
        <d v="2023-01-21T00:00:00"/>
        <d v="2023-01-20T00:00:00"/>
        <d v="2023-01-19T00:00:00"/>
        <d v="2023-01-18T00:00:00"/>
        <d v="2023-01-17T00:00:00"/>
        <d v="2023-01-16T00:00:00"/>
        <d v="2023-01-15T00:00:00"/>
        <d v="2023-01-14T00:00:00"/>
        <d v="2023-01-13T00:00:00"/>
        <d v="2023-01-12T00:00:00"/>
        <d v="2023-01-11T00:00:00"/>
        <d v="2023-01-10T00:00:00"/>
        <d v="2023-01-09T00:00:00"/>
        <d v="2023-01-08T00:00:00"/>
        <d v="2023-01-07T00:00:00"/>
        <d v="2023-01-06T00:00:00"/>
        <d v="2023-01-05T00:00:00"/>
        <d v="2023-01-04T00:00:00"/>
        <d v="2023-01-03T00:00:00"/>
        <d v="2023-01-02T00:00:00"/>
        <d v="2023-01-01T00:00:00"/>
        <d v="2022-12-31T00:00:00"/>
        <d v="2022-12-30T00:00:00"/>
        <d v="2022-12-29T00:00:00"/>
        <d v="2022-12-28T00:00:00"/>
        <d v="2022-12-27T00:00:00"/>
        <d v="2022-12-26T00:00:00"/>
        <d v="2022-12-25T00:00:00"/>
        <d v="2022-12-24T00:00:00"/>
        <d v="2022-12-23T00:00:00"/>
        <d v="2022-12-22T00:00:00"/>
        <d v="2022-12-21T00:00:00"/>
        <d v="2022-12-20T00:00:00"/>
        <d v="2022-12-19T00:00:00"/>
        <d v="2022-12-18T00:00:00"/>
        <d v="2022-12-17T00:00:00"/>
        <d v="2022-12-16T00:00:00"/>
        <d v="2022-12-15T00:00:00"/>
        <d v="2022-12-14T00:00:00"/>
        <d v="2022-12-13T00:00:00"/>
        <d v="2022-12-12T00:00:00"/>
        <d v="2022-12-11T00:00:00"/>
        <d v="2022-12-10T00:00:00"/>
        <d v="2022-12-09T00:00:00"/>
        <d v="2022-12-08T00:00:00"/>
        <d v="2022-12-07T00:00:00"/>
        <d v="2022-12-06T00:00:00"/>
        <d v="2022-12-05T00:00:00"/>
        <d v="2022-12-04T00:00:00"/>
        <d v="2022-12-03T00:00:00"/>
        <d v="2022-12-02T00:00:00"/>
        <d v="2022-12-01T00:00:00"/>
        <d v="2022-11-30T00:00:00"/>
        <d v="2022-11-29T00:00:00"/>
        <d v="2022-11-28T00:00:00"/>
        <d v="2022-11-27T00:00:00"/>
        <d v="2022-11-26T00:00:00"/>
        <d v="2022-11-25T00:00:00"/>
        <d v="2022-11-24T00:00:00"/>
        <d v="2022-11-23T00:00:00"/>
        <d v="2022-11-22T00:00:00"/>
        <d v="2022-11-21T00:00:00"/>
        <d v="2022-11-20T00:00:00"/>
        <d v="2022-11-19T00:00:00"/>
        <d v="2022-11-18T00:00:00"/>
        <d v="2022-11-17T00:00:00"/>
        <d v="2022-11-16T00:00:00"/>
        <d v="2022-11-15T00:00:00"/>
        <d v="2022-11-14T00:00:00"/>
        <d v="2022-11-13T00:00:00"/>
        <d v="2022-11-12T00:00:00"/>
        <d v="2022-11-11T00:00:00"/>
        <d v="2022-11-10T00:00:00"/>
        <d v="2022-11-09T00:00:00"/>
        <d v="2022-11-08T00:00:00"/>
        <d v="2022-11-07T00:00:00"/>
        <d v="2022-11-06T00:00:00"/>
        <d v="2022-11-05T00:00:00"/>
        <d v="2022-11-04T00:00:00"/>
        <d v="2022-11-03T00:00:00"/>
        <d v="2022-11-02T00:00:00"/>
        <d v="2022-11-01T00:00:00"/>
        <d v="2022-10-31T00:00:00"/>
        <d v="2022-10-30T00:00:00"/>
        <d v="2022-10-29T00:00:00"/>
        <d v="2022-10-28T00:00:00"/>
        <d v="2022-10-27T00:00:00"/>
        <d v="2022-10-26T00:00:00"/>
        <d v="2022-10-25T00:00:00"/>
        <d v="2022-10-24T00:00:00"/>
        <d v="2022-10-23T00:00:00"/>
        <d v="2022-10-22T00:00:00"/>
        <d v="2022-10-21T00:00:00"/>
        <d v="2022-10-20T00:00:00"/>
        <d v="2022-10-19T00:00:00"/>
        <d v="2022-10-18T00:00:00"/>
        <d v="2022-10-17T00:00:00"/>
        <d v="2022-10-16T00:00:00"/>
        <d v="2022-10-15T00:00:00"/>
        <d v="2022-10-14T00:00:00"/>
        <d v="2022-10-13T00:00:00"/>
        <d v="2022-10-12T00:00:00"/>
        <d v="2022-10-11T00:00:00"/>
        <d v="2022-10-10T00:00:00"/>
        <d v="2022-10-09T00:00:00"/>
        <d v="2022-10-08T00:00:00"/>
        <d v="2022-10-07T00:00:00"/>
        <d v="2022-10-06T00:00:00"/>
        <d v="2022-10-05T00:00:00"/>
        <d v="2022-10-04T00:00:00"/>
        <d v="2022-10-03T00:00:00"/>
        <d v="2022-10-02T00:00:00"/>
        <d v="2022-10-01T00:00:00"/>
        <d v="2022-09-30T00:00:00"/>
        <d v="2022-09-29T00:00:00"/>
        <d v="2022-09-28T00:00:00"/>
        <d v="2022-09-27T00:00:00"/>
        <d v="2022-09-26T00:00:00"/>
        <d v="2022-09-25T00:00:00"/>
        <d v="2022-09-24T00:00:00"/>
        <d v="2022-09-23T00:00:00"/>
        <d v="2022-09-22T00:00:00"/>
        <d v="2022-09-21T00:00:00"/>
        <d v="2022-09-20T00:00:00"/>
        <d v="2022-09-19T00:00:00"/>
        <d v="2022-09-18T00:00:00"/>
        <d v="2022-09-17T00:00:00"/>
        <d v="2022-09-16T00:00:00"/>
        <d v="2022-09-15T00:00:00"/>
        <d v="2022-09-14T00:00:00"/>
        <d v="2022-09-13T00:00:00"/>
        <d v="2022-09-12T00:00:00"/>
        <d v="2022-09-11T00:00:00"/>
        <d v="2022-09-10T00:00:00"/>
        <d v="2022-09-09T00:00:00"/>
        <d v="2022-09-08T00:00:00"/>
        <d v="2022-09-07T00:00:00"/>
        <d v="2022-09-06T00:00:00"/>
        <d v="2022-09-05T00:00:00"/>
        <d v="2022-09-04T00:00:00"/>
        <d v="2022-09-03T00:00:00"/>
        <d v="2022-09-02T00:00:00"/>
        <d v="2022-09-01T00:00:00"/>
        <d v="2022-08-31T00:00:00"/>
        <d v="2022-08-30T00:00:00"/>
        <d v="2022-08-29T00:00:00"/>
        <d v="2022-08-28T00:00:00"/>
        <d v="2022-08-27T00:00:00"/>
        <d v="2022-08-26T00:00:00"/>
        <d v="2022-08-25T00:00:00"/>
        <d v="2022-08-24T00:00:00"/>
        <d v="2022-08-23T00:00:00"/>
        <d v="2022-08-22T00:00:00"/>
        <d v="2022-08-21T00:00:00"/>
        <d v="2022-08-20T00:00:00"/>
        <d v="2022-08-19T00:00:00"/>
        <d v="2022-08-18T00:00:00"/>
        <d v="2022-08-17T00:00:00"/>
        <d v="2022-08-16T00:00:00"/>
        <d v="2022-08-15T00:00:00"/>
        <d v="2022-08-14T00:00:00"/>
        <d v="2022-08-13T00:00:00"/>
        <d v="2022-08-12T00:00:00"/>
        <d v="2022-08-11T00:00:00"/>
        <d v="2022-08-10T00:00:00"/>
        <d v="2022-08-09T00:00:00"/>
        <d v="2022-08-08T00:00:00"/>
        <d v="2022-08-07T00:00:00"/>
        <d v="2022-08-06T00:00:00"/>
        <d v="2022-08-05T00:00:00"/>
        <d v="2022-08-04T00:00:00"/>
        <d v="2022-08-03T00:00:00"/>
        <d v="2022-08-02T00:00:00"/>
        <d v="2022-08-01T00:00:00"/>
        <d v="2022-07-31T00:00:00"/>
        <d v="2022-07-30T00:00:00"/>
        <d v="2022-07-29T00:00:00"/>
        <d v="2022-07-28T00:00:00"/>
        <d v="2022-07-27T00:00:00"/>
        <d v="2022-07-26T00:00:00"/>
        <d v="2022-07-25T00:00:00"/>
        <d v="2022-07-24T00:00:00"/>
        <d v="2022-07-23T00:00:00"/>
        <d v="2022-07-22T00:00:00"/>
        <d v="2022-07-21T00:00:00"/>
        <d v="2022-07-20T00:00:00"/>
        <d v="2022-07-19T00:00:00"/>
        <d v="2022-07-18T00:00:00"/>
        <d v="2022-07-17T00:00:00"/>
        <d v="2022-07-16T00:00:00"/>
        <d v="2022-07-15T00:00:00"/>
        <d v="2022-07-14T00:00:00"/>
        <d v="2022-07-13T00:00:00"/>
        <d v="2022-07-12T00:00:00"/>
        <d v="2022-07-11T00:00:00"/>
        <d v="2022-07-10T00:00:00"/>
        <d v="2022-07-09T00:00:00"/>
        <d v="2022-07-08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d v="2022-05-31T00:00:00"/>
        <d v="2022-05-30T00:00:00"/>
        <d v="2022-05-29T00:00:00"/>
        <d v="2022-05-28T00:00:00"/>
        <d v="2022-05-27T00:00:00"/>
        <d v="2022-05-26T00:00:00"/>
        <d v="2022-05-25T00:00:00"/>
        <d v="2022-05-24T00:00:00"/>
        <d v="2022-05-23T00:00:00"/>
        <d v="2022-05-22T00:00:00"/>
        <d v="2022-05-21T00:00:00"/>
        <d v="2022-05-20T00:00:00"/>
        <d v="2022-05-19T00:00:00"/>
        <d v="2022-05-18T00:00:00"/>
        <d v="2022-05-17T00:00:00"/>
        <d v="2022-05-16T00:00:00"/>
        <d v="2022-05-15T00:00:00"/>
        <d v="2022-05-14T00:00:00"/>
        <d v="2022-05-13T00:00:00"/>
        <d v="2022-05-12T00:00:00"/>
        <d v="2022-05-11T00:00:00"/>
        <d v="2022-05-10T00:00:00"/>
        <d v="2022-05-09T00:00:00"/>
        <d v="2022-05-08T00:00:00"/>
        <d v="2022-05-07T00:00:00"/>
        <d v="2022-05-06T00:00:00"/>
        <d v="2022-05-05T00:00:00"/>
        <d v="2022-05-04T00:00:00"/>
        <d v="2022-05-03T00:00:00"/>
        <d v="2022-05-02T00:00:00"/>
        <d v="2022-05-01T00:00:00"/>
        <d v="2022-04-30T00:00:00"/>
        <d v="2022-04-29T00:00:00"/>
        <d v="2022-04-28T00:00:00"/>
        <d v="2022-04-27T00:00:00"/>
        <d v="2022-04-26T00:00:00"/>
        <d v="2022-04-25T00:00:00"/>
        <d v="2022-04-24T00:00:00"/>
        <d v="2022-04-23T00:00:00"/>
        <d v="2022-04-22T00:00:00"/>
        <d v="2022-04-21T00:00:00"/>
        <d v="2022-04-20T00:00:00"/>
        <d v="2022-04-19T00:00:00"/>
        <d v="2022-04-18T00:00:00"/>
        <d v="2022-04-17T00:00:00"/>
        <d v="2022-04-16T00:00:00"/>
        <d v="2022-04-15T00:00:00"/>
        <d v="2022-04-14T00:00:00"/>
        <d v="2022-04-13T00:00:00"/>
        <d v="2022-04-12T00:00:00"/>
        <d v="2022-04-11T00:00:00"/>
        <d v="2022-04-10T00:00:00"/>
        <d v="2022-04-09T00:00:00"/>
        <d v="2022-04-08T00:00:00"/>
        <d v="2022-04-07T00:00:00"/>
        <d v="2022-04-06T00:00:00"/>
        <d v="2022-04-05T00:00:00"/>
        <d v="2022-04-04T00:00:00"/>
        <d v="2022-04-03T00:00:00"/>
        <d v="2022-04-02T00:00:00"/>
        <d v="2022-04-01T00:00:00"/>
        <d v="2022-03-31T00:00:00"/>
        <d v="2022-03-30T00:00:00"/>
        <d v="2022-03-29T00:00:00"/>
        <d v="2022-03-28T00:00:00"/>
        <d v="2022-03-27T00:00:00"/>
        <d v="2022-03-26T00:00:00"/>
        <d v="2022-03-25T00:00:00"/>
        <d v="2022-03-24T00:00:00"/>
        <d v="2022-03-23T00:00:00"/>
        <d v="2022-03-22T00:00:00"/>
        <d v="2022-03-21T00:00:00"/>
        <d v="2022-03-20T00:00:00"/>
        <d v="2022-03-19T00:00:00"/>
        <d v="2022-03-18T00:00:00"/>
        <d v="2022-03-17T00:00:00"/>
        <d v="2022-03-16T00:00:00"/>
        <d v="2022-03-15T00:00:00"/>
        <d v="2022-03-14T00:00:00"/>
        <d v="2022-03-13T00:00:00"/>
        <d v="2022-03-12T00:00:00"/>
        <d v="2022-03-11T00:00:00"/>
        <d v="2022-03-10T00:00:00"/>
        <d v="2022-03-09T00:00:00"/>
        <d v="2022-03-08T00:00:00"/>
        <d v="2022-03-07T00:00:00"/>
        <d v="2022-03-06T00:00:00"/>
        <d v="2022-03-05T00:00:00"/>
        <d v="2022-03-04T00:00:00"/>
        <d v="2022-03-03T00:00:00"/>
        <d v="2022-03-02T00:00:00"/>
        <d v="2022-03-01T00:00:00"/>
        <d v="2022-02-28T00:00:00"/>
        <d v="2022-02-27T00:00:00"/>
        <d v="2022-02-26T00:00:00"/>
        <d v="2022-02-25T00:00:00"/>
        <d v="2022-02-24T00:00:00"/>
        <d v="2022-02-23T00:00:00"/>
        <d v="2022-02-22T00:00:00"/>
        <d v="2022-02-21T00:00:00"/>
        <d v="2022-02-20T00:00:00"/>
        <d v="2022-02-19T00:00:00"/>
        <d v="2022-02-18T00:00:00"/>
        <d v="2022-02-17T00:00:00"/>
        <d v="2022-02-16T00:00:00"/>
        <d v="2022-02-15T00:00:00"/>
        <d v="2022-02-14T00:00:00"/>
        <d v="2022-02-13T00:00:00"/>
        <d v="2022-02-12T00:00:00"/>
        <d v="2022-02-11T00:00:00"/>
        <d v="2022-02-10T00:00:00"/>
        <d v="2022-02-09T00:00:00"/>
        <d v="2022-02-08T00:00:00"/>
        <d v="2022-02-07T00:00:00"/>
        <d v="2022-02-06T00:00:00"/>
        <d v="2022-02-05T00:00:00"/>
        <d v="2022-02-04T00:00:00"/>
        <d v="2022-02-03T00:00:00"/>
        <d v="2022-02-02T00:00:00"/>
        <d v="2022-02-01T00:00:00"/>
        <d v="2022-01-31T00:00:00"/>
        <d v="2022-01-30T00:00:00"/>
        <d v="2022-01-29T00:00:00"/>
        <d v="2022-01-28T00:00:00"/>
        <d v="2022-01-27T00:00:00"/>
        <d v="2022-01-26T00:00:00"/>
        <d v="2022-01-25T00:00:00"/>
        <d v="2022-01-24T00:00:00"/>
        <d v="2022-01-23T00:00:00"/>
        <d v="2022-01-22T00:00:00"/>
        <d v="2022-01-21T00:00:00"/>
        <d v="2022-01-20T00:00:00"/>
        <d v="2022-01-19T00:00:00"/>
        <d v="2022-01-18T00:00:00"/>
        <d v="2022-01-17T00:00:00"/>
        <d v="2022-01-16T00:00:00"/>
        <d v="2022-01-15T00:00:00"/>
        <d v="2022-01-14T00:00:00"/>
        <d v="2022-01-13T00:00:00"/>
        <d v="2022-01-12T00:00:00"/>
        <d v="2022-01-11T00:00:00"/>
        <d v="2022-01-10T00:00:00"/>
        <d v="2022-01-09T00:00:00"/>
        <d v="2022-01-08T00:00:00"/>
        <d v="2022-01-07T00:00:00"/>
        <d v="2022-01-06T00:00:00"/>
        <d v="2022-01-05T00:00:00"/>
        <d v="2022-01-04T00:00:00"/>
        <d v="2022-01-03T00:00:00"/>
        <d v="2022-01-02T00:00:00"/>
        <d v="2022-01-01T00:00:00"/>
        <d v="2021-12-31T00:00:00"/>
        <d v="2021-12-30T00:00:00"/>
        <d v="2021-12-29T00:00:00"/>
        <d v="2021-12-28T00:00:00"/>
        <d v="2021-12-27T00:00:00"/>
        <d v="2021-12-26T00:00:00"/>
        <d v="2021-12-25T00:00:00"/>
        <d v="2021-12-24T00:00:00"/>
        <d v="2021-12-23T00:00:00"/>
        <d v="2021-12-22T00:00:00"/>
        <d v="2021-12-21T00:00:00"/>
        <d v="2021-12-20T00:00:00"/>
        <d v="2021-12-19T00:00:00"/>
        <d v="2021-12-18T00:00:00"/>
        <d v="2021-12-17T00:00:00"/>
        <d v="2021-12-16T00:00:00"/>
        <d v="2021-12-15T00:00:00"/>
        <d v="2021-12-14T00:00:00"/>
        <d v="2021-12-13T00:00:00"/>
        <d v="2021-12-12T00:00:00"/>
        <d v="2021-12-11T00:00:00"/>
        <d v="2021-12-10T00:00:00"/>
        <d v="2021-12-09T00:00:00"/>
        <d v="2021-12-08T00:00:00"/>
        <d v="2021-12-07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6T00:00:00"/>
        <d v="2021-11-15T00:00:00"/>
        <d v="2021-11-14T00:00:00"/>
        <d v="2021-11-13T00:00:00"/>
        <d v="2021-11-12T00:00:00"/>
        <d v="2021-11-11T00:00:00"/>
        <d v="2021-11-10T00:00:00"/>
        <d v="2021-11-09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9T00:00:00"/>
        <d v="2021-10-18T00:00:00"/>
        <d v="2021-10-17T00:00:00"/>
        <d v="2021-10-16T00:00:00"/>
        <d v="2021-10-15T00:00:00"/>
        <d v="2021-10-14T00:00:00"/>
        <d v="2021-10-13T00:00:00"/>
        <d v="2021-10-12T00:00:00"/>
        <d v="2021-10-11T00:00:00"/>
        <d v="2021-10-10T00:00:00"/>
        <d v="2021-10-09T00:00:00"/>
        <d v="2021-10-08T00:00:00"/>
        <d v="2021-10-07T00:00:00"/>
        <d v="2021-10-06T00:00:00"/>
        <d v="2021-10-05T00:00:00"/>
        <d v="2021-10-04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10T00:00:00"/>
        <d v="2021-09-09T00:00:00"/>
        <d v="2021-09-08T00:00:00"/>
        <d v="2021-09-07T00:00:00"/>
        <d v="2021-09-06T00:00:00"/>
        <d v="2021-09-05T00:00:00"/>
        <d v="2021-09-04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10T00:00:00"/>
        <d v="2021-08-09T00:00:00"/>
        <d v="2021-08-08T00:00:00"/>
        <d v="2021-08-07T00:00:00"/>
        <d v="2021-08-06T00:00:00"/>
        <d v="2021-08-05T00:00:00"/>
        <d v="2021-08-04T00:00:00"/>
        <d v="2021-08-03T00:00:00"/>
        <d v="2021-08-02T00:00:00"/>
        <d v="2021-08-01T00:00:00"/>
        <d v="2021-07-31T00:00:00"/>
        <d v="2021-07-30T00:00:00"/>
        <d v="2021-07-29T00:00:00"/>
        <d v="2021-07-28T00:00:00"/>
        <d v="2021-07-27T00:00:00"/>
        <d v="2021-07-26T00:00:00"/>
        <d v="2021-07-25T00:00:00"/>
        <d v="2021-07-24T00:00:00"/>
        <d v="2021-07-23T00:00:00"/>
        <d v="2021-07-22T00:00:00"/>
        <d v="2021-07-21T00:00:00"/>
        <d v="2021-07-20T00:00:00"/>
        <d v="2021-07-19T00:00:00"/>
        <d v="2021-07-18T00:00:00"/>
        <d v="2021-07-17T00:00:00"/>
        <d v="2021-07-16T00:00:00"/>
        <d v="2021-07-15T00:00:00"/>
        <d v="2021-07-14T00:00:00"/>
        <d v="2021-07-13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3T00:00:00"/>
        <d v="2021-05-02T00:00:00"/>
        <d v="2021-05-01T00:00:00"/>
        <d v="2021-04-30T00:00:00"/>
        <d v="2021-04-29T00:00:00"/>
        <d v="2021-04-28T00:00:00"/>
        <d v="2021-04-27T00:00:00"/>
        <d v="2021-04-26T00:00:00"/>
        <d v="2021-04-25T00:00:00"/>
        <d v="2021-04-24T00:00:00"/>
        <d v="2021-04-23T00:00:00"/>
        <d v="2021-04-22T00:00:00"/>
        <d v="2021-04-21T00:00:00"/>
        <d v="2021-04-20T00:00:00"/>
        <d v="2021-04-19T00:00:00"/>
        <d v="2021-04-18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6T00:00:00"/>
        <d v="2021-03-15T00:00:00"/>
        <d v="2021-03-14T00:00:00"/>
        <d v="2021-03-13T00:00:00"/>
        <d v="2021-03-12T00:00:00"/>
        <d v="2021-03-11T00:00:00"/>
        <d v="2021-03-10T00:00:00"/>
        <d v="2021-03-09T00:00:00"/>
        <d v="2021-03-08T00:00:00"/>
        <d v="2021-03-07T00:00:00"/>
        <d v="2021-03-06T00:00:00"/>
        <d v="2021-03-05T00:00:00"/>
        <d v="2021-03-04T00:00:00"/>
        <d v="2021-03-03T00:00:00"/>
        <d v="2021-03-02T00:00:00"/>
        <d v="2021-03-01T00:00:00"/>
        <d v="2021-02-28T00:00:00"/>
        <d v="2021-02-27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6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d v="2020-12-31T00:00:00"/>
        <d v="2020-12-30T00:00:00"/>
        <d v="2020-12-29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6T00:00:00"/>
        <d v="2020-11-25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8T00:00:00"/>
        <d v="2020-11-07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10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3T00:00:00"/>
        <d v="2020-09-12T00:00:00"/>
        <d v="2020-09-11T00:00:00"/>
        <d v="2020-09-10T00:00:00"/>
        <d v="2020-09-09T00:00:00"/>
        <d v="2020-09-08T00:00:00"/>
        <d v="2020-09-07T00:00:00"/>
        <d v="2020-09-06T00:00:00"/>
        <d v="2020-09-05T00:00:00"/>
        <d v="2020-09-04T00:00:00"/>
        <d v="2020-09-03T00:00:00"/>
        <d v="2020-09-02T00:00:00"/>
        <d v="2020-09-01T00:00:00"/>
        <d v="2020-08-31T00:00:00"/>
        <d v="2020-08-30T00:00:00"/>
        <d v="2020-08-29T00:00:00"/>
        <d v="2020-08-28T00:00:00"/>
        <d v="2020-08-27T00:00:00"/>
        <d v="2020-08-26T00:00:00"/>
        <d v="2020-08-25T00:00:00"/>
        <d v="2020-08-24T00:00:00"/>
        <d v="2020-08-23T00:00:00"/>
        <d v="2020-08-22T00:00:00"/>
        <d v="2020-08-21T00:00:00"/>
        <d v="2020-08-20T00:00:00"/>
        <d v="2020-08-19T00:00:00"/>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4T00:00:00"/>
        <d v="2020-06-13T00:00:00"/>
        <d v="2020-06-12T00:00:00"/>
        <d v="2020-06-11T00:00:00"/>
        <d v="2020-06-10T00:00:00"/>
        <d v="2020-06-09T00:00:00"/>
        <d v="2020-06-08T00:00:00"/>
        <d v="2020-06-07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9T00:00:00"/>
        <d v="2019-11-08T00:00:00"/>
        <d v="2019-11-07T00:00:00"/>
        <d v="2019-11-06T00:00:00"/>
        <d v="2019-11-05T00:00:00"/>
        <d v="2019-11-04T00:00:00"/>
        <d v="2019-11-03T00:00:00"/>
        <d v="2019-11-02T00:00:00"/>
        <d v="2019-11-01T00:00:00"/>
        <d v="2019-10-31T00:00:00"/>
        <d v="2019-10-30T00:00:00"/>
        <d v="2019-10-29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4T00:00:00"/>
        <d v="2019-07-23T00:00:00"/>
        <d v="2019-07-22T00:00:00"/>
        <d v="2019-07-21T00:00:00"/>
        <d v="2019-07-20T00:00:00"/>
        <d v="2019-07-19T00:00:00"/>
        <d v="2019-07-18T00:00:00"/>
        <d v="2019-07-17T00:00:00"/>
        <d v="2019-07-16T00:00:00"/>
        <d v="2019-07-15T00:00:00"/>
        <d v="2019-07-14T00:00:00"/>
        <d v="2019-07-13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6-03T00:00:00"/>
        <d v="2019-06-02T00:00:00"/>
        <d v="2019-06-01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8T00:00:00"/>
        <d v="2019-04-27T00:00:00"/>
        <d v="2019-04-26T00:00:00"/>
        <d v="2019-04-25T00:00:00"/>
        <d v="2019-04-24T00:00:00"/>
        <d v="2019-04-23T00:00:00"/>
        <d v="2019-04-22T00:00:00"/>
        <d v="2019-04-21T00:00:00"/>
        <d v="2019-04-20T00:00:00"/>
        <d v="2019-04-19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4T00:00:00"/>
        <d v="2019-03-03T00:00:00"/>
        <d v="2019-03-02T00:00:00"/>
        <d v="2019-03-01T00:00:00"/>
        <d v="2019-02-28T00:00:00"/>
        <d v="2019-02-27T00:00:00"/>
        <d v="2019-02-26T00:00:00"/>
        <d v="2019-02-25T00:00:00"/>
        <d v="2019-02-24T00:00:00"/>
        <d v="2019-02-23T00:00:00"/>
        <d v="2019-02-22T00:00:00"/>
        <d v="2019-02-21T00:00:00"/>
        <d v="2019-02-20T00:00:00"/>
        <d v="2019-02-19T00:00:00"/>
        <d v="2019-02-18T00:00:00"/>
        <d v="2019-02-17T00:00:00"/>
        <d v="2019-02-16T00:00:00"/>
        <d v="2019-02-15T00:00:00"/>
        <d v="2019-02-14T00:00:00"/>
        <d v="2019-02-13T00:00:00"/>
        <d v="2019-02-12T00:00:00"/>
        <d v="2019-02-11T00:00:00"/>
        <d v="2019-02-10T00:00:00"/>
        <d v="2019-02-09T00:00:00"/>
        <d v="2019-02-08T00:00:00"/>
        <d v="2019-02-07T00:00:00"/>
        <d v="2019-02-06T00:00:00"/>
        <d v="2019-02-05T00:00:00"/>
        <d v="2019-02-04T00:00:00"/>
        <d v="2019-02-03T00:00:00"/>
        <d v="2019-02-02T00:00:00"/>
        <d v="2019-02-01T00:00:00"/>
        <d v="2019-01-31T00:00:00"/>
        <d v="2019-01-30T00:00:00"/>
        <d v="2019-01-29T00:00:00"/>
        <d v="2019-01-28T00:00:00"/>
        <d v="2019-01-27T00:00:00"/>
        <d v="2019-01-26T00:00:00"/>
        <d v="2019-01-25T00:00:00"/>
        <d v="2019-01-24T00:00:00"/>
        <d v="2019-01-23T00:00:00"/>
        <d v="2019-01-22T00:00:00"/>
        <d v="2019-01-21T00:00:00"/>
        <d v="2019-01-20T00:00:00"/>
        <d v="2019-01-19T00:00:00"/>
        <d v="2019-01-18T00:00:00"/>
        <d v="2019-01-17T00:00:00"/>
        <d v="2019-01-16T00:00:00"/>
        <d v="2019-01-15T00:00:00"/>
        <d v="2019-01-14T00:00:00"/>
        <d v="2019-01-13T00:00:00"/>
        <d v="2019-01-12T00:00:00"/>
        <d v="2019-01-11T00:00:00"/>
        <d v="2019-01-10T00:00:00"/>
        <d v="2019-01-09T00:00:00"/>
        <d v="2019-01-08T00:00:00"/>
        <d v="2019-01-07T00:00:00"/>
        <d v="2019-01-06T00:00:00"/>
        <d v="2019-01-05T00:00:00"/>
        <d v="2019-01-04T00:00:00"/>
        <d v="2019-01-03T00:00:00"/>
        <d v="2019-01-02T00:00:00"/>
        <d v="2019-01-01T00:00:00"/>
        <d v="2018-12-31T00:00:00"/>
        <d v="2018-12-30T00:00:00"/>
        <d v="2018-12-29T00:00:00"/>
        <d v="2018-12-28T00:00:00"/>
        <d v="2018-12-27T00:00:00"/>
        <d v="2018-12-26T00:00:00"/>
        <d v="2018-12-25T00:00:00"/>
        <d v="2018-12-24T00:00:00"/>
        <d v="2018-12-23T00:00:00"/>
        <d v="2018-12-22T00:00:00"/>
        <d v="2018-12-21T00:00:00"/>
        <d v="2018-12-20T00:00:00"/>
        <d v="2018-12-19T00:00:00"/>
        <d v="2018-12-18T00:00:00"/>
        <d v="2018-12-17T00:00:00"/>
        <d v="2018-12-16T00:00:00"/>
        <d v="2018-12-15T00:00:00"/>
        <d v="2018-12-14T00:00:00"/>
        <d v="2018-12-13T00:00:00"/>
        <d v="2018-12-12T00:00:00"/>
        <d v="2018-12-11T00:00:00"/>
        <d v="2018-12-10T00:00:00"/>
        <d v="2018-12-09T00:00:00"/>
        <d v="2018-12-08T00:00:00"/>
        <d v="2018-12-07T00:00:00"/>
        <d v="2018-12-06T00:00:00"/>
        <d v="2018-12-05T00:00:00"/>
        <d v="2018-12-04T00:00:00"/>
        <d v="2018-12-03T00:00:00"/>
        <d v="2018-12-02T00:00:00"/>
        <d v="2018-12-01T00:00:00"/>
        <d v="2018-11-30T00:00:00"/>
        <d v="2018-11-29T00:00:00"/>
        <d v="2018-11-28T00:00:00"/>
        <d v="2018-11-27T00:00:00"/>
        <d v="2018-11-26T00:00:00"/>
        <d v="2018-11-25T00:00:00"/>
        <d v="2018-11-24T00:00:00"/>
        <d v="2018-11-23T00:00:00"/>
        <d v="2018-11-22T00:00:00"/>
        <d v="2018-11-21T00:00:00"/>
        <d v="2018-11-20T00:00:00"/>
        <d v="2018-11-19T00:00:00"/>
        <d v="2018-11-18T00:00:00"/>
        <d v="2018-11-17T00:00:00"/>
        <d v="2018-11-16T00:00:00"/>
        <d v="2018-11-15T00:00:00"/>
        <d v="2018-11-14T00:00:00"/>
        <d v="2018-11-13T00:00:00"/>
        <d v="2018-11-12T00:00:00"/>
        <d v="2018-11-11T00:00:00"/>
        <d v="2018-11-10T00:00:00"/>
        <d v="2018-11-09T00:00:00"/>
        <d v="2018-11-08T00:00:00"/>
        <d v="2018-11-07T00:00:00"/>
        <d v="2018-11-06T00:00:00"/>
        <d v="2018-11-05T00:00:00"/>
        <d v="2018-11-04T00:00:00"/>
        <d v="2018-11-03T00:00:00"/>
        <d v="2018-11-02T00:00:00"/>
        <d v="2018-11-01T00:00:00"/>
        <d v="2018-10-31T00:00:00"/>
        <d v="2018-10-30T00:00:00"/>
        <d v="2018-10-29T00:00:00"/>
        <d v="2018-10-28T00:00:00"/>
        <d v="2018-10-27T00:00:00"/>
        <d v="2018-10-26T00:00:00"/>
        <d v="2018-10-25T00:00:00"/>
        <d v="2018-10-24T00:00:00"/>
        <d v="2018-10-23T00:00:00"/>
        <d v="2018-10-22T00:00:00"/>
        <d v="2018-10-21T00:00:00"/>
        <d v="2018-10-20T00:00:00"/>
        <d v="2018-10-19T00:00:00"/>
        <d v="2018-10-18T00:00:00"/>
        <d v="2018-10-17T00:00:00"/>
        <d v="2018-10-16T00:00:00"/>
        <d v="2018-10-15T00:00:00"/>
        <d v="2018-10-14T00:00:00"/>
        <d v="2018-10-13T00:00:00"/>
        <d v="2018-10-12T00:00:00"/>
        <d v="2018-10-11T00:00:00"/>
        <d v="2018-10-10T00:00:00"/>
        <d v="2018-10-09T00:00:00"/>
        <d v="2018-10-08T00:00:00"/>
        <d v="2018-10-07T00:00:00"/>
        <d v="2018-10-06T00:00:00"/>
        <d v="2018-10-05T00:00:00"/>
        <d v="2018-10-04T00:00:00"/>
        <d v="2018-10-03T00:00:00"/>
        <d v="2018-10-02T00:00:00"/>
        <d v="2018-10-01T00:00:00"/>
        <d v="2018-09-30T00:00:00"/>
        <d v="2018-09-29T00:00:00"/>
        <d v="2018-09-28T00:00:00"/>
        <d v="2018-09-27T00:00:00"/>
        <d v="2018-09-26T00:00:00"/>
        <d v="2018-09-25T00:00:00"/>
        <d v="2018-09-24T00:00:00"/>
        <d v="2018-09-23T00:00:00"/>
        <d v="2018-09-22T00:00:00"/>
        <d v="2018-09-21T00:00:00"/>
        <d v="2018-09-20T00:00:00"/>
        <d v="2018-09-19T00:00:00"/>
        <d v="2018-09-18T00:00:00"/>
        <d v="2018-09-17T00:00:00"/>
        <d v="2018-09-16T00:00:00"/>
        <d v="2018-09-15T00:00:00"/>
        <d v="2018-09-14T00:00:00"/>
        <d v="2018-09-13T00:00:00"/>
        <d v="2018-09-12T00:00:00"/>
        <d v="2018-09-11T00:00:00"/>
        <d v="2018-09-10T00:00:00"/>
        <d v="2018-09-09T00:00:00"/>
        <d v="2018-09-08T00:00:00"/>
        <d v="2018-09-07T00:00:00"/>
        <d v="2018-09-06T00:00:00"/>
        <d v="2018-09-05T00:00:00"/>
        <d v="2018-09-04T00:00:00"/>
        <d v="2018-09-03T00:00:00"/>
        <d v="2018-09-02T00:00:00"/>
        <d v="2018-09-01T00:00:00"/>
        <d v="2018-08-31T00:00:00"/>
        <d v="2018-08-30T00:00:00"/>
        <d v="2018-08-29T00:00:00"/>
        <d v="2018-08-28T00:00:00"/>
        <d v="2018-08-27T00:00:00"/>
        <d v="2018-08-26T00:00:00"/>
        <d v="2018-08-25T00:00:00"/>
        <d v="2018-08-24T00:00:00"/>
        <d v="2018-08-23T00:00:00"/>
        <d v="2018-08-22T00:00:00"/>
        <d v="2018-08-21T00:00:00"/>
        <d v="2018-08-20T00:00:00"/>
        <d v="2018-08-19T00:00:00"/>
        <d v="2018-08-18T00:00:00"/>
        <d v="2018-08-17T00:00:00"/>
        <d v="2018-08-16T00:00:00"/>
        <d v="2018-08-15T00:00:00"/>
        <d v="2018-08-14T00:00:00"/>
        <d v="2018-08-13T00:00:00"/>
        <d v="2018-08-12T00:00:00"/>
        <d v="2018-08-11T00:00:00"/>
        <d v="2018-08-10T00:00:00"/>
        <d v="2018-08-09T00:00:00"/>
        <d v="2018-08-08T00:00:00"/>
        <d v="2018-08-07T00:00:00"/>
        <d v="2018-08-06T00:00:00"/>
        <d v="2018-08-05T00:00:00"/>
        <d v="2018-08-04T00:00:00"/>
        <d v="2018-08-03T00:00:00"/>
        <d v="2018-08-02T00:00:00"/>
        <d v="2018-08-01T00:00:00"/>
        <d v="2018-07-31T00:00:00"/>
        <d v="2018-07-30T00:00:00"/>
        <d v="2018-07-29T00:00:00"/>
        <d v="2018-07-28T00:00:00"/>
        <d v="2018-07-27T00:00:00"/>
        <d v="2018-07-26T00:00:00"/>
        <d v="2018-07-25T00:00:00"/>
        <d v="2018-07-24T00:00:00"/>
        <d v="2018-07-23T00:00:00"/>
        <d v="2018-07-22T00:00:00"/>
        <d v="2018-07-21T00:00:00"/>
        <d v="2018-07-20T00:00:00"/>
        <d v="2018-07-19T00:00:00"/>
        <d v="2018-07-18T00:00:00"/>
        <d v="2018-07-17T00:00:00"/>
        <d v="2018-07-16T00:00:00"/>
        <d v="2018-07-15T00:00:00"/>
        <d v="2018-07-14T00:00:00"/>
        <d v="2018-07-13T00:00:00"/>
        <d v="2018-07-12T00:00:00"/>
        <d v="2018-07-11T00:00:00"/>
        <d v="2018-07-10T00:00:00"/>
        <d v="2018-07-09T00:00:00"/>
        <d v="2018-07-08T00:00:00"/>
        <d v="2018-07-07T00:00:00"/>
        <d v="2018-07-06T00:00:00"/>
        <d v="2018-07-05T00:00:00"/>
        <d v="2018-07-04T00:00:00"/>
        <d v="2018-07-03T00:00:00"/>
        <d v="2018-07-02T00:00:00"/>
        <d v="2018-07-01T00:00:00"/>
        <d v="2018-06-30T00:00:00"/>
        <d v="2018-06-29T00:00:00"/>
        <d v="2018-06-28T00:00:00"/>
        <d v="2018-06-27T00:00:00"/>
        <d v="2018-06-26T00:00:00"/>
        <d v="2018-06-25T00:00:00"/>
        <d v="2018-06-24T00:00:00"/>
        <d v="2018-06-23T00:00:00"/>
        <d v="2018-06-22T00:00:00"/>
        <d v="2018-06-21T00:00:00"/>
        <d v="2018-06-20T00:00:00"/>
        <d v="2018-06-19T00:00:00"/>
        <d v="2018-06-18T00:00:00"/>
        <d v="2018-06-17T00:00:00"/>
        <d v="2018-06-16T00:00:00"/>
        <d v="2018-06-15T00:00:00"/>
        <d v="2018-06-14T00:00:00"/>
        <d v="2018-06-13T00:00:00"/>
        <d v="2018-06-12T00:00:00"/>
        <d v="2018-06-11T00:00:00"/>
        <d v="2018-06-10T00:00:00"/>
        <d v="2018-06-09T00:00:00"/>
        <d v="2018-06-08T00:00:00"/>
        <d v="2018-06-07T00:00:00"/>
        <d v="2018-06-06T00:00:00"/>
        <d v="2018-06-05T00:00:00"/>
        <d v="2018-06-04T00:00:00"/>
        <d v="2018-06-03T00:00:00"/>
        <d v="2018-06-02T00:00:00"/>
        <d v="2018-06-01T00:00:00"/>
        <d v="2018-05-31T00:00:00"/>
        <d v="2018-05-30T00:00:00"/>
        <d v="2018-05-29T00:00:00"/>
        <d v="2018-05-28T00:00:00"/>
        <d v="2018-05-27T00:00:00"/>
        <d v="2018-05-26T00:00:00"/>
        <d v="2018-05-25T00:00:00"/>
        <d v="2018-05-24T00:00:00"/>
        <d v="2018-05-23T00:00:00"/>
        <d v="2018-05-22T00:00:00"/>
        <d v="2018-05-21T00:00:00"/>
        <d v="2018-05-20T00:00:00"/>
        <d v="2018-05-19T00:00:00"/>
        <d v="2018-05-18T00:00:00"/>
        <d v="2018-05-17T00:00:00"/>
        <d v="2018-05-16T00:00:00"/>
        <d v="2018-05-15T00:00:00"/>
        <d v="2018-05-14T00:00:00"/>
        <d v="2018-05-13T00:00:00"/>
        <d v="2018-05-12T00:00:00"/>
        <d v="2018-05-11T00:00:00"/>
        <d v="2018-05-10T00:00:00"/>
        <d v="2018-05-09T00:00:00"/>
        <d v="2018-05-08T00:00:00"/>
        <d v="2018-05-07T00:00:00"/>
        <d v="2018-05-06T00:00:00"/>
        <d v="2018-05-05T00:00:00"/>
        <d v="2018-05-04T00:00:00"/>
        <d v="2018-05-03T00:00:00"/>
        <d v="2018-05-02T00:00:00"/>
        <d v="2018-05-01T00:00:00"/>
        <d v="2018-04-30T00:00:00"/>
        <d v="2018-04-29T00:00:00"/>
        <d v="2018-04-28T00:00:00"/>
        <d v="2018-04-27T00:00:00"/>
        <d v="2018-04-26T00:00:00"/>
        <d v="2018-04-25T00:00:00"/>
        <d v="2018-04-24T00:00:00"/>
        <d v="2018-04-23T00:00:00"/>
        <d v="2018-04-22T00:00:00"/>
        <d v="2018-04-21T00:00:00"/>
        <d v="2018-04-20T00:00:00"/>
        <d v="2018-04-19T00:00:00"/>
        <d v="2018-04-18T00:00:00"/>
        <d v="2018-04-17T00:00:00"/>
        <d v="2018-04-16T00:00:00"/>
        <d v="2018-04-15T00:00:00"/>
        <d v="2018-04-14T00:00:00"/>
        <d v="2018-04-13T00:00:00"/>
        <d v="2018-04-12T00:00:00"/>
        <d v="2018-04-11T00:00:00"/>
        <d v="2018-04-10T00:00:00"/>
        <d v="2018-04-09T00:00:00"/>
        <d v="2018-04-08T00:00:00"/>
        <d v="2018-04-07T00:00:00"/>
        <d v="2018-04-06T00:00:00"/>
        <d v="2018-04-05T00:00:00"/>
        <d v="2018-04-04T00:00:00"/>
        <d v="2018-04-03T00:00:00"/>
        <d v="2018-04-02T00:00:00"/>
        <d v="2018-04-01T00:00:00"/>
        <d v="2018-03-31T00:00:00"/>
        <d v="2018-03-30T00:00:00"/>
        <d v="2018-03-29T00:00:00"/>
        <d v="2018-03-28T00:00:00"/>
        <d v="2018-03-27T00:00:00"/>
        <d v="2018-03-26T00:00:00"/>
        <d v="2018-03-25T00:00:00"/>
        <d v="2018-03-24T00:00:00"/>
        <d v="2018-03-23T00:00:00"/>
        <d v="2018-03-22T00:00:00"/>
        <d v="2018-03-21T00:00:00"/>
        <d v="2018-03-20T00:00:00"/>
        <d v="2018-03-19T00:00:00"/>
        <d v="2018-03-18T00:00:00"/>
        <d v="2018-03-17T00:00:00"/>
        <d v="2018-03-16T00:00:00"/>
        <d v="2018-03-15T00:00:00"/>
        <d v="2018-03-14T00:00:00"/>
        <d v="2018-03-13T00:00:00"/>
        <d v="2018-03-12T00:00:00"/>
        <d v="2018-03-11T00:00:00"/>
        <d v="2018-03-10T00:00:00"/>
        <d v="2018-03-09T00:00:00"/>
        <d v="2018-03-08T00:00:00"/>
        <d v="2018-03-07T00:00:00"/>
        <d v="2018-03-06T00:00:00"/>
        <d v="2018-03-05T00:00:00"/>
        <d v="2018-03-04T00:00:00"/>
        <d v="2018-03-03T00:00:00"/>
        <d v="2018-03-02T00:00:00"/>
        <d v="2018-03-01T00:00:00"/>
        <d v="2018-02-28T00:00:00"/>
        <d v="2018-02-27T00:00:00"/>
        <d v="2018-02-26T00:00:00"/>
        <d v="2018-02-25T00:00:00"/>
        <d v="2018-02-24T00:00:00"/>
        <d v="2018-02-23T00:00:00"/>
        <d v="2018-02-22T00:00:00"/>
        <d v="2018-02-21T00:00:00"/>
        <d v="2018-02-20T00:00:00"/>
        <d v="2018-02-19T00:00:00"/>
        <d v="2018-02-18T00:00:00"/>
        <d v="2018-02-17T00:00:00"/>
        <d v="2018-02-16T00:00:00"/>
        <d v="2018-02-15T00:00:00"/>
        <d v="2018-02-14T00:00:00"/>
        <d v="2018-02-13T00:00:00"/>
        <d v="2018-02-12T00:00:00"/>
        <d v="2018-02-11T00:00:00"/>
        <d v="2018-02-10T00:00:00"/>
        <d v="2018-02-09T00:00:00"/>
        <d v="2018-02-08T00:00:00"/>
        <d v="2018-02-07T00:00:00"/>
        <d v="2018-02-06T00:00:00"/>
        <d v="2018-02-05T00:00:00"/>
        <d v="2018-02-04T00:00:00"/>
        <d v="2018-02-03T00:00:00"/>
        <d v="2018-02-02T00:00:00"/>
        <d v="2018-02-01T00:00:00"/>
        <d v="2018-01-31T00:00:00"/>
        <d v="2018-01-30T00:00:00"/>
        <d v="2018-01-29T00:00:00"/>
        <d v="2018-01-28T00:00:00"/>
        <d v="2018-01-27T00:00:00"/>
        <d v="2018-01-26T00:00:00"/>
        <d v="2018-01-25T00:00:00"/>
        <d v="2018-01-24T00:00:00"/>
        <d v="2018-01-23T00:00:00"/>
        <d v="2018-01-22T00:00:00"/>
        <d v="2018-01-21T00:00:00"/>
        <d v="2018-01-20T00:00:00"/>
        <d v="2018-01-19T00:00:00"/>
        <d v="2018-01-18T00:00:00"/>
        <d v="2018-01-17T00:00:00"/>
        <d v="2018-01-16T00:00:00"/>
        <d v="2018-01-15T00:00:00"/>
        <d v="2018-01-14T00:00:00"/>
        <d v="2018-01-13T00:00:00"/>
        <d v="2018-01-12T00:00:00"/>
        <d v="2018-01-11T00:00:00"/>
        <d v="2018-01-10T00:00:00"/>
        <d v="2018-01-09T00:00:00"/>
        <d v="2018-01-08T00:00:00"/>
        <d v="2018-01-07T00:00:00"/>
        <d v="2018-01-06T00:00:00"/>
        <d v="2018-01-05T00:00:00"/>
        <d v="2018-01-04T00:00:00"/>
        <d v="2018-01-03T00:00:00"/>
        <d v="2018-01-02T00:00:00"/>
        <d v="2018-01-01T00:00:00"/>
        <d v="2017-12-31T00:00:00"/>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2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5T00:00:00"/>
        <d v="2017-10-24T00:00:00"/>
        <d v="2017-10-23T00:00:00"/>
        <d v="2017-10-22T00:00:00"/>
        <d v="2017-10-21T00:00:00"/>
        <d v="2017-10-20T00:00:00"/>
        <d v="2017-10-19T00:00:00"/>
        <d v="2017-10-18T00:00:00"/>
        <d v="2017-10-17T00:00:00"/>
        <d v="2017-10-16T00:00:00"/>
        <d v="2017-10-15T00:00:00"/>
        <d v="2017-10-14T00:00:00"/>
        <d v="2017-10-13T00:00:00"/>
        <d v="2017-10-12T00:00:00"/>
        <d v="2017-10-11T00:00:00"/>
        <d v="2017-10-10T00:00:00"/>
        <d v="2017-10-09T00:00:00"/>
        <d v="2017-10-08T00:00:00"/>
        <d v="2017-10-07T00:00:00"/>
        <d v="2017-10-06T00:00:00"/>
        <d v="2017-10-05T00:00:00"/>
        <d v="2017-10-04T00:00:00"/>
        <d v="2017-10-03T00:00:00"/>
        <d v="2017-10-02T00:00:00"/>
        <d v="2017-10-01T00:00:00"/>
        <d v="2017-09-30T00:00:00"/>
        <d v="2017-09-29T00:00:00"/>
        <d v="2017-09-28T00:00:00"/>
        <d v="2017-09-27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6T00:00:00"/>
        <d v="2017-09-05T00:00:00"/>
        <d v="2017-09-04T00:00:00"/>
        <d v="2017-09-03T00:00:00"/>
        <d v="2017-09-02T00:00:00"/>
        <d v="2017-09-01T00:00:00"/>
        <d v="2017-08-31T00:00:00"/>
        <d v="2017-08-30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9T00:00:00"/>
        <d v="2017-08-08T00:00:00"/>
        <d v="2017-08-07T00:00:00"/>
        <d v="2017-08-06T00:00:00"/>
        <d v="2017-08-05T00:00:00"/>
        <d v="2017-08-04T00:00:00"/>
        <d v="2017-08-03T00:00:00"/>
        <d v="2017-08-02T00:00:00"/>
        <d v="2017-08-01T00:00:00"/>
        <d v="2017-07-31T00:00:00"/>
        <d v="2017-07-30T00:00:00"/>
        <d v="2017-07-29T00:00:00"/>
        <d v="2017-07-28T00:00:00"/>
        <d v="2017-07-27T00:00:00"/>
        <d v="2017-07-26T00:00:00"/>
        <d v="2017-07-25T00:00:00"/>
        <d v="2017-07-24T00:00:00"/>
        <d v="2017-07-23T00:00:00"/>
        <d v="2017-07-22T00:00:00"/>
        <d v="2017-07-21T00:00:00"/>
        <d v="2017-07-20T00:00:00"/>
        <d v="2017-07-19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4T00:00:00"/>
        <d v="2017-07-03T00:00:00"/>
        <d v="2017-07-02T00:00:00"/>
        <d v="2017-07-01T00:00:00"/>
        <d v="2017-06-30T00:00:00"/>
        <d v="2017-06-29T00:00:00"/>
        <d v="2017-06-28T00:00:00"/>
        <d v="2017-06-27T00:00:00"/>
        <d v="2017-06-26T00:00:00"/>
        <d v="2017-06-25T00:00:00"/>
        <d v="2017-06-24T00:00:00"/>
        <d v="2017-06-23T00:00:00"/>
        <d v="2017-06-22T00:00:00"/>
        <d v="2017-06-21T00:00:00"/>
        <d v="2017-06-20T00:00:00"/>
        <d v="2017-06-19T00:00:00"/>
        <d v="2017-06-18T00:00:00"/>
        <d v="2017-06-17T00:00:00"/>
        <d v="2017-06-16T00:00:00"/>
        <d v="2017-06-15T00:00:00"/>
        <d v="2017-06-14T00:00:00"/>
        <d v="2017-06-13T00:00:00"/>
        <d v="2017-06-12T00:00:00"/>
        <d v="2017-06-11T00:00:00"/>
        <d v="2017-06-10T00:00:00"/>
        <d v="2017-06-09T00:00:00"/>
        <d v="2017-06-08T00:00:00"/>
        <d v="2017-06-07T00:00:00"/>
        <d v="2017-06-06T00:00:00"/>
        <d v="2017-06-05T00:00:00"/>
        <d v="2017-06-04T00:00:00"/>
        <d v="2017-06-03T00:00:00"/>
        <d v="2017-06-02T00:00:00"/>
        <d v="2017-06-01T00:00:00"/>
        <d v="2017-05-31T00:00:00"/>
        <d v="2017-05-30T00:00:00"/>
        <d v="2017-05-29T00:00:00"/>
        <d v="2017-05-28T00:00:00"/>
        <d v="2017-05-27T00:00:00"/>
        <d v="2017-05-26T00:00:00"/>
        <d v="2017-05-25T00:00:00"/>
        <d v="2017-05-24T00:00:00"/>
        <d v="2017-05-23T00:00:00"/>
        <d v="2017-05-22T00:00:00"/>
        <d v="2017-05-21T00:00:00"/>
        <d v="2017-05-20T00:00:00"/>
        <d v="2017-05-19T00:00:00"/>
        <d v="2017-05-18T00:00:00"/>
        <d v="2017-05-17T00:00:00"/>
        <d v="2017-05-16T00:00:00"/>
        <d v="2017-05-15T00:00:00"/>
        <d v="2017-05-14T00:00:00"/>
        <d v="2017-05-13T00:00:00"/>
        <d v="2017-05-12T00:00:00"/>
        <d v="2017-05-11T00:00:00"/>
        <d v="2017-05-10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9T00:00:00"/>
        <d v="2017-04-18T00:00:00"/>
        <d v="2017-04-17T00:00:00"/>
        <d v="2017-04-16T00:00:00"/>
        <d v="2017-04-15T00:00:00"/>
        <d v="2017-04-14T00:00:00"/>
        <d v="2017-04-13T00:00:00"/>
        <d v="2017-04-12T00:00:00"/>
        <d v="2017-04-11T00:00:00"/>
        <d v="2017-04-10T00:00:00"/>
        <d v="2017-04-09T00:00:00"/>
        <d v="2017-04-08T00:00:00"/>
        <d v="2017-04-07T00:00:00"/>
        <d v="2017-04-06T00:00:00"/>
        <d v="2017-04-05T00:00:00"/>
        <d v="2017-04-04T00:00:00"/>
        <d v="2017-04-03T00:00:00"/>
        <d v="2017-04-02T00:00:00"/>
        <d v="2017-04-01T00:00:00"/>
        <d v="2017-03-31T00:00:00"/>
        <d v="2017-03-30T00:00:00"/>
        <d v="2017-03-29T00:00:00"/>
        <d v="2017-03-28T00:00:00"/>
        <d v="2017-03-27T00:00:00"/>
        <d v="2017-03-26T00:00:00"/>
        <d v="2017-03-25T00:00:00"/>
        <d v="2017-03-24T00:00:00"/>
        <d v="2017-03-23T00:00:00"/>
        <d v="2017-03-22T00:00:00"/>
        <d v="2017-03-21T00:00:00"/>
        <d v="2017-03-20T00:00:00"/>
        <d v="2017-03-19T00:00:00"/>
        <d v="2017-03-18T00:00:00"/>
        <d v="2017-03-17T00:00:00"/>
        <d v="2017-03-16T00:00:00"/>
        <d v="2017-03-15T00:00:00"/>
        <d v="2017-03-14T00:00:00"/>
        <d v="2017-03-13T00:00:00"/>
        <d v="2017-03-12T00:00:00"/>
        <d v="2017-03-11T00:00:00"/>
        <d v="2017-03-10T00:00:00"/>
        <d v="2017-03-09T00:00:00"/>
        <d v="2017-03-08T00:00:00"/>
        <d v="2017-03-07T00:00:00"/>
        <d v="2017-03-06T00:00:00"/>
        <d v="2017-03-05T00:00:00"/>
        <d v="2017-03-04T00:00:00"/>
        <d v="2017-03-03T00:00:00"/>
        <d v="2017-03-02T00:00:00"/>
        <d v="2017-03-01T00:00:00"/>
        <d v="2017-02-28T00:00:00"/>
        <d v="2017-02-27T00:00:00"/>
        <d v="2017-02-26T00:00:00"/>
        <d v="2017-02-25T00:00:00"/>
        <d v="2017-02-24T00:00:00"/>
        <d v="2017-02-23T00:00:00"/>
        <d v="2017-02-22T00:00:00"/>
        <d v="2017-02-21T00:00:00"/>
        <d v="2017-02-20T00:00:00"/>
        <d v="2017-02-19T00:00:00"/>
        <d v="2017-02-18T00:00:00"/>
        <d v="2017-02-17T00:00:00"/>
        <d v="2017-02-16T00:00:00"/>
        <d v="2017-02-15T00:00:00"/>
        <d v="2017-02-14T00:00:00"/>
        <d v="2017-02-13T00:00:00"/>
        <d v="2017-02-12T00:00:00"/>
        <d v="2017-02-11T00:00:00"/>
        <d v="2017-02-10T00:00:00"/>
        <d v="2017-02-09T00:00:00"/>
        <d v="2017-02-08T00:00:00"/>
        <d v="2017-02-07T00:00:00"/>
        <d v="2017-02-06T00:00:00"/>
        <d v="2017-02-05T00:00:00"/>
        <d v="2017-02-04T00:00:00"/>
        <d v="2017-02-03T00:00:00"/>
        <d v="2017-02-02T00:00:00"/>
        <d v="2017-02-01T00:00:00"/>
        <d v="2017-01-31T00:00:00"/>
        <d v="2017-01-30T00:00:00"/>
        <d v="2017-01-29T00:00:00"/>
        <d v="2017-01-28T00:00:00"/>
        <d v="2017-01-27T00:00:00"/>
        <d v="2017-01-26T00:00:00"/>
        <d v="2017-01-25T00:00:00"/>
        <d v="2017-01-24T00:00:00"/>
        <d v="2017-01-23T00:00:00"/>
        <d v="2017-01-22T00:00:00"/>
        <d v="2017-01-21T00:00:00"/>
        <d v="2017-01-20T00:00:00"/>
        <d v="2017-01-19T00:00:00"/>
        <d v="2017-01-18T00:00:00"/>
        <d v="2017-01-17T00:00:00"/>
        <d v="2017-01-16T00:00:00"/>
        <d v="2017-01-15T00:00:00"/>
        <d v="2017-01-14T00:00:00"/>
        <d v="2017-01-13T00:00:00"/>
        <d v="2017-01-12T00:00:00"/>
        <d v="2017-01-11T00:00:00"/>
        <d v="2017-01-10T00:00:00"/>
        <d v="2017-01-09T00:00:00"/>
        <d v="2017-01-08T00:00:00"/>
        <d v="2017-01-07T00:00:00"/>
        <d v="2017-01-06T00:00:00"/>
        <d v="2017-01-05T00:00:00"/>
        <d v="2017-01-04T00:00:00"/>
        <d v="2017-01-03T00:00:00"/>
        <d v="2017-01-02T00:00:00"/>
        <d v="2017-01-01T00:00:00"/>
        <d v="2016-12-31T00:00:00"/>
        <d v="2016-12-30T00:00:00"/>
        <d v="2016-12-29T00:00:00"/>
        <d v="2016-12-28T00:00:00"/>
        <d v="2016-12-27T00:00:00"/>
        <d v="2016-12-26T00:00:00"/>
        <d v="2016-12-25T00:00:00"/>
        <d v="2016-12-24T00:00:00"/>
        <d v="2016-12-23T00:00:00"/>
        <d v="2016-12-22T00:00:00"/>
        <d v="2016-12-21T00:00:00"/>
        <d v="2016-12-20T00:00:00"/>
        <d v="2016-12-19T00:00:00"/>
        <d v="2016-12-18T00:00:00"/>
        <d v="2016-12-17T00:00:00"/>
        <d v="2016-12-16T00:00:00"/>
        <d v="2016-12-15T00:00:00"/>
        <d v="2016-12-14T00:00:00"/>
        <d v="2016-12-13T00:00:00"/>
        <d v="2016-12-12T00:00:00"/>
        <d v="2016-12-11T00:00:00"/>
        <d v="2016-12-10T00:00:00"/>
        <d v="2016-12-09T00:00:00"/>
        <d v="2016-12-08T00:00:00"/>
        <d v="2016-12-07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2T00:00:00"/>
        <d v="2016-11-01T00:00:00"/>
        <d v="2016-10-31T00:00:00"/>
        <d v="2016-10-30T00:00:00"/>
        <d v="2016-10-29T00:00:00"/>
        <d v="2016-10-28T00:00:00"/>
        <d v="2016-10-27T00:00:00"/>
        <d v="2016-10-26T00:00:00"/>
        <d v="2016-10-25T00:00:00"/>
        <d v="2016-10-24T00:00:00"/>
        <d v="2016-10-23T00:00:00"/>
        <d v="2016-10-22T00:00:00"/>
        <d v="2016-10-21T00:00:00"/>
        <d v="2016-10-20T00:00:00"/>
        <d v="2016-10-19T00:00:00"/>
        <d v="2016-10-18T00:00:00"/>
        <d v="2016-10-17T00:00:00"/>
        <d v="2016-10-16T00:00:00"/>
        <d v="2016-10-15T00:00:00"/>
        <d v="2016-10-14T00:00:00"/>
        <d v="2016-10-13T00:00:00"/>
        <d v="2016-10-12T00:00:00"/>
        <d v="2016-10-11T00:00:00"/>
        <d v="2016-10-10T00:00:00"/>
        <d v="2016-10-09T00:00:00"/>
        <d v="2016-10-08T00:00:00"/>
        <d v="2016-10-07T00:00:00"/>
        <d v="2016-10-06T00:00:00"/>
        <d v="2016-10-05T00:00:00"/>
        <d v="2016-10-04T00:00:00"/>
        <d v="2016-10-03T00:00:00"/>
        <d v="2016-10-02T00:00:00"/>
        <d v="2016-10-01T00:00:00"/>
        <d v="2016-09-30T00:00:00"/>
        <d v="2016-09-29T00:00:00"/>
        <d v="2016-09-28T00:00:00"/>
        <d v="2016-09-27T00:00:00"/>
        <d v="2016-09-26T00:00:00"/>
        <d v="2016-09-25T00:00:00"/>
        <d v="2016-09-24T00:00:00"/>
        <d v="2016-09-23T00:00:00"/>
        <d v="2016-09-22T00:00:00"/>
        <d v="2016-09-21T00:00:00"/>
        <d v="2016-09-20T00:00:00"/>
        <d v="2016-09-19T00:00:00"/>
        <d v="2016-09-18T00:00:00"/>
        <d v="2016-09-17T00:00:00"/>
        <d v="2016-09-16T00:00:00"/>
        <d v="2016-09-15T00:00:00"/>
        <d v="2016-09-14T00:00:00"/>
        <d v="2016-09-13T00:00:00"/>
        <d v="2016-09-12T00:00:00"/>
        <d v="2016-09-11T00:00:00"/>
        <d v="2016-09-10T00:00:00"/>
        <d v="2016-09-09T00:00:00"/>
        <d v="2016-09-08T00:00:00"/>
        <d v="2016-09-07T00:00:00"/>
        <d v="2016-09-06T00:00:00"/>
        <d v="2016-09-05T00:00:00"/>
        <d v="2016-09-04T00:00:00"/>
        <d v="2016-09-03T00:00:00"/>
        <d v="2016-09-02T00:00:00"/>
        <d v="2016-09-01T00:00:00"/>
        <d v="2016-08-31T00:00:00"/>
        <d v="2016-08-30T00:00:00"/>
        <d v="2016-08-29T00:00:00"/>
        <d v="2016-08-28T00:00:00"/>
        <d v="2016-08-27T00:00:00"/>
        <d v="2016-08-26T00:00:00"/>
        <d v="2016-08-25T00:00:00"/>
        <d v="2016-08-24T00:00:00"/>
        <d v="2016-08-23T00:00:00"/>
        <d v="2016-08-22T00:00:00"/>
        <d v="2016-08-21T00:00:00"/>
        <d v="2016-08-20T00:00:00"/>
        <d v="2016-08-19T00:00:00"/>
        <d v="2016-08-18T00:00:00"/>
        <d v="2016-08-17T00:00:00"/>
        <d v="2016-08-16T00:00:00"/>
        <d v="2016-08-15T00:00:00"/>
        <d v="2016-08-14T00:00:00"/>
        <d v="2016-08-13T00:00:00"/>
        <d v="2016-08-12T00:00:00"/>
        <d v="2016-08-11T00:00:00"/>
        <d v="2016-08-10T00:00:00"/>
        <d v="2016-08-09T00:00:00"/>
        <d v="2016-08-08T00:00:00"/>
        <d v="2016-08-07T00:00:00"/>
        <d v="2016-08-06T00:00:00"/>
        <d v="2016-08-05T00:00:00"/>
        <d v="2016-08-04T00:00:00"/>
        <d v="2016-08-03T00:00:00"/>
        <d v="2016-08-02T00:00:00"/>
        <d v="2016-08-01T00:00:00"/>
        <d v="2016-07-31T00:00:00"/>
        <d v="2016-07-30T00:00:00"/>
        <d v="2016-07-29T00:00:00"/>
        <d v="2016-07-28T00:00:00"/>
        <d v="2016-07-27T00:00:00"/>
        <d v="2016-07-26T00:00:00"/>
        <d v="2016-07-25T00:00:00"/>
        <d v="2016-07-24T00:00:00"/>
        <d v="2016-07-23T00:00:00"/>
        <d v="2016-07-22T00:00:00"/>
        <d v="2016-07-21T00:00:00"/>
        <d v="2016-07-20T00:00:00"/>
        <d v="2016-07-19T00:00:00"/>
        <d v="2016-07-18T00:00:00"/>
        <d v="2016-07-17T00:00:00"/>
        <d v="2016-07-16T00:00:00"/>
        <d v="2016-07-15T00:00:00"/>
        <d v="2016-07-14T00:00:00"/>
        <d v="2016-07-13T00:00:00"/>
        <d v="2016-07-12T00:00:00"/>
        <d v="2016-07-11T00:00:00"/>
        <d v="2016-07-10T00:00:00"/>
        <d v="2016-07-09T00:00:00"/>
        <d v="2016-07-08T00:00:00"/>
        <d v="2016-07-07T00:00:00"/>
        <d v="2016-07-06T00:00:00"/>
        <d v="2016-07-05T00:00:00"/>
        <d v="2016-07-04T00:00:00"/>
        <d v="2016-07-03T00:00:00"/>
        <d v="2016-07-02T00:00:00"/>
        <d v="2016-07-01T00:00:00"/>
        <d v="2016-06-30T00:00:00"/>
        <d v="2016-06-29T00:00:00"/>
        <d v="2016-06-28T00:00:00"/>
        <d v="2016-06-27T00:00:00"/>
        <d v="2016-06-26T00:00:00"/>
        <d v="2016-06-25T00:00:00"/>
        <d v="2016-06-24T00:00:00"/>
        <d v="2016-06-23T00:00:00"/>
        <d v="2016-06-22T00:00:00"/>
        <d v="2016-06-21T00:00:00"/>
        <d v="2016-06-20T00:00:00"/>
        <d v="2016-06-19T00:00:00"/>
        <d v="2016-06-18T00:00:00"/>
        <d v="2016-06-17T00:00:00"/>
        <d v="2016-06-16T00:00:00"/>
        <d v="2016-06-15T00:00:00"/>
        <d v="2016-06-14T00:00:00"/>
        <d v="2016-06-13T00:00:00"/>
        <d v="2016-06-12T00:00:00"/>
        <d v="2016-06-11T00:00:00"/>
        <d v="2016-06-10T00:00:00"/>
        <d v="2016-06-09T00:00:00"/>
        <d v="2016-06-08T00:00:00"/>
        <d v="2016-06-07T00:00:00"/>
        <d v="2016-06-06T00:00:00"/>
        <d v="2016-06-05T00:00:00"/>
        <d v="2016-06-04T00:00:00"/>
        <d v="2016-06-03T00:00:00"/>
        <d v="2016-06-02T00:00:00"/>
        <d v="2016-06-01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3T00:00:00"/>
        <d v="2016-05-12T00:00:00"/>
        <d v="2016-05-11T00:00:00"/>
        <d v="2016-05-10T00:00:00"/>
        <d v="2016-05-09T00:00:00"/>
        <d v="2016-05-08T00:00:00"/>
        <d v="2016-05-07T00:00:00"/>
        <d v="2016-05-06T00:00:00"/>
        <d v="2016-05-05T00:00:00"/>
        <d v="2016-05-04T00:00:00"/>
        <d v="2016-05-03T00:00:00"/>
        <d v="2016-05-02T00:00:00"/>
        <d v="2016-05-01T00:00:00"/>
        <d v="2016-04-30T00:00:00"/>
        <d v="2016-04-29T00:00:00"/>
        <d v="2016-04-28T00:00:00"/>
        <d v="2016-04-27T00:00:00"/>
        <d v="2016-04-26T00:00:00"/>
        <d v="2016-04-25T00:00:00"/>
        <d v="2016-04-24T00:00:00"/>
        <d v="2016-04-23T00:00:00"/>
        <d v="2016-04-22T00:00:00"/>
        <d v="2016-04-21T00:00:00"/>
        <d v="2016-04-20T00:00:00"/>
        <d v="2016-04-19T00:00:00"/>
        <d v="2016-04-18T00:00:00"/>
        <d v="2016-04-17T00:00:00"/>
        <d v="2016-04-16T00:00:00"/>
        <d v="2016-04-15T00:00:00"/>
        <d v="2016-04-14T00:00:00"/>
        <d v="2016-04-13T00:00:00"/>
        <d v="2016-04-12T00:00:00"/>
        <d v="2016-04-11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3T00:00:00"/>
        <d v="2016-03-22T00:00:00"/>
        <d v="2016-03-21T00:00:00"/>
        <d v="2016-03-20T00:00:00"/>
        <d v="2016-03-19T00:00:00"/>
        <d v="2016-03-18T00:00:00"/>
        <d v="2016-03-17T00:00:00"/>
        <d v="2016-03-16T00:00:00"/>
        <d v="2016-03-15T00:00:00"/>
        <d v="2016-03-14T00:00:00"/>
        <d v="2016-03-13T00:00:00"/>
        <d v="2016-03-12T00:00:00"/>
        <d v="2016-03-11T00:00:00"/>
        <d v="2016-03-10T00:00:00"/>
        <d v="2016-03-09T00:00:00"/>
        <d v="2016-03-08T00:00:00"/>
        <d v="2016-03-07T00:00:00"/>
        <d v="2016-03-06T00:00:00"/>
        <d v="2016-03-05T00:00:00"/>
        <d v="2016-03-04T00:00:00"/>
        <d v="2016-03-03T00:00:00"/>
        <d v="2016-03-02T00:00:00"/>
        <d v="2016-03-01T00:00:00"/>
        <d v="2016-02-29T00:00:00"/>
        <d v="2016-02-28T00:00:00"/>
        <d v="2016-02-27T00:00:00"/>
        <d v="2016-02-26T00:00:00"/>
        <d v="2016-02-25T00:00:00"/>
        <d v="2016-02-24T00:00:00"/>
        <d v="2016-02-23T00:00:00"/>
        <d v="2016-02-22T00:00:00"/>
        <d v="2016-02-21T00:00:00"/>
        <d v="2016-02-20T00:00:00"/>
        <d v="2016-02-19T00:00:00"/>
        <d v="2016-02-18T00:00:00"/>
        <d v="2016-02-17T00:00:00"/>
        <d v="2016-02-16T00:00:00"/>
        <d v="2016-02-15T00:00:00"/>
        <d v="2016-02-14T00:00:00"/>
        <d v="2016-02-13T00:00:00"/>
        <d v="2016-02-12T00:00:00"/>
        <d v="2016-02-11T00:00:00"/>
        <d v="2016-02-10T00:00:00"/>
        <d v="2016-02-09T00:00:00"/>
        <d v="2016-02-08T00:00:00"/>
        <d v="2016-02-07T00:00:00"/>
        <d v="2016-02-06T00:00:00"/>
        <d v="2016-02-05T00:00:00"/>
        <d v="2016-02-04T00:00:00"/>
        <d v="2016-02-03T00:00:00"/>
        <d v="2016-02-02T00:00:00"/>
        <d v="2016-02-01T00:00:00"/>
        <d v="2016-01-31T00:00:00"/>
        <d v="2016-01-30T00:00:00"/>
        <d v="2016-01-29T00:00:00"/>
        <d v="2016-01-28T00:00:00"/>
        <d v="2016-01-27T00:00:00"/>
        <d v="2016-01-26T00:00:00"/>
        <d v="2016-01-25T00:00:00"/>
        <d v="2016-01-24T00:00:00"/>
        <d v="2016-01-23T00:00:00"/>
        <d v="2016-01-22T00:00:00"/>
        <d v="2016-01-21T00:00:00"/>
        <d v="2016-01-20T00:00:00"/>
        <d v="2016-01-19T00:00:00"/>
        <d v="2016-01-18T00:00:00"/>
        <d v="2016-01-17T00:00:00"/>
        <d v="2016-01-16T00:00:00"/>
        <d v="2016-01-15T00:00:00"/>
        <d v="2016-01-14T00:00:00"/>
        <d v="2016-01-13T00:00:00"/>
        <d v="2016-01-12T00:00:00"/>
        <d v="2016-01-11T00:00:00"/>
        <d v="2016-01-10T00:00:00"/>
        <d v="2016-01-09T00:00:00"/>
        <d v="2016-01-08T00:00:00"/>
        <d v="2016-01-07T00:00:00"/>
        <d v="2016-01-06T00:00:00"/>
        <d v="2016-01-05T00:00:00"/>
        <d v="2016-01-04T00:00:00"/>
        <d v="2016-01-03T00:00:00"/>
        <d v="2016-01-02T00:00:00"/>
        <d v="2016-01-01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2T00:00:00"/>
        <d v="2015-12-01T00:00:00"/>
        <d v="2015-11-30T00:00:00"/>
        <d v="2015-11-29T00:00:00"/>
        <d v="2015-11-28T00:00:00"/>
        <d v="2015-11-27T00:00:00"/>
        <d v="2015-11-26T00:00:00"/>
        <d v="2015-11-25T00:00:00"/>
        <d v="2015-11-24T00:00:00"/>
        <d v="2015-11-23T00:00:00"/>
        <d v="2015-11-22T00:00:00"/>
        <d v="2015-11-21T00:00:00"/>
        <d v="2015-11-20T00:00:00"/>
        <d v="2015-11-19T00:00:00"/>
        <d v="2015-11-18T00:00:00"/>
        <d v="2015-11-17T00:00:00"/>
        <d v="2015-11-16T00:00:00"/>
        <d v="2015-11-15T00:00:00"/>
        <d v="2015-11-14T00:00:00"/>
        <d v="2015-11-13T00:00:00"/>
        <d v="2015-11-12T00:00:00"/>
        <d v="2015-11-11T00:00:00"/>
        <d v="2015-11-10T00:00:00"/>
        <d v="2015-11-09T00:00:00"/>
        <d v="2015-11-08T00:00:00"/>
        <d v="2015-11-07T00:00:00"/>
        <d v="2015-11-06T00:00:00"/>
        <d v="2015-11-05T00:00:00"/>
        <d v="2015-11-04T00:00:00"/>
        <d v="2015-11-03T00:00:00"/>
        <d v="2015-11-02T00:00:00"/>
        <d v="2015-11-01T00:00:00"/>
        <d v="2015-10-31T00:00:00"/>
        <d v="2015-10-30T00:00:00"/>
        <d v="2015-10-29T00:00:00"/>
        <d v="2015-10-28T00:00:00"/>
        <d v="2015-10-27T00:00:00"/>
        <d v="2015-10-26T00:00:00"/>
        <d v="2015-10-25T00:00:00"/>
        <d v="2015-10-24T00:00:00"/>
        <d v="2015-10-23T00:00:00"/>
        <d v="2015-10-22T00:00:00"/>
        <d v="2015-10-21T00:00:00"/>
        <d v="2015-10-20T00:00:00"/>
        <d v="2015-10-19T00:00:00"/>
        <d v="2015-10-18T00:00:00"/>
        <d v="2015-10-17T00:00:00"/>
        <d v="2015-10-16T00:00:00"/>
        <d v="2015-10-15T00:00:00"/>
        <d v="2015-10-14T00:00:00"/>
        <d v="2015-10-13T00:00:00"/>
        <d v="2015-10-12T00:00:00"/>
        <d v="2015-10-11T00:00:00"/>
        <d v="2015-10-10T00:00:00"/>
        <d v="2015-10-09T00:00:00"/>
        <d v="2015-10-08T00:00:00"/>
        <d v="2015-10-07T00:00:00"/>
        <d v="2015-10-06T00:00:00"/>
        <d v="2015-10-05T00:00:00"/>
        <d v="2015-10-04T00:00:00"/>
        <d v="2015-10-03T00:00:00"/>
        <d v="2015-10-02T00:00:00"/>
        <d v="2015-10-01T00:00:00"/>
        <d v="2015-09-30T00:00:00"/>
        <d v="2015-09-29T00:00:00"/>
        <d v="2015-09-28T00:00:00"/>
        <d v="2015-09-27T00:00:00"/>
        <d v="2015-09-26T00:00:00"/>
        <d v="2015-09-25T00:00:00"/>
        <d v="2015-09-24T00:00:00"/>
        <d v="2015-09-23T00:00:00"/>
        <d v="2015-09-22T00:00:00"/>
        <d v="2015-09-21T00:00:00"/>
        <d v="2015-09-20T00:00:00"/>
        <d v="2015-09-19T00:00:00"/>
        <d v="2015-09-18T00:00:00"/>
        <d v="2015-09-17T00:00:00"/>
        <d v="2015-09-16T00:00:00"/>
        <d v="2015-09-15T00:00:00"/>
        <d v="2015-09-14T00:00:00"/>
        <d v="2015-09-13T00:00:00"/>
        <d v="2015-09-12T00:00:00"/>
        <d v="2015-09-11T00:00:00"/>
        <d v="2015-09-10T00:00:00"/>
        <d v="2015-09-09T00:00:00"/>
        <d v="2015-09-08T00:00:00"/>
        <d v="2015-09-07T00:00:00"/>
        <d v="2015-09-06T00:00:00"/>
        <d v="2015-09-05T00:00:00"/>
        <d v="2015-09-04T00:00:00"/>
        <d v="2015-09-03T00:00:00"/>
        <d v="2015-09-02T00:00:00"/>
        <d v="2015-09-01T00:00:00"/>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d v="2015-07-31T00:00:00"/>
        <d v="2015-07-30T00:00:00"/>
        <d v="2015-07-29T00:00:00"/>
        <d v="2015-07-28T00:00:00"/>
        <d v="2015-07-27T00:00:00"/>
        <d v="2015-07-26T00:00:00"/>
        <d v="2015-07-25T00:00:00"/>
        <d v="2015-07-24T00:00:00"/>
        <d v="2015-07-23T00:00:00"/>
        <d v="2015-07-22T00:00:00"/>
        <d v="2015-07-21T00:00:00"/>
        <d v="2015-07-20T00:00:00"/>
        <d v="2015-07-19T00:00:00"/>
        <d v="2015-07-18T00:00:00"/>
        <d v="2015-07-17T00:00:00"/>
        <d v="2015-07-16T00:00:00"/>
        <d v="2015-07-15T00:00:00"/>
        <d v="2015-07-14T00:00:00"/>
        <d v="2015-07-13T00:00:00"/>
        <d v="2015-07-12T00:00:00"/>
        <d v="2015-07-11T00:00:00"/>
        <d v="2015-07-10T00:00:00"/>
        <d v="2015-07-09T00:00:00"/>
        <d v="2015-07-08T00:00:00"/>
        <d v="2015-07-07T00:00:00"/>
        <d v="2015-07-06T00:00:00"/>
        <d v="2015-07-05T00:00:00"/>
        <d v="2015-07-04T00:00:00"/>
        <d v="2015-07-03T00:00:00"/>
        <d v="2015-07-02T00:00:00"/>
        <d v="2015-07-01T00:00:00"/>
        <d v="2015-06-30T00:00:00"/>
        <d v="2015-06-29T00:00:00"/>
        <d v="2015-06-28T00:00:00"/>
        <d v="2015-06-27T00:00:00"/>
        <d v="2015-06-26T00:00:00"/>
        <d v="2015-06-25T00:00:00"/>
        <d v="2015-06-24T00:00:00"/>
        <d v="2015-06-23T00:00:00"/>
        <d v="2015-06-22T00:00:00"/>
        <d v="2015-06-21T00:00:00"/>
        <d v="2015-06-20T00:00:00"/>
        <d v="2015-06-19T00:00:00"/>
        <d v="2015-06-18T00:00:00"/>
        <d v="2015-06-17T00:00:00"/>
        <d v="2015-06-16T00:00:00"/>
        <d v="2015-06-15T00:00:00"/>
        <d v="2015-06-14T00:00:00"/>
        <d v="2015-06-13T00:00:00"/>
        <d v="2015-06-12T00:00:00"/>
        <d v="2015-06-11T00:00:00"/>
        <d v="2015-06-10T00:00:00"/>
        <d v="2015-06-09T00:00:00"/>
        <d v="2015-06-08T00:00:00"/>
        <d v="2015-06-07T00:00:00"/>
        <d v="2015-06-06T00:00:00"/>
        <d v="2015-06-05T00:00:00"/>
        <d v="2015-06-04T00:00:00"/>
        <d v="2015-06-03T00:00:00"/>
        <d v="2015-06-02T00:00:00"/>
        <d v="2015-06-01T00:00:00"/>
        <d v="2015-05-31T00:00:00"/>
        <d v="2015-05-30T00:00:00"/>
        <d v="2015-05-29T00:00:00"/>
        <d v="2015-05-28T00:00:00"/>
        <d v="2015-05-27T00:00:00"/>
        <d v="2015-05-26T00:00:00"/>
        <d v="2015-05-25T00:00:00"/>
        <d v="2015-05-24T00:00:00"/>
        <d v="2015-05-23T00:00:00"/>
        <d v="2015-05-22T00:00:00"/>
        <d v="2015-05-21T00:00:00"/>
        <d v="2015-05-20T00:00:00"/>
        <d v="2015-05-19T00:00:00"/>
        <d v="2015-05-18T00:00:00"/>
        <d v="2015-05-17T00:00:00"/>
        <d v="2015-05-16T00:00:00"/>
        <d v="2015-05-15T00:00:00"/>
        <d v="2015-05-14T00:00:00"/>
        <d v="2015-05-13T00:00:00"/>
        <d v="2015-05-12T00:00:00"/>
        <d v="2015-05-11T00:00:00"/>
        <d v="2015-05-10T00:00:00"/>
        <d v="2015-05-09T00:00:00"/>
        <d v="2015-05-08T00:00:00"/>
        <d v="2015-05-07T00:00:00"/>
        <d v="2015-05-06T00:00:00"/>
        <d v="2015-05-05T00:00:00"/>
        <d v="2015-05-04T00:00:00"/>
        <d v="2015-05-03T00:00:00"/>
        <d v="2015-05-02T00:00:00"/>
        <d v="2015-05-01T00:00:00"/>
        <d v="2015-04-30T00:00:00"/>
        <d v="2015-04-29T00:00:00"/>
        <d v="2015-04-28T00:00:00"/>
        <d v="2015-04-27T00:00:00"/>
        <d v="2015-04-26T00:00:00"/>
        <d v="2015-04-25T00:00:00"/>
        <d v="2015-04-24T00:00:00"/>
        <d v="2015-04-23T00:00:00"/>
        <d v="2015-04-22T00:00:00"/>
        <d v="2015-04-21T00:00:00"/>
        <d v="2015-04-20T00:00:00"/>
        <d v="2015-04-19T00:00:00"/>
        <d v="2015-04-18T00:00:00"/>
        <d v="2015-04-17T00:00:00"/>
        <d v="2015-04-16T00:00:00"/>
        <d v="2015-04-15T00:00:00"/>
        <d v="2015-04-14T00:00:00"/>
        <d v="2015-04-13T00:00:00"/>
        <d v="2015-04-12T00:00:00"/>
        <d v="2015-04-11T00:00:00"/>
        <d v="2015-04-10T00:00:00"/>
        <d v="2015-04-09T00:00:00"/>
        <d v="2015-04-08T00:00:00"/>
        <d v="2015-04-07T00:00:00"/>
        <d v="2015-04-06T00:00:00"/>
        <d v="2015-04-05T00:00:00"/>
        <d v="2015-04-04T00:00:00"/>
        <d v="2015-04-03T00:00:00"/>
        <d v="2015-04-02T00:00:00"/>
        <d v="2015-04-01T00:00:00"/>
        <d v="2015-03-31T00:00:00"/>
        <d v="2015-03-30T00:00:00"/>
        <d v="2015-03-29T00:00:00"/>
        <d v="2015-03-28T00:00:00"/>
        <d v="2015-03-27T00:00:00"/>
        <d v="2015-03-26T00:00:00"/>
        <d v="2015-03-25T00:00:00"/>
        <d v="2015-03-24T00:00:00"/>
        <d v="2015-03-23T00:00:00"/>
        <d v="2015-03-22T00:00:00"/>
        <d v="2015-03-21T00:00:00"/>
        <d v="2015-03-20T00:00:00"/>
        <d v="2015-03-19T00:00:00"/>
        <d v="2015-03-18T00:00:00"/>
        <d v="2015-03-17T00:00:00"/>
        <d v="2015-03-16T00:00:00"/>
        <d v="2015-03-15T00:00:00"/>
        <d v="2015-03-14T00:00:00"/>
        <d v="2015-03-13T00:00:00"/>
        <d v="2015-03-12T00:00:00"/>
        <d v="2015-03-11T00:00:00"/>
        <d v="2015-03-10T00:00:00"/>
        <d v="2015-03-09T00:00:00"/>
        <d v="2015-03-08T00:00:00"/>
        <d v="2015-03-07T00:00:00"/>
        <d v="2015-03-06T00:00:00"/>
        <d v="2015-03-05T00:00:00"/>
        <d v="2015-03-04T00:00:00"/>
        <d v="2015-03-03T00:00:00"/>
        <d v="2015-03-02T00:00:00"/>
        <d v="2015-03-01T00:00:00"/>
        <d v="2015-02-28T00:00:00"/>
        <d v="2015-02-27T00:00:00"/>
        <d v="2015-02-26T00:00:00"/>
        <d v="2015-02-25T00:00:00"/>
        <d v="2015-02-24T00:00:00"/>
        <d v="2015-02-23T00:00:00"/>
        <d v="2015-02-22T00:00:00"/>
        <d v="2015-02-21T00:00:00"/>
        <d v="2015-02-20T00:00:00"/>
        <d v="2015-02-19T00:00:00"/>
        <d v="2015-02-18T00:00:00"/>
        <d v="2015-02-17T00:00:00"/>
        <d v="2015-02-16T00:00:00"/>
        <d v="2015-02-15T00:00:00"/>
        <d v="2015-02-14T00:00:00"/>
        <d v="2015-02-13T00:00:00"/>
        <d v="2015-02-12T00:00:00"/>
        <d v="2015-02-11T00:00:00"/>
        <d v="2015-02-10T00:00:00"/>
        <d v="2015-02-09T00:00:00"/>
        <d v="2015-02-08T00:00:00"/>
        <d v="2015-02-07T00:00:00"/>
        <d v="2015-02-06T00:00:00"/>
        <d v="2015-02-05T00:00:00"/>
        <d v="2015-02-04T00:00:00"/>
        <d v="2015-02-03T00:00:00"/>
        <d v="2015-02-02T00:00:00"/>
        <d v="2015-02-01T00:00:00"/>
        <d v="2015-01-31T00:00:00"/>
        <d v="2015-01-30T00:00:00"/>
        <d v="2015-01-29T00:00:00"/>
        <d v="2015-01-28T00:00:00"/>
        <d v="2015-01-27T00:00:00"/>
        <d v="2015-01-26T00:00:00"/>
        <d v="2015-01-25T00:00:00"/>
        <d v="2015-01-24T00:00:00"/>
        <d v="2015-01-23T00:00:00"/>
        <d v="2015-01-22T00:00:00"/>
        <d v="2015-01-21T00:00:00"/>
        <d v="2015-01-20T00:00:00"/>
        <d v="2015-01-19T00:00:00"/>
        <d v="2015-01-18T00:00:00"/>
        <d v="2015-01-17T00:00:00"/>
        <d v="2015-01-16T00:00:00"/>
        <d v="2015-01-15T00:00:00"/>
        <d v="2015-01-14T00:00:00"/>
        <d v="2015-01-13T00:00:00"/>
        <d v="2015-01-12T00:00:00"/>
        <d v="2015-01-11T00:00:00"/>
        <d v="2015-01-10T00:00:00"/>
        <d v="2015-01-09T00:00:00"/>
        <d v="2015-01-08T00:00:00"/>
        <d v="2015-01-07T00:00:00"/>
        <d v="2015-01-06T00:00:00"/>
        <d v="2015-01-05T00:00:00"/>
        <d v="2015-01-04T00:00:00"/>
        <d v="2015-01-03T00:00:00"/>
        <d v="2015-01-02T00:00:00"/>
        <d v="2015-01-01T00:00:00"/>
        <d v="2014-12-31T00:00:00"/>
        <d v="2014-12-30T00:00:00"/>
        <d v="2014-12-29T00:00:00"/>
        <d v="2014-12-28T00:00:00"/>
        <d v="2014-12-27T00:00:00"/>
        <d v="2014-12-26T00:00:00"/>
        <d v="2014-12-25T00:00:00"/>
        <d v="2014-12-24T00:00:00"/>
        <d v="2014-12-23T00:00:00"/>
        <d v="2014-12-22T00:00:00"/>
        <d v="2014-12-21T00:00:00"/>
        <d v="2014-12-20T00:00:00"/>
        <d v="2014-12-19T00:00:00"/>
        <d v="2014-12-18T00:00:00"/>
        <d v="2014-12-17T00:00:00"/>
        <d v="2014-12-16T00:00:00"/>
        <d v="2014-12-15T00:00:00"/>
        <d v="2014-12-14T00:00:00"/>
        <d v="2014-12-13T00:00:00"/>
        <d v="2014-12-12T00:00:00"/>
        <d v="2014-12-11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3T00:00:00"/>
        <d v="2014-11-12T00:00:00"/>
        <d v="2014-11-11T00:00:00"/>
        <d v="2014-11-10T00:00:00"/>
        <d v="2014-11-09T00:00:00"/>
        <d v="2014-11-08T00:00:00"/>
        <d v="2014-11-07T00:00:00"/>
        <d v="2014-11-06T00:00:00"/>
        <d v="2014-11-05T00:00:00"/>
        <d v="2014-11-04T00:00:00"/>
        <d v="2014-11-03T00:00:00"/>
        <d v="2014-11-02T00:00:00"/>
        <d v="2014-11-01T00:00:00"/>
        <d v="2014-10-31T00:00:00"/>
        <d v="2014-10-30T00:00:00"/>
        <d v="2014-10-29T00:00:00"/>
        <d v="2014-10-28T00:00:00"/>
        <d v="2014-10-27T00:00:00"/>
        <d v="2014-10-26T00:00:00"/>
        <d v="2014-10-25T00:00:00"/>
        <d v="2014-10-24T00:00:00"/>
        <d v="2014-10-23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8T00:00:00"/>
        <d v="2014-09-17T00:00:00"/>
        <d v="2014-09-16T00:00:00"/>
        <d v="2014-09-15T00:00:00"/>
        <d v="2014-09-14T00:00:00"/>
        <d v="2014-09-13T00:00:00"/>
        <d v="2014-09-12T00:00:00"/>
        <d v="2014-09-11T00:00:00"/>
        <d v="2014-09-10T00:00:00"/>
        <d v="2014-09-09T00:00:00"/>
        <d v="2014-09-08T00:00:00"/>
        <d v="2014-09-07T00:00:00"/>
        <d v="2014-09-06T00:00:00"/>
        <d v="2014-09-05T00:00:00"/>
        <d v="2014-09-04T00:00:00"/>
        <d v="2014-09-03T00:00:00"/>
        <d v="2014-09-02T00:00:00"/>
        <d v="2014-09-01T00:00:00"/>
        <d v="2014-08-31T00:00:00"/>
        <d v="2014-08-30T00:00:00"/>
        <d v="2014-08-29T00:00:00"/>
        <d v="2014-08-28T00:00:00"/>
        <d v="2014-08-27T00:00:00"/>
        <d v="2014-08-26T00:00:00"/>
        <d v="2014-08-25T00:00:00"/>
        <d v="2014-08-24T00:00:00"/>
        <d v="2014-08-23T00:00:00"/>
        <d v="2014-08-22T00:00:00"/>
        <d v="2014-08-21T00:00:00"/>
        <d v="2014-08-20T00:00:00"/>
        <d v="2014-08-19T00:00:00"/>
        <d v="2014-08-18T00:00:00"/>
        <d v="2014-08-17T00:00:00"/>
        <d v="2014-08-16T00:00:00"/>
        <d v="2014-08-15T00:00:00"/>
        <d v="2014-08-14T00:00:00"/>
        <d v="2014-08-13T00:00:00"/>
        <d v="2014-08-12T00:00:00"/>
        <d v="2014-08-11T00:00:00"/>
        <d v="2014-08-10T00:00:00"/>
        <d v="2014-08-09T00:00:00"/>
        <d v="2014-08-08T00:00:00"/>
        <d v="2014-08-07T00:00:00"/>
        <d v="2014-08-06T00:00:00"/>
        <d v="2014-08-05T00:00:00"/>
        <d v="2014-08-04T00:00:00"/>
        <d v="2014-08-03T00:00:00"/>
        <d v="2014-08-02T00:00:00"/>
        <d v="2014-08-01T00:00:00"/>
        <d v="2014-07-31T00:00:00"/>
        <d v="2014-07-30T00:00:00"/>
        <d v="2014-07-29T00:00:00"/>
        <d v="2014-07-28T00:00:00"/>
        <d v="2014-07-27T00:00:00"/>
        <d v="2014-07-26T00:00:00"/>
        <d v="2014-07-25T00:00:00"/>
        <d v="2014-07-24T00:00:00"/>
        <d v="2014-07-23T00:00:00"/>
        <d v="2014-07-22T00:00:00"/>
        <d v="2014-07-21T00:00:00"/>
        <d v="2014-07-20T00:00:00"/>
        <d v="2014-07-19T00:00:00"/>
        <d v="2014-07-18T00:00:00"/>
        <d v="2014-07-17T00:00:00"/>
        <d v="2014-07-16T00:00:00"/>
        <d v="2014-07-15T00:00:00"/>
        <d v="2014-07-14T00:00:00"/>
        <d v="2014-07-13T00:00:00"/>
        <d v="2014-07-12T00:00:00"/>
        <d v="2014-07-11T00:00:00"/>
        <d v="2014-07-10T00:00:00"/>
        <d v="2014-07-09T00:00:00"/>
        <d v="2014-07-08T00:00:00"/>
        <d v="2014-07-07T00:00:00"/>
        <d v="2014-07-06T00:00:00"/>
        <d v="2014-07-05T00:00:00"/>
        <d v="2014-07-04T00:00:00"/>
        <d v="2014-07-03T00:00:00"/>
        <d v="2014-07-02T00:00:00"/>
        <d v="2014-07-01T00:00:00"/>
        <d v="2014-06-30T00:00:00"/>
        <d v="2014-06-29T00:00:00"/>
        <d v="2014-06-28T00:00:00"/>
        <d v="2014-06-27T00:00:00"/>
        <d v="2014-06-26T00:00:00"/>
        <d v="2014-06-25T00:00:00"/>
        <d v="2014-06-24T00:00:00"/>
        <d v="2014-06-23T00:00:00"/>
        <d v="2014-06-22T00:00:00"/>
        <d v="2014-06-21T00:00:00"/>
        <d v="2014-06-20T00:00:00"/>
        <d v="2014-06-19T00:00:00"/>
        <d v="2014-06-18T00:00:00"/>
        <d v="2014-06-17T00:00:00"/>
        <d v="2014-06-16T00:00:00"/>
        <d v="2014-06-15T00:00:00"/>
        <d v="2014-06-14T00:00:00"/>
        <d v="2014-06-13T00:00:00"/>
        <d v="2014-06-12T00:00:00"/>
        <d v="2014-06-11T00:00:00"/>
        <d v="2014-06-10T00:00:00"/>
        <d v="2014-06-09T00:00:00"/>
        <d v="2014-06-08T00:00:00"/>
        <d v="2014-06-07T00:00:00"/>
        <d v="2014-06-06T00:00:00"/>
        <d v="2014-06-05T00:00:00"/>
        <d v="2014-06-04T00:00:00"/>
        <d v="2014-06-03T00:00:00"/>
        <d v="2014-06-02T00:00:00"/>
        <d v="2014-06-01T00:00:00"/>
        <d v="2014-05-31T00:00:00"/>
        <d v="2014-05-30T00:00:00"/>
        <d v="2014-05-29T00:00:00"/>
        <d v="2014-05-28T00:00:00"/>
        <d v="2014-05-27T00:00:00"/>
        <d v="2014-05-26T00:00:00"/>
        <d v="2014-05-25T00:00:00"/>
        <d v="2014-05-24T00:00:00"/>
        <d v="2014-05-23T00:00:00"/>
        <d v="2014-05-22T00:00:00"/>
        <d v="2014-05-21T00:00:00"/>
        <d v="2014-05-20T00:00:00"/>
        <d v="2014-05-19T00:00:00"/>
        <d v="2014-05-18T00:00:00"/>
        <d v="2014-05-17T00:00:00"/>
        <d v="2014-05-16T00:00:00"/>
        <d v="2014-05-15T00:00:00"/>
        <d v="2014-05-14T00:00:00"/>
        <d v="2014-05-13T00:00:00"/>
        <d v="2014-05-12T00:00:00"/>
        <d v="2014-05-11T00:00:00"/>
        <d v="2014-05-10T00:00:00"/>
        <d v="2014-05-09T00:00:00"/>
        <d v="2014-05-08T00:00:00"/>
        <d v="2014-05-07T00:00:00"/>
        <d v="2014-05-06T00:00:00"/>
        <d v="2014-05-05T00:00:00"/>
        <d v="2014-05-04T00:00:00"/>
        <d v="2014-05-03T00:00:00"/>
        <d v="2014-05-02T00:00:00"/>
        <d v="2014-05-01T00:00:00"/>
        <d v="2014-04-30T00:00:00"/>
        <d v="2014-04-29T00:00:00"/>
        <d v="2014-04-28T00:00:00"/>
        <d v="2014-04-27T00:00:00"/>
        <d v="2014-04-26T00:00:00"/>
        <d v="2014-04-25T00:00:00"/>
        <d v="2014-04-24T00:00:00"/>
        <d v="2014-04-23T00:00:00"/>
        <d v="2014-04-22T00:00:00"/>
        <d v="2014-04-21T00:00:00"/>
        <d v="2014-04-20T00:00:00"/>
        <d v="2014-04-19T00:00:00"/>
        <d v="2014-04-18T00:00:00"/>
        <d v="2014-04-17T00:00:00"/>
        <d v="2014-04-16T00:00:00"/>
        <d v="2014-04-15T00:00:00"/>
        <d v="2014-04-14T00:00:00"/>
        <d v="2014-04-13T00:00:00"/>
        <d v="2014-04-12T00:00:00"/>
        <d v="2014-04-11T00:00:00"/>
        <d v="2014-04-10T00:00:00"/>
        <d v="2014-04-09T00:00:00"/>
        <d v="2014-04-08T00:00:00"/>
        <d v="2014-04-07T00:00:00"/>
        <d v="2014-04-06T00:00:00"/>
        <d v="2014-04-05T00:00:00"/>
        <d v="2014-04-04T00:00:00"/>
        <d v="2014-04-03T00:00:00"/>
        <d v="2014-04-02T00:00:00"/>
        <d v="2014-04-01T00:00:00"/>
        <d v="2014-03-31T00:00:00"/>
        <d v="2014-03-30T00:00:00"/>
        <d v="2014-03-29T00:00:00"/>
        <d v="2014-03-28T00:00:00"/>
        <d v="2014-03-27T00:00:00"/>
        <d v="2014-03-26T00:00:00"/>
        <d v="2014-03-25T00:00:00"/>
        <d v="2014-03-24T00:00:00"/>
        <d v="2014-03-23T00:00:00"/>
        <d v="2014-03-22T00:00:00"/>
        <d v="2014-03-21T00:00:00"/>
        <d v="2014-03-20T00:00:00"/>
        <d v="2014-03-19T00:00:00"/>
        <d v="2014-03-18T00:00:00"/>
        <d v="2014-03-17T00:00:00"/>
        <d v="2014-03-16T00:00:00"/>
        <d v="2014-03-15T00:00:00"/>
        <d v="2014-03-14T00:00:00"/>
        <d v="2014-03-13T00:00:00"/>
        <d v="2014-03-12T00:00:00"/>
        <d v="2014-03-11T00:00:00"/>
        <d v="2014-03-10T00:00:00"/>
        <d v="2014-03-09T00:00:00"/>
        <d v="2014-03-08T00:00:00"/>
        <d v="2014-03-07T00:00:00"/>
        <d v="2014-03-06T00:00:00"/>
        <d v="2014-03-05T00:00:00"/>
        <d v="2014-03-04T00:00:00"/>
        <d v="2014-03-03T00:00:00"/>
        <d v="2014-03-02T00:00:00"/>
        <d v="2014-03-01T00:00:00"/>
        <d v="2014-02-28T00:00:00"/>
        <d v="2014-02-27T00:00:00"/>
        <d v="2014-02-26T00:00:00"/>
        <d v="2014-02-25T00:00:00"/>
        <d v="2014-02-24T00:00:00"/>
        <d v="2014-02-23T00:00:00"/>
        <d v="2014-02-22T00:00:00"/>
        <d v="2014-02-21T00:00:00"/>
        <d v="2014-02-20T00:00:00"/>
        <d v="2014-02-19T00:00:00"/>
        <d v="2014-02-18T00:00:00"/>
        <d v="2014-02-17T00:00:00"/>
        <d v="2014-02-16T00:00:00"/>
        <d v="2014-02-15T00:00:00"/>
        <d v="2014-02-14T00:00:00"/>
        <d v="2014-02-13T00:00:00"/>
        <d v="2014-02-12T00:00:00"/>
        <d v="2014-02-11T00:00:00"/>
        <d v="2014-02-10T00:00:00"/>
        <d v="2014-02-09T00:00:00"/>
        <d v="2014-02-08T00:00:00"/>
        <d v="2014-02-07T00:00:00"/>
        <d v="2014-02-06T00:00:00"/>
        <d v="2014-02-05T00:00:00"/>
        <d v="2014-02-04T00:00:00"/>
        <d v="2014-02-03T00:00:00"/>
        <d v="2014-02-02T00:00:00"/>
        <d v="2014-02-01T00:00:00"/>
        <d v="2014-01-31T00:00:00"/>
        <d v="2014-01-30T00:00:00"/>
        <d v="2014-01-29T00:00:00"/>
        <d v="2014-01-28T00:00:00"/>
        <d v="2014-01-27T00:00:00"/>
        <d v="2014-01-26T00:00:00"/>
        <d v="2014-01-25T00:00:00"/>
        <d v="2014-01-24T00:00:00"/>
        <d v="2014-01-23T00:00:00"/>
        <d v="2014-01-22T00:00:00"/>
        <d v="2014-01-21T00:00:00"/>
        <d v="2014-01-20T00:00:00"/>
        <d v="2014-01-19T00:00:00"/>
        <d v="2014-01-18T00:00:00"/>
        <d v="2014-01-17T00:00:00"/>
        <d v="2014-01-16T00:00:00"/>
        <d v="2014-01-15T00:00:00"/>
        <d v="2014-01-14T00:00:00"/>
        <d v="2014-01-13T00:00:00"/>
        <d v="2014-01-12T00:00:00"/>
        <d v="2014-01-11T00:00:00"/>
        <d v="2014-01-10T00:00:00"/>
        <d v="2014-01-09T00:00:00"/>
        <d v="2014-01-08T00:00:00"/>
        <d v="2014-01-07T00:00:00"/>
        <d v="2014-01-06T00:00:00"/>
        <d v="2014-01-05T00:00:00"/>
        <d v="2014-01-04T00:00:00"/>
        <d v="2014-01-03T00:00:00"/>
        <d v="2014-01-02T00:00:00"/>
        <d v="2014-01-01T00:00:00"/>
        <d v="2013-12-31T00:00:00"/>
        <d v="2013-12-30T00:00:00"/>
        <d v="2013-12-29T00:00:00"/>
        <d v="2013-12-28T00:00:00"/>
        <d v="2013-12-27T00:00:00"/>
        <d v="2013-12-26T00:00:00"/>
        <d v="2013-12-25T00:00:00"/>
        <d v="2013-12-24T00:00:00"/>
        <d v="2013-12-23T00:00:00"/>
        <d v="2013-12-22T00:00:00"/>
        <d v="2013-12-21T00:00:00"/>
        <d v="2013-12-20T00:00:00"/>
        <d v="2013-12-19T00:00:00"/>
        <d v="2013-12-18T00:00:00"/>
        <d v="2013-12-17T00:00:00"/>
        <d v="2013-12-16T00:00:00"/>
        <d v="2013-12-15T00:00:00"/>
        <d v="2013-12-14T00:00:00"/>
        <d v="2013-12-13T00:00:00"/>
        <d v="2013-12-12T00:00:00"/>
        <d v="2013-12-11T00:00:00"/>
        <d v="2013-12-10T00:00:00"/>
        <d v="2013-12-09T00:00:00"/>
        <d v="2013-12-08T00:00:00"/>
        <d v="2013-12-07T00:00:00"/>
        <d v="2013-12-06T00:00:00"/>
        <d v="2013-12-05T00:00:00"/>
        <d v="2013-12-04T00:00:00"/>
        <d v="2013-12-03T00:00:00"/>
        <d v="2013-12-02T00:00:00"/>
        <d v="2013-12-01T00:00:00"/>
        <d v="2013-11-30T00:00:00"/>
        <d v="2013-11-29T00:00:00"/>
        <d v="2013-11-28T00:00:00"/>
        <d v="2013-11-27T00:00:00"/>
        <d v="2013-11-26T00:00:00"/>
        <d v="2013-11-25T00:00:00"/>
        <d v="2013-11-24T00:00:00"/>
        <d v="2013-11-23T00:00:00"/>
        <d v="2013-11-22T00:00:00"/>
        <d v="2013-11-21T00:00:00"/>
        <d v="2013-11-20T00:00:00"/>
        <d v="2013-11-19T00:00:00"/>
        <d v="2013-11-18T00:00:00"/>
        <d v="2013-11-17T00:00:00"/>
        <d v="2013-11-16T00:00:00"/>
        <d v="2013-11-15T00:00:00"/>
        <d v="2013-11-14T00:00:00"/>
        <d v="2013-11-13T00:00:00"/>
        <d v="2013-11-12T00:00:00"/>
        <d v="2013-11-11T00:00:00"/>
        <d v="2013-11-10T00:00:00"/>
        <d v="2013-11-09T00:00:00"/>
        <d v="2013-11-08T00:00:00"/>
        <d v="2013-11-07T00:00:00"/>
        <d v="2013-11-06T00:00:00"/>
        <d v="2013-11-05T00:00:00"/>
        <d v="2013-11-04T00:00:00"/>
        <d v="2013-11-03T00:00:00"/>
        <d v="2013-11-02T00:00:00"/>
        <d v="2013-11-01T00:00:00"/>
        <d v="2013-10-31T00:00:00"/>
        <d v="2013-10-30T00:00:00"/>
        <d v="2013-10-29T00:00:00"/>
        <d v="2013-10-28T00:00:00"/>
        <d v="2013-10-27T00:00:00"/>
        <d v="2013-10-26T00:00:00"/>
        <d v="2013-10-25T00:00:00"/>
        <d v="2013-10-24T00:00:00"/>
        <d v="2013-10-23T00:00:00"/>
        <d v="2013-10-22T00:00:00"/>
        <d v="2013-10-21T00:00:00"/>
        <d v="2013-10-20T00:00:00"/>
        <d v="2013-10-19T00:00:00"/>
        <d v="2013-10-18T00:00:00"/>
        <d v="2013-10-17T00:00:00"/>
        <d v="2013-10-16T00:00:00"/>
        <d v="2013-10-15T00:00:00"/>
        <d v="2013-10-14T00:00:00"/>
        <d v="2013-10-13T00:00:00"/>
        <d v="2013-10-12T00:00:00"/>
        <d v="2013-10-11T00:00:00"/>
        <d v="2013-10-10T00:00:00"/>
        <d v="2013-10-09T00:00:00"/>
        <d v="2013-10-08T00:00:00"/>
        <d v="2013-10-07T00:00:00"/>
        <d v="2013-10-06T00:00:00"/>
        <d v="2013-10-05T00:00:00"/>
        <d v="2013-10-04T00:00:00"/>
        <d v="2013-10-03T00:00:00"/>
        <d v="2013-10-02T00:00:00"/>
        <d v="2013-10-01T00:00:00"/>
        <d v="2013-09-30T00:00:00"/>
        <d v="2013-09-29T00:00:00"/>
        <d v="2013-09-28T00:00:00"/>
        <d v="2013-09-27T00:00:00"/>
        <d v="2013-09-26T00:00:00"/>
        <d v="2013-09-25T00:00:00"/>
        <d v="2013-09-24T00:00:00"/>
        <d v="2013-09-23T00:00:00"/>
        <d v="2013-09-22T00:00:00"/>
        <d v="2013-09-21T00:00:00"/>
        <d v="2013-09-20T00:00:00"/>
        <d v="2013-09-19T00:00:00"/>
        <d v="2013-09-18T00:00:00"/>
        <d v="2013-09-17T00:00:00"/>
        <d v="2013-09-16T00:00:00"/>
        <d v="2013-09-15T00:00:00"/>
        <d v="2013-09-14T00:00:00"/>
        <d v="2013-09-13T00:00:00"/>
        <d v="2013-09-12T00:00:00"/>
        <d v="2013-09-11T00:00:00"/>
        <d v="2013-09-10T00:00:00"/>
        <d v="2013-09-09T00:00:00"/>
        <d v="2013-09-08T00:00:00"/>
        <d v="2013-09-07T00:00:00"/>
        <d v="2013-09-06T00:00:00"/>
        <d v="2013-09-05T00:00:00"/>
        <d v="2013-09-04T00:00:00"/>
        <d v="2013-09-03T00:00:00"/>
        <d v="2013-09-02T00:00:00"/>
        <d v="2013-09-01T00:00:00"/>
        <d v="2013-08-31T00:00:00"/>
        <d v="2013-08-30T00:00:00"/>
        <d v="2013-08-29T00:00:00"/>
        <d v="2013-08-28T00:00:00"/>
        <d v="2013-08-27T00:00:00"/>
        <d v="2013-08-26T00:00:00"/>
        <d v="2013-08-25T00:00:00"/>
        <d v="2013-08-24T00:00:00"/>
        <d v="2013-08-23T00:00:00"/>
        <d v="2013-08-22T00:00:00"/>
        <d v="2013-08-21T00:00:00"/>
        <d v="2013-08-20T00:00:00"/>
        <d v="2013-08-19T00:00:00"/>
        <d v="2013-08-18T00:00:00"/>
        <d v="2013-08-17T00:00:00"/>
        <d v="2013-08-16T00:00:00"/>
        <d v="2013-08-15T00:00:00"/>
        <d v="2013-08-14T00:00:00"/>
        <d v="2013-08-13T00:00:00"/>
        <d v="2013-08-12T00:00:00"/>
        <d v="2013-08-11T00:00:00"/>
        <d v="2013-08-10T00:00:00"/>
        <d v="2013-08-09T00:00:00"/>
        <d v="2013-08-08T00:00:00"/>
        <d v="2013-08-07T00:00:00"/>
        <d v="2013-08-06T00:00:00"/>
        <d v="2013-08-05T00:00:00"/>
        <d v="2013-08-04T00:00:00"/>
        <d v="2013-08-03T00:00:00"/>
        <d v="2013-08-02T00:00:00"/>
        <d v="2013-08-01T00:00:00"/>
        <d v="2013-07-31T00:00:00"/>
        <d v="2013-07-30T00:00:00"/>
        <d v="2013-07-29T00:00:00"/>
        <d v="2013-07-28T00:00:00"/>
        <d v="2013-07-27T00:00:00"/>
        <d v="2013-07-26T00:00:00"/>
        <d v="2013-07-25T00:00:00"/>
        <d v="2013-07-24T00:00:00"/>
        <d v="2013-07-23T00:00:00"/>
        <d v="2013-07-22T00:00:00"/>
        <d v="2013-07-21T00:00:00"/>
        <d v="2013-07-20T00:00:00"/>
        <d v="2013-07-19T00:00:00"/>
        <d v="2013-07-18T00:00:00"/>
        <d v="2013-07-17T00:00:00"/>
        <d v="2013-07-16T00:00:00"/>
        <d v="2013-07-15T00:00:00"/>
        <d v="2013-07-14T00:00:00"/>
        <d v="2013-07-13T00:00:00"/>
        <d v="2013-07-12T00:00:00"/>
        <d v="2013-07-11T00:00:00"/>
        <d v="2013-07-10T00:00:00"/>
        <d v="2013-07-09T00:00:00"/>
        <d v="2013-07-08T00:00:00"/>
        <d v="2013-07-07T00:00:00"/>
        <d v="2013-07-06T00:00:00"/>
        <d v="2013-07-05T00:00:00"/>
        <d v="2013-07-04T00:00:00"/>
        <d v="2013-07-03T00:00:00"/>
        <d v="2013-07-02T00:00:00"/>
        <d v="2013-07-01T00:00:00"/>
        <d v="2013-06-30T00:00:00"/>
        <d v="2013-06-29T00:00:00"/>
        <d v="2013-06-28T00:00:00"/>
        <d v="2013-06-27T00:00:00"/>
        <d v="2013-06-26T00:00:00"/>
        <d v="2013-06-25T00:00:00"/>
        <d v="2013-06-24T00:00:00"/>
        <d v="2013-06-23T00:00:00"/>
        <d v="2013-06-22T00:00:00"/>
        <d v="2013-06-21T00:00:00"/>
        <d v="2013-06-20T00:00:00"/>
        <d v="2013-06-19T00:00:00"/>
        <d v="2013-06-18T00:00:00"/>
        <d v="2013-06-17T00:00:00"/>
        <d v="2013-06-16T00:00:00"/>
        <d v="2013-06-15T00:00:00"/>
        <d v="2013-06-14T00:00:00"/>
        <d v="2013-06-13T00:00:00"/>
        <d v="2013-06-12T00:00:00"/>
        <d v="2013-06-11T00:00:00"/>
        <d v="2013-06-10T00:00:00"/>
        <d v="2013-06-09T00:00:00"/>
        <d v="2013-06-08T00:00:00"/>
        <d v="2013-06-07T00:00:00"/>
        <d v="2013-06-06T00:00:00"/>
        <d v="2013-06-05T00:00:00"/>
        <d v="2013-06-04T00:00:00"/>
        <d v="2013-06-03T00:00:00"/>
        <d v="2013-06-02T00:00:00"/>
        <d v="2013-06-01T00:00:00"/>
        <d v="2013-05-31T00:00:00"/>
        <d v="2013-05-30T00:00:00"/>
        <d v="2013-05-29T00:00:00"/>
        <d v="2013-05-28T00:00:00"/>
        <d v="2013-05-27T00:00:00"/>
        <d v="2013-05-26T00:00:00"/>
        <d v="2013-05-25T00:00:00"/>
        <d v="2013-05-24T00:00:00"/>
        <d v="2013-05-23T00:00:00"/>
        <d v="2013-05-22T00:00:00"/>
        <d v="2013-05-21T00:00:00"/>
        <d v="2013-05-20T00:00:00"/>
        <d v="2013-05-19T00:00:00"/>
        <d v="2013-05-18T00:00:00"/>
        <d v="2013-05-17T00:00:00"/>
        <d v="2013-05-16T00:00:00"/>
        <d v="2013-05-15T00:00:00"/>
        <d v="2013-05-14T00:00:00"/>
        <d v="2013-05-13T00:00:00"/>
        <d v="2013-05-12T00:00:00"/>
        <d v="2013-05-11T00:00:00"/>
        <d v="2013-05-10T00:00:00"/>
        <d v="2013-05-09T00:00:00"/>
        <d v="2013-05-08T00:00:00"/>
        <d v="2013-05-07T00:00:00"/>
        <d v="2013-05-06T00:00:00"/>
        <d v="2013-05-05T00:00:00"/>
        <d v="2013-05-04T00:00:00"/>
        <d v="2013-05-03T00:00:00"/>
        <d v="2013-05-02T00:00:00"/>
        <d v="2013-05-01T00:00:00"/>
        <d v="2013-04-30T00:00:00"/>
        <d v="2013-04-29T00:00:00"/>
        <d v="2013-04-28T00:00:00"/>
        <d v="2013-04-27T00:00:00"/>
        <d v="2013-04-26T00:00:00"/>
        <d v="2013-04-25T00:00:00"/>
        <d v="2013-04-24T00:00:00"/>
        <d v="2013-04-23T00:00:00"/>
        <d v="2013-04-22T00:00:00"/>
        <d v="2013-04-21T00:00:00"/>
        <d v="2013-04-20T00:00:00"/>
        <d v="2013-04-19T00:00:00"/>
        <d v="2013-04-18T00:00:00"/>
        <d v="2013-04-17T00:00:00"/>
        <d v="2013-04-16T00:00:00"/>
        <d v="2013-04-15T00:00:00"/>
        <d v="2013-04-14T00:00:00"/>
        <d v="2013-04-13T00:00:00"/>
        <d v="2013-04-12T00:00:00"/>
        <d v="2013-04-11T00:00:00"/>
        <d v="2013-04-10T00:00:00"/>
        <d v="2013-04-09T00:00:00"/>
        <d v="2013-04-08T00:00:00"/>
        <d v="2013-04-07T00:00:00"/>
        <d v="2013-04-06T00:00:00"/>
        <d v="2013-04-05T00:00:00"/>
        <d v="2013-04-04T00:00:00"/>
        <d v="2013-04-03T00:00:00"/>
        <d v="2013-04-02T00:00:00"/>
        <d v="2013-04-01T00:00:00"/>
        <d v="2013-03-31T00:00:00"/>
        <d v="2013-03-30T00:00:00"/>
        <d v="2013-03-29T00:00:00"/>
        <d v="2013-03-28T00:00:00"/>
        <d v="2013-03-27T00:00:00"/>
        <d v="2013-03-26T00:00:00"/>
        <d v="2013-03-25T00:00:00"/>
        <d v="2013-03-24T00:00:00"/>
        <d v="2013-03-23T00:00:00"/>
        <d v="2013-03-22T00:00:00"/>
        <d v="2013-03-21T00:00:00"/>
        <d v="2013-03-20T00:00:00"/>
        <d v="2013-03-19T00:00:00"/>
        <d v="2013-03-18T00:00:00"/>
        <d v="2013-03-17T00:00:00"/>
        <d v="2013-03-16T00:00:00"/>
        <d v="2013-03-15T00:00:00"/>
        <d v="2013-03-14T00:00:00"/>
        <d v="2013-03-13T00:00:00"/>
        <d v="2013-03-12T00:00:00"/>
        <d v="2013-03-11T00:00:00"/>
        <d v="2013-03-10T00:00:00"/>
        <d v="2013-03-09T00:00:00"/>
        <d v="2013-03-08T00:00:00"/>
        <d v="2013-03-07T00:00:00"/>
        <d v="2013-03-06T00:00:00"/>
        <d v="2013-03-05T00:00:00"/>
        <d v="2013-03-04T00:00:00"/>
        <d v="2013-03-03T00:00:00"/>
        <d v="2013-03-02T00:00:00"/>
        <d v="2013-03-01T00:00:00"/>
        <d v="2013-02-28T00:00:00"/>
        <d v="2013-02-27T00:00:00"/>
        <d v="2013-02-26T00:00:00"/>
        <d v="2013-02-25T00:00:00"/>
        <d v="2013-02-24T00:00:00"/>
        <d v="2013-02-23T00:00:00"/>
        <d v="2013-02-22T00:00:00"/>
        <d v="2013-02-21T00:00:00"/>
        <d v="2013-02-20T00:00:00"/>
        <d v="2013-02-19T00:00:00"/>
        <d v="2013-02-18T00:00:00"/>
        <d v="2013-02-17T00:00:00"/>
        <d v="2013-02-16T00:00:00"/>
        <d v="2013-02-15T00:00:00"/>
        <d v="2013-02-14T00:00:00"/>
        <d v="2013-02-13T00:00:00"/>
        <d v="2013-02-12T00:00:00"/>
        <d v="2013-02-11T00:00:00"/>
        <d v="2013-02-10T00:00:00"/>
        <d v="2013-02-09T00:00:00"/>
        <d v="2013-02-08T00:00:00"/>
        <d v="2013-02-07T00:00:00"/>
        <d v="2013-02-06T00:00:00"/>
        <d v="2013-02-05T00:00:00"/>
        <d v="2013-02-04T00:00:00"/>
        <d v="2013-02-03T00:00:00"/>
        <d v="2013-02-02T00:00:00"/>
        <d v="2013-02-01T00:00:00"/>
        <d v="2013-01-31T00:00:00"/>
        <d v="2013-01-30T00:00:00"/>
        <d v="2013-01-29T00:00:00"/>
        <d v="2013-01-28T00:00:00"/>
        <d v="2013-01-27T00:00:00"/>
        <d v="2013-01-26T00:00:00"/>
        <d v="2013-01-25T00:00:00"/>
        <d v="2013-01-24T00:00:00"/>
        <d v="2013-01-23T00:00:00"/>
        <d v="2013-01-22T00:00:00"/>
        <d v="2013-01-21T00:00:00"/>
        <d v="2013-01-20T00:00:00"/>
        <d v="2013-01-19T00:00:00"/>
        <d v="2013-01-18T00:00:00"/>
        <d v="2013-01-17T00:00:00"/>
        <d v="2013-01-16T00:00:00"/>
        <d v="2013-01-15T00:00:00"/>
        <d v="2013-01-14T00:00:00"/>
        <d v="2013-01-13T00:00:00"/>
        <d v="2013-01-12T00:00:00"/>
        <d v="2013-01-11T00:00:00"/>
        <d v="2013-01-10T00:00:00"/>
        <d v="2013-01-09T00:00:00"/>
        <d v="2013-01-08T00:00:00"/>
        <d v="2013-01-07T00:00:00"/>
        <d v="2013-01-06T00:00:00"/>
        <d v="2013-01-05T00:00:00"/>
        <d v="2013-01-04T00:00:00"/>
        <d v="2013-01-03T00:00:00"/>
        <d v="2013-01-02T00:00:00"/>
        <d v="2013-01-01T00:00:00"/>
        <d v="2012-12-31T00:00:00"/>
        <d v="2012-12-30T00:00:00"/>
        <d v="2012-12-29T00:00:00"/>
        <d v="2012-12-28T00:00:00"/>
        <d v="2012-12-27T00:00:00"/>
        <d v="2012-12-26T00:00:00"/>
        <d v="2012-12-25T00:00:00"/>
        <d v="2012-12-24T00:00:00"/>
        <d v="2012-12-23T00:00:00"/>
        <d v="2012-12-22T00:00:00"/>
        <d v="2012-12-21T00:00:00"/>
        <d v="2012-12-20T00:00:00"/>
        <d v="2012-12-19T00:00:00"/>
        <d v="2012-12-18T00:00:00"/>
        <d v="2012-12-17T00:00:00"/>
        <d v="2012-12-16T00:00:00"/>
        <d v="2012-12-15T00:00:00"/>
        <d v="2012-12-14T00:00:00"/>
        <d v="2012-12-13T00:00:00"/>
        <d v="2012-12-12T00:00:00"/>
        <d v="2012-12-11T00:00:00"/>
        <d v="2012-12-10T00:00:00"/>
        <d v="2012-12-09T00:00:00"/>
        <d v="2012-12-08T00:00:00"/>
        <d v="2012-12-07T00:00:00"/>
        <d v="2012-12-06T00:00:00"/>
        <d v="2012-12-05T00:00:00"/>
        <d v="2012-12-04T00:00:00"/>
        <d v="2012-12-03T00:00:00"/>
        <d v="2012-12-02T00:00:00"/>
        <d v="2012-12-01T00:00:00"/>
        <d v="2012-11-30T00:00:00"/>
        <d v="2012-11-29T00:00:00"/>
        <d v="2012-11-28T00:00:00"/>
        <d v="2012-11-27T00:00:00"/>
        <d v="2012-11-26T00:00:00"/>
        <d v="2012-11-25T00:00:00"/>
        <d v="2012-11-24T00:00:00"/>
        <d v="2012-11-23T00:00:00"/>
        <d v="2012-11-22T00:00:00"/>
        <d v="2012-11-21T00:00:00"/>
        <d v="2012-11-20T00:00:00"/>
        <d v="2012-11-19T00:00:00"/>
        <d v="2012-11-18T00:00:00"/>
        <d v="2012-11-17T00:00:00"/>
        <d v="2012-11-16T00:00:00"/>
        <d v="2012-11-15T00:00:00"/>
        <d v="2012-11-14T00:00:00"/>
        <d v="2012-11-13T00:00:00"/>
        <d v="2012-11-12T00:00:00"/>
        <d v="2012-11-11T00:00:00"/>
        <d v="2012-11-10T00:00:00"/>
        <d v="2012-11-09T00:00:00"/>
        <d v="2012-11-08T00:00:00"/>
        <d v="2012-11-07T00:00:00"/>
        <d v="2012-11-06T00:00:00"/>
        <d v="2012-11-05T00:00:00"/>
        <d v="2012-11-04T00:00:00"/>
        <d v="2012-11-03T00:00:00"/>
        <d v="2012-11-02T00:00:00"/>
        <d v="2012-11-01T00:00:00"/>
        <d v="2012-10-31T00:00:00"/>
        <d v="2012-10-30T00:00:00"/>
        <d v="2012-10-29T00:00:00"/>
        <d v="2012-10-28T00:00:00"/>
        <d v="2012-10-27T00:00:00"/>
        <d v="2012-10-26T00:00:00"/>
        <d v="2012-10-25T00:00:00"/>
        <d v="2012-10-24T00:00:00"/>
        <d v="2012-10-23T00:00:00"/>
        <d v="2012-10-22T00:00:00"/>
        <d v="2012-10-21T00:00:00"/>
        <d v="2012-10-20T00:00:00"/>
        <d v="2012-10-19T00:00:00"/>
        <d v="2012-10-18T00:00:00"/>
        <d v="2012-10-17T00:00:00"/>
        <d v="2012-10-16T00:00:00"/>
        <d v="2012-10-15T00:00:00"/>
        <d v="2012-10-14T00:00:00"/>
        <d v="2012-10-13T00:00:00"/>
        <d v="2012-10-12T00:00:00"/>
        <d v="2012-10-11T00:00:00"/>
        <d v="2012-10-10T00:00:00"/>
        <d v="2012-10-09T00:00:00"/>
        <d v="2012-10-08T00:00:00"/>
        <d v="2012-10-07T00:00:00"/>
        <d v="2012-10-06T00:00:00"/>
        <d v="2012-10-05T00:00:00"/>
        <d v="2012-10-04T00:00:00"/>
        <d v="2012-10-03T00:00:00"/>
        <d v="2012-10-02T00:00:00"/>
        <d v="2012-10-01T00:00:00"/>
        <d v="2012-09-30T00:00:00"/>
        <d v="2012-09-29T00:00:00"/>
        <d v="2012-09-28T00:00:00"/>
        <d v="2012-09-27T00:00:00"/>
        <d v="2012-09-26T00:00:00"/>
        <d v="2012-09-25T00:00:00"/>
        <d v="2012-09-24T00:00:00"/>
        <d v="2012-09-23T00:00:00"/>
        <d v="2012-09-22T00:00:00"/>
        <d v="2012-09-21T00:00:00"/>
        <d v="2012-09-20T00:00:00"/>
        <d v="2012-09-19T00:00:00"/>
        <d v="2012-09-18T00:00:00"/>
        <d v="2012-09-17T00:00:00"/>
        <d v="2012-09-16T00:00:00"/>
        <d v="2012-09-15T00:00:00"/>
        <d v="2012-09-14T00:00:00"/>
        <d v="2012-09-13T00:00:00"/>
        <d v="2012-09-12T00:00:00"/>
        <d v="2012-09-11T00:00:00"/>
        <d v="2012-09-10T00:00:00"/>
        <d v="2012-09-09T00:00:00"/>
        <d v="2012-09-08T00:00:00"/>
        <d v="2012-09-07T00:00:00"/>
        <d v="2012-09-06T00:00:00"/>
        <d v="2012-09-05T00:00:00"/>
        <d v="2012-09-04T00:00:00"/>
        <d v="2012-09-03T00:00:00"/>
        <d v="2012-09-02T00:00:00"/>
        <d v="2012-09-01T00:00:00"/>
        <d v="2012-08-31T00:00:00"/>
        <d v="2012-08-30T00:00:00"/>
        <d v="2012-08-29T00:00:00"/>
        <d v="2012-08-28T00:00:00"/>
        <d v="2012-08-27T00:00:00"/>
        <d v="2012-08-26T00:00:00"/>
        <d v="2012-08-25T00:00:00"/>
        <d v="2012-08-24T00:00:00"/>
        <d v="2012-08-23T00:00:00"/>
        <d v="2012-08-22T00:00:00"/>
        <d v="2012-08-21T00:00:00"/>
        <d v="2012-08-20T00:00:00"/>
        <d v="2012-08-19T00:00:00"/>
        <d v="2012-08-18T00:00:00"/>
        <d v="2012-08-17T00:00:00"/>
        <d v="2012-08-16T00:00:00"/>
        <d v="2012-08-15T00:00:00"/>
        <d v="2012-08-14T00:00:00"/>
        <d v="2012-08-13T00:00:00"/>
        <d v="2012-08-12T00:00:00"/>
        <d v="2012-08-11T00:00:00"/>
        <d v="2012-08-10T00:00:00"/>
        <d v="2012-08-09T00:00:00"/>
        <d v="2012-08-08T00:00:00"/>
        <d v="2012-08-07T00:00:00"/>
        <d v="2012-08-06T00:00:00"/>
        <d v="2012-08-05T00:00:00"/>
        <d v="2012-08-04T00:00:00"/>
        <d v="2012-08-03T00:00:00"/>
        <d v="2012-08-02T00:00:00"/>
        <d v="2012-08-01T00:00:00"/>
        <d v="2012-07-31T00:00:00"/>
        <d v="2012-07-30T00:00:00"/>
        <d v="2012-07-29T00:00:00"/>
        <d v="2012-07-28T00:00:00"/>
        <d v="2012-07-27T00:00:00"/>
        <d v="2012-07-26T00:00:00"/>
        <d v="2012-07-25T00:00:00"/>
        <d v="2012-07-24T00:00:00"/>
        <d v="2012-07-23T00:00:00"/>
        <d v="2012-07-22T00:00:00"/>
        <d v="2012-07-21T00:00:00"/>
        <d v="2012-07-20T00:00:00"/>
        <d v="2012-07-19T00:00:00"/>
        <d v="2012-07-18T00:00:00"/>
        <d v="2012-07-17T00:00:00"/>
        <d v="2012-07-16T00:00:00"/>
        <d v="2012-07-15T00:00:00"/>
        <d v="2012-07-14T00:00:00"/>
        <d v="2012-07-13T00:00:00"/>
        <d v="2012-07-12T00:00:00"/>
        <d v="2012-07-11T00:00:00"/>
        <d v="2012-07-10T00:00:00"/>
        <d v="2012-07-09T00:00:00"/>
        <d v="2012-07-08T00:00:00"/>
        <d v="2012-07-07T00:00:00"/>
        <d v="2012-07-06T00:00:00"/>
        <d v="2012-07-05T00:00:00"/>
        <d v="2012-07-04T00:00:00"/>
        <d v="2012-07-03T00:00:00"/>
        <d v="2012-07-02T00:00:00"/>
        <d v="2012-07-01T00:00:00"/>
        <d v="2012-06-30T00:00:00"/>
        <d v="2012-06-29T00:00:00"/>
        <d v="2012-06-28T00:00:00"/>
        <d v="2012-06-27T00:00:00"/>
        <d v="2012-06-26T00:00:00"/>
        <d v="2012-06-25T00:00:00"/>
        <d v="2012-06-24T00:00:00"/>
        <d v="2012-06-23T00:00:00"/>
        <d v="2012-06-22T00:00:00"/>
        <d v="2012-06-21T00:00:00"/>
        <d v="2012-06-20T00:00:00"/>
        <d v="2012-06-19T00:00:00"/>
        <d v="2012-06-18T00:00:00"/>
        <d v="2012-06-17T00:00:00"/>
        <d v="2012-06-16T00:00:00"/>
        <d v="2012-06-15T00:00:00"/>
        <d v="2012-06-14T00:00:00"/>
        <d v="2012-06-13T00:00:00"/>
        <d v="2012-06-12T00:00:00"/>
        <d v="2012-06-11T00:00:00"/>
        <d v="2012-06-10T00:00:00"/>
        <d v="2012-06-09T00:00:00"/>
        <d v="2012-06-08T00:00:00"/>
        <d v="2012-06-07T00:00:00"/>
        <d v="2012-06-06T00:00:00"/>
        <d v="2012-06-05T00:00:00"/>
        <d v="2012-06-04T00:00:00"/>
        <d v="2012-06-03T00:00:00"/>
        <d v="2012-06-02T00:00:00"/>
        <d v="2012-06-01T00:00:00"/>
        <d v="2012-05-31T00:00:00"/>
        <d v="2012-05-30T00:00:00"/>
        <d v="2012-05-29T00:00:00"/>
        <d v="2012-05-28T00:00:00"/>
        <d v="2012-05-27T00:00:00"/>
        <d v="2012-05-26T00:00:00"/>
        <d v="2012-05-25T00:00:00"/>
        <d v="2012-05-24T00:00:00"/>
        <d v="2012-05-23T00:00:00"/>
        <d v="2012-05-22T00:00:00"/>
        <d v="2012-05-21T00:00:00"/>
        <d v="2012-05-20T00:00:00"/>
        <d v="2012-05-19T00:00:00"/>
        <d v="2012-05-18T00:00:00"/>
        <d v="2012-05-17T00:00:00"/>
        <d v="2012-05-16T00:00:00"/>
        <d v="2012-05-15T00:00:00"/>
        <d v="2012-05-14T00:00:00"/>
        <d v="2012-05-13T00:00:00"/>
        <d v="2012-05-12T00:00:00"/>
        <d v="2012-05-11T00:00:00"/>
        <d v="2012-05-10T00:00:00"/>
        <d v="2012-05-09T00:00:00"/>
        <d v="2012-05-08T00:00:00"/>
        <d v="2012-05-07T00:00:00"/>
        <d v="2012-05-06T00:00:00"/>
        <d v="2012-05-05T00:00:00"/>
        <d v="2012-05-04T00:00:00"/>
        <d v="2012-05-03T00:00:00"/>
        <d v="2012-05-02T00:00:00"/>
        <d v="2012-05-01T00:00:00"/>
        <d v="2012-04-30T00:00:00"/>
        <d v="2012-04-29T00:00:00"/>
        <d v="2012-04-28T00:00:00"/>
        <d v="2012-04-27T00:00:00"/>
        <d v="2012-04-26T00:00:00"/>
        <d v="2012-04-25T00:00:00"/>
        <d v="2012-04-24T00:00:00"/>
        <d v="2012-04-23T00:00:00"/>
        <d v="2012-04-22T00:00:00"/>
        <d v="2012-04-21T00:00:00"/>
        <d v="2012-04-20T00:00:00"/>
        <d v="2012-04-19T00:00:00"/>
        <d v="2012-04-18T00:00:00"/>
        <d v="2012-04-17T00:00:00"/>
        <d v="2012-04-16T00:00:00"/>
        <d v="2012-04-15T00:00:00"/>
        <d v="2012-04-14T00:00:00"/>
        <d v="2012-04-13T00:00:00"/>
        <d v="2012-04-12T00:00:00"/>
        <d v="2012-04-11T00:00:00"/>
        <d v="2012-04-10T00:00:00"/>
        <d v="2012-04-09T00:00:00"/>
        <d v="2012-04-08T00:00:00"/>
        <d v="2012-04-07T00:00:00"/>
        <d v="2012-04-06T00:00:00"/>
        <d v="2012-04-05T00:00:00"/>
        <d v="2012-04-04T00:00:00"/>
        <d v="2012-04-03T00:00:00"/>
        <d v="2012-04-02T00:00:00"/>
        <d v="2012-04-01T00:00:00"/>
        <d v="2012-03-31T00:00:00"/>
        <d v="2012-03-30T00:00:00"/>
        <d v="2012-03-29T00:00:00"/>
        <d v="2012-03-28T00:00:00"/>
        <d v="2012-03-27T00:00:00"/>
        <d v="2012-03-26T00:00:00"/>
        <d v="2012-03-25T00:00:00"/>
        <d v="2012-03-24T00:00:00"/>
        <d v="2012-03-23T00:00:00"/>
        <d v="2012-03-22T00:00:00"/>
        <d v="2012-03-21T00:00:00"/>
        <d v="2012-03-20T00:00:00"/>
        <d v="2012-03-19T00:00:00"/>
        <d v="2012-03-18T00:00:00"/>
        <d v="2012-03-17T00:00:00"/>
        <d v="2012-03-16T00:00:00"/>
        <d v="2012-03-15T00:00:00"/>
        <d v="2012-03-14T00:00:00"/>
        <d v="2012-03-13T00:00:00"/>
        <d v="2012-03-12T00:00:00"/>
        <d v="2012-03-11T00:00:00"/>
        <d v="2012-03-10T00:00:00"/>
        <d v="2012-03-09T00:00:00"/>
        <d v="2012-03-08T00:00:00"/>
        <d v="2012-03-07T00:00:00"/>
        <d v="2012-03-06T00:00:00"/>
        <d v="2012-03-05T00:00:00"/>
        <d v="2012-03-04T00:00:00"/>
        <d v="2012-03-03T00:00:00"/>
        <d v="2012-03-02T00:00:00"/>
        <d v="2012-03-01T00:00:00"/>
        <d v="2012-02-29T00:00:00"/>
        <d v="2012-02-28T00:00:00"/>
        <d v="2012-02-27T00:00:00"/>
        <d v="2012-02-26T00:00:00"/>
        <d v="2012-02-25T00:00:00"/>
        <d v="2012-02-24T00:00:00"/>
        <d v="2012-02-23T00:00:00"/>
        <d v="2012-02-22T00:00:00"/>
        <d v="2012-02-21T00:00:00"/>
        <d v="2012-02-20T00:00:00"/>
        <d v="2012-02-19T00:00:00"/>
        <d v="2012-02-18T00:00:00"/>
        <d v="2012-02-17T00:00:00"/>
        <d v="2012-02-16T00:00:00"/>
        <d v="2012-02-15T00:00:00"/>
        <d v="2012-02-14T00:00:00"/>
        <d v="2012-02-13T00:00:00"/>
        <d v="2012-02-12T00:00:00"/>
        <d v="2012-02-11T00:00:00"/>
        <d v="2012-02-10T00:00:00"/>
        <d v="2012-02-09T00:00:00"/>
        <d v="2012-02-08T00:00:00"/>
        <d v="2012-02-07T00:00:00"/>
        <d v="2012-02-06T00:00:00"/>
        <d v="2012-02-05T00:00:00"/>
        <d v="2012-02-04T00:00:00"/>
        <d v="2012-02-03T00:00:00"/>
        <d v="2012-02-02T00:00:00"/>
        <d v="2012-02-01T00:00:00"/>
        <d v="2012-01-31T00:00:00"/>
        <d v="2012-01-30T00:00:00"/>
        <d v="2012-01-29T00:00:00"/>
        <d v="2012-01-28T00:00:00"/>
        <d v="2012-01-27T00:00:00"/>
        <d v="2012-01-26T00:00:00"/>
        <d v="2012-01-25T00:00:00"/>
        <d v="2012-01-24T00:00:00"/>
        <d v="2012-01-23T00:00:00"/>
        <d v="2012-01-22T00:00:00"/>
        <d v="2012-01-21T00:00:00"/>
        <d v="2012-01-20T00:00:00"/>
        <d v="2012-01-19T00:00:00"/>
        <d v="2012-01-18T00:00:00"/>
        <d v="2012-01-17T00:00:00"/>
        <d v="2012-01-16T00:00:00"/>
        <d v="2012-01-15T00:00:00"/>
        <d v="2012-01-14T00:00:00"/>
        <d v="2012-01-13T00:00:00"/>
        <d v="2012-01-12T00:00:00"/>
        <d v="2012-01-11T00:00:00"/>
        <d v="2012-01-10T00:00:00"/>
        <d v="2012-01-09T00:00:00"/>
        <d v="2012-01-08T00:00:00"/>
        <d v="2012-01-07T00:00:00"/>
        <d v="2012-01-06T00:00:00"/>
        <d v="2012-01-05T00:00:00"/>
        <d v="2012-01-04T00:00:00"/>
        <d v="2012-01-03T00:00:00"/>
        <d v="2012-01-02T00:00:00"/>
        <d v="2012-01-01T00:00:00"/>
        <d v="2011-12-31T00:00:00"/>
        <d v="2011-12-30T00:00:00"/>
        <d v="2011-12-29T00:00:00"/>
        <d v="2011-12-28T00:00:00"/>
        <d v="2011-12-27T00:00:00"/>
        <d v="2011-12-26T00:00:00"/>
        <d v="2011-12-25T00:00:00"/>
        <d v="2011-12-24T00:00:00"/>
        <d v="2011-12-23T00:00:00"/>
        <d v="2011-12-22T00:00:00"/>
        <d v="2011-12-21T00:00:00"/>
        <d v="2011-12-20T00:00:00"/>
        <d v="2011-12-19T00:00:00"/>
        <d v="2011-12-18T00:00:00"/>
        <d v="2011-12-17T00:00:00"/>
        <d v="2011-12-16T00:00:00"/>
        <d v="2011-12-15T00:00:00"/>
        <d v="2011-12-14T00:00:00"/>
        <d v="2011-12-13T00:00:00"/>
        <d v="2011-12-12T00:00:00"/>
        <d v="2011-12-11T00:00:00"/>
        <d v="2011-12-10T00:00:00"/>
        <d v="2011-12-09T00:00:00"/>
        <d v="2011-12-08T00:00:00"/>
        <d v="2011-12-07T00:00:00"/>
        <d v="2011-12-06T00:00:00"/>
        <d v="2011-12-05T00:00:00"/>
        <d v="2011-12-04T00:00:00"/>
        <d v="2011-12-03T00:00:00"/>
        <d v="2011-12-02T00:00:00"/>
        <d v="2011-12-01T00:00:00"/>
        <d v="2011-11-30T00:00:00"/>
        <d v="2011-11-29T00:00:00"/>
        <d v="2011-11-28T00:00:00"/>
        <d v="2011-11-27T00:00:00"/>
        <d v="2011-11-26T00:00:00"/>
        <d v="2011-11-25T00:00:00"/>
        <d v="2011-11-24T00:00:00"/>
        <d v="2011-11-23T00:00:00"/>
        <d v="2011-11-22T00:00:00"/>
        <d v="2011-11-21T00:00:00"/>
        <d v="2011-11-20T00:00:00"/>
        <d v="2011-11-19T00:00:00"/>
        <d v="2011-11-18T00:00:00"/>
        <d v="2011-11-17T00:00:00"/>
        <d v="2011-11-16T00:00:00"/>
        <d v="2011-11-15T00:00:00"/>
        <d v="2011-11-14T00:00:00"/>
        <d v="2011-11-13T00:00:00"/>
        <d v="2011-11-12T00:00:00"/>
        <d v="2011-11-11T00:00:00"/>
        <d v="2011-11-10T00:00:00"/>
        <d v="2011-11-09T00:00:00"/>
        <d v="2011-11-08T00:00:00"/>
        <d v="2011-11-07T00:00:00"/>
        <d v="2011-11-06T00:00:00"/>
        <d v="2011-11-05T00:00:00"/>
        <d v="2011-11-04T00:00:00"/>
        <d v="2011-11-03T00:00:00"/>
        <d v="2011-11-02T00:00:00"/>
        <d v="2011-11-01T00:00:00"/>
        <d v="2011-10-31T00:00:00"/>
        <d v="2011-10-30T00:00:00"/>
        <d v="2011-10-29T00:00:00"/>
        <d v="2011-10-28T00:00:00"/>
        <d v="2011-10-27T00:00:00"/>
        <d v="2011-10-26T00:00:00"/>
        <d v="2011-10-25T00:00:00"/>
        <d v="2011-10-24T00:00:00"/>
        <d v="2011-10-23T00:00:00"/>
        <d v="2011-10-22T00:00:00"/>
        <d v="2011-10-21T00:00:00"/>
        <d v="2011-10-20T00:00:00"/>
        <d v="2011-10-19T00:00:00"/>
        <d v="2011-10-18T00:00:00"/>
        <d v="2011-10-17T00:00:00"/>
        <d v="2011-10-16T00:00:00"/>
        <d v="2011-10-15T00:00:00"/>
        <d v="2011-10-14T00:00:00"/>
        <d v="2011-10-13T00:00:00"/>
        <d v="2011-10-12T00:00:00"/>
        <d v="2011-10-11T00:00:00"/>
        <d v="2011-10-10T00:00:00"/>
        <d v="2011-10-09T00:00:00"/>
        <d v="2011-10-08T00:00:00"/>
        <d v="2011-10-07T00:00:00"/>
        <d v="2011-10-06T00:00:00"/>
        <d v="2011-10-05T00:00:00"/>
        <d v="2011-10-04T00:00:00"/>
        <d v="2011-10-03T00:00:00"/>
        <d v="2011-10-02T00:00:00"/>
        <d v="2011-10-01T00:00:00"/>
        <d v="2011-09-30T00:00:00"/>
        <d v="2011-09-29T00:00:00"/>
        <d v="2011-09-28T00:00:00"/>
        <d v="2011-09-27T00:00:00"/>
        <d v="2011-09-26T00:00:00"/>
        <d v="2011-09-25T00:00:00"/>
        <d v="2011-09-24T00:00:00"/>
        <d v="2011-09-23T00:00:00"/>
        <d v="2011-09-22T00:00:00"/>
        <d v="2011-09-21T00:00:00"/>
        <d v="2011-09-20T00:00:00"/>
        <d v="2011-09-19T00:00:00"/>
        <d v="2011-09-18T00:00:00"/>
        <d v="2011-09-17T00:00:00"/>
        <d v="2011-09-16T00:00:00"/>
        <d v="2011-09-15T00:00:00"/>
        <d v="2011-09-14T00:00:00"/>
        <d v="2011-09-13T00:00:00"/>
        <d v="2011-09-12T00:00:00"/>
        <d v="2011-09-11T00:00:00"/>
        <d v="2011-09-10T00:00:00"/>
        <d v="2011-09-09T00:00:00"/>
        <d v="2011-09-08T00:00:00"/>
        <d v="2011-09-07T00:00:00"/>
        <d v="2011-09-06T00:00:00"/>
        <d v="2011-09-05T00:00:00"/>
        <d v="2011-09-04T00:00:00"/>
        <d v="2011-09-03T00:00:00"/>
        <d v="2011-09-02T00:00:00"/>
        <d v="2011-09-01T00:00:00"/>
        <d v="2011-08-31T00:00:00"/>
        <d v="2011-08-30T00:00:00"/>
        <d v="2011-08-29T00:00:00"/>
        <d v="2011-08-28T00:00:00"/>
        <d v="2011-08-27T00:00:00"/>
        <d v="2011-08-26T00:00:00"/>
        <d v="2011-08-25T00:00:00"/>
        <d v="2011-08-24T00:00:00"/>
        <d v="2011-08-23T00:00:00"/>
        <d v="2011-08-22T00:00:00"/>
        <d v="2011-08-21T00:00:00"/>
        <d v="2011-08-20T00:00:00"/>
        <d v="2011-08-19T00:00:00"/>
        <d v="2011-08-18T00:00:00"/>
        <d v="2011-08-17T00:00:00"/>
        <d v="2011-08-16T00:00:00"/>
        <d v="2011-08-15T00:00:00"/>
        <d v="2011-08-14T00:00:00"/>
        <d v="2011-08-13T00:00:00"/>
        <d v="2011-08-12T00:00:00"/>
        <d v="2011-08-11T00:00:00"/>
        <d v="2011-08-10T00:00:00"/>
        <d v="2011-08-09T00:00:00"/>
        <d v="2011-08-08T00:00:00"/>
        <d v="2011-08-07T00:00:00"/>
        <d v="2011-08-06T00:00:00"/>
        <d v="2011-08-05T00:00:00"/>
        <d v="2011-08-04T00:00:00"/>
        <d v="2011-08-03T00:00:00"/>
        <d v="2011-08-02T00:00:00"/>
        <d v="2011-08-01T00:00:00"/>
        <d v="2011-07-31T00:00:00"/>
        <d v="2011-07-30T00:00:00"/>
        <d v="2011-07-29T00:00:00"/>
        <d v="2011-07-28T00:00:00"/>
        <d v="2011-07-27T00:00:00"/>
        <d v="2011-07-26T00:00:00"/>
        <d v="2011-07-25T00:00:00"/>
        <d v="2011-07-24T00:00:00"/>
        <d v="2011-07-23T00:00:00"/>
        <d v="2011-07-22T00:00:00"/>
        <d v="2011-07-21T00:00:00"/>
        <d v="2011-07-20T00:00:00"/>
        <d v="2011-07-19T00:00:00"/>
        <d v="2011-07-18T00:00:00"/>
        <d v="2011-07-17T00:00:00"/>
        <d v="2011-07-16T00:00:00"/>
        <d v="2011-07-15T00:00:00"/>
        <d v="2011-07-14T00:00:00"/>
        <d v="2011-07-13T00:00:00"/>
        <d v="2011-07-12T00:00:00"/>
        <d v="2011-07-11T00:00:00"/>
        <d v="2011-07-10T00:00:00"/>
        <d v="2011-07-09T00:00:00"/>
        <d v="2011-07-08T00:00:00"/>
        <d v="2011-07-07T00:00:00"/>
        <d v="2011-07-06T00:00:00"/>
        <d v="2011-07-05T00:00:00"/>
        <d v="2011-07-04T00:00:00"/>
        <d v="2011-07-03T00:00:00"/>
        <d v="2011-07-02T00:00:00"/>
        <d v="2011-07-01T00:00:00"/>
        <d v="2011-06-30T00:00:00"/>
        <d v="2011-06-29T00:00:00"/>
        <d v="2011-06-28T00:00:00"/>
        <d v="2011-06-27T00:00:00"/>
        <d v="2011-06-26T00:00:00"/>
        <d v="2011-06-25T00:00:00"/>
        <d v="2011-06-24T00:00:00"/>
        <d v="2011-06-23T00:00:00"/>
        <d v="2011-06-22T00:00:00"/>
        <d v="2011-06-21T00:00:00"/>
        <d v="2011-06-20T00:00:00"/>
        <d v="2011-06-19T00:00:00"/>
        <d v="2011-06-18T00:00:00"/>
        <d v="2011-06-17T00:00:00"/>
        <d v="2011-06-16T00:00:00"/>
        <d v="2011-06-15T00:00:00"/>
        <d v="2011-06-14T00:00:00"/>
        <d v="2011-06-13T00:00:00"/>
        <d v="2011-06-12T00:00:00"/>
        <d v="2011-06-11T00:00:00"/>
        <d v="2011-06-10T00:00:00"/>
        <d v="2011-06-09T00:00:00"/>
        <d v="2011-06-08T00:00:00"/>
        <d v="2011-06-07T00:00:00"/>
        <d v="2011-06-06T00:00:00"/>
        <d v="2011-06-05T00:00:00"/>
        <d v="2011-06-04T00:00:00"/>
        <d v="2011-06-03T00:00:00"/>
        <d v="2011-06-02T00:00:00"/>
        <d v="2011-06-01T00:00:00"/>
        <d v="2011-05-31T00:00:00"/>
        <d v="2011-05-30T00:00:00"/>
        <d v="2011-05-29T00:00:00"/>
        <d v="2011-05-28T00:00:00"/>
        <d v="2011-05-27T00:00:00"/>
        <d v="2011-05-26T00:00:00"/>
        <d v="2011-05-25T00:00:00"/>
        <d v="2011-05-24T00:00:00"/>
        <d v="2011-05-23T00:00:00"/>
        <d v="2011-05-22T00:00:00"/>
        <d v="2011-05-21T00:00:00"/>
        <d v="2011-05-20T00:00:00"/>
        <d v="2011-05-19T00:00:00"/>
        <d v="2011-05-18T00:00:00"/>
        <d v="2011-05-17T00:00:00"/>
        <d v="2011-05-16T00:00:00"/>
        <d v="2011-05-15T00:00:00"/>
        <d v="2011-05-14T00:00:00"/>
        <d v="2011-05-13T00:00:00"/>
        <d v="2011-05-12T00:00:00"/>
        <d v="2011-05-11T00:00:00"/>
        <d v="2011-05-10T00:00:00"/>
        <d v="2011-05-09T00:00:00"/>
        <d v="2011-05-08T00:00:00"/>
        <d v="2011-05-07T00:00:00"/>
        <d v="2011-05-06T00:00:00"/>
        <d v="2011-05-05T00:00:00"/>
        <d v="2011-05-04T00:00:00"/>
        <d v="2011-05-03T00:00:00"/>
        <d v="2011-05-02T00:00:00"/>
        <d v="2011-05-01T00:00:00"/>
        <d v="2011-04-30T00:00:00"/>
        <d v="2011-04-29T00:00:00"/>
        <d v="2011-04-28T00:00:00"/>
        <d v="2011-04-27T00:00:00"/>
        <d v="2011-04-26T00:00:00"/>
        <d v="2011-04-25T00:00:00"/>
        <d v="2011-04-24T00:00:00"/>
        <d v="2011-04-23T00:00:00"/>
        <d v="2011-04-22T00:00:00"/>
        <d v="2011-04-21T00:00:00"/>
        <d v="2011-04-20T00:00:00"/>
        <d v="2011-04-19T00:00:00"/>
        <d v="2011-04-18T00:00:00"/>
        <d v="2011-04-17T00:00:00"/>
        <d v="2011-04-16T00:00:00"/>
        <d v="2011-04-15T00:00:00"/>
        <d v="2011-04-14T00:00:00"/>
        <d v="2011-04-13T00:00:00"/>
        <d v="2011-04-12T00:00:00"/>
        <d v="2011-04-11T00:00:00"/>
        <d v="2011-04-10T00:00:00"/>
        <d v="2011-04-09T00:00:00"/>
        <d v="2011-04-08T00:00:00"/>
        <d v="2011-04-07T00:00:00"/>
        <d v="2011-04-06T00:00:00"/>
        <d v="2011-04-05T00:00:00"/>
        <d v="2011-04-04T00:00:00"/>
        <d v="2011-04-03T00:00:00"/>
        <d v="2011-04-02T00:00:00"/>
        <d v="2011-04-01T00:00:00"/>
        <d v="2011-03-31T00:00:00"/>
        <d v="2011-03-30T00:00:00"/>
        <d v="2011-03-29T00:00:00"/>
        <d v="2011-03-28T00:00:00"/>
        <d v="2011-03-27T00:00:00"/>
        <d v="2011-03-26T00:00:00"/>
        <d v="2011-03-25T00:00:00"/>
        <d v="2011-03-24T00:00:00"/>
        <d v="2011-03-23T00:00:00"/>
        <d v="2011-03-22T00:00:00"/>
        <d v="2011-03-21T00:00:00"/>
        <d v="2011-03-20T00:00:00"/>
        <d v="2011-03-19T00:00:00"/>
        <d v="2011-03-18T00:00:00"/>
        <d v="2011-03-17T00:00:00"/>
        <d v="2011-03-16T00:00:00"/>
        <d v="2011-03-15T00:00:00"/>
        <d v="2011-03-14T00:00:00"/>
        <d v="2011-03-13T00:00:00"/>
        <d v="2011-03-12T00:00:00"/>
        <d v="2011-03-11T00:00:00"/>
        <d v="2011-03-10T00:00:00"/>
        <d v="2011-03-09T00:00:00"/>
        <d v="2011-03-08T00:00:00"/>
        <d v="2011-03-07T00:00:00"/>
        <d v="2011-03-06T00:00:00"/>
        <d v="2011-03-05T00:00:00"/>
        <d v="2011-03-04T00:00:00"/>
        <d v="2011-03-03T00:00:00"/>
        <d v="2011-03-02T00:00:00"/>
        <d v="2011-03-01T00:00:00"/>
        <d v="2011-02-28T00:00:00"/>
        <d v="2011-02-27T00:00:00"/>
        <d v="2011-02-26T00:00:00"/>
        <d v="2011-02-25T00:00:00"/>
        <d v="2011-02-24T00:00:00"/>
        <d v="2011-02-23T00:00:00"/>
        <d v="2011-02-22T00:00:00"/>
        <d v="2011-02-21T00:00:00"/>
        <d v="2011-02-20T00:00:00"/>
        <d v="2011-02-19T00:00:00"/>
        <d v="2011-02-18T00:00:00"/>
        <d v="2011-02-17T00:00:00"/>
        <d v="2011-02-16T00:00:00"/>
        <d v="2011-02-15T00:00:00"/>
        <d v="2011-02-14T00:00:00"/>
        <d v="2011-02-13T00:00:00"/>
        <d v="2011-02-12T00:00:00"/>
        <d v="2011-02-11T00:00:00"/>
        <d v="2011-02-10T00:00:00"/>
        <d v="2011-02-09T00:00:00"/>
        <d v="2011-02-08T00:00:00"/>
        <d v="2011-02-07T00:00:00"/>
        <d v="2011-02-06T00:00:00"/>
        <d v="2011-02-05T00:00:00"/>
        <d v="2011-02-04T00:00:00"/>
        <d v="2011-02-03T00:00:00"/>
        <d v="2011-02-02T00:00:00"/>
        <d v="2011-02-01T00:00:00"/>
        <d v="2011-01-31T00:00:00"/>
        <d v="2011-01-30T00:00:00"/>
        <d v="2011-01-29T00:00:00"/>
        <d v="2011-01-28T00:00:00"/>
        <d v="2011-01-27T00:00:00"/>
        <d v="2011-01-26T00:00:00"/>
        <d v="2011-01-25T00:00:00"/>
        <d v="2011-01-24T00:00:00"/>
        <d v="2011-01-23T00:00:00"/>
        <d v="2011-01-22T00:00:00"/>
        <d v="2011-01-21T00:00:00"/>
        <d v="2011-01-20T00:00:00"/>
        <d v="2011-01-19T00:00:00"/>
        <d v="2011-01-18T00:00:00"/>
        <d v="2011-01-17T00:00:00"/>
        <d v="2011-01-16T00:00:00"/>
        <d v="2011-01-15T00:00:00"/>
        <d v="2011-01-14T00:00:00"/>
        <d v="2011-01-13T00:00:00"/>
        <d v="2011-01-12T00:00:00"/>
        <d v="2011-01-11T00:00:00"/>
        <d v="2011-01-10T00:00:00"/>
        <d v="2011-01-09T00:00:00"/>
        <d v="2011-01-08T00:00:00"/>
        <d v="2011-01-07T00:00:00"/>
        <d v="2011-01-06T00:00:00"/>
        <d v="2011-01-05T00:00:00"/>
        <d v="2011-01-04T00:00:00"/>
        <d v="2011-01-03T00:00:00"/>
        <d v="2011-01-02T00:00:00"/>
        <d v="2011-01-01T00:00:00"/>
        <d v="2010-12-31T00:00:00"/>
        <d v="2010-12-30T00:00:00"/>
        <d v="2010-12-29T00:00:00"/>
        <d v="2010-12-28T00:00:00"/>
        <d v="2010-12-27T00:00:00"/>
        <d v="2010-12-26T00:00:00"/>
        <d v="2010-12-25T00:00:00"/>
        <d v="2010-12-24T00:00:00"/>
        <d v="2010-12-23T00:00:00"/>
        <d v="2010-12-22T00:00:00"/>
        <d v="2010-12-21T00:00:00"/>
        <d v="2010-12-20T00:00:00"/>
        <d v="2010-12-19T00:00:00"/>
        <d v="2010-12-18T00:00:00"/>
        <d v="2010-12-17T00:00:00"/>
        <d v="2010-12-16T00:00:00"/>
        <d v="2010-12-15T00:00:00"/>
        <d v="2010-12-14T00:00:00"/>
        <d v="2010-12-13T00:00:00"/>
        <d v="2010-12-12T00:00:00"/>
        <d v="2010-12-11T00:00:00"/>
        <d v="2010-12-10T00:00:00"/>
        <d v="2010-12-09T00:00:00"/>
        <d v="2010-12-08T00:00:00"/>
        <d v="2010-12-07T00:00:00"/>
        <d v="2010-12-06T00:00:00"/>
        <d v="2010-12-05T00:00:00"/>
        <d v="2010-12-04T00:00:00"/>
        <d v="2010-12-03T00:00:00"/>
        <d v="2010-12-02T00:00:00"/>
        <d v="2010-12-01T00:00:00"/>
        <d v="2010-11-30T00:00:00"/>
        <d v="2010-11-29T00:00:00"/>
        <d v="2010-11-28T00:00:00"/>
        <d v="2010-11-27T00:00:00"/>
        <d v="2010-11-26T00:00:00"/>
        <d v="2010-11-25T00:00:00"/>
        <d v="2010-11-24T00:00:00"/>
        <d v="2010-11-23T00:00:00"/>
        <d v="2010-11-22T00:00:00"/>
        <d v="2010-11-21T00:00:00"/>
        <d v="2010-11-20T00:00:00"/>
        <d v="2010-11-19T00:00:00"/>
        <d v="2010-11-18T00:00:00"/>
        <d v="2010-11-17T00:00:00"/>
        <d v="2010-11-16T00:00:00"/>
        <d v="2010-11-15T00:00:00"/>
        <d v="2010-11-14T00:00:00"/>
        <d v="2010-11-13T00:00:00"/>
        <d v="2010-11-12T00:00:00"/>
        <d v="2010-11-11T00:00:00"/>
        <d v="2010-11-10T00:00:00"/>
        <d v="2010-11-09T00:00:00"/>
        <d v="2010-11-08T00:00:00"/>
        <d v="2010-11-07T00:00:00"/>
        <d v="2010-11-06T00:00:00"/>
        <d v="2010-11-05T00:00:00"/>
        <d v="2010-11-04T00:00:00"/>
        <d v="2010-11-03T00:00:00"/>
        <d v="2010-11-02T00:00:00"/>
        <d v="2010-11-01T00:00:00"/>
        <d v="2010-10-31T00:00:00"/>
        <d v="2010-10-30T00:00:00"/>
        <d v="2010-10-29T00:00:00"/>
        <d v="2010-10-28T00:00:00"/>
        <d v="2010-10-27T00:00:00"/>
        <d v="2010-10-26T00:00:00"/>
        <d v="2010-10-25T00:00:00"/>
        <d v="2010-10-24T00:00:00"/>
        <d v="2010-10-23T00:00:00"/>
        <d v="2010-10-22T00:00:00"/>
        <d v="2010-10-21T00:00:00"/>
        <d v="2010-10-20T00:00:00"/>
        <d v="2010-10-19T00:00:00"/>
        <d v="2010-10-18T00:00:00"/>
        <d v="2010-10-17T00:00:00"/>
        <d v="2010-10-16T00:00:00"/>
        <d v="2010-10-15T00:00:00"/>
        <d v="2010-10-14T00:00:00"/>
        <d v="2010-10-13T00:00:00"/>
        <d v="2010-10-12T00:00:00"/>
        <d v="2010-10-11T00:00:00"/>
        <d v="2010-10-10T00:00:00"/>
        <d v="2010-10-09T00:00:00"/>
        <d v="2010-10-08T00:00:00"/>
        <d v="2010-10-07T00:00:00"/>
        <d v="2010-10-06T00:00:00"/>
        <d v="2010-10-05T00:00:00"/>
        <d v="2010-10-04T00:00:00"/>
        <d v="2010-10-03T00:00:00"/>
        <d v="2010-10-02T00:00:00"/>
        <d v="2010-10-01T00:00:00"/>
        <d v="2010-09-30T00:00:00"/>
        <d v="2010-09-29T00:00:00"/>
        <d v="2010-09-28T00:00:00"/>
        <d v="2010-09-27T00:00:00"/>
        <d v="2010-09-26T00:00:00"/>
        <d v="2010-09-25T00:00:00"/>
        <d v="2010-09-24T00:00:00"/>
        <d v="2010-09-23T00:00:00"/>
        <d v="2010-09-22T00:00:00"/>
        <d v="2010-09-21T00:00:00"/>
        <d v="2010-09-20T00:00:00"/>
        <d v="2010-09-19T00:00:00"/>
        <d v="2010-09-18T00:00:00"/>
        <d v="2010-09-17T00:00:00"/>
        <d v="2010-09-16T00:00:00"/>
        <d v="2010-09-15T00:00:00"/>
        <d v="2010-09-14T00:00:00"/>
        <d v="2010-09-13T00:00:00"/>
        <d v="2010-09-12T00:00:00"/>
        <d v="2010-09-11T00:00:00"/>
        <d v="2010-09-10T00:00:00"/>
        <d v="2010-09-09T00:00:00"/>
        <d v="2010-09-08T00:00:00"/>
        <d v="2010-09-07T00:00:00"/>
        <d v="2010-09-06T00:00:00"/>
        <d v="2010-09-05T00:00:00"/>
        <d v="2010-09-04T00:00:00"/>
        <d v="2010-09-03T00:00:00"/>
        <d v="2010-09-02T00:00:00"/>
        <d v="2010-09-01T00:00:00"/>
        <d v="2010-08-31T00:00:00"/>
        <d v="2010-08-30T00:00:00"/>
        <d v="2010-08-29T00:00:00"/>
        <d v="2010-08-28T00:00:00"/>
        <d v="2010-08-27T00:00:00"/>
        <d v="2010-08-26T00:00:00"/>
        <d v="2010-08-25T00:00:00"/>
        <d v="2010-08-24T00:00:00"/>
        <d v="2010-08-23T00:00:00"/>
        <d v="2010-08-22T00:00:00"/>
        <d v="2010-08-21T00:00:00"/>
        <d v="2010-08-20T00:00:00"/>
        <d v="2010-08-19T00:00:00"/>
        <d v="2010-08-18T00:00:00"/>
        <d v="2010-08-17T00:00:00"/>
        <d v="2010-08-16T00:00:00"/>
        <d v="2010-08-15T00:00:00"/>
        <d v="2010-08-14T00:00:00"/>
        <d v="2010-08-13T00:00:00"/>
        <d v="2010-08-12T00:00:00"/>
        <d v="2010-08-11T00:00:00"/>
        <d v="2010-08-10T00:00:00"/>
        <d v="2010-08-09T00:00:00"/>
        <d v="2010-08-08T00:00:00"/>
        <d v="2010-08-07T00:00:00"/>
        <d v="2010-08-06T00:00:00"/>
        <d v="2010-08-05T00:00:00"/>
        <d v="2010-08-04T00:00:00"/>
        <d v="2010-08-03T00:00:00"/>
        <d v="2010-08-02T00:00:00"/>
        <d v="2010-08-01T00:00:00"/>
        <d v="2010-07-31T00:00:00"/>
        <d v="2010-07-30T00:00:00"/>
        <d v="2010-07-29T00:00:00"/>
        <d v="2010-07-28T00:00:00"/>
        <d v="2010-07-27T00:00:00"/>
        <d v="2010-07-26T00:00:00"/>
        <d v="2010-07-25T00:00:00"/>
        <d v="2010-07-24T00:00:00"/>
        <d v="2010-07-23T00:00:00"/>
        <d v="2010-07-22T00:00:00"/>
        <d v="2010-07-21T00:00:00"/>
        <d v="2010-07-20T00:00:00"/>
        <d v="2010-07-19T00:00:00"/>
        <d v="2010-07-18T00:00:00"/>
      </sharedItems>
    </cacheField>
    <cacheField name="Price" numFmtId="0">
      <sharedItems containsSemiMixedTypes="0" containsString="0" containsNumber="1" minValue="0.1" maxValue="69437.100000000006" count="4030">
        <n v="69437.100000000006"/>
        <n v="68366.5"/>
        <n v="68172"/>
        <n v="66855.3"/>
        <n v="66080.399999999994"/>
        <n v="63792.6"/>
        <n v="68270.100000000006"/>
        <n v="63135.8"/>
        <n v="61994.5"/>
        <n v="62397.7"/>
        <n v="61169.3"/>
        <n v="62467.6"/>
        <n v="57056.2"/>
        <n v="54495.1"/>
        <n v="51722.7"/>
        <n v="51571.6"/>
        <n v="50740.5"/>
        <n v="51320.4"/>
        <n v="51858.2"/>
        <n v="52263.5"/>
        <n v="51783.6"/>
        <n v="52117.5"/>
        <n v="51646"/>
        <n v="52134.2"/>
        <n v="51901.3"/>
        <n v="51782.400000000001"/>
        <n v="49716"/>
        <n v="49941.3"/>
        <n v="48277.3"/>
        <n v="47758.2"/>
        <n v="47127.5"/>
        <n v="45293.3"/>
        <n v="44339.8"/>
        <n v="43087.7"/>
        <n v="42697.2"/>
        <n v="42581.4"/>
        <n v="43005.7"/>
        <n v="43194.7"/>
        <n v="43081.4"/>
        <n v="42580.5"/>
        <n v="42946.2"/>
        <n v="43299.8"/>
        <n v="42030.7"/>
        <n v="42120.9"/>
        <n v="41811.300000000003"/>
        <n v="39935.699999999997"/>
        <n v="40086"/>
        <n v="39888.800000000003"/>
        <n v="39556.400000000001"/>
        <n v="41583.199999999997"/>
        <n v="41695.4"/>
        <n v="41648"/>
        <n v="41292.699999999997"/>
        <n v="42768.7"/>
        <n v="43145.5"/>
        <n v="42510.7"/>
        <n v="41746.1"/>
        <n v="42851.3"/>
        <n v="42835.9"/>
        <n v="46348.2"/>
        <n v="46629.3"/>
        <n v="46129"/>
        <n v="46962.2"/>
        <n v="43927.3"/>
        <n v="43967.9"/>
        <n v="44156.9"/>
        <n v="44157"/>
        <n v="42836.1"/>
        <n v="44943.7"/>
        <n v="44183.4"/>
        <n v="42272.5"/>
        <n v="42136.7"/>
        <n v="42072.4"/>
        <n v="42581.1"/>
        <n v="43446.5"/>
        <n v="42513.3"/>
        <n v="43578.5"/>
        <n v="42981.5"/>
        <n v="43710.400000000001"/>
        <n v="43968.9"/>
        <n v="43865.9"/>
        <n v="43662.8"/>
        <n v="42259.3"/>
        <n v="42659.7"/>
        <n v="41368.699999999997"/>
        <n v="42271.7"/>
        <n v="41929"/>
        <n v="43025.9"/>
        <n v="42884.5"/>
        <n v="41487"/>
        <n v="41256.1"/>
        <n v="43791"/>
        <n v="43718.400000000001"/>
        <n v="44175.5"/>
        <n v="43289.7"/>
        <n v="43776.3"/>
        <n v="44076.2"/>
        <n v="41987.8"/>
        <n v="39970.199999999997"/>
        <n v="39458.400000000001"/>
        <n v="38688.199999999997"/>
        <n v="37712.9"/>
        <n v="37855.5"/>
        <n v="37823.300000000003"/>
        <n v="37248.6"/>
        <n v="37451.800000000003"/>
        <n v="37787"/>
        <n v="37717.300000000003"/>
        <n v="37293.1"/>
        <n v="37410.800000000003"/>
        <n v="35813.599999999999"/>
        <n v="37454.1"/>
        <n v="37354.199999999997"/>
        <n v="36568.6"/>
        <n v="36595.4"/>
        <n v="36161.199999999997"/>
        <n v="37874.9"/>
        <n v="35549.300000000003"/>
        <n v="36478.300000000003"/>
        <n v="37064.400000000001"/>
        <n v="37150.5"/>
        <n v="37303"/>
        <n v="36700.5"/>
        <n v="35636.9"/>
        <n v="35426.1"/>
        <n v="35042"/>
        <n v="35019.4"/>
        <n v="35065.800000000003"/>
        <n v="34718.699999999997"/>
        <n v="34931.4"/>
        <n v="35423.800000000003"/>
        <n v="34650.6"/>
        <n v="34477.9"/>
        <n v="34526.699999999997"/>
        <n v="34082.6"/>
        <n v="33901.800000000003"/>
        <n v="34153.699999999997"/>
        <n v="34496.800000000003"/>
        <n v="33917"/>
        <n v="33041.800000000003"/>
        <n v="29984.2"/>
        <n v="29912.9"/>
        <n v="29674.5"/>
        <n v="28723"/>
        <n v="28321.7"/>
        <n v="28403.599999999999"/>
        <n v="28509.7"/>
        <n v="27161.200000000001"/>
        <n v="26852.799999999999"/>
        <n v="26863.5"/>
        <n v="26761.1"/>
        <n v="26876.6"/>
        <n v="27391"/>
        <n v="27581.4"/>
        <n v="27922.7"/>
        <n v="27961.1"/>
        <n v="27936.9"/>
        <n v="27410.3"/>
        <n v="27790.9"/>
        <n v="27428.400000000001"/>
        <n v="27505.3"/>
        <n v="27974.5"/>
        <n v="26962.7"/>
        <n v="26909.8"/>
        <n v="27022.6"/>
        <n v="26366.1"/>
        <n v="26218.9"/>
        <n v="26302.7"/>
        <n v="26251.5"/>
        <n v="26579.200000000001"/>
        <n v="26581.9"/>
        <n v="26570"/>
        <n v="27125"/>
        <n v="27209.200000000001"/>
        <n v="26763.5"/>
        <n v="26529.1"/>
        <n v="26562"/>
        <n v="26601"/>
        <n v="26524.7"/>
        <n v="26223"/>
        <n v="25834.5"/>
        <n v="25166.400000000001"/>
        <n v="25840.2"/>
        <n v="25901.1"/>
        <n v="25909.5"/>
        <n v="26249.8"/>
        <n v="25758"/>
        <n v="25790.2"/>
        <n v="25823.3"/>
        <n v="25971"/>
        <n v="25869.7"/>
        <n v="25803.200000000001"/>
        <n v="25937.3"/>
        <n v="27298.799999999999"/>
        <n v="27723.9"/>
        <n v="26118.9"/>
        <n v="26100.6"/>
        <n v="26017.1"/>
        <n v="26057.200000000001"/>
        <n v="26177"/>
        <n v="26436.2"/>
        <n v="26039.9"/>
        <n v="26126"/>
        <n v="26190.799999999999"/>
        <n v="26099.4"/>
        <n v="26053.200000000001"/>
        <n v="26635.7"/>
        <n v="28726.3"/>
        <n v="29195.3"/>
        <n v="29426.7"/>
        <n v="29300.1"/>
        <n v="29428.2"/>
        <n v="29420.799999999999"/>
        <n v="29449"/>
        <n v="29578"/>
        <n v="29777.4"/>
        <n v="29204.2"/>
        <n v="29081.3"/>
        <n v="29068.1"/>
        <n v="29105.5"/>
        <n v="29189.3"/>
        <n v="29173.7"/>
        <n v="29712.2"/>
        <n v="29232.400000000001"/>
        <n v="29281.7"/>
        <n v="29353.5"/>
        <n v="29315"/>
        <n v="29222.7"/>
        <n v="29352.2"/>
        <n v="29228.6"/>
        <n v="29178.1"/>
        <n v="30085.9"/>
        <n v="29788.9"/>
        <n v="29903.1"/>
        <n v="29801"/>
        <n v="29909.7"/>
        <n v="29866.799999999999"/>
        <n v="30139.7"/>
        <n v="30235.5"/>
        <n v="30291.4"/>
        <n v="30317.4"/>
        <n v="31466.1"/>
        <n v="30387.3"/>
        <n v="30623.3"/>
        <n v="30415.3"/>
        <n v="30166.9"/>
        <n v="30288.799999999999"/>
        <n v="30346.400000000001"/>
        <n v="29913.1"/>
        <n v="30512.799999999999"/>
        <n v="30768.400000000001"/>
        <n v="31151.3"/>
        <n v="30617.7"/>
        <n v="30586.799999999999"/>
        <n v="30472.9"/>
        <n v="30445.7"/>
        <n v="30078.6"/>
        <n v="30689.1"/>
        <n v="30267"/>
        <n v="30465.3"/>
        <n v="30533.599999999999"/>
        <n v="30679.4"/>
        <n v="29890.5"/>
        <n v="29996.9"/>
        <n v="28307.7"/>
        <n v="26845.9"/>
        <n v="26339.7"/>
        <n v="26515"/>
        <n v="26341.3"/>
        <n v="25591.3"/>
        <n v="25129.5"/>
        <n v="25929.4"/>
        <n v="25906.799999999999"/>
        <n v="25928.400000000001"/>
        <n v="25844"/>
        <n v="26479.3"/>
        <n v="26501.1"/>
        <n v="26342.5"/>
        <n v="27230.2"/>
        <n v="25747.4"/>
        <n v="27122.3"/>
        <n v="27072"/>
        <n v="27244.7"/>
        <n v="26819"/>
        <n v="27216.1"/>
        <n v="27698.2"/>
        <n v="27739.4"/>
        <n v="28071.200000000001"/>
        <n v="26857.5"/>
        <n v="26711.5"/>
        <n v="26475.8"/>
        <n v="26328.400000000001"/>
        <n v="27220.7"/>
        <n v="26847.3"/>
        <n v="26749.9"/>
        <n v="27116.2"/>
        <n v="26882.9"/>
        <n v="26828"/>
        <n v="27403.1"/>
        <n v="27035.3"/>
        <n v="27183.9"/>
        <n v="26920"/>
        <n v="26777.5"/>
        <n v="26799.200000000001"/>
        <n v="26983.5"/>
        <n v="27603.3"/>
        <n v="27634.9"/>
        <n v="27670.5"/>
        <n v="28424.799999999999"/>
        <n v="28857.1"/>
        <n v="29513.200000000001"/>
        <n v="28842.1"/>
        <n v="29023.599999999999"/>
        <n v="28669.1"/>
        <n v="28077.599999999999"/>
        <n v="29252.1"/>
        <n v="29234.1"/>
        <n v="29321.8"/>
        <n v="29475.9"/>
        <n v="28424.6"/>
        <n v="28298.799999999999"/>
        <n v="27509.3"/>
        <n v="27591.4"/>
        <n v="27813.9"/>
        <n v="27264.799999999999"/>
        <n v="28240.5"/>
        <n v="28813.7"/>
        <n v="30382.2"/>
        <n v="29434.9"/>
        <n v="30310.3"/>
        <n v="30299.599999999999"/>
        <n v="30472.5"/>
        <n v="30387.4"/>
        <n v="29886.400000000001"/>
        <n v="30209.599999999999"/>
        <n v="29641"/>
        <n v="28326.6"/>
        <n v="27941.200000000001"/>
        <n v="27910.400000000001"/>
        <n v="28036.7"/>
        <n v="28173.5"/>
        <n v="28164.400000000001"/>
        <n v="27802.1"/>
        <n v="28198.3"/>
        <n v="28456.1"/>
        <n v="28473.7"/>
        <n v="28029.5"/>
        <n v="28350.400000000001"/>
        <n v="27262.2"/>
        <n v="27129.8"/>
        <n v="27973.5"/>
        <n v="27475.599999999999"/>
        <n v="27462.2"/>
        <n v="28310.7"/>
        <n v="27261.7"/>
        <n v="28114"/>
        <n v="27720.5"/>
        <n v="27958.7"/>
        <n v="26914.5"/>
        <n v="27391.8"/>
        <n v="25004.1"/>
        <n v="24282.7"/>
        <n v="24699.7"/>
        <n v="24114.400000000001"/>
        <n v="21994.799999999999"/>
        <n v="20467.5"/>
        <n v="20156.7"/>
        <n v="20361.8"/>
        <n v="21710.799999999999"/>
        <n v="22197.8"/>
        <n v="22410"/>
        <n v="22428.3"/>
        <n v="22347.1"/>
        <n v="22354.400000000001"/>
        <n v="23465.4"/>
        <n v="23642.2"/>
        <n v="23130.5"/>
        <n v="23494.1"/>
        <n v="23558.7"/>
        <n v="23166.1"/>
        <n v="23191.5"/>
        <n v="23936.3"/>
        <n v="24186.6"/>
        <n v="24450.7"/>
        <n v="24839.5"/>
        <n v="24302.9"/>
        <n v="24631.4"/>
        <n v="24573.5"/>
        <n v="23539.599999999999"/>
        <n v="24327.9"/>
        <n v="22198.5"/>
        <n v="21772.6"/>
        <n v="21786.799999999999"/>
        <n v="21859.8"/>
        <n v="21635"/>
        <n v="21792.5"/>
        <n v="22964.6"/>
        <n v="23251.7"/>
        <n v="22761.8"/>
        <n v="22936"/>
        <n v="23323.8"/>
        <n v="23431.200000000001"/>
        <n v="23427.599999999999"/>
        <n v="23725.599999999999"/>
        <n v="23125.1"/>
        <n v="22832.2"/>
        <n v="23753.1"/>
        <n v="23027.9"/>
        <n v="23074.6"/>
        <n v="23016"/>
        <n v="23055.1"/>
        <n v="22632.5"/>
        <n v="22915.5"/>
        <n v="22707.8"/>
        <n v="22775.7"/>
        <n v="22677.200000000001"/>
        <n v="21081.200000000001"/>
        <n v="20670.599999999999"/>
        <n v="21137.1"/>
        <n v="21184.2"/>
        <n v="20879.8"/>
        <n v="20958.2"/>
        <n v="19927"/>
        <n v="18851.3"/>
        <n v="17942.3"/>
        <n v="17439.099999999999"/>
        <n v="17180.099999999999"/>
        <n v="17119"/>
        <n v="16943.599999999999"/>
        <n v="16950.900000000001"/>
        <n v="16829.8"/>
        <n v="16852.099999999999"/>
        <n v="16674.2"/>
        <n v="16674.3"/>
        <n v="16618.400000000001"/>
        <n v="16537.400000000001"/>
        <n v="16607.2"/>
        <n v="16636.400000000001"/>
        <n v="16546.2"/>
        <n v="16706.099999999999"/>
        <n v="16918.099999999999"/>
        <n v="16831.8"/>
        <n v="16837.2"/>
        <n v="16779.099999999999"/>
        <n v="16820.599999999999"/>
        <n v="16902.8"/>
        <n v="16441.3"/>
        <n v="16741.099999999999"/>
        <n v="16777.099999999999"/>
        <n v="16629.599999999999"/>
        <n v="17356.099999999999"/>
        <n v="17796.400000000001"/>
        <n v="17778.599999999999"/>
        <n v="17210.400000000001"/>
        <n v="17093.3"/>
        <n v="17127.2"/>
        <n v="17125.7"/>
        <n v="17225.7"/>
        <n v="16835.2"/>
        <n v="17089.3"/>
        <n v="16966.5"/>
        <n v="17112.599999999999"/>
        <n v="16884.5"/>
        <n v="17093.599999999999"/>
        <n v="16972"/>
        <n v="17163.900000000001"/>
        <n v="16440.400000000001"/>
        <n v="16211.7"/>
        <n v="16425.599999999999"/>
        <n v="16456.5"/>
        <n v="16512.3"/>
        <n v="16601.2"/>
        <n v="16623.900000000001"/>
        <n v="16212.9"/>
        <n v="15776.2"/>
        <n v="16286.7"/>
        <n v="16699.2"/>
        <n v="16638.3"/>
        <n v="16691.2"/>
        <n v="16540.5"/>
        <n v="16895.099999999999"/>
        <n v="16613.7"/>
        <n v="16324.5"/>
        <n v="16795.2"/>
        <n v="17049.900000000001"/>
        <n v="17589.099999999999"/>
        <n v="15886.9"/>
        <n v="18527.400000000001"/>
        <n v="20589"/>
        <n v="20916.3"/>
        <n v="21301.599999999999"/>
        <n v="21145.9"/>
        <n v="20206.400000000001"/>
        <n v="20154.400000000001"/>
        <n v="20483.5"/>
        <n v="20496.3"/>
        <n v="20626.3"/>
        <n v="20809.8"/>
        <n v="20594.400000000001"/>
        <n v="20292.900000000001"/>
        <n v="20769.5"/>
        <n v="20082.7"/>
        <n v="19331.5"/>
        <n v="19571.2"/>
        <n v="19204.8"/>
        <n v="19162.599999999999"/>
        <n v="19042.900000000001"/>
        <n v="19123.900000000001"/>
        <n v="19328.2"/>
        <n v="19548.2"/>
        <n v="19261.900000000001"/>
        <n v="19068.7"/>
        <n v="19181.8"/>
        <n v="19379.8"/>
        <n v="19154.8"/>
        <n v="19059.099999999999"/>
        <n v="19134.599999999999"/>
        <n v="19441"/>
        <n v="19415"/>
        <n v="19531.3"/>
        <n v="19956.7"/>
        <n v="20157.5"/>
        <n v="20340.2"/>
        <n v="19628.3"/>
        <n v="19052.2"/>
        <n v="19311.900000000001"/>
        <n v="19423"/>
        <n v="19593"/>
        <n v="19411"/>
        <n v="19081"/>
        <n v="19225.7"/>
        <n v="18803.2"/>
        <n v="18925.2"/>
        <n v="19293.5"/>
        <n v="19404"/>
        <n v="18489"/>
        <n v="18872.400000000001"/>
        <n v="19538.900000000001"/>
        <n v="19418.8"/>
        <n v="20113.5"/>
        <n v="19802.400000000001"/>
        <n v="19701.7"/>
        <n v="20222.5"/>
        <n v="20175.5"/>
        <n v="22395.3"/>
        <n v="21834.9"/>
        <n v="21650.400000000001"/>
        <n v="21365.200000000001"/>
        <n v="19317.400000000001"/>
        <n v="19281.5"/>
        <n v="18786.400000000001"/>
        <n v="19793.099999999999"/>
        <n v="19999.900000000001"/>
        <n v="19831.400000000001"/>
        <n v="19952.7"/>
        <n v="20126.099999999999"/>
        <n v="20043.900000000001"/>
        <n v="19792.599999999999"/>
        <n v="20295.8"/>
        <n v="19550.2"/>
        <n v="20033.900000000001"/>
        <n v="20249.900000000001"/>
        <n v="21565.4"/>
        <n v="21517.200000000001"/>
        <n v="21416.3"/>
        <n v="21138.9"/>
        <n v="20831.3"/>
        <n v="23203.599999999999"/>
        <n v="23338"/>
        <n v="23856.799999999999"/>
        <n v="24101.7"/>
        <n v="24302.799999999999"/>
        <n v="24442.5"/>
        <n v="24398.7"/>
        <n v="23935.3"/>
        <n v="23962.9"/>
        <n v="23146.7"/>
        <n v="23816.3"/>
        <n v="23175.3"/>
        <n v="22944.2"/>
        <n v="23308.2"/>
        <n v="22612.1"/>
        <n v="22820.799999999999"/>
        <n v="22988.6"/>
        <n v="23271.200000000001"/>
        <n v="23303.4"/>
        <n v="23634.2"/>
        <n v="23774.3"/>
        <n v="23850"/>
        <n v="22958.3"/>
        <n v="21248.7"/>
        <n v="21301.9"/>
        <n v="22582.1"/>
        <n v="22460.400000000001"/>
        <n v="22675.200000000001"/>
        <n v="23153"/>
        <n v="23215.200000000001"/>
        <n v="23410.2"/>
        <n v="22525.8"/>
        <n v="20785.599999999999"/>
        <n v="21209.9"/>
        <n v="20825.099999999999"/>
        <n v="20586"/>
        <n v="20250"/>
        <n v="19330.900000000001"/>
        <n v="19963.2"/>
        <n v="20847.400000000001"/>
        <n v="21587.5"/>
        <n v="21611.200000000001"/>
        <n v="21637.8"/>
        <n v="20561.099999999999"/>
        <n v="20200.599999999999"/>
        <n v="20215.8"/>
        <n v="19309.900000000001"/>
        <n v="19243.2"/>
        <n v="19262.900000000001"/>
        <n v="19926.599999999999"/>
        <n v="20111.3"/>
        <n v="20278"/>
        <n v="20730.2"/>
        <n v="21043.5"/>
        <n v="21489.9"/>
        <n v="21226.9"/>
        <n v="21100.7"/>
        <n v="19965.8"/>
        <n v="20720.400000000001"/>
        <n v="20572.3"/>
        <n v="20577.2"/>
        <n v="18986.5"/>
        <n v="20444.599999999999"/>
        <n v="20386.599999999999"/>
        <n v="22577.9"/>
        <n v="22157.3"/>
        <n v="22448"/>
        <n v="26606.3"/>
        <n v="28403.4"/>
        <n v="29083.3"/>
        <n v="30097.8"/>
        <n v="30201.599999999999"/>
        <n v="31128.799999999999"/>
        <n v="31367.599999999999"/>
        <n v="29913"/>
        <n v="29864.3"/>
        <n v="29700.9"/>
        <n v="30455.5"/>
        <n v="29798.5"/>
        <n v="31793.4"/>
        <n v="31723.3"/>
        <n v="29465.200000000001"/>
        <n v="29027.1"/>
        <n v="28601.200000000001"/>
        <n v="29203.5"/>
        <n v="29540.6"/>
        <n v="29648.7"/>
        <n v="29093.3"/>
        <n v="30286.6"/>
        <n v="29434.6"/>
        <n v="29178.6"/>
        <n v="30305.9"/>
        <n v="28683.7"/>
        <n v="30437.5"/>
        <n v="29849"/>
        <n v="31308.7"/>
        <n v="30080.400000000001"/>
        <n v="29284.400000000001"/>
        <n v="28976"/>
        <n v="29068.2"/>
        <n v="31007.5"/>
        <n v="30095"/>
        <n v="34060"/>
        <n v="35468"/>
        <n v="36009"/>
        <n v="36544"/>
        <n v="39688"/>
        <n v="37718"/>
        <n v="38514"/>
        <n v="38461"/>
        <n v="37650"/>
        <n v="38581"/>
        <n v="39748"/>
        <n v="39243"/>
        <n v="38113"/>
        <n v="40427"/>
        <n v="39464"/>
        <n v="39418"/>
        <n v="39709"/>
        <n v="40482"/>
        <n v="41368"/>
        <n v="41503"/>
        <n v="40803"/>
        <n v="39703"/>
        <n v="40382"/>
        <n v="40560"/>
        <n v="39936"/>
        <n v="41133"/>
        <n v="40078"/>
        <n v="39497"/>
        <n v="42138"/>
        <n v="42767"/>
        <n v="42275"/>
        <n v="43448"/>
        <n v="43173"/>
        <n v="45506"/>
        <n v="46629"/>
        <n v="46407"/>
        <n v="45811"/>
        <n v="46297"/>
        <n v="45525"/>
        <n v="47075"/>
        <n v="47449"/>
        <n v="47105"/>
        <n v="46859"/>
        <n v="44548"/>
        <n v="44331"/>
        <n v="44013"/>
        <n v="42912"/>
        <n v="42373"/>
        <n v="41022"/>
        <n v="41276"/>
        <n v="42233"/>
        <n v="41767.800000000003"/>
        <n v="40914.800000000003"/>
        <n v="41118.699999999997"/>
        <n v="39285.699999999997"/>
        <n v="39671.1"/>
        <n v="37792.400000000001"/>
        <n v="38814.300000000003"/>
        <n v="38730.199999999997"/>
        <n v="39416.300000000003"/>
        <n v="38744.800000000003"/>
        <n v="38024.800000000003"/>
        <n v="38403.1"/>
        <n v="39395.800000000003"/>
        <n v="39142.699999999997"/>
        <n v="42463"/>
        <n v="43912.800000000003"/>
        <n v="44420.3"/>
        <n v="43188.2"/>
        <n v="37689.1"/>
        <n v="39115.5"/>
        <n v="39209.599999999999"/>
        <n v="38339.199999999997"/>
        <n v="37224.6"/>
        <n v="38248.199999999997"/>
        <n v="37017.699999999997"/>
        <n v="38355"/>
        <n v="40090.300000000003"/>
        <n v="40000.1"/>
        <n v="40552.800000000003"/>
        <n v="43883.6"/>
        <n v="44544.4"/>
        <n v="42550.3"/>
        <n v="42061.1"/>
        <n v="42205.2"/>
        <n v="42388.4"/>
        <n v="43521"/>
        <n v="44388.9"/>
        <n v="44038.2"/>
        <n v="43833.9"/>
        <n v="42392.2"/>
        <n v="41412.1"/>
        <n v="41567.599999999999"/>
        <n v="37287.800000000003"/>
        <n v="36890.199999999997"/>
        <n v="38709.699999999997"/>
        <n v="38498.6"/>
        <n v="37917.699999999997"/>
        <n v="38170.800000000003"/>
        <n v="37745.1"/>
        <n v="37164.300000000003"/>
        <n v="36800.400000000001"/>
        <n v="36950.6"/>
        <n v="36686.300000000003"/>
        <n v="36269.5"/>
        <n v="35075.199999999997"/>
        <n v="36475.5"/>
        <n v="40715.9"/>
        <n v="41677.800000000003"/>
        <n v="42364.6"/>
        <n v="42209.3"/>
        <n v="43079.1"/>
        <n v="43097"/>
        <n v="43073.3"/>
        <n v="42560"/>
        <n v="43901"/>
        <n v="42733.2"/>
        <n v="41832.199999999997"/>
        <n v="41848.300000000003"/>
        <n v="41672"/>
        <n v="41546.699999999997"/>
        <n v="43097.5"/>
        <n v="43425.9"/>
        <n v="45837.3"/>
        <n v="46430.2"/>
        <n v="47311.8"/>
        <n v="47738"/>
        <n v="46219.5"/>
        <n v="47123.3"/>
        <n v="46461.7"/>
        <n v="47545.2"/>
        <n v="50678.2"/>
        <n v="50779.9"/>
        <n v="50406.400000000001"/>
        <n v="50786.1"/>
        <n v="50801"/>
        <n v="48599.7"/>
        <n v="48902"/>
        <n v="46895.199999999997"/>
        <n v="46704.5"/>
        <n v="46856.2"/>
        <n v="46172.2"/>
        <n v="47628.2"/>
        <n v="48871.5"/>
        <n v="48366.5"/>
        <n v="46703.6"/>
        <n v="50081"/>
        <n v="49314.5"/>
        <n v="47137.2"/>
        <n v="47596.6"/>
        <n v="50473.9"/>
        <n v="50595.199999999997"/>
        <n v="50562.1"/>
        <n v="49405.5"/>
        <n v="49195.199999999997"/>
        <n v="53631.5"/>
        <n v="56496"/>
        <n v="57210.3"/>
        <n v="56882.9"/>
        <n v="57794.8"/>
        <n v="57291.5"/>
        <n v="54765.9"/>
        <n v="53730.9"/>
        <n v="58935.1"/>
        <n v="57171.7"/>
        <n v="57573.2"/>
        <n v="56308.800000000003"/>
        <n v="58714.3"/>
        <n v="59717.599999999999"/>
        <n v="58083.4"/>
        <n v="56955.3"/>
        <n v="60367.8"/>
        <n v="60089.1"/>
        <n v="63597.9"/>
        <n v="65508.2"/>
        <n v="64398.6"/>
        <n v="64134.5"/>
        <n v="64806.7"/>
        <n v="64932.6"/>
        <n v="66904.399999999994"/>
        <n v="67527.899999999994"/>
        <n v="63273.2"/>
        <n v="61483.9"/>
        <n v="60974.3"/>
        <n v="61412.6"/>
        <n v="62918.5"/>
        <n v="63221.7"/>
        <n v="60915.3"/>
        <n v="61309.599999999999"/>
        <n v="61840.1"/>
        <n v="62242.8"/>
        <n v="60582.5"/>
        <n v="58438.1"/>
        <n v="60310.8"/>
        <n v="63067"/>
        <n v="60866.5"/>
        <n v="61312.5"/>
        <n v="60690.3"/>
        <n v="62210.2"/>
        <n v="65979.100000000006"/>
        <n v="64278.5"/>
        <n v="62056.3"/>
        <n v="61527.5"/>
        <n v="60861.1"/>
        <n v="61672.5"/>
        <n v="57345.8"/>
        <n v="57380.1"/>
        <n v="56015.9"/>
        <n v="57477.3"/>
        <n v="54687.7"/>
        <n v="54942.5"/>
        <n v="53914.7"/>
        <n v="53783.9"/>
        <n v="55323.199999999997"/>
        <n v="51469.3"/>
        <n v="49227.3"/>
        <n v="48200.1"/>
        <n v="47666.9"/>
        <n v="48146"/>
        <n v="43823.3"/>
        <n v="41536.800000000003"/>
        <n v="41022.300000000003"/>
        <n v="42172.6"/>
        <n v="43203.4"/>
        <n v="42686.8"/>
        <n v="42819.9"/>
        <n v="44869.2"/>
        <n v="43551.6"/>
        <n v="40651.300000000003"/>
        <n v="42870.6"/>
        <n v="47238.7"/>
        <n v="48306.7"/>
        <n v="47282.8"/>
        <n v="47748"/>
        <n v="48130.6"/>
        <n v="47077.5"/>
        <n v="44949.5"/>
        <n v="46062.3"/>
        <n v="45161.9"/>
        <n v="44842.8"/>
        <n v="46385.599999999999"/>
        <n v="46061.4"/>
        <n v="46779.6"/>
        <n v="52672.1"/>
        <n v="51768.6"/>
        <n v="49918.400000000001"/>
        <n v="49999"/>
        <n v="49274.3"/>
        <n v="48819.4"/>
        <n v="47130.400000000001"/>
        <n v="46992.7"/>
        <n v="48777.4"/>
        <n v="48897.1"/>
        <n v="49064.3"/>
        <n v="46831.6"/>
        <n v="48994.5"/>
        <n v="47714.7"/>
        <n v="49539.7"/>
        <n v="49254.5"/>
        <n v="48875.8"/>
        <n v="49324"/>
        <n v="46755.9"/>
        <n v="44723.8"/>
        <n v="44691.6"/>
        <n v="45996.3"/>
        <n v="46991.3"/>
        <n v="47081.5"/>
        <n v="47809.1"/>
        <n v="44403.4"/>
        <n v="45564.3"/>
        <n v="45593.8"/>
        <n v="46284.3"/>
        <n v="43792.800000000003"/>
        <n v="44614.2"/>
        <n v="42795.4"/>
        <n v="40867.199999999997"/>
        <n v="39736.9"/>
        <n v="38130.300000000003"/>
        <n v="39168.400000000001"/>
        <n v="39878.300000000003"/>
        <n v="41553.699999999997"/>
        <n v="42203.4"/>
        <n v="40001.4"/>
        <n v="40003.199999999997"/>
        <n v="39452"/>
        <n v="37276.6"/>
        <n v="35391.1"/>
        <n v="33824.800000000003"/>
        <n v="33603.300000000003"/>
        <n v="32298.9"/>
        <n v="32131.4"/>
        <n v="29793.8"/>
        <n v="30837.200000000001"/>
        <n v="31785.4"/>
        <n v="31518.6"/>
        <n v="31394"/>
        <n v="31840.5"/>
        <n v="32820.699999999997"/>
        <n v="32728.1"/>
        <n v="33113"/>
        <n v="34227.699999999997"/>
        <n v="33510.6"/>
        <n v="33797.4"/>
        <n v="32866.300000000003"/>
        <n v="33867.800000000003"/>
        <n v="34225.599999999999"/>
        <n v="33687.800000000003"/>
        <n v="35298.199999999997"/>
        <n v="34742.800000000003"/>
        <n v="33813.4"/>
        <n v="33543.599999999999"/>
        <n v="35026.9"/>
        <n v="35834.699999999997"/>
        <n v="34475.9"/>
        <n v="34678.5"/>
        <n v="32243.4"/>
        <n v="31594"/>
        <n v="34665.800000000003"/>
        <n v="33674.300000000003"/>
        <n v="32496.400000000001"/>
        <n v="31692"/>
        <n v="35595.800000000003"/>
        <n v="35513.4"/>
        <n v="35749.4"/>
        <n v="38052"/>
        <n v="38336"/>
        <n v="40156.1"/>
        <n v="40529.4"/>
        <n v="39022.9"/>
        <n v="35467.5"/>
        <n v="37314.6"/>
        <n v="36649.4"/>
        <n v="37332.199999999997"/>
        <n v="33382.9"/>
        <n v="33578"/>
        <n v="35815.4"/>
        <n v="35520"/>
        <n v="36851.300000000003"/>
        <n v="39187.300000000003"/>
        <n v="37555.800000000003"/>
        <n v="36687.599999999999"/>
        <n v="37298.6"/>
        <n v="35652.800000000003"/>
        <n v="34584.6"/>
        <n v="35662.5"/>
        <n v="38417.300000000003"/>
        <n v="39249.199999999997"/>
        <n v="38378.300000000003"/>
        <n v="38750.6"/>
        <n v="34679.699999999997"/>
        <n v="37448.300000000003"/>
        <n v="37297.4"/>
        <n v="40717.199999999997"/>
        <n v="36720.5"/>
        <n v="42897.3"/>
        <n v="43541.3"/>
        <n v="46426.400000000001"/>
        <n v="46708.800000000003"/>
        <n v="49839.8"/>
        <n v="49704.6"/>
        <n v="49384.2"/>
        <n v="56695.7"/>
        <n v="55848.9"/>
        <n v="58238.3"/>
        <n v="58840.1"/>
        <n v="57337.2"/>
        <n v="56405.4"/>
        <n v="57441.3"/>
        <n v="53741.5"/>
        <n v="57169.8"/>
        <n v="56603.8"/>
        <n v="57807.1"/>
        <n v="57720.3"/>
        <n v="53560.800000000003"/>
        <n v="54841.4"/>
        <n v="55036.5"/>
        <n v="54020.5"/>
        <n v="48963.6"/>
        <n v="50088.9"/>
        <n v="51143.6"/>
        <n v="51729.5"/>
        <n v="53820.2"/>
        <n v="56483.199999999997"/>
        <n v="55646.1"/>
        <n v="56207.1"/>
        <n v="60041.9"/>
        <n v="61379.7"/>
        <n v="63216"/>
        <n v="62980.4"/>
        <n v="63540.9"/>
        <n v="59863.8"/>
        <n v="59978.7"/>
        <n v="59748.4"/>
        <n v="58118.7"/>
        <n v="58077.4"/>
        <n v="55948.7"/>
        <n v="57996.3"/>
        <n v="58993.4"/>
        <n v="58199.9"/>
        <n v="57059.9"/>
        <n v="58977.3"/>
        <n v="58718.3"/>
        <n v="58763.7"/>
        <n v="58771.3"/>
        <n v="57616.2"/>
        <n v="55765.2"/>
        <n v="55862.9"/>
        <n v="55036.1"/>
        <n v="51322.3"/>
        <n v="52325.4"/>
        <n v="54452.5"/>
        <n v="54158.3"/>
        <n v="57383.8"/>
        <n v="58093.4"/>
        <n v="58088"/>
        <n v="57656"/>
        <n v="58913.5"/>
        <n v="56889.7"/>
        <n v="55791.3"/>
        <n v="59113.7"/>
        <n v="61195.3"/>
        <n v="57265.1"/>
        <n v="57799.5"/>
        <n v="55851.9"/>
        <n v="54879"/>
        <n v="52311"/>
        <n v="50982.3"/>
        <n v="48855.6"/>
        <n v="48792.5"/>
        <n v="48428"/>
        <n v="50395.1"/>
        <n v="48424.2"/>
        <n v="49595.5"/>
        <n v="45164"/>
        <n v="46136.7"/>
        <n v="46345.599999999999"/>
        <n v="46928.5"/>
        <n v="49697.5"/>
        <n v="48911.199999999997"/>
        <n v="54111.8"/>
        <n v="57433.8"/>
        <n v="55923.7"/>
        <n v="55906.6"/>
        <n v="51582.2"/>
        <n v="52079.199999999997"/>
        <n v="49169.7"/>
        <n v="47936.3"/>
        <n v="48643.4"/>
        <n v="47168.7"/>
        <n v="47371.7"/>
        <n v="47990.7"/>
        <n v="44836"/>
        <n v="46508.6"/>
        <n v="46395.7"/>
        <n v="38852.9"/>
        <n v="39256.6"/>
        <n v="38297.599999999999"/>
        <n v="36982.1"/>
        <n v="37646.800000000003"/>
        <n v="35485.199999999997"/>
        <n v="33515.699999999997"/>
        <n v="33108.1"/>
        <n v="34283.1"/>
        <n v="34301.800000000003"/>
        <n v="33374.800000000003"/>
        <n v="30404"/>
        <n v="32502.1"/>
        <n v="32252.3"/>
        <n v="32241.3"/>
        <n v="32088.9"/>
        <n v="33000.5"/>
        <n v="30842.1"/>
        <n v="35476.300000000003"/>
        <n v="36002.9"/>
        <n v="36613.199999999997"/>
        <n v="35839.599999999999"/>
        <n v="36019.5"/>
        <n v="36845.800000000003"/>
        <n v="39175.699999999997"/>
        <n v="37382.199999999997"/>
        <n v="34076.1"/>
        <n v="35544.300000000003"/>
        <n v="38192.199999999997"/>
        <n v="40151.9"/>
        <n v="40599.300000000003"/>
        <n v="39460.199999999997"/>
        <n v="36793.199999999997"/>
        <n v="33991.5"/>
        <n v="32022.6"/>
        <n v="32958.9"/>
        <n v="32193.3"/>
        <n v="29359.9"/>
        <n v="28949.4"/>
        <n v="28868.7"/>
        <n v="27376"/>
        <n v="27057.8"/>
        <n v="26261.3"/>
        <n v="26454.400000000001"/>
        <n v="24689.599999999999"/>
        <n v="23736.5"/>
        <n v="23257.9"/>
        <n v="23823.200000000001"/>
        <n v="22728.5"/>
        <n v="23474.9"/>
        <n v="23844"/>
        <n v="23127.9"/>
        <n v="22825.4"/>
        <n v="21352.2"/>
        <n v="19434.900000000001"/>
        <n v="19273.8"/>
        <n v="19176.8"/>
        <n v="18808.900000000001"/>
        <n v="18023.599999999999"/>
        <n v="18247.2"/>
        <n v="18546"/>
        <n v="18326.599999999999"/>
        <n v="19170.7"/>
        <n v="19379.900000000001"/>
        <n v="19146.5"/>
        <n v="18658.099999999999"/>
        <n v="19433.3"/>
        <n v="19218.8"/>
        <n v="18770.7"/>
        <n v="19698.099999999999"/>
        <n v="18185.5"/>
        <n v="17730.7"/>
        <n v="17127.099999999999"/>
        <n v="17162"/>
        <n v="18723"/>
        <n v="19152.599999999999"/>
        <n v="18379.599999999999"/>
        <n v="18412.900000000001"/>
        <n v="18687.2"/>
        <n v="18675.2"/>
        <n v="17803.5"/>
        <n v="17774.599999999999"/>
        <n v="17662.3"/>
        <n v="16715.8"/>
        <n v="15953"/>
        <n v="16071"/>
        <n v="16324.2"/>
        <n v="16294.7"/>
        <n v="15695.8"/>
        <n v="15303.6"/>
        <n v="15327.2"/>
        <n v="15483.7"/>
        <n v="14828.4"/>
        <n v="15577.9"/>
        <n v="15587.1"/>
        <n v="14145.6"/>
        <n v="14019.9"/>
        <n v="13561.4"/>
        <n v="13759.4"/>
        <n v="13797.3"/>
        <n v="13559.9"/>
        <n v="13457.2"/>
        <n v="13278.9"/>
        <n v="13657.8"/>
        <n v="13061.6"/>
        <n v="13032.2"/>
        <n v="13117.2"/>
        <n v="12934.1"/>
        <n v="12974.6"/>
        <n v="12808.7"/>
        <n v="11913.5"/>
        <n v="11753.4"/>
        <n v="11506.9"/>
        <n v="11362.1"/>
        <n v="11322"/>
        <n v="11503"/>
        <n v="11420.4"/>
        <n v="11423.8"/>
        <n v="11533.9"/>
        <n v="11371"/>
        <n v="11298.4"/>
        <n v="11054.2"/>
        <n v="10924.1"/>
        <n v="10670.9"/>
        <n v="10602.6"/>
        <n v="10789.5"/>
        <n v="10672.9"/>
        <n v="10544.2"/>
        <n v="10572.3"/>
        <n v="10620.5"/>
        <n v="10776.1"/>
        <n v="10840.9"/>
        <n v="10693.2"/>
        <n v="10776.2"/>
        <n v="10727.9"/>
        <n v="10688.8"/>
        <n v="10739.4"/>
        <n v="10237.299999999999"/>
        <n v="10531.5"/>
        <n v="10416.799999999999"/>
        <n v="10921.5"/>
        <n v="11081.8"/>
        <n v="10933"/>
        <n v="10941.3"/>
        <n v="10949.5"/>
        <n v="10785.3"/>
        <n v="10675.3"/>
        <n v="10326"/>
        <n v="10441.9"/>
        <n v="10390.200000000001"/>
        <n v="10339.700000000001"/>
        <n v="10224.6"/>
        <n v="10126.6"/>
        <n v="10376.9"/>
        <n v="10296.4"/>
        <n v="10092.200000000001"/>
        <n v="10472.5"/>
        <n v="10168.799999999999"/>
        <n v="11413.3"/>
        <n v="11914.9"/>
        <n v="11644.2"/>
        <n v="11702"/>
        <n v="11468.1"/>
        <n v="11527.4"/>
        <n v="11327.4"/>
        <n v="11462.3"/>
        <n v="11324.8"/>
        <n v="11753.5"/>
        <n v="11641.6"/>
        <n v="11661.3"/>
        <n v="11529.2"/>
        <n v="11856.9"/>
        <n v="11750.2"/>
        <n v="11947.6"/>
        <n v="12282.6"/>
        <n v="11899"/>
        <n v="11845.3"/>
        <n v="11750.8"/>
        <n v="11770.9"/>
        <n v="11557.2"/>
        <n v="11390.4"/>
        <n v="11889.2"/>
        <n v="11681.2"/>
        <n v="11764.3"/>
        <n v="11592"/>
        <n v="11757.1"/>
        <n v="11735.1"/>
        <n v="11184.7"/>
        <n v="11224.4"/>
        <n v="11066.8"/>
        <n v="11803.1"/>
        <n v="11333.4"/>
        <n v="11096.2"/>
        <n v="11105.9"/>
        <n v="10908.5"/>
        <n v="11022.8"/>
        <n v="9932.5"/>
        <n v="9704.1"/>
        <n v="9546.4"/>
        <n v="9599.6"/>
        <n v="9513.7000000000007"/>
        <n v="9387.2999999999993"/>
        <n v="9162.4"/>
        <n v="9208"/>
        <n v="9170.2000000000007"/>
        <n v="9155.7999999999993"/>
        <n v="9135.2999999999993"/>
        <n v="9198.7000000000007"/>
        <n v="9253.4"/>
        <n v="9243.6"/>
        <n v="9300.7999999999993"/>
        <n v="9233.2999999999993"/>
        <n v="9285.1"/>
        <n v="9235.7000000000007"/>
        <n v="9429.9"/>
        <n v="9256"/>
        <n v="9339"/>
        <n v="9081"/>
        <n v="9134.4"/>
        <n v="9067.1"/>
        <n v="9085.1"/>
        <n v="9229.9"/>
        <n v="9135.4"/>
        <n v="9185.4"/>
        <n v="9124"/>
        <n v="9008.2999999999993"/>
        <n v="9160"/>
        <n v="9247.5"/>
        <n v="9302"/>
        <n v="9624.6"/>
        <n v="9683.7000000000007"/>
        <n v="9296.4"/>
        <n v="9358.7999999999993"/>
        <n v="9314"/>
        <n v="9388.1"/>
        <n v="9464.6"/>
        <n v="9523.5"/>
        <n v="9425.4"/>
        <n v="9345.2999999999993"/>
        <n v="9471.2999999999993"/>
        <n v="9466.6"/>
        <n v="9283.2000000000007"/>
        <n v="9878.7999999999993"/>
        <n v="9768.7999999999993"/>
        <n v="9777.9"/>
        <n v="9742.6"/>
        <n v="9669.6"/>
        <n v="9631.2000000000007"/>
        <n v="9794.4"/>
        <n v="9667.2000000000007"/>
        <n v="9527.6"/>
        <n v="10189.299999999999"/>
        <n v="9454.7999999999993"/>
        <n v="9692.5"/>
        <n v="9424.7999999999993"/>
        <n v="9572.2000000000007"/>
        <n v="9199.1"/>
        <n v="8842.5"/>
        <n v="8898.2000000000007"/>
        <n v="8728.2000000000007"/>
        <n v="9177"/>
        <n v="9169.7000000000007"/>
        <n v="9059"/>
        <n v="9512.2999999999993"/>
        <n v="9773.2999999999993"/>
        <n v="9730.7000000000007"/>
        <n v="9677.7000000000007"/>
        <n v="9379.5"/>
        <n v="9318"/>
        <n v="9778.4"/>
        <n v="9298.7000000000007"/>
        <n v="8813.7999999999993"/>
        <n v="8579.7999999999993"/>
        <n v="8738.7999999999993"/>
        <n v="9554.6"/>
        <n v="9806.2000000000007"/>
        <n v="9979.7999999999993"/>
        <n v="9151.4"/>
        <n v="9001"/>
        <n v="8874.7000000000007"/>
        <n v="8885.5"/>
        <n v="8966.2999999999993"/>
        <n v="8821.6"/>
        <n v="8629"/>
        <n v="8770.9"/>
        <n v="7746.9"/>
        <n v="7766"/>
        <n v="7678.9"/>
        <n v="7540.4"/>
        <n v="7503.8"/>
        <n v="7488.5"/>
        <n v="7112.9"/>
        <n v="6842.5"/>
        <n v="6833.5"/>
        <n v="7122.9"/>
        <n v="7230.8"/>
        <n v="7035.8"/>
        <n v="7085.6"/>
        <n v="6629.1"/>
        <n v="6850.9"/>
        <n v="6841.3"/>
        <n v="6917.6"/>
        <n v="6867.8"/>
        <n v="6863.1"/>
        <n v="7289"/>
        <n v="7361.2"/>
        <n v="7185.2"/>
        <n v="7332.3"/>
        <n v="6772.7"/>
        <n v="6857.4"/>
        <n v="6735.9"/>
        <n v="6800.5"/>
        <n v="6638.5"/>
        <n v="6412.5"/>
        <n v="6391"/>
        <n v="5890.4"/>
        <n v="6233.7"/>
        <n v="6373.4"/>
        <n v="6725.1"/>
        <n v="6678.9"/>
        <n v="6744.6"/>
        <n v="6468.9"/>
        <n v="5822.1"/>
        <n v="6186.2"/>
        <n v="6205.3"/>
        <n v="6172"/>
        <n v="5361.4"/>
        <n v="5261.1"/>
        <n v="5030"/>
        <n v="5366.3"/>
        <n v="5182.7"/>
        <n v="5584.3"/>
        <n v="4826"/>
        <n v="7935.1"/>
        <n v="7891.2"/>
        <n v="7933"/>
        <n v="8034.1"/>
        <n v="8887.7999999999993"/>
        <n v="9134.7999999999993"/>
        <n v="9060.2999999999993"/>
        <n v="8757.9"/>
        <n v="8761.4"/>
        <n v="8904.7999999999993"/>
        <n v="8540"/>
        <n v="8543.7000000000007"/>
        <n v="8697.5"/>
        <n v="8818.6"/>
        <n v="8800.2999999999993"/>
        <n v="9317.2000000000007"/>
        <n v="9662.7000000000007"/>
        <n v="9942.7000000000007"/>
        <n v="9655.7000000000007"/>
        <n v="9684.5"/>
        <n v="9602.4"/>
        <n v="9609.4"/>
        <n v="10158.4"/>
        <n v="9701.4"/>
        <n v="9932.2999999999993"/>
        <n v="9907.7000000000007"/>
        <n v="10333"/>
        <n v="10235.1"/>
        <n v="10317.700000000001"/>
        <n v="10229.5"/>
        <n v="9854.1"/>
        <n v="10151.5"/>
        <n v="9895.5"/>
        <n v="9818.6"/>
        <n v="9772"/>
        <n v="9611.7999999999993"/>
        <n v="9193.9"/>
        <n v="9296.6"/>
        <n v="9334.9"/>
        <n v="9381.6"/>
        <n v="9349.1"/>
        <n v="9507.2999999999993"/>
        <n v="9298.9"/>
        <n v="9377.2999999999993"/>
        <n v="8866.6"/>
        <n v="8607.7999999999993"/>
        <n v="8341.6"/>
        <n v="8439.9"/>
        <n v="8405.1"/>
        <n v="8678.5"/>
        <n v="8732.6"/>
        <n v="8641.9"/>
        <n v="8706.2000000000007"/>
        <n v="8916.2999999999993"/>
        <n v="8913.1"/>
        <n v="8726.9"/>
        <n v="8818.2999999999993"/>
        <n v="8829.2000000000007"/>
        <n v="8111.4"/>
        <n v="8187.6"/>
        <n v="8024.1"/>
        <n v="8187.1"/>
        <n v="7842.4"/>
        <n v="8059.6"/>
        <n v="8155.7"/>
        <n v="7759.1"/>
        <n v="7372.5"/>
        <n v="7376.8"/>
        <n v="7343.1"/>
        <n v="6967"/>
        <n v="7199.8"/>
        <n v="7196.4"/>
        <n v="7261.8"/>
        <n v="7397.5"/>
        <n v="7321.5"/>
        <n v="7261.7"/>
        <n v="7210.9"/>
        <n v="7224.8"/>
        <n v="7268.3"/>
        <n v="7322.8"/>
        <n v="7495.8"/>
        <n v="7156.2"/>
        <n v="7165.5"/>
        <n v="7276"/>
        <n v="6613.3"/>
        <n v="6903.5"/>
        <n v="7128.5"/>
        <n v="7080.8"/>
        <n v="7255.2"/>
        <n v="7208"/>
        <n v="7235.7"/>
        <n v="7355.8"/>
        <n v="7524.4"/>
        <n v="7510.9"/>
        <n v="7530.8"/>
        <n v="7399.2"/>
        <n v="7204.4"/>
        <n v="7291.8"/>
        <n v="7298.2"/>
        <n v="7396.4"/>
        <n v="7546.6"/>
        <n v="7742.7"/>
        <n v="7426.7"/>
        <n v="7510.6"/>
        <n v="7162.8"/>
        <n v="7115.6"/>
        <n v="6924.7"/>
        <n v="7324.1"/>
        <n v="7272.5"/>
        <n v="7627.9"/>
        <n v="8099.3"/>
        <n v="8145.7"/>
        <n v="8208.4"/>
        <n v="8509.7999999999993"/>
        <n v="8497.2999999999993"/>
        <n v="8476.2999999999993"/>
        <n v="8661.2000000000007"/>
        <n v="8783.1"/>
        <n v="8812.6"/>
        <n v="8736.9"/>
        <n v="9036.7999999999993"/>
        <n v="8804.5"/>
        <n v="8778.2000000000007"/>
        <n v="9223.5"/>
        <n v="9338.9"/>
        <n v="9310.7999999999993"/>
        <n v="9396.4"/>
        <n v="9198.2999999999993"/>
        <n v="9300.6"/>
        <n v="9230.1"/>
        <n v="9152.6"/>
        <n v="9157.9"/>
        <n v="9411.2999999999993"/>
        <n v="9207.2000000000007"/>
        <n v="9529.6"/>
        <n v="9230.6"/>
        <n v="8658.2999999999993"/>
        <n v="7422.7"/>
        <n v="7477"/>
        <n v="8031.4"/>
        <n v="8208.2000000000007"/>
        <n v="8223.4"/>
        <n v="7957.3"/>
        <n v="7948.5"/>
        <n v="8073.3"/>
        <n v="8000.4"/>
        <n v="8167.2"/>
        <n v="8353.2999999999993"/>
        <n v="8281.5"/>
        <n v="8304.4"/>
        <n v="8267.7999999999993"/>
        <n v="8562.2999999999993"/>
        <n v="8566.7000000000007"/>
        <n v="8182.9"/>
        <n v="8198.6"/>
        <n v="7881.9"/>
        <n v="8127.3"/>
        <n v="8148.1"/>
        <n v="8226.9"/>
        <n v="8364.1"/>
        <n v="8302.7000000000007"/>
        <n v="8284.2999999999993"/>
        <n v="8049.1"/>
        <n v="8208.5"/>
        <n v="8184.9"/>
        <n v="8063.8"/>
        <n v="8432.4"/>
        <n v="8513.9"/>
        <n v="9702.2000000000007"/>
        <n v="10031.6"/>
        <n v="9993"/>
        <n v="10172.700000000001"/>
        <n v="10250.5"/>
        <n v="10164.700000000001"/>
        <n v="10195.700000000001"/>
        <n v="10255.5"/>
        <n v="10311.5"/>
        <n v="10337.299999999999"/>
        <n v="10342.1"/>
        <n v="10415.1"/>
        <n v="10162.5"/>
        <n v="10105.4"/>
        <n v="10309"/>
        <n v="10402.799999999999"/>
        <n v="10461.1"/>
        <n v="10309.299999999999"/>
        <n v="10566.9"/>
        <n v="10568.2"/>
        <n v="10612.3"/>
        <n v="10348.799999999999"/>
        <n v="9729.2999999999993"/>
        <n v="9594.4"/>
        <n v="9585.4"/>
        <n v="9491"/>
        <n v="9729.4"/>
        <n v="10184.799999999999"/>
        <n v="10371.799999999999"/>
        <n v="10136.299999999999"/>
        <n v="10131"/>
        <n v="10388.700000000001"/>
        <n v="10105"/>
        <n v="10141.5"/>
        <n v="10752.6"/>
        <n v="10910.7"/>
        <n v="10312.700000000001"/>
        <n v="10218.1"/>
        <n v="10335.6"/>
        <n v="10303.4"/>
        <n v="10049.4"/>
        <n v="10892.9"/>
        <n v="11394.2"/>
        <n v="11517.2"/>
        <n v="11314.5"/>
        <n v="12089.8"/>
        <n v="12191.6"/>
        <n v="12013.9"/>
        <n v="11480.9"/>
        <n v="11816.8"/>
        <n v="10934.6"/>
        <n v="10815.7"/>
        <n v="10520.1"/>
        <n v="10380"/>
        <n v="10082"/>
        <n v="9580.7000000000007"/>
        <n v="9580.9"/>
        <n v="9727.7999999999993"/>
        <n v="9492.1"/>
        <n v="9831"/>
        <n v="9945.2999999999993"/>
        <n v="9804.2999999999993"/>
        <n v="9888.7000000000007"/>
        <n v="10412.5"/>
        <n v="10714.4"/>
        <n v="10826.7"/>
        <n v="10571.5"/>
        <n v="10651.4"/>
        <n v="9723.2000000000007"/>
        <n v="10845.9"/>
        <n v="10200.1"/>
        <n v="11364.9"/>
        <n v="11762.1"/>
        <n v="11342.3"/>
        <n v="12110.6"/>
        <n v="12541.5"/>
        <n v="12252.6"/>
        <n v="11415.9"/>
        <n v="11268"/>
        <n v="10970.2"/>
        <n v="11163.1"/>
        <n v="11900.8"/>
        <n v="10835.9"/>
        <n v="10616.6"/>
        <n v="10818.6"/>
        <n v="11906.5"/>
        <n v="12409.1"/>
        <n v="11287.8"/>
        <n v="13063.8"/>
        <n v="11809.9"/>
        <n v="11046.4"/>
        <n v="10897.1"/>
        <n v="10721.7"/>
        <n v="10179.299999999999"/>
        <n v="9517"/>
        <n v="9255.4"/>
        <n v="9080.6"/>
        <n v="9318.7999999999993"/>
        <n v="8962.5"/>
        <n v="8812.5"/>
        <n v="8656.1"/>
        <n v="8219"/>
        <n v="8133.1"/>
        <n v="7888"/>
        <n v="7987.8"/>
        <n v="7635"/>
        <n v="7901.4"/>
        <n v="7985.2"/>
        <n v="7784.9"/>
        <n v="7779.1"/>
        <n v="7685.5"/>
        <n v="8124.8"/>
        <n v="8728.6"/>
        <n v="8545.7000000000007"/>
        <n v="8558.2999999999993"/>
        <n v="8271.9"/>
        <n v="8647.7999999999993"/>
        <n v="8716.2999999999993"/>
        <n v="8760.1"/>
        <n v="8630.2000000000007"/>
        <n v="8027.4"/>
        <n v="7970.1"/>
        <n v="7852.1"/>
        <n v="7635.7"/>
        <n v="7930.3"/>
        <n v="7965.3"/>
        <n v="8157.2"/>
        <n v="7262.6"/>
        <n v="7359.5"/>
        <n v="7871.8"/>
        <n v="8164.6"/>
        <n v="7994.6"/>
        <n v="7806"/>
        <n v="6984.8"/>
        <n v="7190.3"/>
        <n v="6386"/>
        <n v="6191.5"/>
        <n v="5990.3"/>
        <n v="5849.5"/>
        <n v="5745.1"/>
        <n v="5774.9"/>
        <n v="5830.9"/>
        <n v="5766.8"/>
        <n v="5493.8"/>
        <n v="5384.2"/>
        <n v="5320.8"/>
        <n v="5235"/>
        <n v="5302.3"/>
        <n v="5265.9"/>
        <n v="5298.3"/>
        <n v="5209.1000000000004"/>
        <n v="5415.6"/>
        <n v="5511.6"/>
        <n v="5346.7"/>
        <n v="5243.5"/>
        <n v="5290.2"/>
        <n v="5241"/>
        <n v="5264.7"/>
        <n v="5208.3"/>
        <n v="5180.8999999999996"/>
        <n v="5032.3"/>
        <n v="5134.8"/>
        <n v="5051.8"/>
        <n v="5054.2"/>
        <n v="5022.6000000000004"/>
        <n v="5307.8"/>
        <n v="5158.3999999999996"/>
        <n v="5245.2"/>
        <n v="5173.6000000000004"/>
        <n v="5046.2"/>
        <n v="5010.2"/>
        <n v="4902.3999999999996"/>
        <n v="4968.7"/>
        <n v="4859.3"/>
        <n v="4145.1000000000004"/>
        <n v="4102.3"/>
        <n v="4111.8"/>
        <n v="4102.2"/>
        <n v="4025.6"/>
        <n v="4041.7"/>
        <n v="3942.8"/>
        <n v="3937"/>
        <n v="3994.7"/>
        <n v="4002.5"/>
        <n v="3990.4"/>
        <n v="3982.2"/>
        <n v="4041.2"/>
        <n v="4017"/>
        <n v="3990.2"/>
        <n v="3981.5"/>
        <n v="4006.4"/>
        <n v="3924.3"/>
        <n v="3879"/>
        <n v="3865.1"/>
        <n v="3886"/>
        <n v="3870.3"/>
        <n v="3915.2"/>
        <n v="3944.3"/>
        <n v="3865.9"/>
        <n v="3875.1"/>
        <n v="3863"/>
        <n v="3857.2"/>
        <n v="3715.9"/>
        <n v="3809.5"/>
        <n v="3823.1"/>
        <n v="3821.9"/>
        <n v="3816.6"/>
        <n v="3814.6"/>
        <n v="3810.3"/>
        <n v="3833.7"/>
        <n v="3755.2"/>
        <n v="4120.3999999999996"/>
        <n v="3965.2"/>
        <n v="3936.6"/>
        <n v="3972.4"/>
        <n v="3914.3"/>
        <n v="3896"/>
        <n v="3664.2"/>
        <n v="3616.8"/>
        <n v="3604.7"/>
        <n v="3592.6"/>
        <n v="3611.5"/>
        <n v="3632"/>
        <n v="3631.8"/>
        <n v="3679"/>
        <n v="3661.4"/>
        <n v="3661.7"/>
        <n v="3397.7"/>
        <n v="3404.3"/>
        <n v="3468.4"/>
        <n v="3462.8"/>
        <n v="3459.1"/>
        <n v="3502.5"/>
        <n v="3467.9"/>
        <n v="3437.2"/>
        <n v="3460"/>
        <n v="3414.8"/>
        <n v="3442.8"/>
        <n v="3555.6"/>
        <n v="3570.9"/>
        <n v="3572"/>
        <n v="3574.3"/>
        <n v="3561.5"/>
        <n v="3580.1"/>
        <n v="3536.7"/>
        <n v="3542.3"/>
        <n v="3677.8"/>
        <n v="3605.6"/>
        <n v="3626.4"/>
        <n v="3588"/>
        <n v="3571.3"/>
        <n v="3638.1"/>
        <n v="3490.2"/>
        <n v="3597.2"/>
        <n v="3616.5"/>
        <n v="3603.7"/>
        <n v="3978"/>
        <n v="3971"/>
        <n v="3985.9"/>
        <n v="4004.1"/>
        <n v="3785.4"/>
        <n v="3802.7"/>
        <n v="3780.1"/>
        <n v="3873.8"/>
        <n v="3809.4"/>
        <n v="3709.4"/>
        <n v="3815"/>
        <n v="3706.8"/>
        <n v="3861.6"/>
        <n v="3586.9"/>
        <n v="3793.7"/>
        <n v="3762.5"/>
        <n v="4026.1"/>
        <n v="3944.4"/>
        <n v="3964.4"/>
        <n v="3850.9"/>
        <n v="4076"/>
        <n v="3687.1"/>
        <n v="3668"/>
        <n v="3526.1"/>
        <n v="3247.9"/>
        <n v="3228.7"/>
        <n v="3247.8"/>
        <n v="3315.3"/>
        <n v="3466.1"/>
        <n v="3407.7"/>
        <n v="3460.5"/>
        <n v="3567.5"/>
        <n v="3430.4"/>
        <n v="3422.2"/>
        <n v="3508.6"/>
        <n v="3771.6"/>
        <n v="3958.5"/>
        <n v="3897.8"/>
        <n v="4160.3999999999996"/>
        <n v="4196.2"/>
        <n v="4039.7"/>
        <n v="4296.5"/>
        <n v="4265.3999999999996"/>
        <n v="3866.5"/>
        <n v="3837"/>
        <n v="4062.2"/>
        <n v="3920.4"/>
        <n v="4398"/>
        <n v="4356"/>
        <n v="4638.7"/>
        <n v="4524.6000000000004"/>
        <n v="4883.8"/>
        <n v="5658.3"/>
        <n v="5621.8"/>
        <n v="5636.2"/>
        <n v="5718.9"/>
        <n v="5842.4"/>
        <n v="6429.2"/>
        <n v="6435"/>
        <n v="6446.1"/>
        <n v="6427.1"/>
        <n v="6412"/>
        <n v="6474"/>
        <n v="6565.3"/>
        <n v="6502.8"/>
        <n v="6459.7"/>
        <n v="6478.2"/>
        <n v="6386.2"/>
        <n v="6424.7"/>
        <n v="6400.5"/>
        <n v="6365.9"/>
        <n v="6325.7"/>
        <n v="6335"/>
        <n v="6486.1"/>
        <n v="6494.2"/>
        <n v="6510"/>
        <n v="6507"/>
        <n v="6530.7"/>
        <n v="6528.7"/>
        <n v="6555.8"/>
        <n v="6583"/>
        <n v="6572.2"/>
        <n v="6512"/>
        <n v="6574.1"/>
        <n v="6686.6"/>
        <n v="6705.3"/>
        <n v="6699.8"/>
        <n v="6326.8"/>
        <n v="6321.7"/>
        <n v="6291.3"/>
        <n v="6239.1"/>
        <n v="6618"/>
        <n v="6650.8"/>
        <n v="6669.6"/>
        <n v="6611"/>
        <n v="6596.3"/>
        <n v="6639.1"/>
        <n v="6584.2"/>
        <n v="6507.8"/>
        <n v="6549.9"/>
        <n v="6608.2"/>
        <n v="6635.2"/>
        <n v="6603.9"/>
        <n v="6636"/>
        <n v="6689.2"/>
        <n v="6468.1"/>
        <n v="6445.1"/>
        <n v="6584.1"/>
        <n v="6704.1"/>
        <n v="6729.6"/>
        <n v="6766.7"/>
        <n v="6489.2"/>
        <n v="6390.4"/>
        <n v="6342"/>
        <n v="6251.9"/>
        <n v="6500.2"/>
        <n v="6519"/>
        <n v="6483.7"/>
        <n v="6482.9"/>
        <n v="6338"/>
        <n v="6293.9"/>
        <n v="6321"/>
        <n v="6238.5"/>
        <n v="6184.3"/>
        <n v="6390.9"/>
        <n v="6514"/>
        <n v="6706.8"/>
        <n v="7377.5"/>
        <n v="7264.2"/>
        <n v="7293.9"/>
        <n v="7189.6"/>
        <n v="7033.8"/>
        <n v="6993.7"/>
        <n v="7029.1"/>
        <n v="7074.6"/>
        <n v="6897.6"/>
        <n v="6712.7"/>
        <n v="6734.8"/>
        <n v="6680.4"/>
        <n v="6521.2"/>
        <n v="6359.6"/>
        <n v="6482.2"/>
        <n v="6268.1"/>
        <n v="6481.5"/>
        <n v="6379.1"/>
        <n v="6581.7"/>
        <n v="6306.7"/>
        <n v="6256.9"/>
        <n v="6190.2"/>
        <n v="6255.3"/>
        <n v="6313"/>
        <n v="6231.6"/>
        <n v="6152.3"/>
        <n v="6538.8"/>
        <n v="6283.6"/>
        <n v="6724.9"/>
        <n v="6943.6"/>
        <n v="7027.1"/>
        <n v="7014.3"/>
        <n v="7419"/>
        <n v="7535.6"/>
        <n v="7606.4"/>
        <n v="7729.4"/>
        <n v="8177.1"/>
        <n v="8215.6"/>
        <n v="8234.1"/>
        <n v="8187.4"/>
        <n v="7937"/>
        <n v="8173.7"/>
        <n v="8407"/>
        <n v="7723"/>
        <n v="7412.3"/>
        <n v="7408.7"/>
        <n v="7339.4"/>
        <n v="7477.5"/>
        <n v="7383.6"/>
        <n v="7322"/>
        <n v="6729.9"/>
        <n v="6362.9"/>
        <n v="6254.8"/>
        <n v="6230.2"/>
        <n v="6250.6"/>
        <n v="6389.1"/>
        <n v="6307.2"/>
        <n v="6667.1"/>
        <n v="6714.8"/>
        <n v="6765.5"/>
        <n v="6617.7"/>
        <n v="6546.5"/>
        <n v="6598.4"/>
        <n v="6513.5"/>
        <n v="6619.5"/>
        <n v="6366.8"/>
        <n v="6398.9"/>
        <n v="6213.3"/>
        <n v="5883.5"/>
        <n v="6154.9"/>
        <n v="6082.1"/>
        <n v="6256.6"/>
        <n v="6154.6"/>
        <n v="6167.3"/>
        <n v="6055.7"/>
        <n v="6728"/>
        <n v="6765.4"/>
        <n v="6752.4"/>
        <n v="6719.8"/>
        <n v="6460.3"/>
        <n v="6505.8"/>
        <n v="6410.3"/>
        <n v="6647.1"/>
        <n v="6312.3"/>
        <n v="6558.2"/>
        <n v="6885.9"/>
        <n v="6775.1"/>
        <n v="7515.8"/>
        <n v="7622.1"/>
        <n v="7697.8"/>
        <n v="7661"/>
        <n v="7631.5"/>
        <n v="7504.3"/>
        <n v="7729.3"/>
        <n v="7646.6"/>
        <n v="7502.6"/>
        <n v="7400.1"/>
        <n v="7467.7"/>
        <n v="7119.3"/>
        <n v="7366.7"/>
        <n v="7361.3"/>
        <n v="7477.7"/>
        <n v="7592.9"/>
        <n v="7512.3"/>
        <n v="8006"/>
        <n v="8403.2999999999993"/>
        <n v="8529"/>
        <n v="8245.1"/>
        <n v="8245.7000000000007"/>
        <n v="8063"/>
        <n v="8344.4"/>
        <n v="8477"/>
        <n v="8674.1"/>
        <n v="8693.5"/>
        <n v="8459.5"/>
        <n v="8408.2999999999993"/>
        <n v="9025.7000000000007"/>
        <n v="9319.1"/>
        <n v="9196.4"/>
        <n v="9431.6"/>
        <n v="9656.4"/>
        <n v="9853.5"/>
        <n v="9708.6"/>
        <n v="9749.7000000000007"/>
        <n v="9243.2000000000007"/>
        <n v="9074.9"/>
        <n v="9245.1"/>
        <n v="9415.1"/>
        <n v="9352.4"/>
        <n v="8940.9"/>
        <n v="9287"/>
        <n v="8873.1"/>
        <n v="9645.2999999999993"/>
        <n v="8952.7999999999993"/>
        <n v="8806.7000000000007"/>
        <n v="8923.1"/>
        <n v="8867"/>
        <n v="8290.7999999999993"/>
        <n v="8178.4"/>
        <n v="7908.6"/>
        <n v="8070"/>
        <n v="8363.6"/>
        <n v="8004.4"/>
        <n v="7887.4"/>
        <n v="7926.6"/>
        <n v="6962.1"/>
        <n v="6854.8"/>
        <n v="6781.9"/>
        <n v="7030.5"/>
        <n v="6905.7"/>
        <n v="6624.3"/>
        <n v="6782"/>
        <n v="6808.9"/>
        <n v="7424.2"/>
        <n v="7068.4"/>
        <n v="6825.2"/>
        <n v="6938.2"/>
        <n v="6853.7"/>
        <n v="7129.2"/>
        <n v="7954.9"/>
        <n v="7801.7"/>
        <n v="8143.5"/>
        <n v="8473.2000000000007"/>
        <n v="8547.4"/>
        <n v="8916.7999999999993"/>
        <n v="8726.2000000000007"/>
        <n v="8905.9"/>
        <n v="8912.6"/>
        <n v="8616.7999999999993"/>
        <n v="8201.2000000000007"/>
        <n v="7874.9"/>
        <n v="8289.2000000000007"/>
        <n v="8264.4"/>
        <n v="8210.6"/>
        <n v="9154.9"/>
        <n v="9137.4"/>
        <n v="8762"/>
        <n v="9217"/>
        <n v="9300"/>
        <n v="9902.9"/>
        <n v="10675.1"/>
        <n v="11330.6"/>
        <n v="11416.5"/>
        <n v="11402.3"/>
        <n v="10827.7"/>
        <n v="10904.5"/>
        <n v="10333.9"/>
        <n v="10594.4"/>
        <n v="10285.1"/>
        <n v="9585.2000000000007"/>
        <n v="9704.2999999999993"/>
        <n v="10170.4"/>
        <n v="9841.7000000000007"/>
        <n v="10473"/>
        <n v="11238.7"/>
        <n v="11169.4"/>
        <n v="10398.799999999999"/>
        <n v="11073.5"/>
        <n v="10178.700000000001"/>
        <n v="10037.299999999999"/>
        <n v="9476.2999999999993"/>
        <n v="8539.2000000000007"/>
        <n v="8903.5"/>
        <n v="8081.9"/>
        <n v="8559.6"/>
        <n v="8699.7999999999993"/>
        <n v="8164.2"/>
        <n v="7594.7"/>
        <n v="7701.2"/>
        <n v="6938.5"/>
        <n v="8222.2000000000007"/>
        <n v="9241.1"/>
        <n v="8893.2000000000007"/>
        <n v="9181.1"/>
        <n v="10265.4"/>
        <n v="10166"/>
        <n v="11244.8"/>
        <n v="11795.1"/>
        <n v="11467.5"/>
        <n v="11118.1"/>
        <n v="11203"/>
        <n v="11452.3"/>
        <n v="10903.2"/>
        <n v="10864.8"/>
        <n v="11594.9"/>
        <n v="12858.9"/>
        <n v="11580.2"/>
        <n v="11245.4"/>
        <n v="11192.3"/>
        <n v="11362"/>
        <n v="13697.5"/>
        <n v="13695.2"/>
        <n v="14292.2"/>
        <n v="13886.7"/>
        <n v="13535.4"/>
        <n v="15043"/>
        <n v="14778.5"/>
        <n v="14976.2"/>
        <n v="16228.2"/>
        <n v="17172.3"/>
        <n v="16954.8"/>
        <n v="15180.1"/>
        <n v="15156.6"/>
        <n v="14754.1"/>
        <n v="13444.9"/>
        <n v="13850.4"/>
        <n v="12531.5"/>
        <n v="14392.6"/>
        <n v="14398.7"/>
        <n v="15416.6"/>
        <n v="15756.6"/>
        <n v="13833.5"/>
        <n v="13790"/>
        <n v="14396.5"/>
        <n v="13665"/>
        <n v="15632.1"/>
        <n v="16462"/>
        <n v="17523.7"/>
        <n v="18972.3"/>
        <n v="19065.7"/>
        <n v="19345.5"/>
        <n v="17604.8"/>
        <n v="16467.900000000001"/>
        <n v="16286.8"/>
        <n v="17083.900000000001"/>
        <n v="16732.5"/>
        <n v="15059.6"/>
        <n v="14843.4"/>
        <n v="16047.6"/>
        <n v="16850.3"/>
        <n v="13749.6"/>
        <n v="11667.1"/>
        <n v="11623.9"/>
        <n v="11246.2"/>
        <n v="10912.7"/>
        <n v="10861.5"/>
        <n v="9946.7999999999993"/>
        <n v="9837.9"/>
        <n v="9906"/>
        <n v="9733.2000000000007"/>
        <n v="9318.4"/>
        <n v="8754.7000000000007"/>
        <n v="8200.7999999999993"/>
        <n v="8013.4"/>
        <n v="8234.5"/>
        <n v="8100"/>
        <n v="8244.7000000000007"/>
        <n v="8042.6"/>
        <n v="7780.9"/>
        <n v="7700"/>
        <n v="7853.7"/>
        <n v="7283.2"/>
        <n v="6597.1"/>
        <n v="6522.5"/>
        <n v="5878.1"/>
        <n v="6339.9"/>
        <n v="6565.8"/>
        <n v="7129.6"/>
        <n v="7444.4"/>
        <n v="7102.8"/>
        <n v="6959.2"/>
        <n v="7389.5"/>
        <n v="7363.8"/>
        <n v="7152.1"/>
        <n v="7024.8"/>
        <n v="6737.8"/>
        <n v="6451.2"/>
        <n v="6124.3"/>
        <n v="6147.5"/>
        <n v="5726.6"/>
        <n v="5764.6"/>
        <n v="5887.6"/>
        <n v="5734"/>
        <n v="5513.1"/>
        <n v="5903.6"/>
        <n v="5982.9"/>
        <n v="6006.6"/>
        <n v="5993.1"/>
        <n v="5698.6"/>
        <n v="5575.8"/>
        <n v="5598.6"/>
        <n v="5759.3"/>
        <n v="5688.1"/>
        <n v="5824.7"/>
        <n v="5637.3"/>
        <n v="5432.6"/>
        <n v="4824.2"/>
        <n v="4763.3999999999996"/>
        <n v="4777.5"/>
        <n v="4611.7"/>
        <n v="4435.8"/>
        <n v="4371.8999999999996"/>
        <n v="4321.3999999999996"/>
        <n v="4218.7"/>
        <n v="4314.2"/>
        <n v="4401.3"/>
        <n v="4403.1000000000004"/>
        <n v="4360.6000000000004"/>
        <n v="4172.8"/>
        <n v="4195.6000000000004"/>
        <n v="4212.2"/>
        <n v="3892.7"/>
        <n v="3932.8"/>
        <n v="3667.5"/>
        <n v="3788"/>
        <n v="3600.8"/>
        <n v="3617.3"/>
        <n v="3882.2"/>
        <n v="3908"/>
        <n v="4100.3"/>
        <n v="3689.6"/>
        <n v="3698.9"/>
        <n v="3713.8"/>
        <n v="3243.1"/>
        <n v="4158.8999999999996"/>
        <n v="4217.8999999999996"/>
        <n v="4245.8999999999996"/>
        <n v="4335.1000000000004"/>
        <n v="4326.5"/>
        <n v="4635.6000000000004"/>
        <n v="4618.7"/>
        <n v="4409.1000000000004"/>
        <n v="4267.5"/>
        <n v="4612.8999999999996"/>
        <n v="4573.8"/>
        <n v="4921.8999999999996"/>
        <n v="4735.1000000000004"/>
        <n v="4583"/>
        <n v="4597.3"/>
        <n v="4390.3"/>
        <n v="4345.8"/>
        <n v="4352.3"/>
        <n v="4364.3999999999996"/>
        <n v="4318.3999999999996"/>
        <n v="4141.1000000000004"/>
        <n v="4089.7"/>
        <n v="4005.1"/>
        <n v="4066.6"/>
        <n v="4150.5"/>
        <n v="4105.3999999999996"/>
        <n v="4278.8999999999996"/>
        <n v="4387.3999999999996"/>
        <n v="4161.7"/>
        <n v="4327.8999999999996"/>
        <n v="4062.6"/>
        <n v="3871.6"/>
        <n v="3654.4"/>
        <n v="3425.7"/>
        <n v="3348.8"/>
        <n v="3429.4"/>
        <n v="3401.9"/>
        <n v="3232"/>
        <n v="3262.8"/>
        <n v="2878.5"/>
        <n v="2810"/>
        <n v="2720.5"/>
        <n v="2747"/>
        <n v="2883.3"/>
        <n v="2766.5"/>
        <n v="2733.5"/>
        <n v="2806.8"/>
        <n v="2691.9"/>
        <n v="2559.1999999999998"/>
        <n v="2582.6"/>
        <n v="2763.4"/>
        <n v="2756.6"/>
        <n v="2836.5"/>
        <n v="2675.1"/>
        <n v="2866"/>
        <n v="2282.6"/>
        <n v="2320.1999999999998"/>
        <n v="2233.4"/>
        <n v="1914.1"/>
        <n v="1975.1"/>
        <n v="2234.1999999999998"/>
        <n v="2362.4"/>
        <n v="2403.1"/>
        <n v="2324.3000000000002"/>
        <n v="2344"/>
        <n v="2511.4"/>
        <n v="2564.9"/>
        <n v="2513.9"/>
        <n v="2614.1999999999998"/>
        <n v="2627.9"/>
        <n v="2617.3000000000002"/>
        <n v="2572.5"/>
        <n v="2536.5"/>
        <n v="2424.6"/>
        <n v="2480.6"/>
        <n v="2558.4"/>
        <n v="2577.6999999999998"/>
        <n v="2583.8000000000002"/>
        <n v="2446.1"/>
        <n v="2541.6"/>
        <n v="2590.1"/>
        <n v="2710.4"/>
        <n v="2722.8"/>
        <n v="2677.6"/>
        <n v="2754.4"/>
        <n v="2616.8000000000002"/>
        <n v="2539.6"/>
        <n v="2655.1"/>
        <n v="2508.6"/>
        <n v="2442.5"/>
        <n v="2467.3000000000002"/>
        <n v="2713"/>
        <n v="2656.8"/>
        <n v="2973.4"/>
        <n v="2900.3"/>
        <n v="2811.4"/>
        <n v="2798.8"/>
        <n v="2691.5"/>
        <n v="2870.5"/>
        <n v="2705"/>
        <n v="2524.1"/>
        <n v="2545.4"/>
        <n v="2492.6"/>
        <n v="2412.6"/>
        <n v="2303.3000000000002"/>
        <n v="2192.6"/>
        <n v="2278.1999999999998"/>
        <n v="2189"/>
        <n v="2052.4"/>
        <n v="2244.9"/>
        <n v="2307.1999999999998"/>
        <n v="2445.3000000000002"/>
        <n v="2272.6"/>
        <n v="2124.4"/>
        <n v="2044.2"/>
        <n v="2040.2"/>
        <n v="1962"/>
        <n v="1881"/>
        <n v="1801.3"/>
        <n v="1729.3"/>
        <n v="1708.9"/>
        <n v="1772.6"/>
        <n v="1763.7"/>
        <n v="1686.4"/>
        <n v="1819.3"/>
        <n v="1752.3"/>
        <n v="1697.5"/>
        <n v="1664.5"/>
        <n v="1554.4"/>
        <n v="1545.3"/>
        <n v="1507.8"/>
        <n v="1516.8"/>
        <n v="1485.6"/>
        <n v="1445.9"/>
        <n v="1415.8"/>
        <n v="1351.9"/>
        <n v="1336.3"/>
        <n v="1329.6"/>
        <n v="1332.9"/>
        <n v="1286.5999999999999"/>
        <n v="1264.3"/>
        <n v="1248.2"/>
        <n v="1249.0999999999999"/>
        <n v="1240.9000000000001"/>
        <n v="1249.5999999999999"/>
        <n v="1238.0999999999999"/>
        <n v="1215.2"/>
        <n v="1206.0999999999999"/>
        <n v="1194"/>
        <n v="1176.8"/>
        <n v="1177"/>
        <n v="1177.3"/>
        <n v="1176.2"/>
        <n v="1212.5"/>
        <n v="1220.7"/>
        <n v="1206.7"/>
        <n v="1204.3"/>
        <n v="1180.8"/>
        <n v="1190.5"/>
        <n v="1188.7"/>
        <n v="1129.9000000000001"/>
        <n v="1141.8"/>
        <n v="1147.5999999999999"/>
        <n v="1097.4000000000001"/>
        <n v="1086.0999999999999"/>
        <n v="1079.0999999999999"/>
        <n v="1037.9000000000001"/>
        <n v="1041.9000000000001"/>
        <n v="1044.4000000000001"/>
        <n v="1045.0999999999999"/>
        <n v="969.4"/>
        <n v="966.3"/>
        <n v="939.7"/>
        <n v="1035"/>
        <n v="1044.7"/>
        <n v="1121.3"/>
        <n v="1047.5"/>
        <n v="1022.6"/>
        <n v="971.4"/>
        <n v="1071.7"/>
        <n v="1172.9000000000001"/>
        <n v="1253.4000000000001"/>
        <n v="1243.0999999999999"/>
        <n v="1238.2"/>
        <n v="1225.0999999999999"/>
        <n v="1179.2"/>
        <n v="1112.4000000000001"/>
        <n v="1191.3"/>
        <n v="1147"/>
        <n v="1232.7"/>
        <n v="1277"/>
        <n v="1271.2"/>
        <n v="1283.3"/>
        <n v="1255.5"/>
        <n v="1222.7"/>
        <n v="1189.3"/>
        <n v="1188.8"/>
        <n v="1171.5999999999999"/>
        <n v="1149.0999999999999"/>
        <n v="1176.5"/>
        <n v="1171.9000000000001"/>
        <n v="1120.5"/>
        <n v="1119"/>
        <n v="1077.5999999999999"/>
        <n v="1048.9000000000001"/>
        <n v="1052.3"/>
        <n v="1049.4000000000001"/>
        <n v="1031.9000000000001"/>
        <n v="1008.2"/>
        <n v="1008.3"/>
        <n v="995.4"/>
        <n v="996.5"/>
        <n v="997.6"/>
        <n v="979"/>
        <n v="1055.5"/>
        <n v="1049.5999999999999"/>
        <n v="1024.7"/>
        <n v="1016.1"/>
        <n v="1031.8"/>
        <n v="1013"/>
        <n v="1004"/>
        <n v="982.4"/>
        <n v="965.5"/>
        <n v="920.7"/>
        <n v="914.5"/>
        <n v="918.5"/>
        <n v="918"/>
        <n v="915.6"/>
        <n v="894.4"/>
        <n v="893.8"/>
        <n v="921.5"/>
        <n v="918.8"/>
        <n v="919.8"/>
        <n v="892.9"/>
        <n v="895.2"/>
        <n v="872"/>
        <n v="899.7"/>
        <n v="827.3"/>
        <n v="821.2"/>
        <n v="819.6"/>
        <n v="824.8"/>
        <n v="810.1"/>
        <n v="785.4"/>
        <n v="904.4"/>
        <n v="899.8"/>
        <n v="900.9"/>
        <n v="888.9"/>
        <n v="886.2"/>
        <n v="989.3"/>
        <n v="1135.4000000000001"/>
        <n v="1033.3"/>
        <n v="1017"/>
        <n v="963.4"/>
        <n v="959"/>
        <n v="971.1"/>
        <n v="972.2"/>
        <n v="925.8"/>
        <n v="898.4"/>
        <n v="891.1"/>
        <n v="917.2"/>
        <n v="860.2"/>
        <n v="829.2"/>
        <n v="799.1"/>
        <n v="789.8"/>
        <n v="789"/>
        <n v="787.2"/>
        <n v="782"/>
        <n v="775.2"/>
        <n v="776.5"/>
        <n v="778.7"/>
        <n v="778.5"/>
        <n v="767.9"/>
        <n v="774"/>
        <n v="770.5"/>
        <n v="768.5"/>
        <n v="765.6"/>
        <n v="758.2"/>
        <n v="754.3"/>
        <n v="766.4"/>
        <n v="764.2"/>
        <n v="770.9"/>
        <n v="752.6"/>
        <n v="742.5"/>
        <n v="732.6"/>
        <n v="733.3"/>
        <n v="729.4"/>
        <n v="734.1"/>
        <n v="740.4"/>
        <n v="735.3"/>
        <n v="741.1"/>
        <n v="749.3"/>
        <n v="736.2"/>
        <n v="728.5"/>
        <n v="747.9"/>
        <n v="747"/>
        <n v="737.5"/>
        <n v="740.3"/>
        <n v="711.1"/>
        <n v="704.6"/>
        <n v="702"/>
        <n v="704.3"/>
        <n v="715"/>
        <n v="714.6"/>
        <n v="721.4"/>
        <n v="710.9"/>
        <n v="705.4"/>
        <n v="709.9"/>
        <n v="702.1"/>
        <n v="684.9"/>
        <n v="733.5"/>
        <n v="726.8"/>
        <n v="698.7"/>
        <n v="697.3"/>
        <n v="686.2"/>
        <n v="682.3"/>
        <n v="674.7"/>
        <n v="651"/>
        <n v="650.5"/>
        <n v="653"/>
        <n v="655.5"/>
        <n v="630.5"/>
        <n v="628.29999999999995"/>
        <n v="629.1"/>
        <n v="635.29999999999995"/>
        <n v="637.4"/>
        <n v="640.1"/>
        <n v="637"/>
        <n v="637.9"/>
        <n v="635.6"/>
        <n v="636"/>
        <n v="640.5"/>
        <n v="617.29999999999995"/>
        <n v="615.79999999999995"/>
        <n v="617.70000000000005"/>
        <n v="616"/>
        <n v="611"/>
        <n v="611.79999999999995"/>
        <n v="609"/>
        <n v="611.6"/>
        <n v="610.70000000000005"/>
        <n v="613.4"/>
        <n v="608.1"/>
        <n v="604.70000000000005"/>
        <n v="605.5"/>
        <n v="606.5"/>
        <n v="601.5"/>
        <n v="602.6"/>
        <n v="602.9"/>
        <n v="595.6"/>
        <n v="597.20000000000005"/>
        <n v="609.20000000000005"/>
        <n v="609.79999999999995"/>
        <n v="607.1"/>
        <n v="607.79999999999995"/>
        <n v="609.5"/>
        <n v="608.6"/>
        <n v="608"/>
        <n v="605.6"/>
        <n v="624.5"/>
        <n v="623.20000000000005"/>
        <n v="625.6"/>
        <n v="613.20000000000005"/>
        <n v="610.4"/>
        <n v="605.79999999999995"/>
        <n v="598.79999999999995"/>
        <n v="575.29999999999995"/>
        <n v="572"/>
        <n v="573.9"/>
        <n v="577.29999999999995"/>
        <n v="574.20000000000005"/>
        <n v="575"/>
        <n v="570.29999999999995"/>
        <n v="579.4"/>
        <n v="578"/>
        <n v="579.70000000000005"/>
        <n v="583.6"/>
        <n v="587.5"/>
        <n v="580.70000000000005"/>
        <n v="582.6"/>
        <n v="574.6"/>
        <n v="573.4"/>
        <n v="572.29999999999995"/>
        <n v="580.20000000000005"/>
        <n v="567"/>
        <n v="569.1"/>
        <n v="584.6"/>
        <n v="587.1"/>
        <n v="587.79999999999995"/>
        <n v="590.9"/>
        <n v="585.29999999999995"/>
        <n v="589.20000000000005"/>
        <n v="590.79999999999995"/>
        <n v="586.5"/>
        <n v="574.70000000000005"/>
        <n v="576.20000000000005"/>
        <n v="566.4"/>
        <n v="513.4"/>
        <n v="607"/>
        <n v="621.9"/>
        <n v="654.70000000000005"/>
        <n v="655.4"/>
        <n v="654.1"/>
        <n v="654.5"/>
        <n v="654.4"/>
        <n v="654"/>
        <n v="659.3"/>
        <n v="655.20000000000005"/>
        <n v="651.1"/>
        <n v="664.6"/>
        <n v="664.4"/>
        <n v="671.1"/>
        <n v="670.4"/>
        <n v="676.3"/>
        <n v="660.7"/>
        <n v="664.2"/>
        <n v="657.3"/>
        <n v="661.2"/>
        <n v="670.6"/>
        <n v="646.70000000000005"/>
        <n v="647.1"/>
        <n v="651.79999999999995"/>
        <n v="662.8"/>
        <n v="672.7"/>
        <n v="663.7"/>
        <n v="675.2"/>
        <n v="661.6"/>
        <n v="698.1"/>
        <n v="674.6"/>
        <n v="670"/>
        <n v="636.5"/>
        <n v="644.9"/>
        <n v="644.70000000000005"/>
        <n v="625.4"/>
        <n v="663.5"/>
        <n v="656.9"/>
        <n v="620.79999999999995"/>
        <n v="590.6"/>
        <n v="667.4"/>
        <n v="734"/>
        <n v="761"/>
        <n v="753.8"/>
        <n v="743.9"/>
        <n v="761.2"/>
        <n v="690.8"/>
        <n v="685.1"/>
        <n v="700.1"/>
        <n v="666.5"/>
        <n v="591.6"/>
        <n v="577.9"/>
        <n v="580.5"/>
        <n v="575.6"/>
        <n v="574.9"/>
        <n v="537.1"/>
        <n v="537.4"/>
        <n v="528.9"/>
        <n v="532.29999999999995"/>
        <n v="516"/>
        <n v="524.20000000000005"/>
        <n v="474"/>
        <n v="453.3"/>
        <n v="449.8"/>
        <n v="446.1"/>
        <n v="443.7"/>
        <n v="439.6"/>
        <n v="443.6"/>
        <n v="442.1"/>
        <n v="442.7"/>
        <n v="454.2"/>
        <n v="454.9"/>
        <n v="458.1"/>
        <n v="456.4"/>
        <n v="455.4"/>
        <n v="454.4"/>
        <n v="452.5"/>
        <n v="449.4"/>
        <n v="460.4"/>
        <n v="457.9"/>
        <n v="458.5"/>
        <n v="459.6"/>
        <n v="448.1"/>
        <n v="445.8"/>
        <n v="450.3"/>
        <n v="444.2"/>
        <n v="452.2"/>
        <n v="448.5"/>
        <n v="455"/>
        <n v="447"/>
        <n v="466"/>
        <n v="461.7"/>
        <n v="457.6"/>
        <n v="450.1"/>
        <n v="445.3"/>
        <n v="449.3"/>
        <n v="441.2"/>
        <n v="434.9"/>
        <n v="427.7"/>
        <n v="426.3"/>
        <n v="430"/>
        <n v="428.7"/>
        <n v="424"/>
        <n v="423.5"/>
        <n v="424.7"/>
        <n v="421.4"/>
        <n v="420.3"/>
        <n v="418"/>
        <n v="417.7"/>
        <n v="420.1"/>
        <n v="421.3"/>
        <n v="422.1"/>
        <n v="419.3"/>
        <n v="419.1"/>
        <n v="418.5"/>
        <n v="415.6"/>
        <n v="415.7"/>
        <n v="412.4"/>
        <n v="415"/>
        <n v="422.2"/>
        <n v="424.6"/>
        <n v="416.5"/>
        <n v="414.7"/>
        <n v="417"/>
        <n v="416.2"/>
        <n v="411.1"/>
        <n v="411.5"/>
        <n v="408.7"/>
        <n v="408.2"/>
        <n v="418.2"/>
        <n v="415.9"/>
        <n v="415.1"/>
        <n v="414.3"/>
        <n v="410.4"/>
        <n v="415.8"/>
        <n v="412.8"/>
        <n v="411.9"/>
        <n v="414.9"/>
        <n v="406"/>
        <n v="399"/>
        <n v="409.5"/>
        <n v="419.6"/>
        <n v="425.4"/>
        <n v="434"/>
        <n v="436.2"/>
        <n v="432.5"/>
        <n v="431.3"/>
        <n v="427.3"/>
        <n v="422.7"/>
        <n v="419.9"/>
        <n v="437.8"/>
        <n v="437.9"/>
        <n v="440.1"/>
        <n v="420"/>
        <n v="417.1"/>
        <n v="406.4"/>
        <n v="401.1"/>
        <n v="405.5"/>
        <n v="390.1"/>
        <n v="384"/>
        <n v="379.5"/>
        <n v="381.9"/>
        <n v="375.3"/>
        <n v="372.6"/>
        <n v="377.9"/>
        <n v="376.7"/>
        <n v="386.5"/>
        <n v="390.6"/>
        <n v="368"/>
        <n v="373.9"/>
        <n v="372.2"/>
        <n v="369.8"/>
        <n v="377.8"/>
        <n v="380.3"/>
        <n v="379.7"/>
        <n v="395"/>
        <n v="389.8"/>
        <n v="392.8"/>
        <n v="402.1"/>
        <n v="388.6"/>
        <n v="382.6"/>
        <n v="410.2"/>
        <n v="414.6"/>
        <n v="384.4"/>
        <n v="382.5"/>
        <n v="385"/>
        <n v="372.3"/>
        <n v="429.1"/>
        <n v="432.2"/>
        <n v="445"/>
        <n v="447.7"/>
        <n v="446.2"/>
        <n v="448.3"/>
        <n v="452.9"/>
        <n v="457"/>
        <n v="430.8"/>
        <n v="431.2"/>
        <n v="433.3"/>
        <n v="430.7"/>
        <n v="433.7"/>
        <n v="427.1"/>
        <n v="431.9"/>
        <n v="421.8"/>
        <n v="422.4"/>
        <n v="415.4"/>
        <n v="454"/>
        <n v="453"/>
        <n v="442.4"/>
        <n v="437"/>
        <n v="437.6"/>
        <n v="441.8"/>
        <n v="461.2"/>
        <n v="463.2"/>
        <n v="455.5"/>
        <n v="462.6"/>
        <n v="442"/>
        <n v="434.7"/>
        <n v="432.3"/>
        <n v="415.5"/>
        <n v="416"/>
        <n v="410.7"/>
        <n v="394.3"/>
        <n v="393.4"/>
        <n v="386.7"/>
        <n v="361.7"/>
        <n v="360.3"/>
        <n v="360"/>
        <n v="361.8"/>
        <n v="378"/>
        <n v="370.8"/>
        <n v="355.8"/>
        <n v="359.5"/>
        <n v="353.7"/>
        <n v="327.5"/>
        <n v="318.39999999999998"/>
        <n v="322.10000000000002"/>
        <n v="322.8"/>
        <n v="324.7"/>
        <n v="321.10000000000002"/>
        <n v="325"/>
        <n v="335.9"/>
        <n v="333.9"/>
        <n v="330.2"/>
        <n v="317.5"/>
        <n v="331.8"/>
        <n v="333.8"/>
        <n v="304.7"/>
        <n v="336.7"/>
        <n v="380.2"/>
        <n v="371.6"/>
        <n v="385.1"/>
        <n v="382.7"/>
        <n v="400.9"/>
        <n v="396.5"/>
        <n v="359.3"/>
        <n v="323"/>
        <n v="311.2"/>
        <n v="327.10000000000002"/>
        <n v="313.60000000000002"/>
        <n v="303.5"/>
        <n v="294.7"/>
        <n v="285.10000000000002"/>
        <n v="287.89999999999998"/>
        <n v="282.60000000000002"/>
        <n v="276.89999999999998"/>
        <n v="274.39999999999998"/>
        <n v="267.10000000000002"/>
        <n v="269.8"/>
        <n v="263.8"/>
        <n v="261.7"/>
        <n v="269.60000000000002"/>
        <n v="262.89999999999998"/>
        <n v="254.4"/>
        <n v="252.3"/>
        <n v="248.8"/>
        <n v="245.4"/>
        <n v="247.6"/>
        <n v="244"/>
        <n v="242.6"/>
        <n v="243"/>
        <n v="246.1"/>
        <n v="240.1"/>
        <n v="238.3"/>
        <n v="238.6"/>
        <n v="236.7"/>
        <n v="237.1"/>
        <n v="235.9"/>
        <n v="238.9"/>
        <n v="232.5"/>
        <n v="234.3"/>
        <n v="235"/>
        <n v="233.8"/>
        <n v="229.9"/>
        <n v="230"/>
        <n v="226.3"/>
        <n v="231.1"/>
        <n v="232.2"/>
        <n v="232.7"/>
        <n v="228.6"/>
        <n v="229.5"/>
        <n v="230.2"/>
        <n v="235.6"/>
        <n v="239.9"/>
        <n v="238.1"/>
        <n v="237.4"/>
        <n v="243.2"/>
        <n v="239.6"/>
        <n v="233.7"/>
        <n v="230.3"/>
        <n v="226.2"/>
        <n v="227.2"/>
        <n v="228.4"/>
        <n v="228.5"/>
        <n v="231.6"/>
        <n v="222.7"/>
        <n v="225"/>
        <n v="220.5"/>
        <n v="211.4"/>
        <n v="226.8"/>
        <n v="232.4"/>
        <n v="234.7"/>
        <n v="226"/>
        <n v="246.7"/>
        <n v="257.10000000000002"/>
        <n v="260.5"/>
        <n v="265"/>
        <n v="263.39999999999998"/>
        <n v="267.7"/>
        <n v="269"/>
        <n v="263.3"/>
        <n v="263.89999999999998"/>
        <n v="258.60000000000002"/>
        <n v="277.89999999999998"/>
        <n v="278"/>
        <n v="281.7"/>
        <n v="284.3"/>
        <n v="281.60000000000002"/>
        <n v="281.39999999999998"/>
        <n v="280.5"/>
        <n v="283.7"/>
        <n v="287"/>
        <n v="288.39999999999998"/>
        <n v="293.7"/>
        <n v="293"/>
        <n v="291.8"/>
        <n v="288.7"/>
        <n v="275.5"/>
        <n v="276.5"/>
        <n v="275.10000000000002"/>
        <n v="277.7"/>
        <n v="273.2"/>
        <n v="274"/>
        <n v="279.60000000000002"/>
        <n v="276.60000000000002"/>
        <n v="283.39999999999998"/>
        <n v="290.39999999999998"/>
        <n v="310.39999999999998"/>
        <n v="292"/>
        <n v="283.60000000000002"/>
        <n v="269.10000000000002"/>
        <n v="268.60000000000002"/>
        <n v="266.2"/>
        <n v="270.10000000000002"/>
        <n v="255.4"/>
        <n v="254.9"/>
        <n v="257.60000000000002"/>
        <n v="264.10000000000002"/>
        <n v="257"/>
        <n v="248.9"/>
        <n v="250.7"/>
        <n v="242.9"/>
        <n v="240.6"/>
        <n v="243.8"/>
        <n v="247.5"/>
        <n v="244.1"/>
        <n v="245"/>
        <n v="248.4"/>
        <n v="247.4"/>
        <n v="249.8"/>
        <n v="237"/>
        <n v="230.5"/>
        <n v="228.8"/>
        <n v="229.6"/>
        <n v="223.5"/>
        <n v="224.7"/>
        <n v="225.3"/>
        <n v="224.2"/>
        <n v="225.6"/>
        <n v="225.7"/>
        <n v="223.1"/>
        <n v="229.8"/>
        <n v="233.2"/>
        <n v="237.3"/>
        <n v="237.8"/>
        <n v="241"/>
        <n v="240.4"/>
        <n v="235.4"/>
        <n v="234"/>
        <n v="232"/>
        <n v="232.6"/>
        <n v="236.3"/>
        <n v="236.2"/>
        <n v="237.2"/>
        <n v="236.9"/>
        <n v="236.4"/>
        <n v="241.6"/>
        <n v="241.8"/>
        <n v="240"/>
        <n v="241.4"/>
        <n v="243.7"/>
        <n v="237.7"/>
        <n v="235.8"/>
        <n v="239"/>
        <n v="235.3"/>
        <n v="225.4"/>
        <n v="225.8"/>
        <n v="229"/>
        <n v="218.7"/>
        <n v="226.1"/>
        <n v="223"/>
        <n v="223.4"/>
        <n v="222.6"/>
        <n v="228"/>
        <n v="218"/>
        <n v="223.6"/>
        <n v="236.5"/>
        <n v="243.3"/>
        <n v="244.6"/>
        <n v="253"/>
        <n v="255"/>
        <n v="259.60000000000002"/>
        <n v="252.9"/>
        <n v="254.5"/>
        <n v="252.6"/>
        <n v="246.2"/>
        <n v="246.8"/>
        <n v="242.1"/>
        <n v="252"/>
        <n v="247.2"/>
        <n v="248"/>
        <n v="246.4"/>
        <n v="265.5"/>
        <n v="259.7"/>
        <n v="261.8"/>
        <n v="260.89999999999998"/>
        <n v="255.9"/>
        <n v="285.39999999999998"/>
        <n v="284.89999999999998"/>
        <n v="287.2"/>
        <n v="293.89999999999998"/>
        <n v="295.60000000000002"/>
        <n v="291.39999999999998"/>
        <n v="290"/>
        <n v="274.5"/>
        <n v="274.89999999999998"/>
        <n v="272.60000000000002"/>
        <n v="275.2"/>
        <n v="271.89999999999998"/>
        <n v="280.60000000000002"/>
        <n v="273.8"/>
        <n v="257.89999999999998"/>
        <n v="254.1"/>
        <n v="253.5"/>
        <n v="238.8"/>
        <n v="235.7"/>
        <n v="244.4"/>
        <n v="244.5"/>
        <n v="241.9"/>
        <n v="235.2"/>
        <n v="233.3"/>
        <n v="221.8"/>
        <n v="218.8"/>
        <n v="219.7"/>
        <n v="220.3"/>
        <n v="223.7"/>
        <n v="227.7"/>
        <n v="216.5"/>
        <n v="226.6"/>
        <n v="227.4"/>
        <n v="218.5"/>
        <n v="231.8"/>
        <n v="269.2"/>
        <n v="252.1"/>
        <n v="248.2"/>
        <n v="228.2"/>
        <n v="210.6"/>
        <n v="215.9"/>
        <n v="199.6"/>
        <n v="206.9"/>
        <n v="209.8"/>
        <n v="164.9"/>
        <n v="221.3"/>
        <n v="269.3"/>
        <n v="264.8"/>
        <n v="273.39999999999998"/>
        <n v="288"/>
        <n v="282.7"/>
        <n v="291.3"/>
        <n v="282.3"/>
        <n v="274.8"/>
        <n v="264.7"/>
        <n v="287.10000000000002"/>
        <n v="315.2"/>
        <n v="314.89999999999998"/>
        <n v="318.2"/>
        <n v="311.3"/>
        <n v="314.10000000000002"/>
        <n v="316.5"/>
        <n v="315.3"/>
        <n v="330"/>
        <n v="319"/>
        <n v="322.39999999999998"/>
        <n v="335.3"/>
        <n v="330.8"/>
        <n v="322.60000000000002"/>
        <n v="330.4"/>
        <n v="317.8"/>
        <n v="310.3"/>
        <n v="320"/>
        <n v="345.4"/>
        <n v="349.4"/>
        <n v="348.2"/>
        <n v="353.4"/>
        <n v="347.7"/>
        <n v="347.9"/>
        <n v="352.2"/>
        <n v="365"/>
        <n v="376.5"/>
        <n v="376.3"/>
        <n v="377.6"/>
        <n v="377"/>
        <n v="380.6"/>
        <n v="378.6"/>
        <n v="374.9"/>
        <n v="368.8"/>
        <n v="365.4"/>
        <n v="376.4"/>
        <n v="378.9"/>
        <n v="365.9"/>
        <n v="352"/>
        <n v="351.8"/>
        <n v="357.3"/>
        <n v="381.4"/>
        <n v="379.2"/>
        <n v="384.7"/>
        <n v="385.6"/>
        <n v="432"/>
        <n v="367.1"/>
        <n v="362"/>
        <n v="343.5"/>
        <n v="341.9"/>
        <n v="338"/>
        <n v="328"/>
        <n v="324.2"/>
        <n v="322.5"/>
        <n v="325.39999999999998"/>
        <n v="337.9"/>
        <n v="344.9"/>
        <n v="335.1"/>
        <n v="351.1"/>
        <n v="350.1"/>
        <n v="348.7"/>
        <n v="346.7"/>
        <n v="355.1"/>
        <n v="382.4"/>
        <n v="380.4"/>
        <n v="387.3"/>
        <n v="390.9"/>
        <n v="380.5"/>
        <n v="379.8"/>
        <n v="393.2"/>
        <n v="397.1"/>
        <n v="373.2"/>
        <n v="361.2"/>
        <n v="360.9"/>
        <n v="350.9"/>
        <n v="331.6"/>
        <n v="331.5"/>
        <n v="322.89999999999998"/>
        <n v="363.5"/>
        <n v="375.1"/>
        <n v="382.8"/>
        <n v="388.2"/>
        <n v="376.8"/>
        <n v="379.1"/>
        <n v="404.5"/>
        <n v="412.3"/>
        <n v="423.8"/>
        <n v="436.9"/>
        <n v="404.1"/>
        <n v="401.6"/>
        <n v="397.7"/>
        <n v="424.3"/>
        <n v="461.1"/>
        <n v="466.8"/>
        <n v="477.7"/>
        <n v="478.2"/>
        <n v="478.5"/>
        <n v="479.7"/>
        <n v="474.9"/>
        <n v="475.7"/>
        <n v="485.8"/>
        <n v="484.5"/>
        <n v="483.6"/>
        <n v="491"/>
        <n v="480"/>
        <n v="478.9"/>
        <n v="477.2"/>
        <n v="481.8"/>
        <n v="506"/>
        <n v="512.6"/>
        <n v="510.8"/>
        <n v="515.20000000000005"/>
        <n v="502.9"/>
        <n v="509.7"/>
        <n v="497.7"/>
        <n v="516.1"/>
        <n v="517.9"/>
        <n v="516.79999999999995"/>
        <n v="485.1"/>
        <n v="462.2"/>
        <n v="485.5"/>
        <n v="522"/>
        <n v="496.5"/>
        <n v="504.8"/>
        <n v="542.1"/>
        <n v="567.70000000000005"/>
        <n v="575.9"/>
        <n v="592.1"/>
        <n v="589.5"/>
        <n v="595.79999999999995"/>
        <n v="592.79999999999995"/>
        <n v="589.79999999999995"/>
        <n v="588.79999999999995"/>
        <n v="588.9"/>
        <n v="591.70000000000005"/>
        <n v="564.6"/>
        <n v="585.79999999999995"/>
        <n v="587.9"/>
        <n v="595"/>
        <n v="596"/>
        <n v="600.5"/>
        <n v="601.9"/>
        <n v="621.70000000000005"/>
        <n v="622.5"/>
        <n v="625.1"/>
        <n v="621"/>
        <n v="627"/>
        <n v="627.5"/>
        <n v="626.6"/>
        <n v="614.79999999999995"/>
        <n v="619.6"/>
        <n v="618.29999999999995"/>
        <n v="628"/>
        <n v="635.9"/>
        <n v="632.9"/>
        <n v="618.4"/>
        <n v="623"/>
        <n v="615.29999999999995"/>
        <n v="613.6"/>
        <n v="626.70000000000005"/>
        <n v="624"/>
        <n v="638"/>
        <n v="645.70000000000005"/>
        <n v="643.20000000000005"/>
        <n v="635.1"/>
        <n v="601.1"/>
        <n v="597.6"/>
        <n v="602.20000000000005"/>
        <n v="582.70000000000005"/>
        <n v="568.5"/>
        <n v="591.20000000000005"/>
        <n v="603.6"/>
        <n v="597"/>
        <n v="600.20000000000005"/>
        <n v="606.20000000000005"/>
        <n v="605.1"/>
        <n v="599.1"/>
        <n v="582.29999999999995"/>
        <n v="583.4"/>
        <n v="610.29999999999995"/>
        <n v="597.1"/>
        <n v="643"/>
        <n v="655.6"/>
        <n v="644.29999999999995"/>
        <n v="651.70000000000005"/>
        <n v="650.4"/>
        <n v="660.2"/>
        <n v="638.9"/>
        <n v="669.4"/>
        <n v="649.79999999999995"/>
        <n v="627.9"/>
        <n v="612.29999999999995"/>
        <n v="564.4"/>
        <n v="570.79999999999995"/>
        <n v="570.1"/>
        <n v="582"/>
        <n v="570.4"/>
        <n v="520.5"/>
        <n v="518.1"/>
        <n v="515.4"/>
        <n v="488.8"/>
        <n v="484.6"/>
        <n v="443.9"/>
        <n v="452.8"/>
        <n v="453.6"/>
        <n v="442.6"/>
        <n v="433.9"/>
        <n v="438.2"/>
        <n v="433.2"/>
        <n v="451.9"/>
        <n v="445.5"/>
        <n v="441.1"/>
        <n v="446.5"/>
        <n v="430.9"/>
        <n v="436"/>
        <n v="438.6"/>
        <n v="453.7"/>
        <n v="460.1"/>
        <n v="445.6"/>
        <n v="441.9"/>
        <n v="443.2"/>
        <n v="464.5"/>
        <n v="500.3"/>
        <n v="487.3"/>
        <n v="487.9"/>
        <n v="495.2"/>
        <n v="498.5"/>
        <n v="502"/>
        <n v="537"/>
        <n v="526.4"/>
        <n v="478.4"/>
        <n v="427.6"/>
        <n v="435.1"/>
        <n v="384.6"/>
        <n v="457.3"/>
        <n v="466.6"/>
        <n v="462.4"/>
        <n v="455.7"/>
        <n v="456.6"/>
        <n v="444.4"/>
        <n v="436.3"/>
        <n v="424.4"/>
        <n v="463.5"/>
        <n v="444.7"/>
        <n v="446.9"/>
        <n v="477.1"/>
        <n v="482.6"/>
        <n v="460.5"/>
        <n v="562.5"/>
        <n v="562.9"/>
        <n v="567.6"/>
        <n v="551.20000000000005"/>
        <n v="564.29999999999995"/>
        <n v="549.6"/>
        <n v="566"/>
        <n v="598.9"/>
        <n v="606.4"/>
        <n v="619.1"/>
        <n v="614"/>
        <n v="625"/>
        <n v="619.4"/>
        <n v="608.70000000000005"/>
        <n v="613"/>
        <n v="616.70000000000005"/>
        <n v="648.29999999999995"/>
        <n v="658.3"/>
        <n v="661.8"/>
        <n v="662.2"/>
        <n v="544.6"/>
        <n v="557.4"/>
        <n v="596.5"/>
        <n v="593.1"/>
        <n v="135.80000000000001"/>
        <n v="174"/>
        <n v="310.2"/>
        <n v="255.6"/>
        <n v="111.6"/>
        <n v="111.9"/>
        <n v="261.5"/>
        <n v="294"/>
        <n v="272.3"/>
        <n v="299.8"/>
        <n v="371.1"/>
        <n v="451.4"/>
        <n v="531.1"/>
        <n v="579"/>
        <n v="659.6"/>
        <n v="648.79999999999995"/>
        <n v="695.7"/>
        <n v="828.9"/>
        <n v="904.5"/>
        <n v="926.6"/>
        <n v="931.7"/>
        <n v="953.3"/>
        <n v="940.4"/>
        <n v="938.8"/>
        <n v="941.4"/>
        <n v="925.7"/>
        <n v="932.7"/>
        <n v="943.5"/>
        <n v="1007"/>
        <n v="961"/>
        <n v="916.5"/>
        <n v="944.2"/>
        <n v="951"/>
        <n v="962.2"/>
        <n v="956"/>
        <n v="954.8"/>
        <n v="905.7"/>
        <n v="894.2"/>
        <n v="913.5"/>
        <n v="941.2"/>
        <n v="919.3"/>
        <n v="922.9"/>
        <n v="939.8"/>
        <n v="1005.3"/>
        <n v="957.8"/>
        <n v="937"/>
        <n v="879.9"/>
        <n v="1012.7"/>
        <n v="1014.7"/>
        <n v="924.7"/>
        <n v="884.3"/>
        <n v="856.9"/>
        <n v="815.9"/>
        <n v="805.9"/>
        <n v="804.8"/>
        <n v="785"/>
        <n v="762"/>
        <n v="803"/>
        <n v="802"/>
        <n v="707.3"/>
        <n v="702.8"/>
        <n v="713.2"/>
        <n v="639.5"/>
        <n v="650"/>
        <n v="732"/>
        <n v="541"/>
        <n v="759.9"/>
        <n v="919.9"/>
        <n v="908.9"/>
        <n v="936.8"/>
        <n v="900"/>
        <n v="1033.7"/>
        <n v="919"/>
        <n v="804"/>
        <n v="697"/>
        <n v="845"/>
        <n v="1106.3"/>
        <n v="1237.5999999999999"/>
        <n v="1154.9000000000001"/>
        <n v="1096.5999999999999"/>
        <n v="1004.4"/>
        <n v="1205.7"/>
        <n v="1206.9000000000001"/>
        <n v="1101.4000000000001"/>
        <n v="1079.9000000000001"/>
        <n v="970"/>
        <n v="830"/>
        <n v="795"/>
        <n v="832.5"/>
        <n v="764.9"/>
        <n v="528.29999999999995"/>
        <n v="462"/>
        <n v="433.4"/>
        <n v="380"/>
        <n v="363"/>
        <n v="336.3"/>
        <n v="367.8"/>
        <n v="355"/>
        <n v="309.60000000000002"/>
        <n v="251.3"/>
        <n v="238.2"/>
        <n v="224"/>
        <n v="211.7"/>
        <n v="213.4"/>
        <n v="211.2"/>
        <n v="208"/>
        <n v="216"/>
        <n v="188.6"/>
        <n v="197.9"/>
        <n v="207"/>
        <n v="203"/>
        <n v="192.8"/>
        <n v="186.1"/>
        <n v="183.1"/>
        <n v="168.3"/>
        <n v="157.6"/>
        <n v="152.80000000000001"/>
        <n v="158.1"/>
        <n v="151.4"/>
        <n v="147.5"/>
        <n v="142.9"/>
        <n v="140.1"/>
        <n v="140.4"/>
        <n v="139.5"/>
        <n v="136.5"/>
        <n v="137.80000000000001"/>
        <n v="136.69999999999999"/>
        <n v="136.80000000000001"/>
        <n v="131"/>
        <n v="123"/>
        <n v="140.30000000000001"/>
        <n v="141.9"/>
        <n v="143.9"/>
        <n v="142.5"/>
        <n v="138.9"/>
        <n v="137.1"/>
        <n v="135"/>
        <n v="134.80000000000001"/>
        <n v="133.4"/>
        <n v="134"/>
        <n v="134.4"/>
        <n v="133.80000000000001"/>
        <n v="135.1"/>
        <n v="139.1"/>
        <n v="139.4"/>
        <n v="138.30000000000001"/>
        <n v="140.69999999999999"/>
        <n v="142.1"/>
        <n v="132.6"/>
        <n v="133.1"/>
        <n v="126.3"/>
        <n v="129"/>
        <n v="121.9"/>
        <n v="130.19999999999999"/>
        <n v="132.5"/>
        <n v="144"/>
        <n v="146"/>
        <n v="141"/>
        <n v="138"/>
        <n v="129.30000000000001"/>
        <n v="128.80000000000001"/>
        <n v="131.30000000000001"/>
        <n v="120.1"/>
        <n v="122.1"/>
        <n v="119.6"/>
        <n v="118.5"/>
        <n v="122"/>
        <n v="123.3"/>
        <n v="121.2"/>
        <n v="113.4"/>
        <n v="112.8"/>
        <n v="109"/>
        <n v="110"/>
        <n v="112.6"/>
        <n v="109.6"/>
        <n v="106.8"/>
        <n v="105"/>
        <n v="103"/>
        <n v="102.8"/>
        <n v="103.1"/>
        <n v="106"/>
        <n v="106.6"/>
        <n v="106.7"/>
        <n v="105.1"/>
        <n v="104.9"/>
        <n v="104.5"/>
        <n v="104"/>
        <n v="106.2"/>
        <n v="108"/>
        <n v="101.5"/>
        <n v="98.8"/>
        <n v="94.4"/>
        <n v="96"/>
        <n v="96.9"/>
        <n v="95.1"/>
        <n v="95.6"/>
        <n v="91.6"/>
        <n v="92"/>
        <n v="89.8"/>
        <n v="90.1"/>
        <n v="98.5"/>
        <n v="97.1"/>
        <n v="98.9"/>
        <n v="98.3"/>
        <n v="94"/>
        <n v="89"/>
        <n v="88"/>
        <n v="76.7"/>
        <n v="76"/>
        <n v="76.5"/>
        <n v="69.7"/>
        <n v="68.5"/>
        <n v="80"/>
        <n v="78.900000000000006"/>
        <n v="90.4"/>
        <n v="88.1"/>
        <n v="97.5"/>
        <n v="95"/>
        <n v="94.7"/>
        <n v="101.7"/>
        <n v="103.3"/>
        <n v="102.1"/>
        <n v="107.9"/>
        <n v="108.2"/>
        <n v="109.5"/>
        <n v="111.3"/>
        <n v="108.3"/>
        <n v="107.3"/>
        <n v="101.9"/>
        <n v="99.9"/>
        <n v="99.8"/>
        <n v="100"/>
        <n v="103.9"/>
        <n v="108.8"/>
        <n v="106.3"/>
        <n v="100.4"/>
        <n v="111"/>
        <n v="119"/>
        <n v="121.4"/>
        <n v="120.7"/>
        <n v="122.5"/>
        <n v="132.30000000000001"/>
        <n v="129.80000000000001"/>
        <n v="133.5"/>
        <n v="132"/>
        <n v="123.8"/>
        <n v="122.9"/>
        <n v="123.2"/>
        <n v="123.5"/>
        <n v="118.2"/>
        <n v="114.2"/>
        <n v="111.4"/>
        <n v="118"/>
        <n v="114.8"/>
        <n v="115.6"/>
        <n v="117.7"/>
        <n v="113.2"/>
        <n v="112.3"/>
        <n v="116"/>
        <n v="112.9"/>
        <n v="98.1"/>
        <n v="116.4"/>
        <n v="139.19999999999999"/>
        <n v="128"/>
        <n v="136.9"/>
        <n v="141.69999999999999"/>
        <n v="154.19999999999999"/>
        <n v="143.5"/>
        <n v="127.4"/>
        <n v="119.2"/>
        <n v="126.6"/>
        <n v="93.1"/>
        <n v="68.400000000000006"/>
        <n v="82.4"/>
        <n v="90"/>
        <n v="93"/>
        <n v="117"/>
        <n v="124.9"/>
        <n v="165"/>
        <n v="187.5"/>
        <n v="162.30000000000001"/>
        <n v="142.6"/>
        <n v="142.30000000000001"/>
        <n v="132.1"/>
        <n v="92.2"/>
        <n v="90.5"/>
        <n v="86.2"/>
        <n v="88.9"/>
        <n v="78.5"/>
        <n v="73.599999999999994"/>
        <n v="71.5"/>
        <n v="64.3"/>
        <n v="69.900000000000006"/>
        <n v="70.8"/>
        <n v="64.5"/>
        <n v="59.1"/>
        <n v="51.6"/>
        <n v="47.4"/>
        <n v="47"/>
        <n v="47.2"/>
        <n v="46.9"/>
        <n v="44.3"/>
        <n v="48.4"/>
        <n v="46"/>
        <n v="46.8"/>
        <n v="44.2"/>
        <n v="42"/>
        <n v="41"/>
        <n v="40.299999999999997"/>
        <n v="36.200000000000003"/>
        <n v="34.5"/>
        <n v="34.299999999999997"/>
        <n v="33.4"/>
        <n v="30.9"/>
        <n v="31.1"/>
        <n v="30.4"/>
        <n v="29.9"/>
        <n v="29.8"/>
        <n v="30.3"/>
        <n v="29.6"/>
        <n v="29.4"/>
        <n v="27"/>
        <n v="26.8"/>
        <n v="27.2"/>
        <n v="27.1"/>
        <n v="24.2"/>
        <n v="25.2"/>
        <n v="24.6"/>
        <n v="24"/>
        <n v="23.6"/>
        <n v="22.7"/>
        <n v="22.1"/>
        <n v="21.2"/>
        <n v="20.6"/>
        <n v="20.399999999999999"/>
        <n v="19.600000000000001"/>
        <n v="20.5"/>
        <n v="19.7"/>
        <n v="19.5"/>
        <n v="18.7"/>
        <n v="17.8"/>
        <n v="17.899999999999999"/>
        <n v="17.399999999999999"/>
        <n v="16.899999999999999"/>
        <n v="17.5"/>
        <n v="17.3"/>
        <n v="16.8"/>
        <n v="15.7"/>
        <n v="15.6"/>
        <n v="15.5"/>
        <n v="14.7"/>
        <n v="14.3"/>
        <n v="14.1"/>
        <n v="14.2"/>
        <n v="13.8"/>
        <n v="13.7"/>
        <n v="13.6"/>
        <n v="13.4"/>
        <n v="13.5"/>
        <n v="13.3"/>
        <n v="12.7"/>
        <n v="12.5"/>
        <n v="12.6"/>
        <n v="12.4"/>
        <n v="12.2"/>
        <n v="12.3"/>
        <n v="11.8"/>
        <n v="11.7"/>
        <n v="11.6"/>
        <n v="11.2"/>
        <n v="10.9"/>
        <n v="11"/>
        <n v="10.8"/>
        <n v="10.6"/>
        <n v="10.5"/>
        <n v="10.7"/>
        <n v="10.3"/>
        <n v="10.199999999999999"/>
        <n v="11.9"/>
        <n v="12"/>
        <n v="12.1"/>
        <n v="12.9"/>
        <n v="12.8"/>
        <n v="11.4"/>
        <n v="11.3"/>
        <n v="10.4"/>
        <n v="10"/>
        <n v="10.1"/>
        <n v="9.8000000000000007"/>
        <n v="9.9"/>
        <n v="8"/>
        <n v="11.5"/>
        <n v="11.1"/>
        <n v="9.6"/>
        <n v="9.4"/>
        <n v="9.1"/>
        <n v="8.6999999999999993"/>
        <n v="8.9"/>
        <n v="8.8000000000000007"/>
        <n v="8.6"/>
        <n v="8.4"/>
        <n v="8.5"/>
        <n v="7.6"/>
        <n v="7.5"/>
        <n v="7.7"/>
        <n v="7.8"/>
        <n v="7.2"/>
        <n v="7"/>
        <n v="6.8"/>
        <n v="6.7"/>
        <n v="6.5"/>
        <n v="6.4"/>
        <n v="6.6"/>
        <n v="6.3"/>
        <n v="6.2"/>
        <n v="5.9"/>
        <n v="5.7"/>
        <n v="5.6"/>
        <n v="5.5"/>
        <n v="5.4"/>
        <n v="5.3"/>
        <n v="5.2"/>
        <n v="5.0999999999999996"/>
        <n v="5"/>
        <n v="4.9000000000000004"/>
        <n v="4.8"/>
        <n v="4.7"/>
        <n v="4.5999999999999996"/>
        <n v="4.4000000000000004"/>
        <n v="4.3"/>
        <n v="4.2"/>
        <n v="4.5"/>
        <n v="5.8"/>
        <n v="6"/>
        <n v="6.1"/>
        <n v="6.9"/>
        <n v="7.1"/>
        <n v="4.0999999999999996"/>
        <n v="4"/>
        <n v="3.9"/>
        <n v="3.5"/>
        <n v="3.2"/>
        <n v="3.3"/>
        <n v="3.1"/>
        <n v="3"/>
        <n v="2.9"/>
        <n v="2.8"/>
        <n v="2.5"/>
        <n v="2.4"/>
        <n v="2.2999999999999998"/>
        <n v="2.2000000000000002"/>
        <n v="2"/>
        <n v="2.6"/>
        <n v="3.6"/>
        <n v="3.8"/>
        <n v="8.1999999999999993"/>
        <n v="9"/>
        <n v="9.6999999999999993"/>
        <n v="9.5"/>
        <n v="7.9"/>
        <n v="9.3000000000000007"/>
        <n v="13.1"/>
        <n v="13.9"/>
        <n v="14"/>
        <n v="13.2"/>
        <n v="14.9"/>
        <n v="14.4"/>
        <n v="14.8"/>
        <n v="15.4"/>
        <n v="16.100000000000001"/>
        <n v="17"/>
        <n v="16.5"/>
        <n v="19.3"/>
        <n v="19.8"/>
        <n v="18.5"/>
        <n v="14.6"/>
        <n v="28.9"/>
        <n v="23.9"/>
        <n v="16.7"/>
        <n v="18.899999999999999"/>
        <n v="8.3000000000000007"/>
        <n v="7.4"/>
        <n v="3.4"/>
        <n v="1.9"/>
        <n v="1.8"/>
        <n v="1.6"/>
        <n v="1.7"/>
        <n v="1.4"/>
        <n v="1.2"/>
        <n v="1.1000000000000001"/>
        <n v="1"/>
        <n v="0.9"/>
        <n v="0.8"/>
        <n v="0.7"/>
        <n v="0.5"/>
        <n v="0.4"/>
        <n v="0.3"/>
        <n v="0.2"/>
        <n v="0.1"/>
      </sharedItems>
    </cacheField>
    <cacheField name="Open" numFmtId="0">
      <sharedItems containsSemiMixedTypes="0" containsString="0" containsNumber="1" minValue="0" maxValue="68360.7"/>
    </cacheField>
    <cacheField name="High" numFmtId="0">
      <sharedItems containsSemiMixedTypes="0" containsString="0" containsNumber="1" minValue="0.1" maxValue="69904"/>
    </cacheField>
    <cacheField name="Low" numFmtId="0">
      <sharedItems containsSemiMixedTypes="0" containsString="0" containsNumber="1" minValue="0" maxValue="68250.3"/>
    </cacheField>
    <cacheField name="Vol." numFmtId="0">
      <sharedItems containsSemiMixedTypes="0" containsString="0" containsNumber="1" minValue="0" maxValue="92490360"/>
    </cacheField>
    <cacheField name="Change %" numFmtId="0">
      <sharedItems containsSemiMixedTypes="0" containsString="0" containsNumber="1" minValue="-0.57210000000000005" maxValue="3.368399999999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5">
  <r>
    <x v="0"/>
    <x v="0"/>
    <n v="68360.7"/>
    <n v="69676.399999999994"/>
    <n v="68250.3"/>
    <n v="1609490"/>
    <n v="1.5699999999999999E-2"/>
  </r>
  <r>
    <x v="1"/>
    <x v="1"/>
    <n v="68178.5"/>
    <n v="68576.899999999994"/>
    <n v="67923.899999999994"/>
    <n v="2180410"/>
    <n v="2.8999999999999998E-3"/>
  </r>
  <r>
    <x v="2"/>
    <x v="2"/>
    <n v="66854.399999999994"/>
    <n v="69904"/>
    <n v="66170.7"/>
    <n v="7548890"/>
    <n v="1.9699999999999999E-2"/>
  </r>
  <r>
    <x v="3"/>
    <x v="3"/>
    <n v="66074.600000000006"/>
    <n v="67985.5"/>
    <n v="65602.600000000006"/>
    <n v="3641090"/>
    <n v="1.17E-2"/>
  </r>
  <r>
    <x v="4"/>
    <x v="4"/>
    <n v="63794.7"/>
    <n v="67604.899999999994"/>
    <n v="62848.7"/>
    <n v="10729810"/>
    <n v="3.5900000000000001E-2"/>
  </r>
  <r>
    <x v="5"/>
    <x v="5"/>
    <n v="68273.100000000006"/>
    <n v="69063.100000000006"/>
    <n v="60138.2"/>
    <n v="12456000"/>
    <n v="-6.5600000000000006E-2"/>
  </r>
  <r>
    <x v="6"/>
    <x v="6"/>
    <n v="63135.8"/>
    <n v="68495.100000000006"/>
    <n v="62746.8"/>
    <n v="11253960.000000002"/>
    <n v="8.1299999999999997E-2"/>
  </r>
  <r>
    <x v="7"/>
    <x v="7"/>
    <n v="61955.6"/>
    <n v="63227.3"/>
    <n v="61399.4"/>
    <n v="38010"/>
    <n v="1.84E-2"/>
  </r>
  <r>
    <x v="8"/>
    <x v="8"/>
    <n v="62397.7"/>
    <n v="62446.3"/>
    <n v="61621.9"/>
    <n v="2704000"/>
    <n v="-6.4999999999999997E-3"/>
  </r>
  <r>
    <x v="9"/>
    <x v="9"/>
    <n v="61157.3"/>
    <n v="63147.3"/>
    <n v="60790.9"/>
    <n v="7196159.9999999991"/>
    <n v="2.01E-2"/>
  </r>
  <r>
    <x v="10"/>
    <x v="10"/>
    <n v="62467.1"/>
    <n v="63653.4"/>
    <n v="60512.5"/>
    <n v="3459410"/>
    <n v="-2.0799999999999999E-2"/>
  </r>
  <r>
    <x v="11"/>
    <x v="11"/>
    <n v="57048.7"/>
    <n v="63915.3"/>
    <n v="56704.9"/>
    <n v="11112960"/>
    <n v="9.4799999999999995E-2"/>
  </r>
  <r>
    <x v="12"/>
    <x v="12"/>
    <n v="54491.1"/>
    <n v="57555.199999999997"/>
    <n v="54464"/>
    <n v="4823040"/>
    <n v="4.7E-2"/>
  </r>
  <r>
    <x v="13"/>
    <x v="13"/>
    <n v="51722.7"/>
    <n v="54899.1"/>
    <n v="50925.2"/>
    <n v="390250"/>
    <n v="5.3600000000000002E-2"/>
  </r>
  <r>
    <x v="14"/>
    <x v="14"/>
    <n v="51572.1"/>
    <n v="51952"/>
    <n v="51299"/>
    <n v="1440210"/>
    <n v="2.8999999999999998E-3"/>
  </r>
  <r>
    <x v="15"/>
    <x v="15"/>
    <n v="50739.6"/>
    <n v="51689.9"/>
    <n v="50592"/>
    <n v="2078009.9999999998"/>
    <n v="1.6400000000000001E-2"/>
  </r>
  <r>
    <x v="16"/>
    <x v="16"/>
    <n v="51320.6"/>
    <n v="51532.5"/>
    <n v="50537.599999999999"/>
    <n v="1168290"/>
    <n v="-1.1299999999999999E-2"/>
  </r>
  <r>
    <x v="17"/>
    <x v="17"/>
    <n v="51850.2"/>
    <n v="52015.8"/>
    <n v="50947.3"/>
    <n v="1357290"/>
    <n v="-1.04E-2"/>
  </r>
  <r>
    <x v="18"/>
    <x v="18"/>
    <n v="52263.5"/>
    <n v="52367.3"/>
    <n v="50676.9"/>
    <n v="118040"/>
    <n v="-7.7999999999999996E-3"/>
  </r>
  <r>
    <x v="19"/>
    <x v="19"/>
    <n v="51783.1"/>
    <n v="52936.800000000003"/>
    <n v="50801.8"/>
    <n v="681000"/>
    <n v="9.2999999999999992E-3"/>
  </r>
  <r>
    <x v="20"/>
    <x v="20"/>
    <n v="52119.6"/>
    <n v="52484.800000000003"/>
    <n v="51694.2"/>
    <n v="2681290"/>
    <n v="-6.4000000000000003E-3"/>
  </r>
  <r>
    <x v="21"/>
    <x v="21"/>
    <n v="51646"/>
    <n v="52350.3"/>
    <n v="51199.6"/>
    <n v="2393210"/>
    <n v="9.1000000000000004E-3"/>
  </r>
  <r>
    <x v="22"/>
    <x v="22"/>
    <n v="52134.2"/>
    <n v="52175.5"/>
    <n v="50652.3"/>
    <n v="1460250.0000000002"/>
    <n v="-9.4000000000000004E-3"/>
  </r>
  <r>
    <x v="23"/>
    <x v="23"/>
    <n v="51901.4"/>
    <n v="52556.7"/>
    <n v="51612.6"/>
    <n v="4545960"/>
    <n v="4.4999999999999997E-3"/>
  </r>
  <r>
    <x v="24"/>
    <x v="24"/>
    <n v="51805.2"/>
    <n v="52819.4"/>
    <n v="51327.5"/>
    <n v="5379840"/>
    <n v="2.3E-3"/>
  </r>
  <r>
    <x v="25"/>
    <x v="25"/>
    <n v="49708.6"/>
    <n v="52010.7"/>
    <n v="49263.8"/>
    <n v="2812250"/>
    <n v="4.1599999999999998E-2"/>
  </r>
  <r>
    <x v="26"/>
    <x v="26"/>
    <n v="49941"/>
    <n v="50326.6"/>
    <n v="48398.3"/>
    <n v="4004010.0000000005"/>
    <n v="-4.4999999999999997E-3"/>
  </r>
  <r>
    <x v="27"/>
    <x v="27"/>
    <n v="48280.2"/>
    <n v="50277.3"/>
    <n v="47729.9"/>
    <n v="6957249.9999999991"/>
    <n v="3.4500000000000003E-2"/>
  </r>
  <r>
    <x v="28"/>
    <x v="28"/>
    <n v="47759.3"/>
    <n v="48531.6"/>
    <n v="47590.2"/>
    <n v="1825000"/>
    <n v="1.09E-2"/>
  </r>
  <r>
    <x v="29"/>
    <x v="29"/>
    <n v="47128"/>
    <n v="48149"/>
    <n v="46875"/>
    <n v="624000"/>
    <n v="1.34E-2"/>
  </r>
  <r>
    <x v="30"/>
    <x v="30"/>
    <n v="45293.3"/>
    <n v="48118.8"/>
    <n v="45254.2"/>
    <n v="1079210"/>
    <n v="4.0500000000000001E-2"/>
  </r>
  <r>
    <x v="31"/>
    <x v="31"/>
    <n v="44346.2"/>
    <n v="45579.199999999997"/>
    <n v="44336.4"/>
    <n v="2522440"/>
    <n v="2.1499999999999998E-2"/>
  </r>
  <r>
    <x v="32"/>
    <x v="32"/>
    <n v="43088.4"/>
    <n v="44367.9"/>
    <n v="42783.5"/>
    <n v="2768490"/>
    <n v="2.9100000000000001E-2"/>
  </r>
  <r>
    <x v="33"/>
    <x v="33"/>
    <n v="42697.599999999999"/>
    <n v="43375.5"/>
    <n v="42566.8"/>
    <n v="1066240"/>
    <n v="9.1000000000000004E-3"/>
  </r>
  <r>
    <x v="34"/>
    <x v="34"/>
    <n v="42581.4"/>
    <n v="43532.2"/>
    <n v="42272.5"/>
    <n v="1020760"/>
    <n v="2.7000000000000001E-3"/>
  </r>
  <r>
    <x v="35"/>
    <x v="35"/>
    <n v="43006.2"/>
    <n v="43113.2"/>
    <n v="42379.4"/>
    <n v="670890"/>
    <n v="-9.9000000000000008E-3"/>
  </r>
  <r>
    <x v="36"/>
    <x v="36"/>
    <n v="43194.7"/>
    <n v="43370.400000000001"/>
    <n v="42882"/>
    <n v="830490"/>
    <n v="-4.4000000000000003E-3"/>
  </r>
  <r>
    <x v="37"/>
    <x v="37"/>
    <n v="43083.7"/>
    <n v="43459.3"/>
    <n v="42596.3"/>
    <n v="2772250"/>
    <n v="2.5999999999999999E-3"/>
  </r>
  <r>
    <x v="38"/>
    <x v="38"/>
    <n v="42580.1"/>
    <n v="43263.1"/>
    <n v="41890.5"/>
    <n v="3290610"/>
    <n v="1.18E-2"/>
  </r>
  <r>
    <x v="39"/>
    <x v="39"/>
    <n v="42946.2"/>
    <n v="43739.7"/>
    <n v="42315.4"/>
    <n v="2711040"/>
    <n v="-8.5000000000000006E-3"/>
  </r>
  <r>
    <x v="40"/>
    <x v="40"/>
    <n v="43303.3"/>
    <n v="43817.9"/>
    <n v="42702.9"/>
    <n v="716690"/>
    <n v="-8.2000000000000007E-3"/>
  </r>
  <r>
    <x v="41"/>
    <x v="41"/>
    <n v="42031.4"/>
    <n v="43305.599999999999"/>
    <n v="41824.699999999997"/>
    <n v="1040289.9999999999"/>
    <n v="3.0200000000000001E-2"/>
  </r>
  <r>
    <x v="42"/>
    <x v="42"/>
    <n v="42121.3"/>
    <n v="42817.1"/>
    <n v="41649"/>
    <n v="1724090"/>
    <n v="-2.0999999999999999E-3"/>
  </r>
  <r>
    <x v="43"/>
    <x v="43"/>
    <n v="41811.5"/>
    <n v="42191.8"/>
    <n v="41413"/>
    <n v="941160"/>
    <n v="7.4000000000000003E-3"/>
  </r>
  <r>
    <x v="44"/>
    <x v="44"/>
    <n v="39942"/>
    <n v="42214.8"/>
    <n v="39831.199999999997"/>
    <n v="3265090"/>
    <n v="4.7E-2"/>
  </r>
  <r>
    <x v="45"/>
    <x v="45"/>
    <n v="40085.1"/>
    <n v="40285.800000000003"/>
    <n v="39546.300000000003"/>
    <n v="1389000"/>
    <n v="-3.7000000000000002E-3"/>
  </r>
  <r>
    <x v="46"/>
    <x v="46"/>
    <n v="39891.300000000003"/>
    <n v="40535.199999999997"/>
    <n v="39510"/>
    <n v="3752960"/>
    <n v="4.8999999999999998E-3"/>
  </r>
  <r>
    <x v="47"/>
    <x v="47"/>
    <n v="39555"/>
    <n v="40159.4"/>
    <n v="38546.9"/>
    <n v="5538890"/>
    <n v="8.3999999999999995E-3"/>
  </r>
  <r>
    <x v="48"/>
    <x v="48"/>
    <n v="41581.699999999997"/>
    <n v="41684.9"/>
    <n v="39468.400000000001"/>
    <n v="851000"/>
    <n v="-4.87E-2"/>
  </r>
  <r>
    <x v="49"/>
    <x v="49"/>
    <n v="41695.4"/>
    <n v="41878"/>
    <n v="41504.5"/>
    <n v="177210"/>
    <n v="-2.7000000000000001E-3"/>
  </r>
  <r>
    <x v="50"/>
    <x v="50"/>
    <n v="41647.599999999999"/>
    <n v="41858"/>
    <n v="41449.5"/>
    <n v="601290"/>
    <n v="1.1000000000000001E-3"/>
  </r>
  <r>
    <x v="51"/>
    <x v="51"/>
    <n v="41293.800000000003"/>
    <n v="42164.6"/>
    <n v="40305.4"/>
    <n v="4648960"/>
    <n v="8.6E-3"/>
  </r>
  <r>
    <x v="52"/>
    <x v="52"/>
    <n v="42763.5"/>
    <n v="42908"/>
    <n v="40682.6"/>
    <n v="2462250"/>
    <n v="-3.4500000000000003E-2"/>
  </r>
  <r>
    <x v="53"/>
    <x v="53"/>
    <n v="43139.1"/>
    <n v="43192.3"/>
    <n v="42211.8"/>
    <n v="2219360"/>
    <n v="-8.6999999999999994E-3"/>
  </r>
  <r>
    <x v="54"/>
    <x v="54"/>
    <n v="42515.199999999997"/>
    <n v="43563.7"/>
    <n v="42093.1"/>
    <n v="5945490"/>
    <n v="1.49E-2"/>
  </r>
  <r>
    <x v="55"/>
    <x v="55"/>
    <n v="41747.599999999999"/>
    <n v="43348.9"/>
    <n v="41719.199999999997"/>
    <n v="416640"/>
    <n v="1.83E-2"/>
  </r>
  <r>
    <x v="56"/>
    <x v="56"/>
    <n v="42851.3"/>
    <n v="43069.4"/>
    <n v="41739.599999999999"/>
    <n v="519960"/>
    <n v="-2.58E-2"/>
  </r>
  <r>
    <x v="57"/>
    <x v="57"/>
    <n v="42836.7"/>
    <n v="43248.6"/>
    <n v="42443.3"/>
    <n v="867240"/>
    <n v="4.0000000000000002E-4"/>
  </r>
  <r>
    <x v="58"/>
    <x v="58"/>
    <n v="46348.1"/>
    <n v="46503.199999999997"/>
    <n v="41857.9"/>
    <n v="12596639.999999998"/>
    <n v="-7.5800000000000006E-2"/>
  </r>
  <r>
    <x v="59"/>
    <x v="59"/>
    <n v="46629.3"/>
    <n v="48923.7"/>
    <n v="45651.8"/>
    <n v="524159.99999999994"/>
    <n v="-6.0000000000000001E-3"/>
  </r>
  <r>
    <x v="60"/>
    <x v="60"/>
    <n v="46112"/>
    <n v="47654.3"/>
    <n v="44403.6"/>
    <n v="6311039.9999999991"/>
    <n v="1.0800000000000001E-2"/>
  </r>
  <r>
    <x v="61"/>
    <x v="61"/>
    <n v="46959.199999999997"/>
    <n v="47880.1"/>
    <n v="45333.9"/>
    <n v="900810"/>
    <n v="-1.77E-2"/>
  </r>
  <r>
    <x v="62"/>
    <x v="62"/>
    <n v="43934.2"/>
    <n v="47196.7"/>
    <n v="43251"/>
    <n v="927810"/>
    <n v="6.9099999999999995E-2"/>
  </r>
  <r>
    <x v="63"/>
    <x v="63"/>
    <n v="43973.5"/>
    <n v="44481.2"/>
    <n v="43627.9"/>
    <n v="1565090"/>
    <n v="-8.9999999999999998E-4"/>
  </r>
  <r>
    <x v="64"/>
    <x v="64"/>
    <n v="44156.6"/>
    <n v="44203.199999999997"/>
    <n v="43424"/>
    <n v="630760"/>
    <n v="-4.3E-3"/>
  </r>
  <r>
    <x v="65"/>
    <x v="65"/>
    <n v="44163"/>
    <n v="44312.1"/>
    <n v="42629"/>
    <n v="476489.99999999994"/>
    <n v="0"/>
  </r>
  <r>
    <x v="66"/>
    <x v="66"/>
    <n v="42836.1"/>
    <n v="44744.5"/>
    <n v="42632.800000000003"/>
    <n v="340250"/>
    <n v="3.0800000000000001E-2"/>
  </r>
  <r>
    <x v="67"/>
    <x v="67"/>
    <n v="44943.7"/>
    <n v="45492.7"/>
    <n v="40888.300000000003"/>
    <n v="7647250"/>
    <n v="-4.6899999999999997E-2"/>
  </r>
  <r>
    <x v="68"/>
    <x v="68"/>
    <n v="44182.9"/>
    <n v="45885.4"/>
    <n v="44166"/>
    <n v="8218560"/>
    <n v="1.72E-2"/>
  </r>
  <r>
    <x v="69"/>
    <x v="69"/>
    <n v="42272.5"/>
    <n v="44187"/>
    <n v="42196.7"/>
    <n v="1089000"/>
    <n v="4.5199999999999997E-2"/>
  </r>
  <r>
    <x v="70"/>
    <x v="70"/>
    <n v="42141.599999999999"/>
    <n v="42878.8"/>
    <n v="41971.4"/>
    <n v="2063640"/>
    <n v="3.2000000000000002E-3"/>
  </r>
  <r>
    <x v="71"/>
    <x v="71"/>
    <n v="42074.7"/>
    <n v="42592.2"/>
    <n v="41527.300000000003"/>
    <n v="633240"/>
    <n v="1.5E-3"/>
  </r>
  <r>
    <x v="72"/>
    <x v="72"/>
    <n v="42581.1"/>
    <n v="43108"/>
    <n v="41459"/>
    <n v="5976040"/>
    <n v="-1.1900000000000001E-2"/>
  </r>
  <r>
    <x v="73"/>
    <x v="73"/>
    <n v="43446.5"/>
    <n v="43782.6"/>
    <n v="42309.3"/>
    <n v="4186560.0000000005"/>
    <n v="-1.9900000000000001E-2"/>
  </r>
  <r>
    <x v="74"/>
    <x v="74"/>
    <n v="42514.3"/>
    <n v="43676.7"/>
    <n v="42115.3"/>
    <n v="501000"/>
    <n v="2.1999999999999999E-2"/>
  </r>
  <r>
    <x v="75"/>
    <x v="75"/>
    <n v="43579.9"/>
    <n v="43594.9"/>
    <n v="41796.6"/>
    <n v="168090"/>
    <n v="-2.4400000000000002E-2"/>
  </r>
  <r>
    <x v="76"/>
    <x v="76"/>
    <n v="42982"/>
    <n v="43792.7"/>
    <n v="42745.3"/>
    <n v="2188890"/>
    <n v="1.3899999999999999E-2"/>
  </r>
  <r>
    <x v="77"/>
    <x v="77"/>
    <n v="43710.400000000001"/>
    <n v="43935.7"/>
    <n v="42748.5"/>
    <n v="2653960"/>
    <n v="-1.67E-2"/>
  </r>
  <r>
    <x v="78"/>
    <x v="78"/>
    <n v="43968.9"/>
    <n v="43994.6"/>
    <n v="43325.7"/>
    <n v="617410"/>
    <n v="-5.8999999999999999E-3"/>
  </r>
  <r>
    <x v="79"/>
    <x v="79"/>
    <n v="43865.9"/>
    <n v="44394.6"/>
    <n v="43419.3"/>
    <n v="2225000"/>
    <n v="2.3E-3"/>
  </r>
  <r>
    <x v="80"/>
    <x v="80"/>
    <n v="43660.3"/>
    <n v="44241.8"/>
    <n v="43310.2"/>
    <n v="4700160"/>
    <n v="4.7000000000000002E-3"/>
  </r>
  <r>
    <x v="81"/>
    <x v="81"/>
    <n v="42259.5"/>
    <n v="44278.7"/>
    <n v="42217.2"/>
    <n v="1333610"/>
    <n v="3.32E-2"/>
  </r>
  <r>
    <x v="82"/>
    <x v="82"/>
    <n v="42659.7"/>
    <n v="43473.3"/>
    <n v="41842.699999999997"/>
    <n v="1603410"/>
    <n v="-9.4000000000000004E-3"/>
  </r>
  <r>
    <x v="83"/>
    <x v="83"/>
    <n v="41369.1"/>
    <n v="42728"/>
    <n v="40554"/>
    <n v="3571640"/>
    <n v="3.1199999999999999E-2"/>
  </r>
  <r>
    <x v="84"/>
    <x v="84"/>
    <n v="42271.7"/>
    <n v="42413.2"/>
    <n v="41276.9"/>
    <n v="1631160"/>
    <n v="-2.1399999999999999E-2"/>
  </r>
  <r>
    <x v="85"/>
    <x v="85"/>
    <n v="41929"/>
    <n v="42690.3"/>
    <n v="41698.199999999997"/>
    <n v="331210"/>
    <n v="8.2000000000000007E-3"/>
  </r>
  <r>
    <x v="86"/>
    <x v="86"/>
    <n v="43025.2"/>
    <n v="43080.7"/>
    <n v="41697.9"/>
    <n v="1267840"/>
    <n v="-2.5499999999999998E-2"/>
  </r>
  <r>
    <x v="87"/>
    <x v="87"/>
    <n v="42886.3"/>
    <n v="43392.7"/>
    <n v="41591.199999999997"/>
    <n v="887250"/>
    <n v="3.3E-3"/>
  </r>
  <r>
    <x v="88"/>
    <x v="88"/>
    <n v="41487"/>
    <n v="43417.5"/>
    <n v="40649.300000000003"/>
    <n v="694210"/>
    <n v="3.3700000000000001E-2"/>
  </r>
  <r>
    <x v="89"/>
    <x v="89"/>
    <n v="41256.1"/>
    <n v="42070.9"/>
    <n v="40691.5"/>
    <n v="228160"/>
    <n v="5.5999999999999999E-3"/>
  </r>
  <r>
    <x v="90"/>
    <x v="90"/>
    <n v="43791"/>
    <n v="43806.3"/>
    <n v="40277.1"/>
    <n v="1998610"/>
    <n v="-5.79E-2"/>
  </r>
  <r>
    <x v="91"/>
    <x v="91"/>
    <n v="43716.6"/>
    <n v="44045.4"/>
    <n v="43576.800000000003"/>
    <n v="1928610"/>
    <n v="1.6999999999999999E-3"/>
  </r>
  <r>
    <x v="92"/>
    <x v="92"/>
    <n v="44175.5"/>
    <n v="44361.2"/>
    <n v="43617.4"/>
    <n v="2121890"/>
    <n v="-1.03E-2"/>
  </r>
  <r>
    <x v="93"/>
    <x v="93"/>
    <n v="43288.3"/>
    <n v="44697.599999999999"/>
    <n v="43108.4"/>
    <n v="2571360"/>
    <n v="2.0500000000000001E-2"/>
  </r>
  <r>
    <x v="94"/>
    <x v="94"/>
    <n v="43774.400000000001"/>
    <n v="44046.400000000001"/>
    <n v="42860.5"/>
    <n v="567810"/>
    <n v="-1.11E-2"/>
  </r>
  <r>
    <x v="95"/>
    <x v="95"/>
    <n v="44076.2"/>
    <n v="44283.7"/>
    <n v="43466.7"/>
    <n v="3771040"/>
    <n v="-6.7999999999999996E-3"/>
  </r>
  <r>
    <x v="96"/>
    <x v="96"/>
    <n v="41989.599999999999"/>
    <n v="44424.1"/>
    <n v="41424.9"/>
    <n v="8134560"/>
    <n v="4.9700000000000001E-2"/>
  </r>
  <r>
    <x v="97"/>
    <x v="97"/>
    <n v="39968.6"/>
    <n v="42394.400000000001"/>
    <n v="39968.6"/>
    <n v="2188410"/>
    <n v="5.0500000000000003E-2"/>
  </r>
  <r>
    <x v="98"/>
    <x v="98"/>
    <n v="39456.800000000003"/>
    <n v="40178.9"/>
    <n v="39280.300000000003"/>
    <n v="952290.00000000012"/>
    <n v="1.2999999999999999E-2"/>
  </r>
  <r>
    <x v="99"/>
    <x v="99"/>
    <n v="38688.199999999997"/>
    <n v="39673.4"/>
    <n v="38646.5"/>
    <n v="333810.00000000006"/>
    <n v="1.9900000000000001E-2"/>
  </r>
  <r>
    <x v="100"/>
    <x v="100"/>
    <n v="37712.9"/>
    <n v="38950.800000000003"/>
    <n v="37618.300000000003"/>
    <n v="3125000"/>
    <n v="2.5899999999999999E-2"/>
  </r>
  <r>
    <x v="101"/>
    <x v="101"/>
    <n v="37857.599999999999"/>
    <n v="38144.400000000001"/>
    <n v="37509.199999999997"/>
    <n v="1777090"/>
    <n v="-3.8E-3"/>
  </r>
  <r>
    <x v="102"/>
    <x v="102"/>
    <n v="37823.300000000003"/>
    <n v="38362.9"/>
    <n v="37607.599999999999"/>
    <n v="1677560"/>
    <n v="8.9999999999999998E-4"/>
  </r>
  <r>
    <x v="103"/>
    <x v="103"/>
    <n v="37244.300000000003"/>
    <n v="38379.4"/>
    <n v="36881.1"/>
    <n v="2875000"/>
    <n v="1.54E-2"/>
  </r>
  <r>
    <x v="104"/>
    <x v="104"/>
    <n v="37451.800000000003"/>
    <n v="37563.300000000003"/>
    <n v="36751.5"/>
    <n v="1085760"/>
    <n v="-5.4000000000000003E-3"/>
  </r>
  <r>
    <x v="105"/>
    <x v="105"/>
    <n v="37786.400000000001"/>
    <n v="37819.1"/>
    <n v="37166.300000000003"/>
    <n v="584000"/>
    <n v="-8.8999999999999999E-3"/>
  </r>
  <r>
    <x v="106"/>
    <x v="106"/>
    <n v="37718.6"/>
    <n v="37887.4"/>
    <n v="37599.9"/>
    <n v="144810"/>
    <n v="1.8E-3"/>
  </r>
  <r>
    <x v="107"/>
    <x v="107"/>
    <n v="37295"/>
    <n v="38400.800000000003"/>
    <n v="37257.4"/>
    <n v="5463890"/>
    <n v="1.14E-2"/>
  </r>
  <r>
    <x v="108"/>
    <x v="108"/>
    <n v="37410.800000000003"/>
    <n v="37642.5"/>
    <n v="36915.300000000003"/>
    <n v="1132250"/>
    <n v="-3.0999999999999999E-3"/>
  </r>
  <r>
    <x v="109"/>
    <x v="109"/>
    <n v="35797.5"/>
    <n v="37862.5"/>
    <n v="35695.599999999999"/>
    <n v="5249610"/>
    <n v="4.4600000000000001E-2"/>
  </r>
  <r>
    <x v="110"/>
    <x v="110"/>
    <n v="37452.699999999997"/>
    <n v="37631.199999999997"/>
    <n v="35799.199999999997"/>
    <n v="497489.99999999994"/>
    <n v="-4.3799999999999999E-2"/>
  </r>
  <r>
    <x v="111"/>
    <x v="111"/>
    <n v="37356.6"/>
    <n v="37735.599999999999"/>
    <n v="36857.599999999999"/>
    <n v="4144000"/>
    <n v="2.7000000000000001E-3"/>
  </r>
  <r>
    <x v="112"/>
    <x v="112"/>
    <n v="36568.6"/>
    <n v="37504.6"/>
    <n v="36393.300000000003"/>
    <n v="365960"/>
    <n v="2.1499999999999998E-2"/>
  </r>
  <r>
    <x v="113"/>
    <x v="113"/>
    <n v="36617.5"/>
    <n v="36845.199999999997"/>
    <n v="36220.6"/>
    <n v="1837440"/>
    <n v="-6.9999999999999999E-4"/>
  </r>
  <r>
    <x v="114"/>
    <x v="114"/>
    <n v="36161.800000000003"/>
    <n v="36690.6"/>
    <n v="35875.199999999997"/>
    <n v="1900690"/>
    <n v="1.2E-2"/>
  </r>
  <r>
    <x v="115"/>
    <x v="115"/>
    <n v="37873.9"/>
    <n v="37907.599999999999"/>
    <n v="35561.599999999999"/>
    <n v="6156640"/>
    <n v="-4.5199999999999997E-2"/>
  </r>
  <r>
    <x v="116"/>
    <x v="116"/>
    <n v="35549.300000000003"/>
    <n v="37954.1"/>
    <n v="35379.599999999999"/>
    <n v="3851010.0000000005"/>
    <n v="6.54E-2"/>
  </r>
  <r>
    <x v="117"/>
    <x v="117"/>
    <n v="36478.300000000003"/>
    <n v="36744.5"/>
    <n v="34984.300000000003"/>
    <n v="3559360"/>
    <n v="-2.5499999999999998E-2"/>
  </r>
  <r>
    <x v="118"/>
    <x v="118"/>
    <n v="37067.800000000003"/>
    <n v="37404.6"/>
    <n v="36358.400000000001"/>
    <n v="2450250"/>
    <n v="-1.5800000000000002E-2"/>
  </r>
  <r>
    <x v="119"/>
    <x v="119"/>
    <n v="37149"/>
    <n v="37215.300000000003"/>
    <n v="36761.9"/>
    <n v="965250"/>
    <n v="-2.3E-3"/>
  </r>
  <r>
    <x v="120"/>
    <x v="120"/>
    <n v="37306.300000000003"/>
    <n v="37401.300000000003"/>
    <n v="36767.599999999999"/>
    <n v="1565090"/>
    <n v="-4.1000000000000003E-3"/>
  </r>
  <r>
    <x v="121"/>
    <x v="121"/>
    <n v="36700.5"/>
    <n v="37496.1"/>
    <n v="36347.199999999997"/>
    <n v="3335360"/>
    <n v="1.6400000000000001E-2"/>
  </r>
  <r>
    <x v="122"/>
    <x v="122"/>
    <n v="35636.9"/>
    <n v="37942"/>
    <n v="35578.1"/>
    <n v="6471360"/>
    <n v="2.98E-2"/>
  </r>
  <r>
    <x v="123"/>
    <x v="123"/>
    <n v="35426.199999999997"/>
    <n v="36050.199999999997"/>
    <n v="35148.800000000003"/>
    <n v="1528890"/>
    <n v="6.0000000000000001E-3"/>
  </r>
  <r>
    <x v="124"/>
    <x v="124"/>
    <n v="35042.1"/>
    <n v="35877.9"/>
    <n v="34536.9"/>
    <n v="2621010"/>
    <n v="1.0999999999999999E-2"/>
  </r>
  <r>
    <x v="125"/>
    <x v="125"/>
    <n v="35020.300000000003"/>
    <n v="35275.599999999999"/>
    <n v="34742.9"/>
    <n v="2414610"/>
    <n v="5.9999999999999995E-4"/>
  </r>
  <r>
    <x v="126"/>
    <x v="126"/>
    <n v="35065.800000000003"/>
    <n v="35360.199999999997"/>
    <n v="34550"/>
    <n v="62040"/>
    <n v="-1.2999999999999999E-3"/>
  </r>
  <r>
    <x v="127"/>
    <x v="127"/>
    <n v="34718.6"/>
    <n v="35242.199999999997"/>
    <n v="34601.1"/>
    <n v="1904000"/>
    <n v="0.01"/>
  </r>
  <r>
    <x v="128"/>
    <x v="128"/>
    <n v="34931.4"/>
    <n v="34940.6"/>
    <n v="34124.199999999997"/>
    <n v="2945160"/>
    <n v="-6.1000000000000004E-3"/>
  </r>
  <r>
    <x v="129"/>
    <x v="129"/>
    <n v="35423.800000000003"/>
    <n v="35907.599999999999"/>
    <n v="34357.4"/>
    <n v="4201560"/>
    <n v="-1.3899999999999999E-2"/>
  </r>
  <r>
    <x v="130"/>
    <x v="130"/>
    <n v="34648.300000000003"/>
    <n v="35557.5"/>
    <n v="34138.699999999997"/>
    <n v="4729560"/>
    <n v="2.23E-2"/>
  </r>
  <r>
    <x v="131"/>
    <x v="131"/>
    <n v="34478.9"/>
    <n v="34704.6"/>
    <n v="34053.9"/>
    <n v="1736000"/>
    <n v="5.0000000000000001E-3"/>
  </r>
  <r>
    <x v="132"/>
    <x v="132"/>
    <n v="34526.699999999997"/>
    <n v="34853.300000000003"/>
    <n v="34089.5"/>
    <n v="904000"/>
    <n v="-1.4E-3"/>
  </r>
  <r>
    <x v="133"/>
    <x v="133"/>
    <n v="34082.6"/>
    <n v="34737.9"/>
    <n v="33937.599999999999"/>
    <n v="1995840"/>
    <n v="1.2999999999999999E-2"/>
  </r>
  <r>
    <x v="134"/>
    <x v="134"/>
    <n v="33901.599999999999"/>
    <n v="34387.800000000003"/>
    <n v="33867.300000000003"/>
    <n v="0"/>
    <n v="5.3E-3"/>
  </r>
  <r>
    <x v="135"/>
    <x v="135"/>
    <n v="34153.699999999997"/>
    <n v="34245.800000000003"/>
    <n v="33423.599999999999"/>
    <n v="1561890"/>
    <n v="-7.4000000000000003E-3"/>
  </r>
  <r>
    <x v="136"/>
    <x v="136"/>
    <n v="34497.599999999999"/>
    <n v="34826"/>
    <n v="33749.9"/>
    <n v="3510440"/>
    <n v="-9.9000000000000008E-3"/>
  </r>
  <r>
    <x v="137"/>
    <x v="137"/>
    <n v="33917"/>
    <n v="35123.9"/>
    <n v="33713.4"/>
    <n v="6140610"/>
    <n v="1.7100000000000001E-2"/>
  </r>
  <r>
    <x v="138"/>
    <x v="138"/>
    <n v="33037.300000000003"/>
    <n v="35191.4"/>
    <n v="32866.5"/>
    <n v="1272640"/>
    <n v="2.6499999999999999E-2"/>
  </r>
  <r>
    <x v="139"/>
    <x v="139"/>
    <n v="29984.2"/>
    <n v="34375.599999999999"/>
    <n v="29891.4"/>
    <n v="6139160"/>
    <n v="0.10199999999999999"/>
  </r>
  <r>
    <x v="140"/>
    <x v="140"/>
    <n v="29912.7"/>
    <n v="30193.4"/>
    <n v="29713.599999999999"/>
    <n v="203490"/>
    <n v="2.3999999999999998E-3"/>
  </r>
  <r>
    <x v="141"/>
    <x v="141"/>
    <n v="29674.7"/>
    <n v="30264.799999999999"/>
    <n v="29469.1"/>
    <n v="2358240"/>
    <n v="8.0000000000000002E-3"/>
  </r>
  <r>
    <x v="142"/>
    <x v="142"/>
    <n v="28724"/>
    <n v="30165.9"/>
    <n v="28586.1"/>
    <n v="5622240"/>
    <n v="3.3099999999999997E-2"/>
  </r>
  <r>
    <x v="143"/>
    <x v="143"/>
    <n v="28321.8"/>
    <n v="28883.8"/>
    <n v="28170.2"/>
    <n v="501000"/>
    <n v="1.4200000000000001E-2"/>
  </r>
  <r>
    <x v="144"/>
    <x v="144"/>
    <n v="28405.200000000001"/>
    <n v="28876"/>
    <n v="28169"/>
    <n v="45010"/>
    <n v="-2.8999999999999998E-3"/>
  </r>
  <r>
    <x v="145"/>
    <x v="145"/>
    <n v="28508.3"/>
    <n v="28608.5"/>
    <n v="28096.9"/>
    <n v="2243640"/>
    <n v="-3.7000000000000002E-3"/>
  </r>
  <r>
    <x v="146"/>
    <x v="146"/>
    <n v="27161.200000000001"/>
    <n v="29969.5"/>
    <n v="27119.7"/>
    <n v="2145240"/>
    <n v="4.9599999999999998E-2"/>
  </r>
  <r>
    <x v="147"/>
    <x v="147"/>
    <n v="26852.799999999999"/>
    <n v="27286.9"/>
    <n v="26812.6"/>
    <n v="2085250"/>
    <n v="1.15E-2"/>
  </r>
  <r>
    <x v="148"/>
    <x v="148"/>
    <n v="26863.5"/>
    <n v="26975.7"/>
    <n v="26805.1"/>
    <n v="759360"/>
    <n v="-4.0000000000000002E-4"/>
  </r>
  <r>
    <x v="149"/>
    <x v="149"/>
    <n v="26761.1"/>
    <n v="27114.799999999999"/>
    <n v="26682.9"/>
    <n v="2221560"/>
    <n v="3.8E-3"/>
  </r>
  <r>
    <x v="150"/>
    <x v="150"/>
    <n v="26878.2"/>
    <n v="26942.799999999999"/>
    <n v="26565.3"/>
    <n v="2456250"/>
    <n v="-4.3E-3"/>
  </r>
  <r>
    <x v="151"/>
    <x v="151"/>
    <n v="27391.9"/>
    <n v="27475.9"/>
    <n v="26558.400000000001"/>
    <n v="4350840"/>
    <n v="-1.8800000000000001E-2"/>
  </r>
  <r>
    <x v="152"/>
    <x v="152"/>
    <n v="27581.5"/>
    <n v="27728.1"/>
    <n v="27300.1"/>
    <n v="1098240"/>
    <n v="-6.8999999999999999E-3"/>
  </r>
  <r>
    <x v="153"/>
    <x v="153"/>
    <n v="27922.7"/>
    <n v="27986.400000000001"/>
    <n v="27279.5"/>
    <n v="3629610"/>
    <n v="-1.2200000000000001E-2"/>
  </r>
  <r>
    <x v="154"/>
    <x v="154"/>
    <n v="27961.1"/>
    <n v="28097.5"/>
    <n v="27714.400000000001"/>
    <n v="265210"/>
    <n v="-1.4E-3"/>
  </r>
  <r>
    <x v="155"/>
    <x v="155"/>
    <n v="27935.5"/>
    <n v="28021.3"/>
    <n v="27859"/>
    <n v="501410"/>
    <n v="8.9999999999999998E-4"/>
  </r>
  <r>
    <x v="156"/>
    <x v="156"/>
    <n v="27410.3"/>
    <n v="28223.599999999999"/>
    <n v="27195.7"/>
    <n v="2678010"/>
    <n v="1.9199999999999998E-2"/>
  </r>
  <r>
    <x v="157"/>
    <x v="157"/>
    <n v="27783.5"/>
    <n v="28089.1"/>
    <n v="27371.7"/>
    <n v="1202760"/>
    <n v="-1.37E-2"/>
  </r>
  <r>
    <x v="158"/>
    <x v="158"/>
    <n v="27428.7"/>
    <n v="27832.7"/>
    <n v="27242.5"/>
    <n v="3806490"/>
    <n v="1.32E-2"/>
  </r>
  <r>
    <x v="159"/>
    <x v="159"/>
    <n v="27501.599999999999"/>
    <n v="27670.799999999999"/>
    <n v="27194.1"/>
    <n v="264360"/>
    <n v="-2.8E-3"/>
  </r>
  <r>
    <x v="160"/>
    <x v="160"/>
    <n v="27974.6"/>
    <n v="28556.6"/>
    <n v="27325.200000000001"/>
    <n v="2529000"/>
    <n v="-1.6799999999999999E-2"/>
  </r>
  <r>
    <x v="161"/>
    <x v="161"/>
    <n v="26962.5"/>
    <n v="28038.400000000001"/>
    <n v="26955.7"/>
    <n v="386210"/>
    <n v="3.7499999999999999E-2"/>
  </r>
  <r>
    <x v="162"/>
    <x v="162"/>
    <n v="26908.1"/>
    <n v="27085.7"/>
    <n v="26887.5"/>
    <n v="965250"/>
    <n v="2E-3"/>
  </r>
  <r>
    <x v="163"/>
    <x v="163"/>
    <n v="27022.6"/>
    <n v="27229.5"/>
    <n v="26728.799999999999"/>
    <n v="1013760"/>
    <n v="-4.1999999999999997E-3"/>
  </r>
  <r>
    <x v="164"/>
    <x v="164"/>
    <n v="26368.2"/>
    <n v="27283.599999999999"/>
    <n v="26339.4"/>
    <n v="3615360"/>
    <n v="2.4899999999999999E-2"/>
  </r>
  <r>
    <x v="165"/>
    <x v="165"/>
    <n v="26218.9"/>
    <n v="26836.9"/>
    <n v="26109.1"/>
    <n v="4064000"/>
    <n v="5.5999999999999999E-3"/>
  </r>
  <r>
    <x v="166"/>
    <x v="166"/>
    <n v="26303.1"/>
    <n v="26396.2"/>
    <n v="26093.4"/>
    <n v="1082810"/>
    <n v="-3.2000000000000002E-3"/>
  </r>
  <r>
    <x v="167"/>
    <x v="167"/>
    <n v="26251.599999999999"/>
    <n v="26423.599999999999"/>
    <n v="26013.599999999999"/>
    <n v="764000"/>
    <n v="2E-3"/>
  </r>
  <r>
    <x v="168"/>
    <x v="168"/>
    <n v="26579"/>
    <n v="26727.599999999999"/>
    <n v="26162.2"/>
    <n v="714240"/>
    <n v="-1.23E-2"/>
  </r>
  <r>
    <x v="169"/>
    <x v="169"/>
    <n v="26581.7"/>
    <n v="26636.2"/>
    <n v="26517.5"/>
    <n v="1188640"/>
    <n v="-1E-4"/>
  </r>
  <r>
    <x v="170"/>
    <x v="170"/>
    <n v="26569.5"/>
    <n v="26736.400000000001"/>
    <n v="26488.5"/>
    <n v="2274410"/>
    <n v="4.0000000000000002E-4"/>
  </r>
  <r>
    <x v="171"/>
    <x v="171"/>
    <n v="27125.200000000001"/>
    <n v="27155.599999999999"/>
    <n v="26382.3"/>
    <n v="3872610"/>
    <n v="-2.0500000000000001E-2"/>
  </r>
  <r>
    <x v="172"/>
    <x v="172"/>
    <n v="27209.200000000001"/>
    <n v="27378.6"/>
    <n v="26851.8"/>
    <n v="1086290"/>
    <n v="-3.0999999999999999E-3"/>
  </r>
  <r>
    <x v="173"/>
    <x v="173"/>
    <n v="26759"/>
    <n v="27480.7"/>
    <n v="26672.2"/>
    <n v="886890"/>
    <n v="1.67E-2"/>
  </r>
  <r>
    <x v="174"/>
    <x v="174"/>
    <n v="26530.3"/>
    <n v="27413.3"/>
    <n v="26405.200000000001"/>
    <n v="2217250"/>
    <n v="8.8000000000000005E-3"/>
  </r>
  <r>
    <x v="175"/>
    <x v="175"/>
    <n v="26562"/>
    <n v="26614.400000000001"/>
    <n v="26408.7"/>
    <n v="944490"/>
    <n v="-1.1999999999999999E-3"/>
  </r>
  <r>
    <x v="176"/>
    <x v="176"/>
    <n v="26599.9"/>
    <n v="26769"/>
    <n v="26463.5"/>
    <n v="830250"/>
    <n v="-1.5E-3"/>
  </r>
  <r>
    <x v="177"/>
    <x v="177"/>
    <n v="26523.3"/>
    <n v="26837.4"/>
    <n v="26233.1"/>
    <n v="1714090"/>
    <n v="2.8999999999999998E-3"/>
  </r>
  <r>
    <x v="178"/>
    <x v="178"/>
    <n v="26223"/>
    <n v="26760.3"/>
    <n v="26148.6"/>
    <n v="4413240"/>
    <n v="1.15E-2"/>
  </r>
  <r>
    <x v="179"/>
    <x v="179"/>
    <n v="25836.1"/>
    <n v="26382.3"/>
    <n v="25766.9"/>
    <n v="2469640"/>
    <n v="1.4999999999999999E-2"/>
  </r>
  <r>
    <x v="180"/>
    <x v="180"/>
    <n v="25166.400000000001"/>
    <n v="26472.6"/>
    <n v="25133.5"/>
    <n v="5588410"/>
    <n v="2.6499999999999999E-2"/>
  </r>
  <r>
    <x v="181"/>
    <x v="181"/>
    <n v="25840.2"/>
    <n v="25897.4"/>
    <n v="24923.1"/>
    <n v="1802240"/>
    <n v="-2.6100000000000002E-2"/>
  </r>
  <r>
    <x v="182"/>
    <x v="182"/>
    <n v="25901.1"/>
    <n v="25995.1"/>
    <n v="25626.7"/>
    <n v="1416000"/>
    <n v="-2.3999999999999998E-3"/>
  </r>
  <r>
    <x v="183"/>
    <x v="183"/>
    <n v="25909.5"/>
    <n v="25938.5"/>
    <n v="25814.3"/>
    <n v="647040"/>
    <n v="-2.9999999999999997E-4"/>
  </r>
  <r>
    <x v="184"/>
    <x v="184"/>
    <n v="26248.5"/>
    <n v="26415.4"/>
    <n v="25701.599999999999"/>
    <n v="41010"/>
    <n v="-1.2999999999999999E-2"/>
  </r>
  <r>
    <x v="185"/>
    <x v="185"/>
    <n v="25758"/>
    <n v="26417.7"/>
    <n v="25626.5"/>
    <n v="3062290.0000000005"/>
    <n v="1.9099999999999999E-2"/>
  </r>
  <r>
    <x v="186"/>
    <x v="186"/>
    <n v="25790.1"/>
    <n v="26018.400000000001"/>
    <n v="25411.7"/>
    <n v="2946840"/>
    <n v="-1.2999999999999999E-3"/>
  </r>
  <r>
    <x v="187"/>
    <x v="187"/>
    <n v="25824.400000000001"/>
    <n v="25864"/>
    <n v="25596.3"/>
    <n v="1136000"/>
    <n v="-1.2999999999999999E-3"/>
  </r>
  <r>
    <x v="188"/>
    <x v="188"/>
    <n v="25971"/>
    <n v="26094.2"/>
    <n v="25660.9"/>
    <n v="352690"/>
    <n v="-5.7000000000000002E-3"/>
  </r>
  <r>
    <x v="189"/>
    <x v="189"/>
    <n v="25869.7"/>
    <n v="26090.400000000001"/>
    <n v="25816.6"/>
    <n v="768960"/>
    <n v="3.8999999999999998E-3"/>
  </r>
  <r>
    <x v="190"/>
    <x v="190"/>
    <n v="25803.5"/>
    <n v="25977.4"/>
    <n v="25752.7"/>
    <n v="509759.99999999994"/>
    <n v="2.5999999999999999E-3"/>
  </r>
  <r>
    <x v="191"/>
    <x v="191"/>
    <n v="25938.3"/>
    <n v="26144.9"/>
    <n v="25361.9"/>
    <n v="464640"/>
    <n v="-5.1999999999999998E-3"/>
  </r>
  <r>
    <x v="192"/>
    <x v="192"/>
    <n v="27300.6"/>
    <n v="27464.5"/>
    <n v="25731"/>
    <n v="760210"/>
    <n v="-4.99E-2"/>
  </r>
  <r>
    <x v="193"/>
    <x v="193"/>
    <n v="27723.9"/>
    <n v="27757.3"/>
    <n v="27043.200000000001"/>
    <n v="2513160"/>
    <n v="-1.5299999999999999E-2"/>
  </r>
  <r>
    <x v="194"/>
    <x v="194"/>
    <n v="26118.1"/>
    <n v="28046"/>
    <n v="25919.8"/>
    <n v="3146240"/>
    <n v="6.1400000000000003E-2"/>
  </r>
  <r>
    <x v="195"/>
    <x v="195"/>
    <n v="26100.6"/>
    <n v="26215.7"/>
    <n v="25891"/>
    <n v="2422560"/>
    <n v="6.9999999999999999E-4"/>
  </r>
  <r>
    <x v="196"/>
    <x v="196"/>
    <n v="26017.1"/>
    <n v="26176.799999999999"/>
    <n v="25968.7"/>
    <n v="414410"/>
    <n v="3.2000000000000002E-3"/>
  </r>
  <r>
    <x v="197"/>
    <x v="197"/>
    <n v="26057.200000000001"/>
    <n v="26114.1"/>
    <n v="25993.5"/>
    <n v="108810"/>
    <n v="-1.5E-3"/>
  </r>
  <r>
    <x v="198"/>
    <x v="198"/>
    <n v="26176.1"/>
    <n v="26265.7"/>
    <n v="25811.599999999999"/>
    <n v="3836160"/>
    <n v="-4.5999999999999999E-3"/>
  </r>
  <r>
    <x v="199"/>
    <x v="199"/>
    <n v="26436.2"/>
    <n v="26560.5"/>
    <n v="25943.599999999999"/>
    <n v="164160"/>
    <n v="-9.7999999999999997E-3"/>
  </r>
  <r>
    <x v="200"/>
    <x v="200"/>
    <n v="26042"/>
    <n v="26807.7"/>
    <n v="25812.6"/>
    <n v="5852160"/>
    <n v="1.52E-2"/>
  </r>
  <r>
    <x v="201"/>
    <x v="201"/>
    <n v="26126.799999999999"/>
    <n v="26138.799999999999"/>
    <n v="25481.9"/>
    <n v="3435840"/>
    <n v="-3.3E-3"/>
  </r>
  <r>
    <x v="202"/>
    <x v="202"/>
    <n v="26190.799999999999"/>
    <n v="26220.9"/>
    <n v="25850.799999999999"/>
    <n v="411000"/>
    <n v="-2.5000000000000001E-3"/>
  </r>
  <r>
    <x v="203"/>
    <x v="203"/>
    <n v="26099.5"/>
    <n v="26269.1"/>
    <n v="25998.5"/>
    <n v="0"/>
    <n v="3.5000000000000001E-3"/>
  </r>
  <r>
    <x v="204"/>
    <x v="204"/>
    <n v="26053.3"/>
    <n v="26262.2"/>
    <n v="25799.5"/>
    <n v="132160"/>
    <n v="1.8E-3"/>
  </r>
  <r>
    <x v="205"/>
    <x v="205"/>
    <n v="26635.7"/>
    <n v="26801.9"/>
    <n v="25691"/>
    <n v="465250"/>
    <n v="-2.1899999999999999E-2"/>
  </r>
  <r>
    <x v="206"/>
    <x v="206"/>
    <n v="28726.1"/>
    <n v="28771.8"/>
    <n v="25489.4"/>
    <n v="12228639.999999998"/>
    <n v="-7.2800000000000004E-2"/>
  </r>
  <r>
    <x v="207"/>
    <x v="207"/>
    <n v="29195.3"/>
    <n v="29251.1"/>
    <n v="28717.599999999999"/>
    <n v="3103410"/>
    <n v="-1.61E-2"/>
  </r>
  <r>
    <x v="208"/>
    <x v="208"/>
    <n v="29426.7"/>
    <n v="29472"/>
    <n v="29118.6"/>
    <n v="2738610"/>
    <n v="-7.9000000000000008E-3"/>
  </r>
  <r>
    <x v="209"/>
    <x v="209"/>
    <n v="29300.1"/>
    <n v="29689"/>
    <n v="29116"/>
    <n v="1179000"/>
    <n v="4.3E-3"/>
  </r>
  <r>
    <x v="210"/>
    <x v="210"/>
    <n v="29428.2"/>
    <n v="29468.5"/>
    <n v="29272.3"/>
    <n v="661010"/>
    <n v="-4.4000000000000003E-3"/>
  </r>
  <r>
    <x v="211"/>
    <x v="211"/>
    <n v="29420.799999999999"/>
    <n v="29480.799999999999"/>
    <n v="29375.4"/>
    <n v="77490"/>
    <n v="2.0000000000000001E-4"/>
  </r>
  <r>
    <x v="212"/>
    <x v="212"/>
    <n v="29448.9"/>
    <n v="29544.9"/>
    <n v="29271.200000000001"/>
    <n v="1967410"/>
    <n v="-1E-3"/>
  </r>
  <r>
    <x v="213"/>
    <x v="213"/>
    <n v="29578"/>
    <n v="29719.4"/>
    <n v="29377.5"/>
    <n v="0"/>
    <n v="-4.4000000000000003E-3"/>
  </r>
  <r>
    <x v="214"/>
    <x v="214"/>
    <n v="29771.3"/>
    <n v="30104"/>
    <n v="29384.2"/>
    <n v="3327890"/>
    <n v="-6.7000000000000002E-3"/>
  </r>
  <r>
    <x v="215"/>
    <x v="215"/>
    <n v="29204.2"/>
    <n v="30168.6"/>
    <n v="29137.7"/>
    <n v="3566490"/>
    <n v="1.9599999999999999E-2"/>
  </r>
  <r>
    <x v="216"/>
    <x v="216"/>
    <n v="29081.3"/>
    <n v="29270.2"/>
    <n v="28721"/>
    <n v="782610"/>
    <n v="4.1999999999999997E-3"/>
  </r>
  <r>
    <x v="217"/>
    <x v="217"/>
    <n v="29067.9"/>
    <n v="29198.9"/>
    <n v="28987.4"/>
    <n v="48090"/>
    <n v="5.0000000000000001E-4"/>
  </r>
  <r>
    <x v="218"/>
    <x v="218"/>
    <n v="29105.599999999999"/>
    <n v="29139.3"/>
    <n v="28983"/>
    <n v="800250"/>
    <n v="-1.2999999999999999E-3"/>
  </r>
  <r>
    <x v="219"/>
    <x v="219"/>
    <n v="29189.1"/>
    <n v="29319.1"/>
    <n v="28875.8"/>
    <n v="1351490"/>
    <n v="-2.8999999999999998E-3"/>
  </r>
  <r>
    <x v="220"/>
    <x v="220"/>
    <n v="29180.9"/>
    <n v="29409.8"/>
    <n v="28981"/>
    <n v="288640"/>
    <n v="5.0000000000000001E-4"/>
  </r>
  <r>
    <x v="221"/>
    <x v="221"/>
    <n v="29711.8"/>
    <n v="30025.9"/>
    <n v="28961.599999999999"/>
    <n v="2763810"/>
    <n v="-1.8100000000000002E-2"/>
  </r>
  <r>
    <x v="222"/>
    <x v="222"/>
    <n v="29232.3"/>
    <n v="29712.2"/>
    <n v="28611"/>
    <n v="64010.000000000007"/>
    <n v="1.6400000000000001E-2"/>
  </r>
  <r>
    <x v="223"/>
    <x v="223"/>
    <n v="29282"/>
    <n v="29502.3"/>
    <n v="29128.3"/>
    <n v="2674560"/>
    <n v="-1.6999999999999999E-3"/>
  </r>
  <r>
    <x v="224"/>
    <x v="224"/>
    <n v="29354.2"/>
    <n v="29446.6"/>
    <n v="29054.5"/>
    <n v="1193640"/>
    <n v="-2.3999999999999998E-3"/>
  </r>
  <r>
    <x v="225"/>
    <x v="225"/>
    <n v="29315"/>
    <n v="29400.1"/>
    <n v="29256.9"/>
    <n v="1251000"/>
    <n v="1.2999999999999999E-3"/>
  </r>
  <r>
    <x v="226"/>
    <x v="226"/>
    <n v="29222.7"/>
    <n v="29533"/>
    <n v="29125.1"/>
    <n v="1319640"/>
    <n v="3.2000000000000002E-3"/>
  </r>
  <r>
    <x v="227"/>
    <x v="227"/>
    <n v="29352.9"/>
    <n v="29568.799999999999"/>
    <n v="29094"/>
    <n v="1277640"/>
    <n v="-4.4000000000000003E-3"/>
  </r>
  <r>
    <x v="228"/>
    <x v="228"/>
    <n v="29228.799999999999"/>
    <n v="29681.8"/>
    <n v="29109.7"/>
    <n v="1462890"/>
    <n v="4.1999999999999997E-3"/>
  </r>
  <r>
    <x v="229"/>
    <x v="229"/>
    <n v="29178.3"/>
    <n v="29365.4"/>
    <n v="29058.7"/>
    <n v="145250"/>
    <n v="1.6999999999999999E-3"/>
  </r>
  <r>
    <x v="230"/>
    <x v="230"/>
    <n v="30085.9"/>
    <n v="30098.2"/>
    <n v="28890.7"/>
    <n v="4068290"/>
    <n v="-3.0200000000000001E-2"/>
  </r>
  <r>
    <x v="231"/>
    <x v="231"/>
    <n v="29788.9"/>
    <n v="30337"/>
    <n v="29735.7"/>
    <n v="746240"/>
    <n v="0.01"/>
  </r>
  <r>
    <x v="232"/>
    <x v="232"/>
    <n v="29904.5"/>
    <n v="29988"/>
    <n v="29657.3"/>
    <n v="868090"/>
    <n v="-3.8E-3"/>
  </r>
  <r>
    <x v="233"/>
    <x v="233"/>
    <n v="29801"/>
    <n v="30058.9"/>
    <n v="29739.9"/>
    <n v="1922810.0000000002"/>
    <n v="3.3999999999999998E-3"/>
  </r>
  <r>
    <x v="234"/>
    <x v="234"/>
    <n v="29909.7"/>
    <n v="30408"/>
    <n v="29621.4"/>
    <n v="1660890"/>
    <n v="-3.5999999999999999E-3"/>
  </r>
  <r>
    <x v="235"/>
    <x v="235"/>
    <n v="29866.7"/>
    <n v="30185.5"/>
    <n v="29789.3"/>
    <n v="3356160"/>
    <n v="1.4E-3"/>
  </r>
  <r>
    <x v="236"/>
    <x v="236"/>
    <n v="30139.7"/>
    <n v="30242.400000000001"/>
    <n v="29624.6"/>
    <n v="1696000"/>
    <n v="-9.1000000000000004E-3"/>
  </r>
  <r>
    <x v="237"/>
    <x v="237"/>
    <n v="30235.5"/>
    <n v="30335.9"/>
    <n v="29693.3"/>
    <n v="3598560.0000000005"/>
    <n v="-3.2000000000000002E-3"/>
  </r>
  <r>
    <x v="238"/>
    <x v="238"/>
    <n v="30291.8"/>
    <n v="30435"/>
    <n v="30075.4"/>
    <n v="629610"/>
    <n v="-1.8E-3"/>
  </r>
  <r>
    <x v="239"/>
    <x v="239"/>
    <n v="30316.799999999999"/>
    <n v="30395.4"/>
    <n v="30246.9"/>
    <n v="102359.99999999999"/>
    <n v="-8.9999999999999998E-4"/>
  </r>
  <r>
    <x v="240"/>
    <x v="240"/>
    <n v="31465.4"/>
    <n v="31602.6"/>
    <n v="29944.3"/>
    <n v="3461640"/>
    <n v="-3.6499999999999998E-2"/>
  </r>
  <r>
    <x v="241"/>
    <x v="241"/>
    <n v="30387.3"/>
    <n v="31764.5"/>
    <n v="30260"/>
    <n v="8084610"/>
    <n v="3.5499999999999997E-2"/>
  </r>
  <r>
    <x v="242"/>
    <x v="242"/>
    <n v="30623.3"/>
    <n v="30951.3"/>
    <n v="30231.7"/>
    <n v="324360"/>
    <n v="-7.7000000000000002E-3"/>
  </r>
  <r>
    <x v="243"/>
    <x v="243"/>
    <n v="30414.2"/>
    <n v="30782.2"/>
    <n v="30333.8"/>
    <n v="3346560.0000000005"/>
    <n v="6.7999999999999996E-3"/>
  </r>
  <r>
    <x v="244"/>
    <x v="244"/>
    <n v="30166.9"/>
    <n v="31019.599999999999"/>
    <n v="29969.1"/>
    <n v="1325760"/>
    <n v="8.2000000000000007E-3"/>
  </r>
  <r>
    <x v="245"/>
    <x v="245"/>
    <n v="30288.799999999999"/>
    <n v="30425.5"/>
    <n v="30071.9"/>
    <n v="100250"/>
    <n v="-4.0000000000000001E-3"/>
  </r>
  <r>
    <x v="246"/>
    <x v="246"/>
    <n v="30346.799999999999"/>
    <n v="30379.9"/>
    <n v="30055.9"/>
    <n v="713810"/>
    <n v="-1.9E-3"/>
  </r>
  <r>
    <x v="247"/>
    <x v="247"/>
    <n v="29912.7"/>
    <n v="30442"/>
    <n v="29757.4"/>
    <n v="1949640"/>
    <n v="1.4500000000000001E-2"/>
  </r>
  <r>
    <x v="248"/>
    <x v="248"/>
    <n v="30512.799999999999"/>
    <n v="31463.599999999999"/>
    <n v="29869"/>
    <n v="7355610"/>
    <n v="-1.9699999999999999E-2"/>
  </r>
  <r>
    <x v="249"/>
    <x v="249"/>
    <n v="30768.6"/>
    <n v="30875.599999999999"/>
    <n v="30233.3"/>
    <n v="994289.99999999988"/>
    <n v="-8.3000000000000001E-3"/>
  </r>
  <r>
    <x v="250"/>
    <x v="250"/>
    <n v="31152"/>
    <n v="31326.5"/>
    <n v="30657.8"/>
    <n v="505439.99999999994"/>
    <n v="-1.23E-2"/>
  </r>
  <r>
    <x v="251"/>
    <x v="251"/>
    <n v="30617.5"/>
    <n v="31377"/>
    <n v="30581.5"/>
    <n v="2768010"/>
    <n v="1.7399999999999999E-2"/>
  </r>
  <r>
    <x v="252"/>
    <x v="252"/>
    <n v="30587.1"/>
    <n v="30769"/>
    <n v="30227.9"/>
    <n v="2363240"/>
    <n v="1E-3"/>
  </r>
  <r>
    <x v="253"/>
    <x v="253"/>
    <n v="30472.9"/>
    <n v="30649.9"/>
    <n v="30329"/>
    <n v="1033160"/>
    <n v="3.7000000000000002E-3"/>
  </r>
  <r>
    <x v="254"/>
    <x v="254"/>
    <n v="30445.7"/>
    <n v="31275.5"/>
    <n v="29714.5"/>
    <n v="7712250"/>
    <n v="8.9999999999999998E-4"/>
  </r>
  <r>
    <x v="255"/>
    <x v="255"/>
    <n v="30077.3"/>
    <n v="30823.1"/>
    <n v="30051.3"/>
    <n v="2825490"/>
    <n v="1.2200000000000001E-2"/>
  </r>
  <r>
    <x v="256"/>
    <x v="256"/>
    <n v="30691.9"/>
    <n v="30703.4"/>
    <n v="29919.5"/>
    <n v="306360"/>
    <n v="-1.9900000000000001E-2"/>
  </r>
  <r>
    <x v="257"/>
    <x v="257"/>
    <n v="30267"/>
    <n v="30993.7"/>
    <n v="30231.3"/>
    <n v="4577240"/>
    <n v="1.3899999999999999E-2"/>
  </r>
  <r>
    <x v="258"/>
    <x v="258"/>
    <n v="30466.3"/>
    <n v="30645.9"/>
    <n v="29986.3"/>
    <n v="4168410"/>
    <n v="-6.4999999999999997E-3"/>
  </r>
  <r>
    <x v="259"/>
    <x v="259"/>
    <n v="30533.599999999999"/>
    <n v="31040.2"/>
    <n v="30315.8"/>
    <n v="445439.99999999994"/>
    <n v="-2.2000000000000001E-3"/>
  </r>
  <r>
    <x v="260"/>
    <x v="260"/>
    <n v="30680.7"/>
    <n v="30795.3"/>
    <n v="30269.4"/>
    <n v="572250"/>
    <n v="-4.7999999999999996E-3"/>
  </r>
  <r>
    <x v="261"/>
    <x v="261"/>
    <n v="29890.2"/>
    <n v="31395.4"/>
    <n v="29822.6"/>
    <n v="8402250"/>
    <n v="2.64E-2"/>
  </r>
  <r>
    <x v="262"/>
    <x v="262"/>
    <n v="29992.799999999999"/>
    <n v="30497.8"/>
    <n v="29590.400000000001"/>
    <n v="1742840"/>
    <n v="-3.5000000000000001E-3"/>
  </r>
  <r>
    <x v="263"/>
    <x v="263"/>
    <n v="28307.7"/>
    <n v="30769.5"/>
    <n v="28270.5"/>
    <n v="7031010"/>
    <n v="5.9700000000000003E-2"/>
  </r>
  <r>
    <x v="264"/>
    <x v="264"/>
    <n v="26845.9"/>
    <n v="28393"/>
    <n v="26665.5"/>
    <n v="5530250"/>
    <n v="5.4399999999999997E-2"/>
  </r>
  <r>
    <x v="265"/>
    <x v="265"/>
    <n v="26339.7"/>
    <n v="27029.7"/>
    <n v="26295.1"/>
    <n v="2090250.0000000002"/>
    <n v="1.9199999999999998E-2"/>
  </r>
  <r>
    <x v="266"/>
    <x v="266"/>
    <n v="26515"/>
    <n v="26679.3"/>
    <n v="26290.6"/>
    <n v="846610"/>
    <n v="-6.6E-3"/>
  </r>
  <r>
    <x v="267"/>
    <x v="267"/>
    <n v="26341.3"/>
    <n v="26767.3"/>
    <n v="26183.5"/>
    <n v="3083960"/>
    <n v="6.6E-3"/>
  </r>
  <r>
    <x v="268"/>
    <x v="268"/>
    <n v="25591.9"/>
    <n v="26472.799999999999"/>
    <n v="25276"/>
    <n v="1661759.9999999998"/>
    <n v="2.93E-2"/>
  </r>
  <r>
    <x v="269"/>
    <x v="269"/>
    <n v="25129.5"/>
    <n v="25732.799999999999"/>
    <n v="24838"/>
    <n v="2598440"/>
    <n v="1.84E-2"/>
  </r>
  <r>
    <x v="270"/>
    <x v="270"/>
    <n v="25929"/>
    <n v="26051.7"/>
    <n v="24847.4"/>
    <n v="4987240"/>
    <n v="-3.0800000000000001E-2"/>
  </r>
  <r>
    <x v="271"/>
    <x v="271"/>
    <n v="25906.9"/>
    <n v="26428.9"/>
    <n v="25726.400000000001"/>
    <n v="1349760"/>
    <n v="8.9999999999999998E-4"/>
  </r>
  <r>
    <x v="272"/>
    <x v="272"/>
    <n v="25927.9"/>
    <n v="26080.7"/>
    <n v="25635"/>
    <n v="3056250"/>
    <n v="-8.0000000000000004E-4"/>
  </r>
  <r>
    <x v="273"/>
    <x v="273"/>
    <n v="25843.3"/>
    <n v="26190.1"/>
    <n v="25660.799999999999"/>
    <n v="784000"/>
    <n v="3.3E-3"/>
  </r>
  <r>
    <x v="274"/>
    <x v="274"/>
    <n v="26479.3"/>
    <n v="26525.1"/>
    <n v="25468.3"/>
    <n v="4763490"/>
    <n v="-2.4E-2"/>
  </r>
  <r>
    <x v="275"/>
    <x v="275"/>
    <n v="26501.1"/>
    <n v="26773.9"/>
    <n v="26326.7"/>
    <n v="3740160"/>
    <n v="-8.0000000000000004E-4"/>
  </r>
  <r>
    <x v="276"/>
    <x v="276"/>
    <n v="26341.8"/>
    <n v="26784.400000000001"/>
    <n v="26231.3"/>
    <n v="3795250.0000000005"/>
    <n v="6.0000000000000001E-3"/>
  </r>
  <r>
    <x v="277"/>
    <x v="277"/>
    <n v="27230.2"/>
    <n v="27342"/>
    <n v="26141"/>
    <n v="3719040"/>
    <n v="-3.2599999999999997E-2"/>
  </r>
  <r>
    <x v="278"/>
    <x v="278"/>
    <n v="25745.599999999999"/>
    <n v="27325.200000000001"/>
    <n v="25425.599999999999"/>
    <n v="5405210"/>
    <n v="5.7599999999999998E-2"/>
  </r>
  <r>
    <x v="279"/>
    <x v="279"/>
    <n v="27122.3"/>
    <n v="27125.5"/>
    <n v="25437.5"/>
    <n v="3587640"/>
    <n v="-5.0700000000000002E-2"/>
  </r>
  <r>
    <x v="280"/>
    <x v="280"/>
    <n v="27070.9"/>
    <n v="27410.2"/>
    <n v="26956.1"/>
    <n v="1928610"/>
    <n v="1.9E-3"/>
  </r>
  <r>
    <x v="281"/>
    <x v="281"/>
    <n v="27246"/>
    <n v="27317.5"/>
    <n v="26931.4"/>
    <n v="1278440"/>
    <n v="-6.3E-3"/>
  </r>
  <r>
    <x v="282"/>
    <x v="282"/>
    <n v="26819"/>
    <n v="27299.4"/>
    <n v="26541.3"/>
    <n v="1826690"/>
    <n v="1.5900000000000001E-2"/>
  </r>
  <r>
    <x v="283"/>
    <x v="283"/>
    <n v="27216.400000000001"/>
    <n v="27340.9"/>
    <n v="26662.3"/>
    <n v="5094040"/>
    <n v="-1.46E-2"/>
  </r>
  <r>
    <x v="284"/>
    <x v="284"/>
    <n v="27696.9"/>
    <n v="27825"/>
    <n v="26865.1"/>
    <n v="504640"/>
    <n v="-1.7399999999999999E-2"/>
  </r>
  <r>
    <x v="285"/>
    <x v="285"/>
    <n v="27738.9"/>
    <n v="28033.599999999999"/>
    <n v="27583.8"/>
    <n v="858610"/>
    <n v="-1.5E-3"/>
  </r>
  <r>
    <x v="286"/>
    <x v="286"/>
    <n v="28068.400000000001"/>
    <n v="28431.200000000001"/>
    <n v="27548.799999999999"/>
    <n v="3055360"/>
    <n v="-1.18E-2"/>
  </r>
  <r>
    <x v="287"/>
    <x v="287"/>
    <n v="26855.3"/>
    <n v="28181.9"/>
    <n v="26788.5"/>
    <n v="1270290"/>
    <n v="4.5199999999999997E-2"/>
  </r>
  <r>
    <x v="288"/>
    <x v="288"/>
    <n v="26711.200000000001"/>
    <n v="26882.9"/>
    <n v="26591.200000000001"/>
    <n v="1270240"/>
    <n v="5.4999999999999997E-3"/>
  </r>
  <r>
    <x v="289"/>
    <x v="289"/>
    <n v="26475.5"/>
    <n v="26911.599999999999"/>
    <n v="26330"/>
    <n v="4037440"/>
    <n v="8.8999999999999999E-3"/>
  </r>
  <r>
    <x v="290"/>
    <x v="290"/>
    <n v="26327.1"/>
    <n v="26589.200000000001"/>
    <n v="25892.5"/>
    <n v="852890"/>
    <n v="5.5999999999999999E-3"/>
  </r>
  <r>
    <x v="291"/>
    <x v="291"/>
    <n v="27220.7"/>
    <n v="27220.7"/>
    <n v="26088.7"/>
    <n v="4722250"/>
    <n v="-3.2800000000000003E-2"/>
  </r>
  <r>
    <x v="292"/>
    <x v="292"/>
    <n v="26851.599999999999"/>
    <n v="27448.1"/>
    <n v="26804.1"/>
    <n v="4529210"/>
    <n v="1.3899999999999999E-2"/>
  </r>
  <r>
    <x v="293"/>
    <x v="293"/>
    <n v="26749.9"/>
    <n v="27048.9"/>
    <n v="26546.1"/>
    <n v="1991360.0000000002"/>
    <n v="3.5999999999999999E-3"/>
  </r>
  <r>
    <x v="294"/>
    <x v="294"/>
    <n v="27116.2"/>
    <n v="27257.1"/>
    <n v="26677.599999999999"/>
    <n v="1151640"/>
    <n v="-1.35E-2"/>
  </r>
  <r>
    <x v="295"/>
    <x v="295"/>
    <n v="26883"/>
    <n v="27147.200000000001"/>
    <n v="26831.3"/>
    <n v="1275840"/>
    <n v="8.6999999999999994E-3"/>
  </r>
  <r>
    <x v="296"/>
    <x v="296"/>
    <n v="26828.2"/>
    <n v="27154.7"/>
    <n v="26711.3"/>
    <n v="2456890"/>
    <n v="2E-3"/>
  </r>
  <r>
    <x v="297"/>
    <x v="297"/>
    <n v="27403.8"/>
    <n v="27467"/>
    <n v="26449.8"/>
    <n v="2472210"/>
    <n v="-2.1000000000000001E-2"/>
  </r>
  <r>
    <x v="298"/>
    <x v="298"/>
    <n v="27035.5"/>
    <n v="27465.3"/>
    <n v="26597.7"/>
    <n v="813960"/>
    <n v="1.3599999999999999E-2"/>
  </r>
  <r>
    <x v="299"/>
    <x v="299"/>
    <n v="27183.9"/>
    <n v="27295.3"/>
    <n v="26881.9"/>
    <n v="1313410"/>
    <n v="-5.4999999999999997E-3"/>
  </r>
  <r>
    <x v="300"/>
    <x v="300"/>
    <n v="26920.400000000001"/>
    <n v="27651.7"/>
    <n v="26752.1"/>
    <n v="1438290"/>
    <n v="9.7999999999999997E-3"/>
  </r>
  <r>
    <x v="301"/>
    <x v="301"/>
    <n v="26777.4"/>
    <n v="27176.1"/>
    <n v="26609.9"/>
    <n v="922250"/>
    <n v="5.3E-3"/>
  </r>
  <r>
    <x v="302"/>
    <x v="302"/>
    <n v="26798.7"/>
    <n v="27011.9"/>
    <n v="26695.599999999999"/>
    <n v="2655250"/>
    <n v="-8.0000000000000004E-4"/>
  </r>
  <r>
    <x v="303"/>
    <x v="303"/>
    <n v="26983.1"/>
    <n v="27044"/>
    <n v="25853.1"/>
    <n v="4287010"/>
    <n v="-6.7999999999999996E-3"/>
  </r>
  <r>
    <x v="304"/>
    <x v="304"/>
    <n v="27604.3"/>
    <n v="27607.4"/>
    <n v="26766.2"/>
    <n v="5342250"/>
    <n v="-2.2499999999999999E-2"/>
  </r>
  <r>
    <x v="305"/>
    <x v="305"/>
    <n v="27634.3"/>
    <n v="28311.7"/>
    <n v="26885.7"/>
    <n v="4115250"/>
    <n v="-1.1000000000000001E-3"/>
  </r>
  <r>
    <x v="306"/>
    <x v="306"/>
    <n v="27670.5"/>
    <n v="27816"/>
    <n v="27366.3"/>
    <n v="3731250"/>
    <n v="-1.2999999999999999E-3"/>
  </r>
  <r>
    <x v="307"/>
    <x v="307"/>
    <n v="28424.799999999999"/>
    <n v="28627.8"/>
    <n v="27280.3"/>
    <n v="6171840"/>
    <n v="-2.6499999999999999E-2"/>
  </r>
  <r>
    <x v="308"/>
    <x v="308"/>
    <n v="28857.1"/>
    <n v="29122"/>
    <n v="28419.599999999999"/>
    <n v="1825000"/>
    <n v="-1.4999999999999999E-2"/>
  </r>
  <r>
    <x v="309"/>
    <x v="309"/>
    <n v="29512.799999999999"/>
    <n v="29816.400000000001"/>
    <n v="28414.9"/>
    <n v="5540360"/>
    <n v="-2.2200000000000001E-2"/>
  </r>
  <r>
    <x v="310"/>
    <x v="310"/>
    <n v="28842.2"/>
    <n v="29653.9"/>
    <n v="28825.3"/>
    <n v="3875040"/>
    <n v="2.3300000000000001E-2"/>
  </r>
  <r>
    <x v="311"/>
    <x v="311"/>
    <n v="29023.599999999999"/>
    <n v="29352.7"/>
    <n v="28687.4"/>
    <n v="4304000"/>
    <n v="-6.3E-3"/>
  </r>
  <r>
    <x v="312"/>
    <x v="312"/>
    <n v="28669.1"/>
    <n v="29244.7"/>
    <n v="28164.400000000001"/>
    <n v="1786840"/>
    <n v="1.24E-2"/>
  </r>
  <r>
    <x v="313"/>
    <x v="313"/>
    <n v="28079"/>
    <n v="28877.4"/>
    <n v="27913.200000000001"/>
    <n v="2155890"/>
    <n v="2.1100000000000001E-2"/>
  </r>
  <r>
    <x v="314"/>
    <x v="314"/>
    <n v="29252.1"/>
    <n v="29329.599999999999"/>
    <n v="27685.9"/>
    <n v="3036960"/>
    <n v="-4.02E-2"/>
  </r>
  <r>
    <x v="315"/>
    <x v="315"/>
    <n v="29235.1"/>
    <n v="29941.3"/>
    <n v="29095"/>
    <n v="2952440"/>
    <n v="5.9999999999999995E-4"/>
  </r>
  <r>
    <x v="316"/>
    <x v="316"/>
    <n v="29318.400000000001"/>
    <n v="29425.5"/>
    <n v="29058.5"/>
    <n v="1851840"/>
    <n v="-3.0000000000000001E-3"/>
  </r>
  <r>
    <x v="317"/>
    <x v="317"/>
    <n v="29475.9"/>
    <n v="29587.200000000001"/>
    <n v="28927.8"/>
    <n v="6149440"/>
    <n v="-5.1999999999999998E-3"/>
  </r>
  <r>
    <x v="318"/>
    <x v="318"/>
    <n v="28424.5"/>
    <n v="29859.8"/>
    <n v="28392.400000000001"/>
    <n v="7662690"/>
    <n v="3.6999999999999998E-2"/>
  </r>
  <r>
    <x v="319"/>
    <x v="319"/>
    <n v="28298.799999999999"/>
    <n v="29995.7"/>
    <n v="27307.8"/>
    <n v="5093610"/>
    <n v="4.4000000000000003E-3"/>
  </r>
  <r>
    <x v="320"/>
    <x v="320"/>
    <n v="27510.1"/>
    <n v="28375.599999999999"/>
    <n v="27201.1"/>
    <n v="2024610"/>
    <n v="2.87E-2"/>
  </r>
  <r>
    <x v="321"/>
    <x v="321"/>
    <n v="27591.4"/>
    <n v="27978.799999999999"/>
    <n v="27054.3"/>
    <n v="4938760"/>
    <n v="-3.0000000000000001E-3"/>
  </r>
  <r>
    <x v="322"/>
    <x v="322"/>
    <n v="27813.8"/>
    <n v="27815"/>
    <n v="27388.5"/>
    <n v="3216290.0000000005"/>
    <n v="-8.0000000000000002E-3"/>
  </r>
  <r>
    <x v="323"/>
    <x v="323"/>
    <n v="27264.799999999999"/>
    <n v="27872"/>
    <n v="27165.7"/>
    <n v="1329000"/>
    <n v="2.01E-2"/>
  </r>
  <r>
    <x v="324"/>
    <x v="324"/>
    <n v="28240.5"/>
    <n v="28353.4"/>
    <n v="27171.1"/>
    <n v="7107840"/>
    <n v="-3.4599999999999999E-2"/>
  </r>
  <r>
    <x v="325"/>
    <x v="325"/>
    <n v="28813.7"/>
    <n v="29082.1"/>
    <n v="28032.400000000001"/>
    <n v="4295250"/>
    <n v="-1.9900000000000001E-2"/>
  </r>
  <r>
    <x v="326"/>
    <x v="326"/>
    <n v="30382.2"/>
    <n v="30408.400000000001"/>
    <n v="28641.1"/>
    <n v="3004290"/>
    <n v="-5.16E-2"/>
  </r>
  <r>
    <x v="327"/>
    <x v="327"/>
    <n v="29434.1"/>
    <n v="30470.1"/>
    <n v="29149.200000000001"/>
    <n v="4441640"/>
    <n v="3.2199999999999999E-2"/>
  </r>
  <r>
    <x v="328"/>
    <x v="328"/>
    <n v="30310.799999999999"/>
    <n v="30312.2"/>
    <n v="29274"/>
    <n v="6471000.0000000009"/>
    <n v="-2.8899999999999999E-2"/>
  </r>
  <r>
    <x v="329"/>
    <x v="329"/>
    <n v="30299.200000000001"/>
    <n v="30545.3"/>
    <n v="30134.6"/>
    <n v="1655039.9999999998"/>
    <n v="4.0000000000000002E-4"/>
  </r>
  <r>
    <x v="330"/>
    <x v="330"/>
    <n v="30472.6"/>
    <n v="30586.5"/>
    <n v="30208.799999999999"/>
    <n v="2251410"/>
    <n v="-5.7000000000000002E-3"/>
  </r>
  <r>
    <x v="331"/>
    <x v="331"/>
    <n v="30387.4"/>
    <n v="30964.9"/>
    <n v="30026"/>
    <n v="3738440"/>
    <n v="2.8E-3"/>
  </r>
  <r>
    <x v="332"/>
    <x v="332"/>
    <n v="29892.400000000001"/>
    <n v="30524.1"/>
    <n v="29864.5"/>
    <n v="5730690"/>
    <n v="1.6799999999999999E-2"/>
  </r>
  <r>
    <x v="333"/>
    <x v="333"/>
    <n v="30209.8"/>
    <n v="30473"/>
    <n v="29679.5"/>
    <n v="5429610"/>
    <n v="-1.0699999999999999E-2"/>
  </r>
  <r>
    <x v="334"/>
    <x v="334"/>
    <n v="29641"/>
    <n v="30484.6"/>
    <n v="29597.8"/>
    <n v="3396440"/>
    <n v="1.9199999999999998E-2"/>
  </r>
  <r>
    <x v="335"/>
    <x v="335"/>
    <n v="28326.5"/>
    <n v="29755.4"/>
    <n v="28182.9"/>
    <n v="6258290"/>
    <n v="4.6399999999999997E-2"/>
  </r>
  <r>
    <x v="336"/>
    <x v="336"/>
    <n v="27941.200000000001"/>
    <n v="28522.7"/>
    <n v="27809.200000000001"/>
    <n v="1377250"/>
    <n v="1.38E-2"/>
  </r>
  <r>
    <x v="337"/>
    <x v="337"/>
    <n v="27910.400000000001"/>
    <n v="28153.1"/>
    <n v="27863.8"/>
    <n v="1732290"/>
    <n v="1.1000000000000001E-3"/>
  </r>
  <r>
    <x v="338"/>
    <x v="338"/>
    <n v="28037.599999999999"/>
    <n v="28102.5"/>
    <n v="27779.4"/>
    <n v="2908360"/>
    <n v="-4.4999999999999997E-3"/>
  </r>
  <r>
    <x v="339"/>
    <x v="339"/>
    <n v="28173.5"/>
    <n v="28173.5"/>
    <n v="27734.5"/>
    <n v="1487410"/>
    <n v="-4.8999999999999998E-3"/>
  </r>
  <r>
    <x v="340"/>
    <x v="340"/>
    <n v="28164.400000000001"/>
    <n v="28744.400000000001"/>
    <n v="27823.5"/>
    <n v="2474240"/>
    <n v="2.9999999999999997E-4"/>
  </r>
  <r>
    <x v="341"/>
    <x v="341"/>
    <n v="27802.2"/>
    <n v="28429.1"/>
    <n v="27668.9"/>
    <n v="384360"/>
    <n v="1.2999999999999999E-2"/>
  </r>
  <r>
    <x v="342"/>
    <x v="342"/>
    <n v="28194.7"/>
    <n v="28458.400000000001"/>
    <n v="27256.9"/>
    <n v="0"/>
    <n v="-1.41E-2"/>
  </r>
  <r>
    <x v="343"/>
    <x v="343"/>
    <n v="28456.1"/>
    <n v="28522.799999999999"/>
    <n v="27871.7"/>
    <n v="180160"/>
    <n v="-9.1000000000000004E-3"/>
  </r>
  <r>
    <x v="344"/>
    <x v="344"/>
    <n v="28473.7"/>
    <n v="28795.1"/>
    <n v="28285.599999999999"/>
    <n v="342810.00000000006"/>
    <n v="-5.9999999999999995E-4"/>
  </r>
  <r>
    <x v="345"/>
    <x v="345"/>
    <n v="28029.3"/>
    <n v="28646.3"/>
    <n v="27587.5"/>
    <n v="4331360"/>
    <n v="1.5800000000000002E-2"/>
  </r>
  <r>
    <x v="346"/>
    <x v="346"/>
    <n v="28350.3"/>
    <n v="29160.400000000001"/>
    <n v="27716.7"/>
    <n v="6248010"/>
    <n v="-1.1299999999999999E-2"/>
  </r>
  <r>
    <x v="347"/>
    <x v="347"/>
    <n v="27262.9"/>
    <n v="28627.4"/>
    <n v="27249.8"/>
    <n v="3498240"/>
    <n v="3.9899999999999998E-2"/>
  </r>
  <r>
    <x v="348"/>
    <x v="348"/>
    <n v="27127.8"/>
    <n v="27465"/>
    <n v="26665.599999999999"/>
    <n v="1506560"/>
    <n v="4.8999999999999998E-3"/>
  </r>
  <r>
    <x v="349"/>
    <x v="349"/>
    <n v="27974.799999999999"/>
    <n v="28023.3"/>
    <n v="26611.5"/>
    <n v="2573760"/>
    <n v="-3.0200000000000001E-2"/>
  </r>
  <r>
    <x v="350"/>
    <x v="350"/>
    <n v="27474.9"/>
    <n v="28153.7"/>
    <n v="27429.1"/>
    <n v="3880960"/>
    <n v="1.8100000000000002E-2"/>
  </r>
  <r>
    <x v="351"/>
    <x v="351"/>
    <n v="27462.2"/>
    <n v="27761.9"/>
    <n v="27176.7"/>
    <n v="2208960"/>
    <n v="5.0000000000000001E-4"/>
  </r>
  <r>
    <x v="352"/>
    <x v="352"/>
    <n v="28306.9"/>
    <n v="28374.5"/>
    <n v="27026.5"/>
    <n v="3972960"/>
    <n v="-0.03"/>
  </r>
  <r>
    <x v="353"/>
    <x v="353"/>
    <n v="27262.799999999999"/>
    <n v="28734.1"/>
    <n v="27144.6"/>
    <n v="7289160"/>
    <n v="3.85E-2"/>
  </r>
  <r>
    <x v="354"/>
    <x v="354"/>
    <n v="28114.2"/>
    <n v="28760.3"/>
    <n v="26668.7"/>
    <n v="786089.99999999988"/>
    <n v="-3.0300000000000001E-2"/>
  </r>
  <r>
    <x v="355"/>
    <x v="355"/>
    <n v="27719.8"/>
    <n v="28437.8"/>
    <n v="27350.6"/>
    <n v="34224840"/>
    <n v="1.4200000000000001E-2"/>
  </r>
  <r>
    <x v="356"/>
    <x v="356"/>
    <n v="27958.9"/>
    <n v="28457.8"/>
    <n v="27157"/>
    <n v="45351000"/>
    <n v="-8.5000000000000006E-3"/>
  </r>
  <r>
    <x v="357"/>
    <x v="357"/>
    <n v="26914.5"/>
    <n v="28347.3"/>
    <n v="26844.6"/>
    <n v="10618290"/>
    <n v="3.8800000000000001E-2"/>
  </r>
  <r>
    <x v="358"/>
    <x v="358"/>
    <n v="27391.9"/>
    <n v="27659.1"/>
    <n v="26688.7"/>
    <n v="18446090"/>
    <n v="-1.7399999999999999E-2"/>
  </r>
  <r>
    <x v="359"/>
    <x v="359"/>
    <n v="25004.400000000001"/>
    <n v="27742.2"/>
    <n v="24900.1"/>
    <n v="64796160"/>
    <n v="9.5500000000000002E-2"/>
  </r>
  <r>
    <x v="360"/>
    <x v="360"/>
    <n v="24283.200000000001"/>
    <n v="25139"/>
    <n v="24147.9"/>
    <n v="26829640"/>
    <n v="2.9700000000000001E-2"/>
  </r>
  <r>
    <x v="361"/>
    <x v="361"/>
    <n v="24699.599999999999"/>
    <n v="25108.9"/>
    <n v="23932.400000000001"/>
    <n v="19043610"/>
    <n v="-1.6899999999999998E-2"/>
  </r>
  <r>
    <x v="362"/>
    <x v="362"/>
    <n v="24121.5"/>
    <n v="26365.9"/>
    <n v="23994.6"/>
    <n v="4518360"/>
    <n v="2.4299999999999999E-2"/>
  </r>
  <r>
    <x v="363"/>
    <x v="363"/>
    <n v="21994.799999999999"/>
    <n v="24406.2"/>
    <n v="21859.599999999999"/>
    <n v="46218690"/>
    <n v="9.64E-2"/>
  </r>
  <r>
    <x v="364"/>
    <x v="364"/>
    <n v="20465"/>
    <n v="22028.6"/>
    <n v="20294.2"/>
    <n v="31442610"/>
    <n v="7.46E-2"/>
  </r>
  <r>
    <x v="365"/>
    <x v="365"/>
    <n v="20156.5"/>
    <n v="20669.5"/>
    <n v="19796.7"/>
    <n v="20859160"/>
    <n v="1.54E-2"/>
  </r>
  <r>
    <x v="366"/>
    <x v="366"/>
    <n v="20362"/>
    <n v="20362.599999999999"/>
    <n v="19591.8"/>
    <n v="17692290"/>
    <n v="-1.01E-2"/>
  </r>
  <r>
    <x v="367"/>
    <x v="367"/>
    <n v="21710.799999999999"/>
    <n v="21826.5"/>
    <n v="20079.599999999999"/>
    <n v="35625760"/>
    <n v="-6.2100000000000002E-2"/>
  </r>
  <r>
    <x v="368"/>
    <x v="368"/>
    <n v="22197.8"/>
    <n v="22274.3"/>
    <n v="21661.3"/>
    <n v="16142010"/>
    <n v="-2.1899999999999999E-2"/>
  </r>
  <r>
    <x v="369"/>
    <x v="369"/>
    <n v="22410.1"/>
    <n v="22535.1"/>
    <n v="21968.6"/>
    <n v="22856250"/>
    <n v="-9.4999999999999998E-3"/>
  </r>
  <r>
    <x v="370"/>
    <x v="370"/>
    <n v="22428.2"/>
    <n v="22595.4"/>
    <n v="22320.1"/>
    <n v="6674610"/>
    <n v="-8.0000000000000004E-4"/>
  </r>
  <r>
    <x v="371"/>
    <x v="371"/>
    <n v="22347.1"/>
    <n v="22636.7"/>
    <n v="22213.5"/>
    <n v="9152490"/>
    <n v="3.5999999999999999E-3"/>
  </r>
  <r>
    <x v="372"/>
    <x v="372"/>
    <n v="22354.7"/>
    <n v="22403.7"/>
    <n v="22167.4"/>
    <n v="11525490"/>
    <n v="-2.9999999999999997E-4"/>
  </r>
  <r>
    <x v="373"/>
    <x v="373"/>
    <n v="23465.599999999999"/>
    <n v="23473.4"/>
    <n v="22051.9"/>
    <n v="21711690"/>
    <n v="-4.7300000000000002E-2"/>
  </r>
  <r>
    <x v="374"/>
    <x v="374"/>
    <n v="23642.2"/>
    <n v="23780.5"/>
    <n v="23208.7"/>
    <n v="6480760"/>
    <n v="-7.4999999999999997E-3"/>
  </r>
  <r>
    <x v="375"/>
    <x v="375"/>
    <n v="23130.6"/>
    <n v="23914.1"/>
    <n v="23025.3"/>
    <n v="25315290"/>
    <n v="2.2100000000000002E-2"/>
  </r>
  <r>
    <x v="376"/>
    <x v="376"/>
    <n v="23494"/>
    <n v="23595"/>
    <n v="23033.8"/>
    <n v="2751000"/>
    <n v="-1.55E-2"/>
  </r>
  <r>
    <x v="377"/>
    <x v="377"/>
    <n v="23558.7"/>
    <n v="23876.2"/>
    <n v="23166.799999999999"/>
    <n v="19347250"/>
    <n v="-2.7000000000000001E-3"/>
  </r>
  <r>
    <x v="378"/>
    <x v="378"/>
    <n v="23166.1"/>
    <n v="23671.8"/>
    <n v="23066"/>
    <n v="2509440"/>
    <n v="1.6899999999999998E-2"/>
  </r>
  <r>
    <x v="379"/>
    <x v="379"/>
    <n v="23191.3"/>
    <n v="23215.3"/>
    <n v="22777.4"/>
    <n v="6942250"/>
    <n v="-1.1000000000000001E-3"/>
  </r>
  <r>
    <x v="380"/>
    <x v="380"/>
    <n v="23936.400000000001"/>
    <n v="24123.4"/>
    <n v="22970.3"/>
    <n v="36431010"/>
    <n v="-3.1099999999999999E-2"/>
  </r>
  <r>
    <x v="381"/>
    <x v="381"/>
    <n v="24186.6"/>
    <n v="24590.400000000001"/>
    <n v="23637.9"/>
    <n v="19203160"/>
    <n v="-1.03E-2"/>
  </r>
  <r>
    <x v="382"/>
    <x v="382"/>
    <n v="24450.7"/>
    <n v="24474.3"/>
    <n v="23593.4"/>
    <n v="9605760"/>
    <n v="-1.0800000000000001E-2"/>
  </r>
  <r>
    <x v="383"/>
    <x v="383"/>
    <n v="24839.5"/>
    <n v="25236.799999999999"/>
    <n v="24160.799999999999"/>
    <n v="38409090"/>
    <n v="-1.5699999999999999E-2"/>
  </r>
  <r>
    <x v="384"/>
    <x v="384"/>
    <n v="24302.799999999999"/>
    <n v="25085.4"/>
    <n v="23868.6"/>
    <n v="726040"/>
    <n v="2.2100000000000002E-2"/>
  </r>
  <r>
    <x v="385"/>
    <x v="385"/>
    <n v="24631.3"/>
    <n v="25175.200000000001"/>
    <n v="24273.7"/>
    <n v="20008960"/>
    <n v="-1.3299999999999999E-2"/>
  </r>
  <r>
    <x v="386"/>
    <x v="386"/>
    <n v="24573.5"/>
    <n v="24838.9"/>
    <n v="24457"/>
    <n v="17230290"/>
    <n v="2.3999999999999998E-3"/>
  </r>
  <r>
    <x v="387"/>
    <x v="387"/>
    <n v="23538.2"/>
    <n v="24984.7"/>
    <n v="23373"/>
    <n v="44527250"/>
    <n v="4.3900000000000002E-2"/>
  </r>
  <r>
    <x v="388"/>
    <x v="388"/>
    <n v="24328.1"/>
    <n v="25233.8"/>
    <n v="23525.9"/>
    <n v="24225000"/>
    <n v="-3.2399999999999998E-2"/>
  </r>
  <r>
    <x v="389"/>
    <x v="389"/>
    <n v="22198.5"/>
    <n v="24330.9"/>
    <n v="22050.799999999999"/>
    <n v="21281090"/>
    <n v="9.5899999999999999E-2"/>
  </r>
  <r>
    <x v="390"/>
    <x v="390"/>
    <n v="21776.9"/>
    <n v="22308.6"/>
    <n v="21556.2"/>
    <n v="14757210"/>
    <n v="1.9599999999999999E-2"/>
  </r>
  <r>
    <x v="391"/>
    <x v="391"/>
    <n v="21782.7"/>
    <n v="21887.5"/>
    <n v="21418.7"/>
    <n v="1248160"/>
    <n v="-6.9999999999999999E-4"/>
  </r>
  <r>
    <x v="392"/>
    <x v="392"/>
    <n v="21859.9"/>
    <n v="22080.7"/>
    <n v="21653.1"/>
    <n v="13757250"/>
    <n v="-3.3E-3"/>
  </r>
  <r>
    <x v="393"/>
    <x v="393"/>
    <n v="21627.4"/>
    <n v="21902.9"/>
    <n v="21605.3"/>
    <n v="1274490"/>
    <n v="1.04E-2"/>
  </r>
  <r>
    <x v="394"/>
    <x v="394"/>
    <n v="21792.5"/>
    <n v="21933.599999999999"/>
    <n v="21491.7"/>
    <n v="27870410"/>
    <n v="-7.1999999999999998E-3"/>
  </r>
  <r>
    <x v="395"/>
    <x v="395"/>
    <n v="22964.6"/>
    <n v="23003.599999999999"/>
    <n v="21744.6"/>
    <n v="18719360"/>
    <n v="-5.0999999999999997E-2"/>
  </r>
  <r>
    <x v="396"/>
    <x v="396"/>
    <n v="23251.7"/>
    <n v="23425.1"/>
    <n v="22691.7"/>
    <n v="3469440"/>
    <n v="-1.23E-2"/>
  </r>
  <r>
    <x v="397"/>
    <x v="397"/>
    <n v="22761.8"/>
    <n v="23338.799999999999"/>
    <n v="22748.2"/>
    <n v="31260040"/>
    <n v="2.1499999999999998E-2"/>
  </r>
  <r>
    <x v="398"/>
    <x v="398"/>
    <n v="22936"/>
    <n v="23130.6"/>
    <n v="22633.7"/>
    <n v="16157640"/>
    <n v="-7.6E-3"/>
  </r>
  <r>
    <x v="399"/>
    <x v="399"/>
    <n v="23326.9"/>
    <n v="23423.4"/>
    <n v="22766.5"/>
    <n v="5648760"/>
    <n v="-1.66E-2"/>
  </r>
  <r>
    <x v="400"/>
    <x v="400"/>
    <n v="23431.200000000001"/>
    <n v="23571.8"/>
    <n v="23269.8"/>
    <n v="4597290"/>
    <n v="-4.5999999999999999E-3"/>
  </r>
  <r>
    <x v="401"/>
    <x v="401"/>
    <n v="23429.1"/>
    <n v="23694.1"/>
    <n v="23233.8"/>
    <n v="12576960"/>
    <n v="2.0000000000000001E-4"/>
  </r>
  <r>
    <x v="402"/>
    <x v="402"/>
    <n v="23726.2"/>
    <n v="24207.200000000001"/>
    <n v="23398.1"/>
    <n v="32925960"/>
    <n v="-1.26E-2"/>
  </r>
  <r>
    <x v="403"/>
    <x v="403"/>
    <n v="23124.7"/>
    <n v="23784.5"/>
    <n v="22809.599999999999"/>
    <n v="5997240"/>
    <n v="2.5999999999999999E-2"/>
  </r>
  <r>
    <x v="404"/>
    <x v="404"/>
    <n v="22832.2"/>
    <n v="23262.9"/>
    <n v="22724.9"/>
    <n v="10996440"/>
    <n v="1.2800000000000001E-2"/>
  </r>
  <r>
    <x v="405"/>
    <x v="405"/>
    <n v="23746"/>
    <n v="23794"/>
    <n v="22560"/>
    <n v="21056440"/>
    <n v="-3.8800000000000001E-2"/>
  </r>
  <r>
    <x v="406"/>
    <x v="406"/>
    <n v="23023.5"/>
    <n v="23952.9"/>
    <n v="22973.3"/>
    <n v="27593960"/>
    <n v="3.15E-2"/>
  </r>
  <r>
    <x v="407"/>
    <x v="407"/>
    <n v="23074.6"/>
    <n v="23182.3"/>
    <n v="22889.8"/>
    <n v="15068160"/>
    <n v="-2E-3"/>
  </r>
  <r>
    <x v="408"/>
    <x v="408"/>
    <n v="23016"/>
    <n v="23480.3"/>
    <n v="22602.9"/>
    <n v="11172960"/>
    <n v="2.5000000000000001E-3"/>
  </r>
  <r>
    <x v="409"/>
    <x v="409"/>
    <n v="23055.200000000001"/>
    <n v="23259.5"/>
    <n v="22869"/>
    <n v="31134090.000000004"/>
    <n v="-1.6999999999999999E-3"/>
  </r>
  <r>
    <x v="410"/>
    <x v="410"/>
    <n v="22632.5"/>
    <n v="23779"/>
    <n v="22366.3"/>
    <n v="6987240"/>
    <n v="1.8700000000000001E-2"/>
  </r>
  <r>
    <x v="411"/>
    <x v="411"/>
    <n v="22916.3"/>
    <n v="23156.1"/>
    <n v="22517.1"/>
    <n v="5680890"/>
    <n v="-1.23E-2"/>
  </r>
  <r>
    <x v="412"/>
    <x v="412"/>
    <n v="22709"/>
    <n v="23161.8"/>
    <n v="22527.9"/>
    <n v="27867250.000000004"/>
    <n v="9.1000000000000004E-3"/>
  </r>
  <r>
    <x v="413"/>
    <x v="413"/>
    <n v="22775.7"/>
    <n v="23068.7"/>
    <n v="22323"/>
    <n v="17960960"/>
    <n v="-3.0000000000000001E-3"/>
  </r>
  <r>
    <x v="414"/>
    <x v="414"/>
    <n v="22677.5"/>
    <n v="23304.5"/>
    <n v="22461.1"/>
    <n v="26405610"/>
    <n v="4.3E-3"/>
  </r>
  <r>
    <x v="415"/>
    <x v="415"/>
    <n v="21074.9"/>
    <n v="22718.5"/>
    <n v="20879.3"/>
    <n v="27656760"/>
    <n v="7.5700000000000003E-2"/>
  </r>
  <r>
    <x v="416"/>
    <x v="416"/>
    <n v="20670.599999999999"/>
    <n v="21169.4"/>
    <n v="20669.7"/>
    <n v="20957760"/>
    <n v="1.9900000000000001E-2"/>
  </r>
  <r>
    <x v="417"/>
    <x v="417"/>
    <n v="21137.1"/>
    <n v="21584.1"/>
    <n v="20448.3"/>
    <n v="26040890"/>
    <n v="-2.2100000000000002E-2"/>
  </r>
  <r>
    <x v="418"/>
    <x v="418"/>
    <n v="21184.400000000001"/>
    <n v="21506.400000000001"/>
    <n v="20926.2"/>
    <n v="1240160"/>
    <n v="-2.2000000000000001E-3"/>
  </r>
  <r>
    <x v="419"/>
    <x v="419"/>
    <n v="20880.099999999999"/>
    <n v="21416.799999999999"/>
    <n v="20698.900000000001"/>
    <n v="15523159.999999998"/>
    <n v="1.46E-2"/>
  </r>
  <r>
    <x v="420"/>
    <x v="420"/>
    <n v="20956"/>
    <n v="21032.2"/>
    <n v="20585.7"/>
    <n v="16464000"/>
    <n v="-3.7000000000000002E-3"/>
  </r>
  <r>
    <x v="421"/>
    <x v="421"/>
    <n v="19926.900000000001"/>
    <n v="21185.599999999999"/>
    <n v="19898.599999999999"/>
    <n v="9622410"/>
    <n v="5.1700000000000003E-2"/>
  </r>
  <r>
    <x v="422"/>
    <x v="422"/>
    <n v="18850.8"/>
    <n v="19981.599999999999"/>
    <n v="18723.8"/>
    <n v="28586890"/>
    <n v="5.7099999999999998E-2"/>
  </r>
  <r>
    <x v="423"/>
    <x v="423"/>
    <n v="17941"/>
    <n v="19055.3"/>
    <n v="17915.5"/>
    <n v="522010"/>
    <n v="5.0700000000000002E-2"/>
  </r>
  <r>
    <x v="424"/>
    <x v="424"/>
    <n v="17440.5"/>
    <n v="17989.8"/>
    <n v="17323.900000000001"/>
    <n v="15451089.999999998"/>
    <n v="2.8899999999999999E-2"/>
  </r>
  <r>
    <x v="425"/>
    <x v="425"/>
    <n v="17180.099999999999"/>
    <n v="17491"/>
    <n v="17151.7"/>
    <n v="3459960"/>
    <n v="1.5100000000000001E-2"/>
  </r>
  <r>
    <x v="426"/>
    <x v="426"/>
    <n v="17119"/>
    <n v="17390.8"/>
    <n v="17107.099999999999"/>
    <n v="7229760"/>
    <n v="3.5999999999999999E-3"/>
  </r>
  <r>
    <x v="427"/>
    <x v="427"/>
    <n v="16943.599999999999"/>
    <n v="17119"/>
    <n v="16913.8"/>
    <n v="12166560"/>
    <n v="1.04E-2"/>
  </r>
  <r>
    <x v="428"/>
    <x v="428"/>
    <n v="16950.900000000001"/>
    <n v="16979.599999999999"/>
    <n v="16909.7"/>
    <n v="5303040"/>
    <n v="-4.0000000000000002E-4"/>
  </r>
  <r>
    <x v="429"/>
    <x v="429"/>
    <n v="16829.8"/>
    <n v="17012.3"/>
    <n v="16707.599999999999"/>
    <n v="10973090"/>
    <n v="7.1999999999999998E-3"/>
  </r>
  <r>
    <x v="430"/>
    <x v="430"/>
    <n v="16852.2"/>
    <n v="16877.900000000001"/>
    <n v="16772.3"/>
    <n v="17180160"/>
    <n v="-1.2999999999999999E-3"/>
  </r>
  <r>
    <x v="431"/>
    <x v="431"/>
    <n v="16674.2"/>
    <n v="16976.5"/>
    <n v="16656.5"/>
    <n v="9648210"/>
    <n v="1.0699999999999999E-2"/>
  </r>
  <r>
    <x v="432"/>
    <x v="432"/>
    <n v="16673.099999999999"/>
    <n v="16773.2"/>
    <n v="16607.2"/>
    <n v="13047290"/>
    <n v="0"/>
  </r>
  <r>
    <x v="433"/>
    <x v="433"/>
    <n v="16618.400000000001"/>
    <n v="16766.900000000001"/>
    <n v="16551"/>
    <n v="408090"/>
    <n v="3.3999999999999998E-3"/>
  </r>
  <r>
    <x v="434"/>
    <x v="434"/>
    <n v="16537.5"/>
    <n v="16621.900000000001"/>
    <n v="16499.7"/>
    <n v="9058560"/>
    <n v="4.8999999999999998E-3"/>
  </r>
  <r>
    <x v="435"/>
    <x v="435"/>
    <n v="16607.2"/>
    <n v="16635.900000000001"/>
    <n v="16487.3"/>
    <n v="5739360"/>
    <n v="-4.1999999999999997E-3"/>
  </r>
  <r>
    <x v="436"/>
    <x v="436"/>
    <n v="16636.400000000001"/>
    <n v="16644.400000000001"/>
    <n v="16360"/>
    <n v="14649760"/>
    <n v="-1.8E-3"/>
  </r>
  <r>
    <x v="437"/>
    <x v="437"/>
    <n v="16546.2"/>
    <n v="16659.099999999999"/>
    <n v="16496.599999999999"/>
    <n v="8529090"/>
    <n v="5.4999999999999997E-3"/>
  </r>
  <r>
    <x v="438"/>
    <x v="438"/>
    <n v="16705.900000000001"/>
    <n v="16781.099999999999"/>
    <n v="16474.2"/>
    <n v="20924160"/>
    <n v="-9.5999999999999992E-3"/>
  </r>
  <r>
    <x v="439"/>
    <x v="439"/>
    <n v="16918.2"/>
    <n v="16964"/>
    <n v="16610.099999999999"/>
    <n v="3459240"/>
    <n v="-1.2500000000000001E-2"/>
  </r>
  <r>
    <x v="440"/>
    <x v="440"/>
    <n v="16831.8"/>
    <n v="16936.099999999999"/>
    <n v="16799.400000000001"/>
    <n v="4800960.0000000009"/>
    <n v="5.1000000000000004E-3"/>
  </r>
  <r>
    <x v="441"/>
    <x v="441"/>
    <n v="16835.7"/>
    <n v="16852.900000000001"/>
    <n v="16733"/>
    <n v="11827209.999999998"/>
    <n v="-2.9999999999999997E-4"/>
  </r>
  <r>
    <x v="442"/>
    <x v="442"/>
    <n v="16778.599999999999"/>
    <n v="16855.8"/>
    <n v="16777.8"/>
    <n v="1321440"/>
    <n v="3.5000000000000001E-3"/>
  </r>
  <r>
    <x v="443"/>
    <x v="443"/>
    <n v="16820.5"/>
    <n v="16910.7"/>
    <n v="16768"/>
    <n v="2209440"/>
    <n v="-2.5000000000000001E-3"/>
  </r>
  <r>
    <x v="444"/>
    <x v="444"/>
    <n v="16831.8"/>
    <n v="16862.2"/>
    <n v="16566.099999999999"/>
    <n v="5551840"/>
    <n v="-6.9999999999999999E-4"/>
  </r>
  <r>
    <x v="445"/>
    <x v="441"/>
    <n v="16902.7"/>
    <n v="16919.400000000001"/>
    <n v="16735"/>
    <n v="5927560"/>
    <n v="-4.1999999999999997E-3"/>
  </r>
  <r>
    <x v="446"/>
    <x v="445"/>
    <n v="16441.3"/>
    <n v="17031.3"/>
    <n v="16400.7"/>
    <n v="16220490"/>
    <n v="2.81E-2"/>
  </r>
  <r>
    <x v="447"/>
    <x v="446"/>
    <n v="16741.099999999999"/>
    <n v="16809.5"/>
    <n v="16331.2"/>
    <n v="19337490"/>
    <n v="-1.7899999999999999E-2"/>
  </r>
  <r>
    <x v="448"/>
    <x v="447"/>
    <n v="16777"/>
    <n v="16825.7"/>
    <n v="16666.5"/>
    <n v="3604410"/>
    <n v="-2.0999999999999999E-3"/>
  </r>
  <r>
    <x v="449"/>
    <x v="448"/>
    <n v="16629"/>
    <n v="16794.400000000001"/>
    <n v="16587"/>
    <n v="8060010"/>
    <n v="8.8999999999999999E-3"/>
  </r>
  <r>
    <x v="450"/>
    <x v="449"/>
    <n v="17356.7"/>
    <n v="17518.5"/>
    <n v="16542.400000000001"/>
    <n v="16999360"/>
    <n v="-4.19E-2"/>
  </r>
  <r>
    <x v="451"/>
    <x v="450"/>
    <n v="17796.400000000001"/>
    <n v="17846.099999999999"/>
    <n v="17298.2"/>
    <n v="11591360"/>
    <n v="-2.47E-2"/>
  </r>
  <r>
    <x v="452"/>
    <x v="451"/>
    <n v="17778.599999999999"/>
    <n v="18351.8"/>
    <n v="17682.099999999999"/>
    <n v="31260040"/>
    <n v="1E-3"/>
  </r>
  <r>
    <x v="453"/>
    <x v="452"/>
    <n v="17210.900000000001"/>
    <n v="17951.599999999999"/>
    <n v="17094.5"/>
    <n v="23338410"/>
    <n v="3.3000000000000002E-2"/>
  </r>
  <r>
    <x v="454"/>
    <x v="453"/>
    <n v="17093.2"/>
    <n v="17232.5"/>
    <n v="16878.5"/>
    <n v="9726210"/>
    <n v="6.7999999999999996E-3"/>
  </r>
  <r>
    <x v="455"/>
    <x v="454"/>
    <n v="17127"/>
    <n v="17262.900000000001"/>
    <n v="17080.599999999999"/>
    <n v="3344000"/>
    <n v="-2E-3"/>
  </r>
  <r>
    <x v="456"/>
    <x v="455"/>
    <n v="17125.7"/>
    <n v="17220.5"/>
    <n v="17105.7"/>
    <n v="12053610"/>
    <n v="1E-4"/>
  </r>
  <r>
    <x v="457"/>
    <x v="456"/>
    <n v="17225.599999999999"/>
    <n v="17288.599999999999"/>
    <n v="17082.099999999999"/>
    <n v="21910559.999999996"/>
    <n v="-5.7999999999999996E-3"/>
  </r>
  <r>
    <x v="458"/>
    <x v="457"/>
    <n v="16835.2"/>
    <n v="17294.2"/>
    <n v="16765.8"/>
    <n v="16744960"/>
    <n v="2.3199999999999998E-2"/>
  </r>
  <r>
    <x v="459"/>
    <x v="458"/>
    <n v="17089.400000000001"/>
    <n v="17126.7"/>
    <n v="16715.3"/>
    <n v="8796960"/>
    <n v="-1.49E-2"/>
  </r>
  <r>
    <x v="460"/>
    <x v="459"/>
    <n v="16966.3"/>
    <n v="17101.099999999999"/>
    <n v="16914.900000000001"/>
    <n v="4677610"/>
    <n v="7.1999999999999998E-3"/>
  </r>
  <r>
    <x v="461"/>
    <x v="460"/>
    <n v="17106.900000000001"/>
    <n v="17395.2"/>
    <n v="16886.900000000001"/>
    <n v="19347840.000000004"/>
    <n v="-8.5000000000000006E-3"/>
  </r>
  <r>
    <x v="462"/>
    <x v="461"/>
    <n v="16884.8"/>
    <n v="17198.099999999999"/>
    <n v="16881.599999999999"/>
    <n v="2365440"/>
    <n v="1.35E-2"/>
  </r>
  <r>
    <x v="463"/>
    <x v="462"/>
    <n v="17093.400000000001"/>
    <n v="17132.599999999999"/>
    <n v="16862.099999999999"/>
    <n v="4909410"/>
    <n v="-1.2200000000000001E-2"/>
  </r>
  <r>
    <x v="464"/>
    <x v="463"/>
    <n v="16972.2"/>
    <n v="17096.2"/>
    <n v="16799.900000000001"/>
    <n v="227010"/>
    <n v="7.1999999999999998E-3"/>
  </r>
  <r>
    <x v="465"/>
    <x v="464"/>
    <n v="17163.400000000001"/>
    <n v="17244.7"/>
    <n v="16868.900000000001"/>
    <n v="3725960"/>
    <n v="-1.12E-2"/>
  </r>
  <r>
    <x v="466"/>
    <x v="465"/>
    <n v="16440.8"/>
    <n v="17215.5"/>
    <n v="16433.2"/>
    <n v="7660840.0000000009"/>
    <n v="4.3999999999999997E-2"/>
  </r>
  <r>
    <x v="467"/>
    <x v="466"/>
    <n v="16211.9"/>
    <n v="16531.400000000001"/>
    <n v="16100.1"/>
    <n v="15751640"/>
    <n v="1.41E-2"/>
  </r>
  <r>
    <x v="468"/>
    <x v="467"/>
    <n v="16426.099999999999"/>
    <n v="16481.400000000001"/>
    <n v="16013.5"/>
    <n v="23926559.999999996"/>
    <n v="-1.2999999999999999E-2"/>
  </r>
  <r>
    <x v="469"/>
    <x v="468"/>
    <n v="16456.400000000001"/>
    <n v="16595.400000000001"/>
    <n v="16414.599999999999"/>
    <n v="4331250"/>
    <n v="-1.9E-3"/>
  </r>
  <r>
    <x v="470"/>
    <x v="469"/>
    <n v="16512.3"/>
    <n v="16686.3"/>
    <n v="16387.900000000001"/>
    <n v="18324360"/>
    <n v="-3.3999999999999998E-3"/>
  </r>
  <r>
    <x v="471"/>
    <x v="470"/>
    <n v="16600.599999999999"/>
    <n v="16611.8"/>
    <n v="16360.9"/>
    <n v="1428490"/>
    <n v="-5.4000000000000003E-3"/>
  </r>
  <r>
    <x v="472"/>
    <x v="471"/>
    <n v="16604.900000000001"/>
    <n v="16785.599999999999"/>
    <n v="16472"/>
    <n v="13545810"/>
    <n v="-1.4E-3"/>
  </r>
  <r>
    <x v="473"/>
    <x v="472"/>
    <n v="16216.9"/>
    <n v="16677.599999999999"/>
    <n v="16162.3"/>
    <n v="2440640"/>
    <n v="2.53E-2"/>
  </r>
  <r>
    <x v="474"/>
    <x v="473"/>
    <n v="15776.6"/>
    <n v="16274.6"/>
    <n v="15620.4"/>
    <n v="6031410"/>
    <n v="2.7699999999999999E-2"/>
  </r>
  <r>
    <x v="475"/>
    <x v="474"/>
    <n v="16278.6"/>
    <n v="16287.9"/>
    <n v="15504.2"/>
    <n v="5582250"/>
    <n v="-3.1300000000000001E-2"/>
  </r>
  <r>
    <x v="476"/>
    <x v="475"/>
    <n v="16699.3"/>
    <n v="16749.3"/>
    <n v="16209.2"/>
    <n v="14344890.000000002"/>
    <n v="-2.47E-2"/>
  </r>
  <r>
    <x v="477"/>
    <x v="476"/>
    <n v="16652.2"/>
    <n v="16814.900000000001"/>
    <n v="16608.900000000001"/>
    <n v="10225210"/>
    <n v="3.7000000000000002E-3"/>
  </r>
  <r>
    <x v="478"/>
    <x v="477"/>
    <n v="16715.400000000001"/>
    <n v="16846.3"/>
    <n v="16553"/>
    <n v="23228160"/>
    <n v="-3.2000000000000002E-3"/>
  </r>
  <r>
    <x v="479"/>
    <x v="478"/>
    <n v="16540.5"/>
    <n v="16739.7"/>
    <n v="16425.8"/>
    <n v="0"/>
    <n v="9.1000000000000004E-3"/>
  </r>
  <r>
    <x v="480"/>
    <x v="479"/>
    <n v="16895.400000000001"/>
    <n v="16993.400000000001"/>
    <n v="16408.2"/>
    <n v="21588290"/>
    <n v="-2.1000000000000001E-2"/>
  </r>
  <r>
    <x v="481"/>
    <x v="480"/>
    <n v="16615"/>
    <n v="17112"/>
    <n v="16543.900000000001"/>
    <n v="5057250"/>
    <n v="1.6899999999999998E-2"/>
  </r>
  <r>
    <x v="482"/>
    <x v="481"/>
    <n v="16325"/>
    <n v="17158.400000000001"/>
    <n v="15834"/>
    <n v="20353160"/>
    <n v="1.77E-2"/>
  </r>
  <r>
    <x v="483"/>
    <x v="482"/>
    <n v="16803.900000000001"/>
    <n v="16946.5"/>
    <n v="16274.9"/>
    <n v="16864000"/>
    <n v="-2.8000000000000001E-2"/>
  </r>
  <r>
    <x v="484"/>
    <x v="483"/>
    <n v="17049.900000000001"/>
    <n v="17100.8"/>
    <n v="16633.900000000001"/>
    <n v="17554810"/>
    <n v="-1.49E-2"/>
  </r>
  <r>
    <x v="485"/>
    <x v="484"/>
    <n v="17589.099999999999"/>
    <n v="17679.400000000001"/>
    <n v="16435.5"/>
    <n v="16322250"/>
    <n v="-3.0700000000000002E-2"/>
  </r>
  <r>
    <x v="486"/>
    <x v="485"/>
    <n v="15887"/>
    <n v="18138.2"/>
    <n v="15799.3"/>
    <n v="53334760"/>
    <n v="0.1071"/>
  </r>
  <r>
    <x v="487"/>
    <x v="486"/>
    <n v="18538.900000000001"/>
    <n v="18583.8"/>
    <n v="15603.3"/>
    <n v="49565490"/>
    <n v="-0.14249999999999999"/>
  </r>
  <r>
    <x v="488"/>
    <x v="487"/>
    <n v="20589"/>
    <n v="20667.5"/>
    <n v="17260"/>
    <n v="8651000"/>
    <n v="-0.10009999999999999"/>
  </r>
  <r>
    <x v="489"/>
    <x v="488"/>
    <n v="20916.3"/>
    <n v="21055.4"/>
    <n v="20410.5"/>
    <n v="9941760"/>
    <n v="-1.5599999999999999E-2"/>
  </r>
  <r>
    <x v="490"/>
    <x v="489"/>
    <n v="21298.7"/>
    <n v="21360.400000000001"/>
    <n v="20901"/>
    <n v="6298760"/>
    <n v="-1.8100000000000002E-2"/>
  </r>
  <r>
    <x v="491"/>
    <x v="490"/>
    <n v="21145.7"/>
    <n v="21464.7"/>
    <n v="21084.1"/>
    <n v="6008290"/>
    <n v="7.4000000000000003E-3"/>
  </r>
  <r>
    <x v="492"/>
    <x v="491"/>
    <n v="20206.400000000001"/>
    <n v="21281.9"/>
    <n v="20184.599999999999"/>
    <n v="24975000"/>
    <n v="4.65E-2"/>
  </r>
  <r>
    <x v="493"/>
    <x v="492"/>
    <n v="20154"/>
    <n v="20384.5"/>
    <n v="20066.599999999999"/>
    <n v="7986290"/>
    <n v="2.5999999999999999E-3"/>
  </r>
  <r>
    <x v="494"/>
    <x v="493"/>
    <n v="20482.900000000001"/>
    <n v="20778.3"/>
    <n v="20065.8"/>
    <n v="9665290"/>
    <n v="-1.61E-2"/>
  </r>
  <r>
    <x v="495"/>
    <x v="494"/>
    <n v="20496.099999999999"/>
    <n v="20676.599999999999"/>
    <n v="20348.099999999999"/>
    <n v="21795840.000000004"/>
    <n v="-5.9999999999999995E-4"/>
  </r>
  <r>
    <x v="496"/>
    <x v="495"/>
    <n v="20626"/>
    <n v="20822.400000000001"/>
    <n v="20260"/>
    <n v="15391090.000000002"/>
    <n v="-6.3E-3"/>
  </r>
  <r>
    <x v="497"/>
    <x v="496"/>
    <n v="20809.400000000001"/>
    <n v="20922.3"/>
    <n v="20522.5"/>
    <n v="13080690"/>
    <n v="-8.8000000000000005E-3"/>
  </r>
  <r>
    <x v="498"/>
    <x v="497"/>
    <n v="20594.2"/>
    <n v="21038.1"/>
    <n v="20561.900000000001"/>
    <n v="14933160.000000002"/>
    <n v="1.0500000000000001E-2"/>
  </r>
  <r>
    <x v="499"/>
    <x v="498"/>
    <n v="20293"/>
    <n v="20744"/>
    <n v="20058.2"/>
    <n v="28700999.999999996"/>
    <n v="1.49E-2"/>
  </r>
  <r>
    <x v="500"/>
    <x v="499"/>
    <n v="20769.5"/>
    <n v="20867.900000000001"/>
    <n v="20231.599999999999"/>
    <n v="17909010"/>
    <n v="-2.29E-2"/>
  </r>
  <r>
    <x v="501"/>
    <x v="500"/>
    <n v="20086.8"/>
    <n v="20981.5"/>
    <n v="20062.900000000001"/>
    <n v="42371010"/>
    <n v="3.4200000000000001E-2"/>
  </r>
  <r>
    <x v="502"/>
    <x v="501"/>
    <n v="19331.8"/>
    <n v="20406.900000000001"/>
    <n v="19249"/>
    <n v="20063160"/>
    <n v="3.8899999999999997E-2"/>
  </r>
  <r>
    <x v="503"/>
    <x v="502"/>
    <n v="19571.2"/>
    <n v="19588.599999999999"/>
    <n v="19177.2"/>
    <n v="26972360"/>
    <n v="-1.2200000000000001E-2"/>
  </r>
  <r>
    <x v="504"/>
    <x v="503"/>
    <n v="19204.8"/>
    <n v="19680.900000000001"/>
    <n v="19092.5"/>
    <n v="11379690"/>
    <n v="1.9099999999999999E-2"/>
  </r>
  <r>
    <x v="505"/>
    <x v="504"/>
    <n v="19162.599999999999"/>
    <n v="19249.900000000001"/>
    <n v="19116.099999999999"/>
    <n v="2837760"/>
    <n v="2.2000000000000001E-3"/>
  </r>
  <r>
    <x v="506"/>
    <x v="505"/>
    <n v="19042.900000000001"/>
    <n v="19245.5"/>
    <n v="18703.3"/>
    <n v="19447560"/>
    <n v="6.3E-3"/>
  </r>
  <r>
    <x v="507"/>
    <x v="506"/>
    <n v="19125.099999999999"/>
    <n v="19334.5"/>
    <n v="18935.599999999999"/>
    <n v="5064000"/>
    <n v="-4.1999999999999997E-3"/>
  </r>
  <r>
    <x v="508"/>
    <x v="507"/>
    <n v="19328.2"/>
    <n v="19358.599999999999"/>
    <n v="19101.2"/>
    <n v="5859840"/>
    <n v="-1.06E-2"/>
  </r>
  <r>
    <x v="509"/>
    <x v="508"/>
    <n v="19548.400000000001"/>
    <n v="19692.900000000001"/>
    <n v="19102.8"/>
    <n v="2030490"/>
    <n v="-1.1299999999999999E-2"/>
  </r>
  <r>
    <x v="510"/>
    <x v="509"/>
    <n v="19262.2"/>
    <n v="19663.5"/>
    <n v="19163.599999999999"/>
    <n v="9936000"/>
    <n v="1.49E-2"/>
  </r>
  <r>
    <x v="511"/>
    <x v="510"/>
    <n v="19068.8"/>
    <n v="19411.900000000001"/>
    <n v="19066"/>
    <n v="13390249.999999998"/>
    <n v="1.01E-2"/>
  </r>
  <r>
    <x v="512"/>
    <x v="511"/>
    <n v="19181.7"/>
    <n v="19218.7"/>
    <n v="19000.8"/>
    <n v="8161560"/>
    <n v="-5.8999999999999999E-3"/>
  </r>
  <r>
    <x v="513"/>
    <x v="512"/>
    <n v="19379.8"/>
    <n v="19933.900000000001"/>
    <n v="19098.599999999999"/>
    <n v="18020250"/>
    <n v="-1.0200000000000001E-2"/>
  </r>
  <r>
    <x v="514"/>
    <x v="513"/>
    <n v="19154.599999999999"/>
    <n v="19494.400000000001"/>
    <n v="18207.900000000001"/>
    <n v="5916690"/>
    <n v="1.17E-2"/>
  </r>
  <r>
    <x v="515"/>
    <x v="514"/>
    <n v="19058.5"/>
    <n v="19212.599999999999"/>
    <n v="19010.599999999999"/>
    <n v="4359240"/>
    <n v="5.0000000000000001E-3"/>
  </r>
  <r>
    <x v="516"/>
    <x v="515"/>
    <n v="19134.3"/>
    <n v="19261.3"/>
    <n v="18868.7"/>
    <n v="16448490"/>
    <n v="-3.8999999999999998E-3"/>
  </r>
  <r>
    <x v="517"/>
    <x v="516"/>
    <n v="19441.7"/>
    <n v="19520.7"/>
    <n v="19057"/>
    <n v="18770290"/>
    <n v="-1.5800000000000002E-2"/>
  </r>
  <r>
    <x v="518"/>
    <x v="517"/>
    <n v="19416.3"/>
    <n v="19552.099999999999"/>
    <n v="19329.599999999999"/>
    <n v="6759090"/>
    <n v="1.2999999999999999E-3"/>
  </r>
  <r>
    <x v="519"/>
    <x v="518"/>
    <n v="19530.2"/>
    <n v="19612.2"/>
    <n v="19274.7"/>
    <n v="5675000"/>
    <n v="-6.0000000000000001E-3"/>
  </r>
  <r>
    <x v="520"/>
    <x v="519"/>
    <n v="19962.400000000001"/>
    <n v="20051.400000000001"/>
    <n v="19352.099999999999"/>
    <n v="13175000"/>
    <n v="-2.1299999999999999E-2"/>
  </r>
  <r>
    <x v="521"/>
    <x v="520"/>
    <n v="20157.5"/>
    <n v="20436.7"/>
    <n v="19873.7"/>
    <n v="22236000"/>
    <n v="-0.01"/>
  </r>
  <r>
    <x v="522"/>
    <x v="521"/>
    <n v="20340.5"/>
    <n v="20353.8"/>
    <n v="19761.7"/>
    <n v="26809760"/>
    <n v="-8.9999999999999993E-3"/>
  </r>
  <r>
    <x v="523"/>
    <x v="522"/>
    <n v="19629.7"/>
    <n v="20436.099999999999"/>
    <n v="19506.400000000001"/>
    <n v="6258890"/>
    <n v="3.6299999999999999E-2"/>
  </r>
  <r>
    <x v="524"/>
    <x v="523"/>
    <n v="19057.599999999999"/>
    <n v="19676"/>
    <n v="19001.3"/>
    <n v="999089.99999999988"/>
    <n v="3.0200000000000001E-2"/>
  </r>
  <r>
    <x v="525"/>
    <x v="524"/>
    <n v="19311.900000000001"/>
    <n v="19389.900000000001"/>
    <n v="18937.3"/>
    <n v="18271240"/>
    <n v="-1.34E-2"/>
  </r>
  <r>
    <x v="526"/>
    <x v="525"/>
    <n v="19422.900000000001"/>
    <n v="19480.3"/>
    <n v="19172.599999999999"/>
    <n v="15825810"/>
    <n v="-5.7000000000000002E-3"/>
  </r>
  <r>
    <x v="527"/>
    <x v="526"/>
    <n v="19593.400000000001"/>
    <n v="20174.900000000001"/>
    <n v="19208.900000000001"/>
    <n v="14218410"/>
    <n v="-8.6999999999999994E-3"/>
  </r>
  <r>
    <x v="528"/>
    <x v="527"/>
    <n v="19420.2"/>
    <n v="19631.5"/>
    <n v="18877.900000000001"/>
    <n v="25625490"/>
    <n v="9.4000000000000004E-3"/>
  </r>
  <r>
    <x v="529"/>
    <x v="528"/>
    <n v="19083.400000000001"/>
    <n v="19757.8"/>
    <n v="18505.3"/>
    <n v="11042610.000000002"/>
    <n v="1.7299999999999999E-2"/>
  </r>
  <r>
    <x v="530"/>
    <x v="529"/>
    <n v="19228.8"/>
    <n v="20361.2"/>
    <n v="18850.400000000001"/>
    <n v="7921440"/>
    <n v="-7.4999999999999997E-3"/>
  </r>
  <r>
    <x v="531"/>
    <x v="530"/>
    <n v="18803.099999999999"/>
    <n v="19304.8"/>
    <n v="18695.2"/>
    <n v="1548090"/>
    <n v="2.2499999999999999E-2"/>
  </r>
  <r>
    <x v="532"/>
    <x v="531"/>
    <n v="18925.099999999999"/>
    <n v="19125.099999999999"/>
    <n v="18659.599999999999"/>
    <n v="14889410"/>
    <n v="-6.4000000000000003E-3"/>
  </r>
  <r>
    <x v="533"/>
    <x v="532"/>
    <n v="19288.400000000001"/>
    <n v="19310.599999999999"/>
    <n v="18812"/>
    <n v="12925000"/>
    <n v="-1.9099999999999999E-2"/>
  </r>
  <r>
    <x v="534"/>
    <x v="533"/>
    <n v="19404.099999999999"/>
    <n v="19477.3"/>
    <n v="18554.8"/>
    <n v="6467250"/>
    <n v="-5.7000000000000002E-3"/>
  </r>
  <r>
    <x v="535"/>
    <x v="534"/>
    <n v="18488.099999999999"/>
    <n v="19490.900000000001"/>
    <n v="18371"/>
    <n v="28263690"/>
    <n v="4.9500000000000002E-2"/>
  </r>
  <r>
    <x v="536"/>
    <x v="535"/>
    <n v="18875.099999999999"/>
    <n v="19758.400000000001"/>
    <n v="18191.8"/>
    <n v="37982250"/>
    <n v="-2.0299999999999999E-2"/>
  </r>
  <r>
    <x v="537"/>
    <x v="536"/>
    <n v="19538.900000000001"/>
    <n v="19626.3"/>
    <n v="18742.599999999999"/>
    <n v="6501240"/>
    <n v="-3.4099999999999998E-2"/>
  </r>
  <r>
    <x v="538"/>
    <x v="537"/>
    <n v="19417.400000000001"/>
    <n v="19666.599999999999"/>
    <n v="18277.8"/>
    <n v="18207490"/>
    <n v="6.1999999999999998E-3"/>
  </r>
  <r>
    <x v="539"/>
    <x v="538"/>
    <n v="20113.900000000001"/>
    <n v="20113.900000000001"/>
    <n v="19347.7"/>
    <n v="3004210"/>
    <n v="-3.4500000000000003E-2"/>
  </r>
  <r>
    <x v="540"/>
    <x v="539"/>
    <n v="19802.8"/>
    <n v="20178.599999999999"/>
    <n v="19761"/>
    <n v="11865640"/>
    <n v="1.5699999999999999E-2"/>
  </r>
  <r>
    <x v="541"/>
    <x v="540"/>
    <n v="19701.900000000001"/>
    <n v="19883"/>
    <n v="19352.900000000001"/>
    <n v="18619810"/>
    <n v="5.1000000000000004E-3"/>
  </r>
  <r>
    <x v="542"/>
    <x v="541"/>
    <n v="20222.3"/>
    <n v="20321.400000000001"/>
    <n v="19532.3"/>
    <n v="15053640"/>
    <n v="-2.58E-2"/>
  </r>
  <r>
    <x v="543"/>
    <x v="542"/>
    <n v="20175.5"/>
    <n v="20503.7"/>
    <n v="19654.2"/>
    <n v="8232840.0000000009"/>
    <n v="2.3E-3"/>
  </r>
  <r>
    <x v="544"/>
    <x v="543"/>
    <n v="22395.3"/>
    <n v="22702.5"/>
    <n v="19909.599999999999"/>
    <n v="15530240"/>
    <n v="-9.9099999999999994E-2"/>
  </r>
  <r>
    <x v="545"/>
    <x v="544"/>
    <n v="21836.6"/>
    <n v="22465.4"/>
    <n v="21581.599999999999"/>
    <n v="42334040"/>
    <n v="2.5700000000000001E-2"/>
  </r>
  <r>
    <x v="546"/>
    <x v="545"/>
    <n v="21650.400000000001"/>
    <n v="21836.400000000001"/>
    <n v="21363"/>
    <n v="3565440"/>
    <n v="8.5000000000000006E-3"/>
  </r>
  <r>
    <x v="547"/>
    <x v="546"/>
    <n v="21363.8"/>
    <n v="21790.6"/>
    <n v="21139.9"/>
    <n v="3973440"/>
    <n v="1.3299999999999999E-2"/>
  </r>
  <r>
    <x v="548"/>
    <x v="547"/>
    <n v="19318.8"/>
    <n v="21545.7"/>
    <n v="19294.099999999999"/>
    <n v="17773690"/>
    <n v="0.106"/>
  </r>
  <r>
    <x v="549"/>
    <x v="548"/>
    <n v="19281.5"/>
    <n v="19444.7"/>
    <n v="19034.5"/>
    <n v="12531490"/>
    <n v="1.9E-3"/>
  </r>
  <r>
    <x v="550"/>
    <x v="549"/>
    <n v="18786.3"/>
    <n v="19445.900000000001"/>
    <n v="18548.400000000001"/>
    <n v="3191000"/>
    <n v="2.64E-2"/>
  </r>
  <r>
    <x v="551"/>
    <x v="550"/>
    <n v="19793.400000000001"/>
    <n v="20169.3"/>
    <n v="18723.3"/>
    <n v="17304490"/>
    <n v="-5.0900000000000001E-2"/>
  </r>
  <r>
    <x v="552"/>
    <x v="551"/>
    <n v="19999.900000000001"/>
    <n v="20042.900000000001"/>
    <n v="19650.7"/>
    <n v="16948410"/>
    <n v="-1.03E-2"/>
  </r>
  <r>
    <x v="553"/>
    <x v="552"/>
    <n v="19832.2"/>
    <n v="20017.8"/>
    <n v="19594.7"/>
    <n v="4273290"/>
    <n v="8.5000000000000006E-3"/>
  </r>
  <r>
    <x v="554"/>
    <x v="553"/>
    <n v="19952.8"/>
    <n v="20043.8"/>
    <n v="19660.7"/>
    <n v="13417250"/>
    <n v="-6.1000000000000004E-3"/>
  </r>
  <r>
    <x v="555"/>
    <x v="554"/>
    <n v="20131.599999999999"/>
    <n v="20428.2"/>
    <n v="19764.7"/>
    <n v="5988840.0000000009"/>
    <n v="-8.6E-3"/>
  </r>
  <r>
    <x v="556"/>
    <x v="555"/>
    <n v="20049.900000000001"/>
    <n v="20202.7"/>
    <n v="19584.400000000001"/>
    <n v="2200640"/>
    <n v="4.1000000000000003E-3"/>
  </r>
  <r>
    <x v="557"/>
    <x v="556"/>
    <n v="19793.400000000001"/>
    <n v="20469.099999999999"/>
    <n v="19793.400000000001"/>
    <n v="5408890"/>
    <n v="1.2699999999999999E-2"/>
  </r>
  <r>
    <x v="558"/>
    <x v="557"/>
    <n v="20295.599999999999"/>
    <n v="20558.2"/>
    <n v="19559.7"/>
    <n v="12644810.000000002"/>
    <n v="-2.4799999999999999E-2"/>
  </r>
  <r>
    <x v="559"/>
    <x v="558"/>
    <n v="19551.3"/>
    <n v="20394.5"/>
    <n v="19551.2"/>
    <n v="992160"/>
    <n v="3.8100000000000002E-2"/>
  </r>
  <r>
    <x v="560"/>
    <x v="559"/>
    <n v="20034.2"/>
    <n v="20150.8"/>
    <n v="19542.900000000001"/>
    <n v="9576000"/>
    <n v="-2.41E-2"/>
  </r>
  <r>
    <x v="561"/>
    <x v="560"/>
    <n v="20249.900000000001"/>
    <n v="20343.599999999999"/>
    <n v="19849.8"/>
    <n v="6369560"/>
    <n v="-1.0699999999999999E-2"/>
  </r>
  <r>
    <x v="562"/>
    <x v="561"/>
    <n v="21564.2"/>
    <n v="21815.3"/>
    <n v="20122.400000000001"/>
    <n v="5154560"/>
    <n v="-6.0999999999999999E-2"/>
  </r>
  <r>
    <x v="563"/>
    <x v="562"/>
    <n v="21365.4"/>
    <n v="21801.200000000001"/>
    <n v="21324.799999999999"/>
    <n v="2852250"/>
    <n v="9.4000000000000004E-3"/>
  </r>
  <r>
    <x v="564"/>
    <x v="547"/>
    <n v="21516.2"/>
    <n v="21832.3"/>
    <n v="21171.1"/>
    <n v="8096000"/>
    <n v="-7.1000000000000004E-3"/>
  </r>
  <r>
    <x v="565"/>
    <x v="563"/>
    <n v="21416.5"/>
    <n v="21661"/>
    <n v="20919.599999999999"/>
    <n v="14862250"/>
    <n v="4.7000000000000002E-3"/>
  </r>
  <r>
    <x v="566"/>
    <x v="564"/>
    <n v="21516.799999999999"/>
    <n v="21517.4"/>
    <n v="20912.099999999999"/>
    <n v="20901890"/>
    <n v="-4.7000000000000002E-3"/>
  </r>
  <r>
    <x v="567"/>
    <x v="563"/>
    <n v="21138.9"/>
    <n v="21692.400000000001"/>
    <n v="21077.4"/>
    <n v="9231040"/>
    <n v="1.7899999999999999E-2"/>
  </r>
  <r>
    <x v="568"/>
    <x v="565"/>
    <n v="20830.7"/>
    <n v="21357.4"/>
    <n v="20784.8"/>
    <n v="19452360"/>
    <n v="1.4800000000000001E-2"/>
  </r>
  <r>
    <x v="569"/>
    <x v="566"/>
    <n v="23201.599999999999"/>
    <n v="23202.3"/>
    <n v="20807.8"/>
    <n v="15955090.000000002"/>
    <n v="-0.1022"/>
  </r>
  <r>
    <x v="570"/>
    <x v="567"/>
    <n v="23337.7"/>
    <n v="23578"/>
    <n v="23131.3"/>
    <n v="15614090"/>
    <n v="-5.7999999999999996E-3"/>
  </r>
  <r>
    <x v="571"/>
    <x v="568"/>
    <n v="23855.8"/>
    <n v="24423.5"/>
    <n v="23191.599999999999"/>
    <n v="12695090"/>
    <n v="-2.1700000000000001E-2"/>
  </r>
  <r>
    <x v="572"/>
    <x v="569"/>
    <n v="24102.6"/>
    <n v="24240.799999999999"/>
    <n v="23693.8"/>
    <n v="14119000"/>
    <n v="-1.0200000000000001E-2"/>
  </r>
  <r>
    <x v="573"/>
    <x v="570"/>
    <n v="24303.3"/>
    <n v="25205.7"/>
    <n v="23784.5"/>
    <n v="7819839.9999999991"/>
    <n v="-8.3000000000000001E-3"/>
  </r>
  <r>
    <x v="574"/>
    <x v="571"/>
    <n v="24442.1"/>
    <n v="24997.3"/>
    <n v="24172.2"/>
    <n v="4431250"/>
    <n v="-5.7000000000000002E-3"/>
  </r>
  <r>
    <x v="575"/>
    <x v="572"/>
    <n v="24398.9"/>
    <n v="24882.9"/>
    <n v="24318.7"/>
    <n v="10064810"/>
    <n v="1.8E-3"/>
  </r>
  <r>
    <x v="576"/>
    <x v="573"/>
    <n v="23935.3"/>
    <n v="24440.799999999999"/>
    <n v="23616.400000000001"/>
    <n v="18716160"/>
    <n v="1.9400000000000001E-2"/>
  </r>
  <r>
    <x v="577"/>
    <x v="574"/>
    <n v="23963.3"/>
    <n v="24873.5"/>
    <n v="23864"/>
    <n v="10272960"/>
    <n v="-1.1999999999999999E-3"/>
  </r>
  <r>
    <x v="578"/>
    <x v="575"/>
    <n v="23150.3"/>
    <n v="24209.9"/>
    <n v="22714.7"/>
    <n v="14860210"/>
    <n v="3.5299999999999998E-2"/>
  </r>
  <r>
    <x v="579"/>
    <x v="576"/>
    <n v="23818.1"/>
    <n v="23912"/>
    <n v="22886.5"/>
    <n v="10516440"/>
    <n v="-2.81E-2"/>
  </r>
  <r>
    <x v="580"/>
    <x v="577"/>
    <n v="23175.3"/>
    <n v="24234.1"/>
    <n v="23160.6"/>
    <n v="18606360"/>
    <n v="2.7699999999999999E-2"/>
  </r>
  <r>
    <x v="581"/>
    <x v="578"/>
    <n v="22944.2"/>
    <n v="23387.7"/>
    <n v="22852.3"/>
    <n v="3576960"/>
    <n v="1.01E-2"/>
  </r>
  <r>
    <x v="582"/>
    <x v="579"/>
    <n v="23308.2"/>
    <n v="23344.400000000001"/>
    <n v="22923.599999999999"/>
    <n v="4155360"/>
    <n v="-1.5599999999999999E-2"/>
  </r>
  <r>
    <x v="583"/>
    <x v="580"/>
    <n v="22613.3"/>
    <n v="23447.599999999999"/>
    <n v="22593.5"/>
    <n v="18801000"/>
    <n v="3.0800000000000001E-2"/>
  </r>
  <r>
    <x v="584"/>
    <x v="581"/>
    <n v="22822.2"/>
    <n v="23214.5"/>
    <n v="22438.7"/>
    <n v="3442610"/>
    <n v="-9.1000000000000004E-3"/>
  </r>
  <r>
    <x v="585"/>
    <x v="582"/>
    <n v="22988.7"/>
    <n v="23623.7"/>
    <n v="22698.6"/>
    <n v="11527560"/>
    <n v="-7.3000000000000001E-3"/>
  </r>
  <r>
    <x v="586"/>
    <x v="583"/>
    <n v="23271.1"/>
    <n v="23423.3"/>
    <n v="22670.799999999999"/>
    <n v="5319000"/>
    <n v="-1.21E-2"/>
  </r>
  <r>
    <x v="587"/>
    <x v="584"/>
    <n v="23303.4"/>
    <n v="23484.400000000001"/>
    <n v="22863.8"/>
    <n v="5356890"/>
    <n v="-1.4E-3"/>
  </r>
  <r>
    <x v="588"/>
    <x v="585"/>
    <n v="23634.2"/>
    <n v="24179.3"/>
    <n v="23236.2"/>
    <n v="11662560"/>
    <n v="-1.4E-2"/>
  </r>
  <r>
    <x v="589"/>
    <x v="586"/>
    <n v="23774.2"/>
    <n v="24605.3"/>
    <n v="23521.8"/>
    <n v="12147840"/>
    <n v="-5.8999999999999999E-3"/>
  </r>
  <r>
    <x v="590"/>
    <x v="587"/>
    <n v="23850.2"/>
    <n v="24340"/>
    <n v="23451.4"/>
    <n v="14629560"/>
    <n v="-3.2000000000000002E-3"/>
  </r>
  <r>
    <x v="591"/>
    <x v="588"/>
    <n v="22957.7"/>
    <n v="24190.5"/>
    <n v="22611.599999999999"/>
    <n v="8586240"/>
    <n v="3.8800000000000001E-2"/>
  </r>
  <r>
    <x v="592"/>
    <x v="589"/>
    <n v="21248"/>
    <n v="23027.8"/>
    <n v="21047.5"/>
    <n v="16015560"/>
    <n v="8.0500000000000002E-2"/>
  </r>
  <r>
    <x v="593"/>
    <x v="590"/>
    <n v="21301.599999999999"/>
    <n v="21322.3"/>
    <n v="20737.3"/>
    <n v="11489490"/>
    <n v="-2.5000000000000001E-3"/>
  </r>
  <r>
    <x v="594"/>
    <x v="591"/>
    <n v="22582.3"/>
    <n v="22653.3"/>
    <n v="21275.4"/>
    <n v="19244490"/>
    <n v="-5.67E-2"/>
  </r>
  <r>
    <x v="595"/>
    <x v="592"/>
    <n v="22449.8"/>
    <n v="22987.9"/>
    <n v="22281.3"/>
    <n v="8359560"/>
    <n v="5.4000000000000003E-3"/>
  </r>
  <r>
    <x v="596"/>
    <x v="593"/>
    <n v="22683.599999999999"/>
    <n v="22991"/>
    <n v="21971.7"/>
    <n v="5771639.9999999991"/>
    <n v="-9.4999999999999998E-3"/>
  </r>
  <r>
    <x v="597"/>
    <x v="594"/>
    <n v="23150"/>
    <n v="23741.4"/>
    <n v="22524.2"/>
    <n v="10667160"/>
    <n v="-2.06E-2"/>
  </r>
  <r>
    <x v="598"/>
    <x v="595"/>
    <n v="23219.9"/>
    <n v="23403.8"/>
    <n v="22360.2"/>
    <n v="1736640"/>
    <n v="-2.7000000000000001E-3"/>
  </r>
  <r>
    <x v="599"/>
    <x v="596"/>
    <n v="23412"/>
    <n v="24258"/>
    <n v="22944.400000000001"/>
    <n v="8720610"/>
    <n v="-8.3000000000000001E-3"/>
  </r>
  <r>
    <x v="600"/>
    <x v="597"/>
    <n v="22529.3"/>
    <n v="23757.3"/>
    <n v="21581.8"/>
    <n v="28110810.000000004"/>
    <n v="3.9300000000000002E-2"/>
  </r>
  <r>
    <x v="601"/>
    <x v="598"/>
    <n v="20785.599999999999"/>
    <n v="22714.9"/>
    <n v="20770.599999999999"/>
    <n v="20139840.000000004"/>
    <n v="8.3699999999999997E-2"/>
  </r>
  <r>
    <x v="602"/>
    <x v="599"/>
    <n v="21209.8"/>
    <n v="21654.400000000001"/>
    <n v="20755.2"/>
    <n v="10757610"/>
    <n v="-0.02"/>
  </r>
  <r>
    <x v="603"/>
    <x v="600"/>
    <n v="20825.2"/>
    <n v="21561.3"/>
    <n v="20484.400000000001"/>
    <n v="12183209.999999998"/>
    <n v="1.8499999999999999E-2"/>
  </r>
  <r>
    <x v="604"/>
    <x v="601"/>
    <n v="20586.099999999999"/>
    <n v="21178.1"/>
    <n v="20393.400000000001"/>
    <n v="11032890"/>
    <n v="1.1599999999999999E-2"/>
  </r>
  <r>
    <x v="605"/>
    <x v="602"/>
    <n v="20250"/>
    <n v="20862.2"/>
    <n v="19664.900000000001"/>
    <n v="5747840"/>
    <n v="1.66E-2"/>
  </r>
  <r>
    <x v="606"/>
    <x v="603"/>
    <n v="19331.599999999999"/>
    <n v="20250.8"/>
    <n v="18942.2"/>
    <n v="9476440"/>
    <n v="4.7500000000000001E-2"/>
  </r>
  <r>
    <x v="607"/>
    <x v="604"/>
    <n v="19963.2"/>
    <n v="20051.7"/>
    <n v="19279.599999999999"/>
    <n v="15279810"/>
    <n v="-3.1699999999999999E-2"/>
  </r>
  <r>
    <x v="608"/>
    <x v="605"/>
    <n v="20847.2"/>
    <n v="20855"/>
    <n v="19897"/>
    <n v="3204000"/>
    <n v="-4.24E-2"/>
  </r>
  <r>
    <x v="609"/>
    <x v="606"/>
    <n v="21587.4"/>
    <n v="21599.200000000001"/>
    <n v="20689.7"/>
    <n v="13918240"/>
    <n v="-3.4299999999999997E-2"/>
  </r>
  <r>
    <x v="610"/>
    <x v="607"/>
    <n v="21610.400000000001"/>
    <n v="21944.1"/>
    <n v="21338.400000000001"/>
    <n v="2091210.0000000002"/>
    <n v="-1.1000000000000001E-3"/>
  </r>
  <r>
    <x v="611"/>
    <x v="608"/>
    <n v="21637.1"/>
    <n v="22482.1"/>
    <n v="21207"/>
    <n v="39591000"/>
    <n v="-1.1999999999999999E-3"/>
  </r>
  <r>
    <x v="612"/>
    <x v="609"/>
    <n v="20557.900000000001"/>
    <n v="21817.8"/>
    <n v="20282.7"/>
    <n v="9380610"/>
    <n v="5.2400000000000002E-2"/>
  </r>
  <r>
    <x v="613"/>
    <x v="610"/>
    <n v="20180.400000000001"/>
    <n v="20654.900000000001"/>
    <n v="19785.3"/>
    <n v="2525760"/>
    <n v="1.78E-2"/>
  </r>
  <r>
    <x v="614"/>
    <x v="611"/>
    <n v="20215.8"/>
    <n v="20706.900000000001"/>
    <n v="19315.400000000001"/>
    <n v="5264490"/>
    <n v="-8.0000000000000004E-4"/>
  </r>
  <r>
    <x v="615"/>
    <x v="612"/>
    <n v="19310.599999999999"/>
    <n v="20303.8"/>
    <n v="19052.5"/>
    <n v="7330410.0000000009"/>
    <n v="4.6899999999999997E-2"/>
  </r>
  <r>
    <x v="616"/>
    <x v="613"/>
    <n v="19243.400000000001"/>
    <n v="19626.400000000001"/>
    <n v="18794.400000000001"/>
    <n v="1762290"/>
    <n v="3.5000000000000001E-3"/>
  </r>
  <r>
    <x v="617"/>
    <x v="614"/>
    <n v="19275.400000000001"/>
    <n v="19425.400000000001"/>
    <n v="19006.400000000001"/>
    <n v="3338490"/>
    <n v="-1E-3"/>
  </r>
  <r>
    <x v="618"/>
    <x v="615"/>
    <n v="19926.599999999999"/>
    <n v="20785.599999999999"/>
    <n v="18980.099999999999"/>
    <n v="2703240"/>
    <n v="-3.3300000000000003E-2"/>
  </r>
  <r>
    <x v="619"/>
    <x v="616"/>
    <n v="20111.3"/>
    <n v="20155.099999999999"/>
    <n v="18682.7"/>
    <n v="9324290"/>
    <n v="-9.1999999999999998E-3"/>
  </r>
  <r>
    <x v="620"/>
    <x v="617"/>
    <n v="20278"/>
    <n v="20415.8"/>
    <n v="19880.7"/>
    <n v="9600090"/>
    <n v="-8.2000000000000007E-3"/>
  </r>
  <r>
    <x v="621"/>
    <x v="618"/>
    <n v="20727.900000000001"/>
    <n v="21200.2"/>
    <n v="20210.5"/>
    <n v="6957890"/>
    <n v="-2.18E-2"/>
  </r>
  <r>
    <x v="622"/>
    <x v="619"/>
    <n v="21037.7"/>
    <n v="21497.5"/>
    <n v="20568"/>
    <n v="5843610"/>
    <n v="-1.49E-2"/>
  </r>
  <r>
    <x v="623"/>
    <x v="620"/>
    <n v="21489.9"/>
    <n v="21837.4"/>
    <n v="20989.7"/>
    <n v="1411409.9999999998"/>
    <n v="-2.0799999999999999E-2"/>
  </r>
  <r>
    <x v="624"/>
    <x v="621"/>
    <n v="21226.9"/>
    <n v="21553.4"/>
    <n v="20917.5"/>
    <n v="4197690"/>
    <n v="1.24E-2"/>
  </r>
  <r>
    <x v="625"/>
    <x v="622"/>
    <n v="21100.9"/>
    <n v="21488.7"/>
    <n v="20743.900000000001"/>
    <n v="5855360"/>
    <n v="6.0000000000000001E-3"/>
  </r>
  <r>
    <x v="626"/>
    <x v="623"/>
    <n v="19967.3"/>
    <n v="21189.8"/>
    <n v="19907.5"/>
    <n v="7749000"/>
    <n v="5.6800000000000003E-2"/>
  </r>
  <r>
    <x v="627"/>
    <x v="624"/>
    <n v="20720.2"/>
    <n v="20864.3"/>
    <n v="19780.2"/>
    <n v="11838360"/>
    <n v="-3.6400000000000002E-2"/>
  </r>
  <r>
    <x v="628"/>
    <x v="625"/>
    <n v="20571.599999999999"/>
    <n v="21689.3"/>
    <n v="20371.7"/>
    <n v="4362240"/>
    <n v="7.1999999999999998E-3"/>
  </r>
  <r>
    <x v="629"/>
    <x v="626"/>
    <n v="20576.900000000001"/>
    <n v="20996.799999999999"/>
    <n v="19658.8"/>
    <n v="8436000"/>
    <n v="-2.0000000000000001E-4"/>
  </r>
  <r>
    <x v="630"/>
    <x v="627"/>
    <n v="18983.400000000001"/>
    <n v="20763.5"/>
    <n v="17983.7"/>
    <n v="6606209.9999999991"/>
    <n v="8.3799999999999999E-2"/>
  </r>
  <r>
    <x v="631"/>
    <x v="628"/>
    <n v="20446.400000000001"/>
    <n v="20744.7"/>
    <n v="17630.5"/>
    <n v="6681250"/>
    <n v="-7.1300000000000002E-2"/>
  </r>
  <r>
    <x v="632"/>
    <x v="629"/>
    <n v="20391.3"/>
    <n v="21315.4"/>
    <n v="20244.099999999999"/>
    <n v="3679290.0000000005"/>
    <n v="2.8E-3"/>
  </r>
  <r>
    <x v="633"/>
    <x v="630"/>
    <n v="22577.9"/>
    <n v="22942.1"/>
    <n v="20231.099999999999"/>
    <n v="0"/>
    <n v="-9.7100000000000006E-2"/>
  </r>
  <r>
    <x v="634"/>
    <x v="631"/>
    <n v="22137.5"/>
    <n v="22754.400000000001"/>
    <n v="20125.8"/>
    <n v="11496810.000000002"/>
    <n v="1.9E-2"/>
  </r>
  <r>
    <x v="635"/>
    <x v="632"/>
    <n v="22449.1"/>
    <n v="23200.3"/>
    <n v="20860.900000000001"/>
    <n v="251010"/>
    <n v="-1.29E-2"/>
  </r>
  <r>
    <x v="636"/>
    <x v="633"/>
    <n v="26606.3"/>
    <n v="26857.599999999999"/>
    <n v="22006.3"/>
    <n v="9860760"/>
    <n v="-0.15629999999999999"/>
  </r>
  <r>
    <x v="637"/>
    <x v="634"/>
    <n v="28404"/>
    <n v="28534.799999999999"/>
    <n v="26606.3"/>
    <n v="240040"/>
    <n v="-6.3299999999999995E-2"/>
  </r>
  <r>
    <x v="638"/>
    <x v="635"/>
    <n v="29083.3"/>
    <n v="29426.6"/>
    <n v="28161.8"/>
    <n v="7628640"/>
    <n v="-2.3400000000000001E-2"/>
  </r>
  <r>
    <x v="639"/>
    <x v="636"/>
    <n v="30097.4"/>
    <n v="30325.599999999999"/>
    <n v="28884.9"/>
    <n v="2710760"/>
    <n v="-3.3700000000000001E-2"/>
  </r>
  <r>
    <x v="640"/>
    <x v="637"/>
    <n v="30202.1"/>
    <n v="30691.4"/>
    <n v="29953.8"/>
    <n v="4443840"/>
    <n v="-3.3999999999999998E-3"/>
  </r>
  <r>
    <x v="641"/>
    <x v="638"/>
    <n v="31127.200000000001"/>
    <n v="31312.1"/>
    <n v="29874.799999999999"/>
    <n v="8444160"/>
    <n v="-2.98E-2"/>
  </r>
  <r>
    <x v="642"/>
    <x v="639"/>
    <n v="31370.3"/>
    <n v="31556.6"/>
    <n v="29235"/>
    <n v="4490240"/>
    <n v="-7.6E-3"/>
  </r>
  <r>
    <x v="643"/>
    <x v="640"/>
    <n v="29911.200000000001"/>
    <n v="31753.4"/>
    <n v="29888.6"/>
    <n v="94010"/>
    <n v="4.8599999999999997E-2"/>
  </r>
  <r>
    <x v="644"/>
    <x v="641"/>
    <n v="29865.1"/>
    <n v="30166.9"/>
    <n v="29539"/>
    <n v="1000890"/>
    <n v="1.6000000000000001E-3"/>
  </r>
  <r>
    <x v="645"/>
    <x v="642"/>
    <n v="29700.9"/>
    <n v="29963.8"/>
    <n v="29489.5"/>
    <n v="1709010"/>
    <n v="5.4999999999999997E-3"/>
  </r>
  <r>
    <x v="646"/>
    <x v="643"/>
    <n v="30455.7"/>
    <n v="30674.799999999999"/>
    <n v="29330.799999999999"/>
    <n v="937689.99999999988"/>
    <n v="-2.4799999999999999E-2"/>
  </r>
  <r>
    <x v="647"/>
    <x v="644"/>
    <n v="29798.6"/>
    <n v="30638.5"/>
    <n v="29604.400000000001"/>
    <n v="3256000"/>
    <n v="2.1999999999999999E-2"/>
  </r>
  <r>
    <x v="648"/>
    <x v="645"/>
    <n v="31793.1"/>
    <n v="31969.9"/>
    <n v="29396.6"/>
    <n v="1215810"/>
    <n v="-6.2700000000000006E-2"/>
  </r>
  <r>
    <x v="649"/>
    <x v="646"/>
    <n v="31730.2"/>
    <n v="32377.5"/>
    <n v="31221.200000000001"/>
    <n v="5196000"/>
    <n v="2.2000000000000001E-3"/>
  </r>
  <r>
    <x v="650"/>
    <x v="647"/>
    <n v="29465.200000000001"/>
    <n v="32185.599999999999"/>
    <n v="29307.200000000001"/>
    <n v="7255360"/>
    <n v="7.6600000000000001E-2"/>
  </r>
  <r>
    <x v="651"/>
    <x v="648"/>
    <n v="29027.1"/>
    <n v="29556.5"/>
    <n v="28838.7"/>
    <n v="3207690"/>
    <n v="1.5100000000000001E-2"/>
  </r>
  <r>
    <x v="652"/>
    <x v="649"/>
    <n v="28620.1"/>
    <n v="29194.400000000001"/>
    <n v="28537.200000000001"/>
    <n v="3816690"/>
    <n v="1.49E-2"/>
  </r>
  <r>
    <x v="653"/>
    <x v="650"/>
    <n v="29194"/>
    <n v="29377.1"/>
    <n v="28282.2"/>
    <n v="4772810"/>
    <n v="-2.06E-2"/>
  </r>
  <r>
    <x v="654"/>
    <x v="651"/>
    <n v="29537.9"/>
    <n v="29868.9"/>
    <n v="28077.9"/>
    <n v="8996410"/>
    <n v="-1.14E-2"/>
  </r>
  <r>
    <x v="655"/>
    <x v="652"/>
    <n v="29648.7"/>
    <n v="30202.3"/>
    <n v="29353.5"/>
    <n v="6702249.9999999991"/>
    <n v="-3.5999999999999999E-3"/>
  </r>
  <r>
    <x v="656"/>
    <x v="653"/>
    <n v="29091.599999999999"/>
    <n v="29810.799999999999"/>
    <n v="28706.1"/>
    <n v="3335640"/>
    <n v="1.9099999999999999E-2"/>
  </r>
  <r>
    <x v="657"/>
    <x v="654"/>
    <n v="30287.3"/>
    <n v="30644.799999999999"/>
    <n v="28913.599999999999"/>
    <n v="921000"/>
    <n v="-3.9399999999999998E-2"/>
  </r>
  <r>
    <x v="658"/>
    <x v="655"/>
    <n v="29433"/>
    <n v="30462"/>
    <n v="29260.1"/>
    <n v="3036000"/>
    <n v="2.8899999999999999E-2"/>
  </r>
  <r>
    <x v="659"/>
    <x v="656"/>
    <n v="29188.7"/>
    <n v="29623.200000000001"/>
    <n v="28953.9"/>
    <n v="871290.00000000012"/>
    <n v="8.8000000000000005E-3"/>
  </r>
  <r>
    <x v="660"/>
    <x v="657"/>
    <n v="30305.9"/>
    <n v="30735.1"/>
    <n v="28738.5"/>
    <n v="7704840"/>
    <n v="-3.7199999999999997E-2"/>
  </r>
  <r>
    <x v="661"/>
    <x v="658"/>
    <n v="28700.400000000001"/>
    <n v="30525.1"/>
    <n v="28682.1"/>
    <n v="3852440"/>
    <n v="5.6599999999999998E-2"/>
  </r>
  <r>
    <x v="662"/>
    <x v="659"/>
    <n v="30437.5"/>
    <n v="30687.9"/>
    <n v="28648.1"/>
    <n v="276090"/>
    <n v="-5.7599999999999998E-2"/>
  </r>
  <r>
    <x v="663"/>
    <x v="660"/>
    <n v="29856.7"/>
    <n v="30720.1"/>
    <n v="29484.5"/>
    <n v="5016690"/>
    <n v="1.9699999999999999E-2"/>
  </r>
  <r>
    <x v="664"/>
    <x v="661"/>
    <n v="31308.3"/>
    <n v="31312.400000000001"/>
    <n v="29135.8"/>
    <n v="2506250"/>
    <n v="-4.6600000000000003E-2"/>
  </r>
  <r>
    <x v="665"/>
    <x v="662"/>
    <n v="30078.6"/>
    <n v="31383.8"/>
    <n v="29499.4"/>
    <n v="2879360"/>
    <n v="4.0800000000000003E-2"/>
  </r>
  <r>
    <x v="666"/>
    <x v="663"/>
    <n v="29285.200000000001"/>
    <n v="30277.4"/>
    <n v="28666.7"/>
    <n v="3241159.9999999995"/>
    <n v="2.7199999999999998E-2"/>
  </r>
  <r>
    <x v="667"/>
    <x v="664"/>
    <n v="28994.3"/>
    <n v="31002.7"/>
    <n v="28755"/>
    <n v="3248289.9999999995"/>
    <n v="1.06E-2"/>
  </r>
  <r>
    <x v="668"/>
    <x v="665"/>
    <n v="29073.4"/>
    <n v="30136.7"/>
    <n v="26500.5"/>
    <n v="14855040"/>
    <n v="-3.2000000000000002E-3"/>
  </r>
  <r>
    <x v="669"/>
    <x v="666"/>
    <n v="31008"/>
    <n v="32113.599999999999"/>
    <n v="27835.5"/>
    <n v="26720999.999999996"/>
    <n v="-6.25E-2"/>
  </r>
  <r>
    <x v="670"/>
    <x v="667"/>
    <n v="30098.2"/>
    <n v="32621.200000000001"/>
    <n v="29831"/>
    <n v="14372210"/>
    <n v="3.0300000000000001E-2"/>
  </r>
  <r>
    <x v="671"/>
    <x v="668"/>
    <n v="34041"/>
    <n v="34227"/>
    <n v="30095"/>
    <n v="2412810"/>
    <n v="-0.1164"/>
  </r>
  <r>
    <x v="672"/>
    <x v="669"/>
    <n v="35468"/>
    <n v="35497"/>
    <n v="33727"/>
    <n v="671.05"/>
    <n v="-3.9699999999999999E-2"/>
  </r>
  <r>
    <x v="673"/>
    <x v="670"/>
    <n v="36003"/>
    <n v="36119"/>
    <n v="34773"/>
    <n v="288.86"/>
    <n v="-1.4999999999999999E-2"/>
  </r>
  <r>
    <x v="674"/>
    <x v="671"/>
    <n v="36540"/>
    <n v="36646"/>
    <n v="35267"/>
    <n v="752.84"/>
    <n v="-1.46E-2"/>
  </r>
  <r>
    <x v="675"/>
    <x v="672"/>
    <n v="39686"/>
    <n v="39833"/>
    <n v="36183"/>
    <n v="1.04"/>
    <n v="-7.9200000000000007E-2"/>
  </r>
  <r>
    <x v="676"/>
    <x v="673"/>
    <n v="37717"/>
    <n v="40021"/>
    <n v="37660"/>
    <n v="691.49"/>
    <n v="5.2200000000000003E-2"/>
  </r>
  <r>
    <x v="677"/>
    <x v="674"/>
    <n v="38515"/>
    <n v="38647"/>
    <n v="37513"/>
    <n v="367.21"/>
    <n v="-2.07E-2"/>
  </r>
  <r>
    <x v="678"/>
    <x v="675"/>
    <n v="38472"/>
    <n v="39134"/>
    <n v="38061"/>
    <n v="580.79"/>
    <n v="1.4E-3"/>
  </r>
  <r>
    <x v="679"/>
    <x v="676"/>
    <n v="37642"/>
    <n v="38676"/>
    <n v="37397"/>
    <n v="276.99"/>
    <n v="2.1499999999999998E-2"/>
  </r>
  <r>
    <x v="680"/>
    <x v="677"/>
    <n v="38590"/>
    <n v="38776"/>
    <n v="37596"/>
    <n v="248.22"/>
    <n v="-2.41E-2"/>
  </r>
  <r>
    <x v="681"/>
    <x v="678"/>
    <n v="39748"/>
    <n v="39919"/>
    <n v="38175"/>
    <n v="382.9"/>
    <n v="-2.9399999999999999E-2"/>
  </r>
  <r>
    <x v="682"/>
    <x v="679"/>
    <n v="39243"/>
    <n v="40382"/>
    <n v="38888"/>
    <n v="542.39"/>
    <n v="1.29E-2"/>
  </r>
  <r>
    <x v="683"/>
    <x v="680"/>
    <n v="38113"/>
    <n v="39447"/>
    <n v="37869"/>
    <n v="426.83"/>
    <n v="2.9600000000000001E-2"/>
  </r>
  <r>
    <x v="684"/>
    <x v="681"/>
    <n v="40443"/>
    <n v="40770"/>
    <n v="37708"/>
    <n v="681.47"/>
    <n v="-5.7200000000000001E-2"/>
  </r>
  <r>
    <x v="685"/>
    <x v="682"/>
    <n v="39464"/>
    <n v="40599"/>
    <n v="38233"/>
    <n v="654.6"/>
    <n v="2.4400000000000002E-2"/>
  </r>
  <r>
    <x v="686"/>
    <x v="683"/>
    <n v="39434"/>
    <n v="39929"/>
    <n v="39033"/>
    <n v="283.63"/>
    <n v="1.1999999999999999E-3"/>
  </r>
  <r>
    <x v="687"/>
    <x v="684"/>
    <n v="39709"/>
    <n v="39973"/>
    <n v="39291"/>
    <n v="190.6"/>
    <n v="-7.3000000000000001E-3"/>
  </r>
  <r>
    <x v="688"/>
    <x v="685"/>
    <n v="40487"/>
    <n v="40792"/>
    <n v="39200"/>
    <n v="421.3"/>
    <n v="-1.9099999999999999E-2"/>
  </r>
  <r>
    <x v="689"/>
    <x v="686"/>
    <n v="41370"/>
    <n v="42969"/>
    <n v="39793"/>
    <n v="493.05"/>
    <n v="-2.1399999999999999E-2"/>
  </r>
  <r>
    <x v="690"/>
    <x v="687"/>
    <n v="41499"/>
    <n v="42203"/>
    <n v="40915"/>
    <n v="382.84"/>
    <n v="-3.3E-3"/>
  </r>
  <r>
    <x v="691"/>
    <x v="688"/>
    <n v="40809"/>
    <n v="41746"/>
    <n v="40585"/>
    <n v="268.27999999999997"/>
    <n v="1.72E-2"/>
  </r>
  <r>
    <x v="692"/>
    <x v="689"/>
    <n v="39700"/>
    <n v="41095"/>
    <n v="38577"/>
    <n v="484.26"/>
    <n v="2.7699999999999999E-2"/>
  </r>
  <r>
    <x v="693"/>
    <x v="690"/>
    <n v="40382"/>
    <n v="40599"/>
    <n v="39561"/>
    <n v="210.01"/>
    <n v="-1.6799999999999999E-2"/>
  </r>
  <r>
    <x v="694"/>
    <x v="691"/>
    <n v="40571"/>
    <n v="40691"/>
    <n v="40003"/>
    <n v="151.31"/>
    <n v="-4.4000000000000003E-3"/>
  </r>
  <r>
    <x v="695"/>
    <x v="692"/>
    <n v="39936"/>
    <n v="40850"/>
    <n v="39781"/>
    <n v="233.09"/>
    <n v="1.5599999999999999E-2"/>
  </r>
  <r>
    <x v="696"/>
    <x v="693"/>
    <n v="41133"/>
    <n v="41494"/>
    <n v="39585"/>
    <n v="294.29000000000002"/>
    <n v="-2.9100000000000001E-2"/>
  </r>
  <r>
    <x v="697"/>
    <x v="694"/>
    <n v="40072"/>
    <n v="41515"/>
    <n v="39581"/>
    <n v="406.7"/>
    <n v="2.63E-2"/>
  </r>
  <r>
    <x v="698"/>
    <x v="695"/>
    <n v="39507"/>
    <n v="40678"/>
    <n v="39265"/>
    <n v="468.27"/>
    <n v="1.47E-2"/>
  </r>
  <r>
    <x v="699"/>
    <x v="696"/>
    <n v="42144"/>
    <n v="42418"/>
    <n v="39202"/>
    <n v="608.38"/>
    <n v="-6.2700000000000006E-2"/>
  </r>
  <r>
    <x v="700"/>
    <x v="697"/>
    <n v="42760"/>
    <n v="43421"/>
    <n v="41884"/>
    <n v="255.83"/>
    <n v="-1.47E-2"/>
  </r>
  <r>
    <x v="701"/>
    <x v="698"/>
    <n v="42275"/>
    <n v="42809"/>
    <n v="42129"/>
    <n v="165.16"/>
    <n v="1.1599999999999999E-2"/>
  </r>
  <r>
    <x v="702"/>
    <x v="699"/>
    <n v="43450"/>
    <n v="43979"/>
    <n v="42113"/>
    <n v="467.83"/>
    <n v="-2.7E-2"/>
  </r>
  <r>
    <x v="703"/>
    <x v="700"/>
    <n v="43166"/>
    <n v="43893"/>
    <n v="42747"/>
    <n v="390.85"/>
    <n v="6.4000000000000003E-3"/>
  </r>
  <r>
    <x v="704"/>
    <x v="701"/>
    <n v="45494"/>
    <n v="45519"/>
    <n v="43122"/>
    <n v="649.52"/>
    <n v="-5.1299999999999998E-2"/>
  </r>
  <r>
    <x v="705"/>
    <x v="702"/>
    <n v="46614"/>
    <n v="47201"/>
    <n v="45388"/>
    <n v="421.11"/>
    <n v="-2.41E-2"/>
  </r>
  <r>
    <x v="706"/>
    <x v="703"/>
    <n v="46407"/>
    <n v="46899"/>
    <n v="45152"/>
    <n v="446.12"/>
    <n v="4.7999999999999996E-3"/>
  </r>
  <r>
    <x v="707"/>
    <x v="704"/>
    <n v="45813"/>
    <n v="47435"/>
    <n v="45554"/>
    <n v="398.86"/>
    <n v="1.2999999999999999E-2"/>
  </r>
  <r>
    <x v="708"/>
    <x v="705"/>
    <n v="46299"/>
    <n v="47212"/>
    <n v="45641"/>
    <n v="345.93"/>
    <n v="-1.0500000000000001E-2"/>
  </r>
  <r>
    <x v="709"/>
    <x v="706"/>
    <n v="45529"/>
    <n v="46728"/>
    <n v="44261"/>
    <n v="632.92999999999995"/>
    <n v="1.7000000000000001E-2"/>
  </r>
  <r>
    <x v="710"/>
    <x v="707"/>
    <n v="47071"/>
    <n v="47624"/>
    <n v="45228"/>
    <n v="520"/>
    <n v="-3.2899999999999999E-2"/>
  </r>
  <r>
    <x v="711"/>
    <x v="708"/>
    <n v="47449"/>
    <n v="47714"/>
    <n v="46601"/>
    <n v="467.76"/>
    <n v="-7.9000000000000008E-3"/>
  </r>
  <r>
    <x v="712"/>
    <x v="709"/>
    <n v="47126"/>
    <n v="48127"/>
    <n v="47029"/>
    <n v="478.82"/>
    <n v="7.3000000000000001E-3"/>
  </r>
  <r>
    <x v="713"/>
    <x v="710"/>
    <n v="46859"/>
    <n v="48199"/>
    <n v="46672"/>
    <n v="610.27"/>
    <n v="5.1999999999999998E-3"/>
  </r>
  <r>
    <x v="714"/>
    <x v="711"/>
    <n v="44542"/>
    <n v="46947"/>
    <n v="44445"/>
    <n v="388.79"/>
    <n v="5.1900000000000002E-2"/>
  </r>
  <r>
    <x v="715"/>
    <x v="712"/>
    <n v="44331"/>
    <n v="44818"/>
    <n v="44090"/>
    <n v="196.3"/>
    <n v="4.8999999999999998E-3"/>
  </r>
  <r>
    <x v="716"/>
    <x v="713"/>
    <n v="44013"/>
    <n v="45112"/>
    <n v="43622"/>
    <n v="494.09"/>
    <n v="7.1999999999999998E-3"/>
  </r>
  <r>
    <x v="717"/>
    <x v="714"/>
    <n v="42911"/>
    <n v="44251"/>
    <n v="42658"/>
    <n v="491.66"/>
    <n v="2.5700000000000001E-2"/>
  </r>
  <r>
    <x v="718"/>
    <x v="715"/>
    <n v="42373"/>
    <n v="43027"/>
    <n v="41795"/>
    <n v="433.96"/>
    <n v="1.2699999999999999E-2"/>
  </r>
  <r>
    <x v="719"/>
    <x v="716"/>
    <n v="41022"/>
    <n v="43327.9"/>
    <n v="40893"/>
    <n v="537.05999999999995"/>
    <n v="3.2899999999999999E-2"/>
  </r>
  <r>
    <x v="720"/>
    <x v="717"/>
    <n v="41282"/>
    <n v="41532"/>
    <n v="40530"/>
    <n v="406.62"/>
    <n v="-6.1999999999999998E-3"/>
  </r>
  <r>
    <x v="721"/>
    <x v="718"/>
    <n v="42241"/>
    <n v="42301"/>
    <n v="40922"/>
    <n v="308.45"/>
    <n v="-2.2700000000000001E-2"/>
  </r>
  <r>
    <x v="722"/>
    <x v="719"/>
    <n v="41768"/>
    <n v="42386"/>
    <n v="41529.599999999999"/>
    <n v="224.59"/>
    <n v="1.11E-2"/>
  </r>
  <r>
    <x v="723"/>
    <x v="720"/>
    <n v="40914.6"/>
    <n v="42308.4"/>
    <n v="40234.800000000003"/>
    <n v="2.31"/>
    <n v="2.0799999999999999E-2"/>
  </r>
  <r>
    <x v="724"/>
    <x v="721"/>
    <n v="41118.699999999997"/>
    <n v="41406"/>
    <n v="40557.800000000003"/>
    <n v="1.9"/>
    <n v="-5.0000000000000001E-3"/>
  </r>
  <r>
    <x v="725"/>
    <x v="722"/>
    <n v="39282.5"/>
    <n v="41701.599999999999"/>
    <n v="38953.199999999997"/>
    <n v="4.47"/>
    <n v="4.6699999999999998E-2"/>
  </r>
  <r>
    <x v="726"/>
    <x v="723"/>
    <n v="39673"/>
    <n v="39854.699999999997"/>
    <n v="38220.9"/>
    <n v="2.25"/>
    <n v="-9.7000000000000003E-3"/>
  </r>
  <r>
    <x v="727"/>
    <x v="724"/>
    <n v="37789.5"/>
    <n v="39914.300000000003"/>
    <n v="37613.599999999999"/>
    <n v="2.33"/>
    <n v="4.9700000000000001E-2"/>
  </r>
  <r>
    <x v="728"/>
    <x v="725"/>
    <n v="38813.199999999997"/>
    <n v="39272.300000000003"/>
    <n v="37603.4"/>
    <n v="1.55"/>
    <n v="-2.63E-2"/>
  </r>
  <r>
    <x v="729"/>
    <x v="726"/>
    <n v="38730.199999999997"/>
    <n v="39355.300000000003"/>
    <n v="38666.5"/>
    <n v="1.1100000000000001"/>
    <n v="2.2000000000000001E-3"/>
  </r>
  <r>
    <x v="730"/>
    <x v="727"/>
    <n v="39422.5"/>
    <n v="40177"/>
    <n v="38236.400000000001"/>
    <n v="2.79"/>
    <n v="-1.7399999999999999E-2"/>
  </r>
  <r>
    <x v="731"/>
    <x v="728"/>
    <n v="41933.9"/>
    <n v="42029.1"/>
    <n v="38603.5"/>
    <n v="3.62"/>
    <n v="-5.9900000000000002E-2"/>
  </r>
  <r>
    <x v="732"/>
    <x v="86"/>
    <n v="38731.5"/>
    <n v="42538.5"/>
    <n v="38663.300000000003"/>
    <n v="3.6"/>
    <n v="8.2199999999999995E-2"/>
  </r>
  <r>
    <x v="733"/>
    <x v="729"/>
    <n v="38020.6"/>
    <n v="39351.5"/>
    <n v="37886.6"/>
    <n v="2.67"/>
    <n v="1.89E-2"/>
  </r>
  <r>
    <x v="734"/>
    <x v="730"/>
    <n v="38420.6"/>
    <n v="39532"/>
    <n v="37182.1"/>
    <n v="3.02"/>
    <n v="-9.9000000000000008E-3"/>
  </r>
  <r>
    <x v="735"/>
    <x v="731"/>
    <n v="39396.300000000003"/>
    <n v="39668.1"/>
    <n v="38115"/>
    <n v="1.93"/>
    <n v="-2.52E-2"/>
  </r>
  <r>
    <x v="736"/>
    <x v="732"/>
    <n v="39142.800000000003"/>
    <n v="39600.199999999997"/>
    <n v="38626.1"/>
    <n v="1.5"/>
    <n v="6.4999999999999997E-3"/>
  </r>
  <r>
    <x v="737"/>
    <x v="733"/>
    <n v="42463"/>
    <n v="42848.7"/>
    <n v="38594.9"/>
    <n v="3.21"/>
    <n v="-7.8200000000000006E-2"/>
  </r>
  <r>
    <x v="738"/>
    <x v="734"/>
    <n v="43912.800000000003"/>
    <n v="44077.2"/>
    <n v="41840.800000000003"/>
    <n v="815210"/>
    <n v="-3.3000000000000002E-2"/>
  </r>
  <r>
    <x v="739"/>
    <x v="735"/>
    <n v="44420.3"/>
    <n v="45294.2"/>
    <n v="43361.3"/>
    <n v="6627239.9999999991"/>
    <n v="-1.14E-2"/>
  </r>
  <r>
    <x v="740"/>
    <x v="736"/>
    <n v="43187.199999999997"/>
    <n v="44900.5"/>
    <n v="42876.6"/>
    <n v="6074890"/>
    <n v="2.8500000000000001E-2"/>
  </r>
  <r>
    <x v="741"/>
    <x v="737"/>
    <n v="37707.199999999997"/>
    <n v="43977.8"/>
    <n v="37458.9"/>
    <n v="756490"/>
    <n v="0.1459"/>
  </r>
  <r>
    <x v="742"/>
    <x v="738"/>
    <n v="39116.6"/>
    <n v="39838.5"/>
    <n v="37062.300000000003"/>
    <n v="925960"/>
    <n v="-3.6499999999999998E-2"/>
  </r>
  <r>
    <x v="743"/>
    <x v="739"/>
    <n v="39221.599999999999"/>
    <n v="40094.5"/>
    <n v="38639.1"/>
    <n v="2285250"/>
    <n v="-2.3999999999999998E-3"/>
  </r>
  <r>
    <x v="744"/>
    <x v="740"/>
    <n v="38339.199999999997"/>
    <n v="39683.699999999997"/>
    <n v="38042.6"/>
    <n v="6534840"/>
    <n v="2.2700000000000001E-2"/>
  </r>
  <r>
    <x v="745"/>
    <x v="741"/>
    <n v="37250.199999999997"/>
    <n v="39351.599999999999"/>
    <n v="34357.4"/>
    <n v="8482090"/>
    <n v="2.9899999999999999E-2"/>
  </r>
  <r>
    <x v="746"/>
    <x v="742"/>
    <n v="38248.199999999997"/>
    <n v="39194.5"/>
    <n v="37099.5"/>
    <n v="5446560"/>
    <n v="-2.6800000000000001E-2"/>
  </r>
  <r>
    <x v="747"/>
    <x v="743"/>
    <n v="37018.300000000003"/>
    <n v="38414.9"/>
    <n v="36399.599999999999"/>
    <n v="6206250"/>
    <n v="3.32E-2"/>
  </r>
  <r>
    <x v="748"/>
    <x v="744"/>
    <n v="38355"/>
    <n v="39444.1"/>
    <n v="36868.9"/>
    <n v="7529239.9999999991"/>
    <n v="-3.49E-2"/>
  </r>
  <r>
    <x v="749"/>
    <x v="745"/>
    <n v="40089.599999999999"/>
    <n v="40120.300000000003"/>
    <n v="38042.199999999997"/>
    <n v="4408640"/>
    <n v="-4.3299999999999998E-2"/>
  </r>
  <r>
    <x v="750"/>
    <x v="746"/>
    <n v="40000.1"/>
    <n v="40434.300000000003"/>
    <n v="39666.6"/>
    <n v="2010840"/>
    <n v="2.3E-3"/>
  </r>
  <r>
    <x v="751"/>
    <x v="747"/>
    <n v="40532.5"/>
    <n v="40935.5"/>
    <n v="39505"/>
    <n v="6236159.9999999991"/>
    <n v="-1.3599999999999999E-2"/>
  </r>
  <r>
    <x v="752"/>
    <x v="748"/>
    <n v="43885.5"/>
    <n v="44167.1"/>
    <n v="40103.800000000003"/>
    <n v="4575690"/>
    <n v="-7.5899999999999995E-2"/>
  </r>
  <r>
    <x v="753"/>
    <x v="749"/>
    <n v="44540.9"/>
    <n v="44552.9"/>
    <n v="43377.599999999999"/>
    <n v="1656000"/>
    <n v="-1.4800000000000001E-2"/>
  </r>
  <r>
    <x v="754"/>
    <x v="750"/>
    <n v="42550.3"/>
    <n v="44722.6"/>
    <n v="42460.1"/>
    <n v="1915560"/>
    <n v="4.6899999999999997E-2"/>
  </r>
  <r>
    <x v="755"/>
    <x v="751"/>
    <n v="42061.1"/>
    <n v="42799.7"/>
    <n v="41591.300000000003"/>
    <n v="3216000"/>
    <n v="1.1599999999999999E-2"/>
  </r>
  <r>
    <x v="756"/>
    <x v="752"/>
    <n v="42205.5"/>
    <n v="42725.1"/>
    <n v="41880.1"/>
    <n v="2277440"/>
    <n v="-3.3999999999999998E-3"/>
  </r>
  <r>
    <x v="757"/>
    <x v="753"/>
    <n v="42388.4"/>
    <n v="43006.400000000001"/>
    <n v="41776.800000000003"/>
    <n v="3333440"/>
    <n v="-4.3E-3"/>
  </r>
  <r>
    <x v="758"/>
    <x v="754"/>
    <n v="43519.3"/>
    <n v="43915.1"/>
    <n v="42023.4"/>
    <n v="6645250"/>
    <n v="-2.5999999999999999E-2"/>
  </r>
  <r>
    <x v="759"/>
    <x v="755"/>
    <n v="44388.9"/>
    <n v="45755.199999999997"/>
    <n v="43242.5"/>
    <n v="6188610"/>
    <n v="-1.9599999999999999E-2"/>
  </r>
  <r>
    <x v="760"/>
    <x v="756"/>
    <n v="44038.2"/>
    <n v="44800.4"/>
    <n v="43163"/>
    <n v="4684640"/>
    <n v="8.0000000000000002E-3"/>
  </r>
  <r>
    <x v="761"/>
    <x v="757"/>
    <n v="43833.9"/>
    <n v="45399.8"/>
    <n v="42705"/>
    <n v="8173440"/>
    <n v="4.7000000000000002E-3"/>
  </r>
  <r>
    <x v="762"/>
    <x v="758"/>
    <n v="42385.2"/>
    <n v="44468.3"/>
    <n v="41695.4"/>
    <n v="4596000"/>
    <n v="3.4000000000000002E-2"/>
  </r>
  <r>
    <x v="763"/>
    <x v="759"/>
    <n v="41411.9"/>
    <n v="42614.8"/>
    <n v="41176.300000000003"/>
    <n v="624000"/>
    <n v="2.3699999999999999E-2"/>
  </r>
  <r>
    <x v="764"/>
    <x v="760"/>
    <n v="41566.5"/>
    <n v="41899.800000000003"/>
    <n v="40963.300000000003"/>
    <n v="1482240"/>
    <n v="-3.7000000000000002E-3"/>
  </r>
  <r>
    <x v="765"/>
    <x v="761"/>
    <n v="37287.800000000003"/>
    <n v="41689"/>
    <n v="37041.1"/>
    <n v="4679010"/>
    <n v="0.1148"/>
  </r>
  <r>
    <x v="766"/>
    <x v="762"/>
    <n v="36890.199999999997"/>
    <n v="37304.300000000003"/>
    <n v="36297.300000000003"/>
    <n v="1762250"/>
    <n v="1.0800000000000001E-2"/>
  </r>
  <r>
    <x v="767"/>
    <x v="763"/>
    <n v="38711.199999999997"/>
    <n v="38853.800000000003"/>
    <n v="36682.300000000003"/>
    <n v="3976760"/>
    <n v="-4.7E-2"/>
  </r>
  <r>
    <x v="768"/>
    <x v="764"/>
    <n v="38475.599999999999"/>
    <n v="39230"/>
    <n v="38037.9"/>
    <n v="1104000"/>
    <n v="5.4999999999999997E-3"/>
  </r>
  <r>
    <x v="769"/>
    <x v="765"/>
    <n v="37923.800000000003"/>
    <n v="38701.4"/>
    <n v="36672.800000000003"/>
    <n v="1654290"/>
    <n v="1.5299999999999999E-2"/>
  </r>
  <r>
    <x v="770"/>
    <x v="766"/>
    <n v="38167.5"/>
    <n v="38313.300000000003"/>
    <n v="37390.6"/>
    <n v="341000"/>
    <n v="-6.6E-3"/>
  </r>
  <r>
    <x v="771"/>
    <x v="767"/>
    <n v="37736.5"/>
    <n v="38663.699999999997"/>
    <n v="37350.199999999997"/>
    <n v="3293290.0000000005"/>
    <n v="1.1299999999999999E-2"/>
  </r>
  <r>
    <x v="772"/>
    <x v="768"/>
    <n v="37195.599999999999"/>
    <n v="37995.9"/>
    <n v="36176.5"/>
    <n v="3125250"/>
    <n v="1.5599999999999999E-2"/>
  </r>
  <r>
    <x v="773"/>
    <x v="769"/>
    <n v="36800.1"/>
    <n v="37215.4"/>
    <n v="35543.199999999997"/>
    <n v="4343040"/>
    <n v="9.9000000000000008E-3"/>
  </r>
  <r>
    <x v="774"/>
    <x v="770"/>
    <n v="36962.300000000003"/>
    <n v="38862.6"/>
    <n v="36280"/>
    <n v="9384690"/>
    <n v="-4.1000000000000003E-3"/>
  </r>
  <r>
    <x v="775"/>
    <x v="771"/>
    <n v="36691.300000000003"/>
    <n v="37501.800000000003"/>
    <n v="35729.300000000003"/>
    <n v="5418240"/>
    <n v="7.1999999999999998E-3"/>
  </r>
  <r>
    <x v="776"/>
    <x v="772"/>
    <n v="36268.6"/>
    <n v="37424"/>
    <n v="32985.599999999999"/>
    <n v="11840290"/>
    <n v="1.15E-2"/>
  </r>
  <r>
    <x v="777"/>
    <x v="773"/>
    <n v="35072.9"/>
    <n v="36513"/>
    <n v="34655.199999999997"/>
    <n v="3028490.0000000005"/>
    <n v="3.4000000000000002E-2"/>
  </r>
  <r>
    <x v="778"/>
    <x v="774"/>
    <n v="36467.699999999997"/>
    <n v="36749.800000000003"/>
    <n v="34116"/>
    <n v="1242810"/>
    <n v="-3.8399999999999997E-2"/>
  </r>
  <r>
    <x v="779"/>
    <x v="775"/>
    <n v="40698.1"/>
    <n v="41104.6"/>
    <n v="35503.9"/>
    <n v="12464000"/>
    <n v="-0.1041"/>
  </r>
  <r>
    <x v="780"/>
    <x v="776"/>
    <n v="41683.599999999999"/>
    <n v="43487.1"/>
    <n v="40568.300000000003"/>
    <n v="1827840"/>
    <n v="-2.3099999999999999E-2"/>
  </r>
  <r>
    <x v="781"/>
    <x v="777"/>
    <n v="42365.3"/>
    <n v="42558"/>
    <n v="41160.9"/>
    <n v="4140290.0000000005"/>
    <n v="-1.6199999999999999E-2"/>
  </r>
  <r>
    <x v="782"/>
    <x v="778"/>
    <n v="42209.9"/>
    <n v="42674.2"/>
    <n v="41300.699999999997"/>
    <n v="1514240"/>
    <n v="3.7000000000000002E-3"/>
  </r>
  <r>
    <x v="783"/>
    <x v="779"/>
    <n v="43080.5"/>
    <n v="43179.6"/>
    <n v="41559.4"/>
    <n v="1823360"/>
    <n v="-2.0199999999999999E-2"/>
  </r>
  <r>
    <x v="784"/>
    <x v="780"/>
    <n v="43079.199999999997"/>
    <n v="43462"/>
    <n v="42643.3"/>
    <n v="1891560"/>
    <n v="-4.0000000000000002E-4"/>
  </r>
  <r>
    <x v="785"/>
    <x v="781"/>
    <n v="43073.599999999999"/>
    <n v="43777.9"/>
    <n v="42586.1"/>
    <n v="1383360"/>
    <n v="5.9999999999999995E-4"/>
  </r>
  <r>
    <x v="786"/>
    <x v="782"/>
    <n v="42562.2"/>
    <n v="43435.1"/>
    <n v="41848.699999999997"/>
    <n v="2525000"/>
    <n v="1.21E-2"/>
  </r>
  <r>
    <x v="787"/>
    <x v="783"/>
    <n v="43900"/>
    <n v="44404.7"/>
    <n v="42337.5"/>
    <n v="2243640"/>
    <n v="-3.0499999999999999E-2"/>
  </r>
  <r>
    <x v="788"/>
    <x v="784"/>
    <n v="42735"/>
    <n v="44243.6"/>
    <n v="42476.7"/>
    <n v="5125250"/>
    <n v="2.7300000000000001E-2"/>
  </r>
  <r>
    <x v="789"/>
    <x v="785"/>
    <n v="41829.1"/>
    <n v="43090.2"/>
    <n v="41287.599999999999"/>
    <n v="4818840"/>
    <n v="2.1499999999999998E-2"/>
  </r>
  <r>
    <x v="790"/>
    <x v="786"/>
    <n v="41848.9"/>
    <n v="42243.8"/>
    <n v="39697"/>
    <n v="4275000"/>
    <n v="-4.0000000000000002E-4"/>
  </r>
  <r>
    <x v="791"/>
    <x v="787"/>
    <n v="41681.199999999997"/>
    <n v="42764.4"/>
    <n v="41260.9"/>
    <n v="1913010"/>
    <n v="4.1999999999999997E-3"/>
  </r>
  <r>
    <x v="792"/>
    <x v="788"/>
    <n v="41551.300000000003"/>
    <n v="42304.4"/>
    <n v="40574.300000000003"/>
    <n v="2837160"/>
    <n v="3.0000000000000001E-3"/>
  </r>
  <r>
    <x v="793"/>
    <x v="789"/>
    <n v="43097.9"/>
    <n v="43127.7"/>
    <n v="40810"/>
    <n v="3180960"/>
    <n v="-3.5999999999999997E-2"/>
  </r>
  <r>
    <x v="794"/>
    <x v="790"/>
    <n v="43431.6"/>
    <n v="43772.3"/>
    <n v="42481.1"/>
    <n v="504640"/>
    <n v="-7.6E-3"/>
  </r>
  <r>
    <x v="795"/>
    <x v="791"/>
    <n v="45833.1"/>
    <n v="47019.4"/>
    <n v="42535.1"/>
    <n v="6196760"/>
    <n v="-5.2600000000000001E-2"/>
  </r>
  <r>
    <x v="796"/>
    <x v="792"/>
    <n v="46435.7"/>
    <n v="47505.4"/>
    <n v="45602.1"/>
    <n v="3279810"/>
    <n v="-1.2800000000000001E-2"/>
  </r>
  <r>
    <x v="797"/>
    <x v="793"/>
    <n v="47293.9"/>
    <n v="47556"/>
    <n v="45704"/>
    <n v="246360"/>
    <n v="-1.8599999999999998E-2"/>
  </r>
  <r>
    <x v="798"/>
    <x v="794"/>
    <n v="47738.7"/>
    <n v="47944.9"/>
    <n v="46718.2"/>
    <n v="54040"/>
    <n v="-8.8999999999999999E-3"/>
  </r>
  <r>
    <x v="799"/>
    <x v="795"/>
    <n v="46217.5"/>
    <n v="47917.599999999999"/>
    <n v="46217.5"/>
    <n v="749760"/>
    <n v="3.2899999999999999E-2"/>
  </r>
  <r>
    <x v="800"/>
    <x v="796"/>
    <n v="47123.3"/>
    <n v="48553.9"/>
    <n v="45693.599999999999"/>
    <n v="1047240"/>
    <n v="-1.9199999999999998E-2"/>
  </r>
  <r>
    <x v="801"/>
    <x v="797"/>
    <n v="46470.7"/>
    <n v="47901.4"/>
    <n v="46003"/>
    <n v="5852160"/>
    <n v="1.4200000000000001E-2"/>
  </r>
  <r>
    <x v="802"/>
    <x v="798"/>
    <n v="47548.4"/>
    <n v="48121.7"/>
    <n v="46127.8"/>
    <n v="5880640"/>
    <n v="-2.2800000000000001E-2"/>
  </r>
  <r>
    <x v="803"/>
    <x v="799"/>
    <n v="50703.4"/>
    <n v="50703.8"/>
    <n v="47345.7"/>
    <n v="2901210"/>
    <n v="-6.1800000000000001E-2"/>
  </r>
  <r>
    <x v="804"/>
    <x v="800"/>
    <n v="50783.6"/>
    <n v="52016.3"/>
    <n v="50459"/>
    <n v="3951000"/>
    <n v="-2E-3"/>
  </r>
  <r>
    <x v="805"/>
    <x v="801"/>
    <n v="50404"/>
    <n v="51247"/>
    <n v="49527"/>
    <n v="1099560"/>
    <n v="7.4000000000000003E-3"/>
  </r>
  <r>
    <x v="806"/>
    <x v="802"/>
    <n v="50789.599999999999"/>
    <n v="51140.2"/>
    <n v="50196.800000000003"/>
    <n v="1786890"/>
    <n v="-7.4999999999999997E-3"/>
  </r>
  <r>
    <x v="807"/>
    <x v="803"/>
    <n v="50807.4"/>
    <n v="51795.3"/>
    <n v="50428.4"/>
    <n v="4459090"/>
    <n v="-2.9999999999999997E-4"/>
  </r>
  <r>
    <x v="808"/>
    <x v="804"/>
    <n v="48599.6"/>
    <n v="51355.6"/>
    <n v="48053.4"/>
    <n v="1349760"/>
    <n v="4.53E-2"/>
  </r>
  <r>
    <x v="809"/>
    <x v="805"/>
    <n v="48898.7"/>
    <n v="49540.3"/>
    <n v="48449.7"/>
    <n v="3639210"/>
    <n v="-6.1999999999999998E-3"/>
  </r>
  <r>
    <x v="810"/>
    <x v="806"/>
    <n v="46900.1"/>
    <n v="49306.1"/>
    <n v="46654"/>
    <n v="5093440"/>
    <n v="4.2799999999999998E-2"/>
  </r>
  <r>
    <x v="811"/>
    <x v="807"/>
    <n v="46703.4"/>
    <n v="47488.9"/>
    <n v="45577.3"/>
    <n v="3049090"/>
    <n v="4.1000000000000003E-3"/>
  </r>
  <r>
    <x v="812"/>
    <x v="808"/>
    <n v="46855.7"/>
    <n v="48270.2"/>
    <n v="46438.400000000001"/>
    <n v="220250"/>
    <n v="-3.2000000000000002E-3"/>
  </r>
  <r>
    <x v="813"/>
    <x v="809"/>
    <n v="46171.8"/>
    <n v="47330.2"/>
    <n v="45513.4"/>
    <n v="3434490"/>
    <n v="1.4800000000000001E-2"/>
  </r>
  <r>
    <x v="814"/>
    <x v="810"/>
    <n v="47630.400000000001"/>
    <n v="47997.2"/>
    <n v="45523.8"/>
    <n v="3375000"/>
    <n v="-3.0599999999999999E-2"/>
  </r>
  <r>
    <x v="815"/>
    <x v="811"/>
    <n v="48876.6"/>
    <n v="49387.8"/>
    <n v="47543.9"/>
    <n v="964000"/>
    <n v="-2.5399999999999999E-2"/>
  </r>
  <r>
    <x v="816"/>
    <x v="812"/>
    <n v="48366.2"/>
    <n v="49477.9"/>
    <n v="46572.6"/>
    <n v="2247840"/>
    <n v="1.04E-2"/>
  </r>
  <r>
    <x v="817"/>
    <x v="813"/>
    <n v="46709.8"/>
    <n v="48635"/>
    <n v="46338.3"/>
    <n v="3377160"/>
    <n v="3.56E-2"/>
  </r>
  <r>
    <x v="818"/>
    <x v="814"/>
    <n v="50075.9"/>
    <n v="50196.1"/>
    <n v="45848.2"/>
    <n v="2973690"/>
    <n v="-6.7400000000000002E-2"/>
  </r>
  <r>
    <x v="819"/>
    <x v="815"/>
    <n v="49332.5"/>
    <n v="50779.199999999997"/>
    <n v="48670.5"/>
    <n v="1209000"/>
    <n v="1.55E-2"/>
  </r>
  <r>
    <x v="820"/>
    <x v="816"/>
    <n v="47138.400000000001"/>
    <n v="49487"/>
    <n v="46834"/>
    <n v="1040289.9999999999"/>
    <n v="4.6199999999999998E-2"/>
  </r>
  <r>
    <x v="821"/>
    <x v="817"/>
    <n v="47591.7"/>
    <n v="49974.8"/>
    <n v="47007.1"/>
    <n v="408360"/>
    <n v="-9.7000000000000003E-3"/>
  </r>
  <r>
    <x v="822"/>
    <x v="818"/>
    <n v="50477.599999999999"/>
    <n v="50790.2"/>
    <n v="47341.9"/>
    <n v="4049610"/>
    <n v="-5.7000000000000002E-2"/>
  </r>
  <r>
    <x v="823"/>
    <x v="819"/>
    <n v="50596.6"/>
    <n v="51204.7"/>
    <n v="48700.7"/>
    <n v="3279810"/>
    <n v="-2.3999999999999998E-3"/>
  </r>
  <r>
    <x v="824"/>
    <x v="820"/>
    <n v="50547.4"/>
    <n v="51918.6"/>
    <n v="50070.9"/>
    <n v="1632410"/>
    <n v="6.9999999999999999E-4"/>
  </r>
  <r>
    <x v="825"/>
    <x v="821"/>
    <n v="49412.1"/>
    <n v="50913.3"/>
    <n v="47237.9"/>
    <n v="6098240"/>
    <n v="2.3400000000000001E-2"/>
  </r>
  <r>
    <x v="826"/>
    <x v="822"/>
    <n v="49196.4"/>
    <n v="49689.3"/>
    <n v="47797.8"/>
    <n v="216090"/>
    <n v="4.3E-3"/>
  </r>
  <r>
    <x v="827"/>
    <x v="823"/>
    <n v="53620.7"/>
    <n v="53847.199999999997"/>
    <n v="42587.8"/>
    <n v="0"/>
    <n v="-8.2699999999999996E-2"/>
  </r>
  <r>
    <x v="828"/>
    <x v="824"/>
    <n v="56495.199999999997"/>
    <n v="57543.6"/>
    <n v="52008.9"/>
    <n v="1784000"/>
    <n v="-5.0700000000000002E-2"/>
  </r>
  <r>
    <x v="829"/>
    <x v="825"/>
    <n v="57207.8"/>
    <n v="57377.5"/>
    <n v="55807.9"/>
    <n v="5164360"/>
    <n v="-1.2500000000000001E-2"/>
  </r>
  <r>
    <x v="830"/>
    <x v="826"/>
    <n v="56891.7"/>
    <n v="59064.3"/>
    <n v="56496.5"/>
    <n v="5006250"/>
    <n v="5.7999999999999996E-3"/>
  </r>
  <r>
    <x v="831"/>
    <x v="827"/>
    <n v="57795.199999999997"/>
    <n v="59174.400000000001"/>
    <n v="55936.9"/>
    <n v="4861560"/>
    <n v="-1.5800000000000002E-2"/>
  </r>
  <r>
    <x v="832"/>
    <x v="828"/>
    <n v="57288.1"/>
    <n v="58855.199999999997"/>
    <n v="56726.7"/>
    <n v="3812250"/>
    <n v="8.8000000000000005E-3"/>
  </r>
  <r>
    <x v="833"/>
    <x v="829"/>
    <n v="54758"/>
    <n v="57392.3"/>
    <n v="53448.3"/>
    <n v="1379840"/>
    <n v="4.6100000000000002E-2"/>
  </r>
  <r>
    <x v="834"/>
    <x v="830"/>
    <n v="53747.199999999997"/>
    <n v="55280.3"/>
    <n v="53654.3"/>
    <n v="2890410"/>
    <n v="1.9300000000000001E-2"/>
  </r>
  <r>
    <x v="835"/>
    <x v="831"/>
    <n v="58937.3"/>
    <n v="59151.1"/>
    <n v="53533.5"/>
    <n v="312090"/>
    <n v="-8.8300000000000003E-2"/>
  </r>
  <r>
    <x v="836"/>
    <x v="832"/>
    <n v="57167.1"/>
    <n v="59387.3"/>
    <n v="57029.8"/>
    <n v="4486410"/>
    <n v="3.0800000000000001E-2"/>
  </r>
  <r>
    <x v="837"/>
    <x v="833"/>
    <n v="57559.4"/>
    <n v="57697.4"/>
    <n v="55910.6"/>
    <n v="3854240"/>
    <n v="-7.0000000000000001E-3"/>
  </r>
  <r>
    <x v="838"/>
    <x v="834"/>
    <n v="56304.800000000003"/>
    <n v="57855.1"/>
    <n v="55542.5"/>
    <n v="3479040"/>
    <n v="2.2499999999999999E-2"/>
  </r>
  <r>
    <x v="839"/>
    <x v="835"/>
    <n v="58719.7"/>
    <n v="59288.3"/>
    <n v="55656.800000000003"/>
    <n v="3440250"/>
    <n v="-4.1000000000000002E-2"/>
  </r>
  <r>
    <x v="840"/>
    <x v="836"/>
    <n v="59724"/>
    <n v="60002.6"/>
    <n v="58528.3"/>
    <n v="4016039.9999999995"/>
    <n v="-1.6799999999999999E-2"/>
  </r>
  <r>
    <x v="841"/>
    <x v="837"/>
    <n v="58080.800000000003"/>
    <n v="59854.6"/>
    <n v="57435.3"/>
    <n v="2360090"/>
    <n v="2.81E-2"/>
  </r>
  <r>
    <x v="842"/>
    <x v="838"/>
    <n v="56908.3"/>
    <n v="58335.9"/>
    <n v="55626.3"/>
    <n v="3275360"/>
    <n v="1.9800000000000002E-2"/>
  </r>
  <r>
    <x v="843"/>
    <x v="839"/>
    <n v="60368.2"/>
    <n v="60936.9"/>
    <n v="56524.4"/>
    <n v="3713690"/>
    <n v="-5.6500000000000002E-2"/>
  </r>
  <r>
    <x v="844"/>
    <x v="840"/>
    <n v="60074.2"/>
    <n v="60814.5"/>
    <n v="58531.9"/>
    <n v="6875490.0000000009"/>
    <n v="4.5999999999999999E-3"/>
  </r>
  <r>
    <x v="845"/>
    <x v="841"/>
    <n v="63605.1"/>
    <n v="63605.599999999999"/>
    <n v="58655.9"/>
    <n v="4152960"/>
    <n v="-5.5199999999999999E-2"/>
  </r>
  <r>
    <x v="846"/>
    <x v="842"/>
    <n v="65514.9"/>
    <n v="66311.199999999997"/>
    <n v="63439.5"/>
    <n v="2837090"/>
    <n v="-2.92E-2"/>
  </r>
  <r>
    <x v="847"/>
    <x v="843"/>
    <n v="64397.2"/>
    <n v="65508.2"/>
    <n v="63608.3"/>
    <n v="3330039.9999999995"/>
    <n v="1.72E-2"/>
  </r>
  <r>
    <x v="848"/>
    <x v="844"/>
    <n v="64133.3"/>
    <n v="64906"/>
    <n v="63381.4"/>
    <n v="1031560"/>
    <n v="4.1000000000000003E-3"/>
  </r>
  <r>
    <x v="849"/>
    <x v="845"/>
    <n v="64782.6"/>
    <n v="65449.7"/>
    <n v="62309.7"/>
    <n v="1708290"/>
    <n v="-1.04E-2"/>
  </r>
  <r>
    <x v="850"/>
    <x v="846"/>
    <n v="64922.8"/>
    <n v="65583.3"/>
    <n v="64121.9"/>
    <n v="1863690"/>
    <n v="-1.9E-3"/>
  </r>
  <r>
    <x v="851"/>
    <x v="847"/>
    <n v="66942.600000000006"/>
    <n v="68990.600000000006"/>
    <n v="62951.3"/>
    <n v="2020409.9999999998"/>
    <n v="-2.9499999999999998E-2"/>
  </r>
  <r>
    <x v="852"/>
    <x v="848"/>
    <n v="67528.7"/>
    <n v="68493.3"/>
    <n v="66334.899999999994"/>
    <n v="859689.99999999988"/>
    <n v="-9.1999999999999998E-3"/>
  </r>
  <r>
    <x v="853"/>
    <x v="849"/>
    <n v="63276.4"/>
    <n v="67763.3"/>
    <n v="63276.4"/>
    <n v="648640"/>
    <n v="6.7199999999999996E-2"/>
  </r>
  <r>
    <x v="854"/>
    <x v="850"/>
    <n v="61483.8"/>
    <n v="63273.2"/>
    <n v="61347.199999999997"/>
    <n v="1167560"/>
    <n v="2.9100000000000001E-2"/>
  </r>
  <r>
    <x v="855"/>
    <x v="851"/>
    <n v="60973.2"/>
    <n v="61543.199999999997"/>
    <n v="60093.599999999999"/>
    <n v="3105210"/>
    <n v="8.3999999999999995E-3"/>
  </r>
  <r>
    <x v="856"/>
    <x v="852"/>
    <n v="61411.5"/>
    <n v="62560.3"/>
    <n v="60742.400000000001"/>
    <n v="2045160"/>
    <n v="-7.1000000000000004E-3"/>
  </r>
  <r>
    <x v="857"/>
    <x v="853"/>
    <n v="62915.4"/>
    <n v="63077.599999999999"/>
    <n v="60742.9"/>
    <n v="4541810"/>
    <n v="-2.3900000000000001E-2"/>
  </r>
  <r>
    <x v="858"/>
    <x v="854"/>
    <n v="63223.5"/>
    <n v="63508.6"/>
    <n v="60883"/>
    <n v="305250"/>
    <n v="-4.7999999999999996E-3"/>
  </r>
  <r>
    <x v="859"/>
    <x v="855"/>
    <n v="60912.2"/>
    <n v="64256.4"/>
    <n v="60651.5"/>
    <n v="1696760.0000000002"/>
    <n v="3.7900000000000003E-2"/>
  </r>
  <r>
    <x v="860"/>
    <x v="856"/>
    <n v="61310.1"/>
    <n v="62430.1"/>
    <n v="59612.7"/>
    <n v="1285410"/>
    <n v="-6.4000000000000003E-3"/>
  </r>
  <r>
    <x v="861"/>
    <x v="857"/>
    <n v="61842.2"/>
    <n v="62393.7"/>
    <n v="60005.7"/>
    <n v="300360"/>
    <n v="-8.6E-3"/>
  </r>
  <r>
    <x v="862"/>
    <x v="858"/>
    <n v="62245"/>
    <n v="62338.5"/>
    <n v="60786"/>
    <n v="2066010"/>
    <n v="-6.4999999999999997E-3"/>
  </r>
  <r>
    <x v="863"/>
    <x v="859"/>
    <n v="60579.9"/>
    <n v="62952.2"/>
    <n v="60322.2"/>
    <n v="2472210"/>
    <n v="2.7400000000000001E-2"/>
  </r>
  <r>
    <x v="864"/>
    <x v="860"/>
    <n v="58437.2"/>
    <n v="62251.3"/>
    <n v="58128.1"/>
    <n v="4158090"/>
    <n v="3.6700000000000003E-2"/>
  </r>
  <r>
    <x v="865"/>
    <x v="861"/>
    <n v="60312.5"/>
    <n v="61452.9"/>
    <n v="58112.6"/>
    <n v="969210"/>
    <n v="-3.1099999999999999E-2"/>
  </r>
  <r>
    <x v="866"/>
    <x v="862"/>
    <n v="63067.5"/>
    <n v="63275.1"/>
    <n v="59907.3"/>
    <n v="742690"/>
    <n v="-4.3700000000000003E-2"/>
  </r>
  <r>
    <x v="867"/>
    <x v="863"/>
    <n v="60864.3"/>
    <n v="63694.8"/>
    <n v="60655.8"/>
    <n v="306360"/>
    <n v="3.6200000000000003E-2"/>
  </r>
  <r>
    <x v="868"/>
    <x v="864"/>
    <n v="61308.2"/>
    <n v="61469.9"/>
    <n v="59523.7"/>
    <n v="2858890"/>
    <n v="-7.3000000000000001E-3"/>
  </r>
  <r>
    <x v="869"/>
    <x v="865"/>
    <n v="60693.2"/>
    <n v="61728.7"/>
    <n v="59738.3"/>
    <n v="185250"/>
    <n v="1.03E-2"/>
  </r>
  <r>
    <x v="870"/>
    <x v="866"/>
    <n v="62200.800000000003"/>
    <n v="63699.7"/>
    <n v="60055.7"/>
    <n v="5222610"/>
    <n v="-2.4400000000000002E-2"/>
  </r>
  <r>
    <x v="871"/>
    <x v="867"/>
    <n v="66004.600000000006"/>
    <n v="66616.899999999994"/>
    <n v="62092.1"/>
    <n v="4004440"/>
    <n v="-5.7099999999999998E-2"/>
  </r>
  <r>
    <x v="872"/>
    <x v="868"/>
    <n v="64276.9"/>
    <n v="66967.100000000006"/>
    <n v="63543.7"/>
    <n v="6948690"/>
    <n v="2.6499999999999999E-2"/>
  </r>
  <r>
    <x v="873"/>
    <x v="869"/>
    <n v="62030.2"/>
    <n v="64454"/>
    <n v="61451"/>
    <n v="1282560"/>
    <n v="3.5799999999999998E-2"/>
  </r>
  <r>
    <x v="874"/>
    <x v="870"/>
    <n v="61525.8"/>
    <n v="62623.6"/>
    <n v="60026.9"/>
    <n v="1202250"/>
    <n v="8.6E-3"/>
  </r>
  <r>
    <x v="875"/>
    <x v="871"/>
    <n v="60865.5"/>
    <n v="61651.4"/>
    <n v="59143.4"/>
    <n v="2082210"/>
    <n v="1.09E-2"/>
  </r>
  <r>
    <x v="876"/>
    <x v="872"/>
    <n v="61669.2"/>
    <n v="62329.2"/>
    <n v="60161.9"/>
    <n v="4643490"/>
    <n v="-1.32E-2"/>
  </r>
  <r>
    <x v="877"/>
    <x v="873"/>
    <n v="57348.2"/>
    <n v="62892.800000000003"/>
    <n v="56874.8"/>
    <n v="5831040"/>
    <n v="7.5399999999999995E-2"/>
  </r>
  <r>
    <x v="878"/>
    <x v="874"/>
    <n v="57370.400000000001"/>
    <n v="58506.5"/>
    <n v="56866.8"/>
    <n v="5026560"/>
    <n v="-5.9999999999999995E-4"/>
  </r>
  <r>
    <x v="879"/>
    <x v="875"/>
    <n v="56014.5"/>
    <n v="57697.4"/>
    <n v="54314.400000000001"/>
    <n v="4564440"/>
    <n v="2.4400000000000002E-2"/>
  </r>
  <r>
    <x v="880"/>
    <x v="876"/>
    <n v="57480.6"/>
    <n v="57635.7"/>
    <n v="54155.4"/>
    <n v="6362249.9999999991"/>
    <n v="-2.5399999999999999E-2"/>
  </r>
  <r>
    <x v="881"/>
    <x v="877"/>
    <n v="54686.9"/>
    <n v="57814.1"/>
    <n v="54457.8"/>
    <n v="6202560"/>
    <n v="5.0999999999999997E-2"/>
  </r>
  <r>
    <x v="882"/>
    <x v="878"/>
    <n v="54942.5"/>
    <n v="56432.2"/>
    <n v="54100.800000000003"/>
    <n v="4490490"/>
    <n v="-4.5999999999999999E-3"/>
  </r>
  <r>
    <x v="883"/>
    <x v="879"/>
    <n v="53924.1"/>
    <n v="55430.8"/>
    <n v="53711.7"/>
    <n v="4202250"/>
    <n v="1.9099999999999999E-2"/>
  </r>
  <r>
    <x v="884"/>
    <x v="880"/>
    <n v="53785.5"/>
    <n v="55977.9"/>
    <n v="53659.3"/>
    <n v="320250"/>
    <n v="2.3999999999999998E-3"/>
  </r>
  <r>
    <x v="885"/>
    <x v="881"/>
    <n v="55325.2"/>
    <n v="55325.599999999999"/>
    <n v="53476.4"/>
    <n v="5146240"/>
    <n v="-2.7799999999999998E-2"/>
  </r>
  <r>
    <x v="886"/>
    <x v="882"/>
    <n v="51470"/>
    <n v="55676.1"/>
    <n v="50439.5"/>
    <n v="3022760"/>
    <n v="7.4899999999999994E-2"/>
  </r>
  <r>
    <x v="887"/>
    <x v="883"/>
    <n v="49229.5"/>
    <n v="51872.4"/>
    <n v="49060.1"/>
    <n v="4827690"/>
    <n v="4.5499999999999999E-2"/>
  </r>
  <r>
    <x v="888"/>
    <x v="884"/>
    <n v="48200.4"/>
    <n v="49481.7"/>
    <n v="46958.6"/>
    <n v="6156640"/>
    <n v="2.1299999999999999E-2"/>
  </r>
  <r>
    <x v="889"/>
    <x v="885"/>
    <n v="47665.4"/>
    <n v="49165.2"/>
    <n v="47123"/>
    <n v="1738809.9999999998"/>
    <n v="1.12E-2"/>
  </r>
  <r>
    <x v="890"/>
    <x v="886"/>
    <n v="48147.199999999997"/>
    <n v="48306.9"/>
    <n v="47451.7"/>
    <n v="3265240"/>
    <n v="-0.01"/>
  </r>
  <r>
    <x v="891"/>
    <x v="887"/>
    <n v="43824.4"/>
    <n v="48435.199999999997"/>
    <n v="43292.9"/>
    <n v="6247560"/>
    <n v="9.8599999999999993E-2"/>
  </r>
  <r>
    <x v="892"/>
    <x v="888"/>
    <n v="41534.5"/>
    <n v="44101.2"/>
    <n v="41416.699999999997"/>
    <n v="2058239.9999999998"/>
    <n v="5.5E-2"/>
  </r>
  <r>
    <x v="893"/>
    <x v="889"/>
    <n v="41023.1"/>
    <n v="42571.199999999997"/>
    <n v="40815"/>
    <n v="1012410"/>
    <n v="1.2500000000000001E-2"/>
  </r>
  <r>
    <x v="894"/>
    <x v="890"/>
    <n v="42169.9"/>
    <n v="42758.8"/>
    <n v="40906.400000000001"/>
    <n v="60010"/>
    <n v="-2.7300000000000001E-2"/>
  </r>
  <r>
    <x v="895"/>
    <x v="891"/>
    <n v="43200.9"/>
    <n v="44293.2"/>
    <n v="42143.9"/>
    <n v="649440"/>
    <n v="-2.3900000000000001E-2"/>
  </r>
  <r>
    <x v="896"/>
    <x v="892"/>
    <n v="42685.8"/>
    <n v="43907.3"/>
    <n v="40786.6"/>
    <n v="6361810"/>
    <n v="1.21E-2"/>
  </r>
  <r>
    <x v="897"/>
    <x v="893"/>
    <n v="42818.7"/>
    <n v="42959.3"/>
    <n v="41714.5"/>
    <n v="1622250"/>
    <n v="-3.0999999999999999E-3"/>
  </r>
  <r>
    <x v="898"/>
    <x v="894"/>
    <n v="44867.4"/>
    <n v="45112"/>
    <n v="40908.5"/>
    <n v="11341440"/>
    <n v="-4.5699999999999998E-2"/>
  </r>
  <r>
    <x v="899"/>
    <x v="895"/>
    <n v="43550.7"/>
    <n v="44949.8"/>
    <n v="43090.1"/>
    <n v="4025160.0000000005"/>
    <n v="3.0300000000000001E-2"/>
  </r>
  <r>
    <x v="900"/>
    <x v="896"/>
    <n v="40660.800000000003"/>
    <n v="43976.7"/>
    <n v="40585.699999999997"/>
    <n v="9210040"/>
    <n v="7.1300000000000002E-2"/>
  </r>
  <r>
    <x v="901"/>
    <x v="897"/>
    <n v="43012.3"/>
    <n v="43619.3"/>
    <n v="39646.800000000003"/>
    <n v="7840250.0000000009"/>
    <n v="-5.1799999999999999E-2"/>
  </r>
  <r>
    <x v="902"/>
    <x v="898"/>
    <n v="47240.800000000003"/>
    <n v="47323.9"/>
    <n v="42547.1"/>
    <n v="7484159.9999999991"/>
    <n v="-9.2499999999999999E-2"/>
  </r>
  <r>
    <x v="903"/>
    <x v="899"/>
    <n v="48299.9"/>
    <n v="48341.9"/>
    <n v="46866.6"/>
    <n v="4114039.9999999995"/>
    <n v="-2.2100000000000002E-2"/>
  </r>
  <r>
    <x v="904"/>
    <x v="900"/>
    <n v="47283.9"/>
    <n v="48761"/>
    <n v="47070.5"/>
    <n v="2792960"/>
    <n v="2.1700000000000001E-2"/>
  </r>
  <r>
    <x v="905"/>
    <x v="901"/>
    <n v="47748.2"/>
    <n v="48155.9"/>
    <n v="46788.800000000003"/>
    <n v="802560"/>
    <n v="-9.7000000000000003E-3"/>
  </r>
  <r>
    <x v="906"/>
    <x v="902"/>
    <n v="48132.3"/>
    <n v="48480.6"/>
    <n v="47040.3"/>
    <n v="5542810"/>
    <n v="-8.0000000000000002E-3"/>
  </r>
  <r>
    <x v="907"/>
    <x v="903"/>
    <n v="47070.8"/>
    <n v="48436.5"/>
    <n v="46743.9"/>
    <n v="2536000"/>
    <n v="2.24E-2"/>
  </r>
  <r>
    <x v="908"/>
    <x v="904"/>
    <n v="44950.2"/>
    <n v="47247.6"/>
    <n v="44718.7"/>
    <n v="2155890"/>
    <n v="4.7300000000000002E-2"/>
  </r>
  <r>
    <x v="909"/>
    <x v="905"/>
    <n v="46060.800000000003"/>
    <n v="46807.7"/>
    <n v="43463.199999999997"/>
    <n v="1442250"/>
    <n v="-2.4199999999999999E-2"/>
  </r>
  <r>
    <x v="910"/>
    <x v="906"/>
    <n v="45162.6"/>
    <n v="46386.400000000001"/>
    <n v="44755.199999999997"/>
    <n v="2315040"/>
    <n v="1.9900000000000001E-2"/>
  </r>
  <r>
    <x v="911"/>
    <x v="907"/>
    <n v="44844.9"/>
    <n v="45975.6"/>
    <n v="44766.6"/>
    <n v="2411640"/>
    <n v="7.1000000000000004E-3"/>
  </r>
  <r>
    <x v="912"/>
    <x v="908"/>
    <n v="46385.9"/>
    <n v="47021.599999999999"/>
    <n v="44283.6"/>
    <n v="4688440"/>
    <n v="-3.3300000000000003E-2"/>
  </r>
  <r>
    <x v="913"/>
    <x v="909"/>
    <n v="46057.599999999999"/>
    <n v="47305.7"/>
    <n v="45609"/>
    <n v="4638690"/>
    <n v="7.0000000000000001E-3"/>
  </r>
  <r>
    <x v="914"/>
    <x v="910"/>
    <n v="46774.1"/>
    <n v="47316.9"/>
    <n v="44493.7"/>
    <n v="4823040"/>
    <n v="-1.54E-2"/>
  </r>
  <r>
    <x v="915"/>
    <x v="911"/>
    <n v="52674.2"/>
    <n v="52885.3"/>
    <n v="43072.4"/>
    <n v="10503360"/>
    <n v="-0.1119"/>
  </r>
  <r>
    <x v="916"/>
    <x v="912"/>
    <n v="51769.4"/>
    <n v="52726.2"/>
    <n v="51002.8"/>
    <n v="3195159.9999999995"/>
    <n v="1.7500000000000002E-2"/>
  </r>
  <r>
    <x v="917"/>
    <x v="913"/>
    <n v="49918.7"/>
    <n v="51878.2"/>
    <n v="49492.4"/>
    <n v="1719000"/>
    <n v="3.7100000000000001E-2"/>
  </r>
  <r>
    <x v="918"/>
    <x v="914"/>
    <n v="49999.3"/>
    <n v="50534.6"/>
    <n v="49461.4"/>
    <n v="673960"/>
    <n v="-1.6000000000000001E-3"/>
  </r>
  <r>
    <x v="919"/>
    <x v="915"/>
    <n v="49269.5"/>
    <n v="51008.800000000003"/>
    <n v="48377.3"/>
    <n v="704640"/>
    <n v="1.47E-2"/>
  </r>
  <r>
    <x v="920"/>
    <x v="916"/>
    <n v="48817.8"/>
    <n v="50355.3"/>
    <n v="48612.9"/>
    <n v="1684409.9999999998"/>
    <n v="9.2999999999999992E-3"/>
  </r>
  <r>
    <x v="921"/>
    <x v="917"/>
    <n v="47129.2"/>
    <n v="49121"/>
    <n v="46533.1"/>
    <n v="2826440"/>
    <n v="3.5799999999999998E-2"/>
  </r>
  <r>
    <x v="922"/>
    <x v="918"/>
    <n v="46989.1"/>
    <n v="48217"/>
    <n v="46709.3"/>
    <n v="3431040"/>
    <n v="2.8999999999999998E-3"/>
  </r>
  <r>
    <x v="923"/>
    <x v="919"/>
    <n v="48777.1"/>
    <n v="48886"/>
    <n v="46876.9"/>
    <n v="4194240"/>
    <n v="-3.6600000000000001E-2"/>
  </r>
  <r>
    <x v="924"/>
    <x v="920"/>
    <n v="48899.7"/>
    <n v="49621.7"/>
    <n v="47870.1"/>
    <n v="2952440"/>
    <n v="-2.3999999999999998E-3"/>
  </r>
  <r>
    <x v="925"/>
    <x v="921"/>
    <n v="49062.8"/>
    <n v="49289.4"/>
    <n v="48428.5"/>
    <n v="2681290"/>
    <n v="-3.3999999999999998E-3"/>
  </r>
  <r>
    <x v="926"/>
    <x v="922"/>
    <n v="46830.2"/>
    <n v="49142"/>
    <n v="46371.5"/>
    <n v="2936090"/>
    <n v="4.7699999999999999E-2"/>
  </r>
  <r>
    <x v="927"/>
    <x v="923"/>
    <n v="48994.400000000001"/>
    <n v="49347.8"/>
    <n v="46360.4"/>
    <n v="5829410.0000000009"/>
    <n v="-4.41E-2"/>
  </r>
  <r>
    <x v="928"/>
    <x v="924"/>
    <n v="47707.4"/>
    <n v="49230.2"/>
    <n v="47163.3"/>
    <n v="3431160"/>
    <n v="2.6800000000000001E-2"/>
  </r>
  <r>
    <x v="929"/>
    <x v="925"/>
    <n v="49532.5"/>
    <n v="49847.4"/>
    <n v="47623.6"/>
    <n v="1930760.0000000002"/>
    <n v="-3.6799999999999999E-2"/>
  </r>
  <r>
    <x v="930"/>
    <x v="926"/>
    <n v="49255.4"/>
    <n v="50498.8"/>
    <n v="49038.6"/>
    <n v="2788690"/>
    <n v="5.7999999999999996E-3"/>
  </r>
  <r>
    <x v="931"/>
    <x v="927"/>
    <n v="48870.400000000001"/>
    <n v="49480.3"/>
    <n v="48151"/>
    <n v="1578240"/>
    <n v="7.7000000000000002E-3"/>
  </r>
  <r>
    <x v="932"/>
    <x v="928"/>
    <n v="49330"/>
    <n v="49719.1"/>
    <n v="48293.5"/>
    <n v="364000"/>
    <n v="-9.1000000000000004E-3"/>
  </r>
  <r>
    <x v="933"/>
    <x v="929"/>
    <n v="46756.7"/>
    <n v="49343.3"/>
    <n v="46646.8"/>
    <n v="1580610"/>
    <n v="5.4899999999999997E-2"/>
  </r>
  <r>
    <x v="934"/>
    <x v="930"/>
    <n v="44725.9"/>
    <n v="47012.3"/>
    <n v="43986.7"/>
    <n v="7168640"/>
    <n v="4.5400000000000003E-2"/>
  </r>
  <r>
    <x v="935"/>
    <x v="931"/>
    <n v="44691.1"/>
    <n v="46004.9"/>
    <n v="44230"/>
    <n v="804960"/>
    <n v="6.9999999999999999E-4"/>
  </r>
  <r>
    <x v="936"/>
    <x v="932"/>
    <n v="45907.5"/>
    <n v="47140.6"/>
    <n v="44441.3"/>
    <n v="1177960"/>
    <n v="-2.8400000000000002E-2"/>
  </r>
  <r>
    <x v="937"/>
    <x v="933"/>
    <n v="46991.6"/>
    <n v="48002.400000000001"/>
    <n v="45672.1"/>
    <n v="98810"/>
    <n v="-2.12E-2"/>
  </r>
  <r>
    <x v="938"/>
    <x v="934"/>
    <n v="47082.6"/>
    <n v="47344.1"/>
    <n v="45564.1"/>
    <n v="639210"/>
    <n v="-1.9E-3"/>
  </r>
  <r>
    <x v="939"/>
    <x v="935"/>
    <n v="47809.599999999999"/>
    <n v="48090.9"/>
    <n v="46117.2"/>
    <n v="1864410.0000000002"/>
    <n v="-1.52E-2"/>
  </r>
  <r>
    <x v="940"/>
    <x v="936"/>
    <n v="44404"/>
    <n v="47836"/>
    <n v="44242.400000000001"/>
    <n v="2032290"/>
    <n v="7.6700000000000004E-2"/>
  </r>
  <r>
    <x v="941"/>
    <x v="937"/>
    <n v="45562.3"/>
    <n v="46213.8"/>
    <n v="43814.7"/>
    <n v="567490"/>
    <n v="-2.5499999999999998E-2"/>
  </r>
  <r>
    <x v="942"/>
    <x v="938"/>
    <n v="45593.2"/>
    <n v="46736.5"/>
    <n v="45367.9"/>
    <n v="3243490.0000000005"/>
    <n v="-5.9999999999999995E-4"/>
  </r>
  <r>
    <x v="943"/>
    <x v="939"/>
    <n v="46281.8"/>
    <n v="46663.4"/>
    <n v="44681.2"/>
    <n v="4430250"/>
    <n v="-1.49E-2"/>
  </r>
  <r>
    <x v="944"/>
    <x v="940"/>
    <n v="43794.9"/>
    <n v="46460.7"/>
    <n v="42824.1"/>
    <n v="936640"/>
    <n v="5.6899999999999999E-2"/>
  </r>
  <r>
    <x v="945"/>
    <x v="941"/>
    <n v="44584.9"/>
    <n v="45284.1"/>
    <n v="43314.400000000001"/>
    <n v="2631250"/>
    <n v="-1.84E-2"/>
  </r>
  <r>
    <x v="946"/>
    <x v="942"/>
    <n v="42784.7"/>
    <n v="44697.3"/>
    <n v="42611"/>
    <n v="9478560"/>
    <n v="4.2500000000000003E-2"/>
  </r>
  <r>
    <x v="947"/>
    <x v="943"/>
    <n v="40868.400000000001"/>
    <n v="43253.4"/>
    <n v="39905.4"/>
    <n v="10409490"/>
    <n v="4.7199999999999999E-2"/>
  </r>
  <r>
    <x v="948"/>
    <x v="944"/>
    <n v="39734.400000000001"/>
    <n v="41366.300000000003"/>
    <n v="37365.4"/>
    <n v="7836000"/>
    <n v="2.8400000000000002E-2"/>
  </r>
  <r>
    <x v="949"/>
    <x v="945"/>
    <n v="38188.400000000001"/>
    <n v="39956.5"/>
    <n v="37556"/>
    <n v="1742840"/>
    <n v="4.2099999999999999E-2"/>
  </r>
  <r>
    <x v="950"/>
    <x v="946"/>
    <n v="39167.4"/>
    <n v="39766.6"/>
    <n v="37688.199999999997"/>
    <n v="6760"/>
    <n v="-2.6499999999999999E-2"/>
  </r>
  <r>
    <x v="951"/>
    <x v="947"/>
    <n v="39869.800000000003"/>
    <n v="40449"/>
    <n v="38692.5"/>
    <n v="6059610"/>
    <n v="-1.78E-2"/>
  </r>
  <r>
    <x v="952"/>
    <x v="948"/>
    <n v="41510"/>
    <n v="42565"/>
    <n v="39556.5"/>
    <n v="2650890"/>
    <n v="-4.0300000000000002E-2"/>
  </r>
  <r>
    <x v="953"/>
    <x v="949"/>
    <n v="42201.4"/>
    <n v="42285.3"/>
    <n v="41066.400000000001"/>
    <n v="2902250"/>
    <n v="-1.54E-2"/>
  </r>
  <r>
    <x v="954"/>
    <x v="950"/>
    <n v="40001.1"/>
    <n v="42264.4"/>
    <n v="38358.400000000001"/>
    <n v="4430250"/>
    <n v="5.5E-2"/>
  </r>
  <r>
    <x v="955"/>
    <x v="951"/>
    <n v="40009"/>
    <n v="40630.699999999997"/>
    <n v="39340.800000000003"/>
    <n v="2259000"/>
    <n v="0"/>
  </r>
  <r>
    <x v="956"/>
    <x v="952"/>
    <n v="39450.400000000001"/>
    <n v="40862.199999999997"/>
    <n v="38883.800000000003"/>
    <n v="13700639.999999998"/>
    <n v="1.4E-2"/>
  </r>
  <r>
    <x v="957"/>
    <x v="953"/>
    <n v="37294.300000000003"/>
    <n v="39455.9"/>
    <n v="36427.4"/>
    <n v="2405760"/>
    <n v="5.8400000000000001E-2"/>
  </r>
  <r>
    <x v="958"/>
    <x v="954"/>
    <n v="35392.300000000003"/>
    <n v="40522.9"/>
    <n v="35236.699999999997"/>
    <n v="11190690"/>
    <n v="5.33E-2"/>
  </r>
  <r>
    <x v="959"/>
    <x v="955"/>
    <n v="34392.5"/>
    <n v="35391.1"/>
    <n v="33881.300000000003"/>
    <n v="651000"/>
    <n v="4.6300000000000001E-2"/>
  </r>
  <r>
    <x v="960"/>
    <x v="956"/>
    <n v="33600.5"/>
    <n v="33955"/>
    <n v="33412.9"/>
    <n v="939960"/>
    <n v="6.6E-3"/>
  </r>
  <r>
    <x v="961"/>
    <x v="957"/>
    <n v="32297.9"/>
    <n v="33605.599999999999"/>
    <n v="32041.1"/>
    <n v="992250.00000000012"/>
    <n v="4.0399999999999998E-2"/>
  </r>
  <r>
    <x v="962"/>
    <x v="958"/>
    <n v="32131.7"/>
    <n v="32585.4"/>
    <n v="31729.4"/>
    <n v="5643690"/>
    <n v="5.1999999999999998E-3"/>
  </r>
  <r>
    <x v="963"/>
    <x v="959"/>
    <n v="29794.7"/>
    <n v="32794.6"/>
    <n v="29519.3"/>
    <n v="4023560"/>
    <n v="7.85E-2"/>
  </r>
  <r>
    <x v="964"/>
    <x v="960"/>
    <n v="30835.4"/>
    <n v="31040.799999999999"/>
    <n v="29310.2"/>
    <n v="4483160"/>
    <n v="-3.3799999999999997E-2"/>
  </r>
  <r>
    <x v="965"/>
    <x v="961"/>
    <n v="31782.9"/>
    <n v="31887"/>
    <n v="30478.2"/>
    <n v="3719040"/>
    <n v="-2.98E-2"/>
  </r>
  <r>
    <x v="966"/>
    <x v="962"/>
    <n v="31517.9"/>
    <n v="32408.2"/>
    <n v="31220.6"/>
    <n v="57010"/>
    <n v="8.5000000000000006E-3"/>
  </r>
  <r>
    <x v="967"/>
    <x v="963"/>
    <n v="31384.400000000001"/>
    <n v="31914.799999999999"/>
    <n v="31207.8"/>
    <n v="348360"/>
    <n v="4.0000000000000001E-3"/>
  </r>
  <r>
    <x v="968"/>
    <x v="964"/>
    <n v="31842.3"/>
    <n v="32239.8"/>
    <n v="31062.2"/>
    <n v="3383040"/>
    <n v="-1.4E-2"/>
  </r>
  <r>
    <x v="969"/>
    <x v="965"/>
    <n v="32820.5"/>
    <n v="33157"/>
    <n v="31175.8"/>
    <n v="7310250"/>
    <n v="-2.9899999999999999E-2"/>
  </r>
  <r>
    <x v="970"/>
    <x v="966"/>
    <n v="32727.8"/>
    <n v="33051.9"/>
    <n v="31611.200000000001"/>
    <n v="3895360"/>
    <n v="2.8E-3"/>
  </r>
  <r>
    <x v="971"/>
    <x v="967"/>
    <n v="33106.1"/>
    <n v="33307.699999999997"/>
    <n v="32259.5"/>
    <n v="240160"/>
    <n v="-1.1599999999999999E-2"/>
  </r>
  <r>
    <x v="972"/>
    <x v="968"/>
    <n v="34228.300000000003"/>
    <n v="34598"/>
    <n v="32662.799999999999"/>
    <n v="1517760"/>
    <n v="-3.2599999999999997E-2"/>
  </r>
  <r>
    <x v="973"/>
    <x v="969"/>
    <n v="33510.800000000003"/>
    <n v="34580.6"/>
    <n v="33319.800000000003"/>
    <n v="2571840"/>
    <n v="2.1399999999999999E-2"/>
  </r>
  <r>
    <x v="974"/>
    <x v="970"/>
    <n v="33797.699999999997"/>
    <n v="34221"/>
    <n v="33056.800000000003"/>
    <n v="4788360"/>
    <n v="-8.5000000000000006E-3"/>
  </r>
  <r>
    <x v="975"/>
    <x v="971"/>
    <n v="32866.300000000003"/>
    <n v="34079.199999999997"/>
    <n v="32367"/>
    <n v="939960"/>
    <n v="2.8299999999999999E-2"/>
  </r>
  <r>
    <x v="976"/>
    <x v="972"/>
    <n v="33859.4"/>
    <n v="33923.199999999997"/>
    <n v="32146.9"/>
    <n v="972810"/>
    <n v="-2.9600000000000001E-2"/>
  </r>
  <r>
    <x v="977"/>
    <x v="973"/>
    <n v="34228.699999999997"/>
    <n v="35036.6"/>
    <n v="33801.300000000003"/>
    <n v="216090"/>
    <n v="-1.0500000000000001E-2"/>
  </r>
  <r>
    <x v="978"/>
    <x v="974"/>
    <n v="33688.5"/>
    <n v="35062"/>
    <n v="33581.699999999997"/>
    <n v="5268690"/>
    <n v="1.6E-2"/>
  </r>
  <r>
    <x v="979"/>
    <x v="975"/>
    <n v="35297"/>
    <n v="35300.5"/>
    <n v="33164.1"/>
    <n v="3180960"/>
    <n v="-4.5600000000000002E-2"/>
  </r>
  <r>
    <x v="980"/>
    <x v="976"/>
    <n v="34742.800000000003"/>
    <n v="35957.599999999999"/>
    <n v="34740.1"/>
    <n v="729690"/>
    <n v="1.6E-2"/>
  </r>
  <r>
    <x v="981"/>
    <x v="977"/>
    <n v="33814.199999999997"/>
    <n v="34909.800000000003"/>
    <n v="33363.300000000003"/>
    <n v="3842610"/>
    <n v="2.75E-2"/>
  </r>
  <r>
    <x v="982"/>
    <x v="978"/>
    <n v="33542.199999999997"/>
    <n v="33925.9"/>
    <n v="32734.6"/>
    <n v="7340490.0000000009"/>
    <n v="8.0000000000000002E-3"/>
  </r>
  <r>
    <x v="983"/>
    <x v="979"/>
    <n v="35030.699999999997"/>
    <n v="35032.699999999997"/>
    <n v="32839.199999999997"/>
    <n v="1123810"/>
    <n v="-4.2299999999999997E-2"/>
  </r>
  <r>
    <x v="984"/>
    <x v="980"/>
    <n v="35832.6"/>
    <n v="36089.5"/>
    <n v="34126.6"/>
    <n v="749490"/>
    <n v="-2.2499999999999999E-2"/>
  </r>
  <r>
    <x v="985"/>
    <x v="981"/>
    <n v="34477.300000000003"/>
    <n v="36590.300000000003"/>
    <n v="34247.599999999999"/>
    <n v="2626290"/>
    <n v="3.9399999999999998E-2"/>
  </r>
  <r>
    <x v="986"/>
    <x v="982"/>
    <n v="34682.199999999997"/>
    <n v="35231.199999999997"/>
    <n v="33944.9"/>
    <n v="0"/>
    <n v="-5.7999999999999996E-3"/>
  </r>
  <r>
    <x v="987"/>
    <x v="983"/>
    <n v="32247.1"/>
    <n v="34685.5"/>
    <n v="32041.7"/>
    <n v="11904000"/>
    <n v="7.5499999999999998E-2"/>
  </r>
  <r>
    <x v="988"/>
    <x v="984"/>
    <n v="31592.1"/>
    <n v="32643"/>
    <n v="30206.9"/>
    <n v="10496890"/>
    <n v="2.06E-2"/>
  </r>
  <r>
    <x v="989"/>
    <x v="985"/>
    <n v="34660.5"/>
    <n v="35490.9"/>
    <n v="31337.9"/>
    <n v="8317490"/>
    <n v="-8.8599999999999998E-2"/>
  </r>
  <r>
    <x v="990"/>
    <x v="986"/>
    <n v="33678.1"/>
    <n v="35249.9"/>
    <n v="32356.7"/>
    <n v="2981250"/>
    <n v="2.9399999999999999E-2"/>
  </r>
  <r>
    <x v="991"/>
    <x v="987"/>
    <n v="32498.3"/>
    <n v="34784.300000000003"/>
    <n v="31736.5"/>
    <n v="5893560"/>
    <n v="3.6200000000000003E-2"/>
  </r>
  <r>
    <x v="992"/>
    <x v="988"/>
    <n v="31682.7"/>
    <n v="33272.5"/>
    <n v="28901.8"/>
    <n v="20127250"/>
    <n v="2.5399999999999999E-2"/>
  </r>
  <r>
    <x v="993"/>
    <x v="989"/>
    <n v="35597.9"/>
    <n v="35708.400000000001"/>
    <n v="31284.1"/>
    <n v="22347690"/>
    <n v="-0.10970000000000001"/>
  </r>
  <r>
    <x v="994"/>
    <x v="990"/>
    <n v="35510.9"/>
    <n v="36097.9"/>
    <n v="33378"/>
    <n v="6599039.9999999991"/>
    <n v="2.3E-3"/>
  </r>
  <r>
    <x v="995"/>
    <x v="991"/>
    <n v="35770"/>
    <n v="36357.300000000003"/>
    <n v="34845.5"/>
    <n v="4851160"/>
    <n v="-6.6E-3"/>
  </r>
  <r>
    <x v="996"/>
    <x v="992"/>
    <n v="38045.5"/>
    <n v="38166"/>
    <n v="35198.5"/>
    <n v="8638560"/>
    <n v="-6.0499999999999998E-2"/>
  </r>
  <r>
    <x v="997"/>
    <x v="993"/>
    <n v="38337.800000000003"/>
    <n v="39529.9"/>
    <n v="37425.300000000003"/>
    <n v="6355640"/>
    <n v="-7.4000000000000003E-3"/>
  </r>
  <r>
    <x v="998"/>
    <x v="994"/>
    <n v="40148.1"/>
    <n v="40494.400000000001"/>
    <n v="38156.400000000001"/>
    <n v="6423040"/>
    <n v="-4.53E-2"/>
  </r>
  <r>
    <x v="999"/>
    <x v="995"/>
    <n v="40522.5"/>
    <n v="41318"/>
    <n v="39589.9"/>
    <n v="6465250"/>
    <n v="-9.1999999999999998E-3"/>
  </r>
  <r>
    <x v="1000"/>
    <x v="996"/>
    <n v="39024.1"/>
    <n v="40970.400000000001"/>
    <n v="38769.9"/>
    <n v="5507250"/>
    <n v="3.8600000000000002E-2"/>
  </r>
  <r>
    <x v="1001"/>
    <x v="997"/>
    <n v="35467.5"/>
    <n v="39321.599999999999"/>
    <n v="34827"/>
    <n v="3946240"/>
    <n v="0.1002"/>
  </r>
  <r>
    <x v="1002"/>
    <x v="998"/>
    <n v="37334.400000000001"/>
    <n v="37437.300000000003"/>
    <n v="34703.300000000003"/>
    <n v="6404290"/>
    <n v="-4.9500000000000002E-2"/>
  </r>
  <r>
    <x v="1003"/>
    <x v="999"/>
    <n v="36654.300000000003"/>
    <n v="37641.1"/>
    <n v="36003.300000000003"/>
    <n v="1637250"/>
    <n v="1.8100000000000002E-2"/>
  </r>
  <r>
    <x v="1004"/>
    <x v="1000"/>
    <n v="37375.199999999997"/>
    <n v="38340.800000000003"/>
    <n v="35824"/>
    <n v="4938240"/>
    <n v="-1.83E-2"/>
  </r>
  <r>
    <x v="1005"/>
    <x v="1001"/>
    <n v="33385.5"/>
    <n v="37517.599999999999"/>
    <n v="32428.6"/>
    <n v="17205240"/>
    <n v="0.1183"/>
  </r>
  <r>
    <x v="1006"/>
    <x v="1002"/>
    <n v="33574.6"/>
    <n v="34047.800000000003"/>
    <n v="31158.1"/>
    <n v="10451160"/>
    <n v="-5.7999999999999996E-3"/>
  </r>
  <r>
    <x v="1007"/>
    <x v="1003"/>
    <n v="35815.4"/>
    <n v="36754.6"/>
    <n v="33410.1"/>
    <n v="5975000"/>
    <n v="-6.25E-2"/>
  </r>
  <r>
    <x v="1008"/>
    <x v="1004"/>
    <n v="35518.699999999997"/>
    <n v="36434"/>
    <n v="35265.300000000003"/>
    <n v="1244000"/>
    <n v="8.3000000000000001E-3"/>
  </r>
  <r>
    <x v="1009"/>
    <x v="1005"/>
    <n v="36841.199999999997"/>
    <n v="37887.599999999999"/>
    <n v="34832"/>
    <n v="4871040"/>
    <n v="-3.61E-2"/>
  </r>
  <r>
    <x v="1010"/>
    <x v="1006"/>
    <n v="39191.4"/>
    <n v="39255.4"/>
    <n v="35659.9"/>
    <n v="9067410"/>
    <n v="-5.96E-2"/>
  </r>
  <r>
    <x v="1011"/>
    <x v="1007"/>
    <n v="37555.699999999997"/>
    <n v="39462.300000000003"/>
    <n v="37193.599999999999"/>
    <n v="4683360"/>
    <n v="4.3400000000000001E-2"/>
  </r>
  <r>
    <x v="1012"/>
    <x v="1008"/>
    <n v="36687.699999999997"/>
    <n v="38199.9"/>
    <n v="35981.1"/>
    <n v="8623210"/>
    <n v="2.3699999999999999E-2"/>
  </r>
  <r>
    <x v="1013"/>
    <x v="1009"/>
    <n v="37294.300000000003"/>
    <n v="37850.300000000003"/>
    <n v="35742.699999999997"/>
    <n v="5447040"/>
    <n v="-1.6400000000000001E-2"/>
  </r>
  <r>
    <x v="1014"/>
    <x v="1010"/>
    <n v="35644"/>
    <n v="37480.699999999997"/>
    <n v="34213.199999999997"/>
    <n v="9219000"/>
    <n v="4.6199999999999998E-2"/>
  </r>
  <r>
    <x v="1015"/>
    <x v="1011"/>
    <n v="34589.300000000003"/>
    <n v="36388.6"/>
    <n v="33441"/>
    <n v="1875240.0000000002"/>
    <n v="3.09E-2"/>
  </r>
  <r>
    <x v="1016"/>
    <x v="1012"/>
    <n v="35664.5"/>
    <n v="37227.1"/>
    <n v="33664.199999999997"/>
    <n v="6898490"/>
    <n v="-3.0200000000000001E-2"/>
  </r>
  <r>
    <x v="1017"/>
    <x v="1013"/>
    <n v="38543.199999999997"/>
    <n v="38844.1"/>
    <n v="34772.400000000001"/>
    <n v="11575640"/>
    <n v="-7.17E-2"/>
  </r>
  <r>
    <x v="1018"/>
    <x v="1014"/>
    <n v="39249"/>
    <n v="40322.199999999997"/>
    <n v="37190.800000000003"/>
    <n v="11432490"/>
    <n v="-2.12E-2"/>
  </r>
  <r>
    <x v="1019"/>
    <x v="1015"/>
    <n v="38375.699999999997"/>
    <n v="40750"/>
    <n v="37847"/>
    <n v="12304000"/>
    <n v="2.2700000000000001E-2"/>
  </r>
  <r>
    <x v="1020"/>
    <x v="1016"/>
    <n v="38753.599999999999"/>
    <n v="39740.800000000003"/>
    <n v="36540.699999999997"/>
    <n v="163010"/>
    <n v="-9.5999999999999992E-3"/>
  </r>
  <r>
    <x v="1021"/>
    <x v="1017"/>
    <n v="34720.300000000003"/>
    <n v="39851.699999999997"/>
    <n v="34474.6"/>
    <n v="21549440"/>
    <n v="0.1174"/>
  </r>
  <r>
    <x v="1022"/>
    <x v="1018"/>
    <n v="37446.800000000003"/>
    <n v="38248.699999999997"/>
    <n v="31192.400000000001"/>
    <n v="23778290"/>
    <n v="-7.3899999999999993E-2"/>
  </r>
  <r>
    <x v="1023"/>
    <x v="1019"/>
    <n v="37291"/>
    <n v="38776"/>
    <n v="35314.9"/>
    <n v="15423890.000000002"/>
    <n v="4.0000000000000001E-3"/>
  </r>
  <r>
    <x v="1024"/>
    <x v="1020"/>
    <n v="40611.199999999997"/>
    <n v="42108.3"/>
    <n v="33592.300000000003"/>
    <n v="15775000"/>
    <n v="-8.4000000000000005E-2"/>
  </r>
  <r>
    <x v="1025"/>
    <x v="1021"/>
    <n v="36706.800000000003"/>
    <n v="42425.9"/>
    <n v="35010.400000000001"/>
    <n v="20231250"/>
    <n v="0.10879999999999999"/>
  </r>
  <r>
    <x v="1026"/>
    <x v="1022"/>
    <n v="42898.3"/>
    <n v="43516.6"/>
    <n v="30261.7"/>
    <n v="6071000"/>
    <n v="-0.14399999999999999"/>
  </r>
  <r>
    <x v="1027"/>
    <x v="1023"/>
    <n v="43538.5"/>
    <n v="45770.9"/>
    <n v="42293.9"/>
    <n v="14876160"/>
    <n v="-1.4800000000000001E-2"/>
  </r>
  <r>
    <x v="1028"/>
    <x v="1024"/>
    <n v="46424.2"/>
    <n v="46545.4"/>
    <n v="42201.5"/>
    <n v="20881760"/>
    <n v="-6.2100000000000002E-2"/>
  </r>
  <r>
    <x v="1029"/>
    <x v="1025"/>
    <n v="46729.3"/>
    <n v="49764.3"/>
    <n v="43920.800000000003"/>
    <n v="1260490"/>
    <n v="-6.0000000000000001E-3"/>
  </r>
  <r>
    <x v="1030"/>
    <x v="1026"/>
    <n v="49839.1"/>
    <n v="50640.9"/>
    <n v="46650.2"/>
    <n v="12003810"/>
    <n v="-6.2799999999999995E-2"/>
  </r>
  <r>
    <x v="1031"/>
    <x v="1027"/>
    <n v="49704.9"/>
    <n v="51459.199999999997"/>
    <n v="48874"/>
    <n v="9982560"/>
    <n v="2.7000000000000001E-3"/>
  </r>
  <r>
    <x v="1032"/>
    <x v="1028"/>
    <n v="49398.2"/>
    <n v="51337.3"/>
    <n v="46331.1"/>
    <n v="16806410"/>
    <n v="6.4999999999999997E-3"/>
  </r>
  <r>
    <x v="1033"/>
    <x v="1029"/>
    <n v="56694.5"/>
    <n v="57938.5"/>
    <n v="49187"/>
    <n v="11894760"/>
    <n v="-0.129"/>
  </r>
  <r>
    <x v="1034"/>
    <x v="1030"/>
    <n v="55846.1"/>
    <n v="56871.1"/>
    <n v="54550.400000000001"/>
    <n v="4534090"/>
    <n v="1.52E-2"/>
  </r>
  <r>
    <x v="1035"/>
    <x v="1031"/>
    <n v="58251.199999999997"/>
    <n v="59523.9"/>
    <n v="53678.3"/>
    <n v="8699210"/>
    <n v="-4.1000000000000002E-2"/>
  </r>
  <r>
    <x v="1036"/>
    <x v="1032"/>
    <n v="58840.6"/>
    <n v="59227"/>
    <n v="56414.400000000001"/>
    <n v="6111810"/>
    <n v="-1.0200000000000001E-2"/>
  </r>
  <r>
    <x v="1037"/>
    <x v="1033"/>
    <n v="57330.3"/>
    <n v="59471.1"/>
    <n v="56972.2"/>
    <n v="2734290"/>
    <n v="2.6200000000000001E-2"/>
  </r>
  <r>
    <x v="1038"/>
    <x v="1034"/>
    <n v="56411.4"/>
    <n v="58639.3"/>
    <n v="55300.1"/>
    <n v="110010"/>
    <n v="1.6500000000000001E-2"/>
  </r>
  <r>
    <x v="1039"/>
    <x v="1035"/>
    <n v="57441"/>
    <n v="58364.9"/>
    <n v="55294.5"/>
    <n v="218040"/>
    <n v="-1.7999999999999999E-2"/>
  </r>
  <r>
    <x v="1040"/>
    <x v="1036"/>
    <n v="53872.5"/>
    <n v="57936.4"/>
    <n v="53872.5"/>
    <n v="9825240"/>
    <n v="6.88E-2"/>
  </r>
  <r>
    <x v="1041"/>
    <x v="1037"/>
    <n v="57170.6"/>
    <n v="57201.3"/>
    <n v="53741.5"/>
    <n v="4366890"/>
    <n v="-0.06"/>
  </r>
  <r>
    <x v="1042"/>
    <x v="1038"/>
    <n v="56605.8"/>
    <n v="58925.1"/>
    <n v="56562.400000000001"/>
    <n v="2141760"/>
    <n v="0.01"/>
  </r>
  <r>
    <x v="1043"/>
    <x v="1039"/>
    <n v="57807.199999999997"/>
    <n v="57868.4"/>
    <n v="56110.5"/>
    <n v="3270210"/>
    <n v="-2.0799999999999999E-2"/>
  </r>
  <r>
    <x v="1044"/>
    <x v="1040"/>
    <n v="57719.1"/>
    <n v="58449.4"/>
    <n v="57029.5"/>
    <n v="2599810"/>
    <n v="1.5E-3"/>
  </r>
  <r>
    <x v="1045"/>
    <x v="1041"/>
    <n v="53562.3"/>
    <n v="57925.599999999999"/>
    <n v="53088.7"/>
    <n v="7676760"/>
    <n v="7.7700000000000005E-2"/>
  </r>
  <r>
    <x v="1046"/>
    <x v="1042"/>
    <n v="54838.6"/>
    <n v="55173.7"/>
    <n v="52400"/>
    <n v="7551000.0000000009"/>
    <n v="-2.3400000000000001E-2"/>
  </r>
  <r>
    <x v="1047"/>
    <x v="1043"/>
    <n v="55036"/>
    <n v="56419.9"/>
    <n v="53876.4"/>
    <n v="8348159.9999999991"/>
    <n v="-3.5000000000000001E-3"/>
  </r>
  <r>
    <x v="1048"/>
    <x v="1044"/>
    <n v="54011.1"/>
    <n v="55427.8"/>
    <n v="53345"/>
    <n v="672640"/>
    <n v="1.8800000000000001E-2"/>
  </r>
  <r>
    <x v="1049"/>
    <x v="1045"/>
    <n v="48963.5"/>
    <n v="54320.9"/>
    <n v="48815.9"/>
    <n v="9861760"/>
    <n v="0.1033"/>
  </r>
  <r>
    <x v="1050"/>
    <x v="1046"/>
    <n v="50088.2"/>
    <n v="50532.4"/>
    <n v="47098.5"/>
    <n v="1184000"/>
    <n v="-2.2499999999999999E-2"/>
  </r>
  <r>
    <x v="1051"/>
    <x v="1047"/>
    <n v="51140.800000000003"/>
    <n v="51183"/>
    <n v="48775.199999999997"/>
    <n v="2056250"/>
    <n v="-2.06E-2"/>
  </r>
  <r>
    <x v="1052"/>
    <x v="1048"/>
    <n v="51707.1"/>
    <n v="52099.9"/>
    <n v="47659.4"/>
    <n v="9865160"/>
    <n v="-1.1299999999999999E-2"/>
  </r>
  <r>
    <x v="1053"/>
    <x v="1049"/>
    <n v="53821.3"/>
    <n v="55408.4"/>
    <n v="50590.9"/>
    <n v="2185690"/>
    <n v="-3.8800000000000001E-2"/>
  </r>
  <r>
    <x v="1054"/>
    <x v="1050"/>
    <n v="56479.5"/>
    <n v="56764.4"/>
    <n v="53657.599999999999"/>
    <n v="2606760"/>
    <n v="-4.7100000000000003E-2"/>
  </r>
  <r>
    <x v="1055"/>
    <x v="1051"/>
    <n v="55645.1"/>
    <n v="57054.9"/>
    <n v="53422.5"/>
    <n v="5659010"/>
    <n v="1.4999999999999999E-2"/>
  </r>
  <r>
    <x v="1056"/>
    <x v="1052"/>
    <n v="56208.1"/>
    <n v="57517"/>
    <n v="54272.3"/>
    <n v="5993010"/>
    <n v="-0.01"/>
  </r>
  <r>
    <x v="1057"/>
    <x v="1053"/>
    <n v="60043.199999999997"/>
    <n v="60362.1"/>
    <n v="51817.599999999999"/>
    <n v="17561610"/>
    <n v="-6.3899999999999998E-2"/>
  </r>
  <r>
    <x v="1058"/>
    <x v="1054"/>
    <n v="61358.3"/>
    <n v="62509.1"/>
    <n v="59672.1"/>
    <n v="672640"/>
    <n v="-2.18E-2"/>
  </r>
  <r>
    <x v="1059"/>
    <x v="1055"/>
    <n v="63211.6"/>
    <n v="63518.5"/>
    <n v="60027.3"/>
    <n v="11632250"/>
    <n v="-2.9000000000000001E-2"/>
  </r>
  <r>
    <x v="1060"/>
    <x v="1056"/>
    <n v="62978.6"/>
    <n v="63729.1"/>
    <n v="62067.5"/>
    <n v="7466090"/>
    <n v="3.7000000000000002E-3"/>
  </r>
  <r>
    <x v="1061"/>
    <x v="1057"/>
    <n v="63544.2"/>
    <n v="64778"/>
    <n v="61366.3"/>
    <n v="5608490"/>
    <n v="-8.8000000000000005E-3"/>
  </r>
  <r>
    <x v="1062"/>
    <x v="1058"/>
    <n v="59863.6"/>
    <n v="63659"/>
    <n v="59839.4"/>
    <n v="7087360"/>
    <n v="6.1400000000000003E-2"/>
  </r>
  <r>
    <x v="1063"/>
    <x v="1059"/>
    <n v="59982.1"/>
    <n v="61259.9"/>
    <n v="59569.2"/>
    <n v="7205440"/>
    <n v="-1.9E-3"/>
  </r>
  <r>
    <x v="1064"/>
    <x v="1060"/>
    <n v="59772.4"/>
    <n v="60667.1"/>
    <n v="59250.3"/>
    <n v="1164000"/>
    <n v="3.8999999999999998E-3"/>
  </r>
  <r>
    <x v="1065"/>
    <x v="1061"/>
    <n v="58127.4"/>
    <n v="61229"/>
    <n v="57900"/>
    <n v="7467840"/>
    <n v="2.8000000000000001E-2"/>
  </r>
  <r>
    <x v="1066"/>
    <x v="1062"/>
    <n v="58076.800000000003"/>
    <n v="58890.9"/>
    <n v="57686"/>
    <n v="1302840"/>
    <n v="6.9999999999999999E-4"/>
  </r>
  <r>
    <x v="1067"/>
    <x v="1063"/>
    <n v="55948"/>
    <n v="58136.7"/>
    <n v="55721.599999999999"/>
    <n v="5052840"/>
    <n v="3.7999999999999999E-2"/>
  </r>
  <r>
    <x v="1068"/>
    <x v="1064"/>
    <n v="57996.3"/>
    <n v="58627.7"/>
    <n v="55489.3"/>
    <n v="7637610"/>
    <n v="-3.5299999999999998E-2"/>
  </r>
  <r>
    <x v="1069"/>
    <x v="1065"/>
    <n v="59169"/>
    <n v="59487"/>
    <n v="57403.3"/>
    <n v="1157250"/>
    <n v="-1.6899999999999998E-2"/>
  </r>
  <r>
    <x v="1070"/>
    <x v="1066"/>
    <n v="58202.3"/>
    <n v="59205.1"/>
    <n v="56842.7"/>
    <n v="703690"/>
    <n v="1.3599999999999999E-2"/>
  </r>
  <r>
    <x v="1071"/>
    <x v="1067"/>
    <n v="57059.7"/>
    <n v="58464.800000000003"/>
    <n v="56470.6"/>
    <n v="1201410"/>
    <n v="0.02"/>
  </r>
  <r>
    <x v="1072"/>
    <x v="1068"/>
    <n v="58976.800000000003"/>
    <n v="59770.5"/>
    <n v="56906.7"/>
    <n v="5086760"/>
    <n v="-3.2500000000000001E-2"/>
  </r>
  <r>
    <x v="1073"/>
    <x v="1069"/>
    <n v="58718.2"/>
    <n v="60134.9"/>
    <n v="58466.5"/>
    <n v="2677690"/>
    <n v="4.4000000000000003E-3"/>
  </r>
  <r>
    <x v="1074"/>
    <x v="1070"/>
    <n v="58763.199999999997"/>
    <n v="59406.5"/>
    <n v="58040.7"/>
    <n v="276160"/>
    <n v="-8.0000000000000004E-4"/>
  </r>
  <r>
    <x v="1075"/>
    <x v="1071"/>
    <n v="58771.4"/>
    <n v="59795.6"/>
    <n v="56991.6"/>
    <n v="588360"/>
    <n v="-1E-4"/>
  </r>
  <r>
    <x v="1076"/>
    <x v="1072"/>
    <n v="57614.6"/>
    <n v="59366.9"/>
    <n v="57077.1"/>
    <n v="1810409.9999999998"/>
    <n v="0.02"/>
  </r>
  <r>
    <x v="1077"/>
    <x v="1073"/>
    <n v="55764.7"/>
    <n v="58392.6"/>
    <n v="54951.1"/>
    <n v="9819810"/>
    <n v="3.32E-2"/>
  </r>
  <r>
    <x v="1078"/>
    <x v="1074"/>
    <n v="55856.9"/>
    <n v="56504.2"/>
    <n v="54711.3"/>
    <n v="4168410"/>
    <n v="-1.6999999999999999E-3"/>
  </r>
  <r>
    <x v="1079"/>
    <x v="1075"/>
    <n v="55033.8"/>
    <n v="56531.1"/>
    <n v="54010.2"/>
    <n v="6426690"/>
    <n v="1.4999999999999999E-2"/>
  </r>
  <r>
    <x v="1080"/>
    <x v="1076"/>
    <n v="51317.4"/>
    <n v="55074.1"/>
    <n v="51302"/>
    <n v="3009000"/>
    <n v="7.2400000000000006E-2"/>
  </r>
  <r>
    <x v="1081"/>
    <x v="1077"/>
    <n v="52330"/>
    <n v="53175.4"/>
    <n v="50441.3"/>
    <n v="5017250"/>
    <n v="-1.9199999999999998E-2"/>
  </r>
  <r>
    <x v="1082"/>
    <x v="1078"/>
    <n v="54309.1"/>
    <n v="57169.4"/>
    <n v="51725.4"/>
    <n v="12549810"/>
    <n v="-3.9100000000000003E-2"/>
  </r>
  <r>
    <x v="1083"/>
    <x v="1079"/>
    <n v="54117.5"/>
    <n v="55813.8"/>
    <n v="52992.3"/>
    <n v="7126560"/>
    <n v="5.4000000000000003E-3"/>
  </r>
  <r>
    <x v="1084"/>
    <x v="1080"/>
    <n v="57379.3"/>
    <n v="58379.9"/>
    <n v="53784.2"/>
    <n v="5063090"/>
    <n v="-5.62E-2"/>
  </r>
  <r>
    <x v="1085"/>
    <x v="1081"/>
    <n v="58097.4"/>
    <n v="58583.8"/>
    <n v="55583.3"/>
    <n v="3641090"/>
    <n v="-1.2200000000000001E-2"/>
  </r>
  <r>
    <x v="1086"/>
    <x v="1082"/>
    <n v="58084.1"/>
    <n v="59882.1"/>
    <n v="57863"/>
    <n v="5629890"/>
    <n v="1E-4"/>
  </r>
  <r>
    <x v="1087"/>
    <x v="1083"/>
    <n v="57645"/>
    <n v="59448.3"/>
    <n v="56305.1"/>
    <n v="8230040"/>
    <n v="7.4999999999999997E-3"/>
  </r>
  <r>
    <x v="1088"/>
    <x v="1084"/>
    <n v="58911.8"/>
    <n v="60088"/>
    <n v="57099.6"/>
    <n v="6362440"/>
    <n v="-2.1299999999999999E-2"/>
  </r>
  <r>
    <x v="1089"/>
    <x v="1085"/>
    <n v="56892.9"/>
    <n v="58933.2"/>
    <n v="54253.2"/>
    <n v="3074760"/>
    <n v="3.56E-2"/>
  </r>
  <r>
    <x v="1090"/>
    <x v="1086"/>
    <n v="55619.5"/>
    <n v="56889.7"/>
    <n v="53342.6"/>
    <n v="6554010"/>
    <n v="1.9699999999999999E-2"/>
  </r>
  <r>
    <x v="1091"/>
    <x v="1087"/>
    <n v="59117.4"/>
    <n v="60565.9"/>
    <n v="55088.800000000003"/>
    <n v="8357410"/>
    <n v="-5.62E-2"/>
  </r>
  <r>
    <x v="1092"/>
    <x v="1088"/>
    <n v="61192.7"/>
    <n v="61673.7"/>
    <n v="59113.7"/>
    <n v="2328410"/>
    <n v="-3.4000000000000002E-2"/>
  </r>
  <r>
    <x v="1093"/>
    <x v="1089"/>
    <n v="57267.4"/>
    <n v="61795.8"/>
    <n v="56118.8"/>
    <n v="8616960"/>
    <n v="6.8599999999999994E-2"/>
  </r>
  <r>
    <x v="1094"/>
    <x v="1090"/>
    <n v="57806.2"/>
    <n v="58052.3"/>
    <n v="55134.5"/>
    <n v="11228160"/>
    <n v="-9.1999999999999998E-3"/>
  </r>
  <r>
    <x v="1095"/>
    <x v="1091"/>
    <n v="55851.199999999997"/>
    <n v="58135"/>
    <n v="54351.8"/>
    <n v="8166690"/>
    <n v="3.49E-2"/>
  </r>
  <r>
    <x v="1096"/>
    <x v="1092"/>
    <n v="54882.7"/>
    <n v="57328.7"/>
    <n v="53073.599999999999"/>
    <n v="13532160"/>
    <n v="1.77E-2"/>
  </r>
  <r>
    <x v="1097"/>
    <x v="1093"/>
    <n v="52352.4"/>
    <n v="54880.6"/>
    <n v="51941.3"/>
    <n v="684360"/>
    <n v="4.9099999999999998E-2"/>
  </r>
  <r>
    <x v="1098"/>
    <x v="1094"/>
    <n v="50988.9"/>
    <n v="52384.9"/>
    <n v="49338.1"/>
    <n v="953960"/>
    <n v="2.6100000000000002E-2"/>
  </r>
  <r>
    <x v="1099"/>
    <x v="1095"/>
    <n v="48899"/>
    <n v="51434.1"/>
    <n v="48890.6"/>
    <n v="7544810"/>
    <n v="4.3499999999999997E-2"/>
  </r>
  <r>
    <x v="1100"/>
    <x v="1096"/>
    <n v="48798.7"/>
    <n v="49191.8"/>
    <n v="47132.800000000003"/>
    <n v="4399560"/>
    <n v="1.2999999999999999E-3"/>
  </r>
  <r>
    <x v="1101"/>
    <x v="1097"/>
    <n v="48363.6"/>
    <n v="49429.4"/>
    <n v="46370.1"/>
    <n v="7272960"/>
    <n v="7.4999999999999997E-3"/>
  </r>
  <r>
    <x v="1102"/>
    <x v="1098"/>
    <n v="50388"/>
    <n v="51757.7"/>
    <n v="47521.8"/>
    <n v="535360"/>
    <n v="-3.9E-2"/>
  </r>
  <r>
    <x v="1103"/>
    <x v="1099"/>
    <n v="48422.2"/>
    <n v="52567.9"/>
    <n v="48159.199999999997"/>
    <n v="4178490"/>
    <n v="4.07E-2"/>
  </r>
  <r>
    <x v="1104"/>
    <x v="1100"/>
    <n v="49595.6"/>
    <n v="50191.9"/>
    <n v="47100.6"/>
    <n v="1021000"/>
    <n v="-2.3599999999999999E-2"/>
  </r>
  <r>
    <x v="1105"/>
    <x v="1101"/>
    <n v="45160.5"/>
    <n v="49774"/>
    <n v="45008.800000000003"/>
    <n v="7151040.0000000009"/>
    <n v="9.8100000000000007E-2"/>
  </r>
  <r>
    <x v="1106"/>
    <x v="1102"/>
    <n v="46136"/>
    <n v="46582"/>
    <n v="43100.6"/>
    <n v="1080640"/>
    <n v="-2.1100000000000001E-2"/>
  </r>
  <r>
    <x v="1107"/>
    <x v="1103"/>
    <n v="46333.1"/>
    <n v="48335.1"/>
    <n v="45059.4"/>
    <n v="7406250"/>
    <n v="-4.4999999999999997E-3"/>
  </r>
  <r>
    <x v="1108"/>
    <x v="1104"/>
    <n v="46928.5"/>
    <n v="48413.9"/>
    <n v="44248.2"/>
    <n v="7765810"/>
    <n v="-1.24E-2"/>
  </r>
  <r>
    <x v="1109"/>
    <x v="1105"/>
    <n v="49695.9"/>
    <n v="52013.8"/>
    <n v="46773.7"/>
    <n v="1830840"/>
    <n v="-5.57E-2"/>
  </r>
  <r>
    <x v="1110"/>
    <x v="1106"/>
    <n v="48911.1"/>
    <n v="51311.8"/>
    <n v="47031.7"/>
    <n v="11531250"/>
    <n v="1.61E-2"/>
  </r>
  <r>
    <x v="1111"/>
    <x v="1107"/>
    <n v="54114.1"/>
    <n v="54115"/>
    <n v="45093.8"/>
    <n v="2205490"/>
    <n v="-9.6100000000000005E-2"/>
  </r>
  <r>
    <x v="1112"/>
    <x v="1108"/>
    <n v="57437.599999999999"/>
    <n v="57480.800000000003"/>
    <n v="48353.8"/>
    <n v="23270250"/>
    <n v="-5.7799999999999997E-2"/>
  </r>
  <r>
    <x v="1113"/>
    <x v="1109"/>
    <n v="55907.6"/>
    <n v="58335.1"/>
    <n v="55502.7"/>
    <n v="2268760"/>
    <n v="2.7E-2"/>
  </r>
  <r>
    <x v="1114"/>
    <x v="1110"/>
    <n v="55922"/>
    <n v="57523.8"/>
    <n v="54124.1"/>
    <n v="10867250"/>
    <n v="2.9999999999999997E-4"/>
  </r>
  <r>
    <x v="1115"/>
    <x v="1111"/>
    <n v="51590.1"/>
    <n v="56238.5"/>
    <n v="50816.800000000003"/>
    <n v="5995490"/>
    <n v="8.3799999999999999E-2"/>
  </r>
  <r>
    <x v="1116"/>
    <x v="1112"/>
    <n v="52094.5"/>
    <n v="52524"/>
    <n v="50941.599999999999"/>
    <n v="3302250"/>
    <n v="-9.4999999999999998E-3"/>
  </r>
  <r>
    <x v="1117"/>
    <x v="1113"/>
    <n v="49161.3"/>
    <n v="52577.7"/>
    <n v="49018.1"/>
    <n v="420090"/>
    <n v="5.9200000000000003E-2"/>
  </r>
  <r>
    <x v="1118"/>
    <x v="1114"/>
    <n v="47934.2"/>
    <n v="50515.8"/>
    <n v="47044.4"/>
    <n v="5230690"/>
    <n v="2.5700000000000001E-2"/>
  </r>
  <r>
    <x v="1119"/>
    <x v="1115"/>
    <n v="48611.1"/>
    <n v="48936.5"/>
    <n v="45786.1"/>
    <n v="2217240"/>
    <n v="-1.4500000000000001E-2"/>
  </r>
  <r>
    <x v="1120"/>
    <x v="1116"/>
    <n v="47172.1"/>
    <n v="49695.1"/>
    <n v="47051.9"/>
    <n v="5325000"/>
    <n v="3.1300000000000001E-2"/>
  </r>
  <r>
    <x v="1121"/>
    <x v="1117"/>
    <n v="47373.1"/>
    <n v="48097.3"/>
    <n v="46270.5"/>
    <n v="3755640"/>
    <n v="-4.3E-3"/>
  </r>
  <r>
    <x v="1122"/>
    <x v="1118"/>
    <n v="47995"/>
    <n v="48927.4"/>
    <n v="46218.6"/>
    <n v="9762290"/>
    <n v="-1.29E-2"/>
  </r>
  <r>
    <x v="1123"/>
    <x v="1119"/>
    <n v="44834.8"/>
    <n v="48622.1"/>
    <n v="44041.1"/>
    <n v="11224290"/>
    <n v="7.0400000000000004E-2"/>
  </r>
  <r>
    <x v="1124"/>
    <x v="1120"/>
    <n v="46507.8"/>
    <n v="47295.3"/>
    <n v="43800.5"/>
    <n v="12601890.000000002"/>
    <n v="-3.5999999999999997E-2"/>
  </r>
  <r>
    <x v="1125"/>
    <x v="1121"/>
    <n v="46396.4"/>
    <n v="48143.5"/>
    <n v="45104.7"/>
    <n v="16866690"/>
    <n v="2.3999999999999998E-3"/>
  </r>
  <r>
    <x v="1126"/>
    <x v="1122"/>
    <n v="38853.599999999999"/>
    <n v="46596.4"/>
    <n v="38057"/>
    <n v="11678090"/>
    <n v="0.19409999999999999"/>
  </r>
  <r>
    <x v="1127"/>
    <x v="1123"/>
    <n v="39228.9"/>
    <n v="39691.699999999997"/>
    <n v="37381.599999999999"/>
    <n v="4638690"/>
    <n v="-1.03E-2"/>
  </r>
  <r>
    <x v="1128"/>
    <x v="1124"/>
    <n v="38300.6"/>
    <n v="40939.699999999997"/>
    <n v="38275.300000000003"/>
    <n v="312040"/>
    <n v="2.5000000000000001E-2"/>
  </r>
  <r>
    <x v="1129"/>
    <x v="1125"/>
    <n v="36976.400000000001"/>
    <n v="38303.599999999999"/>
    <n v="36640"/>
    <n v="6036000"/>
    <n v="3.56E-2"/>
  </r>
  <r>
    <x v="1130"/>
    <x v="1126"/>
    <n v="37648.9"/>
    <n v="38707.9"/>
    <n v="36380.800000000003"/>
    <n v="6663360"/>
    <n v="-1.77E-2"/>
  </r>
  <r>
    <x v="1131"/>
    <x v="1127"/>
    <n v="35486.9"/>
    <n v="37646.800000000003"/>
    <n v="35401.5"/>
    <n v="393090"/>
    <n v="6.0900000000000003E-2"/>
  </r>
  <r>
    <x v="1132"/>
    <x v="1128"/>
    <n v="33514"/>
    <n v="35976.1"/>
    <n v="33462.400000000001"/>
    <n v="10272250"/>
    <n v="5.8799999999999998E-2"/>
  </r>
  <r>
    <x v="1133"/>
    <x v="1129"/>
    <n v="33106.800000000003"/>
    <n v="34685.599999999999"/>
    <n v="32324.9"/>
    <n v="4042240"/>
    <n v="1.23E-2"/>
  </r>
  <r>
    <x v="1134"/>
    <x v="1130"/>
    <n v="34281.599999999999"/>
    <n v="34348.300000000003"/>
    <n v="32189.9"/>
    <n v="9376640"/>
    <n v="-3.4299999999999997E-2"/>
  </r>
  <r>
    <x v="1135"/>
    <x v="1131"/>
    <n v="34300"/>
    <n v="34920.9"/>
    <n v="32908.5"/>
    <n v="7328490"/>
    <n v="-5.0000000000000001E-4"/>
  </r>
  <r>
    <x v="1136"/>
    <x v="1132"/>
    <n v="33381.699999999997"/>
    <n v="38546"/>
    <n v="31953.3"/>
    <n v="21734290"/>
    <n v="2.7799999999999998E-2"/>
  </r>
  <r>
    <x v="1137"/>
    <x v="1133"/>
    <n v="30408.9"/>
    <n v="33790.800000000003"/>
    <n v="29911.9"/>
    <n v="6528209.9999999991"/>
    <n v="9.7699999999999995E-2"/>
  </r>
  <r>
    <x v="1138"/>
    <x v="1134"/>
    <n v="32499.599999999999"/>
    <n v="32545.4"/>
    <n v="29290.400000000001"/>
    <n v="6802250"/>
    <n v="-6.4600000000000005E-2"/>
  </r>
  <r>
    <x v="1139"/>
    <x v="1135"/>
    <n v="32244.1"/>
    <n v="32917.699999999997"/>
    <n v="30850"/>
    <n v="11746560"/>
    <n v="7.7000000000000002E-3"/>
  </r>
  <r>
    <x v="1140"/>
    <x v="1136"/>
    <n v="32244.3"/>
    <n v="34854.300000000003"/>
    <n v="31967.4"/>
    <n v="6124490"/>
    <n v="2.9999999999999997E-4"/>
  </r>
  <r>
    <x v="1141"/>
    <x v="1137"/>
    <n v="32088.5"/>
    <n v="33034.800000000003"/>
    <n v="30982.9"/>
    <n v="1852409.9999999998"/>
    <n v="4.7000000000000002E-3"/>
  </r>
  <r>
    <x v="1142"/>
    <x v="1138"/>
    <n v="32994.1"/>
    <n v="33441.4"/>
    <n v="31418.2"/>
    <n v="7049000"/>
    <n v="-2.76E-2"/>
  </r>
  <r>
    <x v="1143"/>
    <x v="1139"/>
    <n v="30838.7"/>
    <n v="33821.199999999997"/>
    <n v="28871.200000000001"/>
    <n v="2187810"/>
    <n v="7.0000000000000007E-2"/>
  </r>
  <r>
    <x v="1144"/>
    <x v="1140"/>
    <n v="35472.300000000003"/>
    <n v="35591.1"/>
    <n v="30101.8"/>
    <n v="6838290"/>
    <n v="-0.13059999999999999"/>
  </r>
  <r>
    <x v="1145"/>
    <x v="1141"/>
    <n v="35862.1"/>
    <n v="36384.400000000001"/>
    <n v="33444.5"/>
    <n v="9370210"/>
    <n v="-1.46E-2"/>
  </r>
  <r>
    <x v="1146"/>
    <x v="1142"/>
    <n v="36630.6"/>
    <n v="37821"/>
    <n v="36001.4"/>
    <n v="870210"/>
    <n v="-1.67E-2"/>
  </r>
  <r>
    <x v="1147"/>
    <x v="1143"/>
    <n v="35838.199999999997"/>
    <n v="37436.800000000003"/>
    <n v="34801"/>
    <n v="5799040"/>
    <n v="2.1600000000000001E-2"/>
  </r>
  <r>
    <x v="1148"/>
    <x v="1144"/>
    <n v="36020.1"/>
    <n v="36801.300000000003"/>
    <n v="33883.5"/>
    <n v="10399240"/>
    <n v="-5.0000000000000001E-3"/>
  </r>
  <r>
    <x v="1149"/>
    <x v="1145"/>
    <n v="36751.800000000003"/>
    <n v="37931.699999999997"/>
    <n v="35408.400000000001"/>
    <n v="274040"/>
    <n v="-2.24E-2"/>
  </r>
  <r>
    <x v="1150"/>
    <x v="1146"/>
    <n v="39175.699999999997"/>
    <n v="39715"/>
    <n v="34488.699999999997"/>
    <n v="4973640"/>
    <n v="-5.9499999999999997E-2"/>
  </r>
  <r>
    <x v="1151"/>
    <x v="1147"/>
    <n v="37383.4"/>
    <n v="40054.300000000003"/>
    <n v="36772.1"/>
    <n v="6896000"/>
    <n v="4.8000000000000001E-2"/>
  </r>
  <r>
    <x v="1152"/>
    <x v="1148"/>
    <n v="34061.199999999997"/>
    <n v="37764.6"/>
    <n v="32451.9"/>
    <n v="19523490"/>
    <n v="9.7000000000000003E-2"/>
  </r>
  <r>
    <x v="1153"/>
    <x v="1149"/>
    <n v="35426"/>
    <n v="36598.699999999997"/>
    <n v="32572.7"/>
    <n v="22499490"/>
    <n v="-4.1300000000000003E-2"/>
  </r>
  <r>
    <x v="1154"/>
    <x v="1150"/>
    <n v="38195.300000000003"/>
    <n v="38217.199999999997"/>
    <n v="30411.599999999999"/>
    <n v="1004160"/>
    <n v="-6.93E-2"/>
  </r>
  <r>
    <x v="1155"/>
    <x v="1151"/>
    <n v="40149.699999999997"/>
    <n v="41362.400000000001"/>
    <n v="35141.599999999999"/>
    <n v="16830840"/>
    <n v="-4.8800000000000003E-2"/>
  </r>
  <r>
    <x v="1156"/>
    <x v="1152"/>
    <n v="40607.199999999997"/>
    <n v="41363.5"/>
    <n v="38775.1"/>
    <n v="5393639.9999999991"/>
    <n v="-1.0999999999999999E-2"/>
  </r>
  <r>
    <x v="1157"/>
    <x v="1153"/>
    <n v="39466.400000000001"/>
    <n v="41921.699999999997"/>
    <n v="36613.4"/>
    <n v="7287410"/>
    <n v="2.8899999999999999E-2"/>
  </r>
  <r>
    <x v="1158"/>
    <x v="1154"/>
    <n v="36798.5"/>
    <n v="40340.9"/>
    <n v="36361.199999999997"/>
    <n v="14976000"/>
    <n v="7.2499999999999995E-2"/>
  </r>
  <r>
    <x v="1159"/>
    <x v="1155"/>
    <n v="33999.300000000003"/>
    <n v="36934.800000000003"/>
    <n v="33408.300000000003"/>
    <n v="12743360"/>
    <n v="8.2400000000000001E-2"/>
  </r>
  <r>
    <x v="1160"/>
    <x v="1156"/>
    <n v="32015.4"/>
    <n v="34414.699999999997"/>
    <n v="30010.5"/>
    <n v="2627690"/>
    <n v="6.1499999999999999E-2"/>
  </r>
  <r>
    <x v="1161"/>
    <x v="1157"/>
    <n v="33016.6"/>
    <n v="33587.5"/>
    <n v="28204.5"/>
    <n v="6892290"/>
    <n v="-2.8400000000000002E-2"/>
  </r>
  <r>
    <x v="1162"/>
    <x v="1158"/>
    <n v="32192.9"/>
    <n v="34755.9"/>
    <n v="32029.599999999999"/>
    <n v="3259410"/>
    <n v="2.3800000000000002E-2"/>
  </r>
  <r>
    <x v="1163"/>
    <x v="1159"/>
    <n v="29359.7"/>
    <n v="33233.5"/>
    <n v="29008"/>
    <n v="20955690"/>
    <n v="9.6500000000000002E-2"/>
  </r>
  <r>
    <x v="1164"/>
    <x v="1160"/>
    <n v="28951.7"/>
    <n v="29627.1"/>
    <n v="28712.400000000001"/>
    <n v="9081000"/>
    <n v="1.4200000000000001E-2"/>
  </r>
  <r>
    <x v="1165"/>
    <x v="1161"/>
    <n v="28866.799999999999"/>
    <n v="29298.799999999999"/>
    <n v="28025"/>
    <n v="9431610"/>
    <n v="2.8E-3"/>
  </r>
  <r>
    <x v="1166"/>
    <x v="1162"/>
    <n v="27374.5"/>
    <n v="28979.3"/>
    <n v="27374.5"/>
    <n v="13105240"/>
    <n v="5.45E-2"/>
  </r>
  <r>
    <x v="1167"/>
    <x v="1163"/>
    <n v="27065.3"/>
    <n v="27390.7"/>
    <n v="25902.799999999999"/>
    <n v="6815490"/>
    <n v="1.18E-2"/>
  </r>
  <r>
    <x v="1168"/>
    <x v="1164"/>
    <n v="26259.200000000001"/>
    <n v="27444.9"/>
    <n v="26144.3"/>
    <n v="12444040"/>
    <n v="3.0300000000000001E-2"/>
  </r>
  <r>
    <x v="1169"/>
    <x v="1165"/>
    <n v="26460.3"/>
    <n v="28360.3"/>
    <n v="25858.2"/>
    <n v="5318290"/>
    <n v="-7.3000000000000001E-3"/>
  </r>
  <r>
    <x v="1170"/>
    <x v="1166"/>
    <n v="24714.7"/>
    <n v="26826"/>
    <n v="24515.1"/>
    <n v="11994290"/>
    <n v="7.1499999999999994E-2"/>
  </r>
  <r>
    <x v="1171"/>
    <x v="1167"/>
    <n v="23728.7"/>
    <n v="24778.9"/>
    <n v="23445.3"/>
    <n v="96000"/>
    <n v="4.02E-2"/>
  </r>
  <r>
    <x v="1172"/>
    <x v="1168"/>
    <n v="23253.200000000001"/>
    <n v="23783.7"/>
    <n v="22737.3"/>
    <n v="6170810"/>
    <n v="2.06E-2"/>
  </r>
  <r>
    <x v="1173"/>
    <x v="1169"/>
    <n v="23820.799999999999"/>
    <n v="24063.7"/>
    <n v="22694.7"/>
    <n v="8388090"/>
    <n v="-2.3699999999999999E-2"/>
  </r>
  <r>
    <x v="1174"/>
    <x v="1170"/>
    <n v="22730.400000000001"/>
    <n v="23825.4"/>
    <n v="22388.6"/>
    <n v="9806250"/>
    <n v="4.82E-2"/>
  </r>
  <r>
    <x v="1175"/>
    <x v="1171"/>
    <n v="23474.1"/>
    <n v="24101.9"/>
    <n v="22015.5"/>
    <n v="10673610"/>
    <n v="-3.1800000000000002E-2"/>
  </r>
  <r>
    <x v="1176"/>
    <x v="1172"/>
    <n v="23843.599999999999"/>
    <n v="24280.9"/>
    <n v="23098.9"/>
    <n v="1026810"/>
    <n v="-1.55E-2"/>
  </r>
  <r>
    <x v="1177"/>
    <x v="1173"/>
    <n v="23127.599999999999"/>
    <n v="24107.1"/>
    <n v="22797"/>
    <n v="11781440"/>
    <n v="3.1E-2"/>
  </r>
  <r>
    <x v="1178"/>
    <x v="1174"/>
    <n v="22823.3"/>
    <n v="23272.799999999999"/>
    <n v="22361.5"/>
    <n v="10544000"/>
    <n v="1.3299999999999999E-2"/>
  </r>
  <r>
    <x v="1179"/>
    <x v="1175"/>
    <n v="21352.3"/>
    <n v="23738"/>
    <n v="21243.1"/>
    <n v="22994760"/>
    <n v="6.9000000000000006E-2"/>
  </r>
  <r>
    <x v="1180"/>
    <x v="1176"/>
    <n v="19434.7"/>
    <n v="21525.3"/>
    <n v="19299.7"/>
    <n v="16184610"/>
    <n v="9.8699999999999996E-2"/>
  </r>
  <r>
    <x v="1181"/>
    <x v="1177"/>
    <n v="19273.900000000001"/>
    <n v="19556.3"/>
    <n v="19076.2"/>
    <n v="3837210"/>
    <n v="8.3999999999999995E-3"/>
  </r>
  <r>
    <x v="1182"/>
    <x v="1178"/>
    <n v="19176.400000000001"/>
    <n v="19346.5"/>
    <n v="19007"/>
    <n v="738210"/>
    <n v="5.1000000000000004E-3"/>
  </r>
  <r>
    <x v="1183"/>
    <x v="1179"/>
    <n v="18808.099999999999"/>
    <n v="19403.599999999999"/>
    <n v="18716.8"/>
    <n v="3710250"/>
    <n v="1.9599999999999999E-2"/>
  </r>
  <r>
    <x v="1184"/>
    <x v="1180"/>
    <n v="18026.7"/>
    <n v="18936.2"/>
    <n v="18025.099999999999"/>
    <n v="2640690"/>
    <n v="4.36E-2"/>
  </r>
  <r>
    <x v="1185"/>
    <x v="1181"/>
    <n v="18250.5"/>
    <n v="18288.3"/>
    <n v="17600.099999999999"/>
    <n v="5911090"/>
    <n v="-1.23E-2"/>
  </r>
  <r>
    <x v="1186"/>
    <x v="1182"/>
    <n v="18546.099999999999"/>
    <n v="18551.8"/>
    <n v="17926.8"/>
    <n v="2644610"/>
    <n v="-1.61E-2"/>
  </r>
  <r>
    <x v="1187"/>
    <x v="1183"/>
    <n v="18322.400000000001"/>
    <n v="18637.900000000001"/>
    <n v="17658.8"/>
    <n v="9339840"/>
    <n v="1.2E-2"/>
  </r>
  <r>
    <x v="1188"/>
    <x v="1184"/>
    <n v="19170.8"/>
    <n v="19288.599999999999"/>
    <n v="18229.2"/>
    <n v="4157810"/>
    <n v="-4.3999999999999997E-2"/>
  </r>
  <r>
    <x v="1189"/>
    <x v="1185"/>
    <n v="19368.400000000001"/>
    <n v="19424.599999999999"/>
    <n v="18908.8"/>
    <n v="6074040"/>
    <n v="-1.0800000000000001E-2"/>
  </r>
  <r>
    <x v="1190"/>
    <x v="1186"/>
    <n v="19146"/>
    <n v="19417.099999999999"/>
    <n v="18873"/>
    <n v="3055360"/>
    <n v="1.2200000000000001E-2"/>
  </r>
  <r>
    <x v="1191"/>
    <x v="1187"/>
    <n v="18657.5"/>
    <n v="19172.7"/>
    <n v="18507.099999999999"/>
    <n v="2615360"/>
    <n v="2.6200000000000001E-2"/>
  </r>
  <r>
    <x v="1192"/>
    <x v="1188"/>
    <n v="19431.099999999999"/>
    <n v="19529.5"/>
    <n v="18610.8"/>
    <n v="6969690"/>
    <n v="-3.9899999999999998E-2"/>
  </r>
  <r>
    <x v="1193"/>
    <x v="1189"/>
    <n v="19219.8"/>
    <n v="19596.599999999999"/>
    <n v="18883.7"/>
    <n v="9697090"/>
    <n v="1.12E-2"/>
  </r>
  <r>
    <x v="1194"/>
    <x v="1190"/>
    <n v="18767.900000000001"/>
    <n v="19335.5"/>
    <n v="18346.7"/>
    <n v="8456640"/>
    <n v="2.3900000000000001E-2"/>
  </r>
  <r>
    <x v="1195"/>
    <x v="1191"/>
    <n v="19697.8"/>
    <n v="19897.400000000001"/>
    <n v="18257"/>
    <n v="15027840"/>
    <n v="-4.7100000000000003E-2"/>
  </r>
  <r>
    <x v="1196"/>
    <x v="1192"/>
    <n v="18186"/>
    <n v="19831.2"/>
    <n v="18186"/>
    <n v="10949810"/>
    <n v="8.3199999999999996E-2"/>
  </r>
  <r>
    <x v="1197"/>
    <x v="1193"/>
    <n v="17729.7"/>
    <n v="18336.3"/>
    <n v="17530.400000000001"/>
    <n v="949440"/>
    <n v="2.5700000000000001E-2"/>
  </r>
  <r>
    <x v="1198"/>
    <x v="1194"/>
    <n v="17142.599999999999"/>
    <n v="17874.400000000001"/>
    <n v="16874.400000000001"/>
    <n v="1904000"/>
    <n v="3.5200000000000002E-2"/>
  </r>
  <r>
    <x v="1199"/>
    <x v="1195"/>
    <n v="17160.900000000001"/>
    <n v="17450.3"/>
    <n v="16481.599999999999"/>
    <n v="11104000"/>
    <n v="-2E-3"/>
  </r>
  <r>
    <x v="1200"/>
    <x v="1196"/>
    <n v="18721.900000000001"/>
    <n v="18894.900000000001"/>
    <n v="16235.2"/>
    <n v="2184490"/>
    <n v="-8.3400000000000002E-2"/>
  </r>
  <r>
    <x v="1201"/>
    <x v="1197"/>
    <n v="19151.5"/>
    <n v="19486.7"/>
    <n v="18527.7"/>
    <n v="1753440"/>
    <n v="-2.24E-2"/>
  </r>
  <r>
    <x v="1202"/>
    <x v="1198"/>
    <n v="18394.599999999999"/>
    <n v="19416.599999999999"/>
    <n v="18074.8"/>
    <n v="14282410"/>
    <n v="4.2099999999999999E-2"/>
  </r>
  <r>
    <x v="1203"/>
    <x v="1199"/>
    <n v="18428.099999999999"/>
    <n v="18756.8"/>
    <n v="18016"/>
    <n v="4457250"/>
    <n v="-1.8E-3"/>
  </r>
  <r>
    <x v="1204"/>
    <x v="1200"/>
    <n v="18689.3"/>
    <n v="18751.5"/>
    <n v="17644.599999999999"/>
    <n v="9253760"/>
    <n v="-1.47E-2"/>
  </r>
  <r>
    <x v="1205"/>
    <x v="1201"/>
    <n v="18673.8"/>
    <n v="18966"/>
    <n v="18397.5"/>
    <n v="9910810"/>
    <n v="5.9999999999999995E-4"/>
  </r>
  <r>
    <x v="1206"/>
    <x v="1202"/>
    <n v="17805.5"/>
    <n v="18811"/>
    <n v="17758.400000000001"/>
    <n v="5645639.9999999991"/>
    <n v="4.9000000000000002E-2"/>
  </r>
  <r>
    <x v="1207"/>
    <x v="1203"/>
    <n v="17775.099999999999"/>
    <n v="18166"/>
    <n v="17380.099999999999"/>
    <n v="12778360"/>
    <n v="1.6000000000000001E-3"/>
  </r>
  <r>
    <x v="1208"/>
    <x v="1204"/>
    <n v="17662.3"/>
    <n v="18466.099999999999"/>
    <n v="17258.900000000001"/>
    <n v="10037490"/>
    <n v="6.4000000000000003E-3"/>
  </r>
  <r>
    <x v="1209"/>
    <x v="1205"/>
    <n v="16715.8"/>
    <n v="17845.400000000001"/>
    <n v="16562"/>
    <n v="15300690"/>
    <n v="5.6599999999999998E-2"/>
  </r>
  <r>
    <x v="1210"/>
    <x v="1206"/>
    <n v="15954.1"/>
    <n v="16880.7"/>
    <n v="15870.7"/>
    <n v="1062810"/>
    <n v="4.7800000000000002E-2"/>
  </r>
  <r>
    <x v="1211"/>
    <x v="1207"/>
    <n v="16074.7"/>
    <n v="16158.1"/>
    <n v="15782.3"/>
    <n v="2512490"/>
    <n v="-7.3000000000000001E-3"/>
  </r>
  <r>
    <x v="1212"/>
    <x v="1208"/>
    <n v="16323.1"/>
    <n v="16328.2"/>
    <n v="15717.7"/>
    <n v="5352960"/>
    <n v="-1.55E-2"/>
  </r>
  <r>
    <x v="1213"/>
    <x v="1209"/>
    <n v="16293"/>
    <n v="16474.099999999999"/>
    <n v="15973.4"/>
    <n v="8531250"/>
    <n v="1.8E-3"/>
  </r>
  <r>
    <x v="1214"/>
    <x v="1210"/>
    <n v="15695.8"/>
    <n v="16342.7"/>
    <n v="15483.5"/>
    <n v="8939160"/>
    <n v="3.8199999999999998E-2"/>
  </r>
  <r>
    <x v="1215"/>
    <x v="1211"/>
    <n v="15303.1"/>
    <n v="15953.9"/>
    <n v="15281"/>
    <n v="833490"/>
    <n v="2.5600000000000001E-2"/>
  </r>
  <r>
    <x v="1216"/>
    <x v="1212"/>
    <n v="15328"/>
    <n v="15465.3"/>
    <n v="15096.5"/>
    <n v="3360960"/>
    <n v="-1.5E-3"/>
  </r>
  <r>
    <x v="1217"/>
    <x v="1213"/>
    <n v="15483.3"/>
    <n v="15819.6"/>
    <n v="14816.9"/>
    <n v="660160"/>
    <n v="-1.01E-2"/>
  </r>
  <r>
    <x v="1218"/>
    <x v="1214"/>
    <n v="14826.6"/>
    <n v="15648.3"/>
    <n v="14720.7"/>
    <n v="9404010"/>
    <n v="4.4200000000000003E-2"/>
  </r>
  <r>
    <x v="1219"/>
    <x v="1215"/>
    <n v="15578.2"/>
    <n v="15754.4"/>
    <n v="14385.1"/>
    <n v="11733290"/>
    <n v="-4.8099999999999997E-2"/>
  </r>
  <r>
    <x v="1220"/>
    <x v="1216"/>
    <n v="15593.9"/>
    <n v="15955.2"/>
    <n v="15223.5"/>
    <n v="2419690"/>
    <n v="-5.9999999999999995E-4"/>
  </r>
  <r>
    <x v="1221"/>
    <x v="1217"/>
    <n v="14145.6"/>
    <n v="15739.9"/>
    <n v="14099.7"/>
    <n v="11147010"/>
    <n v="0.1019"/>
  </r>
  <r>
    <x v="1222"/>
    <x v="1218"/>
    <n v="14023"/>
    <n v="14238.8"/>
    <n v="13544.4"/>
    <n v="11264000"/>
    <n v="8.9999999999999993E-3"/>
  </r>
  <r>
    <x v="1223"/>
    <x v="1219"/>
    <n v="13560.5"/>
    <n v="14054"/>
    <n v="13294.6"/>
    <n v="1838890"/>
    <n v="3.3799999999999997E-2"/>
  </r>
  <r>
    <x v="1224"/>
    <x v="1220"/>
    <n v="13759.7"/>
    <n v="13828.4"/>
    <n v="13214.2"/>
    <n v="7429760"/>
    <n v="-1.44E-2"/>
  </r>
  <r>
    <x v="1225"/>
    <x v="1221"/>
    <n v="13795.5"/>
    <n v="13889.5"/>
    <n v="13628.7"/>
    <n v="3671410"/>
    <n v="-2.7000000000000001E-3"/>
  </r>
  <r>
    <x v="1226"/>
    <x v="1222"/>
    <n v="13560.2"/>
    <n v="14065.4"/>
    <n v="13441.7"/>
    <n v="7706250"/>
    <n v="1.7500000000000002E-2"/>
  </r>
  <r>
    <x v="1227"/>
    <x v="1223"/>
    <n v="13457"/>
    <n v="13667.9"/>
    <n v="13134.5"/>
    <n v="8375290"/>
    <n v="7.6E-3"/>
  </r>
  <r>
    <x v="1228"/>
    <x v="1224"/>
    <n v="13278.3"/>
    <n v="13640"/>
    <n v="12982.9"/>
    <n v="2558290"/>
    <n v="1.34E-2"/>
  </r>
  <r>
    <x v="1229"/>
    <x v="1225"/>
    <n v="13658.3"/>
    <n v="13851.7"/>
    <n v="12907.6"/>
    <n v="2595240"/>
    <n v="-2.7699999999999999E-2"/>
  </r>
  <r>
    <x v="1230"/>
    <x v="1226"/>
    <n v="13061.5"/>
    <n v="13782.3"/>
    <n v="13050.3"/>
    <n v="8232959.9999999991"/>
    <n v="4.5600000000000002E-2"/>
  </r>
  <r>
    <x v="1231"/>
    <x v="1227"/>
    <n v="13033"/>
    <n v="13229.7"/>
    <n v="12792.4"/>
    <n v="4205090"/>
    <n v="2.3E-3"/>
  </r>
  <r>
    <x v="1232"/>
    <x v="1228"/>
    <n v="13117"/>
    <n v="13345.3"/>
    <n v="12900.4"/>
    <n v="4360290"/>
    <n v="-6.4999999999999997E-3"/>
  </r>
  <r>
    <x v="1233"/>
    <x v="1229"/>
    <n v="12933.6"/>
    <n v="13161.5"/>
    <n v="12876.4"/>
    <n v="1024000"/>
    <n v="1.4200000000000001E-2"/>
  </r>
  <r>
    <x v="1234"/>
    <x v="1230"/>
    <n v="12972.7"/>
    <n v="13025.5"/>
    <n v="12738.9"/>
    <n v="6950360"/>
    <n v="-3.0999999999999999E-3"/>
  </r>
  <r>
    <x v="1235"/>
    <x v="1231"/>
    <n v="12805.5"/>
    <n v="13183.9"/>
    <n v="12698.2"/>
    <n v="3512610"/>
    <n v="1.2999999999999999E-2"/>
  </r>
  <r>
    <x v="1236"/>
    <x v="1232"/>
    <n v="11913.6"/>
    <n v="13213.5"/>
    <n v="11894.6"/>
    <n v="14235840"/>
    <n v="7.51E-2"/>
  </r>
  <r>
    <x v="1237"/>
    <x v="1233"/>
    <n v="11753.9"/>
    <n v="12029.4"/>
    <n v="11685.7"/>
    <n v="5580810"/>
    <n v="1.3599999999999999E-2"/>
  </r>
  <r>
    <x v="1238"/>
    <x v="1234"/>
    <n v="11507.1"/>
    <n v="11823.3"/>
    <n v="11413.9"/>
    <n v="292160"/>
    <n v="2.1399999999999999E-2"/>
  </r>
  <r>
    <x v="1239"/>
    <x v="1235"/>
    <n v="11362.1"/>
    <n v="11506.9"/>
    <n v="11349.8"/>
    <n v="1607010"/>
    <n v="1.2699999999999999E-2"/>
  </r>
  <r>
    <x v="1240"/>
    <x v="1236"/>
    <n v="11321.8"/>
    <n v="11402.7"/>
    <n v="11274.4"/>
    <n v="2567960"/>
    <n v="3.5000000000000001E-3"/>
  </r>
  <r>
    <x v="1241"/>
    <x v="1237"/>
    <n v="11503.2"/>
    <n v="11542.2"/>
    <n v="11224.6"/>
    <n v="2999640"/>
    <n v="-1.5699999999999999E-2"/>
  </r>
  <r>
    <x v="1242"/>
    <x v="1238"/>
    <n v="11421.4"/>
    <n v="11590.9"/>
    <n v="11276.7"/>
    <n v="5950560"/>
    <n v="7.1999999999999998E-3"/>
  </r>
  <r>
    <x v="1243"/>
    <x v="1239"/>
    <n v="11424.4"/>
    <n v="11541"/>
    <n v="11293.5"/>
    <n v="709440"/>
    <n v="-2.9999999999999997E-4"/>
  </r>
  <r>
    <x v="1244"/>
    <x v="1240"/>
    <n v="11533.5"/>
    <n v="11558"/>
    <n v="11315.9"/>
    <n v="4332890"/>
    <n v="-9.4999999999999998E-3"/>
  </r>
  <r>
    <x v="1245"/>
    <x v="1241"/>
    <n v="11370.8"/>
    <n v="11715.9"/>
    <n v="11227.4"/>
    <n v="168040"/>
    <n v="1.43E-2"/>
  </r>
  <r>
    <x v="1246"/>
    <x v="1242"/>
    <n v="11295.6"/>
    <n v="11439.4"/>
    <n v="11277.6"/>
    <n v="246360"/>
    <n v="6.4000000000000003E-3"/>
  </r>
  <r>
    <x v="1247"/>
    <x v="1243"/>
    <n v="11053.5"/>
    <n v="11475"/>
    <n v="11053.1"/>
    <n v="5330610"/>
    <n v="2.2100000000000002E-2"/>
  </r>
  <r>
    <x v="1248"/>
    <x v="1244"/>
    <n v="10923.5"/>
    <n v="11103"/>
    <n v="10836.9"/>
    <n v="6740250"/>
    <n v="1.1900000000000001E-2"/>
  </r>
  <r>
    <x v="1249"/>
    <x v="1245"/>
    <n v="10670.7"/>
    <n v="10948.6"/>
    <n v="10549.6"/>
    <n v="6222840"/>
    <n v="2.3699999999999999E-2"/>
  </r>
  <r>
    <x v="1250"/>
    <x v="1246"/>
    <n v="10601"/>
    <n v="10680.1"/>
    <n v="10553.3"/>
    <n v="1330290"/>
    <n v="6.4000000000000003E-3"/>
  </r>
  <r>
    <x v="1251"/>
    <x v="1247"/>
    <n v="10790.2"/>
    <n v="10800.3"/>
    <n v="10530.8"/>
    <n v="483489.99999999994"/>
    <n v="-1.7299999999999999E-2"/>
  </r>
  <r>
    <x v="1252"/>
    <x v="1248"/>
    <n v="10672.5"/>
    <n v="10789.6"/>
    <n v="10623.4"/>
    <n v="4201960"/>
    <n v="1.09E-2"/>
  </r>
  <r>
    <x v="1253"/>
    <x v="1249"/>
    <n v="10544.4"/>
    <n v="10693.3"/>
    <n v="10520.8"/>
    <n v="1256000"/>
    <n v="1.2200000000000001E-2"/>
  </r>
  <r>
    <x v="1254"/>
    <x v="1250"/>
    <n v="10572.2"/>
    <n v="10597.8"/>
    <n v="10501.2"/>
    <n v="291000"/>
    <n v="-2.7000000000000001E-3"/>
  </r>
  <r>
    <x v="1255"/>
    <x v="1251"/>
    <n v="10619.6"/>
    <n v="10662.9"/>
    <n v="10387.6"/>
    <n v="7326360"/>
    <n v="-4.4999999999999997E-3"/>
  </r>
  <r>
    <x v="1256"/>
    <x v="1252"/>
    <n v="10776.6"/>
    <n v="10913.7"/>
    <n v="10462.700000000001"/>
    <n v="3145890"/>
    <n v="-1.44E-2"/>
  </r>
  <r>
    <x v="1257"/>
    <x v="1253"/>
    <n v="10843.4"/>
    <n v="10847.7"/>
    <n v="10667.6"/>
    <n v="3055250"/>
    <n v="-6.0000000000000001E-3"/>
  </r>
  <r>
    <x v="1258"/>
    <x v="1254"/>
    <n v="10694.3"/>
    <n v="10858.4"/>
    <n v="10642.4"/>
    <n v="3816960"/>
    <n v="1.38E-2"/>
  </r>
  <r>
    <x v="1259"/>
    <x v="1255"/>
    <n v="10776.4"/>
    <n v="10946.6"/>
    <n v="10685.2"/>
    <n v="2096410.0000000002"/>
    <n v="-7.7000000000000002E-3"/>
  </r>
  <r>
    <x v="1260"/>
    <x v="1256"/>
    <n v="10727.9"/>
    <n v="10799.2"/>
    <n v="10602.7"/>
    <n v="3764640"/>
    <n v="4.4999999999999997E-3"/>
  </r>
  <r>
    <x v="1261"/>
    <x v="1257"/>
    <n v="10688.9"/>
    <n v="10793.3"/>
    <n v="10650.2"/>
    <n v="3217250"/>
    <n v="3.7000000000000002E-3"/>
  </r>
  <r>
    <x v="1262"/>
    <x v="1258"/>
    <n v="10739.9"/>
    <n v="10756"/>
    <n v="10558.9"/>
    <n v="3071490.0000000005"/>
    <n v="-4.7000000000000002E-3"/>
  </r>
  <r>
    <x v="1263"/>
    <x v="1259"/>
    <n v="10238.1"/>
    <n v="10787.8"/>
    <n v="10201"/>
    <n v="7880250"/>
    <n v="4.9000000000000002E-2"/>
  </r>
  <r>
    <x v="1264"/>
    <x v="1260"/>
    <n v="10531.5"/>
    <n v="10535.4"/>
    <n v="10146.6"/>
    <n v="7120250"/>
    <n v="-2.7900000000000001E-2"/>
  </r>
  <r>
    <x v="1265"/>
    <x v="1261"/>
    <n v="10419.4"/>
    <n v="10570.7"/>
    <n v="10361.700000000001"/>
    <n v="3303040"/>
    <n v="1.0999999999999999E-2"/>
  </r>
  <r>
    <x v="1266"/>
    <x v="1262"/>
    <n v="10919.9"/>
    <n v="10987.2"/>
    <n v="10328.5"/>
    <n v="9337250"/>
    <n v="-4.6199999999999998E-2"/>
  </r>
  <r>
    <x v="1267"/>
    <x v="1263"/>
    <n v="11081.6"/>
    <n v="11081.6"/>
    <n v="10772.7"/>
    <n v="2082210"/>
    <n v="-1.4500000000000001E-2"/>
  </r>
  <r>
    <x v="1268"/>
    <x v="1264"/>
    <n v="10933"/>
    <n v="11177.1"/>
    <n v="10890.7"/>
    <n v="3252690"/>
    <n v="1.3599999999999999E-2"/>
  </r>
  <r>
    <x v="1269"/>
    <x v="1265"/>
    <n v="10941.3"/>
    <n v="11029.7"/>
    <n v="10818.7"/>
    <n v="3047040"/>
    <n v="-8.0000000000000004E-4"/>
  </r>
  <r>
    <x v="1270"/>
    <x v="1266"/>
    <n v="10950.1"/>
    <n v="11039.3"/>
    <n v="10755.2"/>
    <n v="1698840"/>
    <n v="-6.9999999999999999E-4"/>
  </r>
  <r>
    <x v="1271"/>
    <x v="1267"/>
    <n v="10785.2"/>
    <n v="11093.3"/>
    <n v="10669.2"/>
    <n v="8924360"/>
    <n v="1.52E-2"/>
  </r>
  <r>
    <x v="1272"/>
    <x v="1268"/>
    <n v="10675.2"/>
    <n v="10931.8"/>
    <n v="10627.8"/>
    <n v="6419000"/>
    <n v="1.03E-2"/>
  </r>
  <r>
    <x v="1273"/>
    <x v="1269"/>
    <n v="10332.700000000001"/>
    <n v="10744.3"/>
    <n v="10264.5"/>
    <n v="6184960"/>
    <n v="3.3799999999999997E-2"/>
  </r>
  <r>
    <x v="1274"/>
    <x v="1270"/>
    <n v="10441.700000000001"/>
    <n v="10579.6"/>
    <n v="10219.4"/>
    <n v="793440"/>
    <n v="-1.11E-2"/>
  </r>
  <r>
    <x v="1275"/>
    <x v="1271"/>
    <n v="10390.200000000001"/>
    <n v="10476.799999999999"/>
    <n v="10275.9"/>
    <n v="2376010"/>
    <n v="5.0000000000000001E-3"/>
  </r>
  <r>
    <x v="1276"/>
    <x v="1272"/>
    <n v="10339.799999999999"/>
    <n v="10398.799999999999"/>
    <n v="10212.6"/>
    <n v="1743840"/>
    <n v="4.8999999999999998E-3"/>
  </r>
  <r>
    <x v="1277"/>
    <x v="1273"/>
    <n v="10224.299999999999"/>
    <n v="10480.299999999999"/>
    <n v="10219.200000000001"/>
    <n v="88010"/>
    <n v="1.1299999999999999E-2"/>
  </r>
  <r>
    <x v="1278"/>
    <x v="1274"/>
    <n v="10126.799999999999"/>
    <n v="10343.299999999999"/>
    <n v="9984.6"/>
    <n v="2640690"/>
    <n v="9.7000000000000003E-3"/>
  </r>
  <r>
    <x v="1279"/>
    <x v="1275"/>
    <n v="10376.9"/>
    <n v="10434.4"/>
    <n v="9877.1"/>
    <n v="10251000"/>
    <n v="-2.41E-2"/>
  </r>
  <r>
    <x v="1280"/>
    <x v="1276"/>
    <n v="10296.4"/>
    <n v="10400.9"/>
    <n v="9887"/>
    <n v="12.4"/>
    <n v="7.7999999999999996E-3"/>
  </r>
  <r>
    <x v="1281"/>
    <x v="1277"/>
    <n v="10092.200000000001"/>
    <n v="10337.700000000001"/>
    <n v="10004.700000000001"/>
    <n v="12.12"/>
    <n v="2.0199999999999999E-2"/>
  </r>
  <r>
    <x v="1282"/>
    <x v="1278"/>
    <n v="10472.299999999999"/>
    <n v="10558.7"/>
    <n v="9897.7999999999993"/>
    <n v="14.72"/>
    <n v="-3.6299999999999999E-2"/>
  </r>
  <r>
    <x v="1283"/>
    <x v="1279"/>
    <n v="10168.700000000001"/>
    <n v="10614.2"/>
    <n v="9960.2999999999993"/>
    <n v="12.5"/>
    <n v="2.9899999999999999E-2"/>
  </r>
  <r>
    <x v="1284"/>
    <x v="1280"/>
    <n v="11413.2"/>
    <n v="11442.7"/>
    <n v="10009.5"/>
    <n v="9.65"/>
    <n v="-0.109"/>
  </r>
  <r>
    <x v="1285"/>
    <x v="1281"/>
    <n v="11914.4"/>
    <n v="11947.5"/>
    <n v="11244.9"/>
    <n v="20.260000000000002"/>
    <n v="-4.2099999999999999E-2"/>
  </r>
  <r>
    <x v="1286"/>
    <x v="1282"/>
    <n v="11644.2"/>
    <n v="12045.9"/>
    <n v="11544.6"/>
    <n v="40067610.000000007"/>
    <n v="2.3199999999999998E-2"/>
  </r>
  <r>
    <x v="1287"/>
    <x v="1283"/>
    <n v="11701.1"/>
    <n v="11760.2"/>
    <n v="11563.8"/>
    <n v="6945960"/>
    <n v="-4.8999999999999998E-3"/>
  </r>
  <r>
    <x v="1288"/>
    <x v="1284"/>
    <n v="11468.1"/>
    <n v="11704.2"/>
    <n v="11462.6"/>
    <n v="14736960"/>
    <n v="2.0400000000000001E-2"/>
  </r>
  <r>
    <x v="1289"/>
    <x v="1285"/>
    <n v="11527.8"/>
    <n v="11576.8"/>
    <n v="11433.5"/>
    <n v="33137250.000000004"/>
    <n v="-5.1000000000000004E-3"/>
  </r>
  <r>
    <x v="1290"/>
    <x v="1286"/>
    <n v="11327.5"/>
    <n v="11539"/>
    <n v="11281.9"/>
    <n v="43704360"/>
    <n v="1.77E-2"/>
  </r>
  <r>
    <x v="1291"/>
    <x v="1287"/>
    <n v="11462.3"/>
    <n v="11580.3"/>
    <n v="11135.3"/>
    <n v="33074810.000000004"/>
    <n v="-1.18E-2"/>
  </r>
  <r>
    <x v="1292"/>
    <x v="1288"/>
    <n v="11324.9"/>
    <n v="11533.6"/>
    <n v="11254.6"/>
    <n v="3078359.9999999995"/>
    <n v="1.21E-2"/>
  </r>
  <r>
    <x v="1293"/>
    <x v="1289"/>
    <n v="11752.9"/>
    <n v="11766.9"/>
    <n v="11131"/>
    <n v="4158490.0000000005"/>
    <n v="-3.6499999999999998E-2"/>
  </r>
  <r>
    <x v="1294"/>
    <x v="1290"/>
    <n v="11641.6"/>
    <n v="11824.6"/>
    <n v="11587.1"/>
    <n v="5578690"/>
    <n v="9.5999999999999992E-3"/>
  </r>
  <r>
    <x v="1295"/>
    <x v="1291"/>
    <n v="11661.1"/>
    <n v="11705.4"/>
    <n v="11520.8"/>
    <n v="12451890"/>
    <n v="-1.6999999999999999E-3"/>
  </r>
  <r>
    <x v="1296"/>
    <x v="1292"/>
    <n v="11529.2"/>
    <n v="11677"/>
    <n v="11382.1"/>
    <n v="42530040"/>
    <n v="1.15E-2"/>
  </r>
  <r>
    <x v="1297"/>
    <x v="1293"/>
    <n v="11856.9"/>
    <n v="11877.4"/>
    <n v="11495.6"/>
    <n v="19242440"/>
    <n v="-2.76E-2"/>
  </r>
  <r>
    <x v="1298"/>
    <x v="1294"/>
    <n v="11751"/>
    <n v="11881"/>
    <n v="11672.7"/>
    <n v="40076490"/>
    <n v="9.1000000000000004E-3"/>
  </r>
  <r>
    <x v="1299"/>
    <x v="1295"/>
    <n v="11944.4"/>
    <n v="12013.2"/>
    <n v="11602.6"/>
    <n v="14306760"/>
    <n v="-1.6500000000000001E-2"/>
  </r>
  <r>
    <x v="1300"/>
    <x v="1296"/>
    <n v="12283"/>
    <n v="12381.4"/>
    <n v="11842"/>
    <n v="47936410"/>
    <n v="-2.7300000000000001E-2"/>
  </r>
  <r>
    <x v="1301"/>
    <x v="1297"/>
    <n v="11898.8"/>
    <n v="12444.1"/>
    <n v="11764"/>
    <n v="25764810"/>
    <n v="3.2199999999999999E-2"/>
  </r>
  <r>
    <x v="1302"/>
    <x v="1298"/>
    <n v="11845.5"/>
    <n v="11922.5"/>
    <n v="11688.9"/>
    <n v="33275610"/>
    <n v="4.4999999999999997E-3"/>
  </r>
  <r>
    <x v="1303"/>
    <x v="1299"/>
    <n v="11751.1"/>
    <n v="11964"/>
    <n v="11711.5"/>
    <n v="4991000"/>
    <n v="8.0000000000000002E-3"/>
  </r>
  <r>
    <x v="1304"/>
    <x v="1300"/>
    <n v="11771.1"/>
    <n v="11835.5"/>
    <n v="11651.5"/>
    <n v="19159360"/>
    <n v="-1.6999999999999999E-3"/>
  </r>
  <r>
    <x v="1305"/>
    <x v="1301"/>
    <n v="11557.2"/>
    <n v="11772.9"/>
    <n v="11298.4"/>
    <n v="36559890"/>
    <n v="1.8499999999999999E-2"/>
  </r>
  <r>
    <x v="1306"/>
    <x v="1302"/>
    <n v="11390.4"/>
    <n v="11605.4"/>
    <n v="11190.6"/>
    <n v="32425810.000000004"/>
    <n v="1.46E-2"/>
  </r>
  <r>
    <x v="1307"/>
    <x v="1303"/>
    <n v="11889.2"/>
    <n v="11931.8"/>
    <n v="11146.7"/>
    <n v="55431000"/>
    <n v="-4.19E-2"/>
  </r>
  <r>
    <x v="1308"/>
    <x v="1304"/>
    <n v="11681.1"/>
    <n v="12041.1"/>
    <n v="11546.9"/>
    <n v="6205210"/>
    <n v="1.78E-2"/>
  </r>
  <r>
    <x v="1309"/>
    <x v="1305"/>
    <n v="11764.4"/>
    <n v="11792.8"/>
    <n v="11527.5"/>
    <n v="0"/>
    <n v="-7.1000000000000004E-3"/>
  </r>
  <r>
    <x v="1310"/>
    <x v="1306"/>
    <n v="11591.6"/>
    <n v="11805.5"/>
    <n v="11533.5"/>
    <n v="1902360"/>
    <n v="1.49E-2"/>
  </r>
  <r>
    <x v="1311"/>
    <x v="1307"/>
    <n v="11757.1"/>
    <n v="11901.8"/>
    <n v="11352.4"/>
    <n v="0"/>
    <n v="-1.4E-2"/>
  </r>
  <r>
    <x v="1312"/>
    <x v="1308"/>
    <n v="11735"/>
    <n v="11898.4"/>
    <n v="11563"/>
    <n v="47162250"/>
    <n v="1.9E-3"/>
  </r>
  <r>
    <x v="1313"/>
    <x v="1309"/>
    <n v="11184.8"/>
    <n v="11771.5"/>
    <n v="11114.5"/>
    <n v="47378890"/>
    <n v="4.9200000000000001E-2"/>
  </r>
  <r>
    <x v="1314"/>
    <x v="1310"/>
    <n v="11223.8"/>
    <n v="11407.8"/>
    <n v="11043"/>
    <n v="38377410"/>
    <n v="-3.5000000000000001E-3"/>
  </r>
  <r>
    <x v="1315"/>
    <x v="1311"/>
    <n v="11066.9"/>
    <n v="11461.1"/>
    <n v="10981.6"/>
    <n v="11285760"/>
    <n v="1.4200000000000001E-2"/>
  </r>
  <r>
    <x v="1316"/>
    <x v="1312"/>
    <n v="11802.6"/>
    <n v="12061.1"/>
    <n v="10730.7"/>
    <n v="61555250.000000007"/>
    <n v="-6.2399999999999997E-2"/>
  </r>
  <r>
    <x v="1317"/>
    <x v="1313"/>
    <n v="11333.2"/>
    <n v="11847.7"/>
    <n v="11226.1"/>
    <n v="28739090"/>
    <n v="4.1399999999999999E-2"/>
  </r>
  <r>
    <x v="1318"/>
    <x v="1314"/>
    <n v="11096.5"/>
    <n v="11434.8"/>
    <n v="10964.6"/>
    <n v="50440250.000000007"/>
    <n v="2.1399999999999999E-2"/>
  </r>
  <r>
    <x v="1319"/>
    <x v="1315"/>
    <n v="11105.8"/>
    <n v="11164.4"/>
    <n v="10861.6"/>
    <n v="7015960"/>
    <n v="-8.9999999999999998E-4"/>
  </r>
  <r>
    <x v="1320"/>
    <x v="1316"/>
    <n v="10908.4"/>
    <n v="11336.5"/>
    <n v="10771.8"/>
    <n v="47876890"/>
    <n v="1.8100000000000002E-2"/>
  </r>
  <r>
    <x v="1321"/>
    <x v="1317"/>
    <n v="10961.1"/>
    <n v="11046.1"/>
    <n v="10873.6"/>
    <n v="24359690"/>
    <n v="-1.04E-2"/>
  </r>
  <r>
    <x v="1322"/>
    <x v="1318"/>
    <n v="9932.7000000000007"/>
    <n v="11367"/>
    <n v="9894.6"/>
    <n v="89990010"/>
    <n v="0.10979999999999999"/>
  </r>
  <r>
    <x v="1323"/>
    <x v="1319"/>
    <n v="9690"/>
    <n v="10086.6"/>
    <n v="9645.9"/>
    <n v="2905490"/>
    <n v="2.35E-2"/>
  </r>
  <r>
    <x v="1324"/>
    <x v="1320"/>
    <n v="9546.7000000000007"/>
    <n v="9729.2999999999993"/>
    <n v="9536.2000000000007"/>
    <n v="8882410"/>
    <n v="1.6500000000000001E-2"/>
  </r>
  <r>
    <x v="1325"/>
    <x v="1321"/>
    <n v="9599.2000000000007"/>
    <n v="9626.2000000000007"/>
    <n v="9480.5"/>
    <n v="5746560"/>
    <n v="-5.4999999999999997E-3"/>
  </r>
  <r>
    <x v="1326"/>
    <x v="1322"/>
    <n v="9513.6"/>
    <n v="9646.5"/>
    <n v="9451.1"/>
    <n v="28093560"/>
    <n v="8.9999999999999993E-3"/>
  </r>
  <r>
    <x v="1327"/>
    <x v="1323"/>
    <n v="9387.4"/>
    <n v="9523.1"/>
    <n v="9296"/>
    <n v="0"/>
    <n v="1.35E-2"/>
  </r>
  <r>
    <x v="1328"/>
    <x v="1324"/>
    <n v="9162.2999999999993"/>
    <n v="9426.9"/>
    <n v="9155.1"/>
    <n v="45440010"/>
    <n v="2.46E-2"/>
  </r>
  <r>
    <x v="1329"/>
    <x v="1325"/>
    <n v="9208.1"/>
    <n v="9218.4"/>
    <n v="9139.9"/>
    <n v="30672040"/>
    <n v="-5.0000000000000001E-3"/>
  </r>
  <r>
    <x v="1330"/>
    <x v="1326"/>
    <n v="9170.1"/>
    <n v="9224.7999999999993"/>
    <n v="9106.4"/>
    <n v="6631250"/>
    <n v="4.1000000000000003E-3"/>
  </r>
  <r>
    <x v="1331"/>
    <x v="1327"/>
    <n v="9155.7999999999993"/>
    <n v="9198.7999999999993"/>
    <n v="9126.7000000000007"/>
    <n v="11056000"/>
    <n v="1.6000000000000001E-3"/>
  </r>
  <r>
    <x v="1332"/>
    <x v="1328"/>
    <n v="9135.4"/>
    <n v="9181.9"/>
    <n v="9091.5"/>
    <n v="28604640"/>
    <n v="2.2000000000000001E-3"/>
  </r>
  <r>
    <x v="1333"/>
    <x v="1329"/>
    <n v="9198.7000000000007"/>
    <n v="9224.2000000000007"/>
    <n v="9052"/>
    <n v="1716160"/>
    <n v="-6.8999999999999999E-3"/>
  </r>
  <r>
    <x v="1334"/>
    <x v="1330"/>
    <n v="9253.6"/>
    <n v="9270.2000000000007"/>
    <n v="9168.7000000000007"/>
    <n v="36106560"/>
    <n v="-5.8999999999999999E-3"/>
  </r>
  <r>
    <x v="1335"/>
    <x v="1331"/>
    <n v="9243.1"/>
    <n v="9274.7999999999993"/>
    <n v="9135.7000000000007"/>
    <n v="37667890"/>
    <n v="1.1000000000000001E-3"/>
  </r>
  <r>
    <x v="1336"/>
    <x v="1332"/>
    <n v="9300.5"/>
    <n v="9329.6"/>
    <n v="9207.6"/>
    <n v="39747690"/>
    <n v="-6.1999999999999998E-3"/>
  </r>
  <r>
    <x v="1337"/>
    <x v="1333"/>
    <n v="9234.2000000000007"/>
    <n v="9337.7999999999993"/>
    <n v="9170.4"/>
    <n v="32285440"/>
    <n v="7.3000000000000001E-3"/>
  </r>
  <r>
    <x v="1338"/>
    <x v="1334"/>
    <n v="9285.7999999999993"/>
    <n v="9295.5"/>
    <n v="9184.2000000000007"/>
    <n v="32560640"/>
    <n v="-5.5999999999999999E-3"/>
  </r>
  <r>
    <x v="1339"/>
    <x v="1335"/>
    <n v="9239"/>
    <n v="9309.7999999999993"/>
    <n v="9131.9"/>
    <n v="19668090"/>
    <n v="5.3E-3"/>
  </r>
  <r>
    <x v="1340"/>
    <x v="1336"/>
    <n v="9430.1"/>
    <n v="9434.5"/>
    <n v="9176"/>
    <n v="11995290"/>
    <n v="-2.06E-2"/>
  </r>
  <r>
    <x v="1341"/>
    <x v="1337"/>
    <n v="9256.2999999999993"/>
    <n v="9458.2999999999993"/>
    <n v="9233.1"/>
    <n v="47934360"/>
    <n v="1.8800000000000001E-2"/>
  </r>
  <r>
    <x v="1342"/>
    <x v="1338"/>
    <n v="9338.7999999999993"/>
    <n v="9371.2000000000007"/>
    <n v="9209.2999999999993"/>
    <n v="23130250"/>
    <n v="-8.8999999999999999E-3"/>
  </r>
  <r>
    <x v="1343"/>
    <x v="1339"/>
    <n v="9080.4"/>
    <n v="9363"/>
    <n v="9063.2000000000007"/>
    <n v="13777290"/>
    <n v="2.8400000000000002E-2"/>
  </r>
  <r>
    <x v="1344"/>
    <x v="1340"/>
    <n v="9134.2999999999993"/>
    <n v="9149.6"/>
    <n v="8932.1"/>
    <n v="3141000"/>
    <n v="-5.7999999999999996E-3"/>
  </r>
  <r>
    <x v="1345"/>
    <x v="1341"/>
    <n v="9067.1"/>
    <n v="9182.2999999999993"/>
    <n v="9049.6"/>
    <n v="6531250"/>
    <n v="7.4000000000000003E-3"/>
  </r>
  <r>
    <x v="1346"/>
    <x v="1342"/>
    <n v="9085"/>
    <n v="9120.4"/>
    <n v="9050.9"/>
    <n v="29381440"/>
    <n v="-2E-3"/>
  </r>
  <r>
    <x v="1347"/>
    <x v="1343"/>
    <n v="9229.9"/>
    <n v="9259.7000000000007"/>
    <n v="8962.1"/>
    <n v="4831000"/>
    <n v="-1.5699999999999999E-2"/>
  </r>
  <r>
    <x v="1348"/>
    <x v="1344"/>
    <n v="9135.9"/>
    <n v="9289"/>
    <n v="9101.1"/>
    <n v="28608839.999999996"/>
    <n v="1.03E-2"/>
  </r>
  <r>
    <x v="1349"/>
    <x v="1345"/>
    <n v="9186"/>
    <n v="9199.7999999999993"/>
    <n v="9075.2999999999993"/>
    <n v="27866290"/>
    <n v="-5.4000000000000003E-3"/>
  </r>
  <r>
    <x v="1350"/>
    <x v="1346"/>
    <n v="9122.7999999999993"/>
    <n v="9229.1"/>
    <n v="9033.6"/>
    <n v="4813440"/>
    <n v="6.7000000000000002E-3"/>
  </r>
  <r>
    <x v="1351"/>
    <x v="1347"/>
    <n v="9008.4"/>
    <n v="9185.5"/>
    <n v="8950.2000000000007"/>
    <n v="329010"/>
    <n v="1.2800000000000001E-2"/>
  </r>
  <r>
    <x v="1352"/>
    <x v="1348"/>
    <n v="9160.5"/>
    <n v="9190.5"/>
    <n v="8865.2999999999993"/>
    <n v="41099490"/>
    <n v="-1.66E-2"/>
  </r>
  <r>
    <x v="1353"/>
    <x v="1349"/>
    <n v="9247.5"/>
    <n v="9296.5"/>
    <n v="9060.1"/>
    <n v="41146560"/>
    <n v="-9.4999999999999998E-3"/>
  </r>
  <r>
    <x v="1354"/>
    <x v="1350"/>
    <n v="9300.7999999999993"/>
    <n v="9327.2999999999993"/>
    <n v="9022.6"/>
    <n v="23600250.000000004"/>
    <n v="-5.8999999999999999E-3"/>
  </r>
  <r>
    <x v="1355"/>
    <x v="1351"/>
    <n v="9624.6"/>
    <n v="9667.4"/>
    <n v="9223"/>
    <n v="40230840"/>
    <n v="-3.3500000000000002E-2"/>
  </r>
  <r>
    <x v="1356"/>
    <x v="1352"/>
    <n v="9683.9"/>
    <n v="9715.6"/>
    <n v="9581.7999999999993"/>
    <n v="18399010"/>
    <n v="-6.1000000000000004E-3"/>
  </r>
  <r>
    <x v="1357"/>
    <x v="1353"/>
    <n v="9296.5"/>
    <n v="9751.9"/>
    <n v="9285.7999999999993"/>
    <n v="16746240.000000002"/>
    <n v="4.1700000000000001E-2"/>
  </r>
  <r>
    <x v="1358"/>
    <x v="1354"/>
    <n v="9358.7999999999993"/>
    <n v="9411.2000000000007"/>
    <n v="9288.5"/>
    <n v="33263010"/>
    <n v="-6.7000000000000002E-3"/>
  </r>
  <r>
    <x v="1359"/>
    <x v="1355"/>
    <n v="9314"/>
    <n v="9394.5"/>
    <n v="9199.7999999999993"/>
    <n v="16871360"/>
    <n v="4.7999999999999996E-3"/>
  </r>
  <r>
    <x v="1360"/>
    <x v="1356"/>
    <n v="9390.2999999999993"/>
    <n v="9424"/>
    <n v="9249.6"/>
    <n v="23446010"/>
    <n v="-7.9000000000000008E-3"/>
  </r>
  <r>
    <x v="1361"/>
    <x v="1357"/>
    <n v="9464.6"/>
    <n v="9480.4"/>
    <n v="9289.2999999999993"/>
    <n v="26241890"/>
    <n v="-8.0999999999999996E-3"/>
  </r>
  <r>
    <x v="1362"/>
    <x v="1358"/>
    <n v="9523.6"/>
    <n v="9543.6"/>
    <n v="9258.2000000000007"/>
    <n v="20090250"/>
    <n v="-6.1999999999999998E-3"/>
  </r>
  <r>
    <x v="1363"/>
    <x v="1359"/>
    <n v="9425.6"/>
    <n v="9577.1"/>
    <n v="9379.2999999999993"/>
    <n v="25637090"/>
    <n v="1.04E-2"/>
  </r>
  <r>
    <x v="1364"/>
    <x v="1360"/>
    <n v="9345.5"/>
    <n v="9489.7000000000007"/>
    <n v="8925.6"/>
    <n v="67581000"/>
    <n v="8.6E-3"/>
  </r>
  <r>
    <x v="1365"/>
    <x v="1361"/>
    <n v="9470.7000000000007"/>
    <n v="9474.7000000000007"/>
    <n v="9264.4"/>
    <n v="8404290"/>
    <n v="-1.3299999999999999E-2"/>
  </r>
  <r>
    <x v="1366"/>
    <x v="1362"/>
    <n v="9466.5"/>
    <n v="9484.9"/>
    <n v="9369.9"/>
    <n v="35402090"/>
    <n v="5.0000000000000001E-4"/>
  </r>
  <r>
    <x v="1367"/>
    <x v="1363"/>
    <n v="9283.7000000000007"/>
    <n v="9547.5"/>
    <n v="9249.4"/>
    <n v="14819840"/>
    <n v="1.9699999999999999E-2"/>
  </r>
  <r>
    <x v="1368"/>
    <x v="1364"/>
    <n v="9878.9"/>
    <n v="9945.2000000000007"/>
    <n v="9139.1"/>
    <n v="27579000"/>
    <n v="-6.0299999999999999E-2"/>
  </r>
  <r>
    <x v="1369"/>
    <x v="1365"/>
    <n v="9768.7999999999993"/>
    <n v="9970.9"/>
    <n v="9710.7000000000007"/>
    <n v="29345249.999999996"/>
    <n v="1.1299999999999999E-2"/>
  </r>
  <r>
    <x v="1370"/>
    <x v="1366"/>
    <n v="9777.7000000000007"/>
    <n v="9857.2000000000007"/>
    <n v="9616.6"/>
    <n v="26375250"/>
    <n v="-8.9999999999999998E-4"/>
  </r>
  <r>
    <x v="1371"/>
    <x v="1367"/>
    <n v="9743.4"/>
    <n v="9788.2000000000007"/>
    <n v="9662.2999999999993"/>
    <n v="1724160"/>
    <n v="3.5999999999999999E-3"/>
  </r>
  <r>
    <x v="1372"/>
    <x v="1368"/>
    <n v="9669.6"/>
    <n v="9791.7999999999993"/>
    <n v="9417.4"/>
    <n v="10984000"/>
    <n v="7.6E-3"/>
  </r>
  <r>
    <x v="1373"/>
    <x v="1369"/>
    <n v="9630.7999999999993"/>
    <n v="9733.1"/>
    <n v="9549.5"/>
    <n v="31522250.000000004"/>
    <n v="4.0000000000000001E-3"/>
  </r>
  <r>
    <x v="1374"/>
    <x v="1370"/>
    <n v="9794"/>
    <n v="9846.1"/>
    <n v="9628.7000000000007"/>
    <n v="2635250"/>
    <n v="-1.67E-2"/>
  </r>
  <r>
    <x v="1375"/>
    <x v="1371"/>
    <n v="9667.2000000000007"/>
    <n v="9864.4"/>
    <n v="9490.9"/>
    <n v="39181560"/>
    <n v="1.32E-2"/>
  </r>
  <r>
    <x v="1376"/>
    <x v="1372"/>
    <n v="9527"/>
    <n v="9667.2000000000007"/>
    <n v="9421.7000000000007"/>
    <n v="6697440"/>
    <n v="1.47E-2"/>
  </r>
  <r>
    <x v="1377"/>
    <x v="1373"/>
    <n v="10190.700000000001"/>
    <n v="10207.299999999999"/>
    <n v="9347.2999999999993"/>
    <n v="1.06"/>
    <n v="-6.4899999999999999E-2"/>
  </r>
  <r>
    <x v="1378"/>
    <x v="1374"/>
    <n v="9454.5"/>
    <n v="10301.799999999999"/>
    <n v="9429.7000000000007"/>
    <n v="54174240"/>
    <n v="7.7700000000000005E-2"/>
  </r>
  <r>
    <x v="1379"/>
    <x v="1375"/>
    <n v="9692.9"/>
    <n v="9695.6"/>
    <n v="9406.2000000000007"/>
    <n v="17422290"/>
    <n v="-2.4500000000000001E-2"/>
  </r>
  <r>
    <x v="1380"/>
    <x v="1376"/>
    <n v="9424.7999999999993"/>
    <n v="9729.9"/>
    <n v="9352.7000000000007"/>
    <n v="44678440"/>
    <n v="2.8400000000000002E-2"/>
  </r>
  <r>
    <x v="1381"/>
    <x v="1377"/>
    <n v="9573.4"/>
    <n v="9596.5"/>
    <n v="9358.1"/>
    <n v="26872890"/>
    <n v="-1.54E-2"/>
  </r>
  <r>
    <x v="1382"/>
    <x v="1378"/>
    <n v="9199.7999999999993"/>
    <n v="9610.7999999999993"/>
    <n v="9119.2000000000007"/>
    <n v="81601960"/>
    <n v="4.0599999999999997E-2"/>
  </r>
  <r>
    <x v="1383"/>
    <x v="1379"/>
    <n v="8842.2999999999993"/>
    <n v="9210.9"/>
    <n v="8818.6"/>
    <n v="72169210"/>
    <n v="4.0300000000000002E-2"/>
  </r>
  <r>
    <x v="1384"/>
    <x v="1380"/>
    <n v="8897.7000000000007"/>
    <n v="8994.6"/>
    <n v="8713.9"/>
    <n v="72212640"/>
    <n v="-6.3E-3"/>
  </r>
  <r>
    <x v="1385"/>
    <x v="1381"/>
    <n v="8728"/>
    <n v="8959.5"/>
    <n v="8666.1"/>
    <n v="83828210"/>
    <n v="1.95E-2"/>
  </r>
  <r>
    <x v="1386"/>
    <x v="1382"/>
    <n v="9177.9"/>
    <n v="9292"/>
    <n v="8724.1"/>
    <n v="1.1100000000000001"/>
    <n v="-4.8899999999999999E-2"/>
  </r>
  <r>
    <x v="1387"/>
    <x v="1383"/>
    <n v="9169.7999999999993"/>
    <n v="9303.2000000000007"/>
    <n v="9098.9"/>
    <n v="45503360"/>
    <n v="8.0000000000000004E-4"/>
  </r>
  <r>
    <x v="1388"/>
    <x v="1384"/>
    <n v="9058.2000000000007"/>
    <n v="9253.5"/>
    <n v="8952.1"/>
    <n v="53960810"/>
    <n v="1.2200000000000001E-2"/>
  </r>
  <r>
    <x v="1389"/>
    <x v="1385"/>
    <n v="9511.6"/>
    <n v="9567.1"/>
    <n v="8833.6"/>
    <n v="1.41"/>
    <n v="-4.7600000000000003E-2"/>
  </r>
  <r>
    <x v="1390"/>
    <x v="1386"/>
    <n v="9773"/>
    <n v="9829.2999999999993"/>
    <n v="9368.4"/>
    <n v="1.1499999999999999"/>
    <n v="-2.6700000000000002E-2"/>
  </r>
  <r>
    <x v="1391"/>
    <x v="1387"/>
    <n v="9730.7999999999993"/>
    <n v="9883.9"/>
    <n v="9498.7000000000007"/>
    <n v="1.1599999999999999"/>
    <n v="4.4000000000000003E-3"/>
  </r>
  <r>
    <x v="1392"/>
    <x v="1388"/>
    <n v="9678.4"/>
    <n v="9930.2000000000007"/>
    <n v="9524.4"/>
    <n v="1.18"/>
    <n v="5.4999999999999997E-3"/>
  </r>
  <r>
    <x v="1393"/>
    <x v="1389"/>
    <n v="9376.6"/>
    <n v="9866"/>
    <n v="9327.7999999999993"/>
    <n v="1.18"/>
    <n v="3.1800000000000002E-2"/>
  </r>
  <r>
    <x v="1394"/>
    <x v="1390"/>
    <n v="9318.1"/>
    <n v="9579"/>
    <n v="9233"/>
    <n v="1.1000000000000001"/>
    <n v="6.6E-3"/>
  </r>
  <r>
    <x v="1395"/>
    <x v="1391"/>
    <n v="9778.6"/>
    <n v="9819.6"/>
    <n v="9223.2000000000007"/>
    <n v="1.56"/>
    <n v="-4.7100000000000003E-2"/>
  </r>
  <r>
    <x v="1396"/>
    <x v="1392"/>
    <n v="9298.7000000000007"/>
    <n v="9887.5"/>
    <n v="9265.7999999999993"/>
    <n v="1.77"/>
    <n v="5.16E-2"/>
  </r>
  <r>
    <x v="1397"/>
    <x v="1393"/>
    <n v="8813.9"/>
    <n v="9384.6"/>
    <n v="8799.1"/>
    <n v="1.5"/>
    <n v="5.5E-2"/>
  </r>
  <r>
    <x v="1398"/>
    <x v="1394"/>
    <n v="8569.7999999999993"/>
    <n v="8964.5"/>
    <n v="8542.7999999999993"/>
    <n v="1.35"/>
    <n v="2.7300000000000001E-2"/>
  </r>
  <r>
    <x v="1399"/>
    <x v="1395"/>
    <n v="8737.6"/>
    <n v="9129.6"/>
    <n v="8235.6"/>
    <n v="2.29"/>
    <n v="-1.8200000000000001E-2"/>
  </r>
  <r>
    <x v="1400"/>
    <x v="1396"/>
    <n v="9553.9"/>
    <n v="9569.4"/>
    <n v="8259.2999999999993"/>
    <n v="2.4700000000000002"/>
    <n v="-8.5400000000000004E-2"/>
  </r>
  <r>
    <x v="1401"/>
    <x v="1397"/>
    <n v="9806"/>
    <n v="9910.5"/>
    <n v="9533.6"/>
    <n v="1.49"/>
    <n v="-2.5700000000000001E-2"/>
  </r>
  <r>
    <x v="1402"/>
    <x v="1398"/>
    <n v="9980.1"/>
    <n v="10018.200000000001"/>
    <n v="9731.4"/>
    <n v="1.42"/>
    <n v="-1.7399999999999999E-2"/>
  </r>
  <r>
    <x v="1403"/>
    <x v="1399"/>
    <n v="9152.7000000000007"/>
    <n v="10033"/>
    <n v="9064.7999999999993"/>
    <n v="1.91"/>
    <n v="9.0499999999999997E-2"/>
  </r>
  <r>
    <x v="1404"/>
    <x v="1400"/>
    <n v="9000.6"/>
    <n v="9373.7000000000007"/>
    <n v="8923.6"/>
    <n v="1.62"/>
    <n v="1.67E-2"/>
  </r>
  <r>
    <x v="1405"/>
    <x v="1401"/>
    <n v="8874.2000000000007"/>
    <n v="9078.7000000000007"/>
    <n v="8800.4"/>
    <n v="1.05"/>
    <n v="1.4200000000000001E-2"/>
  </r>
  <r>
    <x v="1406"/>
    <x v="1402"/>
    <n v="8885.5"/>
    <n v="8945.5"/>
    <n v="8553.2000000000007"/>
    <n v="1.1200000000000001"/>
    <n v="-1.1999999999999999E-3"/>
  </r>
  <r>
    <x v="1407"/>
    <x v="1403"/>
    <n v="8966.2000000000007"/>
    <n v="9169.9"/>
    <n v="8742.2000000000007"/>
    <n v="1.1499999999999999"/>
    <n v="-8.9999999999999993E-3"/>
  </r>
  <r>
    <x v="1408"/>
    <x v="1404"/>
    <n v="8821.6"/>
    <n v="8986.2000000000007"/>
    <n v="8771.2999999999993"/>
    <n v="30271560"/>
    <n v="1.6400000000000001E-2"/>
  </r>
  <r>
    <x v="1409"/>
    <x v="1405"/>
    <n v="8628.6"/>
    <n v="9040.2999999999993"/>
    <n v="8621"/>
    <n v="1.1100000000000001"/>
    <n v="2.23E-2"/>
  </r>
  <r>
    <x v="1410"/>
    <x v="1406"/>
    <n v="8770.6"/>
    <n v="9437.5"/>
    <n v="8425.5"/>
    <n v="2.04"/>
    <n v="-1.6199999999999999E-2"/>
  </r>
  <r>
    <x v="1411"/>
    <x v="1407"/>
    <n v="7746.7"/>
    <n v="8918.5"/>
    <n v="7729.7"/>
    <n v="1.83"/>
    <n v="0.13220000000000001"/>
  </r>
  <r>
    <x v="1412"/>
    <x v="1408"/>
    <n v="7766"/>
    <n v="7770.1"/>
    <n v="7655.3"/>
    <n v="7272810"/>
    <n v="-2.5000000000000001E-3"/>
  </r>
  <r>
    <x v="1413"/>
    <x v="1409"/>
    <n v="7679.4"/>
    <n v="7768.5"/>
    <n v="7637.7"/>
    <n v="49025000"/>
    <n v="1.1299999999999999E-2"/>
  </r>
  <r>
    <x v="1414"/>
    <x v="1410"/>
    <n v="7540.4"/>
    <n v="7679.4"/>
    <n v="7520.5"/>
    <n v="54373810"/>
    <n v="1.84E-2"/>
  </r>
  <r>
    <x v="1415"/>
    <x v="1411"/>
    <n v="7503.9"/>
    <n v="7684.6"/>
    <n v="7451"/>
    <n v="80159490"/>
    <n v="4.8999999999999998E-3"/>
  </r>
  <r>
    <x v="1416"/>
    <x v="1412"/>
    <n v="7491.3"/>
    <n v="7583.5"/>
    <n v="7423.5"/>
    <n v="90435250"/>
    <n v="2E-3"/>
  </r>
  <r>
    <x v="1417"/>
    <x v="1413"/>
    <n v="7112.8"/>
    <n v="7655.4"/>
    <n v="7036.5"/>
    <n v="1.34"/>
    <n v="5.28E-2"/>
  </r>
  <r>
    <x v="1418"/>
    <x v="1414"/>
    <n v="6842.5"/>
    <n v="7137.4"/>
    <n v="6821.8"/>
    <n v="16455240"/>
    <n v="3.95E-2"/>
  </r>
  <r>
    <x v="1419"/>
    <x v="1415"/>
    <n v="6833.4"/>
    <n v="6919.3"/>
    <n v="6774.3"/>
    <n v="50876490"/>
    <n v="1.2999999999999999E-3"/>
  </r>
  <r>
    <x v="1420"/>
    <x v="1416"/>
    <n v="7122.9"/>
    <n v="7207.5"/>
    <n v="6771.2"/>
    <n v="1.26"/>
    <n v="-4.0599999999999997E-2"/>
  </r>
  <r>
    <x v="1421"/>
    <x v="1417"/>
    <n v="7230.9"/>
    <n v="7238"/>
    <n v="7079.1"/>
    <n v="5.93"/>
    <n v="-1.49E-2"/>
  </r>
  <r>
    <x v="1422"/>
    <x v="1418"/>
    <n v="7035.9"/>
    <n v="7259.4"/>
    <n v="7031.5"/>
    <n v="35840250"/>
    <n v="2.7699999999999999E-2"/>
  </r>
  <r>
    <x v="1423"/>
    <x v="1419"/>
    <n v="7085.5"/>
    <n v="7142.8"/>
    <n v="7005.8"/>
    <n v="8101000"/>
    <n v="-7.0000000000000001E-3"/>
  </r>
  <r>
    <x v="1424"/>
    <x v="1420"/>
    <n v="6629.1"/>
    <n v="7159.7"/>
    <n v="6520.5"/>
    <n v="1.54"/>
    <n v="6.8900000000000003E-2"/>
  </r>
  <r>
    <x v="1425"/>
    <x v="1421"/>
    <n v="6851.3"/>
    <n v="6929.5"/>
    <n v="6615.9"/>
    <n v="1"/>
    <n v="-3.2399999999999998E-2"/>
  </r>
  <r>
    <x v="1426"/>
    <x v="1422"/>
    <n v="6841.8"/>
    <n v="6970.8"/>
    <n v="6768.6"/>
    <n v="52975090"/>
    <n v="1.4E-3"/>
  </r>
  <r>
    <x v="1427"/>
    <x v="1423"/>
    <n v="6918.1"/>
    <n v="6920.3"/>
    <n v="6618.5"/>
    <n v="1.25"/>
    <n v="-1.0999999999999999E-2"/>
  </r>
  <r>
    <x v="1428"/>
    <x v="1424"/>
    <n v="6867.9"/>
    <n v="7158.8"/>
    <n v="6785.1"/>
    <n v="1.1000000000000001"/>
    <n v="7.3000000000000001E-3"/>
  </r>
  <r>
    <x v="1429"/>
    <x v="1425"/>
    <n v="6862.7"/>
    <n v="6931.4"/>
    <n v="6765.1"/>
    <n v="49043640"/>
    <n v="6.9999999999999999E-4"/>
  </r>
  <r>
    <x v="1430"/>
    <x v="1426"/>
    <n v="7289"/>
    <n v="7294.4"/>
    <n v="6756.1"/>
    <n v="1.37"/>
    <n v="-5.8400000000000001E-2"/>
  </r>
  <r>
    <x v="1431"/>
    <x v="1427"/>
    <n v="7361.1"/>
    <n v="7361.1"/>
    <n v="7140.3"/>
    <n v="52995250"/>
    <n v="-9.7999999999999997E-3"/>
  </r>
  <r>
    <x v="1432"/>
    <x v="1428"/>
    <n v="7185.6"/>
    <n v="7396.1"/>
    <n v="7153.1"/>
    <n v="92490360"/>
    <n v="2.4500000000000001E-2"/>
  </r>
  <r>
    <x v="1433"/>
    <x v="1429"/>
    <n v="7332.3"/>
    <n v="7440.3"/>
    <n v="7101.7"/>
    <n v="1.32"/>
    <n v="-2.01E-2"/>
  </r>
  <r>
    <x v="1434"/>
    <x v="1430"/>
    <n v="6772.8"/>
    <n v="7335"/>
    <n v="6770.1"/>
    <n v="1.53"/>
    <n v="8.2600000000000007E-2"/>
  </r>
  <r>
    <x v="1435"/>
    <x v="1431"/>
    <n v="6857.5"/>
    <n v="6889.4"/>
    <n v="6686"/>
    <n v="27796890"/>
    <n v="-1.23E-2"/>
  </r>
  <r>
    <x v="1436"/>
    <x v="1432"/>
    <n v="6735.9"/>
    <n v="6958.6"/>
    <n v="6679.1"/>
    <n v="1.05"/>
    <n v="1.7999999999999999E-2"/>
  </r>
  <r>
    <x v="1437"/>
    <x v="1433"/>
    <n v="6799.9"/>
    <n v="7026.3"/>
    <n v="6623.6"/>
    <n v="1.35"/>
    <n v="-9.4999999999999998E-3"/>
  </r>
  <r>
    <x v="1438"/>
    <x v="1434"/>
    <n v="6638.8"/>
    <n v="7182.7"/>
    <n v="6567.9"/>
    <n v="1.74"/>
    <n v="2.4400000000000002E-2"/>
  </r>
  <r>
    <x v="1439"/>
    <x v="1435"/>
    <n v="6412.4"/>
    <n v="6661.3"/>
    <n v="6157.4"/>
    <n v="1.4"/>
    <n v="3.5200000000000002E-2"/>
  </r>
  <r>
    <x v="1440"/>
    <x v="1436"/>
    <n v="6391.1"/>
    <n v="6513.1"/>
    <n v="6346.3"/>
    <n v="1.05"/>
    <n v="3.3999999999999998E-3"/>
  </r>
  <r>
    <x v="1441"/>
    <x v="1437"/>
    <n v="5890.4"/>
    <n v="6576.5"/>
    <n v="5872.5"/>
    <n v="1.43"/>
    <n v="8.5000000000000006E-2"/>
  </r>
  <r>
    <x v="1442"/>
    <x v="1438"/>
    <n v="6233.2"/>
    <n v="6258.8"/>
    <n v="5889.3"/>
    <n v="15574890"/>
    <n v="-5.5100000000000003E-2"/>
  </r>
  <r>
    <x v="1443"/>
    <x v="1439"/>
    <n v="6373.4"/>
    <n v="6374.3"/>
    <n v="6046.5"/>
    <n v="1.26"/>
    <n v="-2.1899999999999999E-2"/>
  </r>
  <r>
    <x v="1444"/>
    <x v="1440"/>
    <n v="6725.5"/>
    <n v="6813.7"/>
    <n v="6322.3"/>
    <n v="1.1599999999999999"/>
    <n v="-5.2299999999999999E-2"/>
  </r>
  <r>
    <x v="1445"/>
    <x v="1441"/>
    <n v="6677.9"/>
    <n v="6772.9"/>
    <n v="6541.7"/>
    <n v="1.18"/>
    <n v="6.8999999999999999E-3"/>
  </r>
  <r>
    <x v="1446"/>
    <x v="1442"/>
    <n v="6744.8"/>
    <n v="6930.2"/>
    <n v="6474.6"/>
    <n v="1.52"/>
    <n v="-9.7000000000000003E-3"/>
  </r>
  <r>
    <x v="1447"/>
    <x v="1443"/>
    <n v="6468.8"/>
    <n v="6814.2"/>
    <n v="6380.8"/>
    <n v="1.73"/>
    <n v="4.2599999999999999E-2"/>
  </r>
  <r>
    <x v="1448"/>
    <x v="1444"/>
    <n v="5822"/>
    <n v="6564.7"/>
    <n v="5710.8"/>
    <n v="1.88"/>
    <n v="0.1111"/>
  </r>
  <r>
    <x v="1449"/>
    <x v="1445"/>
    <n v="6186.9"/>
    <n v="6394.4"/>
    <n v="5771.2"/>
    <n v="1.48"/>
    <n v="-5.8900000000000001E-2"/>
  </r>
  <r>
    <x v="1450"/>
    <x v="1446"/>
    <n v="6205.6"/>
    <n v="6438.3"/>
    <n v="5887"/>
    <n v="1.64"/>
    <n v="-3.0999999999999999E-3"/>
  </r>
  <r>
    <x v="1451"/>
    <x v="1447"/>
    <n v="6171.6"/>
    <n v="6858.1"/>
    <n v="5748.2"/>
    <n v="2.2200000000000002"/>
    <n v="5.4000000000000003E-3"/>
  </r>
  <r>
    <x v="1452"/>
    <x v="1448"/>
    <n v="5359.2"/>
    <n v="6379.5"/>
    <n v="5256"/>
    <n v="2.1800000000000002"/>
    <n v="0.1512"/>
  </r>
  <r>
    <x v="1453"/>
    <x v="1449"/>
    <n v="5260.7"/>
    <n v="5373.1"/>
    <n v="5020.8999999999996"/>
    <n v="1.8"/>
    <n v="1.9099999999999999E-2"/>
  </r>
  <r>
    <x v="1454"/>
    <x v="1450"/>
    <n v="5030.2"/>
    <n v="5432.8"/>
    <n v="4946.5"/>
    <n v="1.89"/>
    <n v="4.5900000000000003E-2"/>
  </r>
  <r>
    <x v="1455"/>
    <x v="1451"/>
    <n v="5366.4"/>
    <n v="5369.3"/>
    <n v="4477.7"/>
    <n v="2.5499999999999998"/>
    <n v="-6.2700000000000006E-2"/>
  </r>
  <r>
    <x v="1456"/>
    <x v="1452"/>
    <n v="5182.8999999999996"/>
    <n v="5863.3"/>
    <n v="5120.6000000000004"/>
    <n v="1.61"/>
    <n v="3.5400000000000001E-2"/>
  </r>
  <r>
    <x v="1457"/>
    <x v="1453"/>
    <n v="5589.4"/>
    <n v="5634.9"/>
    <n v="5072.2"/>
    <n v="1.69"/>
    <n v="-7.1900000000000006E-2"/>
  </r>
  <r>
    <x v="1458"/>
    <x v="1454"/>
    <n v="4815.2"/>
    <n v="5934.3"/>
    <n v="3869.5"/>
    <n v="4.17"/>
    <n v="0.15709999999999999"/>
  </r>
  <r>
    <x v="1459"/>
    <x v="1455"/>
    <n v="7935.2"/>
    <n v="7963.1"/>
    <n v="4546.6000000000004"/>
    <n v="3.22"/>
    <n v="-0.39179999999999998"/>
  </r>
  <r>
    <x v="1460"/>
    <x v="1456"/>
    <n v="7892.1"/>
    <n v="7976.5"/>
    <n v="7606"/>
    <n v="1.1000000000000001"/>
    <n v="5.5999999999999999E-3"/>
  </r>
  <r>
    <x v="1461"/>
    <x v="1457"/>
    <n v="7933"/>
    <n v="8145.5"/>
    <n v="7740.2"/>
    <n v="1.2"/>
    <n v="-5.3E-3"/>
  </r>
  <r>
    <x v="1462"/>
    <x v="1458"/>
    <n v="8035.8"/>
    <n v="8158.8"/>
    <n v="7648.7"/>
    <n v="1.54"/>
    <n v="-1.26E-2"/>
  </r>
  <r>
    <x v="1463"/>
    <x v="1459"/>
    <n v="8887.7999999999993"/>
    <n v="8888"/>
    <n v="8015.3"/>
    <n v="1.1100000000000001"/>
    <n v="-9.6100000000000005E-2"/>
  </r>
  <r>
    <x v="1464"/>
    <x v="1460"/>
    <n v="9134.2000000000007"/>
    <n v="9180.7999999999993"/>
    <n v="8848.7000000000007"/>
    <n v="48792250"/>
    <n v="-2.7E-2"/>
  </r>
  <r>
    <x v="1465"/>
    <x v="1461"/>
    <n v="9060.6"/>
    <n v="9165.2000000000007"/>
    <n v="9004.9"/>
    <n v="1.04"/>
    <n v="8.2000000000000007E-3"/>
  </r>
  <r>
    <x v="1466"/>
    <x v="1462"/>
    <n v="8757.9"/>
    <n v="9147.2999999999993"/>
    <n v="8751.5"/>
    <n v="72257760"/>
    <n v="3.4500000000000003E-2"/>
  </r>
  <r>
    <x v="1467"/>
    <x v="1463"/>
    <n v="8761.2999999999993"/>
    <n v="8840.2999999999993"/>
    <n v="8679.7000000000007"/>
    <n v="52418610.000000007"/>
    <n v="-4.0000000000000002E-4"/>
  </r>
  <r>
    <x v="1468"/>
    <x v="1464"/>
    <n v="8906.1"/>
    <n v="8911.7000000000007"/>
    <n v="8669.2999999999993"/>
    <n v="1.01"/>
    <n v="-1.61E-2"/>
  </r>
  <r>
    <x v="1469"/>
    <x v="1465"/>
    <n v="8537.5"/>
    <n v="8961.7999999999993"/>
    <n v="8503.1"/>
    <n v="1.02"/>
    <n v="4.2700000000000002E-2"/>
  </r>
  <r>
    <x v="1470"/>
    <x v="1466"/>
    <n v="8543.7999999999993"/>
    <n v="8737.2000000000007"/>
    <n v="8437.2000000000007"/>
    <n v="3920250"/>
    <n v="-4.0000000000000002E-4"/>
  </r>
  <r>
    <x v="1471"/>
    <x v="1467"/>
    <n v="8697.1"/>
    <n v="8793.7000000000007"/>
    <n v="8539.7999999999993"/>
    <n v="30071360.000000004"/>
    <n v="-1.77E-2"/>
  </r>
  <r>
    <x v="1472"/>
    <x v="1468"/>
    <n v="8820.1"/>
    <n v="8898.7000000000007"/>
    <n v="8451.9"/>
    <n v="1.08"/>
    <n v="-1.37E-2"/>
  </r>
  <r>
    <x v="1473"/>
    <x v="1469"/>
    <n v="8800.1"/>
    <n v="8968.2999999999993"/>
    <n v="8538.5"/>
    <n v="1.1299999999999999"/>
    <n v="2.0999999999999999E-3"/>
  </r>
  <r>
    <x v="1474"/>
    <x v="1470"/>
    <n v="9317.1"/>
    <n v="9368.1"/>
    <n v="8672"/>
    <n v="1.32"/>
    <n v="-5.5500000000000001E-2"/>
  </r>
  <r>
    <x v="1475"/>
    <x v="1471"/>
    <n v="9662.6"/>
    <n v="9672.2999999999993"/>
    <n v="9269.7999999999993"/>
    <n v="90983090"/>
    <n v="-3.5700000000000003E-2"/>
  </r>
  <r>
    <x v="1476"/>
    <x v="1472"/>
    <n v="9943.2000000000007"/>
    <n v="9981"/>
    <n v="9507"/>
    <n v="0"/>
    <n v="-2.8199999999999999E-2"/>
  </r>
  <r>
    <x v="1477"/>
    <x v="1473"/>
    <n v="9655.6"/>
    <n v="9965.6"/>
    <n v="9653.4"/>
    <n v="68277440"/>
    <n v="2.9700000000000001E-2"/>
  </r>
  <r>
    <x v="1478"/>
    <x v="1474"/>
    <n v="9684.5"/>
    <n v="9706.5"/>
    <n v="9569.7999999999993"/>
    <n v="51909440"/>
    <n v="-3.0000000000000001E-3"/>
  </r>
  <r>
    <x v="1479"/>
    <x v="1475"/>
    <n v="9602.2000000000007"/>
    <n v="9747.1"/>
    <n v="9574.5"/>
    <n v="43713210"/>
    <n v="8.5000000000000006E-3"/>
  </r>
  <r>
    <x v="1480"/>
    <x v="1476"/>
    <n v="9611.9"/>
    <n v="9681.4"/>
    <n v="9448.9"/>
    <n v="69664000"/>
    <n v="-6.9999999999999999E-4"/>
  </r>
  <r>
    <x v="1481"/>
    <x v="1477"/>
    <n v="10158.6"/>
    <n v="10230.9"/>
    <n v="9424.2999999999993"/>
    <n v="86065250"/>
    <n v="-5.3999999999999999E-2"/>
  </r>
  <r>
    <x v="1482"/>
    <x v="1478"/>
    <n v="9701.5"/>
    <n v="10230.1"/>
    <n v="9601.6"/>
    <n v="86077810"/>
    <n v="4.7100000000000003E-2"/>
  </r>
  <r>
    <x v="1483"/>
    <x v="1479"/>
    <n v="9931.7000000000007"/>
    <n v="9951.5"/>
    <n v="9468.9"/>
    <n v="84645440"/>
    <n v="-2.3199999999999998E-2"/>
  </r>
  <r>
    <x v="1484"/>
    <x v="1480"/>
    <n v="9907.4"/>
    <n v="10056.4"/>
    <n v="9654.9"/>
    <n v="73610810"/>
    <n v="2.5000000000000001E-3"/>
  </r>
  <r>
    <x v="1485"/>
    <x v="1481"/>
    <n v="10336"/>
    <n v="10369.799999999999"/>
    <n v="9831.7000000000007"/>
    <n v="65513609.999999993"/>
    <n v="-4.1200000000000001E-2"/>
  </r>
  <r>
    <x v="1486"/>
    <x v="1482"/>
    <n v="10235.5"/>
    <n v="10372.4"/>
    <n v="10125.200000000001"/>
    <n v="37358010"/>
    <n v="9.5999999999999992E-3"/>
  </r>
  <r>
    <x v="1487"/>
    <x v="1483"/>
    <n v="10321.9"/>
    <n v="10482.6"/>
    <n v="10116.9"/>
    <n v="28209000"/>
    <n v="-8.0000000000000002E-3"/>
  </r>
  <r>
    <x v="1488"/>
    <x v="1484"/>
    <n v="10229.299999999999"/>
    <n v="10435.6"/>
    <n v="10229.299999999999"/>
    <n v="20081250"/>
    <n v="8.6E-3"/>
  </r>
  <r>
    <x v="1489"/>
    <x v="1485"/>
    <n v="9854"/>
    <n v="10314.1"/>
    <n v="9725.1"/>
    <n v="22155840"/>
    <n v="3.8100000000000002E-2"/>
  </r>
  <r>
    <x v="1490"/>
    <x v="1486"/>
    <n v="10151.5"/>
    <n v="10181.700000000001"/>
    <n v="9774.7999999999993"/>
    <n v="17186840"/>
    <n v="-2.93E-2"/>
  </r>
  <r>
    <x v="1491"/>
    <x v="1487"/>
    <n v="9895.4"/>
    <n v="10157.1"/>
    <n v="9882.7000000000007"/>
    <n v="21607250"/>
    <n v="2.5899999999999999E-2"/>
  </r>
  <r>
    <x v="1492"/>
    <x v="1488"/>
    <n v="9817.2999999999993"/>
    <n v="9931.2000000000007"/>
    <n v="9673.2000000000007"/>
    <n v="17090610"/>
    <n v="7.7999999999999996E-3"/>
  </r>
  <r>
    <x v="1493"/>
    <x v="1489"/>
    <n v="9771.9"/>
    <n v="9872.5"/>
    <n v="9738.7000000000007"/>
    <n v="58460160"/>
    <n v="4.7999999999999996E-3"/>
  </r>
  <r>
    <x v="1494"/>
    <x v="1490"/>
    <n v="9611.7999999999993"/>
    <n v="9854.9"/>
    <n v="9536.1"/>
    <n v="52170890"/>
    <n v="1.67E-2"/>
  </r>
  <r>
    <x v="1495"/>
    <x v="1491"/>
    <n v="9194.1"/>
    <n v="9726.7999999999993"/>
    <n v="9179.9"/>
    <n v="35487160"/>
    <n v="4.5400000000000003E-2"/>
  </r>
  <r>
    <x v="1496"/>
    <x v="1492"/>
    <n v="9296.5"/>
    <n v="9347.5"/>
    <n v="9193.9"/>
    <n v="44314240"/>
    <n v="-1.0999999999999999E-2"/>
  </r>
  <r>
    <x v="1497"/>
    <x v="1493"/>
    <n v="9334.6"/>
    <n v="9582.7999999999993"/>
    <n v="9243.1"/>
    <n v="27354210"/>
    <n v="-4.1000000000000003E-3"/>
  </r>
  <r>
    <x v="1498"/>
    <x v="1494"/>
    <n v="9381.5"/>
    <n v="9465.4"/>
    <n v="9183.1"/>
    <n v="25284690"/>
    <n v="-5.0000000000000001E-3"/>
  </r>
  <r>
    <x v="1499"/>
    <x v="1495"/>
    <n v="9349.2999999999993"/>
    <n v="9458.7999999999993"/>
    <n v="9301.5"/>
    <n v="19253640"/>
    <n v="3.5000000000000001E-3"/>
  </r>
  <r>
    <x v="1500"/>
    <x v="1496"/>
    <n v="9508.2999999999993"/>
    <n v="9525"/>
    <n v="9222.2999999999993"/>
    <n v="23434690"/>
    <n v="-1.66E-2"/>
  </r>
  <r>
    <x v="1501"/>
    <x v="1497"/>
    <n v="9299.1"/>
    <n v="9569"/>
    <n v="9209.2000000000007"/>
    <n v="16069410"/>
    <n v="2.24E-2"/>
  </r>
  <r>
    <x v="1502"/>
    <x v="1498"/>
    <n v="9377.2999999999993"/>
    <n v="9428.7000000000007"/>
    <n v="9250.9"/>
    <n v="65989440"/>
    <n v="-8.3999999999999995E-3"/>
  </r>
  <r>
    <x v="1503"/>
    <x v="1499"/>
    <n v="8866.6"/>
    <n v="9389.5"/>
    <n v="8866.6"/>
    <n v="19084000"/>
    <n v="5.7599999999999998E-2"/>
  </r>
  <r>
    <x v="1504"/>
    <x v="1500"/>
    <n v="8608.1"/>
    <n v="8983.1"/>
    <n v="8585.6"/>
    <n v="31790250.000000004"/>
    <n v="3.0099999999999998E-2"/>
  </r>
  <r>
    <x v="1505"/>
    <x v="1501"/>
    <n v="8341.6"/>
    <n v="8607.7999999999993"/>
    <n v="8304.9"/>
    <n v="15923560"/>
    <n v="3.1899999999999998E-2"/>
  </r>
  <r>
    <x v="1506"/>
    <x v="1502"/>
    <n v="8439.9"/>
    <n v="8447.6"/>
    <n v="8277.2000000000007"/>
    <n v="0"/>
    <n v="-1.17E-2"/>
  </r>
  <r>
    <x v="1507"/>
    <x v="1503"/>
    <n v="8404.9"/>
    <n v="8522"/>
    <n v="8242.6"/>
    <n v="1234040"/>
    <n v="4.1000000000000003E-3"/>
  </r>
  <r>
    <x v="1508"/>
    <x v="1504"/>
    <n v="8678.5"/>
    <n v="8687.2999999999993"/>
    <n v="8309.6"/>
    <n v="48418890"/>
    <n v="-3.15E-2"/>
  </r>
  <r>
    <x v="1509"/>
    <x v="1505"/>
    <n v="8733"/>
    <n v="8805.4"/>
    <n v="8610.7999999999993"/>
    <n v="3054360"/>
    <n v="-6.1999999999999998E-3"/>
  </r>
  <r>
    <x v="1510"/>
    <x v="1506"/>
    <n v="8642"/>
    <n v="8770.2999999999993"/>
    <n v="8524"/>
    <n v="10804000"/>
    <n v="1.0500000000000001E-2"/>
  </r>
  <r>
    <x v="1511"/>
    <x v="1507"/>
    <n v="8705.7000000000007"/>
    <n v="8740.1"/>
    <n v="8539.2000000000007"/>
    <n v="3594359.9999999995"/>
    <n v="-7.4000000000000003E-3"/>
  </r>
  <r>
    <x v="1512"/>
    <x v="1508"/>
    <n v="8916.2999999999993"/>
    <n v="9183.7000000000007"/>
    <n v="8552.7999999999993"/>
    <n v="975010"/>
    <n v="-2.3599999999999999E-2"/>
  </r>
  <r>
    <x v="1513"/>
    <x v="1509"/>
    <n v="8913"/>
    <n v="8982.2999999999993"/>
    <n v="8814.6"/>
    <n v="46452760"/>
    <n v="4.0000000000000002E-4"/>
  </r>
  <r>
    <x v="1514"/>
    <x v="1510"/>
    <n v="8726.7000000000007"/>
    <n v="9005.1"/>
    <n v="8675.9"/>
    <n v="8735210"/>
    <n v="2.1299999999999999E-2"/>
  </r>
  <r>
    <x v="1515"/>
    <x v="1511"/>
    <n v="8818.1"/>
    <n v="8850"/>
    <n v="8605.7999999999993"/>
    <n v="23946240"/>
    <n v="-1.04E-2"/>
  </r>
  <r>
    <x v="1516"/>
    <x v="1512"/>
    <n v="8827.9"/>
    <n v="8904"/>
    <n v="8615.5"/>
    <n v="1.17"/>
    <n v="-1.1999999999999999E-3"/>
  </r>
  <r>
    <x v="1517"/>
    <x v="1513"/>
    <n v="8111.2"/>
    <n v="8898.7000000000007"/>
    <n v="8111.2"/>
    <n v="1.48"/>
    <n v="8.8499999999999995E-2"/>
  </r>
  <r>
    <x v="1518"/>
    <x v="1514"/>
    <n v="8188.3"/>
    <n v="8196.7000000000007"/>
    <n v="8068.4"/>
    <n v="40303560"/>
    <n v="-9.2999999999999992E-3"/>
  </r>
  <r>
    <x v="1519"/>
    <x v="1515"/>
    <n v="8023.3"/>
    <n v="8189.9"/>
    <n v="7973.1"/>
    <n v="13094840"/>
    <n v="2.0400000000000001E-2"/>
  </r>
  <r>
    <x v="1520"/>
    <x v="1516"/>
    <n v="8187.8"/>
    <n v="8262.9"/>
    <n v="8008.4"/>
    <n v="58256250"/>
    <n v="-1.9900000000000001E-2"/>
  </r>
  <r>
    <x v="1521"/>
    <x v="1517"/>
    <n v="7842.5"/>
    <n v="8187.4"/>
    <n v="7697.7"/>
    <n v="1.05"/>
    <n v="4.3999999999999997E-2"/>
  </r>
  <r>
    <x v="1522"/>
    <x v="1518"/>
    <n v="8060"/>
    <n v="8065.9"/>
    <n v="7779.2"/>
    <n v="39325000"/>
    <n v="-2.7E-2"/>
  </r>
  <r>
    <x v="1523"/>
    <x v="1519"/>
    <n v="8154.2"/>
    <n v="8436.4"/>
    <n v="7900.8"/>
    <n v="1.19"/>
    <n v="-1.18E-2"/>
  </r>
  <r>
    <x v="1524"/>
    <x v="1520"/>
    <n v="7759.1"/>
    <n v="8182"/>
    <n v="7754.1"/>
    <n v="1.01"/>
    <n v="5.11E-2"/>
  </r>
  <r>
    <x v="1525"/>
    <x v="1521"/>
    <n v="7372.6"/>
    <n v="7783.1"/>
    <n v="7366.7"/>
    <n v="59006250"/>
    <n v="5.2400000000000002E-2"/>
  </r>
  <r>
    <x v="1526"/>
    <x v="1522"/>
    <n v="7376.8"/>
    <n v="7501"/>
    <n v="7345.6"/>
    <n v="8793960"/>
    <n v="-5.9999999999999995E-4"/>
  </r>
  <r>
    <x v="1527"/>
    <x v="1523"/>
    <n v="7345.1"/>
    <n v="7433.1"/>
    <n v="7291.4"/>
    <n v="47675810"/>
    <n v="4.5999999999999999E-3"/>
  </r>
  <r>
    <x v="1528"/>
    <x v="1524"/>
    <n v="6967.1"/>
    <n v="7402.9"/>
    <n v="6884.1"/>
    <n v="27152410"/>
    <n v="5.3999999999999999E-2"/>
  </r>
  <r>
    <x v="1529"/>
    <x v="1525"/>
    <n v="7199.7"/>
    <n v="7209.6"/>
    <n v="6901.4"/>
    <n v="49356840"/>
    <n v="-3.2300000000000002E-2"/>
  </r>
  <r>
    <x v="1530"/>
    <x v="1526"/>
    <n v="7196.4"/>
    <n v="7259.4"/>
    <n v="7180"/>
    <n v="11767840"/>
    <n v="5.0000000000000001E-4"/>
  </r>
  <r>
    <x v="1531"/>
    <x v="1527"/>
    <n v="7261.5"/>
    <n v="7331"/>
    <n v="7167.4"/>
    <n v="35196000"/>
    <n v="-8.9999999999999993E-3"/>
  </r>
  <r>
    <x v="1532"/>
    <x v="1528"/>
    <n v="7397.5"/>
    <n v="7420.9"/>
    <n v="7244.1"/>
    <n v="6667210"/>
    <n v="-1.84E-2"/>
  </r>
  <r>
    <x v="1533"/>
    <x v="1529"/>
    <n v="7321.6"/>
    <n v="7518.9"/>
    <n v="7303"/>
    <n v="42206610.000000007"/>
    <n v="1.04E-2"/>
  </r>
  <r>
    <x v="1534"/>
    <x v="1530"/>
    <n v="7261.9"/>
    <n v="7375.9"/>
    <n v="7256.5"/>
    <n v="58652160"/>
    <n v="8.2000000000000007E-3"/>
  </r>
  <r>
    <x v="1535"/>
    <x v="1531"/>
    <n v="7210.8"/>
    <n v="7293.8"/>
    <n v="7128.5"/>
    <n v="5026490"/>
    <n v="7.0000000000000001E-3"/>
  </r>
  <r>
    <x v="1536"/>
    <x v="1532"/>
    <n v="7225"/>
    <n v="7414.3"/>
    <n v="7177.3"/>
    <n v="7155810"/>
    <n v="-1.9E-3"/>
  </r>
  <r>
    <x v="1537"/>
    <x v="1533"/>
    <n v="7268.3"/>
    <n v="7542.4"/>
    <n v="7150.9"/>
    <n v="25641810"/>
    <n v="-6.0000000000000001E-3"/>
  </r>
  <r>
    <x v="1538"/>
    <x v="1534"/>
    <n v="7322.4"/>
    <n v="7433.2"/>
    <n v="7185.7"/>
    <n v="42419160"/>
    <n v="-7.4000000000000003E-3"/>
  </r>
  <r>
    <x v="1539"/>
    <x v="1535"/>
    <n v="7496.2"/>
    <n v="7684"/>
    <n v="7276.2"/>
    <n v="15234560"/>
    <n v="-2.3099999999999999E-2"/>
  </r>
  <r>
    <x v="1540"/>
    <x v="1536"/>
    <n v="7156.3"/>
    <n v="7501.1"/>
    <n v="7142"/>
    <n v="63726360.000000007"/>
    <n v="4.7399999999999998E-2"/>
  </r>
  <r>
    <x v="1541"/>
    <x v="1537"/>
    <n v="7196.4"/>
    <n v="7197.6"/>
    <n v="7129.6"/>
    <n v="34686760"/>
    <n v="-5.5999999999999999E-3"/>
  </r>
  <r>
    <x v="1542"/>
    <x v="1527"/>
    <n v="7165.5"/>
    <n v="7218.4"/>
    <n v="7107.7"/>
    <n v="2508160"/>
    <n v="4.3E-3"/>
  </r>
  <r>
    <x v="1543"/>
    <x v="1538"/>
    <n v="7276.4"/>
    <n v="7354"/>
    <n v="7039.3"/>
    <n v="56067840"/>
    <n v="-1.52E-2"/>
  </r>
  <r>
    <x v="1544"/>
    <x v="1539"/>
    <n v="6613.5"/>
    <n v="7387.7"/>
    <n v="6462.2"/>
    <n v="1.1399999999999999"/>
    <n v="0.1002"/>
  </r>
  <r>
    <x v="1545"/>
    <x v="1540"/>
    <n v="6903.5"/>
    <n v="6943.5"/>
    <n v="6575"/>
    <n v="49200250"/>
    <n v="-4.2000000000000003E-2"/>
  </r>
  <r>
    <x v="1546"/>
    <x v="1541"/>
    <n v="7128.5"/>
    <n v="7153.1"/>
    <n v="6864.6"/>
    <n v="38615360"/>
    <n v="-3.1600000000000003E-2"/>
  </r>
  <r>
    <x v="1547"/>
    <x v="1542"/>
    <n v="7080.8"/>
    <n v="7175.8"/>
    <n v="7033.8"/>
    <n v="28569640"/>
    <n v="6.7000000000000002E-3"/>
  </r>
  <r>
    <x v="1548"/>
    <x v="1543"/>
    <n v="7255.2"/>
    <n v="7267.4"/>
    <n v="7043.3"/>
    <n v="29375359.999999996"/>
    <n v="-2.4E-2"/>
  </r>
  <r>
    <x v="1549"/>
    <x v="1544"/>
    <n v="7208.4"/>
    <n v="7288"/>
    <n v="7200.3"/>
    <n v="24671010"/>
    <n v="6.4999999999999997E-3"/>
  </r>
  <r>
    <x v="1550"/>
    <x v="1545"/>
    <n v="7208"/>
    <n v="7272.4"/>
    <n v="7124.6"/>
    <n v="48944000"/>
    <n v="0"/>
  </r>
  <r>
    <x v="1551"/>
    <x v="1545"/>
    <n v="7235.8"/>
    <n v="7284.4"/>
    <n v="7168.8"/>
    <n v="20736000"/>
    <n v="-3.8E-3"/>
  </r>
  <r>
    <x v="1552"/>
    <x v="1546"/>
    <n v="7356.2"/>
    <n v="7400.3"/>
    <n v="7192.1"/>
    <n v="30475000"/>
    <n v="-1.6299999999999999E-2"/>
  </r>
  <r>
    <x v="1553"/>
    <x v="1547"/>
    <n v="7524.8"/>
    <n v="7626"/>
    <n v="7321.6"/>
    <n v="42811560"/>
    <n v="-2.24E-2"/>
  </r>
  <r>
    <x v="1554"/>
    <x v="1548"/>
    <n v="7510.8"/>
    <n v="7576.4"/>
    <n v="7416.7"/>
    <n v="1996160"/>
    <n v="1.8E-3"/>
  </r>
  <r>
    <x v="1555"/>
    <x v="1549"/>
    <n v="7530.4"/>
    <n v="7595.7"/>
    <n v="7489.6"/>
    <n v="7799960"/>
    <n v="-2.5999999999999999E-3"/>
  </r>
  <r>
    <x v="1556"/>
    <x v="1550"/>
    <n v="7399.2"/>
    <n v="7552.1"/>
    <n v="7329.8"/>
    <n v="7061000"/>
    <n v="1.78E-2"/>
  </r>
  <r>
    <x v="1557"/>
    <x v="1551"/>
    <n v="7204.6"/>
    <n v="7476.3"/>
    <n v="7184"/>
    <n v="60900840"/>
    <n v="2.7E-2"/>
  </r>
  <r>
    <x v="1558"/>
    <x v="1552"/>
    <n v="7291.9"/>
    <n v="7702.2"/>
    <n v="7113.6"/>
    <n v="72881250"/>
    <n v="-1.2E-2"/>
  </r>
  <r>
    <x v="1559"/>
    <x v="1553"/>
    <n v="7298.1"/>
    <n v="7389.4"/>
    <n v="7227.1"/>
    <n v="42255290"/>
    <n v="-8.9999999999999998E-4"/>
  </r>
  <r>
    <x v="1560"/>
    <x v="1554"/>
    <n v="7395.9"/>
    <n v="7433.8"/>
    <n v="7173.6"/>
    <n v="53646840"/>
    <n v="-1.3299999999999999E-2"/>
  </r>
  <r>
    <x v="1561"/>
    <x v="1555"/>
    <n v="7546.5"/>
    <n v="7546.5"/>
    <n v="7244.4"/>
    <n v="0"/>
    <n v="-1.9900000000000001E-2"/>
  </r>
  <r>
    <x v="1562"/>
    <x v="1556"/>
    <n v="7742.7"/>
    <n v="7787.7"/>
    <n v="7472.7"/>
    <n v="39036000"/>
    <n v="-2.53E-2"/>
  </r>
  <r>
    <x v="1563"/>
    <x v="1557"/>
    <n v="7426.6"/>
    <n v="7825.3"/>
    <n v="7412.3"/>
    <n v="54436410"/>
    <n v="4.2599999999999999E-2"/>
  </r>
  <r>
    <x v="1564"/>
    <x v="1558"/>
    <n v="7510.6"/>
    <n v="7639.5"/>
    <n v="7380.6"/>
    <n v="42779640"/>
    <n v="-1.12E-2"/>
  </r>
  <r>
    <x v="1565"/>
    <x v="1559"/>
    <n v="7162.8"/>
    <n v="7636.9"/>
    <n v="6875.4"/>
    <n v="48828010"/>
    <n v="4.8599999999999997E-2"/>
  </r>
  <r>
    <x v="1566"/>
    <x v="1560"/>
    <n v="7115.5"/>
    <n v="7329.5"/>
    <n v="7045.1"/>
    <n v="22795290"/>
    <n v="6.6E-3"/>
  </r>
  <r>
    <x v="1567"/>
    <x v="1561"/>
    <n v="6924.7"/>
    <n v="7352.8"/>
    <n v="6534.8"/>
    <n v="1.29"/>
    <n v="2.76E-2"/>
  </r>
  <r>
    <x v="1568"/>
    <x v="1562"/>
    <n v="7325"/>
    <n v="7344.1"/>
    <n v="6894.9"/>
    <n v="45225000"/>
    <n v="-5.45E-2"/>
  </r>
  <r>
    <x v="1569"/>
    <x v="1563"/>
    <n v="7271.6"/>
    <n v="7342.5"/>
    <n v="7093.7"/>
    <n v="14097240"/>
    <n v="7.1000000000000004E-3"/>
  </r>
  <r>
    <x v="1570"/>
    <x v="1564"/>
    <n v="7627.9"/>
    <n v="7700.9"/>
    <n v="6818.5"/>
    <n v="1.41"/>
    <n v="-4.6600000000000003E-2"/>
  </r>
  <r>
    <x v="1571"/>
    <x v="1565"/>
    <n v="8099.4"/>
    <n v="8129.6"/>
    <n v="7519.7"/>
    <n v="44575000"/>
    <n v="-5.8200000000000002E-2"/>
  </r>
  <r>
    <x v="1572"/>
    <x v="1566"/>
    <n v="8145.7"/>
    <n v="8223"/>
    <n v="8074.2"/>
    <n v="16396290"/>
    <n v="-5.7000000000000002E-3"/>
  </r>
  <r>
    <x v="1573"/>
    <x v="1567"/>
    <n v="8207.7000000000007"/>
    <n v="8245.6"/>
    <n v="8032.8"/>
    <n v="17665290"/>
    <n v="-7.6E-3"/>
  </r>
  <r>
    <x v="1574"/>
    <x v="1568"/>
    <n v="8510.2999999999993"/>
    <n v="8516.2999999999993"/>
    <n v="8110.4"/>
    <n v="41556000"/>
    <n v="-3.5400000000000001E-2"/>
  </r>
  <r>
    <x v="1575"/>
    <x v="1569"/>
    <n v="8497.4"/>
    <n v="8631.7000000000007"/>
    <n v="8413"/>
    <n v="11686840"/>
    <n v="1.5E-3"/>
  </r>
  <r>
    <x v="1576"/>
    <x v="1570"/>
    <n v="8476.2000000000007"/>
    <n v="8532.7999999999993"/>
    <n v="8450.7000000000007"/>
    <n v="7538560"/>
    <n v="2.5000000000000001E-3"/>
  </r>
  <r>
    <x v="1577"/>
    <x v="1571"/>
    <n v="8660.7999999999993"/>
    <n v="8761.7999999999993"/>
    <n v="8437.1"/>
    <n v="46413410"/>
    <n v="-2.1299999999999999E-2"/>
  </r>
  <r>
    <x v="1578"/>
    <x v="1572"/>
    <n v="8782.9"/>
    <n v="8799.7999999999993"/>
    <n v="8615.7999999999993"/>
    <n v="22163489.999999996"/>
    <n v="-1.3899999999999999E-2"/>
  </r>
  <r>
    <x v="1579"/>
    <x v="1573"/>
    <n v="8813.2000000000007"/>
    <n v="8829.7000000000007"/>
    <n v="8721.1"/>
    <n v="14992890"/>
    <n v="-3.3E-3"/>
  </r>
  <r>
    <x v="1580"/>
    <x v="1574"/>
    <n v="8737.4"/>
    <n v="8841.2000000000007"/>
    <n v="8615.7000000000007"/>
    <n v="9202560"/>
    <n v="8.6999999999999994E-3"/>
  </r>
  <r>
    <x v="1581"/>
    <x v="1575"/>
    <n v="9036.9"/>
    <n v="9066.4"/>
    <n v="8649.4"/>
    <n v="9618560"/>
    <n v="-3.32E-2"/>
  </r>
  <r>
    <x v="1582"/>
    <x v="1576"/>
    <n v="8804.7000000000007"/>
    <n v="9092.9"/>
    <n v="8763.5"/>
    <n v="33149490.000000004"/>
    <n v="2.64E-2"/>
  </r>
  <r>
    <x v="1583"/>
    <x v="1577"/>
    <n v="8778.1"/>
    <n v="8877.5"/>
    <n v="8746.9"/>
    <n v="1024040"/>
    <n v="3.0000000000000001E-3"/>
  </r>
  <r>
    <x v="1584"/>
    <x v="1578"/>
    <n v="9223.6"/>
    <n v="9254.7999999999993"/>
    <n v="8722.4"/>
    <n v="62551410"/>
    <n v="-4.8300000000000003E-2"/>
  </r>
  <r>
    <x v="1585"/>
    <x v="1579"/>
    <n v="9339.2000000000007"/>
    <n v="9367"/>
    <n v="9130"/>
    <n v="32591159.999999996"/>
    <n v="-1.24E-2"/>
  </r>
  <r>
    <x v="1586"/>
    <x v="1580"/>
    <n v="9311.2000000000007"/>
    <n v="9424.6"/>
    <n v="9262.7000000000007"/>
    <n v="1734090"/>
    <n v="3.0000000000000001E-3"/>
  </r>
  <r>
    <x v="1587"/>
    <x v="1581"/>
    <n v="9396.1"/>
    <n v="9452.7000000000007"/>
    <n v="9193.9"/>
    <n v="27443640"/>
    <n v="-9.1000000000000004E-3"/>
  </r>
  <r>
    <x v="1588"/>
    <x v="1582"/>
    <n v="9198.7000000000007"/>
    <n v="9500.4"/>
    <n v="9134.1"/>
    <n v="681010"/>
    <n v="2.1499999999999998E-2"/>
  </r>
  <r>
    <x v="1589"/>
    <x v="1583"/>
    <n v="9300.5"/>
    <n v="9359.1"/>
    <n v="9095"/>
    <n v="30047359.999999996"/>
    <n v="-1.0999999999999999E-2"/>
  </r>
  <r>
    <x v="1590"/>
    <x v="1584"/>
    <n v="9230.2999999999993"/>
    <n v="9356.7000000000007"/>
    <n v="9201.2000000000007"/>
    <n v="42234760"/>
    <n v="7.6E-3"/>
  </r>
  <r>
    <x v="1591"/>
    <x v="1585"/>
    <n v="9153.1"/>
    <n v="9270.4"/>
    <n v="9057.2000000000007"/>
    <n v="44827250"/>
    <n v="8.5000000000000006E-3"/>
  </r>
  <r>
    <x v="1592"/>
    <x v="1586"/>
    <n v="9157.9"/>
    <n v="9378.9"/>
    <n v="8959.6"/>
    <n v="74300490"/>
    <n v="-5.9999999999999995E-4"/>
  </r>
  <r>
    <x v="1593"/>
    <x v="1587"/>
    <n v="9411.2999999999993"/>
    <n v="9411.2999999999993"/>
    <n v="9018.4"/>
    <n v="57650290"/>
    <n v="-2.69E-2"/>
  </r>
  <r>
    <x v="1594"/>
    <x v="1588"/>
    <n v="9206.5"/>
    <n v="9531.2999999999993"/>
    <n v="9125.2999999999993"/>
    <n v="44087040"/>
    <n v="2.2200000000000001E-2"/>
  </r>
  <r>
    <x v="1595"/>
    <x v="1589"/>
    <n v="9530.1"/>
    <n v="9866.9"/>
    <n v="9202.5"/>
    <n v="1.04"/>
    <n v="-3.3799999999999997E-2"/>
  </r>
  <r>
    <x v="1596"/>
    <x v="1590"/>
    <n v="9230.6"/>
    <n v="9773.2000000000007"/>
    <n v="9081"/>
    <n v="1.1599999999999999"/>
    <n v="3.2399999999999998E-2"/>
  </r>
  <r>
    <x v="1597"/>
    <x v="1591"/>
    <n v="8658.4"/>
    <n v="10540"/>
    <n v="8061.8"/>
    <n v="1.78"/>
    <n v="6.6100000000000006E-2"/>
  </r>
  <r>
    <x v="1598"/>
    <x v="1592"/>
    <n v="7422.8"/>
    <n v="8697.7000000000007"/>
    <n v="7404.9"/>
    <n v="1.18"/>
    <n v="0.16650000000000001"/>
  </r>
  <r>
    <x v="1599"/>
    <x v="1593"/>
    <n v="7476.8"/>
    <n v="7501.5"/>
    <n v="7366.3"/>
    <n v="28738010"/>
    <n v="-7.3000000000000001E-3"/>
  </r>
  <r>
    <x v="1600"/>
    <x v="1594"/>
    <n v="8031"/>
    <n v="8055"/>
    <n v="7329.2"/>
    <n v="7136640"/>
    <n v="-6.9000000000000006E-2"/>
  </r>
  <r>
    <x v="1601"/>
    <x v="1595"/>
    <n v="8207.4"/>
    <n v="8289.1"/>
    <n v="8017.7"/>
    <n v="22245210"/>
    <n v="-2.1499999999999998E-2"/>
  </r>
  <r>
    <x v="1602"/>
    <x v="1596"/>
    <n v="8224.1"/>
    <n v="8315.2999999999993"/>
    <n v="8155.7"/>
    <n v="19576000"/>
    <n v="-1.8E-3"/>
  </r>
  <r>
    <x v="1603"/>
    <x v="1597"/>
    <n v="7957.4"/>
    <n v="8288.5"/>
    <n v="7889.6"/>
    <n v="46765810"/>
    <n v="3.3399999999999999E-2"/>
  </r>
  <r>
    <x v="1604"/>
    <x v="1598"/>
    <n v="7948.3"/>
    <n v="8060.2"/>
    <n v="7892.4"/>
    <n v="35592890"/>
    <n v="1.1000000000000001E-3"/>
  </r>
  <r>
    <x v="1605"/>
    <x v="1599"/>
    <n v="8073.3"/>
    <n v="8116.4"/>
    <n v="7842"/>
    <n v="39957410"/>
    <n v="-1.55E-2"/>
  </r>
  <r>
    <x v="1606"/>
    <x v="1600"/>
    <n v="8000.4"/>
    <n v="8118.2"/>
    <n v="7944.4"/>
    <n v="42270250"/>
    <n v="9.1000000000000004E-3"/>
  </r>
  <r>
    <x v="1607"/>
    <x v="1601"/>
    <n v="8167.1"/>
    <n v="8185.9"/>
    <n v="7929.8"/>
    <n v="49580639.999999993"/>
    <n v="-2.0400000000000001E-2"/>
  </r>
  <r>
    <x v="1608"/>
    <x v="1602"/>
    <n v="8353.4"/>
    <n v="8400.2000000000007"/>
    <n v="8139.5"/>
    <n v="34290290"/>
    <n v="-2.23E-2"/>
  </r>
  <r>
    <x v="1609"/>
    <x v="1603"/>
    <n v="8281.2999999999993"/>
    <n v="8374.2999999999993"/>
    <n v="8222.2000000000007"/>
    <n v="1010040"/>
    <n v="8.6999999999999994E-3"/>
  </r>
  <r>
    <x v="1610"/>
    <x v="1604"/>
    <n v="8304.2999999999993"/>
    <n v="8450.2000000000007"/>
    <n v="8190.6"/>
    <n v="36528690"/>
    <n v="-2.8E-3"/>
  </r>
  <r>
    <x v="1611"/>
    <x v="1605"/>
    <n v="8267.6"/>
    <n v="8394.7999999999993"/>
    <n v="8260.9"/>
    <n v="848040"/>
    <n v="4.4000000000000003E-3"/>
  </r>
  <r>
    <x v="1612"/>
    <x v="1606"/>
    <n v="8562.2000000000007"/>
    <n v="8751.1"/>
    <n v="8249.7000000000007"/>
    <n v="57435960"/>
    <n v="-3.44E-2"/>
  </r>
  <r>
    <x v="1613"/>
    <x v="1607"/>
    <n v="8566.7999999999993"/>
    <n v="8638.5"/>
    <n v="8438.7000000000007"/>
    <n v="23527160"/>
    <n v="-5.0000000000000001E-4"/>
  </r>
  <r>
    <x v="1614"/>
    <x v="1608"/>
    <n v="8180.1"/>
    <n v="8655.9"/>
    <n v="8122.7"/>
    <n v="27366489.999999996"/>
    <n v="4.6899999999999997E-2"/>
  </r>
  <r>
    <x v="1615"/>
    <x v="1609"/>
    <n v="8198.5"/>
    <n v="8323.1"/>
    <n v="8118.1"/>
    <n v="1876160"/>
    <n v="-1.9E-3"/>
  </r>
  <r>
    <x v="1616"/>
    <x v="1610"/>
    <n v="7882.6"/>
    <n v="8293.5"/>
    <n v="7797"/>
    <n v="44750760"/>
    <n v="4.02E-2"/>
  </r>
  <r>
    <x v="1617"/>
    <x v="1611"/>
    <n v="8127.3"/>
    <n v="8145.5"/>
    <n v="7834.9"/>
    <n v="35904000"/>
    <n v="-3.0200000000000001E-2"/>
  </r>
  <r>
    <x v="1618"/>
    <x v="1612"/>
    <n v="8148"/>
    <n v="8185.1"/>
    <n v="8030.6"/>
    <n v="33204640"/>
    <n v="-2.5000000000000001E-3"/>
  </r>
  <r>
    <x v="1619"/>
    <x v="1613"/>
    <n v="8227.6"/>
    <n v="8233.6"/>
    <n v="8041.4"/>
    <n v="38356640"/>
    <n v="-9.5999999999999992E-3"/>
  </r>
  <r>
    <x v="1620"/>
    <x v="1614"/>
    <n v="8363.6"/>
    <n v="8391.7000000000007"/>
    <n v="8090.1"/>
    <n v="44714090"/>
    <n v="-1.6400000000000001E-2"/>
  </r>
  <r>
    <x v="1621"/>
    <x v="1615"/>
    <n v="8302.7000000000007"/>
    <n v="8374"/>
    <n v="8167.7"/>
    <n v="34903960"/>
    <n v="7.4000000000000003E-3"/>
  </r>
  <r>
    <x v="1622"/>
    <x v="1616"/>
    <n v="8285"/>
    <n v="8486.2000000000007"/>
    <n v="8187.9"/>
    <n v="50725250.000000007"/>
    <n v="2.2000000000000001E-3"/>
  </r>
  <r>
    <x v="1623"/>
    <x v="1617"/>
    <n v="8048.9"/>
    <n v="8318.5"/>
    <n v="7749"/>
    <n v="15606760"/>
    <n v="2.92E-2"/>
  </r>
  <r>
    <x v="1624"/>
    <x v="1618"/>
    <n v="8208"/>
    <n v="8226.7999999999993"/>
    <n v="7922.1"/>
    <n v="20087040"/>
    <n v="-1.9400000000000001E-2"/>
  </r>
  <r>
    <x v="1625"/>
    <x v="1619"/>
    <n v="8184.5"/>
    <n v="8297.2000000000007"/>
    <n v="8031.1"/>
    <n v="36165410"/>
    <n v="2.8999999999999998E-3"/>
  </r>
  <r>
    <x v="1626"/>
    <x v="1620"/>
    <n v="8063.8"/>
    <n v="8257.4"/>
    <n v="7882.1"/>
    <n v="22456000"/>
    <n v="1.4999999999999999E-2"/>
  </r>
  <r>
    <x v="1627"/>
    <x v="1621"/>
    <n v="8432.5"/>
    <n v="8463.1"/>
    <n v="7773.6"/>
    <n v="2193090"/>
    <n v="-4.3700000000000003E-2"/>
  </r>
  <r>
    <x v="1628"/>
    <x v="1622"/>
    <n v="8512.2999999999993"/>
    <n v="8729.7999999999993"/>
    <n v="8245.1"/>
    <n v="7657210"/>
    <n v="-9.5999999999999992E-3"/>
  </r>
  <r>
    <x v="1629"/>
    <x v="1623"/>
    <n v="9702.7000000000007"/>
    <n v="9793.7999999999993"/>
    <n v="8069.4"/>
    <n v="14930560"/>
    <n v="-0.1225"/>
  </r>
  <r>
    <x v="1630"/>
    <x v="1624"/>
    <n v="10031.299999999999"/>
    <n v="10048.799999999999"/>
    <n v="9656.2999999999993"/>
    <n v="4311000"/>
    <n v="-3.2800000000000003E-2"/>
  </r>
  <r>
    <x v="1631"/>
    <x v="1625"/>
    <n v="9993"/>
    <n v="10075"/>
    <n v="9870.9"/>
    <n v="2022360"/>
    <n v="3.8999999999999998E-3"/>
  </r>
  <r>
    <x v="1632"/>
    <x v="1626"/>
    <n v="10172.799999999999"/>
    <n v="10177.9"/>
    <n v="9939.7999999999993"/>
    <n v="5544890"/>
    <n v="-1.77E-2"/>
  </r>
  <r>
    <x v="1633"/>
    <x v="1627"/>
    <n v="10251.5"/>
    <n v="10279.5"/>
    <n v="10088.6"/>
    <n v="2534490"/>
    <n v="-7.6E-3"/>
  </r>
  <r>
    <x v="1634"/>
    <x v="1628"/>
    <n v="10164.6"/>
    <n v="10297.6"/>
    <n v="9707.6"/>
    <n v="13556250"/>
    <n v="8.3999999999999995E-3"/>
  </r>
  <r>
    <x v="1635"/>
    <x v="1629"/>
    <n v="10195.700000000001"/>
    <n v="10257.5"/>
    <n v="10119.299999999999"/>
    <n v="26143240"/>
    <n v="-3.0000000000000001E-3"/>
  </r>
  <r>
    <x v="1636"/>
    <x v="1630"/>
    <n v="10254.6"/>
    <n v="10273.6"/>
    <n v="10153.5"/>
    <n v="20584960"/>
    <n v="-5.7999999999999996E-3"/>
  </r>
  <r>
    <x v="1637"/>
    <x v="1631"/>
    <n v="10311.299999999999"/>
    <n v="10360.5"/>
    <n v="10108.5"/>
    <n v="19744090"/>
    <n v="-5.4000000000000003E-3"/>
  </r>
  <r>
    <x v="1638"/>
    <x v="1632"/>
    <n v="10337.299999999999"/>
    <n v="10360.4"/>
    <n v="10272"/>
    <n v="20207410"/>
    <n v="-2.5000000000000001E-3"/>
  </r>
  <r>
    <x v="1639"/>
    <x v="1633"/>
    <n v="10342.200000000001"/>
    <n v="10421.4"/>
    <n v="10253.700000000001"/>
    <n v="14363360"/>
    <n v="-5.0000000000000001E-4"/>
  </r>
  <r>
    <x v="1640"/>
    <x v="1634"/>
    <n v="10415.200000000001"/>
    <n v="10441.4"/>
    <n v="10174.1"/>
    <n v="19007040"/>
    <n v="-7.0000000000000001E-3"/>
  </r>
  <r>
    <x v="1641"/>
    <x v="1635"/>
    <n v="10162.4"/>
    <n v="10447.9"/>
    <n v="10051"/>
    <n v="9090840"/>
    <n v="2.4899999999999999E-2"/>
  </r>
  <r>
    <x v="1642"/>
    <x v="1636"/>
    <n v="10104.9"/>
    <n v="10257.5"/>
    <n v="9908.9"/>
    <n v="2478360"/>
    <n v="5.7000000000000002E-3"/>
  </r>
  <r>
    <x v="1643"/>
    <x v="1637"/>
    <n v="10308.700000000001"/>
    <n v="10379.799999999999"/>
    <n v="9970.7000000000007"/>
    <n v="8430840"/>
    <n v="-1.9800000000000002E-2"/>
  </r>
  <r>
    <x v="1644"/>
    <x v="1638"/>
    <n v="10402.1"/>
    <n v="10478"/>
    <n v="10095.700000000001"/>
    <n v="36005760"/>
    <n v="-8.9999999999999993E-3"/>
  </r>
  <r>
    <x v="1645"/>
    <x v="1639"/>
    <n v="10461.6"/>
    <n v="10578"/>
    <n v="10266.299999999999"/>
    <n v="24800290"/>
    <n v="-5.5999999999999999E-3"/>
  </r>
  <r>
    <x v="1646"/>
    <x v="1640"/>
    <n v="10306.9"/>
    <n v="10556.4"/>
    <n v="10302.299999999999"/>
    <n v="22433490"/>
    <n v="1.47E-2"/>
  </r>
  <r>
    <x v="1647"/>
    <x v="1641"/>
    <n v="10566.7"/>
    <n v="10896.2"/>
    <n v="10227.4"/>
    <n v="1286040"/>
    <n v="-2.4400000000000002E-2"/>
  </r>
  <r>
    <x v="1648"/>
    <x v="1642"/>
    <n v="10567.8"/>
    <n v="10630.7"/>
    <n v="10469.9"/>
    <n v="3618810"/>
    <n v="-1E-4"/>
  </r>
  <r>
    <x v="1649"/>
    <x v="1643"/>
    <n v="10611.6"/>
    <n v="10783.6"/>
    <n v="10388.6"/>
    <n v="22700250"/>
    <n v="-4.1999999999999997E-3"/>
  </r>
  <r>
    <x v="1650"/>
    <x v="1644"/>
    <n v="10348.1"/>
    <n v="10756.8"/>
    <n v="10283.5"/>
    <n v="45724410"/>
    <n v="2.5499999999999998E-2"/>
  </r>
  <r>
    <x v="1651"/>
    <x v="1645"/>
    <n v="9728.7999999999993"/>
    <n v="10431.5"/>
    <n v="9720.2999999999993"/>
    <n v="42880410"/>
    <n v="6.3700000000000007E-2"/>
  </r>
  <r>
    <x v="1652"/>
    <x v="1646"/>
    <n v="9594.7000000000007"/>
    <n v="9799.5"/>
    <n v="9533.6"/>
    <n v="21295560"/>
    <n v="1.41E-2"/>
  </r>
  <r>
    <x v="1653"/>
    <x v="1647"/>
    <n v="9585.5"/>
    <n v="9677.5"/>
    <n v="9457.2999999999993"/>
    <n v="15263010"/>
    <n v="8.9999999999999998E-4"/>
  </r>
  <r>
    <x v="1654"/>
    <x v="1648"/>
    <n v="9494.1"/>
    <n v="9675.7000000000007"/>
    <n v="9370.2000000000007"/>
    <n v="38080640"/>
    <n v="9.9000000000000008E-3"/>
  </r>
  <r>
    <x v="1655"/>
    <x v="1649"/>
    <n v="9729.1"/>
    <n v="9729.1"/>
    <n v="9343"/>
    <n v="6618690"/>
    <n v="-2.4500000000000001E-2"/>
  </r>
  <r>
    <x v="1656"/>
    <x v="1650"/>
    <n v="10184.700000000001"/>
    <n v="10271.299999999999"/>
    <n v="9629.6"/>
    <n v="16828410"/>
    <n v="-4.4699999999999997E-2"/>
  </r>
  <r>
    <x v="1657"/>
    <x v="1651"/>
    <n v="10372.200000000001"/>
    <n v="10387.6"/>
    <n v="10060.200000000001"/>
    <n v="34004610"/>
    <n v="-1.7999999999999999E-2"/>
  </r>
  <r>
    <x v="1658"/>
    <x v="1652"/>
    <n v="10136"/>
    <n v="10568.2"/>
    <n v="10136"/>
    <n v="43795290"/>
    <n v="2.3199999999999998E-2"/>
  </r>
  <r>
    <x v="1659"/>
    <x v="1653"/>
    <n v="10132.1"/>
    <n v="10307"/>
    <n v="9935.2000000000007"/>
    <n v="22394090"/>
    <n v="5.0000000000000001E-4"/>
  </r>
  <r>
    <x v="1660"/>
    <x v="1654"/>
    <n v="10389.4"/>
    <n v="10415.9"/>
    <n v="9917.5"/>
    <n v="39427250"/>
    <n v="-2.4799999999999999E-2"/>
  </r>
  <r>
    <x v="1661"/>
    <x v="1655"/>
    <n v="10104.9"/>
    <n v="10434.299999999999"/>
    <n v="9921.4"/>
    <n v="11342760"/>
    <n v="2.81E-2"/>
  </r>
  <r>
    <x v="1662"/>
    <x v="1656"/>
    <n v="10141.1"/>
    <n v="10218.200000000001"/>
    <n v="9777"/>
    <n v="39056250"/>
    <n v="-3.5999999999999999E-3"/>
  </r>
  <r>
    <x v="1663"/>
    <x v="1657"/>
    <n v="10753.3"/>
    <n v="10797.8"/>
    <n v="9908"/>
    <n v="46647250"/>
    <n v="-5.6800000000000003E-2"/>
  </r>
  <r>
    <x v="1664"/>
    <x v="1658"/>
    <n v="10911.2"/>
    <n v="10941.6"/>
    <n v="10581"/>
    <n v="24227090"/>
    <n v="-1.4500000000000001E-2"/>
  </r>
  <r>
    <x v="1665"/>
    <x v="1659"/>
    <n v="10312.799999999999"/>
    <n v="10923.9"/>
    <n v="10267.799999999999"/>
    <n v="519010"/>
    <n v="5.8000000000000003E-2"/>
  </r>
  <r>
    <x v="1666"/>
    <x v="1660"/>
    <n v="10219.299999999999"/>
    <n v="10494.9"/>
    <n v="10086.700000000001"/>
    <n v="4852210"/>
    <n v="9.2999999999999992E-3"/>
  </r>
  <r>
    <x v="1667"/>
    <x v="1661"/>
    <n v="10335.5"/>
    <n v="10460.700000000001"/>
    <n v="10016.299999999999"/>
    <n v="38328290"/>
    <n v="-1.14E-2"/>
  </r>
  <r>
    <x v="1668"/>
    <x v="1662"/>
    <n v="10300.9"/>
    <n v="10734"/>
    <n v="9788.6"/>
    <n v="53510890"/>
    <n v="3.0999999999999999E-3"/>
  </r>
  <r>
    <x v="1669"/>
    <x v="1663"/>
    <n v="10053.299999999999"/>
    <n v="10448.200000000001"/>
    <n v="9580.1"/>
    <n v="4650250"/>
    <n v="2.53E-2"/>
  </r>
  <r>
    <x v="1670"/>
    <x v="1664"/>
    <n v="10894.2"/>
    <n v="10894.5"/>
    <n v="9965.5"/>
    <n v="43989810"/>
    <n v="-7.7399999999999997E-2"/>
  </r>
  <r>
    <x v="1671"/>
    <x v="1665"/>
    <n v="11395"/>
    <n v="11445.6"/>
    <n v="10793.2"/>
    <n v="42180840"/>
    <n v="-4.3999999999999997E-2"/>
  </r>
  <r>
    <x v="1672"/>
    <x v="1666"/>
    <n v="11505.1"/>
    <n v="11508.6"/>
    <n v="11267.3"/>
    <n v="3128640"/>
    <n v="-1.0699999999999999E-2"/>
  </r>
  <r>
    <x v="1673"/>
    <x v="1667"/>
    <n v="11314.6"/>
    <n v="11728.4"/>
    <n v="11146.1"/>
    <n v="36173890"/>
    <n v="1.7899999999999999E-2"/>
  </r>
  <r>
    <x v="1674"/>
    <x v="1668"/>
    <n v="12090.5"/>
    <n v="12185"/>
    <n v="11281.6"/>
    <n v="42234760"/>
    <n v="-6.4100000000000004E-2"/>
  </r>
  <r>
    <x v="1675"/>
    <x v="1669"/>
    <n v="12190"/>
    <n v="12225.3"/>
    <n v="11885"/>
    <n v="40227840"/>
    <n v="-8.3999999999999995E-3"/>
  </r>
  <r>
    <x v="1676"/>
    <x v="1670"/>
    <n v="12015.9"/>
    <n v="12236.6"/>
    <n v="11727"/>
    <n v="8882250"/>
    <n v="1.4800000000000001E-2"/>
  </r>
  <r>
    <x v="1677"/>
    <x v="1671"/>
    <n v="11481"/>
    <n v="12114.5"/>
    <n v="11406.4"/>
    <n v="59742250"/>
    <n v="4.6399999999999997E-2"/>
  </r>
  <r>
    <x v="1678"/>
    <x v="1672"/>
    <n v="11817.6"/>
    <n v="12291.9"/>
    <n v="11237"/>
    <n v="46839640"/>
    <n v="-2.8400000000000002E-2"/>
  </r>
  <r>
    <x v="1679"/>
    <x v="1673"/>
    <n v="10934.8"/>
    <n v="11922.3"/>
    <n v="10934.8"/>
    <n v="48486690"/>
    <n v="8.0699999999999994E-2"/>
  </r>
  <r>
    <x v="1680"/>
    <x v="1674"/>
    <n v="10816.1"/>
    <n v="11017.7"/>
    <n v="10568.8"/>
    <n v="41585410"/>
    <n v="1.0999999999999999E-2"/>
  </r>
  <r>
    <x v="1681"/>
    <x v="1675"/>
    <n v="10519.9"/>
    <n v="10893.6"/>
    <n v="10504.5"/>
    <n v="38156250"/>
    <n v="2.81E-2"/>
  </r>
  <r>
    <x v="1682"/>
    <x v="1676"/>
    <n v="10380.5"/>
    <n v="10664.8"/>
    <n v="10330.5"/>
    <n v="16770409.999999998"/>
    <n v="1.35E-2"/>
  </r>
  <r>
    <x v="1683"/>
    <x v="1677"/>
    <n v="10081.9"/>
    <n v="10459"/>
    <n v="9890.6"/>
    <n v="22509690"/>
    <n v="2.9600000000000001E-2"/>
  </r>
  <r>
    <x v="1684"/>
    <x v="1678"/>
    <n v="9580.2999999999993"/>
    <n v="10100"/>
    <n v="9562.4"/>
    <n v="49546560"/>
    <n v="5.2299999999999999E-2"/>
  </r>
  <r>
    <x v="1685"/>
    <x v="1679"/>
    <n v="9580"/>
    <n v="9703"/>
    <n v="9483"/>
    <n v="26087010"/>
    <n v="0"/>
  </r>
  <r>
    <x v="1686"/>
    <x v="1680"/>
    <n v="9728.5"/>
    <n v="9835.4"/>
    <n v="9502.5"/>
    <n v="45981000"/>
    <n v="-1.5100000000000001E-2"/>
  </r>
  <r>
    <x v="1687"/>
    <x v="1681"/>
    <n v="9491.1"/>
    <n v="9798.5"/>
    <n v="9401.1"/>
    <n v="30596810.000000004"/>
    <n v="2.4799999999999999E-2"/>
  </r>
  <r>
    <x v="1688"/>
    <x v="1682"/>
    <n v="9830.4"/>
    <n v="10232.299999999999"/>
    <n v="9389.1"/>
    <n v="58908210"/>
    <n v="-3.4500000000000003E-2"/>
  </r>
  <r>
    <x v="1689"/>
    <x v="1683"/>
    <n v="9945.2000000000007"/>
    <n v="10436.1"/>
    <n v="9724.2000000000007"/>
    <n v="37031250"/>
    <n v="-1.15E-2"/>
  </r>
  <r>
    <x v="1690"/>
    <x v="1684"/>
    <n v="9804.7000000000007"/>
    <n v="10203.5"/>
    <n v="9776.6"/>
    <n v="46397250"/>
    <n v="1.44E-2"/>
  </r>
  <r>
    <x v="1691"/>
    <x v="1685"/>
    <n v="9887.2000000000007"/>
    <n v="9945.2999999999993"/>
    <n v="9584"/>
    <n v="34535160"/>
    <n v="-8.5000000000000006E-3"/>
  </r>
  <r>
    <x v="1692"/>
    <x v="1686"/>
    <n v="10412.799999999999"/>
    <n v="10414.700000000001"/>
    <n v="9865.4"/>
    <n v="25208440"/>
    <n v="-5.0299999999999997E-2"/>
  </r>
  <r>
    <x v="1693"/>
    <x v="1687"/>
    <n v="10715.1"/>
    <n v="10806.3"/>
    <n v="10196.5"/>
    <n v="15964290"/>
    <n v="-2.8199999999999999E-2"/>
  </r>
  <r>
    <x v="1694"/>
    <x v="1688"/>
    <n v="10827"/>
    <n v="10883.8"/>
    <n v="10442.5"/>
    <n v="9556890"/>
    <n v="-1.04E-2"/>
  </r>
  <r>
    <x v="1695"/>
    <x v="1689"/>
    <n v="10571.9"/>
    <n v="11155.6"/>
    <n v="10462"/>
    <n v="62880360.000000007"/>
    <n v="2.41E-2"/>
  </r>
  <r>
    <x v="1696"/>
    <x v="1690"/>
    <n v="10651.6"/>
    <n v="10758.4"/>
    <n v="10160.700000000001"/>
    <n v="57495410"/>
    <n v="-7.4999999999999997E-3"/>
  </r>
  <r>
    <x v="1697"/>
    <x v="1691"/>
    <n v="9723.1"/>
    <n v="10787.1"/>
    <n v="9390"/>
    <n v="47750010"/>
    <n v="9.5500000000000002E-2"/>
  </r>
  <r>
    <x v="1698"/>
    <x v="1692"/>
    <n v="9425.1"/>
    <n v="9983.6"/>
    <n v="9082.6"/>
    <n v="1.03"/>
    <n v="3.1699999999999999E-2"/>
  </r>
  <r>
    <x v="1699"/>
    <x v="1377"/>
    <n v="10844"/>
    <n v="11019.5"/>
    <n v="9375.2999999999993"/>
    <n v="1.05"/>
    <n v="-0.13100000000000001"/>
  </r>
  <r>
    <x v="1700"/>
    <x v="1693"/>
    <n v="10199.9"/>
    <n v="11064.7"/>
    <n v="9885.4"/>
    <n v="49739040"/>
    <n v="6.3299999999999995E-2"/>
  </r>
  <r>
    <x v="1701"/>
    <x v="1694"/>
    <n v="11364.3"/>
    <n v="11448.7"/>
    <n v="10128.9"/>
    <n v="63897760"/>
    <n v="-0.10249999999999999"/>
  </r>
  <r>
    <x v="1702"/>
    <x v="1695"/>
    <n v="11762.8"/>
    <n v="11798.4"/>
    <n v="10839.4"/>
    <n v="53087410"/>
    <n v="-3.3799999999999997E-2"/>
  </r>
  <r>
    <x v="1703"/>
    <x v="1696"/>
    <n v="11343.7"/>
    <n v="11881.4"/>
    <n v="11109.8"/>
    <n v="12548890"/>
    <n v="3.6999999999999998E-2"/>
  </r>
  <r>
    <x v="1704"/>
    <x v="1697"/>
    <n v="12111.6"/>
    <n v="12111.6"/>
    <n v="11029"/>
    <n v="12260690"/>
    <n v="-6.3399999999999998E-2"/>
  </r>
  <r>
    <x v="1705"/>
    <x v="1698"/>
    <n v="12542.8"/>
    <n v="13134.4"/>
    <n v="11594.9"/>
    <n v="1.1100000000000001"/>
    <n v="-3.44E-2"/>
  </r>
  <r>
    <x v="1706"/>
    <x v="1699"/>
    <n v="12250.6"/>
    <n v="12772.9"/>
    <n v="12111.2"/>
    <n v="71218560"/>
    <n v="2.3599999999999999E-2"/>
  </r>
  <r>
    <x v="1707"/>
    <x v="1700"/>
    <n v="11415.8"/>
    <n v="12332.3"/>
    <n v="11304.8"/>
    <n v="41736000"/>
    <n v="7.3300000000000004E-2"/>
  </r>
  <r>
    <x v="1708"/>
    <x v="1701"/>
    <n v="11267.9"/>
    <n v="11524.6"/>
    <n v="11108.1"/>
    <n v="55979489.999999993"/>
    <n v="1.3100000000000001E-2"/>
  </r>
  <r>
    <x v="1709"/>
    <x v="1702"/>
    <n v="10969.8"/>
    <n v="11650.2"/>
    <n v="10967.9"/>
    <n v="66140160"/>
    <n v="2.7099999999999999E-2"/>
  </r>
  <r>
    <x v="1710"/>
    <x v="1703"/>
    <n v="11159.7"/>
    <n v="11381.8"/>
    <n v="10810.3"/>
    <n v="51768890"/>
    <n v="-1.7299999999999999E-2"/>
  </r>
  <r>
    <x v="1711"/>
    <x v="1704"/>
    <n v="11899.3"/>
    <n v="11948"/>
    <n v="11087.1"/>
    <n v="28571560"/>
    <n v="-6.2E-2"/>
  </r>
  <r>
    <x v="1712"/>
    <x v="1705"/>
    <n v="10835.9"/>
    <n v="11931.8"/>
    <n v="10835.9"/>
    <n v="72907290"/>
    <n v="9.8299999999999998E-2"/>
  </r>
  <r>
    <x v="1713"/>
    <x v="1706"/>
    <n v="10615.5"/>
    <n v="10923.5"/>
    <n v="9728.5"/>
    <n v="1.1200000000000001"/>
    <n v="2.07E-2"/>
  </r>
  <r>
    <x v="1714"/>
    <x v="1707"/>
    <n v="10821.4"/>
    <n v="11254.5"/>
    <n v="10041.6"/>
    <n v="1.04"/>
    <n v="-1.8700000000000001E-2"/>
  </r>
  <r>
    <x v="1715"/>
    <x v="1708"/>
    <n v="11906"/>
    <n v="12179.3"/>
    <n v="10765.4"/>
    <n v="67819290"/>
    <n v="-9.1399999999999995E-2"/>
  </r>
  <r>
    <x v="1716"/>
    <x v="1709"/>
    <n v="12408"/>
    <n v="12422.9"/>
    <n v="11490.8"/>
    <n v="51746440"/>
    <n v="-4.0500000000000001E-2"/>
  </r>
  <r>
    <x v="1717"/>
    <x v="1710"/>
    <n v="11288.4"/>
    <n v="12461.8"/>
    <n v="10970.5"/>
    <n v="1.0900000000000001"/>
    <n v="9.9299999999999999E-2"/>
  </r>
  <r>
    <x v="1718"/>
    <x v="1711"/>
    <n v="13062.4"/>
    <n v="13422"/>
    <n v="10493.5"/>
    <n v="1.59"/>
    <n v="-0.13589999999999999"/>
  </r>
  <r>
    <x v="1719"/>
    <x v="1712"/>
    <n v="11811.6"/>
    <n v="13929.8"/>
    <n v="11747.3"/>
    <n v="1.48"/>
    <n v="0.1062"/>
  </r>
  <r>
    <x v="1720"/>
    <x v="1713"/>
    <n v="11046.6"/>
    <n v="11833.9"/>
    <n v="11033.7"/>
    <n v="7029810"/>
    <n v="6.9099999999999995E-2"/>
  </r>
  <r>
    <x v="1721"/>
    <x v="1714"/>
    <n v="10897.3"/>
    <n v="11114.4"/>
    <n v="10622.6"/>
    <n v="54428160"/>
    <n v="1.37E-2"/>
  </r>
  <r>
    <x v="1722"/>
    <x v="1715"/>
    <n v="10721.5"/>
    <n v="11361.3"/>
    <n v="10557.8"/>
    <n v="54019410"/>
    <n v="1.6400000000000001E-2"/>
  </r>
  <r>
    <x v="1723"/>
    <x v="1716"/>
    <n v="10178.1"/>
    <n v="11160.5"/>
    <n v="10031.299999999999"/>
    <n v="1.0900000000000001"/>
    <n v="5.33E-2"/>
  </r>
  <r>
    <x v="1724"/>
    <x v="1717"/>
    <n v="9517.7000000000007"/>
    <n v="10184.299999999999"/>
    <n v="9517.4"/>
    <n v="9229440"/>
    <n v="6.9599999999999995E-2"/>
  </r>
  <r>
    <x v="1725"/>
    <x v="1718"/>
    <n v="9255"/>
    <n v="9583.9"/>
    <n v="9188.4"/>
    <n v="43004440"/>
    <n v="2.8299999999999999E-2"/>
  </r>
  <r>
    <x v="1726"/>
    <x v="1719"/>
    <n v="9080.7000000000007"/>
    <n v="9295.1"/>
    <n v="9044"/>
    <n v="33491490.000000004"/>
    <n v="1.9300000000000001E-2"/>
  </r>
  <r>
    <x v="1727"/>
    <x v="1720"/>
    <n v="9318.9"/>
    <n v="9336.1"/>
    <n v="8962.7000000000007"/>
    <n v="12293890"/>
    <n v="-2.5600000000000001E-2"/>
  </r>
  <r>
    <x v="1728"/>
    <x v="1721"/>
    <n v="8961"/>
    <n v="9438.1"/>
    <n v="8959.7999999999993"/>
    <n v="59104000"/>
    <n v="3.9800000000000002E-2"/>
  </r>
  <r>
    <x v="1729"/>
    <x v="1722"/>
    <n v="8812.2000000000007"/>
    <n v="9332"/>
    <n v="8771.1"/>
    <n v="65432290"/>
    <n v="1.7000000000000001E-2"/>
  </r>
  <r>
    <x v="1730"/>
    <x v="1723"/>
    <n v="8655.7999999999993"/>
    <n v="8856.7000000000007"/>
    <n v="8582.2999999999993"/>
    <n v="41999610.000000007"/>
    <n v="1.8100000000000002E-2"/>
  </r>
  <r>
    <x v="1731"/>
    <x v="1724"/>
    <n v="8218.6"/>
    <n v="8685.2999999999993"/>
    <n v="8153.2"/>
    <n v="10933890"/>
    <n v="5.3199999999999997E-2"/>
  </r>
  <r>
    <x v="1732"/>
    <x v="1725"/>
    <n v="8132.4"/>
    <n v="8306.1"/>
    <n v="8028.6"/>
    <n v="12058410"/>
    <n v="1.06E-2"/>
  </r>
  <r>
    <x v="1733"/>
    <x v="1726"/>
    <n v="7888"/>
    <n v="8198.1"/>
    <n v="7805.8"/>
    <n v="54102210"/>
    <n v="3.1099999999999999E-2"/>
  </r>
  <r>
    <x v="1734"/>
    <x v="1727"/>
    <n v="7987.8"/>
    <n v="8010.4"/>
    <n v="7714.5"/>
    <n v="0"/>
    <n v="-1.2500000000000001E-2"/>
  </r>
  <r>
    <x v="1735"/>
    <x v="1728"/>
    <n v="7635"/>
    <n v="8012.8"/>
    <n v="7523.6"/>
    <n v="24372440"/>
    <n v="4.6199999999999998E-2"/>
  </r>
  <r>
    <x v="1736"/>
    <x v="1729"/>
    <n v="7901.6"/>
    <n v="7937.5"/>
    <n v="7516.9"/>
    <n v="26615040"/>
    <n v="-3.3700000000000001E-2"/>
  </r>
  <r>
    <x v="1737"/>
    <x v="1730"/>
    <n v="7985.3"/>
    <n v="8044.4"/>
    <n v="7770.5"/>
    <n v="39350610"/>
    <n v="-1.0500000000000001E-2"/>
  </r>
  <r>
    <x v="1738"/>
    <x v="1731"/>
    <n v="7785.8"/>
    <n v="8099.4"/>
    <n v="7749.4"/>
    <n v="51231690"/>
    <n v="2.5700000000000001E-2"/>
  </r>
  <r>
    <x v="1739"/>
    <x v="1732"/>
    <n v="7779.6"/>
    <n v="7861.4"/>
    <n v="7480.4"/>
    <n v="53449240.000000007"/>
    <n v="8.0000000000000004E-4"/>
  </r>
  <r>
    <x v="1740"/>
    <x v="1733"/>
    <n v="7685.6"/>
    <n v="7885"/>
    <n v="7590.4"/>
    <n v="71716360"/>
    <n v="1.2200000000000001E-2"/>
  </r>
  <r>
    <x v="1741"/>
    <x v="1734"/>
    <n v="8118.1"/>
    <n v="8118.1"/>
    <n v="7494"/>
    <n v="91860250"/>
    <n v="-5.4100000000000002E-2"/>
  </r>
  <r>
    <x v="1742"/>
    <x v="1735"/>
    <n v="8728.6"/>
    <n v="8734.9"/>
    <n v="8102.7"/>
    <n v="33275250.000000004"/>
    <n v="-6.9199999999999998E-2"/>
  </r>
  <r>
    <x v="1743"/>
    <x v="1736"/>
    <n v="8545.7999999999993"/>
    <n v="8807.7000000000007"/>
    <n v="8534.7999999999993"/>
    <n v="33185159.999999996"/>
    <n v="2.1399999999999999E-2"/>
  </r>
  <r>
    <x v="1744"/>
    <x v="1737"/>
    <n v="8556.9"/>
    <n v="8615.7999999999993"/>
    <n v="8454"/>
    <n v="51506250"/>
    <n v="-1.5E-3"/>
  </r>
  <r>
    <x v="1745"/>
    <x v="1738"/>
    <n v="8271.4"/>
    <n v="8578.7999999999993"/>
    <n v="8135"/>
    <n v="35194810"/>
    <n v="3.4599999999999999E-2"/>
  </r>
  <r>
    <x v="1746"/>
    <x v="1739"/>
    <n v="8647.7999999999993"/>
    <n v="9045.9"/>
    <n v="8054.7"/>
    <n v="1.04"/>
    <n v="-4.3499999999999997E-2"/>
  </r>
  <r>
    <x v="1747"/>
    <x v="1740"/>
    <n v="8715.6"/>
    <n v="8747.2000000000007"/>
    <n v="8435.2999999999993"/>
    <n v="15.43"/>
    <n v="-7.9000000000000008E-3"/>
  </r>
  <r>
    <x v="1748"/>
    <x v="1741"/>
    <n v="8759.4"/>
    <n v="8794.1"/>
    <n v="8568.7999999999993"/>
    <n v="15264000"/>
    <n v="-5.0000000000000001E-3"/>
  </r>
  <r>
    <x v="1749"/>
    <x v="1742"/>
    <n v="8628.9"/>
    <n v="8902.7999999999993"/>
    <n v="8607.2999999999993"/>
    <n v="87164160"/>
    <n v="1.5100000000000001E-2"/>
  </r>
  <r>
    <x v="1750"/>
    <x v="1743"/>
    <n v="8029.6"/>
    <n v="8718.6"/>
    <n v="7866.5"/>
    <n v="10465440"/>
    <n v="7.51E-2"/>
  </r>
  <r>
    <x v="1751"/>
    <x v="1744"/>
    <n v="7971.4"/>
    <n v="8090.1"/>
    <n v="7919.1"/>
    <n v="18664290"/>
    <n v="7.1999999999999998E-3"/>
  </r>
  <r>
    <x v="1752"/>
    <x v="1745"/>
    <n v="7852.8"/>
    <n v="8124.1"/>
    <n v="7775.4"/>
    <n v="40818090"/>
    <n v="1.4999999999999999E-2"/>
  </r>
  <r>
    <x v="1753"/>
    <x v="1746"/>
    <n v="7637.2"/>
    <n v="7939.1"/>
    <n v="7486.8"/>
    <n v="11411960"/>
    <n v="2.8299999999999999E-2"/>
  </r>
  <r>
    <x v="1754"/>
    <x v="1747"/>
    <n v="7928.7"/>
    <n v="7999"/>
    <n v="7545.9"/>
    <n v="32856000"/>
    <n v="-3.7199999999999997E-2"/>
  </r>
  <r>
    <x v="1755"/>
    <x v="1748"/>
    <n v="7965"/>
    <n v="8056.8"/>
    <n v="7813.2"/>
    <n v="70829440"/>
    <n v="-4.4000000000000003E-3"/>
  </r>
  <r>
    <x v="1756"/>
    <x v="1749"/>
    <n v="8156.4"/>
    <n v="8156.4"/>
    <n v="7604"/>
    <n v="77663610"/>
    <n v="-2.35E-2"/>
  </r>
  <r>
    <x v="1757"/>
    <x v="1750"/>
    <n v="7261.9"/>
    <n v="8253.4"/>
    <n v="7252.3"/>
    <n v="1.08"/>
    <n v="0.1232"/>
  </r>
  <r>
    <x v="1758"/>
    <x v="1751"/>
    <n v="7359.9"/>
    <n v="7458.5"/>
    <n v="7189.4"/>
    <n v="45873090"/>
    <n v="-1.32E-2"/>
  </r>
  <r>
    <x v="1759"/>
    <x v="1752"/>
    <n v="7871.9"/>
    <n v="7924"/>
    <n v="6998.6"/>
    <n v="1.43"/>
    <n v="-6.5100000000000005E-2"/>
  </r>
  <r>
    <x v="1760"/>
    <x v="1753"/>
    <n v="8164.8"/>
    <n v="8293.2999999999993"/>
    <n v="7720.4"/>
    <n v="1.18"/>
    <n v="-3.5900000000000001E-2"/>
  </r>
  <r>
    <x v="1761"/>
    <x v="1754"/>
    <n v="7994.8"/>
    <n v="8225.2999999999993"/>
    <n v="7856.5"/>
    <n v="1.1299999999999999"/>
    <n v="2.1299999999999999E-2"/>
  </r>
  <r>
    <x v="1762"/>
    <x v="1755"/>
    <n v="7806.4"/>
    <n v="8323.9"/>
    <n v="7674"/>
    <n v="1.33"/>
    <n v="2.4199999999999999E-2"/>
  </r>
  <r>
    <x v="1763"/>
    <x v="1756"/>
    <n v="6984.7"/>
    <n v="8058.3"/>
    <n v="6893.1"/>
    <n v="1.2"/>
    <n v="0.1176"/>
  </r>
  <r>
    <x v="1764"/>
    <x v="1757"/>
    <n v="7190"/>
    <n v="7518.9"/>
    <n v="6802.6"/>
    <n v="1.35"/>
    <n v="-2.86E-2"/>
  </r>
  <r>
    <x v="1765"/>
    <x v="1758"/>
    <n v="6386.6"/>
    <n v="7373.8"/>
    <n v="6386.5"/>
    <n v="1.31"/>
    <n v="0.12590000000000001"/>
  </r>
  <r>
    <x v="1766"/>
    <x v="1759"/>
    <n v="6194.3"/>
    <n v="6466.6"/>
    <n v="6157.8"/>
    <n v="85346360"/>
    <n v="3.1399999999999997E-2"/>
  </r>
  <r>
    <x v="1767"/>
    <x v="1760"/>
    <n v="5990.5"/>
    <n v="6206"/>
    <n v="5990"/>
    <n v="76796160"/>
    <n v="3.3599999999999998E-2"/>
  </r>
  <r>
    <x v="1768"/>
    <x v="1761"/>
    <n v="5849.4"/>
    <n v="6011.3"/>
    <n v="5799.1"/>
    <n v="9842690"/>
    <n v="2.41E-2"/>
  </r>
  <r>
    <x v="1769"/>
    <x v="1762"/>
    <n v="5745.5"/>
    <n v="6019.8"/>
    <n v="5745.5"/>
    <n v="84117440"/>
    <n v="1.8200000000000001E-2"/>
  </r>
  <r>
    <x v="1770"/>
    <x v="1763"/>
    <n v="5775.1"/>
    <n v="5801.4"/>
    <n v="5630.5"/>
    <n v="29460210"/>
    <n v="-5.1999999999999998E-3"/>
  </r>
  <r>
    <x v="1771"/>
    <x v="1764"/>
    <n v="5830.8"/>
    <n v="5838.2"/>
    <n v="5708.2"/>
    <n v="1418040"/>
    <n v="-9.5999999999999992E-3"/>
  </r>
  <r>
    <x v="1772"/>
    <x v="1765"/>
    <n v="5768"/>
    <n v="5899.2"/>
    <n v="5605"/>
    <n v="56157210"/>
    <n v="1.11E-2"/>
  </r>
  <r>
    <x v="1773"/>
    <x v="1766"/>
    <n v="5493.6"/>
    <n v="5844.2"/>
    <n v="5478.7"/>
    <n v="1.04"/>
    <n v="4.9700000000000001E-2"/>
  </r>
  <r>
    <x v="1774"/>
    <x v="1767"/>
    <n v="5384.6"/>
    <n v="5530.8"/>
    <n v="5370"/>
    <n v="16611290"/>
    <n v="2.0400000000000001E-2"/>
  </r>
  <r>
    <x v="1775"/>
    <x v="1768"/>
    <n v="5321.1"/>
    <n v="5396.3"/>
    <n v="5319.5"/>
    <n v="39912960"/>
    <n v="1.1900000000000001E-2"/>
  </r>
  <r>
    <x v="1776"/>
    <x v="1769"/>
    <n v="5235.3999999999996"/>
    <n v="5336.6"/>
    <n v="5195.8999999999996"/>
    <n v="29291640"/>
    <n v="1.6400000000000001E-2"/>
  </r>
  <r>
    <x v="1777"/>
    <x v="1770"/>
    <n v="5302.4"/>
    <n v="5322.9"/>
    <n v="5188.8999999999996"/>
    <n v="63617240.000000007"/>
    <n v="-1.2699999999999999E-2"/>
  </r>
  <r>
    <x v="1778"/>
    <x v="1771"/>
    <n v="5265.7"/>
    <n v="5332.5"/>
    <n v="5234.3999999999996"/>
    <n v="27937810"/>
    <n v="6.8999999999999999E-3"/>
  </r>
  <r>
    <x v="1779"/>
    <x v="1772"/>
    <n v="5298.2"/>
    <n v="5318.1"/>
    <n v="5225.3999999999996"/>
    <n v="10830690"/>
    <n v="-6.1000000000000004E-3"/>
  </r>
  <r>
    <x v="1780"/>
    <x v="1773"/>
    <n v="5209.2"/>
    <n v="5469.3"/>
    <n v="5159.3"/>
    <n v="1.03"/>
    <n v="1.7100000000000001E-2"/>
  </r>
  <r>
    <x v="1781"/>
    <x v="1774"/>
    <n v="5415.6"/>
    <n v="5528.2"/>
    <n v="5137.3999999999996"/>
    <n v="34392960"/>
    <n v="-3.8100000000000002E-2"/>
  </r>
  <r>
    <x v="1782"/>
    <x v="1775"/>
    <n v="5511.2"/>
    <n v="5589.6"/>
    <n v="5346.8"/>
    <n v="3976160"/>
    <n v="-1.7399999999999999E-2"/>
  </r>
  <r>
    <x v="1783"/>
    <x v="1776"/>
    <n v="5346.5"/>
    <n v="5594.4"/>
    <n v="5291.4"/>
    <n v="0"/>
    <n v="3.0800000000000001E-2"/>
  </r>
  <r>
    <x v="1784"/>
    <x v="1777"/>
    <n v="5248.2"/>
    <n v="5370.2"/>
    <n v="5170.2"/>
    <n v="70899290"/>
    <n v="1.9699999999999999E-2"/>
  </r>
  <r>
    <x v="1785"/>
    <x v="1778"/>
    <n v="5290.2"/>
    <n v="5308.2"/>
    <n v="5189.8"/>
    <n v="33267810"/>
    <n v="-8.8000000000000005E-3"/>
  </r>
  <r>
    <x v="1786"/>
    <x v="1779"/>
    <n v="5241"/>
    <n v="5327"/>
    <n v="5240.2"/>
    <n v="25034240"/>
    <n v="9.4000000000000004E-3"/>
  </r>
  <r>
    <x v="1787"/>
    <x v="1780"/>
    <n v="5264.8"/>
    <n v="5282.4"/>
    <n v="5192.1000000000004"/>
    <n v="7083810"/>
    <n v="-4.4999999999999997E-3"/>
  </r>
  <r>
    <x v="1788"/>
    <x v="1781"/>
    <n v="5208.3"/>
    <n v="5293.1"/>
    <n v="5205"/>
    <n v="70613090"/>
    <n v="1.0800000000000001E-2"/>
  </r>
  <r>
    <x v="1789"/>
    <x v="1782"/>
    <n v="5182.1000000000004"/>
    <n v="5230.8999999999996"/>
    <n v="5165.5"/>
    <n v="41939040"/>
    <n v="5.3E-3"/>
  </r>
  <r>
    <x v="1790"/>
    <x v="1783"/>
    <n v="5031.3999999999996"/>
    <n v="5198.3999999999996"/>
    <n v="5014.3999999999996"/>
    <n v="3155250"/>
    <n v="2.9499999999999998E-2"/>
  </r>
  <r>
    <x v="1791"/>
    <x v="1784"/>
    <n v="5135.1000000000004"/>
    <n v="5168"/>
    <n v="4964.2"/>
    <n v="13764000"/>
    <n v="-0.02"/>
  </r>
  <r>
    <x v="1792"/>
    <x v="1785"/>
    <n v="5052"/>
    <n v="5153.5"/>
    <n v="5010.7"/>
    <n v="21522440"/>
    <n v="1.6400000000000001E-2"/>
  </r>
  <r>
    <x v="1793"/>
    <x v="1786"/>
    <n v="5054.2"/>
    <n v="5093.3999999999996"/>
    <n v="5011.6000000000004"/>
    <n v="9234560"/>
    <n v="-5.0000000000000001E-4"/>
  </r>
  <r>
    <x v="1794"/>
    <x v="1787"/>
    <n v="5022.7"/>
    <n v="5080.5"/>
    <n v="4889.2"/>
    <n v="10907960"/>
    <n v="6.3E-3"/>
  </r>
  <r>
    <x v="1795"/>
    <x v="1788"/>
    <n v="5307.7"/>
    <n v="5337"/>
    <n v="4948"/>
    <n v="46231010"/>
    <n v="-5.3699999999999998E-2"/>
  </r>
  <r>
    <x v="1796"/>
    <x v="1789"/>
    <n v="5158.3999999999996"/>
    <n v="5404.1"/>
    <n v="5142.8999999999996"/>
    <n v="42713010"/>
    <n v="2.8899999999999999E-2"/>
  </r>
  <r>
    <x v="1797"/>
    <x v="1790"/>
    <n v="5245"/>
    <n v="5245.9"/>
    <n v="5095.2"/>
    <n v="48646440"/>
    <n v="-1.6500000000000001E-2"/>
  </r>
  <r>
    <x v="1798"/>
    <x v="1791"/>
    <n v="5173.5"/>
    <n v="5300.6"/>
    <n v="5060.5"/>
    <n v="21349290"/>
    <n v="1.38E-2"/>
  </r>
  <r>
    <x v="1799"/>
    <x v="1792"/>
    <n v="5046.1000000000004"/>
    <n v="5219.5"/>
    <n v="5033.7"/>
    <n v="22714290"/>
    <n v="2.53E-2"/>
  </r>
  <r>
    <x v="1800"/>
    <x v="1793"/>
    <n v="5010"/>
    <n v="5198.3999999999996"/>
    <n v="4947.8999999999996"/>
    <n v="17139240"/>
    <n v="7.1999999999999998E-3"/>
  </r>
  <r>
    <x v="1801"/>
    <x v="1794"/>
    <n v="4902.5"/>
    <n v="5029.3999999999996"/>
    <n v="4888.3"/>
    <n v="61323840"/>
    <n v="2.1999999999999999E-2"/>
  </r>
  <r>
    <x v="1802"/>
    <x v="1795"/>
    <n v="4968.7"/>
    <n v="5042.5"/>
    <n v="4789.2"/>
    <n v="1.05"/>
    <n v="-1.3299999999999999E-2"/>
  </r>
  <r>
    <x v="1803"/>
    <x v="1796"/>
    <n v="4859.3"/>
    <n v="5278.4"/>
    <n v="4814"/>
    <n v="13.83"/>
    <n v="2.2499999999999999E-2"/>
  </r>
  <r>
    <x v="1804"/>
    <x v="1797"/>
    <n v="4145.1000000000004"/>
    <n v="4899.6000000000004"/>
    <n v="4143.5"/>
    <n v="14.77"/>
    <n v="0.17230000000000001"/>
  </r>
  <r>
    <x v="1805"/>
    <x v="1798"/>
    <n v="4102.3"/>
    <n v="4159.1000000000004"/>
    <n v="4076.8"/>
    <n v="3.22"/>
    <n v="1.04E-2"/>
  </r>
  <r>
    <x v="1806"/>
    <x v="1799"/>
    <n v="4111.8"/>
    <n v="4121.8999999999996"/>
    <n v="4082.2"/>
    <n v="2.4300000000000002"/>
    <n v="-2.3E-3"/>
  </r>
  <r>
    <x v="1807"/>
    <x v="1800"/>
    <n v="4103.7"/>
    <n v="4138.1000000000004"/>
    <n v="4057.1"/>
    <n v="2.5499999999999998"/>
    <n v="2.3E-3"/>
  </r>
  <r>
    <x v="1808"/>
    <x v="1801"/>
    <n v="4025.7"/>
    <n v="4123.1000000000004"/>
    <n v="4022.6"/>
    <n v="3.3"/>
    <n v="1.9E-2"/>
  </r>
  <r>
    <x v="1809"/>
    <x v="1802"/>
    <n v="4041.7"/>
    <n v="4041.7"/>
    <n v="4008.4"/>
    <n v="2.11"/>
    <n v="-4.0000000000000001E-3"/>
  </r>
  <r>
    <x v="1810"/>
    <x v="1803"/>
    <n v="3942.8"/>
    <n v="4043.3"/>
    <n v="3936.2"/>
    <n v="2.78"/>
    <n v="2.5100000000000001E-2"/>
  </r>
  <r>
    <x v="1811"/>
    <x v="1804"/>
    <n v="3937.1"/>
    <n v="3950.7"/>
    <n v="3899.9"/>
    <n v="2.5299999999999998"/>
    <n v="1.5E-3"/>
  </r>
  <r>
    <x v="1812"/>
    <x v="1805"/>
    <n v="3994.8"/>
    <n v="4000.5"/>
    <n v="3897.9"/>
    <n v="2.86"/>
    <n v="-1.44E-2"/>
  </r>
  <r>
    <x v="1813"/>
    <x v="1806"/>
    <n v="4002.6"/>
    <n v="4005.7"/>
    <n v="3967"/>
    <n v="2.04"/>
    <n v="-2E-3"/>
  </r>
  <r>
    <x v="1814"/>
    <x v="1807"/>
    <n v="3990.4"/>
    <n v="4018.2"/>
    <n v="3980.8"/>
    <n v="2"/>
    <n v="3.0000000000000001E-3"/>
  </r>
  <r>
    <x v="1815"/>
    <x v="1808"/>
    <n v="3982.2"/>
    <n v="4005.7"/>
    <n v="3971.8"/>
    <n v="2.83"/>
    <n v="2.0999999999999999E-3"/>
  </r>
  <r>
    <x v="1816"/>
    <x v="1809"/>
    <n v="4041.2"/>
    <n v="4064"/>
    <n v="3923.8"/>
    <n v="3.88"/>
    <n v="-1.46E-2"/>
  </r>
  <r>
    <x v="1817"/>
    <x v="1810"/>
    <n v="4017"/>
    <n v="4050"/>
    <n v="3985.3"/>
    <n v="3.18"/>
    <n v="6.0000000000000001E-3"/>
  </r>
  <r>
    <x v="1818"/>
    <x v="1811"/>
    <n v="3990.2"/>
    <n v="4029.9"/>
    <n v="3972.4"/>
    <n v="2.99"/>
    <n v="6.7000000000000002E-3"/>
  </r>
  <r>
    <x v="1819"/>
    <x v="1812"/>
    <n v="3981.5"/>
    <n v="4032.3"/>
    <n v="3958.5"/>
    <n v="2.62"/>
    <n v="2.2000000000000001E-3"/>
  </r>
  <r>
    <x v="1820"/>
    <x v="1813"/>
    <n v="4006.4"/>
    <n v="4009.8"/>
    <n v="3956.3"/>
    <n v="1.87"/>
    <n v="-6.1999999999999998E-3"/>
  </r>
  <r>
    <x v="1821"/>
    <x v="1814"/>
    <n v="3924.4"/>
    <n v="4050.6"/>
    <n v="3923.7"/>
    <n v="3.46"/>
    <n v="2.0899999999999998E-2"/>
  </r>
  <r>
    <x v="1822"/>
    <x v="1815"/>
    <n v="3879"/>
    <n v="3935.7"/>
    <n v="3874.8"/>
    <n v="3.11"/>
    <n v="1.17E-2"/>
  </r>
  <r>
    <x v="1823"/>
    <x v="1816"/>
    <n v="3865.1"/>
    <n v="3914.7"/>
    <n v="3828.4"/>
    <n v="2.86"/>
    <n v="3.5999999999999999E-3"/>
  </r>
  <r>
    <x v="1824"/>
    <x v="1817"/>
    <n v="3885.9"/>
    <n v="3894.7"/>
    <n v="3847.4"/>
    <n v="2.2799999999999998"/>
    <n v="-5.4000000000000003E-3"/>
  </r>
  <r>
    <x v="1825"/>
    <x v="1818"/>
    <n v="3870.3"/>
    <n v="3900.1"/>
    <n v="3817.1"/>
    <n v="2.9"/>
    <n v="4.1000000000000003E-3"/>
  </r>
  <r>
    <x v="1826"/>
    <x v="1819"/>
    <n v="3915.2"/>
    <n v="3935.5"/>
    <n v="3842.4"/>
    <n v="3.19"/>
    <n v="-1.15E-2"/>
  </r>
  <r>
    <x v="1827"/>
    <x v="1820"/>
    <n v="3944.4"/>
    <n v="3944.5"/>
    <n v="3889.2"/>
    <n v="1.89"/>
    <n v="-7.4000000000000003E-3"/>
  </r>
  <r>
    <x v="1828"/>
    <x v="1821"/>
    <n v="3865.6"/>
    <n v="3964"/>
    <n v="3859.7"/>
    <n v="2.48"/>
    <n v="2.0299999999999999E-2"/>
  </r>
  <r>
    <x v="1829"/>
    <x v="1822"/>
    <n v="3875.1"/>
    <n v="3929"/>
    <n v="3810.7"/>
    <n v="2.96"/>
    <n v="-2.3999999999999998E-3"/>
  </r>
  <r>
    <x v="1830"/>
    <x v="1823"/>
    <n v="3863.1"/>
    <n v="3907.4"/>
    <n v="3847.9"/>
    <n v="2.6"/>
    <n v="3.2000000000000002E-3"/>
  </r>
  <r>
    <x v="1831"/>
    <x v="1824"/>
    <n v="3857.2"/>
    <n v="3887.3"/>
    <n v="3816.7"/>
    <n v="2.52"/>
    <n v="1.5E-3"/>
  </r>
  <r>
    <x v="1832"/>
    <x v="1825"/>
    <n v="3715.9"/>
    <n v="3873.2"/>
    <n v="3705.7"/>
    <n v="3.82"/>
    <n v="3.7999999999999999E-2"/>
  </r>
  <r>
    <x v="1833"/>
    <x v="1826"/>
    <n v="3809.7"/>
    <n v="3828.4"/>
    <n v="3681.8"/>
    <n v="2.85"/>
    <n v="-2.4500000000000001E-2"/>
  </r>
  <r>
    <x v="1834"/>
    <x v="1827"/>
    <n v="3823.2"/>
    <n v="3836.6"/>
    <n v="3789.7"/>
    <n v="1.51"/>
    <n v="-3.5999999999999999E-3"/>
  </r>
  <r>
    <x v="1835"/>
    <x v="1828"/>
    <n v="3821.9"/>
    <n v="3843.2"/>
    <n v="3783.6"/>
    <n v="1.61"/>
    <n v="2.9999999999999997E-4"/>
  </r>
  <r>
    <x v="1836"/>
    <x v="1829"/>
    <n v="3816.7"/>
    <n v="3855.8"/>
    <n v="3816.4"/>
    <n v="1.74"/>
    <n v="1.4E-3"/>
  </r>
  <r>
    <x v="1837"/>
    <x v="1830"/>
    <n v="3814.6"/>
    <n v="3883.7"/>
    <n v="3783.3"/>
    <n v="2.31"/>
    <n v="5.0000000000000001E-4"/>
  </r>
  <r>
    <x v="1838"/>
    <x v="1831"/>
    <n v="3810.3"/>
    <n v="3836.4"/>
    <n v="3701.9"/>
    <n v="2.82"/>
    <n v="1.1000000000000001E-3"/>
  </r>
  <r>
    <x v="1839"/>
    <x v="1832"/>
    <n v="3833.5"/>
    <n v="3845.5"/>
    <n v="3775"/>
    <n v="2.09"/>
    <n v="-6.1000000000000004E-3"/>
  </r>
  <r>
    <x v="1840"/>
    <x v="1833"/>
    <n v="3755.7"/>
    <n v="3870.7"/>
    <n v="3753.8"/>
    <n v="66630690"/>
    <n v="2.0899999999999998E-2"/>
  </r>
  <r>
    <x v="1841"/>
    <x v="1834"/>
    <n v="4120.5"/>
    <n v="4194.2"/>
    <n v="3738.7"/>
    <n v="76266840"/>
    <n v="-8.8599999999999998E-2"/>
  </r>
  <r>
    <x v="1842"/>
    <x v="1835"/>
    <n v="3965.2"/>
    <n v="4152.6000000000004"/>
    <n v="3939.4"/>
    <n v="61867250"/>
    <n v="3.9100000000000003E-2"/>
  </r>
  <r>
    <x v="1843"/>
    <x v="1836"/>
    <n v="3937.4"/>
    <n v="3983.1"/>
    <n v="3931.7"/>
    <n v="35725250"/>
    <n v="7.3000000000000001E-3"/>
  </r>
  <r>
    <x v="1844"/>
    <x v="1837"/>
    <n v="3972"/>
    <n v="4011.5"/>
    <n v="3909.2"/>
    <n v="10690560"/>
    <n v="-8.9999999999999993E-3"/>
  </r>
  <r>
    <x v="1845"/>
    <x v="1838"/>
    <n v="3914.3"/>
    <n v="3983.6"/>
    <n v="3881.2"/>
    <n v="698010"/>
    <n v="1.4800000000000001E-2"/>
  </r>
  <r>
    <x v="1846"/>
    <x v="1839"/>
    <n v="3896.4"/>
    <n v="3993.8"/>
    <n v="3863.7"/>
    <n v="1.44"/>
    <n v="4.7000000000000002E-3"/>
  </r>
  <r>
    <x v="1847"/>
    <x v="1840"/>
    <n v="3664.2"/>
    <n v="3903.7"/>
    <n v="3655.1"/>
    <n v="13997250"/>
    <n v="6.3299999999999995E-2"/>
  </r>
  <r>
    <x v="1848"/>
    <x v="1841"/>
    <n v="3616.8"/>
    <n v="3689.9"/>
    <n v="3607.9"/>
    <n v="29606010"/>
    <n v="1.3100000000000001E-2"/>
  </r>
  <r>
    <x v="1849"/>
    <x v="1842"/>
    <n v="3604.7"/>
    <n v="3641.9"/>
    <n v="3599.7"/>
    <n v="30594690"/>
    <n v="3.3999999999999998E-3"/>
  </r>
  <r>
    <x v="1850"/>
    <x v="1843"/>
    <n v="3592.6"/>
    <n v="3648.3"/>
    <n v="3581.4"/>
    <n v="10840410"/>
    <n v="3.3999999999999998E-3"/>
  </r>
  <r>
    <x v="1851"/>
    <x v="1844"/>
    <n v="3611.5"/>
    <n v="3624.5"/>
    <n v="3580.2"/>
    <n v="6973960"/>
    <n v="-5.1999999999999998E-3"/>
  </r>
  <r>
    <x v="1852"/>
    <x v="1845"/>
    <n v="3632"/>
    <n v="3663.5"/>
    <n v="3599.2"/>
    <n v="1116040"/>
    <n v="-5.5999999999999999E-3"/>
  </r>
  <r>
    <x v="1853"/>
    <x v="1846"/>
    <n v="3631.8"/>
    <n v="3656.4"/>
    <n v="3594.4"/>
    <n v="44757240.000000007"/>
    <n v="1E-4"/>
  </r>
  <r>
    <x v="1854"/>
    <x v="1847"/>
    <n v="3678.8"/>
    <n v="3681.1"/>
    <n v="3623.8"/>
    <n v="14483840"/>
    <n v="-1.2800000000000001E-2"/>
  </r>
  <r>
    <x v="1855"/>
    <x v="1848"/>
    <n v="3661"/>
    <n v="3680.6"/>
    <n v="3617.1"/>
    <n v="45171000"/>
    <n v="4.7999999999999996E-3"/>
  </r>
  <r>
    <x v="1856"/>
    <x v="1849"/>
    <n v="3661.6"/>
    <n v="3675.3"/>
    <n v="3633.2"/>
    <n v="36384000"/>
    <n v="-1E-4"/>
  </r>
  <r>
    <x v="1857"/>
    <x v="1850"/>
    <n v="3397.3"/>
    <n v="3721.1"/>
    <n v="3382.5"/>
    <n v="16082290"/>
    <n v="7.7700000000000005E-2"/>
  </r>
  <r>
    <x v="1858"/>
    <x v="1851"/>
    <n v="3404.9"/>
    <n v="3421.8"/>
    <n v="3390.3"/>
    <n v="16968960"/>
    <n v="-2E-3"/>
  </r>
  <r>
    <x v="1859"/>
    <x v="1852"/>
    <n v="3468.5"/>
    <n v="3478"/>
    <n v="3383.9"/>
    <n v="10798410"/>
    <n v="-1.8499999999999999E-2"/>
  </r>
  <r>
    <x v="1860"/>
    <x v="1853"/>
    <n v="3463"/>
    <n v="3485.9"/>
    <n v="3450.3"/>
    <n v="43790250"/>
    <n v="1.6000000000000001E-3"/>
  </r>
  <r>
    <x v="1861"/>
    <x v="1854"/>
    <n v="3459"/>
    <n v="3479.7"/>
    <n v="3437.1"/>
    <n v="46360640"/>
    <n v="1.1000000000000001E-3"/>
  </r>
  <r>
    <x v="1862"/>
    <x v="1855"/>
    <n v="3502.3"/>
    <n v="3507.8"/>
    <n v="3431.3"/>
    <n v="29809560"/>
    <n v="-1.24E-2"/>
  </r>
  <r>
    <x v="1863"/>
    <x v="1856"/>
    <n v="3467.9"/>
    <n v="3514.5"/>
    <n v="3447.8"/>
    <n v="26616000"/>
    <n v="0.01"/>
  </r>
  <r>
    <x v="1864"/>
    <x v="1857"/>
    <n v="3437.7"/>
    <n v="3485.7"/>
    <n v="3415.3"/>
    <n v="27931640"/>
    <n v="8.9999999999999993E-3"/>
  </r>
  <r>
    <x v="1865"/>
    <x v="1858"/>
    <n v="3460"/>
    <n v="3484.7"/>
    <n v="3427"/>
    <n v="3339490"/>
    <n v="-6.6E-3"/>
  </r>
  <r>
    <x v="1866"/>
    <x v="1859"/>
    <n v="3414.6"/>
    <n v="3479"/>
    <n v="3394.2"/>
    <n v="15006250"/>
    <n v="1.32E-2"/>
  </r>
  <r>
    <x v="1867"/>
    <x v="1860"/>
    <n v="3442.8"/>
    <n v="3450.1"/>
    <n v="3368.2"/>
    <n v="26931160"/>
    <n v="-8.0999999999999996E-3"/>
  </r>
  <r>
    <x v="1868"/>
    <x v="1861"/>
    <n v="3555.8"/>
    <n v="3561.2"/>
    <n v="3395.7"/>
    <n v="52772250"/>
    <n v="-3.1699999999999999E-2"/>
  </r>
  <r>
    <x v="1869"/>
    <x v="1862"/>
    <n v="3570.9"/>
    <n v="3583.2"/>
    <n v="3509.2"/>
    <n v="928040"/>
    <n v="-4.3E-3"/>
  </r>
  <r>
    <x v="1870"/>
    <x v="1863"/>
    <n v="3572"/>
    <n v="3652.5"/>
    <n v="3556.1"/>
    <n v="23790250"/>
    <n v="-2.9999999999999997E-4"/>
  </r>
  <r>
    <x v="1871"/>
    <x v="1864"/>
    <n v="3574.3"/>
    <n v="3582.6"/>
    <n v="3542.2"/>
    <n v="39951210"/>
    <n v="-5.9999999999999995E-4"/>
  </r>
  <r>
    <x v="1872"/>
    <x v="1865"/>
    <n v="3561.4"/>
    <n v="3587"/>
    <n v="3539.7"/>
    <n v="25716000"/>
    <n v="3.5999999999999999E-3"/>
  </r>
  <r>
    <x v="1873"/>
    <x v="1866"/>
    <n v="3580.1"/>
    <n v="3608.3"/>
    <n v="3532.8"/>
    <n v="38790690"/>
    <n v="-5.1999999999999998E-3"/>
  </r>
  <r>
    <x v="1874"/>
    <x v="1867"/>
    <n v="3536.9"/>
    <n v="3607.9"/>
    <n v="3465.2"/>
    <n v="31339000"/>
    <n v="1.23E-2"/>
  </r>
  <r>
    <x v="1875"/>
    <x v="1868"/>
    <n v="3542.7"/>
    <n v="3561.4"/>
    <n v="3505.4"/>
    <n v="6700890"/>
    <n v="-1.6000000000000001E-3"/>
  </r>
  <r>
    <x v="1876"/>
    <x v="1869"/>
    <n v="3676.2"/>
    <n v="3699.1"/>
    <n v="3503.9"/>
    <n v="17462610"/>
    <n v="-3.6799999999999999E-2"/>
  </r>
  <r>
    <x v="1877"/>
    <x v="1870"/>
    <n v="3605.8"/>
    <n v="3715.2"/>
    <n v="3604.1"/>
    <n v="3222359.9999999995"/>
    <n v="0.02"/>
  </r>
  <r>
    <x v="1878"/>
    <x v="1871"/>
    <n v="3626.3"/>
    <n v="3627.9"/>
    <n v="3575.7"/>
    <n v="7810560"/>
    <n v="-5.7000000000000002E-3"/>
  </r>
  <r>
    <x v="1879"/>
    <x v="1872"/>
    <n v="3588.1"/>
    <n v="3636.7"/>
    <n v="3554.8"/>
    <n v="5251000"/>
    <n v="1.0699999999999999E-2"/>
  </r>
  <r>
    <x v="1880"/>
    <x v="1873"/>
    <n v="3570.6"/>
    <n v="3644.1"/>
    <n v="3561.4"/>
    <n v="16569560"/>
    <n v="4.7000000000000002E-3"/>
  </r>
  <r>
    <x v="1881"/>
    <x v="1874"/>
    <n v="3637.5"/>
    <n v="3660.8"/>
    <n v="3545.7"/>
    <n v="46312250"/>
    <n v="-1.84E-2"/>
  </r>
  <r>
    <x v="1882"/>
    <x v="1875"/>
    <n v="3490.4"/>
    <n v="3672"/>
    <n v="3490.4"/>
    <n v="50213489.999999993"/>
    <n v="4.24E-2"/>
  </r>
  <r>
    <x v="1883"/>
    <x v="1876"/>
    <n v="3597.3"/>
    <n v="3617.6"/>
    <n v="3473.2"/>
    <n v="35770410"/>
    <n v="-2.98E-2"/>
  </r>
  <r>
    <x v="1884"/>
    <x v="1877"/>
    <n v="3616.6"/>
    <n v="3633.9"/>
    <n v="3561.3"/>
    <n v="2610360"/>
    <n v="-5.3E-3"/>
  </r>
  <r>
    <x v="1885"/>
    <x v="1878"/>
    <n v="3603.3"/>
    <n v="3655.7"/>
    <n v="3563.1"/>
    <n v="35304960"/>
    <n v="3.5000000000000001E-3"/>
  </r>
  <r>
    <x v="1886"/>
    <x v="1879"/>
    <n v="3978.9"/>
    <n v="4007.7"/>
    <n v="3562.1"/>
    <n v="21616610"/>
    <n v="-9.4100000000000003E-2"/>
  </r>
  <r>
    <x v="1887"/>
    <x v="1880"/>
    <n v="3971"/>
    <n v="4014.2"/>
    <n v="3957.5"/>
    <n v="19883640"/>
    <n v="1.6999999999999999E-3"/>
  </r>
  <r>
    <x v="1888"/>
    <x v="1881"/>
    <n v="3985.8"/>
    <n v="4070.5"/>
    <n v="3943.1"/>
    <n v="4112640.0000000005"/>
    <n v="-3.7000000000000002E-3"/>
  </r>
  <r>
    <x v="1889"/>
    <x v="1882"/>
    <n v="4004.3"/>
    <n v="4028"/>
    <n v="3945.5"/>
    <n v="44077440"/>
    <n v="-4.4999999999999997E-3"/>
  </r>
  <r>
    <x v="1890"/>
    <x v="1883"/>
    <n v="3785.7"/>
    <n v="4034.1"/>
    <n v="3758.5"/>
    <n v="47160210"/>
    <n v="5.7799999999999997E-2"/>
  </r>
  <r>
    <x v="1891"/>
    <x v="1884"/>
    <n v="3802.8"/>
    <n v="3846.7"/>
    <n v="3769"/>
    <n v="21080250"/>
    <n v="-4.5999999999999999E-3"/>
  </r>
  <r>
    <x v="1892"/>
    <x v="1885"/>
    <n v="3780.5"/>
    <n v="3823.9"/>
    <n v="3720"/>
    <n v="34209000"/>
    <n v="6.0000000000000001E-3"/>
  </r>
  <r>
    <x v="1893"/>
    <x v="1886"/>
    <n v="3874.1"/>
    <n v="3875.8"/>
    <n v="3753"/>
    <n v="14410240"/>
    <n v="-2.4199999999999999E-2"/>
  </r>
  <r>
    <x v="1894"/>
    <x v="1887"/>
    <n v="3809.7"/>
    <n v="3894.8"/>
    <n v="3768.1"/>
    <n v="26060090"/>
    <n v="1.6899999999999998E-2"/>
  </r>
  <r>
    <x v="1895"/>
    <x v="1888"/>
    <n v="3709.5"/>
    <n v="3814.3"/>
    <n v="3664.4"/>
    <n v="5160210"/>
    <n v="2.69E-2"/>
  </r>
  <r>
    <x v="1896"/>
    <x v="1889"/>
    <n v="3815.1"/>
    <n v="3819.6"/>
    <n v="3658.8"/>
    <n v="45303890"/>
    <n v="-2.7699999999999999E-2"/>
  </r>
  <r>
    <x v="1897"/>
    <x v="1890"/>
    <n v="3708.2"/>
    <n v="3837.7"/>
    <n v="3682.5"/>
    <n v="8825890"/>
    <n v="2.92E-2"/>
  </r>
  <r>
    <x v="1898"/>
    <x v="1891"/>
    <n v="3861.6"/>
    <n v="3899.6"/>
    <n v="3696"/>
    <n v="20721810"/>
    <n v="-4.0099999999999997E-2"/>
  </r>
  <r>
    <x v="1899"/>
    <x v="1892"/>
    <n v="3587.1"/>
    <n v="3900.3"/>
    <n v="3565.5"/>
    <n v="13565760"/>
    <n v="7.6600000000000001E-2"/>
  </r>
  <r>
    <x v="1900"/>
    <x v="1893"/>
    <n v="3793.4"/>
    <n v="3822.6"/>
    <n v="3560.8"/>
    <n v="23911360.000000004"/>
    <n v="-5.45E-2"/>
  </r>
  <r>
    <x v="1901"/>
    <x v="1894"/>
    <n v="3762.8"/>
    <n v="3841.9"/>
    <n v="3680.3"/>
    <n v="6238210"/>
    <n v="8.3000000000000001E-3"/>
  </r>
  <r>
    <x v="1902"/>
    <x v="1895"/>
    <n v="4025.6"/>
    <n v="4030.7"/>
    <n v="3676.5"/>
    <n v="63068360.000000007"/>
    <n v="-6.5500000000000003E-2"/>
  </r>
  <r>
    <x v="1903"/>
    <x v="1896"/>
    <n v="3944.5"/>
    <n v="4208.2"/>
    <n v="3941.9"/>
    <n v="20772410"/>
    <n v="2.07E-2"/>
  </r>
  <r>
    <x v="1904"/>
    <x v="1897"/>
    <n v="3964.3"/>
    <n v="4037.1"/>
    <n v="3904.6"/>
    <n v="12016410"/>
    <n v="-5.0000000000000001E-3"/>
  </r>
  <r>
    <x v="1905"/>
    <x v="1898"/>
    <n v="3850.9"/>
    <n v="3977.2"/>
    <n v="3803.7"/>
    <n v="32720810.000000004"/>
    <n v="2.9499999999999998E-2"/>
  </r>
  <r>
    <x v="1906"/>
    <x v="1899"/>
    <n v="4075.2"/>
    <n v="4153.1000000000004"/>
    <n v="3786.9"/>
    <n v="56905760"/>
    <n v="-5.5199999999999999E-2"/>
  </r>
  <r>
    <x v="1907"/>
    <x v="1900"/>
    <n v="3687.2"/>
    <n v="4140.3"/>
    <n v="3665.8"/>
    <n v="55597640"/>
    <n v="0.1055"/>
  </r>
  <r>
    <x v="1908"/>
    <x v="1901"/>
    <n v="3668.1"/>
    <n v="3924.7"/>
    <n v="3647.5"/>
    <n v="31696000"/>
    <n v="5.1999999999999998E-3"/>
  </r>
  <r>
    <x v="1909"/>
    <x v="1902"/>
    <n v="3526"/>
    <n v="3683.1"/>
    <n v="3456.9"/>
    <n v="37022090"/>
    <n v="4.02E-2"/>
  </r>
  <r>
    <x v="1910"/>
    <x v="1903"/>
    <n v="3248.3"/>
    <n v="3597.4"/>
    <n v="3243.1"/>
    <n v="41712840"/>
    <n v="8.5699999999999998E-2"/>
  </r>
  <r>
    <x v="1911"/>
    <x v="1904"/>
    <n v="3228.6"/>
    <n v="3305"/>
    <n v="3225.9"/>
    <n v="23162610"/>
    <n v="6.0000000000000001E-3"/>
  </r>
  <r>
    <x v="1912"/>
    <x v="1905"/>
    <n v="3247.8"/>
    <n v="3282.3"/>
    <n v="3177"/>
    <n v="31630250"/>
    <n v="-5.8999999999999999E-3"/>
  </r>
  <r>
    <x v="1913"/>
    <x v="1906"/>
    <n v="3315.4"/>
    <n v="3336.6"/>
    <n v="3199.1"/>
    <n v="24951360"/>
    <n v="-2.0400000000000001E-2"/>
  </r>
  <r>
    <x v="1914"/>
    <x v="1907"/>
    <n v="3466.2"/>
    <n v="3474.4"/>
    <n v="3284.8"/>
    <n v="38794210"/>
    <n v="-4.3499999999999997E-2"/>
  </r>
  <r>
    <x v="1915"/>
    <x v="1908"/>
    <n v="3390.2"/>
    <n v="3510.2"/>
    <n v="3379.4"/>
    <n v="6649890"/>
    <n v="1.72E-2"/>
  </r>
  <r>
    <x v="1916"/>
    <x v="1909"/>
    <n v="3460.4"/>
    <n v="3485.9"/>
    <n v="3349.9"/>
    <n v="22182090"/>
    <n v="-1.5299999999999999E-2"/>
  </r>
  <r>
    <x v="1917"/>
    <x v="1910"/>
    <n v="3566.9"/>
    <n v="3622.4"/>
    <n v="3412.7"/>
    <n v="19330010"/>
    <n v="-0.03"/>
  </r>
  <r>
    <x v="1918"/>
    <x v="1911"/>
    <n v="3430.3"/>
    <n v="3677.6"/>
    <n v="3424.2"/>
    <n v="30497490"/>
    <n v="0.04"/>
  </r>
  <r>
    <x v="1919"/>
    <x v="1912"/>
    <n v="3422.3"/>
    <n v="3507.7"/>
    <n v="3302.9"/>
    <n v="16976000"/>
    <n v="2.3999999999999998E-3"/>
  </r>
  <r>
    <x v="1920"/>
    <x v="1913"/>
    <n v="3508.9"/>
    <n v="3626.6"/>
    <n v="3251.8"/>
    <n v="21097890"/>
    <n v="-2.46E-2"/>
  </r>
  <r>
    <x v="1921"/>
    <x v="1914"/>
    <n v="3771.4"/>
    <n v="3887.2"/>
    <n v="3505.7"/>
    <n v="25247160"/>
    <n v="-6.9699999999999998E-2"/>
  </r>
  <r>
    <x v="1922"/>
    <x v="1915"/>
    <n v="3958.1"/>
    <n v="3974.1"/>
    <n v="3765.2"/>
    <n v="20496000"/>
    <n v="-4.7199999999999999E-2"/>
  </r>
  <r>
    <x v="1923"/>
    <x v="1916"/>
    <n v="3899.9"/>
    <n v="4082.9"/>
    <n v="3809.3"/>
    <n v="23196410"/>
    <n v="1.5599999999999999E-2"/>
  </r>
  <r>
    <x v="1924"/>
    <x v="1917"/>
    <n v="4160.3"/>
    <n v="4177"/>
    <n v="3839.9"/>
    <n v="3551000"/>
    <n v="-6.3100000000000003E-2"/>
  </r>
  <r>
    <x v="1925"/>
    <x v="1918"/>
    <n v="4196.2"/>
    <n v="4316.1000000000004"/>
    <n v="4105.3"/>
    <n v="18813690"/>
    <n v="-8.5000000000000006E-3"/>
  </r>
  <r>
    <x v="1926"/>
    <x v="1919"/>
    <n v="4038.7"/>
    <n v="4299.1000000000004"/>
    <n v="3967.1"/>
    <n v="9489000"/>
    <n v="3.8699999999999998E-2"/>
  </r>
  <r>
    <x v="1927"/>
    <x v="1920"/>
    <n v="4296.8"/>
    <n v="4340.6000000000004"/>
    <n v="3954.5"/>
    <n v="23115040"/>
    <n v="-5.9799999999999999E-2"/>
  </r>
  <r>
    <x v="1928"/>
    <x v="1921"/>
    <n v="4265.5"/>
    <n v="4440.1000000000004"/>
    <n v="4140.6000000000004"/>
    <n v="19065160"/>
    <n v="7.3000000000000001E-3"/>
  </r>
  <r>
    <x v="1929"/>
    <x v="1922"/>
    <n v="3866.4"/>
    <n v="4391.8"/>
    <n v="3866.4"/>
    <n v="2132160"/>
    <n v="0.1032"/>
  </r>
  <r>
    <x v="1930"/>
    <x v="1923"/>
    <n v="3840.3"/>
    <n v="3920.6"/>
    <n v="3687.8"/>
    <n v="12346290"/>
    <n v="7.7000000000000002E-3"/>
  </r>
  <r>
    <x v="1931"/>
    <x v="1924"/>
    <n v="4061"/>
    <n v="4179"/>
    <n v="3679.8"/>
    <n v="2284160"/>
    <n v="-5.5399999999999998E-2"/>
  </r>
  <r>
    <x v="1932"/>
    <x v="1925"/>
    <n v="3920.3"/>
    <n v="4198.3999999999996"/>
    <n v="3634.2"/>
    <n v="58895250.000000007"/>
    <n v="3.6200000000000003E-2"/>
  </r>
  <r>
    <x v="1933"/>
    <x v="1926"/>
    <n v="4397.3"/>
    <n v="4494.6000000000004"/>
    <n v="3821.5"/>
    <n v="27555840.000000004"/>
    <n v="-0.1086"/>
  </r>
  <r>
    <x v="1934"/>
    <x v="1927"/>
    <n v="4360.8999999999996"/>
    <n v="4455.6000000000004"/>
    <n v="4223.7"/>
    <n v="34550010"/>
    <n v="9.5999999999999992E-3"/>
  </r>
  <r>
    <x v="1935"/>
    <x v="1928"/>
    <n v="4646.3999999999996"/>
    <n v="4695.7"/>
    <n v="4346.7"/>
    <n v="22257250.000000004"/>
    <n v="-6.0900000000000003E-2"/>
  </r>
  <r>
    <x v="1936"/>
    <x v="1929"/>
    <n v="4523"/>
    <n v="4743.7"/>
    <n v="4393"/>
    <n v="30542760"/>
    <n v="2.52E-2"/>
  </r>
  <r>
    <x v="1937"/>
    <x v="1930"/>
    <n v="4883.6000000000004"/>
    <n v="5013.3999999999996"/>
    <n v="4272.3"/>
    <n v="5712640"/>
    <n v="-7.3599999999999999E-2"/>
  </r>
  <r>
    <x v="1938"/>
    <x v="1931"/>
    <n v="5660.4"/>
    <n v="5662.5"/>
    <n v="4831.1000000000004"/>
    <n v="12434760"/>
    <n v="-0.13689999999999999"/>
  </r>
  <r>
    <x v="1939"/>
    <x v="1932"/>
    <n v="5621"/>
    <n v="5727.9"/>
    <n v="5615.5"/>
    <n v="10790240"/>
    <n v="6.4999999999999997E-3"/>
  </r>
  <r>
    <x v="1940"/>
    <x v="1933"/>
    <n v="5636.2"/>
    <n v="5645.5"/>
    <n v="5561.4"/>
    <n v="7982010"/>
    <n v="-2.5999999999999999E-3"/>
  </r>
  <r>
    <x v="1941"/>
    <x v="1934"/>
    <n v="5723.5"/>
    <n v="5747.7"/>
    <n v="5539.7"/>
    <n v="2689440"/>
    <n v="-1.4500000000000001E-2"/>
  </r>
  <r>
    <x v="1942"/>
    <x v="1935"/>
    <n v="5854"/>
    <n v="5878.5"/>
    <n v="5384.1"/>
    <n v="32323960"/>
    <n v="-2.1100000000000001E-2"/>
  </r>
  <r>
    <x v="1943"/>
    <x v="1936"/>
    <n v="6428.9"/>
    <n v="6453.3"/>
    <n v="5619.2"/>
    <n v="9202410"/>
    <n v="-9.1300000000000006E-2"/>
  </r>
  <r>
    <x v="1944"/>
    <x v="1937"/>
    <n v="6435"/>
    <n v="6466.8"/>
    <n v="6386.7"/>
    <n v="8256000"/>
    <n v="-8.9999999999999998E-4"/>
  </r>
  <r>
    <x v="1945"/>
    <x v="1938"/>
    <n v="6445"/>
    <n v="6475.9"/>
    <n v="6409.4"/>
    <n v="2082560"/>
    <n v="-1.6999999999999999E-3"/>
  </r>
  <r>
    <x v="1946"/>
    <x v="1939"/>
    <n v="6427.1"/>
    <n v="6451.7"/>
    <n v="6359"/>
    <n v="5096000"/>
    <n v="3.0000000000000001E-3"/>
  </r>
  <r>
    <x v="1947"/>
    <x v="1940"/>
    <n v="6411.9"/>
    <n v="6461.7"/>
    <n v="6411.7"/>
    <n v="10080690"/>
    <n v="2.3999999999999998E-3"/>
  </r>
  <r>
    <x v="1948"/>
    <x v="1941"/>
    <n v="6473.8"/>
    <n v="6496.1"/>
    <n v="6390"/>
    <n v="9096000"/>
    <n v="-9.5999999999999992E-3"/>
  </r>
  <r>
    <x v="1949"/>
    <x v="1942"/>
    <n v="6565.3"/>
    <n v="6577.3"/>
    <n v="6466.3"/>
    <n v="4779000"/>
    <n v="-1.3899999999999999E-2"/>
  </r>
  <r>
    <x v="1950"/>
    <x v="1943"/>
    <n v="6503.1"/>
    <n v="6594.3"/>
    <n v="6502"/>
    <n v="12977760"/>
    <n v="9.5999999999999992E-3"/>
  </r>
  <r>
    <x v="1951"/>
    <x v="1944"/>
    <n v="6460.4"/>
    <n v="6509.6"/>
    <n v="6441.6"/>
    <n v="13473690"/>
    <n v="6.7000000000000002E-3"/>
  </r>
  <r>
    <x v="1952"/>
    <x v="1945"/>
    <n v="6478.2"/>
    <n v="6489.2"/>
    <n v="6431.7"/>
    <n v="6554010"/>
    <n v="-2.8999999999999998E-3"/>
  </r>
  <r>
    <x v="1953"/>
    <x v="1946"/>
    <n v="6386.2"/>
    <n v="6508.9"/>
    <n v="6359.7"/>
    <n v="9785760"/>
    <n v="1.44E-2"/>
  </r>
  <r>
    <x v="1954"/>
    <x v="1947"/>
    <n v="6424.5"/>
    <n v="6429.5"/>
    <n v="6346.2"/>
    <n v="9478560"/>
    <n v="-6.0000000000000001E-3"/>
  </r>
  <r>
    <x v="1955"/>
    <x v="1948"/>
    <n v="6400.5"/>
    <n v="6444.3"/>
    <n v="6390.9"/>
    <n v="11820690"/>
    <n v="3.8E-3"/>
  </r>
  <r>
    <x v="1956"/>
    <x v="1949"/>
    <n v="6365.9"/>
    <n v="6421.8"/>
    <n v="6354.2"/>
    <n v="1986560"/>
    <n v="5.4000000000000003E-3"/>
  </r>
  <r>
    <x v="1957"/>
    <x v="1950"/>
    <n v="6327.9"/>
    <n v="6405.7"/>
    <n v="6257.8"/>
    <n v="774360"/>
    <n v="6.4000000000000003E-3"/>
  </r>
  <r>
    <x v="1958"/>
    <x v="1951"/>
    <n v="6336.7"/>
    <n v="6469.9"/>
    <n v="6316.5"/>
    <n v="2692410"/>
    <n v="-1.5E-3"/>
  </r>
  <r>
    <x v="1959"/>
    <x v="1952"/>
    <n v="6486.1"/>
    <n v="6498.4"/>
    <n v="6310.5"/>
    <n v="8347040.0000000009"/>
    <n v="-2.3300000000000001E-2"/>
  </r>
  <r>
    <x v="1960"/>
    <x v="1953"/>
    <n v="6494.6"/>
    <n v="6502.2"/>
    <n v="6461.2"/>
    <n v="9115090"/>
    <n v="-1.1999999999999999E-3"/>
  </r>
  <r>
    <x v="1961"/>
    <x v="1954"/>
    <n v="6510"/>
    <n v="6534"/>
    <n v="6473.7"/>
    <n v="5523840"/>
    <n v="-2.3999999999999998E-3"/>
  </r>
  <r>
    <x v="1962"/>
    <x v="1955"/>
    <n v="6507"/>
    <n v="6570.5"/>
    <n v="6498.5"/>
    <n v="1651890"/>
    <n v="5.0000000000000001E-4"/>
  </r>
  <r>
    <x v="1963"/>
    <x v="1956"/>
    <n v="6532.5"/>
    <n v="6544.8"/>
    <n v="6491.5"/>
    <n v="4189490.0000000005"/>
    <n v="-3.5999999999999999E-3"/>
  </r>
  <r>
    <x v="1964"/>
    <x v="1957"/>
    <n v="6531.2"/>
    <n v="6593.8"/>
    <n v="6522.6"/>
    <n v="7306760"/>
    <n v="2.9999999999999997E-4"/>
  </r>
  <r>
    <x v="1965"/>
    <x v="1958"/>
    <n v="6558.6"/>
    <n v="6573.6"/>
    <n v="6500.5"/>
    <n v="9361960"/>
    <n v="-4.1000000000000003E-3"/>
  </r>
  <r>
    <x v="1966"/>
    <x v="1959"/>
    <n v="6583"/>
    <n v="6612.7"/>
    <n v="6529.5"/>
    <n v="5789490"/>
    <n v="-4.1000000000000003E-3"/>
  </r>
  <r>
    <x v="1967"/>
    <x v="1960"/>
    <n v="6575.9"/>
    <n v="6643.1"/>
    <n v="6568"/>
    <n v="8736360"/>
    <n v="1.6000000000000001E-3"/>
  </r>
  <r>
    <x v="1968"/>
    <x v="1961"/>
    <n v="6511.7"/>
    <n v="6593.7"/>
    <n v="6495.9"/>
    <n v="7528290"/>
    <n v="9.1999999999999998E-3"/>
  </r>
  <r>
    <x v="1969"/>
    <x v="1962"/>
    <n v="6576.4"/>
    <n v="6603.2"/>
    <n v="6506.9"/>
    <n v="5343360"/>
    <n v="-9.4000000000000004E-3"/>
  </r>
  <r>
    <x v="1970"/>
    <x v="1963"/>
    <n v="6690.1"/>
    <n v="6736.3"/>
    <n v="6530.6"/>
    <n v="2012250"/>
    <n v="-1.6799999999999999E-2"/>
  </r>
  <r>
    <x v="1971"/>
    <x v="1964"/>
    <n v="6718.9"/>
    <n v="6745.9"/>
    <n v="6637.8"/>
    <n v="9706410"/>
    <n v="-2.8E-3"/>
  </r>
  <r>
    <x v="1972"/>
    <x v="1965"/>
    <n v="6712.4"/>
    <n v="6836.7"/>
    <n v="6645.4"/>
    <n v="13247250"/>
    <n v="8.0000000000000004E-4"/>
  </r>
  <r>
    <x v="1973"/>
    <x v="1966"/>
    <n v="6326.8"/>
    <n v="7358.4"/>
    <n v="6300.2"/>
    <n v="14629890"/>
    <n v="5.8999999999999997E-2"/>
  </r>
  <r>
    <x v="1974"/>
    <x v="1967"/>
    <n v="6321.6"/>
    <n v="6390.9"/>
    <n v="6300"/>
    <n v="3776440"/>
    <n v="8.0000000000000004E-4"/>
  </r>
  <r>
    <x v="1975"/>
    <x v="1968"/>
    <n v="6291.3"/>
    <n v="6329.3"/>
    <n v="6282.8"/>
    <n v="4250250"/>
    <n v="4.7999999999999996E-3"/>
  </r>
  <r>
    <x v="1976"/>
    <x v="1969"/>
    <n v="6239.2"/>
    <n v="6344.8"/>
    <n v="6206.8"/>
    <n v="5896000"/>
    <n v="8.3999999999999995E-3"/>
  </r>
  <r>
    <x v="1977"/>
    <x v="1970"/>
    <n v="6618"/>
    <n v="6622.5"/>
    <n v="6206.2"/>
    <n v="6867840"/>
    <n v="-5.7200000000000001E-2"/>
  </r>
  <r>
    <x v="1978"/>
    <x v="1971"/>
    <n v="6650.6"/>
    <n v="6653.5"/>
    <n v="6526"/>
    <n v="9479490"/>
    <n v="-4.8999999999999998E-3"/>
  </r>
  <r>
    <x v="1979"/>
    <x v="1972"/>
    <n v="6669.6"/>
    <n v="6678.9"/>
    <n v="6613.3"/>
    <n v="6382410.0000000009"/>
    <n v="-2.8E-3"/>
  </r>
  <r>
    <x v="1980"/>
    <x v="1973"/>
    <n v="6611"/>
    <n v="6699.5"/>
    <n v="6589.9"/>
    <n v="8138240"/>
    <n v="8.8999999999999999E-3"/>
  </r>
  <r>
    <x v="1981"/>
    <x v="1974"/>
    <n v="6596.3"/>
    <n v="6633.9"/>
    <n v="6523.8"/>
    <n v="462360"/>
    <n v="2.2000000000000001E-3"/>
  </r>
  <r>
    <x v="1982"/>
    <x v="1975"/>
    <n v="6639.1"/>
    <n v="6661.5"/>
    <n v="6550.4"/>
    <n v="9.18"/>
    <n v="-6.4999999999999997E-3"/>
  </r>
  <r>
    <x v="1983"/>
    <x v="1976"/>
    <n v="6584.2"/>
    <n v="6682.3"/>
    <n v="6537.6"/>
    <n v="9.34"/>
    <n v="8.3000000000000001E-3"/>
  </r>
  <r>
    <x v="1984"/>
    <x v="1977"/>
    <n v="6509.2"/>
    <n v="6653"/>
    <n v="6487.8"/>
    <n v="9.31"/>
    <n v="1.17E-2"/>
  </r>
  <r>
    <x v="1985"/>
    <x v="1978"/>
    <n v="6549.9"/>
    <n v="6563.5"/>
    <n v="6429.6"/>
    <n v="9.2100000000000009"/>
    <n v="-6.4000000000000003E-3"/>
  </r>
  <r>
    <x v="1986"/>
    <x v="1979"/>
    <n v="6608.2"/>
    <n v="6645.7"/>
    <n v="6034.9"/>
    <n v="9.34"/>
    <n v="-8.8000000000000005E-3"/>
  </r>
  <r>
    <x v="1987"/>
    <x v="1980"/>
    <n v="6635.2"/>
    <n v="6674.7"/>
    <n v="6072.7"/>
    <n v="9.19"/>
    <n v="-4.1000000000000003E-3"/>
  </r>
  <r>
    <x v="1988"/>
    <x v="1981"/>
    <n v="6603.9"/>
    <n v="6673.9"/>
    <n v="6533.5"/>
    <n v="9.34"/>
    <n v="4.7000000000000002E-3"/>
  </r>
  <r>
    <x v="1989"/>
    <x v="1982"/>
    <n v="6633.9"/>
    <n v="6648.4"/>
    <n v="6464.4"/>
    <n v="9.42"/>
    <n v="-4.7999999999999996E-3"/>
  </r>
  <r>
    <x v="1990"/>
    <x v="1983"/>
    <n v="6685.7"/>
    <n v="6809.2"/>
    <n v="6538.6"/>
    <n v="9.57"/>
    <n v="-7.9000000000000008E-3"/>
  </r>
  <r>
    <x v="1991"/>
    <x v="1984"/>
    <n v="6463.7"/>
    <n v="6738.3"/>
    <n v="6428.8"/>
    <n v="9.34"/>
    <n v="3.4200000000000001E-2"/>
  </r>
  <r>
    <x v="1992"/>
    <x v="1985"/>
    <n v="6443"/>
    <n v="6551.9"/>
    <n v="6384.1"/>
    <n v="8.64"/>
    <n v="3.5999999999999999E-3"/>
  </r>
  <r>
    <x v="1993"/>
    <x v="1986"/>
    <n v="6590.6"/>
    <n v="6590.6"/>
    <n v="5977"/>
    <n v="7.34"/>
    <n v="-2.1100000000000001E-2"/>
  </r>
  <r>
    <x v="1994"/>
    <x v="1987"/>
    <n v="6713.3"/>
    <n v="6728.1"/>
    <n v="6559.1"/>
    <n v="7.57"/>
    <n v="-1.7899999999999999E-2"/>
  </r>
  <r>
    <x v="1995"/>
    <x v="1988"/>
    <n v="6729.6"/>
    <n v="6789.4"/>
    <n v="6666.4"/>
    <n v="7.34"/>
    <n v="-3.8E-3"/>
  </r>
  <r>
    <x v="1996"/>
    <x v="1989"/>
    <n v="6766.7"/>
    <n v="6833.3"/>
    <n v="6635.5"/>
    <n v="7.31"/>
    <n v="-5.4999999999999997E-3"/>
  </r>
  <r>
    <x v="1997"/>
    <x v="1990"/>
    <n v="6490.9"/>
    <n v="6780.5"/>
    <n v="6489.8"/>
    <n v="7.73"/>
    <n v="4.2799999999999998E-2"/>
  </r>
  <r>
    <x v="1998"/>
    <x v="1991"/>
    <n v="6390.4"/>
    <n v="6537.5"/>
    <n v="6346.4"/>
    <n v="5.18"/>
    <n v="1.55E-2"/>
  </r>
  <r>
    <x v="1999"/>
    <x v="1992"/>
    <n v="6342"/>
    <n v="6478.7"/>
    <n v="6144.5"/>
    <n v="3.54"/>
    <n v="7.6E-3"/>
  </r>
  <r>
    <x v="2000"/>
    <x v="1993"/>
    <n v="6251.9"/>
    <n v="6388.8"/>
    <n v="6228.8"/>
    <n v="2.82"/>
    <n v="1.44E-2"/>
  </r>
  <r>
    <x v="2001"/>
    <x v="1994"/>
    <n v="6500.2"/>
    <n v="6533.5"/>
    <n v="6215.9"/>
    <n v="3.26"/>
    <n v="-3.8199999999999998E-2"/>
  </r>
  <r>
    <x v="2002"/>
    <x v="1995"/>
    <n v="6519"/>
    <n v="6520.8"/>
    <n v="6406.2"/>
    <n v="3.34"/>
    <n v="-2.8999999999999998E-3"/>
  </r>
  <r>
    <x v="2003"/>
    <x v="1996"/>
    <n v="6482.6"/>
    <n v="6562.9"/>
    <n v="6470.3"/>
    <n v="3.16"/>
    <n v="5.4000000000000003E-3"/>
  </r>
  <r>
    <x v="2004"/>
    <x v="1997"/>
    <n v="6482.9"/>
    <n v="6579.4"/>
    <n v="6412.1"/>
    <n v="3.2"/>
    <n v="1E-4"/>
  </r>
  <r>
    <x v="2005"/>
    <x v="1998"/>
    <n v="6338"/>
    <n v="6867.3"/>
    <n v="6337.8"/>
    <n v="3.53"/>
    <n v="2.29E-2"/>
  </r>
  <r>
    <x v="2006"/>
    <x v="1999"/>
    <n v="6293.9"/>
    <n v="6353.5"/>
    <n v="6204.5"/>
    <n v="3.04"/>
    <n v="7.0000000000000001E-3"/>
  </r>
  <r>
    <x v="2007"/>
    <x v="2000"/>
    <n v="6320.7"/>
    <n v="6391.8"/>
    <n v="6189.6"/>
    <n v="3.3"/>
    <n v="-4.3E-3"/>
  </r>
  <r>
    <x v="2008"/>
    <x v="2001"/>
    <n v="6238.5"/>
    <n v="6358.5"/>
    <n v="6237.3"/>
    <n v="3.11"/>
    <n v="1.32E-2"/>
  </r>
  <r>
    <x v="2009"/>
    <x v="2002"/>
    <n v="6184.3"/>
    <n v="6432.6"/>
    <n v="6148.8"/>
    <n v="2.84"/>
    <n v="8.8000000000000005E-3"/>
  </r>
  <r>
    <x v="2010"/>
    <x v="2003"/>
    <n v="6390.9"/>
    <n v="6484.3"/>
    <n v="6132.3"/>
    <n v="3.46"/>
    <n v="-3.2300000000000002E-2"/>
  </r>
  <r>
    <x v="2011"/>
    <x v="2004"/>
    <n v="6514.1"/>
    <n v="6540.6"/>
    <n v="6316.2"/>
    <n v="3.3"/>
    <n v="-1.89E-2"/>
  </r>
  <r>
    <x v="2012"/>
    <x v="2005"/>
    <n v="6706.8"/>
    <n v="6732.9"/>
    <n v="6337.8"/>
    <n v="4.0199999999999996"/>
    <n v="-2.87E-2"/>
  </r>
  <r>
    <x v="2013"/>
    <x v="2006"/>
    <n v="7377.5"/>
    <n v="7407.5"/>
    <n v="6691.8"/>
    <n v="4.55"/>
    <n v="-9.0899999999999995E-2"/>
  </r>
  <r>
    <x v="2014"/>
    <x v="2007"/>
    <n v="7264.2"/>
    <n v="7409.9"/>
    <n v="7234.5"/>
    <n v="3.92"/>
    <n v="1.5599999999999999E-2"/>
  </r>
  <r>
    <x v="2015"/>
    <x v="2008"/>
    <n v="7289.8"/>
    <n v="7330.7"/>
    <n v="7182.8"/>
    <n v="3.87"/>
    <n v="-4.1000000000000003E-3"/>
  </r>
  <r>
    <x v="2016"/>
    <x v="2009"/>
    <n v="7189.6"/>
    <n v="7334.8"/>
    <n v="7117.3"/>
    <n v="3.9"/>
    <n v="1.4500000000000001E-2"/>
  </r>
  <r>
    <x v="2017"/>
    <x v="2010"/>
    <n v="7032.4"/>
    <n v="7264.3"/>
    <n v="7020.4"/>
    <n v="3.52"/>
    <n v="2.2100000000000002E-2"/>
  </r>
  <r>
    <x v="2018"/>
    <x v="2011"/>
    <n v="6993.7"/>
    <n v="7080.2"/>
    <n v="6698"/>
    <n v="4.21"/>
    <n v="5.7000000000000002E-3"/>
  </r>
  <r>
    <x v="2019"/>
    <x v="2012"/>
    <n v="7029.2"/>
    <n v="7050.2"/>
    <n v="6798"/>
    <n v="3.74"/>
    <n v="-5.0000000000000001E-3"/>
  </r>
  <r>
    <x v="2020"/>
    <x v="2013"/>
    <n v="7074.6"/>
    <n v="7121.4"/>
    <n v="6926.7"/>
    <n v="4.1100000000000003"/>
    <n v="-6.4000000000000003E-3"/>
  </r>
  <r>
    <x v="2021"/>
    <x v="2014"/>
    <n v="6897.6"/>
    <n v="7129.7"/>
    <n v="6861.2"/>
    <n v="3.79"/>
    <n v="2.5700000000000001E-2"/>
  </r>
  <r>
    <x v="2022"/>
    <x v="2015"/>
    <n v="6712.7"/>
    <n v="6902.9"/>
    <n v="6650.4"/>
    <n v="3.26"/>
    <n v="2.75E-2"/>
  </r>
  <r>
    <x v="2023"/>
    <x v="2016"/>
    <n v="6734.9"/>
    <n v="6892.7"/>
    <n v="6573.1"/>
    <n v="3.37"/>
    <n v="-3.3E-3"/>
  </r>
  <r>
    <x v="2024"/>
    <x v="2017"/>
    <n v="6680.6"/>
    <n v="6783.4"/>
    <n v="6655.3"/>
    <n v="3.59"/>
    <n v="8.0999999999999996E-3"/>
  </r>
  <r>
    <x v="2025"/>
    <x v="2018"/>
    <n v="6521.2"/>
    <n v="6721.2"/>
    <n v="6472.8"/>
    <n v="3.7"/>
    <n v="2.4400000000000002E-2"/>
  </r>
  <r>
    <x v="2026"/>
    <x v="2019"/>
    <n v="6359.9"/>
    <n v="6550.2"/>
    <n v="6359.2"/>
    <n v="2.76"/>
    <n v="2.5399999999999999E-2"/>
  </r>
  <r>
    <x v="2027"/>
    <x v="2020"/>
    <n v="6482.2"/>
    <n v="6840.8"/>
    <n v="6304.8"/>
    <n v="3.63"/>
    <n v="-1.89E-2"/>
  </r>
  <r>
    <x v="2028"/>
    <x v="2021"/>
    <n v="6268.1"/>
    <n v="6484.1"/>
    <n v="6257.4"/>
    <n v="1.46"/>
    <n v="3.4099999999999998E-2"/>
  </r>
  <r>
    <x v="2029"/>
    <x v="2022"/>
    <n v="6474.2"/>
    <n v="6516.4"/>
    <n v="6255.9"/>
    <n v="3.1"/>
    <n v="-3.2899999999999999E-2"/>
  </r>
  <r>
    <x v="2030"/>
    <x v="2023"/>
    <n v="6379.1"/>
    <n v="6534.8"/>
    <n v="6316"/>
    <n v="2.71"/>
    <n v="1.61E-2"/>
  </r>
  <r>
    <x v="2031"/>
    <x v="2024"/>
    <n v="6581.8"/>
    <n v="6626.4"/>
    <n v="6295.5"/>
    <n v="3.15"/>
    <n v="-3.0800000000000001E-2"/>
  </r>
  <r>
    <x v="2032"/>
    <x v="2025"/>
    <n v="6306.7"/>
    <n v="6581.7"/>
    <n v="6291.8"/>
    <n v="3.2"/>
    <n v="4.36E-2"/>
  </r>
  <r>
    <x v="2033"/>
    <x v="2026"/>
    <n v="6256.9"/>
    <n v="6470.9"/>
    <n v="6249.8"/>
    <n v="3.5"/>
    <n v="8.0000000000000002E-3"/>
  </r>
  <r>
    <x v="2034"/>
    <x v="2027"/>
    <n v="6190.2"/>
    <n v="6592.8"/>
    <n v="6177.9"/>
    <n v="3.74"/>
    <n v="1.0800000000000001E-2"/>
  </r>
  <r>
    <x v="2035"/>
    <x v="2028"/>
    <n v="6255.3"/>
    <n v="6255.3"/>
    <n v="5898.3"/>
    <n v="3.66"/>
    <n v="-1.04E-2"/>
  </r>
  <r>
    <x v="2036"/>
    <x v="2029"/>
    <n v="6313"/>
    <n v="6524.1"/>
    <n v="6159.6"/>
    <n v="2106810"/>
    <n v="-9.1000000000000004E-3"/>
  </r>
  <r>
    <x v="2037"/>
    <x v="2030"/>
    <n v="6232.1"/>
    <n v="6453"/>
    <n v="6169.8"/>
    <n v="7138890"/>
    <n v="1.3100000000000001E-2"/>
  </r>
  <r>
    <x v="2038"/>
    <x v="2031"/>
    <n v="6152.8"/>
    <n v="6469.6"/>
    <n v="6009.8"/>
    <n v="8409560"/>
    <n v="1.29E-2"/>
  </r>
  <r>
    <x v="2039"/>
    <x v="2032"/>
    <n v="6539.5"/>
    <n v="6570.2"/>
    <n v="6043.4"/>
    <n v="24503240"/>
    <n v="-5.91E-2"/>
  </r>
  <r>
    <x v="2040"/>
    <x v="2033"/>
    <n v="6283.7"/>
    <n v="6620.2"/>
    <n v="6197"/>
    <n v="15685560"/>
    <n v="4.0599999999999997E-2"/>
  </r>
  <r>
    <x v="2041"/>
    <x v="2034"/>
    <n v="6725.2"/>
    <n v="6725.2"/>
    <n v="6138.8"/>
    <n v="16823160"/>
    <n v="-6.5600000000000006E-2"/>
  </r>
  <r>
    <x v="2042"/>
    <x v="2035"/>
    <n v="6943.6"/>
    <n v="7149.7"/>
    <n v="6689.9"/>
    <n v="11159040"/>
    <n v="-3.15E-2"/>
  </r>
  <r>
    <x v="2043"/>
    <x v="2036"/>
    <n v="7027.8"/>
    <n v="7143.6"/>
    <n v="6852.5"/>
    <n v="14691690"/>
    <n v="-1.1900000000000001E-2"/>
  </r>
  <r>
    <x v="2044"/>
    <x v="2037"/>
    <n v="7014"/>
    <n v="7087.6"/>
    <n v="6887.9"/>
    <n v="11368960"/>
    <n v="1.8E-3"/>
  </r>
  <r>
    <x v="2045"/>
    <x v="2038"/>
    <n v="7418.9"/>
    <n v="7484.2"/>
    <n v="6949.7"/>
    <n v="12686490"/>
    <n v="-5.4600000000000003E-2"/>
  </r>
  <r>
    <x v="2046"/>
    <x v="2039"/>
    <n v="7535.6"/>
    <n v="7535.6"/>
    <n v="7293.5"/>
    <n v="10417160"/>
    <n v="-1.55E-2"/>
  </r>
  <r>
    <x v="2047"/>
    <x v="2040"/>
    <n v="7606.4"/>
    <n v="7701.4"/>
    <n v="7470.6"/>
    <n v="7355560"/>
    <n v="-9.2999999999999992E-3"/>
  </r>
  <r>
    <x v="2048"/>
    <x v="2041"/>
    <n v="7728.5"/>
    <n v="7753.2"/>
    <n v="7449.2"/>
    <n v="16400610"/>
    <n v="-1.5900000000000001E-2"/>
  </r>
  <r>
    <x v="2049"/>
    <x v="2042"/>
    <n v="8176.4"/>
    <n v="8176.5"/>
    <n v="7649.8"/>
    <n v="25092360"/>
    <n v="-5.4800000000000001E-2"/>
  </r>
  <r>
    <x v="2050"/>
    <x v="2043"/>
    <n v="8214.7000000000007"/>
    <n v="8262"/>
    <n v="7874.4"/>
    <n v="5086410"/>
    <n v="-4.7000000000000002E-3"/>
  </r>
  <r>
    <x v="2051"/>
    <x v="2044"/>
    <n v="8231.5"/>
    <n v="8275.4"/>
    <n v="8113.3"/>
    <n v="3725760"/>
    <n v="-2.2000000000000001E-3"/>
  </r>
  <r>
    <x v="2052"/>
    <x v="2045"/>
    <n v="8186.8"/>
    <n v="8234.1"/>
    <n v="8077.4"/>
    <n v="2059959.9999999998"/>
    <n v="5.7000000000000002E-3"/>
  </r>
  <r>
    <x v="2053"/>
    <x v="2046"/>
    <n v="7936.9"/>
    <n v="8273.7999999999993"/>
    <n v="7808.3"/>
    <n v="5350840"/>
    <n v="3.15E-2"/>
  </r>
  <r>
    <x v="2054"/>
    <x v="2047"/>
    <n v="8173.9"/>
    <n v="8304.2999999999993"/>
    <n v="7861"/>
    <n v="10595250"/>
    <n v="-2.9000000000000001E-2"/>
  </r>
  <r>
    <x v="2055"/>
    <x v="2048"/>
    <n v="8404.9"/>
    <n v="8484.6"/>
    <n v="8062.1"/>
    <n v="6192290"/>
    <n v="-2.7799999999999998E-2"/>
  </r>
  <r>
    <x v="2056"/>
    <x v="2049"/>
    <n v="7723.1"/>
    <n v="8479.7999999999993"/>
    <n v="7701.9"/>
    <n v="11050240"/>
    <n v="8.8599999999999998E-2"/>
  </r>
  <r>
    <x v="2057"/>
    <x v="2050"/>
    <n v="7412.4"/>
    <n v="7809.6"/>
    <n v="7379.2"/>
    <n v="4082249.9999999995"/>
    <n v="4.19E-2"/>
  </r>
  <r>
    <x v="2058"/>
    <x v="2051"/>
    <n v="7409"/>
    <n v="7575.3"/>
    <n v="7343.7"/>
    <n v="3266560"/>
    <n v="5.0000000000000001E-4"/>
  </r>
  <r>
    <x v="2059"/>
    <x v="2052"/>
    <n v="7339.3"/>
    <n v="7460.8"/>
    <n v="7223.5"/>
    <n v="12379290"/>
    <n v="9.4999999999999998E-3"/>
  </r>
  <r>
    <x v="2060"/>
    <x v="2053"/>
    <n v="7477.6"/>
    <n v="7683.6"/>
    <n v="7292"/>
    <n v="22002250.000000004"/>
    <n v="-1.8499999999999999E-2"/>
  </r>
  <r>
    <x v="2061"/>
    <x v="2054"/>
    <n v="7383.9"/>
    <n v="7558.4"/>
    <n v="7288.8"/>
    <n v="6181250"/>
    <n v="1.2699999999999999E-2"/>
  </r>
  <r>
    <x v="2062"/>
    <x v="2055"/>
    <n v="7321.6"/>
    <n v="7581.2"/>
    <n v="7249.3"/>
    <n v="10666240"/>
    <n v="8.3999999999999995E-3"/>
  </r>
  <r>
    <x v="2063"/>
    <x v="2056"/>
    <n v="6729.8"/>
    <n v="7453.2"/>
    <n v="6666"/>
    <n v="25331250"/>
    <n v="8.7999999999999995E-2"/>
  </r>
  <r>
    <x v="2064"/>
    <x v="2057"/>
    <n v="6362.8"/>
    <n v="6749.2"/>
    <n v="6344.1"/>
    <n v="3745440"/>
    <n v="5.7700000000000001E-2"/>
  </r>
  <r>
    <x v="2065"/>
    <x v="2058"/>
    <n v="6254.8"/>
    <n v="6399.6"/>
    <n v="6238.5"/>
    <n v="12104890"/>
    <n v="1.7299999999999999E-2"/>
  </r>
  <r>
    <x v="2066"/>
    <x v="2059"/>
    <n v="6229.5"/>
    <n v="6313.5"/>
    <n v="6192.5"/>
    <n v="17303410"/>
    <n v="4.0000000000000001E-3"/>
  </r>
  <r>
    <x v="2067"/>
    <x v="2060"/>
    <n v="6250.8"/>
    <n v="6333.8"/>
    <n v="6144.5"/>
    <n v="5130840"/>
    <n v="-3.3E-3"/>
  </r>
  <r>
    <x v="2068"/>
    <x v="2061"/>
    <n v="6389.1"/>
    <n v="6389.4"/>
    <n v="6088.8"/>
    <n v="6941760"/>
    <n v="-2.1700000000000001E-2"/>
  </r>
  <r>
    <x v="2069"/>
    <x v="2062"/>
    <n v="6307.2"/>
    <n v="6409.7"/>
    <n v="6296.6"/>
    <n v="19993240"/>
    <n v="1.2999999999999999E-2"/>
  </r>
  <r>
    <x v="2070"/>
    <x v="2063"/>
    <n v="6668.4"/>
    <n v="6686.8"/>
    <n v="6291.5"/>
    <n v="8512290"/>
    <n v="-5.3999999999999999E-2"/>
  </r>
  <r>
    <x v="2071"/>
    <x v="2064"/>
    <n v="6715.1"/>
    <n v="6793.8"/>
    <n v="6637.7"/>
    <n v="13895040"/>
    <n v="-7.1000000000000004E-3"/>
  </r>
  <r>
    <x v="2072"/>
    <x v="2065"/>
    <n v="6765.4"/>
    <n v="6784"/>
    <n v="6694.3"/>
    <n v="16056000.000000002"/>
    <n v="-7.4999999999999997E-3"/>
  </r>
  <r>
    <x v="2073"/>
    <x v="2066"/>
    <n v="6617.7"/>
    <n v="6805.9"/>
    <n v="6531.1"/>
    <n v="6530490"/>
    <n v="2.23E-2"/>
  </r>
  <r>
    <x v="2074"/>
    <x v="2067"/>
    <n v="6546.5"/>
    <n v="6638.2"/>
    <n v="6458.3"/>
    <n v="9155610"/>
    <n v="1.09E-2"/>
  </r>
  <r>
    <x v="2075"/>
    <x v="2068"/>
    <n v="6598"/>
    <n v="6693.6"/>
    <n v="6466.1"/>
    <n v="2991240"/>
    <n v="-7.9000000000000008E-3"/>
  </r>
  <r>
    <x v="2076"/>
    <x v="2069"/>
    <n v="6513.8"/>
    <n v="6774.5"/>
    <n v="6442.3"/>
    <n v="572160"/>
    <n v="1.2999999999999999E-2"/>
  </r>
  <r>
    <x v="2077"/>
    <x v="2070"/>
    <n v="6618.6"/>
    <n v="6676.6"/>
    <n v="6513.5"/>
    <n v="2853610"/>
    <n v="-1.6E-2"/>
  </r>
  <r>
    <x v="2078"/>
    <x v="2071"/>
    <n v="6349.1"/>
    <n v="6680"/>
    <n v="6275"/>
    <n v="16552639.999999998"/>
    <n v="3.9699999999999999E-2"/>
  </r>
  <r>
    <x v="2079"/>
    <x v="2072"/>
    <n v="6398.5"/>
    <n v="6445.1"/>
    <n v="6284.7"/>
    <n v="6554010"/>
    <n v="-5.0000000000000001E-3"/>
  </r>
  <r>
    <x v="2080"/>
    <x v="2073"/>
    <n v="6213.4"/>
    <n v="6498.5"/>
    <n v="6204"/>
    <n v="6247890"/>
    <n v="2.9899999999999999E-2"/>
  </r>
  <r>
    <x v="2081"/>
    <x v="2074"/>
    <n v="5883.2"/>
    <n v="6284.9"/>
    <n v="5818.5"/>
    <n v="19868160"/>
    <n v="5.6099999999999997E-2"/>
  </r>
  <r>
    <x v="2082"/>
    <x v="2075"/>
    <n v="6154.9"/>
    <n v="6178.4"/>
    <n v="5854"/>
    <n v="780250"/>
    <n v="-4.41E-2"/>
  </r>
  <r>
    <x v="2083"/>
    <x v="2076"/>
    <n v="6081.1"/>
    <n v="6187.3"/>
    <n v="6025.4"/>
    <n v="5603639.9999999991"/>
    <n v="1.2E-2"/>
  </r>
  <r>
    <x v="2084"/>
    <x v="2077"/>
    <n v="6256.9"/>
    <n v="6267.7"/>
    <n v="6060"/>
    <n v="11659560"/>
    <n v="-2.7900000000000001E-2"/>
  </r>
  <r>
    <x v="2085"/>
    <x v="2078"/>
    <n v="6155.1"/>
    <n v="6331.2"/>
    <n v="6101.7"/>
    <n v="14537610"/>
    <n v="1.66E-2"/>
  </r>
  <r>
    <x v="2086"/>
    <x v="2079"/>
    <n v="6167.9"/>
    <n v="6248.3"/>
    <n v="5785.3"/>
    <n v="14436000"/>
    <n v="-2.0999999999999999E-3"/>
  </r>
  <r>
    <x v="2087"/>
    <x v="2080"/>
    <n v="6055.2"/>
    <n v="6259"/>
    <n v="6032.8"/>
    <n v="12861000"/>
    <n v="1.84E-2"/>
  </r>
  <r>
    <x v="2088"/>
    <x v="2081"/>
    <n v="6728.2"/>
    <n v="6739.7"/>
    <n v="5955"/>
    <n v="6120840.0000000009"/>
    <n v="-9.9900000000000003E-2"/>
  </r>
  <r>
    <x v="2089"/>
    <x v="2082"/>
    <n v="6765.8"/>
    <n v="6797.5"/>
    <n v="6695.1"/>
    <n v="2879410"/>
    <n v="-5.4999999999999997E-3"/>
  </r>
  <r>
    <x v="2090"/>
    <x v="2083"/>
    <n v="6752.3"/>
    <n v="6812.7"/>
    <n v="6575.1"/>
    <n v="5831040"/>
    <n v="1.9E-3"/>
  </r>
  <r>
    <x v="2091"/>
    <x v="2084"/>
    <n v="6719.8"/>
    <n v="6839.5"/>
    <n v="6681.5"/>
    <n v="6509160"/>
    <n v="4.8999999999999998E-3"/>
  </r>
  <r>
    <x v="2092"/>
    <x v="2085"/>
    <n v="6460.5"/>
    <n v="6794.5"/>
    <n v="6410.9"/>
    <n v="9499000"/>
    <n v="4.02E-2"/>
  </r>
  <r>
    <x v="2093"/>
    <x v="2086"/>
    <n v="6505.8"/>
    <n v="6593"/>
    <n v="6452.1"/>
    <n v="6074890"/>
    <n v="-7.0000000000000001E-3"/>
  </r>
  <r>
    <x v="2094"/>
    <x v="2087"/>
    <n v="6410"/>
    <n v="6564.2"/>
    <n v="6358"/>
    <n v="8594410"/>
    <n v="1.49E-2"/>
  </r>
  <r>
    <x v="2095"/>
    <x v="2088"/>
    <n v="6647.3"/>
    <n v="6655.8"/>
    <n v="6395.7"/>
    <n v="7607090"/>
    <n v="-3.56E-2"/>
  </r>
  <r>
    <x v="2096"/>
    <x v="2089"/>
    <n v="6312.3"/>
    <n v="6711.5"/>
    <n v="6283.6"/>
    <n v="10883160"/>
    <n v="5.2999999999999999E-2"/>
  </r>
  <r>
    <x v="2097"/>
    <x v="2090"/>
    <n v="6558.5"/>
    <n v="6624.6"/>
    <n v="6129.1"/>
    <n v="11399040"/>
    <n v="-3.7499999999999999E-2"/>
  </r>
  <r>
    <x v="2098"/>
    <x v="2091"/>
    <n v="6885.9"/>
    <n v="6887.2"/>
    <n v="6476"/>
    <n v="4634760"/>
    <n v="-4.7600000000000003E-2"/>
  </r>
  <r>
    <x v="2099"/>
    <x v="2092"/>
    <n v="6775.2"/>
    <n v="6910.8"/>
    <n v="6657.2"/>
    <n v="15389440"/>
    <n v="1.6400000000000001E-2"/>
  </r>
  <r>
    <x v="2100"/>
    <x v="2093"/>
    <n v="7515.8"/>
    <n v="7516.3"/>
    <n v="6668.1"/>
    <n v="19022610"/>
    <n v="-9.8500000000000004E-2"/>
  </r>
  <r>
    <x v="2101"/>
    <x v="2094"/>
    <n v="7622.1"/>
    <n v="7689"/>
    <n v="7493.3"/>
    <n v="5463360"/>
    <n v="-1.4E-2"/>
  </r>
  <r>
    <x v="2102"/>
    <x v="2095"/>
    <n v="7697.9"/>
    <n v="7710.5"/>
    <n v="7556.9"/>
    <n v="9933440"/>
    <n v="-9.7999999999999997E-3"/>
  </r>
  <r>
    <x v="2103"/>
    <x v="2096"/>
    <n v="7661"/>
    <n v="7754.7"/>
    <n v="7657.7"/>
    <n v="0"/>
    <n v="4.7999999999999996E-3"/>
  </r>
  <r>
    <x v="2104"/>
    <x v="2097"/>
    <n v="7631.5"/>
    <n v="7699.1"/>
    <n v="7504.4"/>
    <n v="8623560"/>
    <n v="3.8999999999999998E-3"/>
  </r>
  <r>
    <x v="2105"/>
    <x v="2098"/>
    <n v="7507.4"/>
    <n v="7672.6"/>
    <n v="7391"/>
    <n v="3340289.9999999995"/>
    <n v="1.6899999999999998E-2"/>
  </r>
  <r>
    <x v="2106"/>
    <x v="2099"/>
    <n v="7729.3"/>
    <n v="7759.9"/>
    <n v="7468.4"/>
    <n v="141010"/>
    <n v="-2.9100000000000001E-2"/>
  </r>
  <r>
    <x v="2107"/>
    <x v="2100"/>
    <n v="7646.6"/>
    <n v="7775"/>
    <n v="7611.3"/>
    <n v="7934240"/>
    <n v="1.0800000000000001E-2"/>
  </r>
  <r>
    <x v="2108"/>
    <x v="2101"/>
    <n v="7530.8"/>
    <n v="7694.5"/>
    <n v="7467.9"/>
    <n v="2181240"/>
    <n v="1.54E-2"/>
  </r>
  <r>
    <x v="2109"/>
    <x v="1550"/>
    <n v="7502.5"/>
    <n v="7610.4"/>
    <n v="7375.8"/>
    <n v="12504639.999999998"/>
    <n v="3.8E-3"/>
  </r>
  <r>
    <x v="2110"/>
    <x v="2102"/>
    <n v="7400.8"/>
    <n v="7611.9"/>
    <n v="7355"/>
    <n v="7515040.0000000009"/>
    <n v="1.3899999999999999E-2"/>
  </r>
  <r>
    <x v="2111"/>
    <x v="2103"/>
    <n v="7469.2"/>
    <n v="7565.2"/>
    <n v="7306.8"/>
    <n v="5193690"/>
    <n v="-9.1000000000000004E-3"/>
  </r>
  <r>
    <x v="2112"/>
    <x v="2104"/>
    <n v="7119.3"/>
    <n v="7533"/>
    <n v="7069.8"/>
    <n v="18136090"/>
    <n v="4.8899999999999999E-2"/>
  </r>
  <r>
    <x v="2113"/>
    <x v="2105"/>
    <n v="7367.3"/>
    <n v="7446.9"/>
    <n v="7090.6"/>
    <n v="4416410"/>
    <n v="-3.3599999999999998E-2"/>
  </r>
  <r>
    <x v="2114"/>
    <x v="2106"/>
    <n v="7361.9"/>
    <n v="7411.8"/>
    <n v="7267.5"/>
    <n v="2995410"/>
    <n v="6.9999999999999999E-4"/>
  </r>
  <r>
    <x v="2115"/>
    <x v="2107"/>
    <n v="7478.5"/>
    <n v="7619.3"/>
    <n v="7331.5"/>
    <n v="721490"/>
    <n v="-1.5599999999999999E-2"/>
  </r>
  <r>
    <x v="2116"/>
    <x v="2108"/>
    <n v="7593.9"/>
    <n v="7653.4"/>
    <n v="7355.6"/>
    <n v="13269240"/>
    <n v="-1.52E-2"/>
  </r>
  <r>
    <x v="2117"/>
    <x v="2109"/>
    <n v="7512.3"/>
    <n v="7736.6"/>
    <n v="7293.4"/>
    <n v="2322210"/>
    <n v="1.0699999999999999E-2"/>
  </r>
  <r>
    <x v="2118"/>
    <x v="2110"/>
    <n v="8005.7"/>
    <n v="8047.4"/>
    <n v="7467.6"/>
    <n v="14256000"/>
    <n v="-6.1699999999999998E-2"/>
  </r>
  <r>
    <x v="2119"/>
    <x v="2111"/>
    <n v="8403.7999999999993"/>
    <n v="8414.5"/>
    <n v="7979.3"/>
    <n v="7013010"/>
    <n v="-4.7300000000000002E-2"/>
  </r>
  <r>
    <x v="2120"/>
    <x v="2112"/>
    <n v="8529.5"/>
    <n v="8550.6"/>
    <n v="8375.5"/>
    <n v="6007040"/>
    <n v="-1.47E-2"/>
  </r>
  <r>
    <x v="2121"/>
    <x v="2113"/>
    <n v="8243.9"/>
    <n v="8580.4"/>
    <n v="8184.7"/>
    <n v="8645760"/>
    <n v="3.44E-2"/>
  </r>
  <r>
    <x v="2122"/>
    <x v="2114"/>
    <n v="8244.7000000000007"/>
    <n v="8389.1"/>
    <n v="8153.2"/>
    <n v="9602210"/>
    <n v="-1E-4"/>
  </r>
  <r>
    <x v="2123"/>
    <x v="2115"/>
    <n v="8064.4"/>
    <n v="8273.6"/>
    <n v="7939.8"/>
    <n v="4810240"/>
    <n v="2.2700000000000001E-2"/>
  </r>
  <r>
    <x v="2124"/>
    <x v="2116"/>
    <n v="8344.6"/>
    <n v="8458.7000000000007"/>
    <n v="8022.3"/>
    <n v="5556960.0000000009"/>
    <n v="-3.3700000000000001E-2"/>
  </r>
  <r>
    <x v="2125"/>
    <x v="2117"/>
    <n v="8477"/>
    <n v="8496.4"/>
    <n v="8120.1"/>
    <n v="564090"/>
    <n v="-1.5599999999999999E-2"/>
  </r>
  <r>
    <x v="2126"/>
    <x v="2118"/>
    <n v="8674"/>
    <n v="8842.1"/>
    <n v="8436.5"/>
    <n v="11136440"/>
    <n v="-2.2700000000000001E-2"/>
  </r>
  <r>
    <x v="2127"/>
    <x v="2119"/>
    <n v="8693.4"/>
    <n v="8878.2999999999993"/>
    <n v="8305.1"/>
    <n v="1060250"/>
    <n v="-2.2000000000000001E-3"/>
  </r>
  <r>
    <x v="2128"/>
    <x v="2120"/>
    <n v="8489.1"/>
    <n v="8758.4"/>
    <n v="8330"/>
    <n v="11984000"/>
    <n v="2.7699999999999999E-2"/>
  </r>
  <r>
    <x v="2129"/>
    <x v="2121"/>
    <n v="8409.6"/>
    <n v="8646.1"/>
    <n v="8184.1"/>
    <n v="18345690"/>
    <n v="6.1000000000000004E-3"/>
  </r>
  <r>
    <x v="2130"/>
    <x v="2122"/>
    <n v="9026"/>
    <n v="9028.7000000000007"/>
    <n v="8359.6"/>
    <n v="16778440"/>
    <n v="-6.8400000000000002E-2"/>
  </r>
  <r>
    <x v="2131"/>
    <x v="2123"/>
    <n v="9319.2000000000007"/>
    <n v="9393.2999999999993"/>
    <n v="9013.4"/>
    <n v="10842410"/>
    <n v="-3.15E-2"/>
  </r>
  <r>
    <x v="2132"/>
    <x v="2124"/>
    <n v="9194.9"/>
    <n v="9377.9"/>
    <n v="8988"/>
    <n v="13162209.999999998"/>
    <n v="1.3299999999999999E-2"/>
  </r>
  <r>
    <x v="2133"/>
    <x v="2125"/>
    <n v="9373.9"/>
    <n v="9404.4"/>
    <n v="9079.7999999999993"/>
    <n v="7085249.9999999991"/>
    <n v="-2.4899999999999999E-2"/>
  </r>
  <r>
    <x v="2134"/>
    <x v="2126"/>
    <n v="9651.1"/>
    <n v="9675.6"/>
    <n v="9204.2000000000007"/>
    <n v="1320640"/>
    <n v="-2.3300000000000001E-2"/>
  </r>
  <r>
    <x v="2135"/>
    <x v="2127"/>
    <n v="9859.6"/>
    <n v="9957.7000000000007"/>
    <n v="9446.7000000000007"/>
    <n v="14340249.999999998"/>
    <n v="-0.02"/>
  </r>
  <r>
    <x v="2136"/>
    <x v="2128"/>
    <n v="9709.5"/>
    <n v="9992.7999999999993"/>
    <n v="9691.2999999999993"/>
    <n v="7130249.9999999991"/>
    <n v="1.49E-2"/>
  </r>
  <r>
    <x v="2137"/>
    <x v="2129"/>
    <n v="9747.6"/>
    <n v="9800.9"/>
    <n v="9549"/>
    <n v="8885250"/>
    <n v="-4.1999999999999997E-3"/>
  </r>
  <r>
    <x v="2138"/>
    <x v="2130"/>
    <n v="9244.2000000000007"/>
    <n v="9809.4"/>
    <n v="9171.4"/>
    <n v="3621240"/>
    <n v="5.4800000000000001E-2"/>
  </r>
  <r>
    <x v="2139"/>
    <x v="2131"/>
    <n v="9076.7999999999993"/>
    <n v="9265.7000000000007"/>
    <n v="8991.9"/>
    <n v="6599039.9999999991"/>
    <n v="1.8499999999999999E-2"/>
  </r>
  <r>
    <x v="2140"/>
    <x v="2132"/>
    <n v="9245.1"/>
    <n v="9245.1"/>
    <n v="8851"/>
    <n v="6067250"/>
    <n v="-1.84E-2"/>
  </r>
  <r>
    <x v="2141"/>
    <x v="2133"/>
    <n v="9415.7999999999993"/>
    <n v="9456.7000000000007"/>
    <n v="9135.4"/>
    <n v="13016890.000000002"/>
    <n v="-1.7999999999999999E-2"/>
  </r>
  <r>
    <x v="2142"/>
    <x v="2134"/>
    <n v="9352.2000000000007"/>
    <n v="9565.1"/>
    <n v="9182.7999999999993"/>
    <n v="13299840"/>
    <n v="6.7000000000000002E-3"/>
  </r>
  <r>
    <x v="2143"/>
    <x v="2135"/>
    <n v="8940.7999999999993"/>
    <n v="9428.9"/>
    <n v="8895.5"/>
    <n v="15582840"/>
    <n v="4.5999999999999999E-2"/>
  </r>
  <r>
    <x v="2144"/>
    <x v="2136"/>
    <n v="9282.7999999999993"/>
    <n v="9386.2999999999993"/>
    <n v="8920.2000000000007"/>
    <n v="16826810"/>
    <n v="-3.73E-2"/>
  </r>
  <r>
    <x v="2145"/>
    <x v="2137"/>
    <n v="8874.5"/>
    <n v="9303.6"/>
    <n v="8669.7999999999993"/>
    <n v="9687210"/>
    <n v="4.6699999999999998E-2"/>
  </r>
  <r>
    <x v="2146"/>
    <x v="2138"/>
    <n v="9645"/>
    <n v="9753.1"/>
    <n v="8768.1"/>
    <n v="26509890"/>
    <n v="-8.0100000000000005E-2"/>
  </r>
  <r>
    <x v="2147"/>
    <x v="2139"/>
    <n v="8952.7000000000007"/>
    <n v="9734.7999999999993"/>
    <n v="8937"/>
    <n v="20602410"/>
    <n v="7.7299999999999994E-2"/>
  </r>
  <r>
    <x v="2148"/>
    <x v="2140"/>
    <n v="8809.2999999999993"/>
    <n v="9001"/>
    <n v="8785.2999999999993"/>
    <n v="7967160"/>
    <n v="1.66E-2"/>
  </r>
  <r>
    <x v="2149"/>
    <x v="2141"/>
    <n v="8923.6"/>
    <n v="9022.2999999999993"/>
    <n v="8766.5"/>
    <n v="14408209.999999998"/>
    <n v="-1.2999999999999999E-2"/>
  </r>
  <r>
    <x v="2150"/>
    <x v="2142"/>
    <n v="8867"/>
    <n v="9027.7000000000007"/>
    <n v="8614.5"/>
    <n v="206010"/>
    <n v="6.3E-3"/>
  </r>
  <r>
    <x v="2151"/>
    <x v="2143"/>
    <n v="8292.2999999999993"/>
    <n v="8926.2000000000007"/>
    <n v="8224.5"/>
    <n v="21692160"/>
    <n v="6.9500000000000006E-2"/>
  </r>
  <r>
    <x v="2152"/>
    <x v="2144"/>
    <n v="8179"/>
    <n v="8303.7000000000007"/>
    <n v="8126.7"/>
    <n v="1240640"/>
    <n v="1.37E-2"/>
  </r>
  <r>
    <x v="2153"/>
    <x v="2145"/>
    <n v="7908.5"/>
    <n v="8227.6"/>
    <n v="7895.3"/>
    <n v="4244760"/>
    <n v="3.4099999999999998E-2"/>
  </r>
  <r>
    <x v="2154"/>
    <x v="2146"/>
    <n v="8070"/>
    <n v="8171.7"/>
    <n v="7852.8"/>
    <n v="9592810"/>
    <n v="-0.02"/>
  </r>
  <r>
    <x v="2155"/>
    <x v="2147"/>
    <n v="8362.2000000000007"/>
    <n v="8412.9"/>
    <n v="7908.5"/>
    <n v="13839000"/>
    <n v="-3.5099999999999999E-2"/>
  </r>
  <r>
    <x v="2156"/>
    <x v="2148"/>
    <n v="8004.6"/>
    <n v="8411.5"/>
    <n v="8004.6"/>
    <n v="4166759.9999999995"/>
    <n v="4.4900000000000002E-2"/>
  </r>
  <r>
    <x v="2157"/>
    <x v="2149"/>
    <n v="7891.1"/>
    <n v="8180.2"/>
    <n v="7839.3"/>
    <n v="11694410"/>
    <n v="1.4800000000000001E-2"/>
  </r>
  <r>
    <x v="2158"/>
    <x v="2150"/>
    <n v="7926.9"/>
    <n v="8228"/>
    <n v="7756.6"/>
    <n v="28210250"/>
    <n v="-4.8999999999999998E-3"/>
  </r>
  <r>
    <x v="2159"/>
    <x v="2151"/>
    <n v="6963.3"/>
    <n v="8009.6"/>
    <n v="6779.3"/>
    <n v="11949000"/>
    <n v="0.13850000000000001"/>
  </r>
  <r>
    <x v="2160"/>
    <x v="2152"/>
    <n v="6855.6"/>
    <n v="6988.6"/>
    <n v="6818.4"/>
    <n v="994490"/>
    <n v="1.5599999999999999E-2"/>
  </r>
  <r>
    <x v="2161"/>
    <x v="2153"/>
    <n v="6782.6"/>
    <n v="6899.5"/>
    <n v="6671.6"/>
    <n v="3087289.9999999995"/>
    <n v="1.0800000000000001E-2"/>
  </r>
  <r>
    <x v="2162"/>
    <x v="2154"/>
    <n v="7035.7"/>
    <n v="7192.5"/>
    <n v="6633.2"/>
    <n v="4582610"/>
    <n v="-3.5400000000000001E-2"/>
  </r>
  <r>
    <x v="2163"/>
    <x v="2155"/>
    <n v="6905.9"/>
    <n v="7113.4"/>
    <n v="6903.9"/>
    <n v="6758010"/>
    <n v="1.8100000000000002E-2"/>
  </r>
  <r>
    <x v="2164"/>
    <x v="2156"/>
    <n v="6624.5"/>
    <n v="7071.9"/>
    <n v="6616.1"/>
    <n v="1771000"/>
    <n v="4.2500000000000003E-2"/>
  </r>
  <r>
    <x v="2165"/>
    <x v="2157"/>
    <n v="6783.7"/>
    <n v="6859.7"/>
    <n v="6523.4"/>
    <n v="15741000"/>
    <n v="-2.3300000000000001E-2"/>
  </r>
  <r>
    <x v="2166"/>
    <x v="2158"/>
    <n v="6808.7"/>
    <n v="6918.2"/>
    <n v="6592.5"/>
    <n v="15519000"/>
    <n v="-4.0000000000000001E-3"/>
  </r>
  <r>
    <x v="2167"/>
    <x v="2159"/>
    <n v="7423.8"/>
    <n v="7432.9"/>
    <n v="6726.9"/>
    <n v="12215010"/>
    <n v="-8.2900000000000001E-2"/>
  </r>
  <r>
    <x v="2168"/>
    <x v="2160"/>
    <n v="7067.2"/>
    <n v="7519.3"/>
    <n v="7032.9"/>
    <n v="18464000"/>
    <n v="5.0299999999999997E-2"/>
  </r>
  <r>
    <x v="2169"/>
    <x v="2161"/>
    <n v="6825.4"/>
    <n v="7121.3"/>
    <n v="6787.6"/>
    <n v="6178610"/>
    <n v="3.56E-2"/>
  </r>
  <r>
    <x v="2170"/>
    <x v="2162"/>
    <n v="6939.1"/>
    <n v="7047.7"/>
    <n v="6460.1"/>
    <n v="13649089.999999998"/>
    <n v="-1.6299999999999999E-2"/>
  </r>
  <r>
    <x v="2171"/>
    <x v="2163"/>
    <n v="6856.5"/>
    <n v="7221.5"/>
    <n v="6804.9"/>
    <n v="7359000"/>
    <n v="1.23E-2"/>
  </r>
  <r>
    <x v="2172"/>
    <x v="2164"/>
    <n v="7132.4"/>
    <n v="7288.1"/>
    <n v="6603.8"/>
    <n v="12936610"/>
    <n v="-3.8600000000000002E-2"/>
  </r>
  <r>
    <x v="2173"/>
    <x v="2165"/>
    <n v="7955.2"/>
    <n v="7980.7"/>
    <n v="6954.9"/>
    <n v="26156250"/>
    <n v="-0.1038"/>
  </r>
  <r>
    <x v="2174"/>
    <x v="2166"/>
    <n v="7803"/>
    <n v="8110.4"/>
    <n v="7754.5"/>
    <n v="6024960.0000000009"/>
    <n v="1.9599999999999999E-2"/>
  </r>
  <r>
    <x v="2175"/>
    <x v="2167"/>
    <n v="8146.5"/>
    <n v="8218.2999999999993"/>
    <n v="7760.6"/>
    <n v="2231000"/>
    <n v="-4.2000000000000003E-2"/>
  </r>
  <r>
    <x v="2176"/>
    <x v="2168"/>
    <n v="8474"/>
    <n v="8515.7000000000007"/>
    <n v="7865.9"/>
    <n v="4449240"/>
    <n v="-3.8899999999999997E-2"/>
  </r>
  <r>
    <x v="2177"/>
    <x v="2169"/>
    <n v="8549.1"/>
    <n v="8679"/>
    <n v="8392.2000000000007"/>
    <n v="7775040.0000000009"/>
    <n v="-8.6999999999999994E-3"/>
  </r>
  <r>
    <x v="2178"/>
    <x v="2170"/>
    <n v="8917.2999999999993"/>
    <n v="9008.7999999999993"/>
    <n v="8523.6"/>
    <n v="7629490"/>
    <n v="-4.1399999999999999E-2"/>
  </r>
  <r>
    <x v="2179"/>
    <x v="2171"/>
    <n v="8725.2999999999993"/>
    <n v="8917"/>
    <n v="8305.6"/>
    <n v="2311210"/>
    <n v="2.18E-2"/>
  </r>
  <r>
    <x v="2180"/>
    <x v="2172"/>
    <n v="8903.7000000000007"/>
    <n v="9096.2000000000007"/>
    <n v="8499.1"/>
    <n v="223010"/>
    <n v="-2.0199999999999999E-2"/>
  </r>
  <r>
    <x v="2181"/>
    <x v="2173"/>
    <n v="8912.4"/>
    <n v="9173.4"/>
    <n v="8775.1"/>
    <n v="4145610"/>
    <n v="-8.0000000000000004E-4"/>
  </r>
  <r>
    <x v="2182"/>
    <x v="2174"/>
    <n v="8614.1"/>
    <n v="9039.6"/>
    <n v="8326.7999999999993"/>
    <n v="11151360"/>
    <n v="3.4299999999999997E-2"/>
  </r>
  <r>
    <x v="2183"/>
    <x v="2175"/>
    <n v="8200.9"/>
    <n v="8698.2999999999993"/>
    <n v="8127.7"/>
    <n v="30428159.999999996"/>
    <n v="5.0700000000000002E-2"/>
  </r>
  <r>
    <x v="2184"/>
    <x v="2176"/>
    <n v="7873.2"/>
    <n v="8283.6"/>
    <n v="7323.3"/>
    <n v="696040"/>
    <n v="4.1399999999999999E-2"/>
  </r>
  <r>
    <x v="2185"/>
    <x v="2177"/>
    <n v="8198"/>
    <n v="8344.7999999999993"/>
    <n v="7760.2"/>
    <n v="1040250"/>
    <n v="-0.05"/>
  </r>
  <r>
    <x v="2186"/>
    <x v="2178"/>
    <n v="8264.2999999999993"/>
    <n v="8604.7999999999993"/>
    <n v="7929.1"/>
    <n v="3069690"/>
    <n v="3.0000000000000001E-3"/>
  </r>
  <r>
    <x v="2187"/>
    <x v="2179"/>
    <n v="8210.2000000000007"/>
    <n v="8427"/>
    <n v="7691.7"/>
    <n v="17306090"/>
    <n v="6.6E-3"/>
  </r>
  <r>
    <x v="2188"/>
    <x v="2180"/>
    <n v="9154.9"/>
    <n v="9353.4"/>
    <n v="7958.5"/>
    <n v="13745250"/>
    <n v="-0.1032"/>
  </r>
  <r>
    <x v="2189"/>
    <x v="2181"/>
    <n v="9138.7000000000007"/>
    <n v="9482"/>
    <n v="8875.1"/>
    <n v="11015160"/>
    <n v="1.9E-3"/>
  </r>
  <r>
    <x v="2190"/>
    <x v="2182"/>
    <n v="9535.7999999999993"/>
    <n v="9892.2000000000007"/>
    <n v="8804.1"/>
    <n v="23469810.000000004"/>
    <n v="-4.1200000000000001E-2"/>
  </r>
  <r>
    <x v="2191"/>
    <x v="1590"/>
    <n v="8732.2000000000007"/>
    <n v="9719.6"/>
    <n v="8516.4"/>
    <n v="15728809.999999998"/>
    <n v="8.7599999999999997E-2"/>
  </r>
  <r>
    <x v="2192"/>
    <x v="2183"/>
    <n v="9216.2000000000007"/>
    <n v="9500"/>
    <n v="8691.1"/>
    <n v="14507290"/>
    <n v="-4.9399999999999999E-2"/>
  </r>
  <r>
    <x v="2193"/>
    <x v="2184"/>
    <n v="9301.9"/>
    <n v="9420.5"/>
    <n v="8351"/>
    <n v="17087160"/>
    <n v="-8.8999999999999999E-3"/>
  </r>
  <r>
    <x v="2194"/>
    <x v="2185"/>
    <n v="9910.7000000000007"/>
    <n v="10109"/>
    <n v="9037"/>
    <n v="6662760"/>
    <n v="-6.0900000000000003E-2"/>
  </r>
  <r>
    <x v="2195"/>
    <x v="2186"/>
    <n v="10779"/>
    <n v="10899"/>
    <n v="9422.1"/>
    <n v="15365160.000000002"/>
    <n v="-7.2300000000000003E-2"/>
  </r>
  <r>
    <x v="2196"/>
    <x v="2187"/>
    <n v="11314.2"/>
    <n v="11316.4"/>
    <n v="10412"/>
    <n v="14992250"/>
    <n v="-5.7799999999999997E-2"/>
  </r>
  <r>
    <x v="2197"/>
    <x v="2188"/>
    <n v="11415.7"/>
    <n v="11506.9"/>
    <n v="11281.2"/>
    <n v="1783210.0000000002"/>
    <n v="-7.4999999999999997E-3"/>
  </r>
  <r>
    <x v="2198"/>
    <x v="2189"/>
    <n v="11402.8"/>
    <n v="11490.3"/>
    <n v="10878.4"/>
    <n v="6256000"/>
    <n v="1.1999999999999999E-3"/>
  </r>
  <r>
    <x v="2199"/>
    <x v="2190"/>
    <n v="10822.5"/>
    <n v="11420.7"/>
    <n v="9585.5"/>
    <n v="3444000"/>
    <n v="5.3100000000000001E-2"/>
  </r>
  <r>
    <x v="2200"/>
    <x v="2191"/>
    <n v="10904.5"/>
    <n v="11167"/>
    <n v="10677.1"/>
    <n v="13916610"/>
    <n v="-7.0000000000000001E-3"/>
  </r>
  <r>
    <x v="2201"/>
    <x v="2192"/>
    <n v="10335.1"/>
    <n v="11047.8"/>
    <n v="10248.700000000001"/>
    <n v="14535290"/>
    <n v="5.5199999999999999E-2"/>
  </r>
  <r>
    <x v="2202"/>
    <x v="2193"/>
    <n v="10584.4"/>
    <n v="11070.7"/>
    <n v="10303.4"/>
    <n v="4734840"/>
    <n v="-2.46E-2"/>
  </r>
  <r>
    <x v="2203"/>
    <x v="2194"/>
    <n v="10287.799999999999"/>
    <n v="10867.2"/>
    <n v="10120.5"/>
    <n v="11749640"/>
    <n v="3.0099999999999998E-2"/>
  </r>
  <r>
    <x v="2204"/>
    <x v="2195"/>
    <n v="9590.9"/>
    <n v="10378.4"/>
    <n v="9410.2999999999993"/>
    <n v="22178360"/>
    <n v="7.2999999999999995E-2"/>
  </r>
  <r>
    <x v="2205"/>
    <x v="2196"/>
    <n v="9703.1"/>
    <n v="9860.2999999999993"/>
    <n v="9330.1"/>
    <n v="9628010"/>
    <n v="-1.23E-2"/>
  </r>
  <r>
    <x v="2206"/>
    <x v="2197"/>
    <n v="10163.799999999999"/>
    <n v="10506.1"/>
    <n v="9394.5"/>
    <n v="3826560"/>
    <n v="-4.58E-2"/>
  </r>
  <r>
    <x v="2207"/>
    <x v="2198"/>
    <n v="9840.6"/>
    <n v="10419.1"/>
    <n v="9597.7999999999993"/>
    <n v="13575000"/>
    <n v="3.3399999999999999E-2"/>
  </r>
  <r>
    <x v="2208"/>
    <x v="2199"/>
    <n v="10470.1"/>
    <n v="10930.2"/>
    <n v="9743.9"/>
    <n v="19947690"/>
    <n v="-6.0299999999999999E-2"/>
  </r>
  <r>
    <x v="2209"/>
    <x v="2200"/>
    <n v="11240.9"/>
    <n v="11289.7"/>
    <n v="10252.200000000001"/>
    <n v="4579960"/>
    <n v="-6.8099999999999994E-2"/>
  </r>
  <r>
    <x v="2210"/>
    <x v="2201"/>
    <n v="11169.7"/>
    <n v="11791.5"/>
    <n v="11119.9"/>
    <n v="14983360"/>
    <n v="6.1999999999999998E-3"/>
  </r>
  <r>
    <x v="2211"/>
    <x v="2202"/>
    <n v="10396.6"/>
    <n v="11250.5"/>
    <n v="10324.799999999999"/>
    <n v="4304000"/>
    <n v="7.4099999999999999E-2"/>
  </r>
  <r>
    <x v="2212"/>
    <x v="2203"/>
    <n v="11073.7"/>
    <n v="11271.6"/>
    <n v="10137.200000000001"/>
    <n v="26290810.000000004"/>
    <n v="-6.0900000000000003E-2"/>
  </r>
  <r>
    <x v="2213"/>
    <x v="2204"/>
    <n v="10177.299999999999"/>
    <n v="11095.9"/>
    <n v="10070.9"/>
    <n v="17081760"/>
    <n v="8.7900000000000006E-2"/>
  </r>
  <r>
    <x v="2214"/>
    <x v="2205"/>
    <n v="10031.299999999999"/>
    <n v="10294.299999999999"/>
    <n v="9707.7000000000007"/>
    <n v="9083360"/>
    <n v="1.41E-2"/>
  </r>
  <r>
    <x v="2215"/>
    <x v="2206"/>
    <n v="9475.6"/>
    <n v="10206.799999999999"/>
    <n v="9348.5"/>
    <n v="8155839.9999999991"/>
    <n v="5.9200000000000003E-2"/>
  </r>
  <r>
    <x v="2216"/>
    <x v="2207"/>
    <n v="8542.6"/>
    <n v="9500"/>
    <n v="8541.6"/>
    <n v="21725440"/>
    <n v="0.10970000000000001"/>
  </r>
  <r>
    <x v="2217"/>
    <x v="2208"/>
    <n v="8906.2000000000007"/>
    <n v="8942.7000000000007"/>
    <n v="8378"/>
    <n v="17040690"/>
    <n v="-4.0899999999999999E-2"/>
  </r>
  <r>
    <x v="2218"/>
    <x v="2209"/>
    <n v="8083.6"/>
    <n v="8984.9"/>
    <n v="8083.6"/>
    <n v="15990890"/>
    <n v="0.1017"/>
  </r>
  <r>
    <x v="2219"/>
    <x v="2210"/>
    <n v="8559.7000000000007"/>
    <n v="8564.2000000000007"/>
    <n v="7843.7"/>
    <n v="4724000"/>
    <n v="-5.5800000000000002E-2"/>
  </r>
  <r>
    <x v="2220"/>
    <x v="2211"/>
    <n v="8697.2999999999993"/>
    <n v="9066.6"/>
    <n v="8172.2"/>
    <n v="13967089.999999998"/>
    <n v="-1.61E-2"/>
  </r>
  <r>
    <x v="2221"/>
    <x v="2212"/>
    <n v="8163.6"/>
    <n v="8735.6"/>
    <n v="7784.6"/>
    <n v="21990360"/>
    <n v="6.5600000000000006E-2"/>
  </r>
  <r>
    <x v="2222"/>
    <x v="2213"/>
    <n v="7595.1"/>
    <n v="8489.9"/>
    <n v="7595.1"/>
    <n v="2961000"/>
    <n v="7.4999999999999997E-2"/>
  </r>
  <r>
    <x v="2223"/>
    <x v="2214"/>
    <n v="7693.8"/>
    <n v="8536.5"/>
    <n v="7196.6"/>
    <n v="27628440"/>
    <n v="-1.38E-2"/>
  </r>
  <r>
    <x v="2224"/>
    <x v="2215"/>
    <n v="6939.3"/>
    <n v="7896.2"/>
    <n v="5996.6"/>
    <n v="78045440"/>
    <n v="0.1099"/>
  </r>
  <r>
    <x v="2225"/>
    <x v="2216"/>
    <n v="8220.7999999999993"/>
    <n v="8383.2000000000007"/>
    <n v="6651.9"/>
    <n v="52856210"/>
    <n v="-0.15609999999999999"/>
  </r>
  <r>
    <x v="2226"/>
    <x v="2217"/>
    <n v="9241.5"/>
    <n v="9382.1"/>
    <n v="7932.1"/>
    <n v="26408360"/>
    <n v="-0.1103"/>
  </r>
  <r>
    <x v="2227"/>
    <x v="2218"/>
    <n v="8894.4"/>
    <n v="9506.9"/>
    <n v="8249.2999999999993"/>
    <n v="17658410"/>
    <n v="3.9100000000000003E-2"/>
  </r>
  <r>
    <x v="2228"/>
    <x v="2219"/>
    <n v="9179.7999999999993"/>
    <n v="9201.4"/>
    <n v="7915.8"/>
    <n v="20776000"/>
    <n v="-3.1399999999999997E-2"/>
  </r>
  <r>
    <x v="2229"/>
    <x v="2220"/>
    <n v="10266.200000000001"/>
    <n v="10303"/>
    <n v="8789.2000000000007"/>
    <n v="14336000"/>
    <n v="-0.1056"/>
  </r>
  <r>
    <x v="2230"/>
    <x v="2221"/>
    <n v="10166.299999999999"/>
    <n v="10397.700000000001"/>
    <n v="9742.2000000000007"/>
    <n v="9798090"/>
    <n v="9.7999999999999997E-3"/>
  </r>
  <r>
    <x v="2231"/>
    <x v="2222"/>
    <n v="11244.5"/>
    <n v="11277.2"/>
    <n v="9917.7000000000007"/>
    <n v="19059840.000000004"/>
    <n v="-9.5899999999999999E-2"/>
  </r>
  <r>
    <x v="2232"/>
    <x v="2223"/>
    <n v="11794.9"/>
    <n v="11888.1"/>
    <n v="11119"/>
    <n v="5771639.9999999991"/>
    <n v="-4.6699999999999998E-2"/>
  </r>
  <r>
    <x v="2233"/>
    <x v="2224"/>
    <n v="11471.2"/>
    <n v="12112.7"/>
    <n v="11433.3"/>
    <n v="9741690"/>
    <n v="2.86E-2"/>
  </r>
  <r>
    <x v="2234"/>
    <x v="2225"/>
    <n v="11118"/>
    <n v="11621.7"/>
    <n v="10908.4"/>
    <n v="8011010"/>
    <n v="3.1399999999999997E-2"/>
  </r>
  <r>
    <x v="2235"/>
    <x v="2226"/>
    <n v="11203.1"/>
    <n v="11655.3"/>
    <n v="10389.4"/>
    <n v="23105810"/>
    <n v="-7.6E-3"/>
  </r>
  <r>
    <x v="2236"/>
    <x v="2227"/>
    <n v="11439.9"/>
    <n v="11740.9"/>
    <n v="10983.8"/>
    <n v="14726610"/>
    <n v="-2.18E-2"/>
  </r>
  <r>
    <x v="2237"/>
    <x v="2228"/>
    <n v="10899.4"/>
    <n v="11549.5"/>
    <n v="10584.5"/>
    <n v="816360"/>
    <n v="5.04E-2"/>
  </r>
  <r>
    <x v="2238"/>
    <x v="2229"/>
    <n v="10869"/>
    <n v="11438"/>
    <n v="10056.6"/>
    <n v="6969690"/>
    <n v="3.5000000000000001E-3"/>
  </r>
  <r>
    <x v="2239"/>
    <x v="2230"/>
    <n v="11597.5"/>
    <n v="11970.9"/>
    <n v="10136.799999999999"/>
    <n v="14726290"/>
    <n v="-6.3E-2"/>
  </r>
  <r>
    <x v="2240"/>
    <x v="2231"/>
    <n v="12857.1"/>
    <n v="12860.2"/>
    <n v="11164.5"/>
    <n v="19868160"/>
    <n v="-9.8299999999999998E-2"/>
  </r>
  <r>
    <x v="2241"/>
    <x v="2232"/>
    <n v="11579.2"/>
    <n v="13082.2"/>
    <n v="11567.3"/>
    <n v="12951000"/>
    <n v="0.1104"/>
  </r>
  <r>
    <x v="2242"/>
    <x v="2233"/>
    <n v="11229.6"/>
    <n v="11973.2"/>
    <n v="10901.5"/>
    <n v="12634760"/>
    <n v="2.98E-2"/>
  </r>
  <r>
    <x v="2243"/>
    <x v="2234"/>
    <n v="11202"/>
    <n v="12004.7"/>
    <n v="10660.2"/>
    <n v="10910250"/>
    <n v="4.7000000000000002E-3"/>
  </r>
  <r>
    <x v="2244"/>
    <x v="2235"/>
    <n v="11357.7"/>
    <n v="11769.6"/>
    <n v="9271.2999999999993"/>
    <n v="28944000"/>
    <n v="-1.49E-2"/>
  </r>
  <r>
    <x v="2245"/>
    <x v="2236"/>
    <n v="13704.4"/>
    <n v="13711"/>
    <n v="10050.700000000001"/>
    <n v="3171000"/>
    <n v="-0.17050000000000001"/>
  </r>
  <r>
    <x v="2246"/>
    <x v="2237"/>
    <n v="13695.5"/>
    <n v="14396.6"/>
    <n v="13475.4"/>
    <n v="1978290"/>
    <n v="2.0000000000000001E-4"/>
  </r>
  <r>
    <x v="2247"/>
    <x v="2238"/>
    <n v="14291.9"/>
    <n v="14446.1"/>
    <n v="13094.7"/>
    <n v="1021440"/>
    <n v="-4.1799999999999997E-2"/>
  </r>
  <r>
    <x v="2248"/>
    <x v="2239"/>
    <n v="13896"/>
    <n v="14640.7"/>
    <n v="13888.2"/>
    <n v="855960"/>
    <n v="2.92E-2"/>
  </r>
  <r>
    <x v="2249"/>
    <x v="2240"/>
    <n v="13529.2"/>
    <n v="14176.4"/>
    <n v="13410"/>
    <n v="3047690"/>
    <n v="2.5999999999999999E-2"/>
  </r>
  <r>
    <x v="2250"/>
    <x v="2241"/>
    <n v="15046.7"/>
    <n v="15109.1"/>
    <n v="13048.3"/>
    <n v="13592610"/>
    <n v="-0.1002"/>
  </r>
  <r>
    <x v="2251"/>
    <x v="2242"/>
    <n v="14778.5"/>
    <n v="15045.4"/>
    <n v="13613.1"/>
    <n v="609490"/>
    <n v="1.7899999999999999E-2"/>
  </r>
  <r>
    <x v="2252"/>
    <x v="2243"/>
    <n v="14976.2"/>
    <n v="15324.6"/>
    <n v="14613.4"/>
    <n v="2856000"/>
    <n v="-1.32E-2"/>
  </r>
  <r>
    <x v="2253"/>
    <x v="2244"/>
    <n v="16228.3"/>
    <n v="16302.9"/>
    <n v="13902.3"/>
    <n v="6410249.9999999991"/>
    <n v="-7.7100000000000002E-2"/>
  </r>
  <r>
    <x v="2254"/>
    <x v="2245"/>
    <n v="17174.5"/>
    <n v="17184.8"/>
    <n v="15791.1"/>
    <n v="79010"/>
    <n v="-5.5E-2"/>
  </r>
  <r>
    <x v="2255"/>
    <x v="2246"/>
    <n v="16954.8"/>
    <n v="17252.8"/>
    <n v="16286.6"/>
    <n v="7805490.0000000009"/>
    <n v="1.2800000000000001E-2"/>
  </r>
  <r>
    <x v="2256"/>
    <x v="2247"/>
    <n v="15180.1"/>
    <n v="17126.900000000001"/>
    <n v="14832.4"/>
    <n v="13628160"/>
    <n v="0.1169"/>
  </r>
  <r>
    <x v="2257"/>
    <x v="2248"/>
    <n v="15156.5"/>
    <n v="15408.7"/>
    <n v="14244.7"/>
    <n v="10764090"/>
    <n v="1.5E-3"/>
  </r>
  <r>
    <x v="2258"/>
    <x v="2249"/>
    <n v="14754.1"/>
    <n v="15435"/>
    <n v="14579.7"/>
    <n v="5753160"/>
    <n v="2.7300000000000001E-2"/>
  </r>
  <r>
    <x v="2259"/>
    <x v="2250"/>
    <n v="13444.9"/>
    <n v="15306.1"/>
    <n v="12934.2"/>
    <n v="10054290"/>
    <n v="9.74E-2"/>
  </r>
  <r>
    <x v="2260"/>
    <x v="2251"/>
    <n v="13850.5"/>
    <n v="13921.5"/>
    <n v="12877.7"/>
    <n v="3372490.0000000005"/>
    <n v="-2.93E-2"/>
  </r>
  <r>
    <x v="2261"/>
    <x v="2252"/>
    <n v="12532.4"/>
    <n v="14241.8"/>
    <n v="12359.4"/>
    <n v="3004290"/>
    <n v="0.1052"/>
  </r>
  <r>
    <x v="2262"/>
    <x v="2253"/>
    <n v="14392.1"/>
    <n v="14461.5"/>
    <n v="11962.1"/>
    <n v="1274490"/>
    <n v="-0.1293"/>
  </r>
  <r>
    <x v="2263"/>
    <x v="2254"/>
    <n v="14398.5"/>
    <n v="15109.8"/>
    <n v="13951.1"/>
    <n v="10461440"/>
    <n v="-4.0000000000000002E-4"/>
  </r>
  <r>
    <x v="2264"/>
    <x v="2255"/>
    <n v="15416.3"/>
    <n v="15505.5"/>
    <n v="13466.1"/>
    <n v="6303690"/>
    <n v="-6.6000000000000003E-2"/>
  </r>
  <r>
    <x v="2265"/>
    <x v="2256"/>
    <n v="15757"/>
    <n v="16514.599999999999"/>
    <n v="14534.7"/>
    <n v="9848410"/>
    <n v="-2.1600000000000001E-2"/>
  </r>
  <r>
    <x v="2266"/>
    <x v="2257"/>
    <n v="13830.2"/>
    <n v="16094.7"/>
    <n v="13748.5"/>
    <n v="2003959.9999999998"/>
    <n v="0.13900000000000001"/>
  </r>
  <r>
    <x v="2267"/>
    <x v="2258"/>
    <n v="13790"/>
    <n v="14467.4"/>
    <n v="13010.7"/>
    <n v="5159040"/>
    <n v="3.2000000000000002E-3"/>
  </r>
  <r>
    <x v="2268"/>
    <x v="2259"/>
    <n v="14396.6"/>
    <n v="14413.7"/>
    <n v="12166.5"/>
    <n v="7661639.9999999991"/>
    <n v="-4.2099999999999999E-2"/>
  </r>
  <r>
    <x v="2269"/>
    <x v="2260"/>
    <n v="13665"/>
    <n v="15493.2"/>
    <n v="13356.1"/>
    <n v="2892890"/>
    <n v="5.3499999999999999E-2"/>
  </r>
  <r>
    <x v="2270"/>
    <x v="2261"/>
    <n v="15632.1"/>
    <n v="15823.7"/>
    <n v="10875.7"/>
    <n v="45764040"/>
    <n v="-0.1258"/>
  </r>
  <r>
    <x v="2271"/>
    <x v="2262"/>
    <n v="16461.099999999999"/>
    <n v="17301.8"/>
    <n v="14953"/>
    <n v="12116760"/>
    <n v="-5.04E-2"/>
  </r>
  <r>
    <x v="2272"/>
    <x v="2263"/>
    <n v="17521.7"/>
    <n v="17813.599999999999"/>
    <n v="15642.7"/>
    <n v="15482240"/>
    <n v="-6.0600000000000001E-2"/>
  </r>
  <r>
    <x v="2273"/>
    <x v="2264"/>
    <n v="18971.2"/>
    <n v="19022"/>
    <n v="16812.8"/>
    <n v="9425160"/>
    <n v="-7.6399999999999996E-2"/>
  </r>
  <r>
    <x v="2274"/>
    <x v="2265"/>
    <n v="19065.7"/>
    <n v="19221.099999999999"/>
    <n v="18114.400000000001"/>
    <n v="3481250"/>
    <n v="-4.8999999999999998E-3"/>
  </r>
  <r>
    <x v="2275"/>
    <x v="2266"/>
    <n v="19346.599999999999"/>
    <n v="19870.599999999999"/>
    <n v="18750.900000000001"/>
    <n v="4813810"/>
    <n v="-1.4500000000000001E-2"/>
  </r>
  <r>
    <x v="2276"/>
    <x v="2267"/>
    <n v="17594.099999999999"/>
    <n v="19587.7"/>
    <n v="17318.5"/>
    <n v="1906890"/>
    <n v="9.8900000000000002E-2"/>
  </r>
  <r>
    <x v="2277"/>
    <x v="2268"/>
    <n v="16467.900000000001"/>
    <n v="17987"/>
    <n v="16442.2"/>
    <n v="9987250"/>
    <n v="6.9000000000000006E-2"/>
  </r>
  <r>
    <x v="2278"/>
    <x v="2269"/>
    <n v="16286.8"/>
    <n v="16941.099999999999"/>
    <n v="16023.6"/>
    <n v="9928640"/>
    <n v="1.11E-2"/>
  </r>
  <r>
    <x v="2279"/>
    <x v="2270"/>
    <n v="17083.900000000001"/>
    <n v="17268"/>
    <n v="15669.9"/>
    <n v="6371810"/>
    <n v="-4.6699999999999998E-2"/>
  </r>
  <r>
    <x v="2280"/>
    <x v="2271"/>
    <n v="16733.3"/>
    <n v="17560.7"/>
    <n v="16254.5"/>
    <n v="11292250"/>
    <n v="2.1000000000000001E-2"/>
  </r>
  <r>
    <x v="2281"/>
    <x v="2272"/>
    <n v="15060.5"/>
    <n v="17399.2"/>
    <n v="15024.6"/>
    <n v="11660290"/>
    <n v="0.1111"/>
  </r>
  <r>
    <x v="2282"/>
    <x v="2273"/>
    <n v="14840"/>
    <n v="15783.2"/>
    <n v="13031"/>
    <n v="12500440"/>
    <n v="1.46E-2"/>
  </r>
  <r>
    <x v="2283"/>
    <x v="2274"/>
    <n v="16048.2"/>
    <n v="16313.2"/>
    <n v="13151.5"/>
    <n v="17834040"/>
    <n v="-7.4999999999999997E-2"/>
  </r>
  <r>
    <x v="2284"/>
    <x v="2275"/>
    <n v="16868"/>
    <n v="17294.8"/>
    <n v="13906.1"/>
    <n v="21793760"/>
    <n v="-4.7600000000000003E-2"/>
  </r>
  <r>
    <x v="2285"/>
    <x v="2276"/>
    <n v="13750.1"/>
    <n v="16879.3"/>
    <n v="13401.6"/>
    <n v="3268210"/>
    <n v="0.22550000000000001"/>
  </r>
  <r>
    <x v="2286"/>
    <x v="2277"/>
    <n v="11667.1"/>
    <n v="13843.2"/>
    <n v="11661.8"/>
    <n v="11111640"/>
    <n v="0.17849999999999999"/>
  </r>
  <r>
    <x v="2287"/>
    <x v="2278"/>
    <n v="11624.4"/>
    <n v="11901.9"/>
    <n v="11486.1"/>
    <n v="6188610"/>
    <n v="3.7000000000000002E-3"/>
  </r>
  <r>
    <x v="2288"/>
    <x v="2279"/>
    <n v="11244.2"/>
    <n v="11624.6"/>
    <n v="10917.8"/>
    <n v="1583890"/>
    <n v="3.3599999999999998E-2"/>
  </r>
  <r>
    <x v="2289"/>
    <x v="2280"/>
    <n v="10912.7"/>
    <n v="11851.1"/>
    <n v="10578.4"/>
    <n v="1587690"/>
    <n v="3.0599999999999999E-2"/>
  </r>
  <r>
    <x v="2290"/>
    <x v="2281"/>
    <n v="10861.5"/>
    <n v="11175.2"/>
    <n v="10715.5"/>
    <n v="7206890"/>
    <n v="4.7000000000000002E-3"/>
  </r>
  <r>
    <x v="2291"/>
    <x v="2282"/>
    <n v="9947.1"/>
    <n v="10942.8"/>
    <n v="9420.9"/>
    <n v="12136639.999999998"/>
    <n v="9.1999999999999998E-2"/>
  </r>
  <r>
    <x v="2292"/>
    <x v="2283"/>
    <n v="9848"/>
    <n v="10689.1"/>
    <n v="9023.7999999999993"/>
    <n v="187010"/>
    <n v="1.11E-2"/>
  </r>
  <r>
    <x v="2293"/>
    <x v="2284"/>
    <n v="9906"/>
    <n v="11417.8"/>
    <n v="8938.7000000000007"/>
    <n v="7699890"/>
    <n v="-6.8999999999999999E-3"/>
  </r>
  <r>
    <x v="2294"/>
    <x v="2285"/>
    <n v="9732.6"/>
    <n v="9969.6"/>
    <n v="9638.2000000000007"/>
    <n v="6669760"/>
    <n v="1.78E-2"/>
  </r>
  <r>
    <x v="2295"/>
    <x v="2286"/>
    <n v="9318.4"/>
    <n v="9733.6"/>
    <n v="9316.7999999999993"/>
    <n v="9621000"/>
    <n v="4.4499999999999998E-2"/>
  </r>
  <r>
    <x v="2296"/>
    <x v="2287"/>
    <n v="8754.6"/>
    <n v="9474.6"/>
    <n v="8746.6"/>
    <n v="7644210"/>
    <n v="6.4399999999999999E-2"/>
  </r>
  <r>
    <x v="2297"/>
    <x v="2288"/>
    <n v="8203.5"/>
    <n v="8762"/>
    <n v="8153.7"/>
    <n v="5672890"/>
    <n v="6.7500000000000004E-2"/>
  </r>
  <r>
    <x v="2298"/>
    <x v="2289"/>
    <n v="8013.4"/>
    <n v="8332.9"/>
    <n v="7900.2"/>
    <n v="0"/>
    <n v="2.3400000000000001E-2"/>
  </r>
  <r>
    <x v="2299"/>
    <x v="2290"/>
    <n v="8234.5"/>
    <n v="8266.5"/>
    <n v="8012.4"/>
    <n v="68010"/>
    <n v="-2.69E-2"/>
  </r>
  <r>
    <x v="2300"/>
    <x v="2291"/>
    <n v="8099.9"/>
    <n v="8304.4"/>
    <n v="8091.6"/>
    <n v="5330610"/>
    <n v="1.66E-2"/>
  </r>
  <r>
    <x v="2301"/>
    <x v="2292"/>
    <n v="8245.9"/>
    <n v="8368.4"/>
    <n v="7819.1"/>
    <n v="5195250"/>
    <n v="-1.7600000000000001E-2"/>
  </r>
  <r>
    <x v="2302"/>
    <x v="2293"/>
    <n v="8042.6"/>
    <n v="8294.1"/>
    <n v="7947.3"/>
    <n v="5299000"/>
    <n v="2.5100000000000001E-2"/>
  </r>
  <r>
    <x v="2303"/>
    <x v="2294"/>
    <n v="7781"/>
    <n v="8100.9"/>
    <n v="7675.4"/>
    <n v="4254440"/>
    <n v="3.3599999999999998E-2"/>
  </r>
  <r>
    <x v="2304"/>
    <x v="2295"/>
    <n v="7700"/>
    <n v="7857.5"/>
    <n v="7458.9"/>
    <n v="2826440"/>
    <n v="1.0500000000000001E-2"/>
  </r>
  <r>
    <x v="2305"/>
    <x v="2296"/>
    <n v="7853.7"/>
    <n v="8000.2"/>
    <n v="7534.7"/>
    <n v="4107250"/>
    <n v="-1.9599999999999999E-2"/>
  </r>
  <r>
    <x v="2306"/>
    <x v="2297"/>
    <n v="7283"/>
    <n v="7964.6"/>
    <n v="7119.2"/>
    <n v="12590360"/>
    <n v="7.8299999999999995E-2"/>
  </r>
  <r>
    <x v="2307"/>
    <x v="2298"/>
    <n v="6597.1"/>
    <n v="7330.1"/>
    <n v="6596.9"/>
    <n v="1573440"/>
    <n v="0.104"/>
  </r>
  <r>
    <x v="2308"/>
    <x v="2299"/>
    <n v="6522.5"/>
    <n v="6728.6"/>
    <n v="6419.2"/>
    <n v="4825000"/>
    <n v="1.14E-2"/>
  </r>
  <r>
    <x v="2309"/>
    <x v="2300"/>
    <n v="5878.1"/>
    <n v="6760.1"/>
    <n v="5828.3"/>
    <n v="6063560"/>
    <n v="0.1096"/>
  </r>
  <r>
    <x v="2310"/>
    <x v="2301"/>
    <n v="6339.9"/>
    <n v="6490.5"/>
    <n v="5493.6"/>
    <n v="22395890"/>
    <n v="-7.2800000000000004E-2"/>
  </r>
  <r>
    <x v="2311"/>
    <x v="2302"/>
    <n v="6565.8"/>
    <n v="6821.5"/>
    <n v="6197.9"/>
    <n v="9771840"/>
    <n v="-3.44E-2"/>
  </r>
  <r>
    <x v="2312"/>
    <x v="2303"/>
    <n v="7129.6"/>
    <n v="7319"/>
    <n v="6406"/>
    <n v="0"/>
    <n v="-7.9100000000000004E-2"/>
  </r>
  <r>
    <x v="2313"/>
    <x v="2304"/>
    <n v="7444.4"/>
    <n v="7457.1"/>
    <n v="7040.8"/>
    <n v="9761290"/>
    <n v="-4.2299999999999997E-2"/>
  </r>
  <r>
    <x v="2314"/>
    <x v="2305"/>
    <n v="7102.2"/>
    <n v="7869.1"/>
    <n v="7027"/>
    <n v="4844840"/>
    <n v="4.8099999999999997E-2"/>
  </r>
  <r>
    <x v="2315"/>
    <x v="2306"/>
    <n v="6959.3"/>
    <n v="7222.4"/>
    <n v="6957.8"/>
    <n v="505250"/>
    <n v="2.06E-2"/>
  </r>
  <r>
    <x v="2316"/>
    <x v="2307"/>
    <n v="7389.5"/>
    <n v="7429.7"/>
    <n v="6934.7"/>
    <n v="11018610"/>
    <n v="-5.8200000000000002E-2"/>
  </r>
  <r>
    <x v="2317"/>
    <x v="2308"/>
    <n v="7363.8"/>
    <n v="7599.4"/>
    <n v="7284.3"/>
    <n v="7718290"/>
    <n v="3.5000000000000001E-3"/>
  </r>
  <r>
    <x v="2318"/>
    <x v="2309"/>
    <n v="7147"/>
    <n v="7492.2"/>
    <n v="6957.8"/>
    <n v="6396000"/>
    <n v="2.9600000000000001E-2"/>
  </r>
  <r>
    <x v="2319"/>
    <x v="2310"/>
    <n v="7024.8"/>
    <n v="7445.6"/>
    <n v="6938.9"/>
    <n v="13785209.999999998"/>
    <n v="1.8100000000000002E-2"/>
  </r>
  <r>
    <x v="2320"/>
    <x v="2311"/>
    <n v="6737.8"/>
    <n v="7339.9"/>
    <n v="6737.8"/>
    <n v="19104000"/>
    <n v="4.2599999999999999E-2"/>
  </r>
  <r>
    <x v="2321"/>
    <x v="2312"/>
    <n v="6449.1"/>
    <n v="6738.7"/>
    <n v="6355"/>
    <n v="2530610"/>
    <n v="4.4400000000000002E-2"/>
  </r>
  <r>
    <x v="2322"/>
    <x v="2313"/>
    <n v="6124.3"/>
    <n v="6467.2"/>
    <n v="6090.8"/>
    <n v="2531250"/>
    <n v="5.3400000000000003E-2"/>
  </r>
  <r>
    <x v="2323"/>
    <x v="2314"/>
    <n v="6147.7"/>
    <n v="6226.2"/>
    <n v="6019"/>
    <n v="4874440"/>
    <n v="-3.8E-3"/>
  </r>
  <r>
    <x v="2324"/>
    <x v="2315"/>
    <n v="5726.6"/>
    <n v="6295.4"/>
    <n v="5679.4"/>
    <n v="978360"/>
    <n v="7.3499999999999996E-2"/>
  </r>
  <r>
    <x v="2325"/>
    <x v="2316"/>
    <n v="5764.6"/>
    <n v="5871"/>
    <n v="5654.8"/>
    <n v="1224290"/>
    <n v="-6.6E-3"/>
  </r>
  <r>
    <x v="2326"/>
    <x v="2317"/>
    <n v="5887.6"/>
    <n v="5997.8"/>
    <n v="5692.3"/>
    <n v="7805490.0000000009"/>
    <n v="-2.0899999999999998E-2"/>
  </r>
  <r>
    <x v="2327"/>
    <x v="2318"/>
    <n v="5734"/>
    <n v="5970.4"/>
    <n v="5689.9"/>
    <n v="6370240"/>
    <n v="2.6800000000000001E-2"/>
  </r>
  <r>
    <x v="2328"/>
    <x v="2319"/>
    <n v="5513.1"/>
    <n v="5748"/>
    <n v="5375.6"/>
    <n v="8890560"/>
    <n v="4.0099999999999997E-2"/>
  </r>
  <r>
    <x v="2329"/>
    <x v="2320"/>
    <n v="5903.6"/>
    <n v="5904.6"/>
    <n v="5463.4"/>
    <n v="10636760"/>
    <n v="-6.6199999999999995E-2"/>
  </r>
  <r>
    <x v="2330"/>
    <x v="2321"/>
    <n v="5982.9"/>
    <n v="6049"/>
    <n v="5644.2"/>
    <n v="1919959.9999999998"/>
    <n v="-1.32E-2"/>
  </r>
  <r>
    <x v="2331"/>
    <x v="2322"/>
    <n v="6006.6"/>
    <n v="6070.6"/>
    <n v="5723"/>
    <n v="315090"/>
    <n v="-4.0000000000000001E-3"/>
  </r>
  <r>
    <x v="2332"/>
    <x v="2323"/>
    <n v="5993.1"/>
    <n v="6187.2"/>
    <n v="5874.5"/>
    <n v="10616360"/>
    <n v="2.3E-3"/>
  </r>
  <r>
    <x v="2333"/>
    <x v="2324"/>
    <n v="5698.6"/>
    <n v="6075.3"/>
    <n v="5611.4"/>
    <n v="10651960"/>
    <n v="5.1700000000000003E-2"/>
  </r>
  <r>
    <x v="2334"/>
    <x v="2325"/>
    <n v="5576.7"/>
    <n v="5737.4"/>
    <n v="5517.6"/>
    <n v="498360"/>
    <n v="2.1999999999999999E-2"/>
  </r>
  <r>
    <x v="2335"/>
    <x v="2326"/>
    <n v="5598.6"/>
    <n v="5601.3"/>
    <n v="5114.8999999999996"/>
    <n v="244040"/>
    <n v="-4.1000000000000003E-3"/>
  </r>
  <r>
    <x v="2336"/>
    <x v="2327"/>
    <n v="5759.3"/>
    <n v="5773.3"/>
    <n v="5521.1"/>
    <n v="4200960"/>
    <n v="-2.7900000000000001E-2"/>
  </r>
  <r>
    <x v="2337"/>
    <x v="2328"/>
    <n v="5677.4"/>
    <n v="5795.3"/>
    <n v="5576.1"/>
    <n v="2208960"/>
    <n v="1.2500000000000001E-2"/>
  </r>
  <r>
    <x v="2338"/>
    <x v="2329"/>
    <n v="5824.7"/>
    <n v="5862.7"/>
    <n v="5448.2"/>
    <n v="6504960"/>
    <n v="-2.3400000000000001E-2"/>
  </r>
  <r>
    <x v="2339"/>
    <x v="2330"/>
    <n v="5637.3"/>
    <n v="5839.6"/>
    <n v="5568.9"/>
    <n v="1676840"/>
    <n v="3.3300000000000003E-2"/>
  </r>
  <r>
    <x v="2340"/>
    <x v="2331"/>
    <n v="5432.6"/>
    <n v="5852.8"/>
    <n v="5392"/>
    <n v="430040"/>
    <n v="3.7699999999999997E-2"/>
  </r>
  <r>
    <x v="2341"/>
    <x v="2332"/>
    <n v="4824.2"/>
    <n v="5432.6"/>
    <n v="4815"/>
    <n v="15080639.999999998"/>
    <n v="0.12609999999999999"/>
  </r>
  <r>
    <x v="2342"/>
    <x v="2333"/>
    <n v="4763.3999999999996"/>
    <n v="4874.8999999999996"/>
    <n v="4718.6000000000004"/>
    <n v="3383040"/>
    <n v="1.2800000000000001E-2"/>
  </r>
  <r>
    <x v="2343"/>
    <x v="2334"/>
    <n v="4777.5"/>
    <n v="4930"/>
    <n v="4722.8"/>
    <n v="4826010"/>
    <n v="-3.0000000000000001E-3"/>
  </r>
  <r>
    <x v="2344"/>
    <x v="2335"/>
    <n v="4611.7"/>
    <n v="4875.3999999999996"/>
    <n v="4556.1000000000004"/>
    <n v="2093610"/>
    <n v="3.5900000000000001E-2"/>
  </r>
  <r>
    <x v="2345"/>
    <x v="2336"/>
    <n v="4435.8"/>
    <n v="4622.8999999999996"/>
    <n v="4419.3999999999996"/>
    <n v="2640690"/>
    <n v="3.9699999999999999E-2"/>
  </r>
  <r>
    <x v="2346"/>
    <x v="2337"/>
    <n v="4371.8999999999996"/>
    <n v="4472.8999999999996"/>
    <n v="4319.5"/>
    <n v="804000"/>
    <n v="1.46E-2"/>
  </r>
  <r>
    <x v="2347"/>
    <x v="2338"/>
    <n v="4321.3999999999996"/>
    <n v="4422.1000000000004"/>
    <n v="4296.8999999999996"/>
    <n v="4256610"/>
    <n v="1.17E-2"/>
  </r>
  <r>
    <x v="2348"/>
    <x v="2339"/>
    <n v="4218.7"/>
    <n v="4365.8"/>
    <n v="4143.3999999999996"/>
    <n v="3880210"/>
    <n v="2.4400000000000002E-2"/>
  </r>
  <r>
    <x v="2349"/>
    <x v="2340"/>
    <n v="4314.2"/>
    <n v="4355.3"/>
    <n v="4183.6000000000004"/>
    <n v="512640"/>
    <n v="-2.2100000000000002E-2"/>
  </r>
  <r>
    <x v="2350"/>
    <x v="2341"/>
    <n v="4401.3"/>
    <n v="4436"/>
    <n v="4230.7"/>
    <n v="7122690"/>
    <n v="-1.9800000000000002E-2"/>
  </r>
  <r>
    <x v="2351"/>
    <x v="2342"/>
    <n v="4403.1000000000004"/>
    <n v="4477.3999999999996"/>
    <n v="4364.7"/>
    <n v="1424000"/>
    <n v="-4.0000000000000002E-4"/>
  </r>
  <r>
    <x v="2352"/>
    <x v="2343"/>
    <n v="4360.6000000000004"/>
    <n v="4412.6000000000004"/>
    <n v="4258.3"/>
    <n v="3513640"/>
    <n v="9.7000000000000003E-3"/>
  </r>
  <r>
    <x v="2353"/>
    <x v="2344"/>
    <n v="4172.8"/>
    <n v="4383.3"/>
    <n v="4164.3"/>
    <n v="3307009.9999999995"/>
    <n v="4.4999999999999998E-2"/>
  </r>
  <r>
    <x v="2354"/>
    <x v="2345"/>
    <n v="4195.6000000000004"/>
    <n v="4237.5"/>
    <n v="4030.4"/>
    <n v="7824000"/>
    <n v="-5.4000000000000003E-3"/>
  </r>
  <r>
    <x v="2355"/>
    <x v="2346"/>
    <n v="4212.2"/>
    <n v="4274.6000000000004"/>
    <n v="4112.8999999999996"/>
    <n v="2121290"/>
    <n v="-3.8999999999999998E-3"/>
  </r>
  <r>
    <x v="2356"/>
    <x v="2347"/>
    <n v="3892.7"/>
    <n v="4232.3999999999996"/>
    <n v="3882.1"/>
    <n v="7056000"/>
    <n v="8.2100000000000006E-2"/>
  </r>
  <r>
    <x v="2357"/>
    <x v="2348"/>
    <n v="3932.8"/>
    <n v="3982.3"/>
    <n v="3858.8"/>
    <n v="1581250"/>
    <n v="-1.0200000000000001E-2"/>
  </r>
  <r>
    <x v="2358"/>
    <x v="2349"/>
    <n v="3667.5"/>
    <n v="3971.5"/>
    <n v="3665.7"/>
    <n v="2004000"/>
    <n v="7.2300000000000003E-2"/>
  </r>
  <r>
    <x v="2359"/>
    <x v="2350"/>
    <n v="3788"/>
    <n v="3790.9"/>
    <n v="3633.9"/>
    <n v="3277560"/>
    <n v="-3.1800000000000002E-2"/>
  </r>
  <r>
    <x v="2360"/>
    <x v="2351"/>
    <n v="3600.8"/>
    <n v="3813.4"/>
    <n v="3563.2"/>
    <n v="5561239.9999999991"/>
    <n v="5.1999999999999998E-2"/>
  </r>
  <r>
    <x v="2361"/>
    <x v="2352"/>
    <n v="3617.3"/>
    <n v="3753.5"/>
    <n v="3505.8"/>
    <n v="8259840"/>
    <n v="-4.4999999999999997E-3"/>
  </r>
  <r>
    <x v="2362"/>
    <x v="2353"/>
    <n v="3882.2"/>
    <n v="3912.8"/>
    <n v="3576.5"/>
    <n v="1886690"/>
    <n v="-6.8199999999999997E-2"/>
  </r>
  <r>
    <x v="2363"/>
    <x v="2354"/>
    <n v="3908"/>
    <n v="4053"/>
    <n v="3846.8"/>
    <n v="5632250"/>
    <n v="-6.6E-3"/>
  </r>
  <r>
    <x v="2364"/>
    <x v="2355"/>
    <n v="4100.3"/>
    <n v="4120.7"/>
    <n v="3852.2"/>
    <n v="2710840"/>
    <n v="-4.6899999999999997E-2"/>
  </r>
  <r>
    <x v="2365"/>
    <x v="2356"/>
    <n v="3689.6"/>
    <n v="4122.8"/>
    <n v="3689"/>
    <n v="13757490"/>
    <n v="0.1113"/>
  </r>
  <r>
    <x v="2366"/>
    <x v="2357"/>
    <n v="3698.9"/>
    <n v="3796.6"/>
    <n v="3485.8"/>
    <n v="672490"/>
    <n v="-2.5000000000000001E-3"/>
  </r>
  <r>
    <x v="2367"/>
    <x v="2358"/>
    <n v="3713.8"/>
    <n v="3893.7"/>
    <n v="3551.8"/>
    <n v="6096960.0000000009"/>
    <n v="-4.0000000000000001E-3"/>
  </r>
  <r>
    <x v="2368"/>
    <x v="2359"/>
    <n v="3243.1"/>
    <n v="3824.4"/>
    <n v="2979.9"/>
    <n v="24670250"/>
    <n v="0.14510000000000001"/>
  </r>
  <r>
    <x v="2369"/>
    <x v="2360"/>
    <n v="3870.3"/>
    <n v="3930.7"/>
    <n v="3219"/>
    <n v="18737810"/>
    <n v="-0.16209999999999999"/>
  </r>
  <r>
    <x v="2370"/>
    <x v="1819"/>
    <n v="4158.8999999999996"/>
    <n v="4174.6000000000004"/>
    <n v="3752"/>
    <n v="10073160"/>
    <n v="-6.9400000000000003E-2"/>
  </r>
  <r>
    <x v="2371"/>
    <x v="2361"/>
    <n v="4217.8999999999996"/>
    <n v="4387.8"/>
    <n v="4075"/>
    <n v="428160"/>
    <n v="-1.4E-2"/>
  </r>
  <r>
    <x v="2372"/>
    <x v="2362"/>
    <n v="4245.8999999999996"/>
    <n v="4364.3999999999996"/>
    <n v="4134.6000000000004"/>
    <n v="6745760"/>
    <n v="-6.6E-3"/>
  </r>
  <r>
    <x v="2373"/>
    <x v="2363"/>
    <n v="4335.1000000000004"/>
    <n v="4338.1000000000004"/>
    <n v="4032.1"/>
    <n v="864640"/>
    <n v="-2.06E-2"/>
  </r>
  <r>
    <x v="2374"/>
    <x v="2364"/>
    <n v="4326.5"/>
    <n v="4402.1000000000004"/>
    <n v="4185.3"/>
    <n v="693810"/>
    <n v="2E-3"/>
  </r>
  <r>
    <x v="2375"/>
    <x v="2365"/>
    <n v="4635.6000000000004"/>
    <n v="4699.6000000000004"/>
    <n v="4130.8999999999996"/>
    <n v="6492960.0000000009"/>
    <n v="-6.6699999999999995E-2"/>
  </r>
  <r>
    <x v="2376"/>
    <x v="2366"/>
    <n v="4618.7"/>
    <n v="4690.5"/>
    <n v="4493.2"/>
    <n v="3738090"/>
    <n v="3.7000000000000002E-3"/>
  </r>
  <r>
    <x v="2377"/>
    <x v="2367"/>
    <n v="4409.1000000000004"/>
    <n v="4660"/>
    <n v="4401.5"/>
    <n v="10316490"/>
    <n v="4.7500000000000001E-2"/>
  </r>
  <r>
    <x v="2378"/>
    <x v="2368"/>
    <n v="4267.5"/>
    <n v="4496.7"/>
    <n v="4004.6"/>
    <n v="6494810"/>
    <n v="3.32E-2"/>
  </r>
  <r>
    <x v="2379"/>
    <x v="2369"/>
    <n v="4612.8999999999996"/>
    <n v="4621"/>
    <n v="4098.6000000000004"/>
    <n v="6816000"/>
    <n v="-7.4899999999999994E-2"/>
  </r>
  <r>
    <x v="2380"/>
    <x v="2370"/>
    <n v="4573.8"/>
    <n v="4719.8"/>
    <n v="4397.7"/>
    <n v="8431240"/>
    <n v="8.6E-3"/>
  </r>
  <r>
    <x v="2381"/>
    <x v="2371"/>
    <n v="4921.8999999999996"/>
    <n v="4976.5"/>
    <n v="4448.6000000000004"/>
    <n v="12379290"/>
    <n v="-7.0699999999999999E-2"/>
  </r>
  <r>
    <x v="2382"/>
    <x v="2372"/>
    <n v="4735.1000000000004"/>
    <n v="4925.2"/>
    <n v="4690.2"/>
    <n v="102010"/>
    <n v="3.9399999999999998E-2"/>
  </r>
  <r>
    <x v="2383"/>
    <x v="2373"/>
    <n v="4583"/>
    <n v="4765.1000000000004"/>
    <n v="4580.1000000000004"/>
    <n v="2096410.0000000002"/>
    <n v="3.32E-2"/>
  </r>
  <r>
    <x v="2384"/>
    <x v="2374"/>
    <n v="4597.3"/>
    <n v="4644.1000000000004"/>
    <n v="4491.8"/>
    <n v="3218090"/>
    <n v="-3.0999999999999999E-3"/>
  </r>
  <r>
    <x v="2385"/>
    <x v="2375"/>
    <n v="4390.3"/>
    <n v="4647.8"/>
    <n v="4350.2"/>
    <n v="8064000"/>
    <n v="4.7100000000000003E-2"/>
  </r>
  <r>
    <x v="2386"/>
    <x v="2376"/>
    <n v="4345.8"/>
    <n v="4403.1000000000004"/>
    <n v="4195.2"/>
    <n v="3699009.9999999995"/>
    <n v="1.03E-2"/>
  </r>
  <r>
    <x v="2387"/>
    <x v="2377"/>
    <n v="4352.3"/>
    <n v="4408.2"/>
    <n v="4321.1000000000004"/>
    <n v="2211040"/>
    <n v="-1.5E-3"/>
  </r>
  <r>
    <x v="2388"/>
    <x v="2378"/>
    <n v="4364.3999999999996"/>
    <n v="4379.3"/>
    <n v="4263.3"/>
    <n v="738560"/>
    <n v="-2.8E-3"/>
  </r>
  <r>
    <x v="2389"/>
    <x v="2379"/>
    <n v="4318.3999999999996"/>
    <n v="4461.7"/>
    <n v="4292.6000000000004"/>
    <n v="7461000.0000000009"/>
    <n v="1.0699999999999999E-2"/>
  </r>
  <r>
    <x v="2390"/>
    <x v="2380"/>
    <n v="4141.1000000000004"/>
    <n v="4364.1000000000004"/>
    <n v="4111.7"/>
    <n v="2604960"/>
    <n v="4.2799999999999998E-2"/>
  </r>
  <r>
    <x v="2391"/>
    <x v="2381"/>
    <n v="4089.7"/>
    <n v="4255.6000000000004"/>
    <n v="4070.5"/>
    <n v="6282250"/>
    <n v="1.26E-2"/>
  </r>
  <r>
    <x v="2392"/>
    <x v="2382"/>
    <n v="4005.1"/>
    <n v="4142.7"/>
    <n v="3612.2"/>
    <n v="2367960"/>
    <n v="2.1100000000000001E-2"/>
  </r>
  <r>
    <x v="2393"/>
    <x v="2383"/>
    <n v="4066.6"/>
    <n v="4097.3"/>
    <n v="3966.9"/>
    <n v="5892250"/>
    <n v="-1.5100000000000001E-2"/>
  </r>
  <r>
    <x v="2394"/>
    <x v="2384"/>
    <n v="4150.5"/>
    <n v="4182.3"/>
    <n v="4034.4"/>
    <n v="1122560"/>
    <n v="-2.0199999999999999E-2"/>
  </r>
  <r>
    <x v="2395"/>
    <x v="2385"/>
    <n v="4105.3999999999996"/>
    <n v="4189.7"/>
    <n v="3957.5"/>
    <n v="8187840"/>
    <n v="1.0999999999999999E-2"/>
  </r>
  <r>
    <x v="2396"/>
    <x v="2386"/>
    <n v="4278.8999999999996"/>
    <n v="4362.7"/>
    <n v="3978.3"/>
    <n v="5776000"/>
    <n v="-4.0599999999999997E-2"/>
  </r>
  <r>
    <x v="2397"/>
    <x v="2387"/>
    <n v="4387.3999999999996"/>
    <n v="4487.5"/>
    <n v="4194.1000000000004"/>
    <n v="6119040"/>
    <n v="-2.47E-2"/>
  </r>
  <r>
    <x v="2398"/>
    <x v="2388"/>
    <n v="4161.7"/>
    <n v="4398.1000000000004"/>
    <n v="3938.6"/>
    <n v="10161000"/>
    <n v="5.4199999999999998E-2"/>
  </r>
  <r>
    <x v="2399"/>
    <x v="2389"/>
    <n v="4327.8999999999996"/>
    <n v="4436.5"/>
    <n v="3837.1"/>
    <n v="12271640"/>
    <n v="-3.8399999999999997E-2"/>
  </r>
  <r>
    <x v="2400"/>
    <x v="2390"/>
    <n v="4062.6"/>
    <n v="4336.7"/>
    <n v="3978.9"/>
    <n v="5909160"/>
    <n v="6.5299999999999997E-2"/>
  </r>
  <r>
    <x v="2401"/>
    <x v="2391"/>
    <n v="3871.6"/>
    <n v="4189.3999999999996"/>
    <n v="3847.3"/>
    <n v="9356810"/>
    <n v="4.9299999999999997E-2"/>
  </r>
  <r>
    <x v="2402"/>
    <x v="2392"/>
    <n v="3654.4"/>
    <n v="3967.3"/>
    <n v="3611.4"/>
    <n v="7291810"/>
    <n v="5.9400000000000001E-2"/>
  </r>
  <r>
    <x v="2403"/>
    <x v="2393"/>
    <n v="3425.7"/>
    <n v="3706.5"/>
    <n v="3409.8"/>
    <n v="5463360"/>
    <n v="6.6799999999999998E-2"/>
  </r>
  <r>
    <x v="2404"/>
    <x v="2394"/>
    <n v="3348.8"/>
    <n v="3453.8"/>
    <n v="3322.9"/>
    <n v="0"/>
    <n v="2.3E-2"/>
  </r>
  <r>
    <x v="2405"/>
    <x v="2395"/>
    <n v="3429.4"/>
    <n v="3437.1"/>
    <n v="3251"/>
    <n v="582360"/>
    <n v="-2.35E-2"/>
  </r>
  <r>
    <x v="2406"/>
    <x v="2396"/>
    <n v="3401.9"/>
    <n v="3494.9"/>
    <n v="3357.1"/>
    <n v="10052360"/>
    <n v="8.0999999999999996E-3"/>
  </r>
  <r>
    <x v="2407"/>
    <x v="2397"/>
    <n v="3232"/>
    <n v="3425.1"/>
    <n v="3198.5"/>
    <n v="969210"/>
    <n v="5.2600000000000001E-2"/>
  </r>
  <r>
    <x v="2408"/>
    <x v="2398"/>
    <n v="3262.8"/>
    <n v="3295.1"/>
    <n v="3166.5"/>
    <n v="4003560"/>
    <n v="-9.4000000000000004E-3"/>
  </r>
  <r>
    <x v="2409"/>
    <x v="2399"/>
    <n v="2878.5"/>
    <n v="3344"/>
    <n v="2875.9"/>
    <n v="6376000"/>
    <n v="0.13350000000000001"/>
  </r>
  <r>
    <x v="2410"/>
    <x v="2400"/>
    <n v="2810"/>
    <n v="2892.7"/>
    <n v="2779.5"/>
    <n v="5225760"/>
    <n v="2.4400000000000002E-2"/>
  </r>
  <r>
    <x v="2411"/>
    <x v="2401"/>
    <n v="2720.5"/>
    <n v="2822.9"/>
    <n v="2717.6"/>
    <n v="681000"/>
    <n v="3.2899999999999999E-2"/>
  </r>
  <r>
    <x v="2412"/>
    <x v="2402"/>
    <n v="2747"/>
    <n v="2773.8"/>
    <n v="2668.9"/>
    <n v="6709239.9999999991"/>
    <n v="-9.5999999999999992E-3"/>
  </r>
  <r>
    <x v="2413"/>
    <x v="2403"/>
    <n v="2883.3"/>
    <n v="2946"/>
    <n v="2659.6"/>
    <n v="2093890"/>
    <n v="-4.7300000000000002E-2"/>
  </r>
  <r>
    <x v="2414"/>
    <x v="2404"/>
    <n v="2766.5"/>
    <n v="2916.3"/>
    <n v="2723.1"/>
    <n v="1093440"/>
    <n v="4.2200000000000001E-2"/>
  </r>
  <r>
    <x v="2415"/>
    <x v="2405"/>
    <n v="2733.5"/>
    <n v="2773.1"/>
    <n v="2621.7"/>
    <n v="5955840"/>
    <n v="1.21E-2"/>
  </r>
  <r>
    <x v="2416"/>
    <x v="2406"/>
    <n v="2806.8"/>
    <n v="2812.1"/>
    <n v="2699.4"/>
    <n v="4140009.9999999995"/>
    <n v="-2.6100000000000002E-2"/>
  </r>
  <r>
    <x v="2417"/>
    <x v="2407"/>
    <n v="2691.9"/>
    <n v="2843.8"/>
    <n v="2683.6"/>
    <n v="12640810"/>
    <n v="4.2700000000000002E-2"/>
  </r>
  <r>
    <x v="2418"/>
    <x v="2408"/>
    <n v="2559.1999999999998"/>
    <n v="2712.9"/>
    <n v="2547.6999999999998"/>
    <n v="8617890"/>
    <n v="5.1799999999999999E-2"/>
  </r>
  <r>
    <x v="2419"/>
    <x v="2409"/>
    <n v="2582.6"/>
    <n v="2631.7"/>
    <n v="2441.5"/>
    <n v="6775000"/>
    <n v="-8.9999999999999993E-3"/>
  </r>
  <r>
    <x v="2420"/>
    <x v="2410"/>
    <n v="2763.4"/>
    <n v="2779.1"/>
    <n v="2472.6"/>
    <n v="18117440"/>
    <n v="-6.54E-2"/>
  </r>
  <r>
    <x v="2421"/>
    <x v="2411"/>
    <n v="2756.6"/>
    <n v="2798.9"/>
    <n v="2715.7"/>
    <n v="83010"/>
    <n v="2.5000000000000001E-3"/>
  </r>
  <r>
    <x v="2422"/>
    <x v="2412"/>
    <n v="2836.5"/>
    <n v="2856.7"/>
    <n v="2675.6"/>
    <n v="2489290"/>
    <n v="-2.8199999999999999E-2"/>
  </r>
  <r>
    <x v="2423"/>
    <x v="2413"/>
    <n v="2675.1"/>
    <n v="2876.7"/>
    <n v="2658.6"/>
    <n v="11216640"/>
    <n v="6.0400000000000002E-2"/>
  </r>
  <r>
    <x v="2424"/>
    <x v="2414"/>
    <n v="2866"/>
    <n v="2874"/>
    <n v="2622.5"/>
    <n v="14725760"/>
    <n v="-6.6600000000000006E-2"/>
  </r>
  <r>
    <x v="2425"/>
    <x v="2415"/>
    <n v="2282.6"/>
    <n v="2932.8"/>
    <n v="2282.1"/>
    <n v="10551560"/>
    <n v="0.25559999999999999"/>
  </r>
  <r>
    <x v="2426"/>
    <x v="2416"/>
    <n v="2320.1999999999998"/>
    <n v="2412.4"/>
    <n v="2243.1"/>
    <n v="4938240"/>
    <n v="-1.6199999999999999E-2"/>
  </r>
  <r>
    <x v="2427"/>
    <x v="2417"/>
    <n v="2233.4"/>
    <n v="2400.6999999999998"/>
    <n v="2164.6"/>
    <n v="12562440"/>
    <n v="3.8899999999999997E-2"/>
  </r>
  <r>
    <x v="2428"/>
    <x v="2418"/>
    <n v="1914.1"/>
    <n v="2233.8000000000002"/>
    <n v="1913.8"/>
    <n v="15743209.999999998"/>
    <n v="0.1668"/>
  </r>
  <r>
    <x v="2429"/>
    <x v="2419"/>
    <n v="1975.1"/>
    <n v="2044.4"/>
    <n v="1809"/>
    <n v="12136960"/>
    <n v="-3.09E-2"/>
  </r>
  <r>
    <x v="2430"/>
    <x v="2420"/>
    <n v="2234.1999999999998"/>
    <n v="2237.1"/>
    <n v="1974"/>
    <n v="4970240"/>
    <n v="-0.11600000000000001"/>
  </r>
  <r>
    <x v="2431"/>
    <x v="2421"/>
    <n v="2362.4"/>
    <n v="2370.5"/>
    <n v="2165.4"/>
    <n v="4690810"/>
    <n v="-5.4300000000000001E-2"/>
  </r>
  <r>
    <x v="2432"/>
    <x v="2422"/>
    <n v="2403.1"/>
    <n v="2436.6999999999998"/>
    <n v="2335"/>
    <n v="1498890"/>
    <n v="-1.6899999999999998E-2"/>
  </r>
  <r>
    <x v="2433"/>
    <x v="2423"/>
    <n v="2324.3000000000002"/>
    <n v="2424.8000000000002"/>
    <n v="2262.1"/>
    <n v="5695040"/>
    <n v="3.39E-2"/>
  </r>
  <r>
    <x v="2434"/>
    <x v="2424"/>
    <n v="2344"/>
    <n v="2412.8000000000002"/>
    <n v="2265.5"/>
    <n v="9237690"/>
    <n v="-8.3999999999999995E-3"/>
  </r>
  <r>
    <x v="2435"/>
    <x v="2425"/>
    <n v="2511.4"/>
    <n v="2530.3000000000002"/>
    <n v="2271.8000000000002"/>
    <n v="9904000"/>
    <n v="-6.6699999999999995E-2"/>
  </r>
  <r>
    <x v="2436"/>
    <x v="2426"/>
    <n v="2564.9"/>
    <n v="2576.6999999999998"/>
    <n v="2509.6"/>
    <n v="626560"/>
    <n v="-2.0799999999999999E-2"/>
  </r>
  <r>
    <x v="2437"/>
    <x v="2427"/>
    <n v="2513.9"/>
    <n v="2568.6999999999998"/>
    <n v="2480.6"/>
    <n v="2780010"/>
    <n v="2.0299999999999999E-2"/>
  </r>
  <r>
    <x v="2438"/>
    <x v="2428"/>
    <n v="2614.1999999999998"/>
    <n v="2617.5"/>
    <n v="2484.6999999999998"/>
    <n v="4070250"/>
    <n v="-3.8399999999999997E-2"/>
  </r>
  <r>
    <x v="2439"/>
    <x v="2429"/>
    <n v="2627.9"/>
    <n v="2634.8"/>
    <n v="2581.8000000000002"/>
    <n v="962560"/>
    <n v="-5.1999999999999998E-3"/>
  </r>
  <r>
    <x v="2440"/>
    <x v="2430"/>
    <n v="2617.3000000000002"/>
    <n v="2642.7"/>
    <n v="2562"/>
    <n v="6459840"/>
    <n v="4.0000000000000001E-3"/>
  </r>
  <r>
    <x v="2441"/>
    <x v="2431"/>
    <n v="2572.5"/>
    <n v="2658.7"/>
    <n v="2570"/>
    <n v="5486240"/>
    <n v="1.7399999999999999E-2"/>
  </r>
  <r>
    <x v="2442"/>
    <x v="2432"/>
    <n v="2536.5"/>
    <n v="2617.5"/>
    <n v="2506.3000000000002"/>
    <n v="3503640"/>
    <n v="1.4200000000000001E-2"/>
  </r>
  <r>
    <x v="2443"/>
    <x v="2433"/>
    <n v="2424.6"/>
    <n v="2555.3000000000002"/>
    <n v="2375.9"/>
    <n v="5149760"/>
    <n v="4.6100000000000002E-2"/>
  </r>
  <r>
    <x v="2444"/>
    <x v="2434"/>
    <n v="2480.6"/>
    <n v="2529.6"/>
    <n v="2387.5"/>
    <n v="2122240"/>
    <n v="-2.2599999999999999E-2"/>
  </r>
  <r>
    <x v="2445"/>
    <x v="2435"/>
    <n v="2558.4"/>
    <n v="2576.3000000000002"/>
    <n v="2469.5"/>
    <n v="0"/>
    <n v="-3.04E-2"/>
  </r>
  <r>
    <x v="2446"/>
    <x v="2436"/>
    <n v="2577.6999999999998"/>
    <n v="2605.9"/>
    <n v="2526.5"/>
    <n v="2410240"/>
    <n v="-7.4999999999999997E-3"/>
  </r>
  <r>
    <x v="2447"/>
    <x v="2437"/>
    <n v="2583.8000000000002"/>
    <n v="2616.9"/>
    <n v="2490.1"/>
    <n v="4637640"/>
    <n v="-2.3E-3"/>
  </r>
  <r>
    <x v="2448"/>
    <x v="2438"/>
    <n v="2446.1"/>
    <n v="2585.1"/>
    <n v="2309.6"/>
    <n v="4140759.9999999995"/>
    <n v="5.6300000000000003E-2"/>
  </r>
  <r>
    <x v="2449"/>
    <x v="2439"/>
    <n v="2541.6"/>
    <n v="2584.8000000000002"/>
    <n v="2327.3000000000002"/>
    <n v="13763890.000000002"/>
    <n v="-3.7600000000000001E-2"/>
  </r>
  <r>
    <x v="2450"/>
    <x v="2440"/>
    <n v="2590.1"/>
    <n v="2660.7"/>
    <n v="2472.4"/>
    <n v="8436090"/>
    <n v="-1.8700000000000001E-2"/>
  </r>
  <r>
    <x v="2451"/>
    <x v="2441"/>
    <n v="2710.4"/>
    <n v="2741.6"/>
    <n v="2540.4"/>
    <n v="8348159.9999999991"/>
    <n v="-4.4400000000000002E-2"/>
  </r>
  <r>
    <x v="2452"/>
    <x v="2442"/>
    <n v="2722.8"/>
    <n v="2759.7"/>
    <n v="2699.5"/>
    <n v="5352360"/>
    <n v="-4.5999999999999999E-3"/>
  </r>
  <r>
    <x v="2453"/>
    <x v="2443"/>
    <n v="2677.6"/>
    <n v="2757.3"/>
    <n v="2623.2"/>
    <n v="2349000"/>
    <n v="1.6899999999999998E-2"/>
  </r>
  <r>
    <x v="2454"/>
    <x v="2444"/>
    <n v="2754.4"/>
    <n v="2804.4"/>
    <n v="2624.4"/>
    <n v="348090"/>
    <n v="-2.7900000000000001E-2"/>
  </r>
  <r>
    <x v="2455"/>
    <x v="2445"/>
    <n v="2616.8000000000002"/>
    <n v="2800.5"/>
    <n v="2614"/>
    <n v="3339000"/>
    <n v="5.2600000000000001E-2"/>
  </r>
  <r>
    <x v="2456"/>
    <x v="2446"/>
    <n v="2539.6"/>
    <n v="2617.8000000000002"/>
    <n v="2518.8000000000002"/>
    <n v="6791890"/>
    <n v="3.04E-2"/>
  </r>
  <r>
    <x v="2457"/>
    <x v="2447"/>
    <n v="2655.1"/>
    <n v="2676"/>
    <n v="2488.6"/>
    <n v="0"/>
    <n v="-4.3499999999999997E-2"/>
  </r>
  <r>
    <x v="2458"/>
    <x v="2448"/>
    <n v="2508.6"/>
    <n v="2690.7"/>
    <n v="2454.8000000000002"/>
    <n v="9115250"/>
    <n v="5.8400000000000001E-2"/>
  </r>
  <r>
    <x v="2459"/>
    <x v="2449"/>
    <n v="2442.5"/>
    <n v="2536.4"/>
    <n v="2335.3000000000002"/>
    <n v="2461410"/>
    <n v="2.7099999999999999E-2"/>
  </r>
  <r>
    <x v="2460"/>
    <x v="2450"/>
    <n v="2467.3000000000002"/>
    <n v="2521.6"/>
    <n v="2125.6"/>
    <n v="20760410"/>
    <n v="-1.01E-2"/>
  </r>
  <r>
    <x v="2461"/>
    <x v="2451"/>
    <n v="2713"/>
    <n v="2803.7"/>
    <n v="2349"/>
    <n v="3309610"/>
    <n v="-9.06E-2"/>
  </r>
  <r>
    <x v="2462"/>
    <x v="2452"/>
    <n v="2656.8"/>
    <n v="2784.8"/>
    <n v="2647.4"/>
    <n v="8638760"/>
    <n v="2.12E-2"/>
  </r>
  <r>
    <x v="2463"/>
    <x v="2453"/>
    <n v="2973.4"/>
    <n v="2985.1"/>
    <n v="2483.6"/>
    <n v="20924160"/>
    <n v="-0.1065"/>
  </r>
  <r>
    <x v="2464"/>
    <x v="2454"/>
    <n v="2900.3"/>
    <n v="2977.9"/>
    <n v="2867.3"/>
    <n v="249090"/>
    <n v="2.52E-2"/>
  </r>
  <r>
    <x v="2465"/>
    <x v="2455"/>
    <n v="2811.4"/>
    <n v="2914.2"/>
    <n v="2807.4"/>
    <n v="4499040"/>
    <n v="3.1600000000000003E-2"/>
  </r>
  <r>
    <x v="2466"/>
    <x v="2456"/>
    <n v="2798.8"/>
    <n v="2852.1"/>
    <n v="2786.1"/>
    <n v="335250"/>
    <n v="4.4999999999999997E-3"/>
  </r>
  <r>
    <x v="2467"/>
    <x v="2457"/>
    <n v="2691.5"/>
    <n v="2808.4"/>
    <n v="2623.6"/>
    <n v="4007640"/>
    <n v="3.9899999999999998E-2"/>
  </r>
  <r>
    <x v="2468"/>
    <x v="2458"/>
    <n v="2870.5"/>
    <n v="2880.9"/>
    <n v="2626.6"/>
    <n v="8342240"/>
    <n v="-6.2399999999999997E-2"/>
  </r>
  <r>
    <x v="2469"/>
    <x v="2459"/>
    <n v="2705"/>
    <n v="2931.2"/>
    <n v="2699.7"/>
    <n v="4421290"/>
    <n v="6.1199999999999997E-2"/>
  </r>
  <r>
    <x v="2470"/>
    <x v="2460"/>
    <n v="2524.1"/>
    <n v="2705.4"/>
    <n v="2523.9"/>
    <n v="5981610"/>
    <n v="7.17E-2"/>
  </r>
  <r>
    <x v="2471"/>
    <x v="2461"/>
    <n v="2545.4"/>
    <n v="2559.8000000000002"/>
    <n v="2478.1999999999998"/>
    <n v="2855040"/>
    <n v="-8.3999999999999995E-3"/>
  </r>
  <r>
    <x v="2472"/>
    <x v="2462"/>
    <n v="2492.6"/>
    <n v="2582.8000000000002"/>
    <n v="2449.9"/>
    <n v="6812159.9999999991"/>
    <n v="2.12E-2"/>
  </r>
  <r>
    <x v="2473"/>
    <x v="2463"/>
    <n v="2412.6"/>
    <n v="2494"/>
    <n v="2385.6"/>
    <n v="249090"/>
    <n v="3.3099999999999997E-2"/>
  </r>
  <r>
    <x v="2474"/>
    <x v="2464"/>
    <n v="2303.3000000000002"/>
    <n v="2460.8000000000002"/>
    <n v="2303.3000000000002"/>
    <n v="8589000"/>
    <n v="4.7500000000000001E-2"/>
  </r>
  <r>
    <x v="2475"/>
    <x v="2465"/>
    <n v="2192.6"/>
    <n v="2330.6"/>
    <n v="2168.4"/>
    <n v="8831250"/>
    <n v="5.0500000000000003E-2"/>
  </r>
  <r>
    <x v="2476"/>
    <x v="2466"/>
    <n v="2278.1999999999998"/>
    <n v="2329.3000000000002"/>
    <n v="2147.1"/>
    <n v="11612160"/>
    <n v="-3.7600000000000001E-2"/>
  </r>
  <r>
    <x v="2477"/>
    <x v="2467"/>
    <n v="2189"/>
    <n v="2337.4"/>
    <n v="2117.3000000000002"/>
    <n v="2213760"/>
    <n v="4.07E-2"/>
  </r>
  <r>
    <x v="2478"/>
    <x v="2468"/>
    <n v="2052.4"/>
    <n v="2300.5"/>
    <n v="2051.1"/>
    <n v="0"/>
    <n v="6.6600000000000006E-2"/>
  </r>
  <r>
    <x v="2479"/>
    <x v="2469"/>
    <n v="2244.9"/>
    <n v="2322.4"/>
    <n v="1868.6"/>
    <n v="21180250"/>
    <n v="-8.5699999999999998E-2"/>
  </r>
  <r>
    <x v="2480"/>
    <x v="2470"/>
    <n v="2307"/>
    <n v="2616.5"/>
    <n v="2051.4"/>
    <n v="9383010"/>
    <n v="-2.7E-2"/>
  </r>
  <r>
    <x v="2481"/>
    <x v="2471"/>
    <n v="2445.3000000000002"/>
    <n v="2781.8"/>
    <n v="2210.5"/>
    <n v="10931360"/>
    <n v="-5.6500000000000002E-2"/>
  </r>
  <r>
    <x v="2482"/>
    <x v="2472"/>
    <n v="2272.6"/>
    <n v="2497"/>
    <n v="2263.3000000000002"/>
    <n v="3880759.9999999995"/>
    <n v="7.5999999999999998E-2"/>
  </r>
  <r>
    <x v="2483"/>
    <x v="2473"/>
    <n v="2124.4"/>
    <n v="2286.3000000000002"/>
    <n v="2110.8000000000002"/>
    <n v="2055240.0000000002"/>
    <n v="6.9699999999999998E-2"/>
  </r>
  <r>
    <x v="2484"/>
    <x v="2474"/>
    <n v="2044.2"/>
    <n v="2264.8000000000002"/>
    <n v="1998.6"/>
    <n v="6626440"/>
    <n v="3.9199999999999999E-2"/>
  </r>
  <r>
    <x v="2485"/>
    <x v="2475"/>
    <n v="2040.2"/>
    <n v="2094.9"/>
    <n v="1980.1"/>
    <n v="6144840"/>
    <n v="2E-3"/>
  </r>
  <r>
    <x v="2486"/>
    <x v="2476"/>
    <n v="1962"/>
    <n v="2048.4"/>
    <n v="1944.4"/>
    <n v="7727960"/>
    <n v="3.9800000000000002E-2"/>
  </r>
  <r>
    <x v="2487"/>
    <x v="2477"/>
    <n v="1881"/>
    <n v="1969.7"/>
    <n v="1875.3"/>
    <n v="7505760"/>
    <n v="4.3099999999999999E-2"/>
  </r>
  <r>
    <x v="2488"/>
    <x v="2478"/>
    <n v="1801.3"/>
    <n v="1980.5"/>
    <n v="1791.1"/>
    <n v="731000"/>
    <n v="4.4200000000000003E-2"/>
  </r>
  <r>
    <x v="2489"/>
    <x v="2479"/>
    <n v="1729.3"/>
    <n v="1842.8"/>
    <n v="1704"/>
    <n v="5866440"/>
    <n v="4.1599999999999998E-2"/>
  </r>
  <r>
    <x v="2490"/>
    <x v="2480"/>
    <n v="1708.9"/>
    <n v="1752.6"/>
    <n v="1653.7"/>
    <n v="4079160.0000000005"/>
    <n v="1.1900000000000001E-2"/>
  </r>
  <r>
    <x v="2491"/>
    <x v="2481"/>
    <n v="1772.6"/>
    <n v="1776.7"/>
    <n v="1656.8"/>
    <n v="1925759.9999999998"/>
    <n v="-3.5900000000000001E-2"/>
  </r>
  <r>
    <x v="2492"/>
    <x v="2482"/>
    <n v="1763.7"/>
    <n v="1802.8"/>
    <n v="1736.1"/>
    <n v="2600960"/>
    <n v="5.0000000000000001E-3"/>
  </r>
  <r>
    <x v="2493"/>
    <x v="2483"/>
    <n v="1686.4"/>
    <n v="1770.5"/>
    <n v="1594.6"/>
    <n v="3547090"/>
    <n v="4.5900000000000003E-2"/>
  </r>
  <r>
    <x v="2494"/>
    <x v="2484"/>
    <n v="1819.3"/>
    <n v="1822.5"/>
    <n v="1641.2"/>
    <n v="3717560"/>
    <n v="-7.3099999999999998E-2"/>
  </r>
  <r>
    <x v="2495"/>
    <x v="2485"/>
    <n v="1752.3"/>
    <n v="1864.8"/>
    <n v="1741.5"/>
    <n v="109010"/>
    <n v="3.8199999999999998E-2"/>
  </r>
  <r>
    <x v="2496"/>
    <x v="2486"/>
    <n v="1697.5"/>
    <n v="1766.2"/>
    <n v="1665"/>
    <n v="6098240"/>
    <n v="3.2300000000000002E-2"/>
  </r>
  <r>
    <x v="2497"/>
    <x v="2487"/>
    <n v="1664.5"/>
    <n v="1757.4"/>
    <n v="1620"/>
    <n v="2926290"/>
    <n v="1.9800000000000002E-2"/>
  </r>
  <r>
    <x v="2498"/>
    <x v="2488"/>
    <n v="1554.4"/>
    <n v="1667.7"/>
    <n v="1552.9"/>
    <n v="2466290"/>
    <n v="7.0800000000000002E-2"/>
  </r>
  <r>
    <x v="2499"/>
    <x v="2489"/>
    <n v="1545.3"/>
    <n v="1572.9"/>
    <n v="1495.2"/>
    <n v="2568960"/>
    <n v="5.8999999999999999E-3"/>
  </r>
  <r>
    <x v="2500"/>
    <x v="2490"/>
    <n v="1507.8"/>
    <n v="1560.4"/>
    <n v="1503.9"/>
    <n v="3576000"/>
    <n v="2.4899999999999999E-2"/>
  </r>
  <r>
    <x v="2501"/>
    <x v="2491"/>
    <n v="1516.8"/>
    <n v="1588.1"/>
    <n v="1485"/>
    <n v="4574440"/>
    <n v="-5.8999999999999999E-3"/>
  </r>
  <r>
    <x v="2502"/>
    <x v="2492"/>
    <n v="1485.6"/>
    <n v="1609.8"/>
    <n v="1437.1"/>
    <n v="9706410"/>
    <n v="2.1000000000000001E-2"/>
  </r>
  <r>
    <x v="2503"/>
    <x v="2493"/>
    <n v="1445.9"/>
    <n v="1496.4"/>
    <n v="1424.1"/>
    <n v="5883840"/>
    <n v="2.7400000000000001E-2"/>
  </r>
  <r>
    <x v="2504"/>
    <x v="2494"/>
    <n v="1415.8"/>
    <n v="1471.1"/>
    <n v="1394.8"/>
    <n v="70010"/>
    <n v="2.1299999999999999E-2"/>
  </r>
  <r>
    <x v="2505"/>
    <x v="2495"/>
    <n v="1351.9"/>
    <n v="1448.7"/>
    <n v="1342.8"/>
    <n v="4419360"/>
    <n v="4.7300000000000002E-2"/>
  </r>
  <r>
    <x v="2506"/>
    <x v="2496"/>
    <n v="1336.3"/>
    <n v="1358.9"/>
    <n v="1309.7"/>
    <n v="2600960"/>
    <n v="1.17E-2"/>
  </r>
  <r>
    <x v="2507"/>
    <x v="2497"/>
    <n v="1329.6"/>
    <n v="1343.7"/>
    <n v="1314.2"/>
    <n v="3974090"/>
    <n v="5.0000000000000001E-3"/>
  </r>
  <r>
    <x v="2508"/>
    <x v="2498"/>
    <n v="1332.9"/>
    <n v="1356.2"/>
    <n v="1287.5999999999999"/>
    <n v="4421490"/>
    <n v="-2.5000000000000001E-3"/>
  </r>
  <r>
    <x v="2509"/>
    <x v="2499"/>
    <n v="1286.5999999999999"/>
    <n v="1346.8"/>
    <n v="1285.3"/>
    <n v="4756290"/>
    <n v="3.5999999999999997E-2"/>
  </r>
  <r>
    <x v="2510"/>
    <x v="2500"/>
    <n v="1264.3"/>
    <n v="1309.2"/>
    <n v="1263"/>
    <n v="5360810"/>
    <n v="1.77E-2"/>
  </r>
  <r>
    <x v="2511"/>
    <x v="2501"/>
    <n v="1248.2"/>
    <n v="1272.5999999999999"/>
    <n v="1244.2"/>
    <n v="3906210"/>
    <n v="1.29E-2"/>
  </r>
  <r>
    <x v="2512"/>
    <x v="2502"/>
    <n v="1249.0999999999999"/>
    <n v="1256.4000000000001"/>
    <n v="1234.9000000000001"/>
    <n v="2081160"/>
    <n v="-8.0000000000000004E-4"/>
  </r>
  <r>
    <x v="2513"/>
    <x v="2503"/>
    <n v="1240.9000000000001"/>
    <n v="1256.2"/>
    <n v="1223.0999999999999"/>
    <n v="2599210"/>
    <n v="6.6E-3"/>
  </r>
  <r>
    <x v="2514"/>
    <x v="2504"/>
    <n v="1249.5999999999999"/>
    <n v="1257"/>
    <n v="1215.8"/>
    <n v="3593240"/>
    <n v="-7.0000000000000001E-3"/>
  </r>
  <r>
    <x v="2515"/>
    <x v="2505"/>
    <n v="1238.0999999999999"/>
    <n v="1257"/>
    <n v="1235.5999999999999"/>
    <n v="1405560"/>
    <n v="9.2999999999999992E-3"/>
  </r>
  <r>
    <x v="2516"/>
    <x v="2506"/>
    <n v="1215.2"/>
    <n v="1246.5999999999999"/>
    <n v="1210.7"/>
    <n v="1104000"/>
    <n v="1.8800000000000001E-2"/>
  </r>
  <r>
    <x v="2517"/>
    <x v="2507"/>
    <n v="1206.0999999999999"/>
    <n v="1218.2"/>
    <n v="1194.0999999999999"/>
    <n v="1517250"/>
    <n v="7.6E-3"/>
  </r>
  <r>
    <x v="2518"/>
    <x v="2508"/>
    <n v="1194"/>
    <n v="1213.9000000000001"/>
    <n v="1191.0999999999999"/>
    <n v="3956250"/>
    <n v="1.01E-2"/>
  </r>
  <r>
    <x v="2519"/>
    <x v="2509"/>
    <n v="1176.8"/>
    <n v="1203"/>
    <n v="1172.8"/>
    <n v="2231040"/>
    <n v="1.46E-2"/>
  </r>
  <r>
    <x v="2520"/>
    <x v="2510"/>
    <n v="1177"/>
    <n v="1188"/>
    <n v="1166.7"/>
    <n v="1760490"/>
    <n v="-2.0000000000000001E-4"/>
  </r>
  <r>
    <x v="2521"/>
    <x v="2511"/>
    <n v="1177.3"/>
    <n v="1194.8"/>
    <n v="841.5"/>
    <n v="1107210"/>
    <n v="-2.9999999999999997E-4"/>
  </r>
  <r>
    <x v="2522"/>
    <x v="2512"/>
    <n v="1176.2"/>
    <n v="1195.4000000000001"/>
    <n v="1162.2"/>
    <n v="1038840"/>
    <n v="1E-3"/>
  </r>
  <r>
    <x v="2523"/>
    <x v="2513"/>
    <n v="1212.5"/>
    <n v="1218.7"/>
    <n v="1150.3"/>
    <n v="330250"/>
    <n v="-0.03"/>
  </r>
  <r>
    <x v="2524"/>
    <x v="2514"/>
    <n v="1220.7"/>
    <n v="1225.5"/>
    <n v="1207.4000000000001"/>
    <n v="3492840"/>
    <n v="-6.7000000000000002E-3"/>
  </r>
  <r>
    <x v="2525"/>
    <x v="2515"/>
    <n v="1206.7"/>
    <n v="1229.5999999999999"/>
    <n v="1195.8"/>
    <n v="1496000"/>
    <n v="1.1599999999999999E-2"/>
  </r>
  <r>
    <x v="2526"/>
    <x v="2516"/>
    <n v="1204.3"/>
    <n v="1214.9000000000001"/>
    <n v="1194.8"/>
    <n v="40010"/>
    <n v="2E-3"/>
  </r>
  <r>
    <x v="2527"/>
    <x v="2517"/>
    <n v="1180.8"/>
    <n v="1215.0999999999999"/>
    <n v="1174"/>
    <n v="1587250"/>
    <n v="0.02"/>
  </r>
  <r>
    <x v="2528"/>
    <x v="2518"/>
    <n v="1190.5"/>
    <n v="1198.2"/>
    <n v="1166.7"/>
    <n v="597240"/>
    <n v="-8.2000000000000007E-3"/>
  </r>
  <r>
    <x v="2529"/>
    <x v="2519"/>
    <n v="1188.7"/>
    <n v="1201.2"/>
    <n v="1173.2"/>
    <n v="4481250"/>
    <n v="1.5E-3"/>
  </r>
  <r>
    <x v="2530"/>
    <x v="2520"/>
    <n v="1129.9000000000001"/>
    <n v="1201.5999999999999"/>
    <n v="1130.5"/>
    <n v="3324960"/>
    <n v="5.21E-2"/>
  </r>
  <r>
    <x v="2531"/>
    <x v="2521"/>
    <n v="1141.8"/>
    <n v="1143.8"/>
    <n v="1110.0999999999999"/>
    <n v="3265090"/>
    <n v="-1.04E-2"/>
  </r>
  <r>
    <x v="2532"/>
    <x v="2522"/>
    <n v="1147.5999999999999"/>
    <n v="1161.2"/>
    <n v="1122.2"/>
    <n v="0"/>
    <n v="-5.0000000000000001E-3"/>
  </r>
  <r>
    <x v="2533"/>
    <x v="2523"/>
    <n v="1097.4000000000001"/>
    <n v="1157.9000000000001"/>
    <n v="1095.5999999999999"/>
    <n v="4925000"/>
    <n v="4.5699999999999998E-2"/>
  </r>
  <r>
    <x v="2534"/>
    <x v="2524"/>
    <n v="1086.0999999999999"/>
    <n v="1109.5"/>
    <n v="1074.2"/>
    <n v="6956040"/>
    <n v="1.04E-2"/>
  </r>
  <r>
    <x v="2535"/>
    <x v="2525"/>
    <n v="1079.0999999999999"/>
    <n v="1103.7"/>
    <n v="1067.5"/>
    <n v="3343560"/>
    <n v="6.4999999999999997E-3"/>
  </r>
  <r>
    <x v="2536"/>
    <x v="2526"/>
    <n v="1037.9000000000001"/>
    <n v="1088.2"/>
    <n v="1035.2"/>
    <n v="9008010"/>
    <n v="3.9699999999999999E-2"/>
  </r>
  <r>
    <x v="2537"/>
    <x v="2527"/>
    <n v="1041.9000000000001"/>
    <n v="1052.7"/>
    <n v="1020.9"/>
    <n v="7424009.9999999991"/>
    <n v="-3.8E-3"/>
  </r>
  <r>
    <x v="2538"/>
    <x v="2528"/>
    <n v="1044.4000000000001"/>
    <n v="1058.7"/>
    <n v="1008.3"/>
    <n v="5852249.9999999991"/>
    <n v="-2.3999999999999998E-3"/>
  </r>
  <r>
    <x v="2539"/>
    <x v="2529"/>
    <n v="1045.0999999999999"/>
    <n v="1068.4000000000001"/>
    <n v="1015.5"/>
    <n v="0"/>
    <n v="-6.9999999999999999E-4"/>
  </r>
  <r>
    <x v="2540"/>
    <x v="2530"/>
    <n v="969.4"/>
    <n v="1048.8"/>
    <n v="961.8"/>
    <n v="2372760"/>
    <n v="7.8100000000000003E-2"/>
  </r>
  <r>
    <x v="2541"/>
    <x v="2531"/>
    <n v="966.3"/>
    <n v="1004.3"/>
    <n v="946.7"/>
    <n v="2815890"/>
    <n v="3.2000000000000002E-3"/>
  </r>
  <r>
    <x v="2542"/>
    <x v="2532"/>
    <n v="939.7"/>
    <n v="996"/>
    <n v="890.4"/>
    <n v="635250"/>
    <n v="2.8299999999999999E-2"/>
  </r>
  <r>
    <x v="2543"/>
    <x v="2533"/>
    <n v="1035"/>
    <n v="1038.4000000000001"/>
    <n v="927.3"/>
    <n v="7956000"/>
    <n v="-9.2100000000000001E-2"/>
  </r>
  <r>
    <x v="2544"/>
    <x v="2534"/>
    <n v="1044.7"/>
    <n v="1062.8"/>
    <n v="1022"/>
    <n v="2939040"/>
    <n v="-9.2999999999999992E-3"/>
  </r>
  <r>
    <x v="2545"/>
    <x v="2535"/>
    <n v="1121.3"/>
    <n v="1121.9000000000001"/>
    <n v="997.8"/>
    <n v="3343410"/>
    <n v="-6.83E-2"/>
  </r>
  <r>
    <x v="2546"/>
    <x v="2536"/>
    <n v="1047.5"/>
    <n v="1125.5"/>
    <n v="1043.9000000000001"/>
    <n v="5462810"/>
    <n v="7.0400000000000004E-2"/>
  </r>
  <r>
    <x v="2547"/>
    <x v="2537"/>
    <n v="1022.6"/>
    <n v="1057.5"/>
    <n v="1005"/>
    <n v="2641490"/>
    <n v="2.4400000000000002E-2"/>
  </r>
  <r>
    <x v="2548"/>
    <x v="2538"/>
    <n v="971.4"/>
    <n v="1063.7"/>
    <n v="967.3"/>
    <n v="4790250"/>
    <n v="5.2699999999999997E-2"/>
  </r>
  <r>
    <x v="2549"/>
    <x v="2539"/>
    <n v="1071.7"/>
    <n v="1103.5999999999999"/>
    <n v="940.2"/>
    <n v="8837640"/>
    <n v="-9.3600000000000003E-2"/>
  </r>
  <r>
    <x v="2550"/>
    <x v="2540"/>
    <n v="1172.9000000000001"/>
    <n v="1174.9000000000001"/>
    <n v="1063.5"/>
    <n v="12116760"/>
    <n v="-8.6300000000000002E-2"/>
  </r>
  <r>
    <x v="2551"/>
    <x v="2541"/>
    <n v="1253.4000000000001"/>
    <n v="1260.2"/>
    <n v="1119"/>
    <n v="10223290"/>
    <n v="-6.4299999999999996E-2"/>
  </r>
  <r>
    <x v="2552"/>
    <x v="2542"/>
    <n v="1243.0999999999999"/>
    <n v="1256.9000000000001"/>
    <n v="1236.4000000000001"/>
    <n v="2571810"/>
    <n v="8.3000000000000001E-3"/>
  </r>
  <r>
    <x v="2553"/>
    <x v="2543"/>
    <n v="1238.2"/>
    <n v="1255.5"/>
    <n v="1218.4000000000001"/>
    <n v="631960"/>
    <n v="4.0000000000000001E-3"/>
  </r>
  <r>
    <x v="2554"/>
    <x v="2544"/>
    <n v="1225.0999999999999"/>
    <n v="1245.5999999999999"/>
    <n v="1205.5999999999999"/>
    <n v="2781160"/>
    <n v="1.0699999999999999E-2"/>
  </r>
  <r>
    <x v="2555"/>
    <x v="2545"/>
    <n v="1179.2"/>
    <n v="1235.5"/>
    <n v="1160.9000000000001"/>
    <n v="1820809.9999999998"/>
    <n v="3.8899999999999997E-2"/>
  </r>
  <r>
    <x v="2556"/>
    <x v="2546"/>
    <n v="1112.4000000000001"/>
    <n v="1202.7"/>
    <n v="1104.8"/>
    <n v="5306250"/>
    <n v="6.0100000000000001E-2"/>
  </r>
  <r>
    <x v="2557"/>
    <x v="2547"/>
    <n v="1191.3"/>
    <n v="1330.4"/>
    <n v="988.7"/>
    <n v="8952090"/>
    <n v="-6.6299999999999998E-2"/>
  </r>
  <r>
    <x v="2558"/>
    <x v="2548"/>
    <n v="1147"/>
    <n v="1207"/>
    <n v="1129.3"/>
    <n v="5147960"/>
    <n v="3.8699999999999998E-2"/>
  </r>
  <r>
    <x v="2559"/>
    <x v="2549"/>
    <n v="1232.7"/>
    <n v="1242"/>
    <n v="1136.9000000000001"/>
    <n v="8613440"/>
    <n v="-6.9500000000000006E-2"/>
  </r>
  <r>
    <x v="2560"/>
    <x v="2550"/>
    <n v="1277"/>
    <n v="1280.9000000000001"/>
    <n v="1148.7"/>
    <n v="6315840"/>
    <n v="-3.4700000000000002E-2"/>
  </r>
  <r>
    <x v="2561"/>
    <x v="2551"/>
    <n v="1271.2"/>
    <n v="1280.5999999999999"/>
    <n v="1261"/>
    <n v="93090"/>
    <n v="4.5999999999999999E-3"/>
  </r>
  <r>
    <x v="2562"/>
    <x v="2552"/>
    <n v="1264.3"/>
    <n v="1273.3"/>
    <n v="1242.0999999999999"/>
    <n v="1093490"/>
    <n v="5.4999999999999997E-3"/>
  </r>
  <r>
    <x v="2563"/>
    <x v="2501"/>
    <n v="1283.3"/>
    <n v="1285.8"/>
    <n v="1228.7"/>
    <n v="1613640"/>
    <n v="-1.4800000000000001E-2"/>
  </r>
  <r>
    <x v="2564"/>
    <x v="2553"/>
    <n v="1255.5"/>
    <n v="1291.3"/>
    <n v="1250.8"/>
    <n v="1883840"/>
    <n v="2.2200000000000001E-2"/>
  </r>
  <r>
    <x v="2565"/>
    <x v="2554"/>
    <n v="1222.7"/>
    <n v="1287"/>
    <n v="1212"/>
    <n v="3846009.9999999995"/>
    <n v="2.6800000000000001E-2"/>
  </r>
  <r>
    <x v="2566"/>
    <x v="2555"/>
    <n v="1189.3"/>
    <n v="1225"/>
    <n v="1154.5999999999999"/>
    <n v="767250"/>
    <n v="2.81E-2"/>
  </r>
  <r>
    <x v="2567"/>
    <x v="2556"/>
    <n v="1188.8"/>
    <n v="1208.2"/>
    <n v="1175.8"/>
    <n v="2933640"/>
    <n v="4.0000000000000002E-4"/>
  </r>
  <r>
    <x v="2568"/>
    <x v="2557"/>
    <n v="1171.5999999999999"/>
    <n v="1195.8"/>
    <n v="1164.3"/>
    <n v="1667090"/>
    <n v="1.47E-2"/>
  </r>
  <r>
    <x v="2569"/>
    <x v="2558"/>
    <n v="1149.0999999999999"/>
    <n v="1177.5"/>
    <n v="1130.5999999999999"/>
    <n v="2369290"/>
    <n v="1.9599999999999999E-2"/>
  </r>
  <r>
    <x v="2570"/>
    <x v="2559"/>
    <n v="1176.5"/>
    <n v="1180"/>
    <n v="1116.2"/>
    <n v="3943960"/>
    <n v="-2.3300000000000001E-2"/>
  </r>
  <r>
    <x v="2571"/>
    <x v="2560"/>
    <n v="1171.9000000000001"/>
    <n v="1211.7"/>
    <n v="1092.4000000000001"/>
    <n v="1838890"/>
    <n v="3.8999999999999998E-3"/>
  </r>
  <r>
    <x v="2572"/>
    <x v="2561"/>
    <n v="1120.5"/>
    <n v="1181.5999999999999"/>
    <n v="1113.5"/>
    <n v="4864760"/>
    <n v="4.5900000000000003E-2"/>
  </r>
  <r>
    <x v="2573"/>
    <x v="2562"/>
    <n v="1119"/>
    <n v="1132.3"/>
    <n v="1094.8"/>
    <n v="4359810"/>
    <n v="1.2999999999999999E-3"/>
  </r>
  <r>
    <x v="2574"/>
    <x v="2563"/>
    <n v="1077.5999999999999"/>
    <n v="1123"/>
    <n v="1073.5"/>
    <n v="285250"/>
    <n v="3.85E-2"/>
  </r>
  <r>
    <x v="2575"/>
    <x v="2564"/>
    <n v="1048.9000000000001"/>
    <n v="1081.8"/>
    <n v="1041"/>
    <n v="31010"/>
    <n v="2.7300000000000001E-2"/>
  </r>
  <r>
    <x v="2576"/>
    <x v="2565"/>
    <n v="1052.3"/>
    <n v="1056.5"/>
    <n v="1037.7"/>
    <n v="1705250"/>
    <n v="-3.2000000000000002E-3"/>
  </r>
  <r>
    <x v="2577"/>
    <x v="2566"/>
    <n v="1049.4000000000001"/>
    <n v="1063.2"/>
    <n v="1044.7"/>
    <n v="912960"/>
    <n v="2.7000000000000001E-3"/>
  </r>
  <r>
    <x v="2578"/>
    <x v="2567"/>
    <n v="1031.9000000000001"/>
    <n v="1057.4000000000001"/>
    <n v="1025.9000000000001"/>
    <n v="3245410"/>
    <n v="1.6899999999999998E-2"/>
  </r>
  <r>
    <x v="2579"/>
    <x v="2568"/>
    <n v="1008.2"/>
    <n v="1040.3"/>
    <n v="1007.4"/>
    <n v="304640"/>
    <n v="2.35E-2"/>
  </r>
  <r>
    <x v="2580"/>
    <x v="2569"/>
    <n v="1008.3"/>
    <n v="1010.9"/>
    <n v="999.7"/>
    <n v="840960"/>
    <n v="-1E-4"/>
  </r>
  <r>
    <x v="2581"/>
    <x v="2570"/>
    <n v="995.4"/>
    <n v="1013.8"/>
    <n v="986.5"/>
    <n v="2135160"/>
    <n v="1.2999999999999999E-2"/>
  </r>
  <r>
    <x v="2582"/>
    <x v="2571"/>
    <n v="996.5"/>
    <n v="1007.6"/>
    <n v="975.1"/>
    <n v="2994809.9999999995"/>
    <n v="-1.1999999999999999E-3"/>
  </r>
  <r>
    <x v="2583"/>
    <x v="2572"/>
    <n v="1008.3"/>
    <n v="1007.8"/>
    <n v="992.5"/>
    <n v="1106250"/>
    <n v="-1.17E-2"/>
  </r>
  <r>
    <x v="2584"/>
    <x v="2570"/>
    <n v="997.6"/>
    <n v="1014.3"/>
    <n v="983.9"/>
    <n v="906240"/>
    <n v="1.0699999999999999E-2"/>
  </r>
  <r>
    <x v="2585"/>
    <x v="2573"/>
    <n v="979"/>
    <n v="1005.6"/>
    <n v="947"/>
    <n v="807690"/>
    <n v="1.9099999999999999E-2"/>
  </r>
  <r>
    <x v="2586"/>
    <x v="2574"/>
    <n v="1055.5"/>
    <n v="1073"/>
    <n v="924.7"/>
    <n v="11006250"/>
    <n v="-7.2499999999999995E-2"/>
  </r>
  <r>
    <x v="2587"/>
    <x v="2575"/>
    <n v="1049.5999999999999"/>
    <n v="1069.2"/>
    <n v="1020.3"/>
    <n v="977250.00000000012"/>
    <n v="5.5999999999999999E-3"/>
  </r>
  <r>
    <x v="2588"/>
    <x v="2576"/>
    <n v="1024.7"/>
    <n v="1054.0999999999999"/>
    <n v="1019.9"/>
    <n v="2175250"/>
    <n v="2.4299999999999999E-2"/>
  </r>
  <r>
    <x v="2589"/>
    <x v="2577"/>
    <n v="1016.1"/>
    <n v="1030.5999999999999"/>
    <n v="1010.8"/>
    <n v="64040.000000000007"/>
    <n v="8.3999999999999995E-3"/>
  </r>
  <r>
    <x v="2590"/>
    <x v="2578"/>
    <n v="1031.8"/>
    <n v="1033.7"/>
    <n v="1004"/>
    <n v="186360"/>
    <n v="-1.5299999999999999E-2"/>
  </r>
  <r>
    <x v="2591"/>
    <x v="2579"/>
    <n v="1013"/>
    <n v="1041"/>
    <n v="1000.4"/>
    <n v="1815160"/>
    <n v="1.8599999999999998E-2"/>
  </r>
  <r>
    <x v="2592"/>
    <x v="2580"/>
    <n v="1004"/>
    <n v="1023.7"/>
    <n v="989.2"/>
    <n v="4131890"/>
    <n v="8.9999999999999993E-3"/>
  </r>
  <r>
    <x v="2593"/>
    <x v="2581"/>
    <n v="982.4"/>
    <n v="1009.1"/>
    <n v="973.5"/>
    <n v="4373960"/>
    <n v="2.1899999999999999E-2"/>
  </r>
  <r>
    <x v="2594"/>
    <x v="2582"/>
    <n v="965.5"/>
    <n v="986.6"/>
    <n v="959.8"/>
    <n v="994840"/>
    <n v="1.7500000000000002E-2"/>
  </r>
  <r>
    <x v="2595"/>
    <x v="2583"/>
    <n v="920.7"/>
    <n v="967.5"/>
    <n v="917.4"/>
    <n v="3662890"/>
    <n v="4.8599999999999997E-2"/>
  </r>
  <r>
    <x v="2596"/>
    <x v="2584"/>
    <n v="914.5"/>
    <n v="922.3"/>
    <n v="911.5"/>
    <n v="114359.99999999999"/>
    <n v="6.7999999999999996E-3"/>
  </r>
  <r>
    <x v="2597"/>
    <x v="2585"/>
    <n v="918.5"/>
    <n v="922.4"/>
    <n v="912.7"/>
    <n v="55250"/>
    <n v="-4.3E-3"/>
  </r>
  <r>
    <x v="2598"/>
    <x v="2586"/>
    <n v="918"/>
    <n v="921.9"/>
    <n v="912.8"/>
    <n v="443610"/>
    <n v="5.0000000000000001E-4"/>
  </r>
  <r>
    <x v="2599"/>
    <x v="2587"/>
    <n v="915.6"/>
    <n v="922.6"/>
    <n v="907.9"/>
    <n v="3004090"/>
    <n v="2.7000000000000001E-3"/>
  </r>
  <r>
    <x v="2600"/>
    <x v="2588"/>
    <n v="894.4"/>
    <n v="919.3"/>
    <n v="893.5"/>
    <n v="2704000"/>
    <n v="2.3599999999999999E-2"/>
  </r>
  <r>
    <x v="2601"/>
    <x v="2589"/>
    <n v="893.8"/>
    <n v="905.7"/>
    <n v="883.6"/>
    <n v="3411000"/>
    <n v="6.9999999999999999E-4"/>
  </r>
  <r>
    <x v="2602"/>
    <x v="2590"/>
    <n v="921.5"/>
    <n v="925.6"/>
    <n v="889.2"/>
    <n v="5121690"/>
    <n v="-3.0099999999999998E-2"/>
  </r>
  <r>
    <x v="2603"/>
    <x v="2591"/>
    <n v="918.8"/>
    <n v="928"/>
    <n v="910.8"/>
    <n v="2422760"/>
    <n v="2.8999999999999998E-3"/>
  </r>
  <r>
    <x v="2604"/>
    <x v="2592"/>
    <n v="919.8"/>
    <n v="938.4"/>
    <n v="888.6"/>
    <n v="4457490"/>
    <n v="-1.1000000000000001E-3"/>
  </r>
  <r>
    <x v="2605"/>
    <x v="2593"/>
    <n v="892.9"/>
    <n v="928.9"/>
    <n v="889.5"/>
    <n v="1534440"/>
    <n v="3.0200000000000001E-2"/>
  </r>
  <r>
    <x v="2606"/>
    <x v="2594"/>
    <n v="895.2"/>
    <n v="901.5"/>
    <n v="878.9"/>
    <n v="3381690"/>
    <n v="-2.5999999999999999E-3"/>
  </r>
  <r>
    <x v="2607"/>
    <x v="2595"/>
    <n v="872"/>
    <n v="905.3"/>
    <n v="870.7"/>
    <n v="2571360"/>
    <n v="2.6599999999999999E-2"/>
  </r>
  <r>
    <x v="2608"/>
    <x v="2596"/>
    <n v="899.7"/>
    <n v="913.7"/>
    <n v="845.9"/>
    <n v="1800760.0000000002"/>
    <n v="-3.0700000000000002E-2"/>
  </r>
  <r>
    <x v="2609"/>
    <x v="2597"/>
    <n v="827.3"/>
    <n v="906.4"/>
    <n v="825"/>
    <n v="1726409.9999999998"/>
    <n v="8.7400000000000005E-2"/>
  </r>
  <r>
    <x v="2610"/>
    <x v="2598"/>
    <n v="821.2"/>
    <n v="836.7"/>
    <n v="817.7"/>
    <n v="730840"/>
    <n v="7.4999999999999997E-3"/>
  </r>
  <r>
    <x v="2611"/>
    <x v="2599"/>
    <n v="819.6"/>
    <n v="826.4"/>
    <n v="808.6"/>
    <n v="976000"/>
    <n v="1.9E-3"/>
  </r>
  <r>
    <x v="2612"/>
    <x v="2600"/>
    <n v="824.8"/>
    <n v="838.9"/>
    <n v="808.3"/>
    <n v="928410"/>
    <n v="-6.3E-3"/>
  </r>
  <r>
    <x v="2613"/>
    <x v="2601"/>
    <n v="810.1"/>
    <n v="835"/>
    <n v="771"/>
    <n v="7727960"/>
    <n v="1.8200000000000001E-2"/>
  </r>
  <r>
    <x v="2614"/>
    <x v="2602"/>
    <n v="785.4"/>
    <n v="828.2"/>
    <n v="739.5"/>
    <n v="2885760"/>
    <n v="3.1399999999999997E-2"/>
  </r>
  <r>
    <x v="2615"/>
    <x v="2603"/>
    <n v="904.4"/>
    <n v="917.7"/>
    <n v="751.6"/>
    <n v="8555360"/>
    <n v="-0.13150000000000001"/>
  </r>
  <r>
    <x v="2616"/>
    <x v="2604"/>
    <n v="899.8"/>
    <n v="911.3"/>
    <n v="890.1"/>
    <n v="3813410"/>
    <n v="5.1000000000000004E-3"/>
  </r>
  <r>
    <x v="2617"/>
    <x v="2605"/>
    <n v="900.9"/>
    <n v="910.5"/>
    <n v="870.9"/>
    <n v="3629640"/>
    <n v="-1.1999999999999999E-3"/>
  </r>
  <r>
    <x v="2618"/>
    <x v="2606"/>
    <n v="888.9"/>
    <n v="936.1"/>
    <n v="875.8"/>
    <n v="6998810"/>
    <n v="1.35E-2"/>
  </r>
  <r>
    <x v="2619"/>
    <x v="2607"/>
    <n v="886.2"/>
    <n v="900.9"/>
    <n v="806.7"/>
    <n v="8623560"/>
    <n v="3.0999999999999999E-3"/>
  </r>
  <r>
    <x v="2620"/>
    <x v="2608"/>
    <n v="989.3"/>
    <n v="1027.4000000000001"/>
    <n v="852.5"/>
    <n v="5634410"/>
    <n v="-0.1043"/>
  </r>
  <r>
    <x v="2621"/>
    <x v="2609"/>
    <n v="1135.4000000000001"/>
    <n v="1150.5999999999999"/>
    <n v="874.5"/>
    <n v="240010"/>
    <n v="-0.12859999999999999"/>
  </r>
  <r>
    <x v="2622"/>
    <x v="2610"/>
    <n v="1033.3"/>
    <n v="1148.5"/>
    <n v="1022.3"/>
    <n v="4219290"/>
    <n v="9.8799999999999999E-2"/>
  </r>
  <r>
    <x v="2623"/>
    <x v="2611"/>
    <n v="1017"/>
    <n v="1035.5"/>
    <n v="1006.5"/>
    <n v="4328410"/>
    <n v="1.6E-2"/>
  </r>
  <r>
    <x v="2624"/>
    <x v="2612"/>
    <n v="995.4"/>
    <n v="1031.7"/>
    <n v="990.2"/>
    <n v="6170250"/>
    <n v="2.1700000000000001E-2"/>
  </r>
  <r>
    <x v="2625"/>
    <x v="2571"/>
    <n v="963.4"/>
    <n v="1001.6"/>
    <n v="956.1"/>
    <n v="617250"/>
    <n v="3.3300000000000003E-2"/>
  </r>
  <r>
    <x v="2626"/>
    <x v="2613"/>
    <n v="959"/>
    <n v="965.5"/>
    <n v="942.4"/>
    <n v="1543360"/>
    <n v="4.4999999999999997E-3"/>
  </r>
  <r>
    <x v="2627"/>
    <x v="2614"/>
    <n v="971.1"/>
    <n v="971.6"/>
    <n v="927.4"/>
    <n v="5950560"/>
    <n v="-1.24E-2"/>
  </r>
  <r>
    <x v="2628"/>
    <x v="2615"/>
    <n v="972.2"/>
    <n v="982.6"/>
    <n v="949.2"/>
    <n v="794690"/>
    <n v="-1.1000000000000001E-3"/>
  </r>
  <r>
    <x v="2629"/>
    <x v="2616"/>
    <n v="925.8"/>
    <n v="974.5"/>
    <n v="925.5"/>
    <n v="2241410"/>
    <n v="5.0099999999999999E-2"/>
  </r>
  <r>
    <x v="2630"/>
    <x v="2617"/>
    <n v="898.4"/>
    <n v="937.9"/>
    <n v="893.4"/>
    <n v="3428610"/>
    <n v="3.0499999999999999E-2"/>
  </r>
  <r>
    <x v="2631"/>
    <x v="2618"/>
    <n v="891.1"/>
    <n v="909.3"/>
    <n v="885.9"/>
    <n v="3064410"/>
    <n v="8.2000000000000007E-3"/>
  </r>
  <r>
    <x v="2632"/>
    <x v="2619"/>
    <n v="891.1"/>
    <n v="895.2"/>
    <n v="851.4"/>
    <n v="2039039.9999999998"/>
    <n v="0"/>
  </r>
  <r>
    <x v="2633"/>
    <x v="2619"/>
    <n v="917.2"/>
    <n v="920.5"/>
    <n v="880.8"/>
    <n v="138090"/>
    <n v="-2.8500000000000001E-2"/>
  </r>
  <r>
    <x v="2634"/>
    <x v="2620"/>
    <n v="860.2"/>
    <n v="920.3"/>
    <n v="858"/>
    <n v="2248840"/>
    <n v="6.6299999999999998E-2"/>
  </r>
  <r>
    <x v="2635"/>
    <x v="2621"/>
    <n v="829.2"/>
    <n v="874.7"/>
    <n v="828.9"/>
    <n v="3951360"/>
    <n v="3.73E-2"/>
  </r>
  <r>
    <x v="2636"/>
    <x v="2622"/>
    <n v="799.1"/>
    <n v="833.1"/>
    <n v="796"/>
    <n v="1893410.0000000002"/>
    <n v="3.7699999999999997E-2"/>
  </r>
  <r>
    <x v="2637"/>
    <x v="2623"/>
    <n v="789.8"/>
    <n v="800"/>
    <n v="787.1"/>
    <n v="1655039.9999999998"/>
    <n v="1.18E-2"/>
  </r>
  <r>
    <x v="2638"/>
    <x v="2624"/>
    <n v="789"/>
    <n v="793.7"/>
    <n v="786.3"/>
    <n v="1171160"/>
    <n v="1E-3"/>
  </r>
  <r>
    <x v="2639"/>
    <x v="2625"/>
    <n v="787.2"/>
    <n v="791.3"/>
    <n v="783.8"/>
    <n v="770090"/>
    <n v="2.3E-3"/>
  </r>
  <r>
    <x v="2640"/>
    <x v="2626"/>
    <n v="782"/>
    <n v="791.6"/>
    <n v="779.4"/>
    <n v="1367640"/>
    <n v="6.4999999999999997E-3"/>
  </r>
  <r>
    <x v="2641"/>
    <x v="2627"/>
    <n v="775.2"/>
    <n v="783.9"/>
    <n v="773.3"/>
    <n v="1684210"/>
    <n v="8.8000000000000005E-3"/>
  </r>
  <r>
    <x v="2642"/>
    <x v="2628"/>
    <n v="776.5"/>
    <n v="780.3"/>
    <n v="773.1"/>
    <n v="576840"/>
    <n v="-1.6999999999999999E-3"/>
  </r>
  <r>
    <x v="2643"/>
    <x v="2629"/>
    <n v="778.7"/>
    <n v="780.8"/>
    <n v="771"/>
    <n v="1932840"/>
    <n v="-2.8999999999999998E-3"/>
  </r>
  <r>
    <x v="2644"/>
    <x v="2630"/>
    <n v="778.5"/>
    <n v="790.3"/>
    <n v="767.8"/>
    <n v="364210"/>
    <n v="2.9999999999999997E-4"/>
  </r>
  <r>
    <x v="2645"/>
    <x v="2631"/>
    <n v="767.9"/>
    <n v="781.3"/>
    <n v="767.9"/>
    <n v="2185760"/>
    <n v="1.38E-2"/>
  </r>
  <r>
    <x v="2646"/>
    <x v="2632"/>
    <n v="774"/>
    <n v="774.2"/>
    <n v="763"/>
    <n v="239960"/>
    <n v="-7.9000000000000008E-3"/>
  </r>
  <r>
    <x v="2647"/>
    <x v="2633"/>
    <n v="770.5"/>
    <n v="777"/>
    <n v="769.2"/>
    <n v="36040"/>
    <n v="4.5999999999999999E-3"/>
  </r>
  <r>
    <x v="2648"/>
    <x v="2634"/>
    <n v="768.5"/>
    <n v="773.5"/>
    <n v="765"/>
    <n v="435240"/>
    <n v="2.5999999999999999E-3"/>
  </r>
  <r>
    <x v="2649"/>
    <x v="2635"/>
    <n v="765.6"/>
    <n v="773.4"/>
    <n v="761.2"/>
    <n v="2244840"/>
    <n v="3.8E-3"/>
  </r>
  <r>
    <x v="2650"/>
    <x v="2636"/>
    <n v="758.2"/>
    <n v="769"/>
    <n v="754.3"/>
    <n v="3033690"/>
    <n v="9.7000000000000003E-3"/>
  </r>
  <r>
    <x v="2651"/>
    <x v="2637"/>
    <n v="754.3"/>
    <n v="762.5"/>
    <n v="750.9"/>
    <n v="1437490"/>
    <n v="5.1000000000000004E-3"/>
  </r>
  <r>
    <x v="2652"/>
    <x v="2638"/>
    <n v="766.4"/>
    <n v="769.2"/>
    <n v="746"/>
    <n v="869890"/>
    <n v="-1.5699999999999999E-2"/>
  </r>
  <r>
    <x v="2653"/>
    <x v="2639"/>
    <n v="764.2"/>
    <n v="769.2"/>
    <n v="758.8"/>
    <n v="306560"/>
    <n v="2.8E-3"/>
  </r>
  <r>
    <x v="2654"/>
    <x v="2640"/>
    <n v="770.9"/>
    <n v="772.3"/>
    <n v="755.8"/>
    <n v="1730250.0000000002"/>
    <n v="-8.6999999999999994E-3"/>
  </r>
  <r>
    <x v="2655"/>
    <x v="2641"/>
    <n v="752.6"/>
    <n v="779"/>
    <n v="752.3"/>
    <n v="1390840"/>
    <n v="2.4299999999999999E-2"/>
  </r>
  <r>
    <x v="2656"/>
    <x v="2642"/>
    <n v="742.5"/>
    <n v="755.5"/>
    <n v="741.1"/>
    <n v="162090"/>
    <n v="1.37E-2"/>
  </r>
  <r>
    <x v="2657"/>
    <x v="2643"/>
    <n v="732.6"/>
    <n v="745.4"/>
    <n v="730.6"/>
    <n v="1099840"/>
    <n v="1.3599999999999999E-2"/>
  </r>
  <r>
    <x v="2658"/>
    <x v="2644"/>
    <n v="733.3"/>
    <n v="737"/>
    <n v="727.8"/>
    <n v="1856490"/>
    <n v="-1E-3"/>
  </r>
  <r>
    <x v="2659"/>
    <x v="2645"/>
    <n v="729.4"/>
    <n v="738.1"/>
    <n v="727.7"/>
    <n v="409439.99999999994"/>
    <n v="5.3E-3"/>
  </r>
  <r>
    <x v="2660"/>
    <x v="2646"/>
    <n v="734.1"/>
    <n v="738.3"/>
    <n v="727.1"/>
    <n v="747250"/>
    <n v="-6.4000000000000003E-3"/>
  </r>
  <r>
    <x v="2661"/>
    <x v="2647"/>
    <n v="740.4"/>
    <n v="741"/>
    <n v="725.6"/>
    <n v="1309640"/>
    <n v="-8.3999999999999995E-3"/>
  </r>
  <r>
    <x v="2662"/>
    <x v="2648"/>
    <n v="735.3"/>
    <n v="741.3"/>
    <n v="729"/>
    <n v="2452250"/>
    <n v="6.8999999999999999E-3"/>
  </r>
  <r>
    <x v="2663"/>
    <x v="2649"/>
    <n v="741.1"/>
    <n v="744.2"/>
    <n v="726.2"/>
    <n v="893760"/>
    <n v="-7.7999999999999996E-3"/>
  </r>
  <r>
    <x v="2664"/>
    <x v="2650"/>
    <n v="749.3"/>
    <n v="750.9"/>
    <n v="731.3"/>
    <n v="3294690"/>
    <n v="-1.0999999999999999E-2"/>
  </r>
  <r>
    <x v="2665"/>
    <x v="2651"/>
    <n v="736.2"/>
    <n v="754"/>
    <n v="730.6"/>
    <n v="1955360"/>
    <n v="1.7899999999999999E-2"/>
  </r>
  <r>
    <x v="2666"/>
    <x v="2652"/>
    <n v="728.5"/>
    <n v="744.3"/>
    <n v="726.5"/>
    <n v="1658010"/>
    <n v="1.0500000000000001E-2"/>
  </r>
  <r>
    <x v="2667"/>
    <x v="2653"/>
    <n v="747.9"/>
    <n v="752.3"/>
    <n v="712.8"/>
    <n v="1991640"/>
    <n v="-2.5899999999999999E-2"/>
  </r>
  <r>
    <x v="2668"/>
    <x v="2654"/>
    <n v="747"/>
    <n v="755.3"/>
    <n v="737.4"/>
    <n v="1614690"/>
    <n v="1.1999999999999999E-3"/>
  </r>
  <r>
    <x v="2669"/>
    <x v="2655"/>
    <n v="737.5"/>
    <n v="751.4"/>
    <n v="731"/>
    <n v="2819410"/>
    <n v="1.2800000000000001E-2"/>
  </r>
  <r>
    <x v="2670"/>
    <x v="2656"/>
    <n v="740.3"/>
    <n v="751.9"/>
    <n v="730.1"/>
    <n v="4833290"/>
    <n v="-3.7000000000000002E-3"/>
  </r>
  <r>
    <x v="2671"/>
    <x v="2657"/>
    <n v="711.1"/>
    <n v="746"/>
    <n v="708.1"/>
    <n v="4535490"/>
    <n v="4.1000000000000002E-2"/>
  </r>
  <r>
    <x v="2672"/>
    <x v="2658"/>
    <n v="704.6"/>
    <n v="716.9"/>
    <n v="697.9"/>
    <n v="1656000"/>
    <n v="9.2999999999999992E-3"/>
  </r>
  <r>
    <x v="2673"/>
    <x v="2659"/>
    <n v="702"/>
    <n v="708"/>
    <n v="696.1"/>
    <n v="2831250"/>
    <n v="3.7000000000000002E-3"/>
  </r>
  <r>
    <x v="2674"/>
    <x v="2660"/>
    <n v="704.3"/>
    <n v="705.6"/>
    <n v="685"/>
    <n v="505960"/>
    <n v="-3.3E-3"/>
  </r>
  <r>
    <x v="2675"/>
    <x v="2661"/>
    <n v="715"/>
    <n v="717.4"/>
    <n v="701.1"/>
    <n v="1656000"/>
    <n v="-1.4999999999999999E-2"/>
  </r>
  <r>
    <x v="2676"/>
    <x v="2662"/>
    <n v="714.6"/>
    <n v="719.8"/>
    <n v="711.7"/>
    <n v="1483640"/>
    <n v="5.9999999999999995E-4"/>
  </r>
  <r>
    <x v="2677"/>
    <x v="2663"/>
    <n v="721.4"/>
    <n v="723"/>
    <n v="707.3"/>
    <n v="1099890"/>
    <n v="-9.4999999999999998E-3"/>
  </r>
  <r>
    <x v="2678"/>
    <x v="2664"/>
    <n v="710.9"/>
    <n v="741.2"/>
    <n v="707.1"/>
    <n v="4949000"/>
    <n v="1.4800000000000001E-2"/>
  </r>
  <r>
    <x v="2679"/>
    <x v="2665"/>
    <n v="705.4"/>
    <n v="714.6"/>
    <n v="701"/>
    <n v="2900290"/>
    <n v="7.7999999999999996E-3"/>
  </r>
  <r>
    <x v="2680"/>
    <x v="2666"/>
    <n v="709.9"/>
    <n v="711.7"/>
    <n v="698.3"/>
    <n v="2274760"/>
    <n v="-6.4000000000000003E-3"/>
  </r>
  <r>
    <x v="2681"/>
    <x v="2667"/>
    <n v="702.1"/>
    <n v="714.1"/>
    <n v="697.6"/>
    <n v="2090610"/>
    <n v="1.11E-2"/>
  </r>
  <r>
    <x v="2682"/>
    <x v="2668"/>
    <n v="702.1"/>
    <n v="706.4"/>
    <n v="694"/>
    <n v="44040"/>
    <n v="0"/>
  </r>
  <r>
    <x v="2683"/>
    <x v="2668"/>
    <n v="684.9"/>
    <n v="706.6"/>
    <n v="681.3"/>
    <n v="1157760"/>
    <n v="2.5100000000000001E-2"/>
  </r>
  <r>
    <x v="2684"/>
    <x v="2669"/>
    <n v="733.5"/>
    <n v="744.4"/>
    <n v="670.4"/>
    <n v="3952810"/>
    <n v="-6.6299999999999998E-2"/>
  </r>
  <r>
    <x v="2685"/>
    <x v="2670"/>
    <n v="726.8"/>
    <n v="735.8"/>
    <n v="718.1"/>
    <n v="156160"/>
    <n v="9.2999999999999992E-3"/>
  </r>
  <r>
    <x v="2686"/>
    <x v="2671"/>
    <n v="698.7"/>
    <n v="734.4"/>
    <n v="695.2"/>
    <n v="476489.99999999994"/>
    <n v="4.02E-2"/>
  </r>
  <r>
    <x v="2687"/>
    <x v="2672"/>
    <n v="697.3"/>
    <n v="707.2"/>
    <n v="682.2"/>
    <n v="190250"/>
    <n v="2E-3"/>
  </r>
  <r>
    <x v="2688"/>
    <x v="2673"/>
    <n v="715"/>
    <n v="714.9"/>
    <n v="689.5"/>
    <n v="1297890"/>
    <n v="-2.47E-2"/>
  </r>
  <r>
    <x v="2689"/>
    <x v="2662"/>
    <n v="686.2"/>
    <n v="720.2"/>
    <n v="685.2"/>
    <n v="162090"/>
    <n v="4.1799999999999997E-2"/>
  </r>
  <r>
    <x v="2690"/>
    <x v="2674"/>
    <n v="682.3"/>
    <n v="688.4"/>
    <n v="678.6"/>
    <n v="3780090"/>
    <n v="5.7999999999999996E-3"/>
  </r>
  <r>
    <x v="2691"/>
    <x v="2675"/>
    <n v="674.7"/>
    <n v="687.9"/>
    <n v="672.3"/>
    <n v="2607360"/>
    <n v="1.1299999999999999E-2"/>
  </r>
  <r>
    <x v="2692"/>
    <x v="2676"/>
    <n v="651"/>
    <n v="678.4"/>
    <n v="651.4"/>
    <n v="3193890"/>
    <n v="3.6400000000000002E-2"/>
  </r>
  <r>
    <x v="2693"/>
    <x v="2677"/>
    <n v="650.5"/>
    <n v="662.5"/>
    <n v="647.70000000000005"/>
    <n v="2718760"/>
    <n v="8.0000000000000004E-4"/>
  </r>
  <r>
    <x v="2694"/>
    <x v="2678"/>
    <n v="653"/>
    <n v="654.29999999999995"/>
    <n v="645.70000000000005"/>
    <n v="797760"/>
    <n v="-3.8999999999999998E-3"/>
  </r>
  <r>
    <x v="2695"/>
    <x v="2679"/>
    <n v="655.5"/>
    <n v="661.2"/>
    <n v="648.79999999999995"/>
    <n v="1993810"/>
    <n v="-3.7000000000000002E-3"/>
  </r>
  <r>
    <x v="2696"/>
    <x v="2680"/>
    <n v="630.5"/>
    <n v="659.9"/>
    <n v="629.70000000000005"/>
    <n v="371000"/>
    <n v="3.9699999999999999E-2"/>
  </r>
  <r>
    <x v="2697"/>
    <x v="2681"/>
    <n v="628.29999999999995"/>
    <n v="633.29999999999995"/>
    <n v="627.6"/>
    <n v="252810"/>
    <n v="3.3999999999999998E-3"/>
  </r>
  <r>
    <x v="2698"/>
    <x v="2682"/>
    <n v="629.1"/>
    <n v="630.79999999999995"/>
    <n v="625.5"/>
    <n v="1968360.0000000002"/>
    <n v="-1.1000000000000001E-3"/>
  </r>
  <r>
    <x v="2699"/>
    <x v="2683"/>
    <n v="635.29999999999995"/>
    <n v="637.29999999999995"/>
    <n v="624.1"/>
    <n v="1023410"/>
    <n v="-9.9000000000000008E-3"/>
  </r>
  <r>
    <x v="2700"/>
    <x v="2684"/>
    <n v="637.4"/>
    <n v="639.29999999999995"/>
    <n v="632.20000000000005"/>
    <n v="1476000"/>
    <n v="-3.2000000000000002E-3"/>
  </r>
  <r>
    <x v="2701"/>
    <x v="2685"/>
    <n v="640.1"/>
    <n v="641.29999999999995"/>
    <n v="634.9"/>
    <n v="1910610"/>
    <n v="-4.3E-3"/>
  </r>
  <r>
    <x v="2702"/>
    <x v="2686"/>
    <n v="637"/>
    <n v="642.20000000000005"/>
    <n v="636.4"/>
    <n v="1147210"/>
    <n v="4.8999999999999998E-3"/>
  </r>
  <r>
    <x v="2703"/>
    <x v="2687"/>
    <n v="637.9"/>
    <n v="641.4"/>
    <n v="635.1"/>
    <n v="470440.00000000006"/>
    <n v="-1.4E-3"/>
  </r>
  <r>
    <x v="2704"/>
    <x v="2688"/>
    <n v="635.6"/>
    <n v="640.5"/>
    <n v="630.70000000000005"/>
    <n v="1319640"/>
    <n v="3.7000000000000002E-3"/>
  </r>
  <r>
    <x v="2705"/>
    <x v="2689"/>
    <n v="636"/>
    <n v="639.5"/>
    <n v="632.29999999999995"/>
    <n v="1588440"/>
    <n v="-5.9999999999999995E-4"/>
  </r>
  <r>
    <x v="2706"/>
    <x v="2690"/>
    <n v="640.5"/>
    <n v="642.5"/>
    <n v="632.20000000000005"/>
    <n v="2560250"/>
    <n v="-7.0000000000000001E-3"/>
  </r>
  <r>
    <x v="2707"/>
    <x v="2691"/>
    <n v="617.29999999999995"/>
    <n v="642.29999999999995"/>
    <n v="615.6"/>
    <n v="4294290"/>
    <n v="3.7499999999999999E-2"/>
  </r>
  <r>
    <x v="2708"/>
    <x v="2692"/>
    <n v="615.79999999999995"/>
    <n v="618.79999999999995"/>
    <n v="612.79999999999995"/>
    <n v="580290"/>
    <n v="2.5000000000000001E-3"/>
  </r>
  <r>
    <x v="2709"/>
    <x v="2693"/>
    <n v="617.70000000000005"/>
    <n v="618.29999999999995"/>
    <n v="613"/>
    <n v="577490"/>
    <n v="-3.0000000000000001E-3"/>
  </r>
  <r>
    <x v="2710"/>
    <x v="2694"/>
    <n v="616"/>
    <n v="619.6"/>
    <n v="614.9"/>
    <n v="844440"/>
    <n v="2.5999999999999999E-3"/>
  </r>
  <r>
    <x v="2711"/>
    <x v="2695"/>
    <n v="611"/>
    <n v="619.4"/>
    <n v="609.1"/>
    <n v="2389290"/>
    <n v="8.3000000000000001E-3"/>
  </r>
  <r>
    <x v="2712"/>
    <x v="2696"/>
    <n v="611.79999999999995"/>
    <n v="612.70000000000005"/>
    <n v="608.5"/>
    <n v="1362690"/>
    <n v="-1.4E-3"/>
  </r>
  <r>
    <x v="2713"/>
    <x v="2697"/>
    <n v="609"/>
    <n v="613.70000000000005"/>
    <n v="608"/>
    <n v="936000"/>
    <n v="4.7000000000000002E-3"/>
  </r>
  <r>
    <x v="2714"/>
    <x v="2698"/>
    <n v="611.6"/>
    <n v="612.70000000000005"/>
    <n v="606.5"/>
    <n v="2474010"/>
    <n v="-4.3E-3"/>
  </r>
  <r>
    <x v="2715"/>
    <x v="2699"/>
    <n v="610.70000000000005"/>
    <n v="613.20000000000005"/>
    <n v="608.5"/>
    <n v="2085250"/>
    <n v="1.5E-3"/>
  </r>
  <r>
    <x v="2716"/>
    <x v="2700"/>
    <n v="613.4"/>
    <n v="614.20000000000005"/>
    <n v="607.70000000000005"/>
    <n v="893160"/>
    <n v="-4.4000000000000003E-3"/>
  </r>
  <r>
    <x v="2717"/>
    <x v="2701"/>
    <n v="608.1"/>
    <n v="615"/>
    <n v="607.1"/>
    <n v="1574490"/>
    <n v="8.6999999999999994E-3"/>
  </r>
  <r>
    <x v="2718"/>
    <x v="2702"/>
    <n v="604.70000000000005"/>
    <n v="608.79999999999995"/>
    <n v="602.29999999999995"/>
    <n v="2275250"/>
    <n v="5.7000000000000002E-3"/>
  </r>
  <r>
    <x v="2719"/>
    <x v="2703"/>
    <n v="604.70000000000005"/>
    <n v="607.20000000000005"/>
    <n v="602"/>
    <n v="810240"/>
    <n v="0"/>
  </r>
  <r>
    <x v="2720"/>
    <x v="2703"/>
    <n v="605.5"/>
    <n v="606.9"/>
    <n v="602.6"/>
    <n v="1780360.0000000002"/>
    <n v="-1.2999999999999999E-3"/>
  </r>
  <r>
    <x v="2721"/>
    <x v="2704"/>
    <n v="606.5"/>
    <n v="609"/>
    <n v="601.70000000000005"/>
    <n v="1405250"/>
    <n v="-1.8E-3"/>
  </r>
  <r>
    <x v="2722"/>
    <x v="2705"/>
    <n v="601.5"/>
    <n v="608.5"/>
    <n v="598.20000000000005"/>
    <n v="1403010"/>
    <n v="8.3999999999999995E-3"/>
  </r>
  <r>
    <x v="2723"/>
    <x v="2706"/>
    <n v="602.6"/>
    <n v="604.9"/>
    <n v="598.29999999999995"/>
    <n v="371840"/>
    <n v="-1.8E-3"/>
  </r>
  <r>
    <x v="2724"/>
    <x v="2707"/>
    <n v="602.9"/>
    <n v="605.9"/>
    <n v="600.5"/>
    <n v="633090"/>
    <n v="-5.0000000000000001E-4"/>
  </r>
  <r>
    <x v="2725"/>
    <x v="2708"/>
    <n v="595.6"/>
    <n v="603.70000000000005"/>
    <n v="594.1"/>
    <n v="2384640"/>
    <n v="1.2200000000000001E-2"/>
  </r>
  <r>
    <x v="2726"/>
    <x v="2709"/>
    <n v="597.20000000000005"/>
    <n v="599.79999999999995"/>
    <n v="592.79999999999995"/>
    <n v="987360"/>
    <n v="-2.5999999999999999E-3"/>
  </r>
  <r>
    <x v="2727"/>
    <x v="2710"/>
    <n v="609.20000000000005"/>
    <n v="608.79999999999995"/>
    <n v="591.70000000000005"/>
    <n v="3169960"/>
    <n v="-1.9800000000000002E-2"/>
  </r>
  <r>
    <x v="2728"/>
    <x v="2711"/>
    <n v="609.79999999999995"/>
    <n v="611.29999999999995"/>
    <n v="605.9"/>
    <n v="1379210"/>
    <n v="-1E-3"/>
  </r>
  <r>
    <x v="2729"/>
    <x v="2712"/>
    <n v="610.70000000000005"/>
    <n v="612.4"/>
    <n v="607"/>
    <n v="509759.99999999994"/>
    <n v="-1.4E-3"/>
  </r>
  <r>
    <x v="2730"/>
    <x v="2700"/>
    <n v="607.1"/>
    <n v="612.4"/>
    <n v="605.20000000000005"/>
    <n v="538890"/>
    <n v="6.0000000000000001E-3"/>
  </r>
  <r>
    <x v="2731"/>
    <x v="2713"/>
    <n v="607.79999999999995"/>
    <n v="609.6"/>
    <n v="604.5"/>
    <n v="1414210"/>
    <n v="-1.1999999999999999E-3"/>
  </r>
  <r>
    <x v="2732"/>
    <x v="2714"/>
    <n v="608.1"/>
    <n v="610.4"/>
    <n v="605.20000000000005"/>
    <n v="1857250.0000000002"/>
    <n v="-5.0000000000000001E-4"/>
  </r>
  <r>
    <x v="2733"/>
    <x v="2702"/>
    <n v="609.5"/>
    <n v="610.70000000000005"/>
    <n v="605.1"/>
    <n v="1565610"/>
    <n v="-2.3E-3"/>
  </r>
  <r>
    <x v="2734"/>
    <x v="2715"/>
    <n v="608.6"/>
    <n v="612.20000000000005"/>
    <n v="606.4"/>
    <n v="581760"/>
    <n v="1.5E-3"/>
  </r>
  <r>
    <x v="2735"/>
    <x v="2716"/>
    <n v="608"/>
    <n v="612"/>
    <n v="604.9"/>
    <n v="1431040"/>
    <n v="1E-3"/>
  </r>
  <r>
    <x v="2736"/>
    <x v="2717"/>
    <n v="605.6"/>
    <n v="610.6"/>
    <n v="603"/>
    <n v="2655250"/>
    <n v="3.8999999999999998E-3"/>
  </r>
  <r>
    <x v="2737"/>
    <x v="2718"/>
    <n v="624.5"/>
    <n v="630.79999999999995"/>
    <n v="592.79999999999995"/>
    <n v="1973160"/>
    <n v="-3.0300000000000001E-2"/>
  </r>
  <r>
    <x v="2738"/>
    <x v="2719"/>
    <n v="623.20000000000005"/>
    <n v="627.5"/>
    <n v="621.1"/>
    <n v="427840"/>
    <n v="2.2000000000000001E-3"/>
  </r>
  <r>
    <x v="2739"/>
    <x v="2720"/>
    <n v="625.6"/>
    <n v="627.6"/>
    <n v="617.29999999999995"/>
    <n v="934890"/>
    <n v="-3.8999999999999998E-3"/>
  </r>
  <r>
    <x v="2740"/>
    <x v="2721"/>
    <n v="613.20000000000005"/>
    <n v="629.29999999999995"/>
    <n v="611.29999999999995"/>
    <n v="1198890"/>
    <n v="2.0199999999999999E-2"/>
  </r>
  <r>
    <x v="2741"/>
    <x v="2722"/>
    <n v="610.4"/>
    <n v="616.5"/>
    <n v="606.20000000000005"/>
    <n v="90090"/>
    <n v="4.4999999999999997E-3"/>
  </r>
  <r>
    <x v="2742"/>
    <x v="2723"/>
    <n v="605.79999999999995"/>
    <n v="612"/>
    <n v="603.5"/>
    <n v="802890"/>
    <n v="7.7000000000000002E-3"/>
  </r>
  <r>
    <x v="2743"/>
    <x v="2724"/>
    <n v="609.5"/>
    <n v="610.6"/>
    <n v="598.79999999999995"/>
    <n v="733410"/>
    <n v="-6.1999999999999998E-3"/>
  </r>
  <r>
    <x v="2744"/>
    <x v="2715"/>
    <n v="598.79999999999995"/>
    <n v="615.20000000000005"/>
    <n v="590.79999999999995"/>
    <n v="2117610"/>
    <n v="1.7899999999999999E-2"/>
  </r>
  <r>
    <x v="2745"/>
    <x v="2725"/>
    <n v="575.29999999999995"/>
    <n v="605"/>
    <n v="572.6"/>
    <n v="2499000"/>
    <n v="4.0899999999999999E-2"/>
  </r>
  <r>
    <x v="2746"/>
    <x v="2726"/>
    <n v="572"/>
    <n v="577.6"/>
    <n v="569.29999999999995"/>
    <n v="1623210"/>
    <n v="5.7999999999999996E-3"/>
  </r>
  <r>
    <x v="2747"/>
    <x v="2727"/>
    <n v="573.9"/>
    <n v="705"/>
    <n v="569.4"/>
    <n v="2250690"/>
    <n v="-3.3E-3"/>
  </r>
  <r>
    <x v="2748"/>
    <x v="2728"/>
    <n v="577.29999999999995"/>
    <n v="578.29999999999995"/>
    <n v="571.70000000000005"/>
    <n v="2318490"/>
    <n v="-6.0000000000000001E-3"/>
  </r>
  <r>
    <x v="2749"/>
    <x v="2729"/>
    <n v="574.20000000000005"/>
    <n v="579.9"/>
    <n v="572.5"/>
    <n v="1319040"/>
    <n v="5.4000000000000003E-3"/>
  </r>
  <r>
    <x v="2750"/>
    <x v="2730"/>
    <n v="575"/>
    <n v="578.6"/>
    <n v="571.4"/>
    <n v="2051960"/>
    <n v="-1.2999999999999999E-3"/>
  </r>
  <r>
    <x v="2751"/>
    <x v="2731"/>
    <n v="570.29999999999995"/>
    <n v="576.29999999999995"/>
    <n v="569.20000000000005"/>
    <n v="1064890"/>
    <n v="8.0999999999999996E-3"/>
  </r>
  <r>
    <x v="2752"/>
    <x v="2732"/>
    <n v="579.4"/>
    <n v="580.4"/>
    <n v="567.29999999999995"/>
    <n v="1289610"/>
    <n v="-1.5599999999999999E-2"/>
  </r>
  <r>
    <x v="2753"/>
    <x v="2733"/>
    <n v="578"/>
    <n v="582.70000000000005"/>
    <n v="575.79999999999995"/>
    <n v="359890"/>
    <n v="2.3999999999999998E-3"/>
  </r>
  <r>
    <x v="2754"/>
    <x v="2734"/>
    <n v="579.70000000000005"/>
    <n v="580.70000000000005"/>
    <n v="570.79999999999995"/>
    <n v="2389290"/>
    <n v="-2.8999999999999998E-3"/>
  </r>
  <r>
    <x v="2755"/>
    <x v="2735"/>
    <n v="583.6"/>
    <n v="584.5"/>
    <n v="576.79999999999995"/>
    <n v="168360"/>
    <n v="-6.7000000000000002E-3"/>
  </r>
  <r>
    <x v="2756"/>
    <x v="2736"/>
    <n v="587.5"/>
    <n v="589.9"/>
    <n v="578.6"/>
    <n v="256640"/>
    <n v="-6.7000000000000002E-3"/>
  </r>
  <r>
    <x v="2757"/>
    <x v="2737"/>
    <n v="580.70000000000005"/>
    <n v="591.9"/>
    <n v="577.1"/>
    <n v="1879360.0000000002"/>
    <n v="1.17E-2"/>
  </r>
  <r>
    <x v="2758"/>
    <x v="2738"/>
    <n v="582.6"/>
    <n v="585.29999999999995"/>
    <n v="577.79999999999995"/>
    <n v="226560"/>
    <n v="-3.3E-3"/>
  </r>
  <r>
    <x v="2759"/>
    <x v="2739"/>
    <n v="574.6"/>
    <n v="583.5"/>
    <n v="572.29999999999995"/>
    <n v="277440"/>
    <n v="1.4E-2"/>
  </r>
  <r>
    <x v="2760"/>
    <x v="2740"/>
    <n v="573.4"/>
    <n v="577.9"/>
    <n v="566.29999999999995"/>
    <n v="1353090"/>
    <n v="2E-3"/>
  </r>
  <r>
    <x v="2761"/>
    <x v="2741"/>
    <n v="572.29999999999995"/>
    <n v="579.5"/>
    <n v="570.79999999999995"/>
    <n v="1185210"/>
    <n v="1.8E-3"/>
  </r>
  <r>
    <x v="2762"/>
    <x v="2742"/>
    <n v="580.20000000000005"/>
    <n v="581.1"/>
    <n v="568.70000000000005"/>
    <n v="2489760"/>
    <n v="-1.35E-2"/>
  </r>
  <r>
    <x v="2763"/>
    <x v="2743"/>
    <n v="567"/>
    <n v="583.4"/>
    <n v="563.4"/>
    <n v="2600610"/>
    <n v="2.3400000000000001E-2"/>
  </r>
  <r>
    <x v="2764"/>
    <x v="2744"/>
    <n v="569.1"/>
    <n v="575"/>
    <n v="559.29999999999995"/>
    <n v="2600290.0000000005"/>
    <n v="-3.7000000000000002E-3"/>
  </r>
  <r>
    <x v="2765"/>
    <x v="2745"/>
    <n v="584.6"/>
    <n v="585.79999999999995"/>
    <n v="559.9"/>
    <n v="231490"/>
    <n v="-2.6599999999999999E-2"/>
  </r>
  <r>
    <x v="2766"/>
    <x v="2746"/>
    <n v="587.1"/>
    <n v="590.1"/>
    <n v="582.79999999999995"/>
    <n v="579000"/>
    <n v="-4.3E-3"/>
  </r>
  <r>
    <x v="2767"/>
    <x v="2747"/>
    <n v="587.79999999999995"/>
    <n v="591.1"/>
    <n v="582.20000000000005"/>
    <n v="1275000"/>
    <n v="-1.1999999999999999E-3"/>
  </r>
  <r>
    <x v="2768"/>
    <x v="2748"/>
    <n v="590.9"/>
    <n v="599.20000000000005"/>
    <n v="585.4"/>
    <n v="3305890"/>
    <n v="-5.1999999999999998E-3"/>
  </r>
  <r>
    <x v="2769"/>
    <x v="2749"/>
    <n v="585.29999999999995"/>
    <n v="600.5"/>
    <n v="580.9"/>
    <n v="2825490"/>
    <n v="9.7000000000000003E-3"/>
  </r>
  <r>
    <x v="2770"/>
    <x v="2750"/>
    <n v="589.20000000000005"/>
    <n v="591.20000000000005"/>
    <n v="581.1"/>
    <n v="2519090"/>
    <n v="-6.7999999999999996E-3"/>
  </r>
  <r>
    <x v="2771"/>
    <x v="2751"/>
    <n v="590.79999999999995"/>
    <n v="594.20000000000005"/>
    <n v="585.4"/>
    <n v="2189440"/>
    <n v="-2.7000000000000001E-3"/>
  </r>
  <r>
    <x v="2772"/>
    <x v="2752"/>
    <n v="586.5"/>
    <n v="596"/>
    <n v="580.9"/>
    <n v="524000"/>
    <n v="7.4999999999999997E-3"/>
  </r>
  <r>
    <x v="2773"/>
    <x v="2753"/>
    <n v="574.70000000000005"/>
    <n v="596.70000000000005"/>
    <n v="565.29999999999995"/>
    <n v="964440"/>
    <n v="2.0500000000000001E-2"/>
  </r>
  <r>
    <x v="2774"/>
    <x v="2754"/>
    <n v="576.20000000000005"/>
    <n v="580"/>
    <n v="565.79999999999995"/>
    <n v="2482210"/>
    <n v="-2.7000000000000001E-3"/>
  </r>
  <r>
    <x v="2775"/>
    <x v="2755"/>
    <n v="566.4"/>
    <n v="584.9"/>
    <n v="559.5"/>
    <n v="3675240"/>
    <n v="1.7299999999999999E-2"/>
  </r>
  <r>
    <x v="2776"/>
    <x v="2756"/>
    <n v="513.4"/>
    <n v="573.1"/>
    <n v="514.1"/>
    <n v="7991490.0000000009"/>
    <n v="0.1032"/>
  </r>
  <r>
    <x v="2777"/>
    <x v="2757"/>
    <n v="607"/>
    <n v="613.79999999999995"/>
    <n v="471.4"/>
    <n v="11912810"/>
    <n v="-0.1542"/>
  </r>
  <r>
    <x v="2778"/>
    <x v="2758"/>
    <n v="621.9"/>
    <n v="627.9"/>
    <n v="603.5"/>
    <n v="4399560"/>
    <n v="-2.3900000000000001E-2"/>
  </r>
  <r>
    <x v="2779"/>
    <x v="2759"/>
    <n v="654.70000000000005"/>
    <n v="654.9"/>
    <n v="621.4"/>
    <n v="5597210"/>
    <n v="-5.0200000000000002E-2"/>
  </r>
  <r>
    <x v="2780"/>
    <x v="2760"/>
    <n v="655.4"/>
    <n v="657.5"/>
    <n v="652.1"/>
    <n v="677250"/>
    <n v="-1.1000000000000001E-3"/>
  </r>
  <r>
    <x v="2781"/>
    <x v="2761"/>
    <n v="654.1"/>
    <n v="657.4"/>
    <n v="651"/>
    <n v="108160"/>
    <n v="2E-3"/>
  </r>
  <r>
    <x v="2782"/>
    <x v="2762"/>
    <n v="654.5"/>
    <n v="658"/>
    <n v="650.79999999999995"/>
    <n v="309210"/>
    <n v="-5.9999999999999995E-4"/>
  </r>
  <r>
    <x v="2783"/>
    <x v="2763"/>
    <n v="654.4"/>
    <n v="659.1"/>
    <n v="646"/>
    <n v="2660210"/>
    <n v="2.0000000000000001E-4"/>
  </r>
  <r>
    <x v="2784"/>
    <x v="2764"/>
    <n v="654"/>
    <n v="657.8"/>
    <n v="643.5"/>
    <n v="1926210"/>
    <n v="5.9999999999999995E-4"/>
  </r>
  <r>
    <x v="2785"/>
    <x v="2765"/>
    <n v="659.3"/>
    <n v="662.5"/>
    <n v="651.1"/>
    <n v="1306440"/>
    <n v="-8.0000000000000002E-3"/>
  </r>
  <r>
    <x v="2786"/>
    <x v="2766"/>
    <n v="655.20000000000005"/>
    <n v="664.2"/>
    <n v="651"/>
    <n v="2445240"/>
    <n v="6.3E-3"/>
  </r>
  <r>
    <x v="2787"/>
    <x v="2767"/>
    <n v="651.1"/>
    <n v="658.2"/>
    <n v="648"/>
    <n v="2660210"/>
    <n v="6.1999999999999998E-3"/>
  </r>
  <r>
    <x v="2788"/>
    <x v="2768"/>
    <n v="664.6"/>
    <n v="669.4"/>
    <n v="645.70000000000005"/>
    <n v="5931000.0000000009"/>
    <n v="-2.0299999999999999E-2"/>
  </r>
  <r>
    <x v="2789"/>
    <x v="2769"/>
    <n v="664.4"/>
    <n v="666.5"/>
    <n v="657.8"/>
    <n v="546890"/>
    <n v="2.9999999999999997E-4"/>
  </r>
  <r>
    <x v="2790"/>
    <x v="2770"/>
    <n v="671.1"/>
    <n v="672.3"/>
    <n v="659.5"/>
    <n v="2103360"/>
    <n v="-0.01"/>
  </r>
  <r>
    <x v="2791"/>
    <x v="2771"/>
    <n v="670.4"/>
    <n v="673.2"/>
    <n v="663.6"/>
    <n v="1216000"/>
    <n v="1.1000000000000001E-3"/>
  </r>
  <r>
    <x v="2792"/>
    <x v="2772"/>
    <n v="676.3"/>
    <n v="680.4"/>
    <n v="664.6"/>
    <n v="2469640"/>
    <n v="-8.8000000000000005E-3"/>
  </r>
  <r>
    <x v="2793"/>
    <x v="2773"/>
    <n v="660.7"/>
    <n v="680.9"/>
    <n v="660.1"/>
    <n v="3934560.0000000005"/>
    <n v="2.3699999999999999E-2"/>
  </r>
  <r>
    <x v="2794"/>
    <x v="2774"/>
    <n v="664.2"/>
    <n v="665.4"/>
    <n v="655.7"/>
    <n v="795210"/>
    <n v="-5.3E-3"/>
  </r>
  <r>
    <x v="2795"/>
    <x v="2775"/>
    <n v="657.3"/>
    <n v="667.5"/>
    <n v="656.5"/>
    <n v="2973890"/>
    <n v="1.06E-2"/>
  </r>
  <r>
    <x v="2796"/>
    <x v="2776"/>
    <n v="661.2"/>
    <n v="661.9"/>
    <n v="646.29999999999995"/>
    <n v="964000"/>
    <n v="-5.8999999999999999E-3"/>
  </r>
  <r>
    <x v="2797"/>
    <x v="2777"/>
    <n v="670.6"/>
    <n v="672"/>
    <n v="656"/>
    <n v="6044160"/>
    <n v="-1.4E-2"/>
  </r>
  <r>
    <x v="2798"/>
    <x v="2778"/>
    <n v="646.70000000000005"/>
    <n v="673.2"/>
    <n v="644.6"/>
    <n v="3928810"/>
    <n v="3.6900000000000002E-2"/>
  </r>
  <r>
    <x v="2799"/>
    <x v="2779"/>
    <n v="647.1"/>
    <n v="657.5"/>
    <n v="640"/>
    <n v="4318360"/>
    <n v="-5.9999999999999995E-4"/>
  </r>
  <r>
    <x v="2800"/>
    <x v="2780"/>
    <n v="651.79999999999995"/>
    <n v="652"/>
    <n v="636.79999999999995"/>
    <n v="760760"/>
    <n v="-7.1999999999999998E-3"/>
  </r>
  <r>
    <x v="2801"/>
    <x v="2781"/>
    <n v="662.8"/>
    <n v="663.5"/>
    <n v="620.70000000000005"/>
    <n v="96010"/>
    <n v="-1.6500000000000001E-2"/>
  </r>
  <r>
    <x v="2802"/>
    <x v="2782"/>
    <n v="635.29999999999995"/>
    <n v="663.4"/>
    <n v="630.20000000000005"/>
    <n v="6754210"/>
    <n v="4.3299999999999998E-2"/>
  </r>
  <r>
    <x v="2803"/>
    <x v="2684"/>
    <n v="672.7"/>
    <n v="676.2"/>
    <n v="605"/>
    <n v="9370210"/>
    <n v="-5.57E-2"/>
  </r>
  <r>
    <x v="2804"/>
    <x v="2783"/>
    <n v="663.7"/>
    <n v="678.4"/>
    <n v="662.2"/>
    <n v="235250"/>
    <n v="1.3599999999999999E-2"/>
  </r>
  <r>
    <x v="2805"/>
    <x v="2784"/>
    <n v="675.2"/>
    <n v="679.2"/>
    <n v="657.3"/>
    <n v="3496960"/>
    <n v="-1.7000000000000001E-2"/>
  </r>
  <r>
    <x v="2806"/>
    <x v="2785"/>
    <n v="661.6"/>
    <n v="679"/>
    <n v="644"/>
    <n v="5815810"/>
    <n v="2.0400000000000001E-2"/>
  </r>
  <r>
    <x v="2807"/>
    <x v="2786"/>
    <n v="698.1"/>
    <n v="701.5"/>
    <n v="644.6"/>
    <n v="2680290"/>
    <n v="-5.2200000000000003E-2"/>
  </r>
  <r>
    <x v="2808"/>
    <x v="2787"/>
    <n v="674.6"/>
    <n v="700.5"/>
    <n v="671.5"/>
    <n v="2560440"/>
    <n v="3.4799999999999998E-2"/>
  </r>
  <r>
    <x v="2809"/>
    <x v="2788"/>
    <n v="670"/>
    <n v="685.1"/>
    <n v="661.1"/>
    <n v="2121290"/>
    <n v="6.7999999999999996E-3"/>
  </r>
  <r>
    <x v="2810"/>
    <x v="2789"/>
    <n v="636.5"/>
    <n v="673"/>
    <n v="631.20000000000005"/>
    <n v="1764000"/>
    <n v="5.2600000000000001E-2"/>
  </r>
  <r>
    <x v="2811"/>
    <x v="2790"/>
    <n v="644.9"/>
    <n v="645.9"/>
    <n v="621.79999999999995"/>
    <n v="1764840"/>
    <n v="-1.29E-2"/>
  </r>
  <r>
    <x v="2812"/>
    <x v="2791"/>
    <n v="644.70000000000005"/>
    <n v="659.3"/>
    <n v="634.29999999999995"/>
    <n v="5059560"/>
    <n v="4.0000000000000002E-4"/>
  </r>
  <r>
    <x v="2813"/>
    <x v="2792"/>
    <n v="625.4"/>
    <n v="650.29999999999995"/>
    <n v="615.20000000000005"/>
    <n v="8084610"/>
    <n v="3.0800000000000001E-2"/>
  </r>
  <r>
    <x v="2814"/>
    <x v="2793"/>
    <n v="663.5"/>
    <n v="665.2"/>
    <n v="609.9"/>
    <n v="8270490.0000000009"/>
    <n v="-5.74E-2"/>
  </r>
  <r>
    <x v="2815"/>
    <x v="2794"/>
    <n v="656.9"/>
    <n v="688.1"/>
    <n v="640.79999999999995"/>
    <n v="4621160"/>
    <n v="1.01E-2"/>
  </r>
  <r>
    <x v="2816"/>
    <x v="2795"/>
    <n v="620.79999999999995"/>
    <n v="687.4"/>
    <n v="616.4"/>
    <n v="13571610"/>
    <n v="5.8099999999999999E-2"/>
  </r>
  <r>
    <x v="2817"/>
    <x v="2796"/>
    <n v="590.6"/>
    <n v="629.5"/>
    <n v="539.29999999999995"/>
    <n v="19368760"/>
    <n v="5.1299999999999998E-2"/>
  </r>
  <r>
    <x v="2818"/>
    <x v="2797"/>
    <n v="667.4"/>
    <n v="677.8"/>
    <n v="586.6"/>
    <n v="6474240"/>
    <n v="-0.11509999999999999"/>
  </r>
  <r>
    <x v="2819"/>
    <x v="2798"/>
    <n v="734"/>
    <n v="732.2"/>
    <n v="626"/>
    <n v="1984640"/>
    <n v="-9.0700000000000003E-2"/>
  </r>
  <r>
    <x v="2820"/>
    <x v="2799"/>
    <n v="761"/>
    <n v="764.6"/>
    <n v="717.4"/>
    <n v="3256410"/>
    <n v="-3.56E-2"/>
  </r>
  <r>
    <x v="2821"/>
    <x v="2800"/>
    <n v="753.8"/>
    <n v="765.1"/>
    <n v="740.4"/>
    <n v="2720250"/>
    <n v="9.5999999999999992E-3"/>
  </r>
  <r>
    <x v="2822"/>
    <x v="2801"/>
    <n v="743.9"/>
    <n v="776"/>
    <n v="727.1"/>
    <n v="6388090"/>
    <n v="1.3299999999999999E-2"/>
  </r>
  <r>
    <x v="2823"/>
    <x v="2802"/>
    <n v="761.2"/>
    <n v="771.9"/>
    <n v="704.2"/>
    <n v="18780690"/>
    <n v="-2.2700000000000001E-2"/>
  </r>
  <r>
    <x v="2824"/>
    <x v="2803"/>
    <n v="690.8"/>
    <n v="769.7"/>
    <n v="687.4"/>
    <n v="13085490"/>
    <n v="0.10199999999999999"/>
  </r>
  <r>
    <x v="2825"/>
    <x v="2804"/>
    <n v="685.1"/>
    <n v="695.1"/>
    <n v="670.5"/>
    <n v="4874440"/>
    <n v="8.2000000000000007E-3"/>
  </r>
  <r>
    <x v="2826"/>
    <x v="2805"/>
    <n v="700.1"/>
    <n v="702.5"/>
    <n v="654.70000000000005"/>
    <n v="8817250"/>
    <n v="-2.1299999999999999E-2"/>
  </r>
  <r>
    <x v="2827"/>
    <x v="2806"/>
    <n v="666.5"/>
    <n v="718.2"/>
    <n v="652.79999999999995"/>
    <n v="15821290"/>
    <n v="5.0299999999999997E-2"/>
  </r>
  <r>
    <x v="2828"/>
    <x v="2807"/>
    <n v="591.6"/>
    <n v="683.8"/>
    <n v="592.79999999999995"/>
    <n v="8260440"/>
    <n v="0.12670000000000001"/>
  </r>
  <r>
    <x v="2829"/>
    <x v="2808"/>
    <n v="577.9"/>
    <n v="592.6"/>
    <n v="576.29999999999995"/>
    <n v="928840"/>
    <n v="2.3699999999999999E-2"/>
  </r>
  <r>
    <x v="2830"/>
    <x v="2809"/>
    <n v="574.70000000000005"/>
    <n v="579.29999999999995"/>
    <n v="571.1"/>
    <n v="2275000"/>
    <n v="5.5999999999999999E-3"/>
  </r>
  <r>
    <x v="2831"/>
    <x v="2754"/>
    <n v="580.5"/>
    <n v="580.70000000000005"/>
    <n v="569.29999999999995"/>
    <n v="2965210"/>
    <n v="-0.01"/>
  </r>
  <r>
    <x v="2832"/>
    <x v="2810"/>
    <n v="575.6"/>
    <n v="582.4"/>
    <n v="567.79999999999995"/>
    <n v="2976000"/>
    <n v="8.6E-3"/>
  </r>
  <r>
    <x v="2833"/>
    <x v="2811"/>
    <n v="583.6"/>
    <n v="591.29999999999995"/>
    <n v="543.6"/>
    <n v="5843610"/>
    <n v="-1.37E-2"/>
  </r>
  <r>
    <x v="2834"/>
    <x v="2736"/>
    <n v="574.9"/>
    <n v="586.70000000000005"/>
    <n v="571.70000000000005"/>
    <n v="4330240"/>
    <n v="1.5100000000000001E-2"/>
  </r>
  <r>
    <x v="2835"/>
    <x v="2812"/>
    <n v="572"/>
    <n v="583.6"/>
    <n v="567.79999999999995"/>
    <n v="3355040"/>
    <n v="5.1999999999999998E-3"/>
  </r>
  <r>
    <x v="2836"/>
    <x v="2727"/>
    <n v="567"/>
    <n v="592.70000000000005"/>
    <n v="560.9"/>
    <n v="3583810"/>
    <n v="8.6999999999999994E-3"/>
  </r>
  <r>
    <x v="2837"/>
    <x v="2744"/>
    <n v="537.1"/>
    <n v="573.70000000000005"/>
    <n v="534.29999999999995"/>
    <n v="2656250"/>
    <n v="5.57E-2"/>
  </r>
  <r>
    <x v="2838"/>
    <x v="2813"/>
    <n v="537.4"/>
    <n v="541.5"/>
    <n v="530.5"/>
    <n v="4653440"/>
    <n v="-5.9999999999999995E-4"/>
  </r>
  <r>
    <x v="2839"/>
    <x v="2814"/>
    <n v="528.9"/>
    <n v="542.29999999999995"/>
    <n v="521.29999999999995"/>
    <n v="2968810"/>
    <n v="1.6E-2"/>
  </r>
  <r>
    <x v="2840"/>
    <x v="2815"/>
    <n v="532.29999999999995"/>
    <n v="546.9"/>
    <n v="513.20000000000005"/>
    <n v="912640"/>
    <n v="-6.3E-3"/>
  </r>
  <r>
    <x v="2841"/>
    <x v="2816"/>
    <n v="516"/>
    <n v="544.20000000000005"/>
    <n v="512.79999999999995"/>
    <n v="4109090"/>
    <n v="3.1399999999999997E-2"/>
  </r>
  <r>
    <x v="2842"/>
    <x v="2817"/>
    <n v="524.20000000000005"/>
    <n v="548"/>
    <n v="493.2"/>
    <n v="8696490"/>
    <n v="-1.5599999999999999E-2"/>
  </r>
  <r>
    <x v="2843"/>
    <x v="2818"/>
    <n v="474"/>
    <n v="531.79999999999995"/>
    <n v="467"/>
    <n v="2552890"/>
    <n v="0.10580000000000001"/>
  </r>
  <r>
    <x v="2844"/>
    <x v="2819"/>
    <n v="453.3"/>
    <n v="479.2"/>
    <n v="452.7"/>
    <n v="9226240"/>
    <n v="4.58E-2"/>
  </r>
  <r>
    <x v="2845"/>
    <x v="2820"/>
    <n v="449.8"/>
    <n v="454.3"/>
    <n v="447.7"/>
    <n v="2715840"/>
    <n v="7.7999999999999996E-3"/>
  </r>
  <r>
    <x v="2846"/>
    <x v="2821"/>
    <n v="446.1"/>
    <n v="451.2"/>
    <n v="445.4"/>
    <n v="2715840"/>
    <n v="8.2000000000000007E-3"/>
  </r>
  <r>
    <x v="2847"/>
    <x v="2822"/>
    <n v="443.7"/>
    <n v="447.9"/>
    <n v="442"/>
    <n v="730840"/>
    <n v="5.4999999999999997E-3"/>
  </r>
  <r>
    <x v="2848"/>
    <x v="2823"/>
    <n v="439.6"/>
    <n v="445"/>
    <n v="438.2"/>
    <n v="3231000"/>
    <n v="9.2999999999999992E-3"/>
  </r>
  <r>
    <x v="2849"/>
    <x v="2824"/>
    <n v="443.6"/>
    <n v="444.2"/>
    <n v="436.9"/>
    <n v="2126760"/>
    <n v="-9.1000000000000004E-3"/>
  </r>
  <r>
    <x v="2850"/>
    <x v="2825"/>
    <n v="442.1"/>
    <n v="445.2"/>
    <n v="439.7"/>
    <n v="0"/>
    <n v="3.5000000000000001E-3"/>
  </r>
  <r>
    <x v="2851"/>
    <x v="2826"/>
    <n v="442.7"/>
    <n v="447.8"/>
    <n v="435.4"/>
    <n v="2082490"/>
    <n v="-1.1999999999999999E-3"/>
  </r>
  <r>
    <x v="2852"/>
    <x v="2827"/>
    <n v="454.2"/>
    <n v="455.2"/>
    <n v="441.1"/>
    <n v="2316210"/>
    <n v="-2.5499999999999998E-2"/>
  </r>
  <r>
    <x v="2853"/>
    <x v="2828"/>
    <n v="453.3"/>
    <n v="456.6"/>
    <n v="452.4"/>
    <n v="1989210"/>
    <n v="2.0999999999999999E-3"/>
  </r>
  <r>
    <x v="2854"/>
    <x v="2820"/>
    <n v="454.9"/>
    <n v="456.3"/>
    <n v="451.7"/>
    <n v="2181690"/>
    <n v="-3.5999999999999999E-3"/>
  </r>
  <r>
    <x v="2855"/>
    <x v="2829"/>
    <n v="458.1"/>
    <n v="459.6"/>
    <n v="450.7"/>
    <n v="2196000"/>
    <n v="-7.1000000000000004E-3"/>
  </r>
  <r>
    <x v="2856"/>
    <x v="2830"/>
    <n v="456.4"/>
    <n v="460.3"/>
    <n v="455"/>
    <n v="424000"/>
    <n v="3.7000000000000002E-3"/>
  </r>
  <r>
    <x v="2857"/>
    <x v="2831"/>
    <n v="455.4"/>
    <n v="457.7"/>
    <n v="453.6"/>
    <n v="732960"/>
    <n v="2.3E-3"/>
  </r>
  <r>
    <x v="2858"/>
    <x v="2832"/>
    <n v="454.4"/>
    <n v="457.2"/>
    <n v="451.5"/>
    <n v="1263210"/>
    <n v="2.2000000000000001E-3"/>
  </r>
  <r>
    <x v="2859"/>
    <x v="2833"/>
    <n v="452.5"/>
    <n v="455.3"/>
    <n v="448.4"/>
    <n v="934610"/>
    <n v="4.3E-3"/>
  </r>
  <r>
    <x v="2860"/>
    <x v="2834"/>
    <n v="449.4"/>
    <n v="456.1"/>
    <n v="449.6"/>
    <n v="3877090"/>
    <n v="7.0000000000000001E-3"/>
  </r>
  <r>
    <x v="2861"/>
    <x v="2835"/>
    <n v="460.4"/>
    <n v="462.1"/>
    <n v="446.8"/>
    <n v="5939010"/>
    <n v="-2.41E-2"/>
  </r>
  <r>
    <x v="2862"/>
    <x v="2836"/>
    <n v="457.9"/>
    <n v="464.2"/>
    <n v="455.4"/>
    <n v="2033640"/>
    <n v="5.5999999999999999E-3"/>
  </r>
  <r>
    <x v="2863"/>
    <x v="2837"/>
    <n v="458.5"/>
    <n v="460.2"/>
    <n v="454.9"/>
    <n v="1656000"/>
    <n v="-1.2999999999999999E-3"/>
  </r>
  <r>
    <x v="2864"/>
    <x v="2838"/>
    <n v="459.6"/>
    <n v="460.6"/>
    <n v="454.6"/>
    <n v="3004090"/>
    <n v="-2.3999999999999998E-3"/>
  </r>
  <r>
    <x v="2865"/>
    <x v="2839"/>
    <n v="448.1"/>
    <n v="461.5"/>
    <n v="445.7"/>
    <n v="2942490.0000000005"/>
    <n v="2.5600000000000001E-2"/>
  </r>
  <r>
    <x v="2866"/>
    <x v="2840"/>
    <n v="445.8"/>
    <n v="449.2"/>
    <n v="444.4"/>
    <n v="3728210"/>
    <n v="5.1000000000000004E-3"/>
  </r>
  <r>
    <x v="2867"/>
    <x v="2841"/>
    <n v="450.3"/>
    <n v="450.9"/>
    <n v="444.2"/>
    <n v="1735360"/>
    <n v="-9.9000000000000008E-3"/>
  </r>
  <r>
    <x v="2868"/>
    <x v="2842"/>
    <n v="444.2"/>
    <n v="451.5"/>
    <n v="441.5"/>
    <n v="3731250"/>
    <n v="1.37E-2"/>
  </r>
  <r>
    <x v="2869"/>
    <x v="2843"/>
    <n v="452.2"/>
    <n v="453.9"/>
    <n v="440.2"/>
    <n v="6277249.9999999991"/>
    <n v="-1.78E-2"/>
  </r>
  <r>
    <x v="2870"/>
    <x v="2844"/>
    <n v="448.5"/>
    <n v="454.2"/>
    <n v="447.5"/>
    <n v="1631250"/>
    <n v="8.3000000000000001E-3"/>
  </r>
  <r>
    <x v="2871"/>
    <x v="2845"/>
    <n v="455"/>
    <n v="456.9"/>
    <n v="446.6"/>
    <n v="1094610"/>
    <n v="-1.4200000000000001E-2"/>
  </r>
  <r>
    <x v="2872"/>
    <x v="2846"/>
    <n v="448.5"/>
    <n v="456.3"/>
    <n v="445.2"/>
    <n v="3812250"/>
    <n v="1.4500000000000001E-2"/>
  </r>
  <r>
    <x v="2873"/>
    <x v="2845"/>
    <n v="447"/>
    <n v="450.1"/>
    <n v="433.9"/>
    <n v="7702360"/>
    <n v="3.3E-3"/>
  </r>
  <r>
    <x v="2874"/>
    <x v="2847"/>
    <n v="466"/>
    <n v="467.9"/>
    <n v="444.6"/>
    <n v="7355610"/>
    <n v="-4.0800000000000003E-2"/>
  </r>
  <r>
    <x v="2875"/>
    <x v="2848"/>
    <n v="461.7"/>
    <n v="468.9"/>
    <n v="459.2"/>
    <n v="3783360"/>
    <n v="9.1999999999999998E-3"/>
  </r>
  <r>
    <x v="2876"/>
    <x v="2849"/>
    <n v="457.6"/>
    <n v="466.2"/>
    <n v="451.8"/>
    <n v="5389560"/>
    <n v="9.1000000000000004E-3"/>
  </r>
  <r>
    <x v="2877"/>
    <x v="2850"/>
    <n v="450.1"/>
    <n v="461.8"/>
    <n v="447.9"/>
    <n v="3200490.0000000005"/>
    <n v="1.66E-2"/>
  </r>
  <r>
    <x v="2878"/>
    <x v="2851"/>
    <n v="445.3"/>
    <n v="451.5"/>
    <n v="443.1"/>
    <n v="1524960"/>
    <n v="1.0800000000000001E-2"/>
  </r>
  <r>
    <x v="2879"/>
    <x v="2852"/>
    <n v="449.3"/>
    <n v="450.2"/>
    <n v="441.9"/>
    <n v="3529410"/>
    <n v="-8.9999999999999993E-3"/>
  </r>
  <r>
    <x v="2880"/>
    <x v="2853"/>
    <n v="441.2"/>
    <n v="450.8"/>
    <n v="439.5"/>
    <n v="820690"/>
    <n v="1.8499999999999999E-2"/>
  </r>
  <r>
    <x v="2881"/>
    <x v="2854"/>
    <n v="434.9"/>
    <n v="442.9"/>
    <n v="432.5"/>
    <n v="2676960"/>
    <n v="1.43E-2"/>
  </r>
  <r>
    <x v="2882"/>
    <x v="2855"/>
    <n v="427.7"/>
    <n v="436.1"/>
    <n v="426.8"/>
    <n v="3106240"/>
    <n v="1.6899999999999998E-2"/>
  </r>
  <r>
    <x v="2883"/>
    <x v="2856"/>
    <n v="426.3"/>
    <n v="429.1"/>
    <n v="424.4"/>
    <n v="1889640"/>
    <n v="3.3999999999999998E-3"/>
  </r>
  <r>
    <x v="2884"/>
    <x v="2857"/>
    <n v="430"/>
    <n v="430.6"/>
    <n v="423.8"/>
    <n v="1509810"/>
    <n v="-8.8000000000000005E-3"/>
  </r>
  <r>
    <x v="2885"/>
    <x v="2858"/>
    <n v="428.7"/>
    <n v="432"/>
    <n v="426.8"/>
    <n v="58040"/>
    <n v="3.2000000000000002E-3"/>
  </r>
  <r>
    <x v="2886"/>
    <x v="2859"/>
    <n v="424"/>
    <n v="429.5"/>
    <n v="423.3"/>
    <n v="649440"/>
    <n v="1.0999999999999999E-2"/>
  </r>
  <r>
    <x v="2887"/>
    <x v="2860"/>
    <n v="423.5"/>
    <n v="425.4"/>
    <n v="421.8"/>
    <n v="2023560"/>
    <n v="1.2999999999999999E-3"/>
  </r>
  <r>
    <x v="2888"/>
    <x v="2861"/>
    <n v="424.7"/>
    <n v="426.6"/>
    <n v="421.4"/>
    <n v="342810.00000000006"/>
    <n v="-3.0000000000000001E-3"/>
  </r>
  <r>
    <x v="2889"/>
    <x v="2862"/>
    <n v="421.4"/>
    <n v="426.7"/>
    <n v="420.7"/>
    <n v="4097410"/>
    <n v="7.9000000000000008E-3"/>
  </r>
  <r>
    <x v="2890"/>
    <x v="2863"/>
    <n v="420.3"/>
    <n v="422.4"/>
    <n v="418.1"/>
    <n v="1419210"/>
    <n v="2.8E-3"/>
  </r>
  <r>
    <x v="2891"/>
    <x v="2864"/>
    <n v="418"/>
    <n v="421.6"/>
    <n v="416.7"/>
    <n v="699000"/>
    <n v="5.3E-3"/>
  </r>
  <r>
    <x v="2892"/>
    <x v="2865"/>
    <n v="417.7"/>
    <n v="418.9"/>
    <n v="412.4"/>
    <n v="1265490"/>
    <n v="8.9999999999999998E-4"/>
  </r>
  <r>
    <x v="2893"/>
    <x v="2866"/>
    <n v="420.1"/>
    <n v="423.5"/>
    <n v="415.5"/>
    <n v="4460250"/>
    <n v="-5.7999999999999996E-3"/>
  </r>
  <r>
    <x v="2894"/>
    <x v="2867"/>
    <n v="421.3"/>
    <n v="422"/>
    <n v="417.9"/>
    <n v="216360"/>
    <n v="-2.7000000000000001E-3"/>
  </r>
  <r>
    <x v="2895"/>
    <x v="2868"/>
    <n v="422.1"/>
    <n v="422.8"/>
    <n v="419.5"/>
    <n v="2188890"/>
    <n v="-1.9E-3"/>
  </r>
  <r>
    <x v="2896"/>
    <x v="2869"/>
    <n v="419.3"/>
    <n v="423.7"/>
    <n v="418"/>
    <n v="3639210"/>
    <n v="6.4999999999999997E-3"/>
  </r>
  <r>
    <x v="2897"/>
    <x v="2870"/>
    <n v="419.1"/>
    <n v="420.4"/>
    <n v="416.2"/>
    <n v="1471360"/>
    <n v="5.9999999999999995E-4"/>
  </r>
  <r>
    <x v="2898"/>
    <x v="2871"/>
    <n v="418.5"/>
    <n v="420.2"/>
    <n v="417"/>
    <n v="1824000"/>
    <n v="1.2999999999999999E-3"/>
  </r>
  <r>
    <x v="2899"/>
    <x v="2872"/>
    <n v="415.6"/>
    <n v="420.1"/>
    <n v="415.1"/>
    <n v="970610"/>
    <n v="6.8999999999999999E-3"/>
  </r>
  <r>
    <x v="2900"/>
    <x v="2873"/>
    <n v="415.7"/>
    <n v="416.9"/>
    <n v="412.8"/>
    <n v="840840"/>
    <n v="0"/>
  </r>
  <r>
    <x v="2901"/>
    <x v="2874"/>
    <n v="412.4"/>
    <n v="417.2"/>
    <n v="411.5"/>
    <n v="3514560.0000000005"/>
    <n v="7.7999999999999996E-3"/>
  </r>
  <r>
    <x v="2902"/>
    <x v="2875"/>
    <n v="415"/>
    <n v="416.2"/>
    <n v="408.4"/>
    <n v="1211840"/>
    <n v="-6.1999999999999998E-3"/>
  </r>
  <r>
    <x v="2903"/>
    <x v="2876"/>
    <n v="422.2"/>
    <n v="424.5"/>
    <n v="406.4"/>
    <n v="760210"/>
    <n v="-1.7100000000000001E-2"/>
  </r>
  <r>
    <x v="2904"/>
    <x v="2877"/>
    <n v="424.6"/>
    <n v="425.4"/>
    <n v="419.7"/>
    <n v="1955250.0000000002"/>
    <n v="-5.5999999999999999E-3"/>
  </r>
  <r>
    <x v="2905"/>
    <x v="2878"/>
    <n v="416.5"/>
    <n v="427.4"/>
    <n v="415.5"/>
    <n v="4443840"/>
    <n v="1.9400000000000001E-2"/>
  </r>
  <r>
    <x v="2906"/>
    <x v="2879"/>
    <n v="415.7"/>
    <n v="417.7"/>
    <n v="413.9"/>
    <n v="168360"/>
    <n v="1.9E-3"/>
  </r>
  <r>
    <x v="2907"/>
    <x v="2874"/>
    <n v="414.7"/>
    <n v="417.3"/>
    <n v="412.4"/>
    <n v="2040810.0000000002"/>
    <n v="2.3E-3"/>
  </r>
  <r>
    <x v="2908"/>
    <x v="2880"/>
    <n v="417"/>
    <n v="417.7"/>
    <n v="412.9"/>
    <n v="3222890"/>
    <n v="-5.4000000000000003E-3"/>
  </r>
  <r>
    <x v="2909"/>
    <x v="2881"/>
    <n v="416.2"/>
    <n v="419.6"/>
    <n v="414.2"/>
    <n v="2477210"/>
    <n v="1.9E-3"/>
  </r>
  <r>
    <x v="2910"/>
    <x v="2882"/>
    <n v="411.1"/>
    <n v="417.9"/>
    <n v="410.8"/>
    <n v="392640"/>
    <n v="1.24E-2"/>
  </r>
  <r>
    <x v="2911"/>
    <x v="2883"/>
    <n v="411.5"/>
    <n v="413.1"/>
    <n v="407.3"/>
    <n v="690560"/>
    <n v="-1E-3"/>
  </r>
  <r>
    <x v="2912"/>
    <x v="2884"/>
    <n v="408.7"/>
    <n v="413.5"/>
    <n v="407.2"/>
    <n v="1649160"/>
    <n v="6.8999999999999999E-3"/>
  </r>
  <r>
    <x v="2913"/>
    <x v="2885"/>
    <n v="408.2"/>
    <n v="410.5"/>
    <n v="402.1"/>
    <n v="0"/>
    <n v="1.2999999999999999E-3"/>
  </r>
  <r>
    <x v="2914"/>
    <x v="2886"/>
    <n v="418.2"/>
    <n v="418.6"/>
    <n v="402.5"/>
    <n v="462489.99999999994"/>
    <n v="-2.3900000000000001E-2"/>
  </r>
  <r>
    <x v="2915"/>
    <x v="2887"/>
    <n v="415.9"/>
    <n v="419.6"/>
    <n v="415.3"/>
    <n v="3593240"/>
    <n v="5.4000000000000003E-3"/>
  </r>
  <r>
    <x v="2916"/>
    <x v="2888"/>
    <n v="415.1"/>
    <n v="417"/>
    <n v="413.3"/>
    <n v="2405160"/>
    <n v="1.9E-3"/>
  </r>
  <r>
    <x v="2917"/>
    <x v="2889"/>
    <n v="414.3"/>
    <n v="417.4"/>
    <n v="412.3"/>
    <n v="2916000"/>
    <n v="2E-3"/>
  </r>
  <r>
    <x v="2918"/>
    <x v="2890"/>
    <n v="412.4"/>
    <n v="416.1"/>
    <n v="411.2"/>
    <n v="1627890"/>
    <n v="4.5999999999999999E-3"/>
  </r>
  <r>
    <x v="2919"/>
    <x v="2875"/>
    <n v="410.4"/>
    <n v="415.9"/>
    <n v="409.6"/>
    <n v="3428039.9999999995"/>
    <n v="5.0000000000000001E-3"/>
  </r>
  <r>
    <x v="2920"/>
    <x v="2891"/>
    <n v="419.1"/>
    <n v="420.7"/>
    <n v="407"/>
    <n v="3816960"/>
    <n v="-2.0899999999999998E-2"/>
  </r>
  <r>
    <x v="2921"/>
    <x v="2871"/>
    <n v="415.8"/>
    <n v="422.4"/>
    <n v="415.1"/>
    <n v="3819690"/>
    <n v="7.9000000000000008E-3"/>
  </r>
  <r>
    <x v="2922"/>
    <x v="2892"/>
    <n v="412.8"/>
    <n v="417.5"/>
    <n v="410.3"/>
    <n v="4124760"/>
    <n v="7.4000000000000003E-3"/>
  </r>
  <r>
    <x v="2923"/>
    <x v="2893"/>
    <n v="411.9"/>
    <n v="414.9"/>
    <n v="408.9"/>
    <n v="4684640"/>
    <n v="2.0999999999999999E-3"/>
  </r>
  <r>
    <x v="2924"/>
    <x v="2894"/>
    <n v="414.9"/>
    <n v="416.7"/>
    <n v="408.4"/>
    <n v="4140290.0000000005"/>
    <n v="-7.1999999999999998E-3"/>
  </r>
  <r>
    <x v="2925"/>
    <x v="2895"/>
    <n v="406"/>
    <n v="416.6"/>
    <n v="402"/>
    <n v="4756290"/>
    <n v="2.1899999999999999E-2"/>
  </r>
  <r>
    <x v="2926"/>
    <x v="2896"/>
    <n v="399"/>
    <n v="412"/>
    <n v="393.1"/>
    <n v="3692810"/>
    <n v="1.7399999999999999E-2"/>
  </r>
  <r>
    <x v="2927"/>
    <x v="2897"/>
    <n v="409.5"/>
    <n v="410.1"/>
    <n v="386.9"/>
    <n v="1937250"/>
    <n v="-2.5600000000000001E-2"/>
  </r>
  <r>
    <x v="2928"/>
    <x v="2898"/>
    <n v="419.6"/>
    <n v="423.4"/>
    <n v="407.2"/>
    <n v="2032290"/>
    <n v="-2.4E-2"/>
  </r>
  <r>
    <x v="2929"/>
    <x v="2899"/>
    <n v="425.4"/>
    <n v="425.8"/>
    <n v="414.9"/>
    <n v="7101000.0000000009"/>
    <n v="-1.3599999999999999E-2"/>
  </r>
  <r>
    <x v="2930"/>
    <x v="2900"/>
    <n v="434"/>
    <n v="435.9"/>
    <n v="423.9"/>
    <n v="4331250"/>
    <n v="-0.02"/>
  </r>
  <r>
    <x v="2931"/>
    <x v="2901"/>
    <n v="436.2"/>
    <n v="439"/>
    <n v="428.5"/>
    <n v="3103159.9999999995"/>
    <n v="-5.0000000000000001E-3"/>
  </r>
  <r>
    <x v="2932"/>
    <x v="2902"/>
    <n v="432.5"/>
    <n v="441.3"/>
    <n v="429.8"/>
    <n v="5295290"/>
    <n v="8.6E-3"/>
  </r>
  <r>
    <x v="2933"/>
    <x v="2903"/>
    <n v="431.3"/>
    <n v="435.6"/>
    <n v="421.2"/>
    <n v="4322250"/>
    <n v="2.7000000000000001E-3"/>
  </r>
  <r>
    <x v="2934"/>
    <x v="2904"/>
    <n v="427.3"/>
    <n v="434.1"/>
    <n v="427.3"/>
    <n v="3380410"/>
    <n v="9.2999999999999992E-3"/>
  </r>
  <r>
    <x v="2935"/>
    <x v="2905"/>
    <n v="423.5"/>
    <n v="427.6"/>
    <n v="419.1"/>
    <n v="1117410"/>
    <n v="9.1000000000000004E-3"/>
  </r>
  <r>
    <x v="2936"/>
    <x v="2861"/>
    <n v="422.7"/>
    <n v="427.2"/>
    <n v="417.5"/>
    <n v="2891160"/>
    <n v="1.8E-3"/>
  </r>
  <r>
    <x v="2937"/>
    <x v="2906"/>
    <n v="419.9"/>
    <n v="425.2"/>
    <n v="410.4"/>
    <n v="3392010.0000000005"/>
    <n v="6.7000000000000002E-3"/>
  </r>
  <r>
    <x v="2938"/>
    <x v="2907"/>
    <n v="437.8"/>
    <n v="440.8"/>
    <n v="414.4"/>
    <n v="6747840"/>
    <n v="-4.0899999999999999E-2"/>
  </r>
  <r>
    <x v="2939"/>
    <x v="2908"/>
    <n v="437.9"/>
    <n v="440.2"/>
    <n v="431.3"/>
    <n v="56010"/>
    <n v="-2.0000000000000001E-4"/>
  </r>
  <r>
    <x v="2940"/>
    <x v="2909"/>
    <n v="440.1"/>
    <n v="447.6"/>
    <n v="425.5"/>
    <n v="5025000"/>
    <n v="-5.0000000000000001E-3"/>
  </r>
  <r>
    <x v="2941"/>
    <x v="2910"/>
    <n v="420"/>
    <n v="442.7"/>
    <n v="419.5"/>
    <n v="7032690"/>
    <n v="4.7800000000000002E-2"/>
  </r>
  <r>
    <x v="2942"/>
    <x v="2911"/>
    <n v="421.4"/>
    <n v="424.3"/>
    <n v="416.4"/>
    <n v="1253760"/>
    <n v="-3.3999999999999998E-3"/>
  </r>
  <r>
    <x v="2943"/>
    <x v="2863"/>
    <n v="417.1"/>
    <n v="425.5"/>
    <n v="414.8"/>
    <n v="2707250"/>
    <n v="1.0200000000000001E-2"/>
  </r>
  <r>
    <x v="2944"/>
    <x v="2912"/>
    <n v="406.4"/>
    <n v="421.5"/>
    <n v="405"/>
    <n v="2890240"/>
    <n v="2.64E-2"/>
  </r>
  <r>
    <x v="2945"/>
    <x v="2913"/>
    <n v="401.1"/>
    <n v="409.8"/>
    <n v="398"/>
    <n v="2254890"/>
    <n v="1.3299999999999999E-2"/>
  </r>
  <r>
    <x v="2946"/>
    <x v="2914"/>
    <n v="405.5"/>
    <n v="410.9"/>
    <n v="396.6"/>
    <n v="1119690"/>
    <n v="-1.09E-2"/>
  </r>
  <r>
    <x v="2947"/>
    <x v="2915"/>
    <n v="390.1"/>
    <n v="405.9"/>
    <n v="390.1"/>
    <n v="4341810"/>
    <n v="3.95E-2"/>
  </r>
  <r>
    <x v="2948"/>
    <x v="2916"/>
    <n v="384"/>
    <n v="392.6"/>
    <n v="383.3"/>
    <n v="770560"/>
    <n v="1.5800000000000002E-2"/>
  </r>
  <r>
    <x v="2949"/>
    <x v="2917"/>
    <n v="379.5"/>
    <n v="386.4"/>
    <n v="379.3"/>
    <n v="4085760"/>
    <n v="1.21E-2"/>
  </r>
  <r>
    <x v="2950"/>
    <x v="2918"/>
    <n v="381.9"/>
    <n v="383.2"/>
    <n v="372.8"/>
    <n v="4072250"/>
    <n v="-6.4000000000000003E-3"/>
  </r>
  <r>
    <x v="2951"/>
    <x v="2919"/>
    <n v="375.3"/>
    <n v="385.4"/>
    <n v="374.1"/>
    <n v="4777010"/>
    <n v="1.7500000000000002E-2"/>
  </r>
  <r>
    <x v="2952"/>
    <x v="2920"/>
    <n v="372.6"/>
    <n v="377.6"/>
    <n v="371.4"/>
    <n v="1992960"/>
    <n v="7.1999999999999998E-3"/>
  </r>
  <r>
    <x v="2953"/>
    <x v="2921"/>
    <n v="377.9"/>
    <n v="380.9"/>
    <n v="372.1"/>
    <n v="1493760"/>
    <n v="-1.4E-2"/>
  </r>
  <r>
    <x v="2954"/>
    <x v="2922"/>
    <n v="376.7"/>
    <n v="382.6"/>
    <n v="375.3"/>
    <n v="3014760"/>
    <n v="3.3E-3"/>
  </r>
  <r>
    <x v="2955"/>
    <x v="2923"/>
    <n v="386.5"/>
    <n v="386.4"/>
    <n v="372.9"/>
    <n v="6702249.9999999991"/>
    <n v="-2.53E-2"/>
  </r>
  <r>
    <x v="2956"/>
    <x v="2924"/>
    <n v="390.6"/>
    <n v="391.1"/>
    <n v="384.5"/>
    <n v="5604640"/>
    <n v="-1.0699999999999999E-2"/>
  </r>
  <r>
    <x v="2957"/>
    <x v="2925"/>
    <n v="368"/>
    <n v="391.8"/>
    <n v="368"/>
    <n v="8862690"/>
    <n v="6.1499999999999999E-2"/>
  </r>
  <r>
    <x v="2958"/>
    <x v="2926"/>
    <n v="373.9"/>
    <n v="375.9"/>
    <n v="366.2"/>
    <n v="4844610"/>
    <n v="-1.5800000000000002E-2"/>
  </r>
  <r>
    <x v="2959"/>
    <x v="2927"/>
    <n v="372.2"/>
    <n v="376.6"/>
    <n v="371.4"/>
    <n v="4996040"/>
    <n v="4.7000000000000002E-3"/>
  </r>
  <r>
    <x v="2960"/>
    <x v="2928"/>
    <n v="369.8"/>
    <n v="379.8"/>
    <n v="365.3"/>
    <n v="2602250"/>
    <n v="6.3E-3"/>
  </r>
  <r>
    <x v="2961"/>
    <x v="2929"/>
    <n v="377.8"/>
    <n v="380.5"/>
    <n v="366.9"/>
    <n v="78040"/>
    <n v="-2.1000000000000001E-2"/>
  </r>
  <r>
    <x v="2962"/>
    <x v="2930"/>
    <n v="380.3"/>
    <n v="381.8"/>
    <n v="375"/>
    <n v="651240"/>
    <n v="-6.7000000000000002E-3"/>
  </r>
  <r>
    <x v="2963"/>
    <x v="2931"/>
    <n v="379.7"/>
    <n v="385.8"/>
    <n v="363.5"/>
    <n v="6369160"/>
    <n v="1.6000000000000001E-3"/>
  </r>
  <r>
    <x v="2964"/>
    <x v="2932"/>
    <n v="395"/>
    <n v="395.4"/>
    <n v="376.7"/>
    <n v="2474240"/>
    <n v="-3.8800000000000001E-2"/>
  </r>
  <r>
    <x v="2965"/>
    <x v="2933"/>
    <n v="389.8"/>
    <n v="397.4"/>
    <n v="389.4"/>
    <n v="2970240"/>
    <n v="1.34E-2"/>
  </r>
  <r>
    <x v="2966"/>
    <x v="2934"/>
    <n v="392.8"/>
    <n v="397.7"/>
    <n v="387.9"/>
    <n v="4601610"/>
    <n v="-7.6E-3"/>
  </r>
  <r>
    <x v="2967"/>
    <x v="2935"/>
    <n v="402.1"/>
    <n v="403.8"/>
    <n v="386.9"/>
    <n v="4465560"/>
    <n v="-2.3300000000000001E-2"/>
  </r>
  <r>
    <x v="2968"/>
    <x v="2936"/>
    <n v="388.6"/>
    <n v="405.4"/>
    <n v="385.5"/>
    <n v="3485160.0000000005"/>
    <n v="3.4799999999999998E-2"/>
  </r>
  <r>
    <x v="2969"/>
    <x v="2937"/>
    <n v="382.6"/>
    <n v="395.4"/>
    <n v="380.3"/>
    <n v="2332440"/>
    <n v="1.5599999999999999E-2"/>
  </r>
  <r>
    <x v="2970"/>
    <x v="2938"/>
    <n v="410.2"/>
    <n v="411.5"/>
    <n v="374.9"/>
    <n v="12457960.000000002"/>
    <n v="-6.7299999999999999E-2"/>
  </r>
  <r>
    <x v="2971"/>
    <x v="2939"/>
    <n v="414.6"/>
    <n v="423.4"/>
    <n v="403.9"/>
    <n v="8454360"/>
    <n v="-1.0500000000000001E-2"/>
  </r>
  <r>
    <x v="2972"/>
    <x v="2940"/>
    <n v="379.5"/>
    <n v="425.7"/>
    <n v="374"/>
    <n v="6090240"/>
    <n v="9.2600000000000002E-2"/>
  </r>
  <r>
    <x v="2973"/>
    <x v="2918"/>
    <n v="384.4"/>
    <n v="386.7"/>
    <n v="375.9"/>
    <n v="2322250"/>
    <n v="-1.29E-2"/>
  </r>
  <r>
    <x v="2974"/>
    <x v="2941"/>
    <n v="382.5"/>
    <n v="387.3"/>
    <n v="373.2"/>
    <n v="2079000"/>
    <n v="5.0000000000000001E-3"/>
  </r>
  <r>
    <x v="2975"/>
    <x v="2942"/>
    <n v="385"/>
    <n v="390.7"/>
    <n v="377.7"/>
    <n v="594810"/>
    <n v="-6.7000000000000002E-3"/>
  </r>
  <r>
    <x v="2976"/>
    <x v="2943"/>
    <n v="372.3"/>
    <n v="386.7"/>
    <n v="350.4"/>
    <n v="17660160"/>
    <n v="3.4299999999999997E-2"/>
  </r>
  <r>
    <x v="2977"/>
    <x v="2944"/>
    <n v="429.1"/>
    <n v="430.1"/>
    <n v="364.7"/>
    <n v="3753960"/>
    <n v="-0.13250000000000001"/>
  </r>
  <r>
    <x v="2978"/>
    <x v="2945"/>
    <n v="432.2"/>
    <n v="433.7"/>
    <n v="427"/>
    <n v="784890"/>
    <n v="-7.1000000000000004E-3"/>
  </r>
  <r>
    <x v="2979"/>
    <x v="2946"/>
    <n v="445"/>
    <n v="443.7"/>
    <n v="420.4"/>
    <n v="368160"/>
    <n v="-2.8899999999999999E-2"/>
  </r>
  <r>
    <x v="2980"/>
    <x v="2947"/>
    <n v="447.7"/>
    <n v="448.4"/>
    <n v="443.1"/>
    <n v="2630810"/>
    <n v="-6.0000000000000001E-3"/>
  </r>
  <r>
    <x v="2981"/>
    <x v="2948"/>
    <n v="446.2"/>
    <n v="451.1"/>
    <n v="441.8"/>
    <n v="3338810"/>
    <n v="3.3999999999999998E-3"/>
  </r>
  <r>
    <x v="2982"/>
    <x v="2949"/>
    <n v="448.3"/>
    <n v="448.9"/>
    <n v="438.6"/>
    <n v="2045160"/>
    <n v="-4.7000000000000002E-3"/>
  </r>
  <r>
    <x v="2983"/>
    <x v="2950"/>
    <n v="452.9"/>
    <n v="454.5"/>
    <n v="444.9"/>
    <n v="3224610"/>
    <n v="-1.01E-2"/>
  </r>
  <r>
    <x v="2984"/>
    <x v="2951"/>
    <n v="457"/>
    <n v="462.9"/>
    <n v="446.5"/>
    <n v="2830610"/>
    <n v="-9.1000000000000004E-3"/>
  </r>
  <r>
    <x v="2985"/>
    <x v="2952"/>
    <n v="430.8"/>
    <n v="457.5"/>
    <n v="428.5"/>
    <n v="2604000"/>
    <n v="6.0900000000000003E-2"/>
  </r>
  <r>
    <x v="2986"/>
    <x v="2953"/>
    <n v="431.2"/>
    <n v="432.1"/>
    <n v="425"/>
    <n v="1867490"/>
    <n v="-8.9999999999999998E-4"/>
  </r>
  <r>
    <x v="2987"/>
    <x v="2954"/>
    <n v="433.3"/>
    <n v="435.3"/>
    <n v="428.9"/>
    <n v="135090"/>
    <n v="-4.8999999999999998E-3"/>
  </r>
  <r>
    <x v="2988"/>
    <x v="2955"/>
    <n v="430.7"/>
    <n v="435.3"/>
    <n v="428.6"/>
    <n v="53010"/>
    <n v="6.1000000000000004E-3"/>
  </r>
  <r>
    <x v="2989"/>
    <x v="2956"/>
    <n v="433.7"/>
    <n v="434.1"/>
    <n v="423.1"/>
    <n v="4550890"/>
    <n v="-7.0000000000000001E-3"/>
  </r>
  <r>
    <x v="2990"/>
    <x v="2957"/>
    <n v="434"/>
    <n v="437.4"/>
    <n v="430.7"/>
    <n v="1913490"/>
    <n v="-5.9999999999999995E-4"/>
  </r>
  <r>
    <x v="2991"/>
    <x v="2901"/>
    <n v="430"/>
    <n v="438"/>
    <n v="425.9"/>
    <n v="4556090"/>
    <n v="9.4000000000000004E-3"/>
  </r>
  <r>
    <x v="2992"/>
    <x v="2858"/>
    <n v="427.1"/>
    <n v="433.1"/>
    <n v="417.1"/>
    <n v="1369409.9999999998"/>
    <n v="6.6E-3"/>
  </r>
  <r>
    <x v="2993"/>
    <x v="2958"/>
    <n v="431.9"/>
    <n v="435"/>
    <n v="420.8"/>
    <n v="1843290"/>
    <n v="-1.0999999999999999E-2"/>
  </r>
  <r>
    <x v="2994"/>
    <x v="2959"/>
    <n v="421.8"/>
    <n v="433.6"/>
    <n v="419.3"/>
    <n v="4592250"/>
    <n v="2.41E-2"/>
  </r>
  <r>
    <x v="2995"/>
    <x v="2960"/>
    <n v="422.4"/>
    <n v="429.9"/>
    <n v="417.1"/>
    <n v="2392250"/>
    <n v="-1.5E-3"/>
  </r>
  <r>
    <x v="2996"/>
    <x v="2961"/>
    <n v="415.4"/>
    <n v="425.5"/>
    <n v="406.1"/>
    <n v="3919640"/>
    <n v="1.6899999999999998E-2"/>
  </r>
  <r>
    <x v="2997"/>
    <x v="2962"/>
    <n v="454"/>
    <n v="456.5"/>
    <n v="400.5"/>
    <n v="12097640"/>
    <n v="-8.5199999999999998E-2"/>
  </r>
  <r>
    <x v="2998"/>
    <x v="2963"/>
    <n v="453"/>
    <n v="457.4"/>
    <n v="449.5"/>
    <n v="1653210"/>
    <n v="2.3999999999999998E-3"/>
  </r>
  <r>
    <x v="2999"/>
    <x v="2964"/>
    <n v="442.4"/>
    <n v="460.6"/>
    <n v="441.8"/>
    <n v="4776000"/>
    <n v="2.3800000000000002E-2"/>
  </r>
  <r>
    <x v="3000"/>
    <x v="2965"/>
    <n v="437"/>
    <n v="444.8"/>
    <n v="434.3"/>
    <n v="1581250"/>
    <n v="1.24E-2"/>
  </r>
  <r>
    <x v="3001"/>
    <x v="2966"/>
    <n v="437.6"/>
    <n v="443.2"/>
    <n v="433.3"/>
    <n v="5197410.0000000009"/>
    <n v="-1.2999999999999999E-3"/>
  </r>
  <r>
    <x v="3002"/>
    <x v="2967"/>
    <n v="441.8"/>
    <n v="445.5"/>
    <n v="424"/>
    <n v="12077010"/>
    <n v="-9.4999999999999998E-3"/>
  </r>
  <r>
    <x v="3003"/>
    <x v="2968"/>
    <n v="461.2"/>
    <n v="462.8"/>
    <n v="431.1"/>
    <n v="6441090"/>
    <n v="-4.2099999999999999E-2"/>
  </r>
  <r>
    <x v="3004"/>
    <x v="2969"/>
    <n v="463.2"/>
    <n v="466"/>
    <n v="452.3"/>
    <n v="1900610"/>
    <n v="-4.3E-3"/>
  </r>
  <r>
    <x v="3005"/>
    <x v="2970"/>
    <n v="455.5"/>
    <n v="466.1"/>
    <n v="453.5"/>
    <n v="3419810"/>
    <n v="1.6799999999999999E-2"/>
  </r>
  <r>
    <x v="3006"/>
    <x v="2971"/>
    <n v="454"/>
    <n v="458.4"/>
    <n v="447.3"/>
    <n v="3745640"/>
    <n v="3.3999999999999998E-3"/>
  </r>
  <r>
    <x v="3007"/>
    <x v="2963"/>
    <n v="462.6"/>
    <n v="465.2"/>
    <n v="437.4"/>
    <n v="4074840"/>
    <n v="-1.8700000000000001E-2"/>
  </r>
  <r>
    <x v="3008"/>
    <x v="2972"/>
    <n v="442"/>
    <n v="464.2"/>
    <n v="440.7"/>
    <n v="642360"/>
    <n v="4.6699999999999998E-2"/>
  </r>
  <r>
    <x v="3009"/>
    <x v="2973"/>
    <n v="434.7"/>
    <n v="449.5"/>
    <n v="428.8"/>
    <n v="20140640"/>
    <n v="1.6799999999999999E-2"/>
  </r>
  <r>
    <x v="3010"/>
    <x v="2974"/>
    <n v="432.3"/>
    <n v="441"/>
    <n v="420.8"/>
    <n v="897960"/>
    <n v="5.5999999999999999E-3"/>
  </r>
  <r>
    <x v="3011"/>
    <x v="2975"/>
    <n v="449.8"/>
    <n v="467.7"/>
    <n v="403.7"/>
    <n v="9303360"/>
    <n v="-3.9E-2"/>
  </r>
  <r>
    <x v="3012"/>
    <x v="2821"/>
    <n v="415.5"/>
    <n v="453.4"/>
    <n v="413.7"/>
    <n v="1050360"/>
    <n v="8.2600000000000007E-2"/>
  </r>
  <r>
    <x v="3013"/>
    <x v="2976"/>
    <n v="416"/>
    <n v="420.4"/>
    <n v="409.5"/>
    <n v="4729560"/>
    <n v="-1.1999999999999999E-3"/>
  </r>
  <r>
    <x v="3014"/>
    <x v="2977"/>
    <n v="410.7"/>
    <n v="424.6"/>
    <n v="403.3"/>
    <n v="5304960.0000000009"/>
    <n v="1.2999999999999999E-2"/>
  </r>
  <r>
    <x v="3015"/>
    <x v="2978"/>
    <n v="394.3"/>
    <n v="411.1"/>
    <n v="388"/>
    <n v="2676960"/>
    <n v="4.1599999999999998E-2"/>
  </r>
  <r>
    <x v="3016"/>
    <x v="2979"/>
    <n v="393.4"/>
    <n v="398.7"/>
    <n v="381.7"/>
    <n v="7256250"/>
    <n v="2.3E-3"/>
  </r>
  <r>
    <x v="3017"/>
    <x v="2980"/>
    <n v="386.7"/>
    <n v="402.2"/>
    <n v="382.6"/>
    <n v="11339960.000000002"/>
    <n v="1.7299999999999999E-2"/>
  </r>
  <r>
    <x v="3018"/>
    <x v="2981"/>
    <n v="361.7"/>
    <n v="390.3"/>
    <n v="361.5"/>
    <n v="2304000"/>
    <n v="6.9199999999999998E-2"/>
  </r>
  <r>
    <x v="3019"/>
    <x v="2982"/>
    <n v="360.3"/>
    <n v="364"/>
    <n v="354.3"/>
    <n v="3330250"/>
    <n v="3.8E-3"/>
  </r>
  <r>
    <x v="3020"/>
    <x v="2983"/>
    <n v="360"/>
    <n v="371.4"/>
    <n v="355.5"/>
    <n v="2006290"/>
    <n v="8.9999999999999998E-4"/>
  </r>
  <r>
    <x v="3021"/>
    <x v="2984"/>
    <n v="361.8"/>
    <n v="363.4"/>
    <n v="347.2"/>
    <n v="4160250"/>
    <n v="-5.0000000000000001E-3"/>
  </r>
  <r>
    <x v="3022"/>
    <x v="2985"/>
    <n v="378"/>
    <n v="379"/>
    <n v="353.7"/>
    <n v="10183810"/>
    <n v="-4.2799999999999998E-2"/>
  </r>
  <r>
    <x v="3023"/>
    <x v="2986"/>
    <n v="370.8"/>
    <n v="382.6"/>
    <n v="367.9"/>
    <n v="9992290"/>
    <n v="1.9199999999999998E-2"/>
  </r>
  <r>
    <x v="3024"/>
    <x v="2987"/>
    <n v="355.8"/>
    <n v="372.8"/>
    <n v="354.5"/>
    <n v="2492690"/>
    <n v="4.2200000000000001E-2"/>
  </r>
  <r>
    <x v="3025"/>
    <x v="2988"/>
    <n v="359.5"/>
    <n v="360.1"/>
    <n v="350.5"/>
    <n v="954890"/>
    <n v="-1.03E-2"/>
  </r>
  <r>
    <x v="3026"/>
    <x v="2989"/>
    <n v="353.7"/>
    <n v="363.9"/>
    <n v="345.1"/>
    <n v="4967040"/>
    <n v="1.6299999999999999E-2"/>
  </r>
  <r>
    <x v="3027"/>
    <x v="2990"/>
    <n v="327.5"/>
    <n v="368.9"/>
    <n v="327.39999999999998"/>
    <n v="8032440"/>
    <n v="8.0100000000000005E-2"/>
  </r>
  <r>
    <x v="3028"/>
    <x v="2991"/>
    <n v="318.39999999999998"/>
    <n v="330"/>
    <n v="315.7"/>
    <n v="5282240"/>
    <n v="2.8799999999999999E-2"/>
  </r>
  <r>
    <x v="3029"/>
    <x v="2992"/>
    <n v="322.10000000000002"/>
    <n v="323.3"/>
    <n v="315.5"/>
    <n v="3343560"/>
    <n v="-1.17E-2"/>
  </r>
  <r>
    <x v="3030"/>
    <x v="2993"/>
    <n v="322.8"/>
    <n v="325"/>
    <n v="319.89999999999998"/>
    <n v="3119290"/>
    <n v="-2E-3"/>
  </r>
  <r>
    <x v="3031"/>
    <x v="2994"/>
    <n v="324.7"/>
    <n v="326.89999999999998"/>
    <n v="319.39999999999998"/>
    <n v="2756250"/>
    <n v="-5.8999999999999999E-3"/>
  </r>
  <r>
    <x v="3032"/>
    <x v="2995"/>
    <n v="321.10000000000002"/>
    <n v="328.4"/>
    <n v="318.39999999999998"/>
    <n v="0"/>
    <n v="1.11E-2"/>
  </r>
  <r>
    <x v="3033"/>
    <x v="2996"/>
    <n v="325"/>
    <n v="327.10000000000002"/>
    <n v="309.5"/>
    <n v="10889010"/>
    <n v="-1.1900000000000001E-2"/>
  </r>
  <r>
    <x v="3034"/>
    <x v="2997"/>
    <n v="335.9"/>
    <n v="335.6"/>
    <n v="323.39999999999998"/>
    <n v="3282440"/>
    <n v="-3.2599999999999997E-2"/>
  </r>
  <r>
    <x v="3035"/>
    <x v="2998"/>
    <n v="333.9"/>
    <n v="337.4"/>
    <n v="329.4"/>
    <n v="2820960"/>
    <n v="6.0000000000000001E-3"/>
  </r>
  <r>
    <x v="3036"/>
    <x v="2999"/>
    <n v="330.2"/>
    <n v="342.9"/>
    <n v="328.1"/>
    <n v="2456250"/>
    <n v="1.12E-2"/>
  </r>
  <r>
    <x v="3037"/>
    <x v="3000"/>
    <n v="317.5"/>
    <n v="332"/>
    <n v="314.10000000000002"/>
    <n v="1219960"/>
    <n v="4.02E-2"/>
  </r>
  <r>
    <x v="3038"/>
    <x v="3001"/>
    <n v="331.8"/>
    <n v="334.8"/>
    <n v="314.2"/>
    <n v="2826240"/>
    <n v="-4.3200000000000002E-2"/>
  </r>
  <r>
    <x v="3039"/>
    <x v="3002"/>
    <n v="333.8"/>
    <n v="369.8"/>
    <n v="326.39999999999998"/>
    <n v="782210"/>
    <n v="-6.0000000000000001E-3"/>
  </r>
  <r>
    <x v="3040"/>
    <x v="3003"/>
    <n v="333.9"/>
    <n v="341.8"/>
    <n v="323.89999999999998"/>
    <n v="2431250"/>
    <n v="-2.0000000000000001E-4"/>
  </r>
  <r>
    <x v="3041"/>
    <x v="2999"/>
    <n v="304.7"/>
    <n v="346.1"/>
    <n v="306.10000000000002"/>
    <n v="10041210"/>
    <n v="9.5600000000000004E-2"/>
  </r>
  <r>
    <x v="3042"/>
    <x v="3004"/>
    <n v="336.7"/>
    <n v="341.8"/>
    <n v="292.39999999999998"/>
    <n v="25340159.999999996"/>
    <n v="-9.5000000000000001E-2"/>
  </r>
  <r>
    <x v="3043"/>
    <x v="3005"/>
    <n v="380.2"/>
    <n v="381.4"/>
    <n v="323.2"/>
    <n v="6098410"/>
    <n v="-0.1145"/>
  </r>
  <r>
    <x v="3044"/>
    <x v="3006"/>
    <n v="371.6"/>
    <n v="385.1"/>
    <n v="360.2"/>
    <n v="6779160"/>
    <n v="2.3300000000000001E-2"/>
  </r>
  <r>
    <x v="3045"/>
    <x v="3007"/>
    <n v="385.1"/>
    <n v="389.8"/>
    <n v="365.5"/>
    <n v="3396960"/>
    <n v="-3.5099999999999999E-2"/>
  </r>
  <r>
    <x v="3046"/>
    <x v="3008"/>
    <n v="369.8"/>
    <n v="391.8"/>
    <n v="369"/>
    <n v="309090"/>
    <n v="4.1300000000000003E-2"/>
  </r>
  <r>
    <x v="3047"/>
    <x v="2929"/>
    <n v="382.7"/>
    <n v="396.4"/>
    <n v="348.8"/>
    <n v="7147840"/>
    <n v="-3.3700000000000001E-2"/>
  </r>
  <r>
    <x v="3048"/>
    <x v="3009"/>
    <n v="400.9"/>
    <n v="447.2"/>
    <n v="366.1"/>
    <n v="28780250"/>
    <n v="-4.5400000000000003E-2"/>
  </r>
  <r>
    <x v="3049"/>
    <x v="3010"/>
    <n v="396.5"/>
    <n v="492.8"/>
    <n v="368.6"/>
    <n v="37794290"/>
    <n v="1.11E-2"/>
  </r>
  <r>
    <x v="3050"/>
    <x v="3011"/>
    <n v="359.3"/>
    <n v="416.8"/>
    <n v="354.6"/>
    <n v="41777010"/>
    <n v="0.1036"/>
  </r>
  <r>
    <x v="3051"/>
    <x v="3012"/>
    <n v="323"/>
    <n v="365.8"/>
    <n v="319.8"/>
    <n v="2231000"/>
    <n v="0.1125"/>
  </r>
  <r>
    <x v="3052"/>
    <x v="3013"/>
    <n v="311.2"/>
    <n v="324.3"/>
    <n v="304.7"/>
    <n v="5233410"/>
    <n v="3.7600000000000001E-2"/>
  </r>
  <r>
    <x v="3053"/>
    <x v="3014"/>
    <n v="327.10000000000002"/>
    <n v="333.3"/>
    <n v="304.60000000000002"/>
    <n v="8783890"/>
    <n v="-4.8500000000000001E-2"/>
  </r>
  <r>
    <x v="3054"/>
    <x v="3015"/>
    <n v="313.60000000000002"/>
    <n v="334.9"/>
    <n v="310.8"/>
    <n v="7668010"/>
    <n v="4.2999999999999997E-2"/>
  </r>
  <r>
    <x v="3055"/>
    <x v="3016"/>
    <n v="303.5"/>
    <n v="318.5"/>
    <n v="300.2"/>
    <n v="12780639.999999998"/>
    <n v="3.32E-2"/>
  </r>
  <r>
    <x v="3056"/>
    <x v="3017"/>
    <n v="294.7"/>
    <n v="307.5"/>
    <n v="294"/>
    <n v="4772810"/>
    <n v="3.0099999999999998E-2"/>
  </r>
  <r>
    <x v="3057"/>
    <x v="3018"/>
    <n v="285.10000000000002"/>
    <n v="298.39999999999998"/>
    <n v="285.10000000000002"/>
    <n v="9210690"/>
    <n v="3.3399999999999999E-2"/>
  </r>
  <r>
    <x v="3058"/>
    <x v="3019"/>
    <n v="287.89999999999998"/>
    <n v="287.60000000000002"/>
    <n v="279.60000000000002"/>
    <n v="1537409.9999999998"/>
    <n v="-9.4000000000000004E-3"/>
  </r>
  <r>
    <x v="3059"/>
    <x v="3020"/>
    <n v="282.60000000000002"/>
    <n v="295.60000000000002"/>
    <n v="281.8"/>
    <n v="10251000"/>
    <n v="1.8800000000000001E-2"/>
  </r>
  <r>
    <x v="3060"/>
    <x v="3021"/>
    <n v="276.89999999999998"/>
    <n v="283"/>
    <n v="277"/>
    <n v="781690"/>
    <n v="2.0400000000000001E-2"/>
  </r>
  <r>
    <x v="3061"/>
    <x v="3022"/>
    <n v="274.39999999999998"/>
    <n v="279.8"/>
    <n v="273.2"/>
    <n v="2218240"/>
    <n v="9.1000000000000004E-3"/>
  </r>
  <r>
    <x v="3062"/>
    <x v="3023"/>
    <n v="267.10000000000002"/>
    <n v="278.7"/>
    <n v="266.8"/>
    <n v="1397250"/>
    <n v="2.7400000000000001E-2"/>
  </r>
  <r>
    <x v="3063"/>
    <x v="3024"/>
    <n v="269.8"/>
    <n v="272.2"/>
    <n v="263.5"/>
    <n v="3816960"/>
    <n v="-9.7999999999999997E-3"/>
  </r>
  <r>
    <x v="3064"/>
    <x v="3025"/>
    <n v="263.8"/>
    <n v="272.10000000000002"/>
    <n v="262.7"/>
    <n v="3016000"/>
    <n v="2.2499999999999999E-2"/>
  </r>
  <r>
    <x v="3065"/>
    <x v="3026"/>
    <n v="261.7"/>
    <n v="266"/>
    <n v="259.89999999999998"/>
    <n v="988890"/>
    <n v="8.2000000000000007E-3"/>
  </r>
  <r>
    <x v="3066"/>
    <x v="3027"/>
    <n v="269.60000000000002"/>
    <n v="272.39999999999998"/>
    <n v="259.5"/>
    <n v="1411290"/>
    <n v="-2.93E-2"/>
  </r>
  <r>
    <x v="3067"/>
    <x v="3028"/>
    <n v="262.89999999999998"/>
    <n v="275.39999999999998"/>
    <n v="261.7"/>
    <n v="9562560"/>
    <n v="2.5499999999999998E-2"/>
  </r>
  <r>
    <x v="3068"/>
    <x v="3029"/>
    <n v="254.4"/>
    <n v="267.3"/>
    <n v="253.9"/>
    <n v="1713240.0000000002"/>
    <n v="3.3099999999999997E-2"/>
  </r>
  <r>
    <x v="3069"/>
    <x v="3030"/>
    <n v="252.3"/>
    <n v="256.8"/>
    <n v="251.2"/>
    <n v="3880960"/>
    <n v="8.3999999999999995E-3"/>
  </r>
  <r>
    <x v="3070"/>
    <x v="3031"/>
    <n v="248.8"/>
    <n v="255.1"/>
    <n v="248.3"/>
    <n v="4035640"/>
    <n v="1.43E-2"/>
  </r>
  <r>
    <x v="3071"/>
    <x v="3032"/>
    <n v="245.4"/>
    <n v="251.2"/>
    <n v="243.1"/>
    <n v="6589440"/>
    <n v="1.4E-2"/>
  </r>
  <r>
    <x v="3072"/>
    <x v="3033"/>
    <n v="247.6"/>
    <n v="248"/>
    <n v="244.6"/>
    <n v="1575210"/>
    <n v="-9.2999999999999992E-3"/>
  </r>
  <r>
    <x v="3073"/>
    <x v="3034"/>
    <n v="245.4"/>
    <n v="248.3"/>
    <n v="244.5"/>
    <n v="1781490"/>
    <n v="9.4000000000000004E-3"/>
  </r>
  <r>
    <x v="3074"/>
    <x v="3033"/>
    <n v="244"/>
    <n v="245.9"/>
    <n v="242.9"/>
    <n v="3740160"/>
    <n v="5.4000000000000003E-3"/>
  </r>
  <r>
    <x v="3075"/>
    <x v="3035"/>
    <n v="242.6"/>
    <n v="244.6"/>
    <n v="241.3"/>
    <n v="2312490"/>
    <n v="6.0000000000000001E-3"/>
  </r>
  <r>
    <x v="3076"/>
    <x v="3036"/>
    <n v="243"/>
    <n v="244.8"/>
    <n v="241.6"/>
    <n v="662250"/>
    <n v="-1.6000000000000001E-3"/>
  </r>
  <r>
    <x v="3077"/>
    <x v="3037"/>
    <n v="246.1"/>
    <n v="247.3"/>
    <n v="241.6"/>
    <n v="3756000"/>
    <n v="-1.2800000000000001E-2"/>
  </r>
  <r>
    <x v="3078"/>
    <x v="3038"/>
    <n v="240.1"/>
    <n v="247.6"/>
    <n v="239.4"/>
    <n v="6622560"/>
    <n v="2.4899999999999999E-2"/>
  </r>
  <r>
    <x v="3079"/>
    <x v="3039"/>
    <n v="238.3"/>
    <n v="240.5"/>
    <n v="236.4"/>
    <n v="1469760"/>
    <n v="7.6E-3"/>
  </r>
  <r>
    <x v="3080"/>
    <x v="3040"/>
    <n v="238.6"/>
    <n v="277.60000000000002"/>
    <n v="237.5"/>
    <n v="2707250"/>
    <n v="-1E-3"/>
  </r>
  <r>
    <x v="3081"/>
    <x v="3041"/>
    <n v="236.7"/>
    <n v="239.5"/>
    <n v="236.1"/>
    <n v="1342610"/>
    <n v="7.9000000000000008E-3"/>
  </r>
  <r>
    <x v="3082"/>
    <x v="3042"/>
    <n v="237.1"/>
    <n v="238.4"/>
    <n v="235.1"/>
    <n v="4506360"/>
    <n v="-1.4E-3"/>
  </r>
  <r>
    <x v="3083"/>
    <x v="3043"/>
    <n v="235.9"/>
    <n v="238.7"/>
    <n v="234.7"/>
    <n v="4653440"/>
    <n v="4.7000000000000002E-3"/>
  </r>
  <r>
    <x v="3084"/>
    <x v="3044"/>
    <n v="236.7"/>
    <n v="237.8"/>
    <n v="234.4"/>
    <n v="2627040"/>
    <n v="-3.3E-3"/>
  </r>
  <r>
    <x v="3085"/>
    <x v="3042"/>
    <n v="238.9"/>
    <n v="240.4"/>
    <n v="234.8"/>
    <n v="1719000"/>
    <n v="-8.9999999999999993E-3"/>
  </r>
  <r>
    <x v="3086"/>
    <x v="3045"/>
    <n v="232.5"/>
    <n v="240.4"/>
    <n v="232.4"/>
    <n v="1799840"/>
    <n v="2.7400000000000001E-2"/>
  </r>
  <r>
    <x v="3087"/>
    <x v="3046"/>
    <n v="234.3"/>
    <n v="234.8"/>
    <n v="231.8"/>
    <n v="505960"/>
    <n v="-7.7000000000000002E-3"/>
  </r>
  <r>
    <x v="3088"/>
    <x v="3047"/>
    <n v="235"/>
    <n v="235.7"/>
    <n v="232.7"/>
    <n v="1168410"/>
    <n v="-3.0999999999999999E-3"/>
  </r>
  <r>
    <x v="3089"/>
    <x v="3048"/>
    <n v="233.8"/>
    <n v="237.6"/>
    <n v="232.7"/>
    <n v="3571640"/>
    <n v="5.4000000000000003E-3"/>
  </r>
  <r>
    <x v="3090"/>
    <x v="3049"/>
    <n v="229.9"/>
    <n v="235.8"/>
    <n v="229.6"/>
    <n v="865440"/>
    <n v="1.6799999999999999E-2"/>
  </r>
  <r>
    <x v="3091"/>
    <x v="3050"/>
    <n v="230"/>
    <n v="232.2"/>
    <n v="228.5"/>
    <n v="2616000"/>
    <n v="-5.0000000000000001E-4"/>
  </r>
  <r>
    <x v="3092"/>
    <x v="3051"/>
    <n v="226.3"/>
    <n v="233.2"/>
    <n v="224.1"/>
    <n v="3935250"/>
    <n v="1.6299999999999999E-2"/>
  </r>
  <r>
    <x v="3093"/>
    <x v="3052"/>
    <n v="231.1"/>
    <n v="231.6"/>
    <n v="225"/>
    <n v="2297490"/>
    <n v="-2.06E-2"/>
  </r>
  <r>
    <x v="3094"/>
    <x v="3053"/>
    <n v="231.1"/>
    <n v="232.7"/>
    <n v="229.9"/>
    <n v="497250"/>
    <n v="0"/>
  </r>
  <r>
    <x v="3095"/>
    <x v="3053"/>
    <n v="232.2"/>
    <n v="233.4"/>
    <n v="230.2"/>
    <n v="1620090"/>
    <n v="-4.7000000000000002E-3"/>
  </r>
  <r>
    <x v="3096"/>
    <x v="3054"/>
    <n v="232.7"/>
    <n v="234.7"/>
    <n v="230.6"/>
    <n v="903890"/>
    <n v="-2.2000000000000001E-3"/>
  </r>
  <r>
    <x v="3097"/>
    <x v="3055"/>
    <n v="228.6"/>
    <n v="235.2"/>
    <n v="227.9"/>
    <n v="336360"/>
    <n v="1.7999999999999999E-2"/>
  </r>
  <r>
    <x v="3098"/>
    <x v="3056"/>
    <n v="229.5"/>
    <n v="230.9"/>
    <n v="225.1"/>
    <n v="4723810"/>
    <n v="-4.1000000000000003E-3"/>
  </r>
  <r>
    <x v="3099"/>
    <x v="3057"/>
    <n v="229.9"/>
    <n v="242.8"/>
    <n v="228"/>
    <n v="2575040"/>
    <n v="-1.6999999999999999E-3"/>
  </r>
  <r>
    <x v="3100"/>
    <x v="3050"/>
    <n v="230.2"/>
    <n v="232.6"/>
    <n v="226"/>
    <n v="611000"/>
    <n v="-1.1999999999999999E-3"/>
  </r>
  <r>
    <x v="3101"/>
    <x v="3058"/>
    <n v="235.6"/>
    <n v="236.2"/>
    <n v="228.3"/>
    <n v="3096000"/>
    <n v="-2.3E-2"/>
  </r>
  <r>
    <x v="3102"/>
    <x v="3059"/>
    <n v="239.9"/>
    <n v="240.3"/>
    <n v="233.3"/>
    <n v="3370290.0000000005"/>
    <n v="-1.7899999999999999E-2"/>
  </r>
  <r>
    <x v="3103"/>
    <x v="3060"/>
    <n v="238.1"/>
    <n v="241"/>
    <n v="237.4"/>
    <n v="3524290.0000000005"/>
    <n v="7.6E-3"/>
  </r>
  <r>
    <x v="3104"/>
    <x v="3061"/>
    <n v="237.4"/>
    <n v="240.6"/>
    <n v="234.3"/>
    <n v="3269160"/>
    <n v="2.8E-3"/>
  </r>
  <r>
    <x v="3105"/>
    <x v="3062"/>
    <n v="243.2"/>
    <n v="244.3"/>
    <n v="236.5"/>
    <n v="1800760.0000000002"/>
    <n v="-2.4E-2"/>
  </r>
  <r>
    <x v="3106"/>
    <x v="3063"/>
    <n v="239.6"/>
    <n v="246.4"/>
    <n v="239.2"/>
    <n v="2672250"/>
    <n v="1.5299999999999999E-2"/>
  </r>
  <r>
    <x v="3107"/>
    <x v="3064"/>
    <n v="239.9"/>
    <n v="242.7"/>
    <n v="237.5"/>
    <n v="1086610"/>
    <n v="-1.1999999999999999E-3"/>
  </r>
  <r>
    <x v="3108"/>
    <x v="3060"/>
    <n v="233.7"/>
    <n v="243.6"/>
    <n v="234.7"/>
    <n v="1789290"/>
    <n v="2.6499999999999999E-2"/>
  </r>
  <r>
    <x v="3109"/>
    <x v="3065"/>
    <n v="230.3"/>
    <n v="235.6"/>
    <n v="228.3"/>
    <n v="1351840"/>
    <n v="1.49E-2"/>
  </r>
  <r>
    <x v="3110"/>
    <x v="3066"/>
    <n v="226.2"/>
    <n v="231.1"/>
    <n v="225.8"/>
    <n v="4693760"/>
    <n v="1.7899999999999999E-2"/>
  </r>
  <r>
    <x v="3111"/>
    <x v="3067"/>
    <n v="228.6"/>
    <n v="229.6"/>
    <n v="225.4"/>
    <n v="812250"/>
    <n v="-1.06E-2"/>
  </r>
  <r>
    <x v="3112"/>
    <x v="3056"/>
    <n v="227.2"/>
    <n v="230.6"/>
    <n v="225.6"/>
    <n v="4525290"/>
    <n v="6.4000000000000003E-3"/>
  </r>
  <r>
    <x v="3113"/>
    <x v="3068"/>
    <n v="229.5"/>
    <n v="231.4"/>
    <n v="225.8"/>
    <n v="3593160.0000000005"/>
    <n v="-0.01"/>
  </r>
  <r>
    <x v="3114"/>
    <x v="3057"/>
    <n v="228.4"/>
    <n v="231.8"/>
    <n v="224.2"/>
    <n v="2780010"/>
    <n v="4.7000000000000002E-3"/>
  </r>
  <r>
    <x v="3115"/>
    <x v="3069"/>
    <n v="228.5"/>
    <n v="232.3"/>
    <n v="225.4"/>
    <n v="3224610"/>
    <n v="-4.0000000000000002E-4"/>
  </r>
  <r>
    <x v="3116"/>
    <x v="3070"/>
    <n v="231.6"/>
    <n v="233.1"/>
    <n v="226.4"/>
    <n v="3236760"/>
    <n v="-1.3599999999999999E-2"/>
  </r>
  <r>
    <x v="3117"/>
    <x v="3071"/>
    <n v="222.7"/>
    <n v="234.8"/>
    <n v="219.6"/>
    <n v="5983560"/>
    <n v="0.04"/>
  </r>
  <r>
    <x v="3118"/>
    <x v="3072"/>
    <n v="225"/>
    <n v="228.4"/>
    <n v="222"/>
    <n v="1506250"/>
    <n v="-0.01"/>
  </r>
  <r>
    <x v="3119"/>
    <x v="3073"/>
    <n v="220.5"/>
    <n v="230.7"/>
    <n v="218.8"/>
    <n v="7517610"/>
    <n v="2.0199999999999999E-2"/>
  </r>
  <r>
    <x v="3120"/>
    <x v="3074"/>
    <n v="211.4"/>
    <n v="226.6"/>
    <n v="196.3"/>
    <n v="15072410"/>
    <n v="4.2900000000000001E-2"/>
  </r>
  <r>
    <x v="3121"/>
    <x v="3075"/>
    <n v="226.8"/>
    <n v="228.4"/>
    <n v="207.8"/>
    <n v="13769000"/>
    <n v="-6.7599999999999993E-2"/>
  </r>
  <r>
    <x v="3122"/>
    <x v="3076"/>
    <n v="229.5"/>
    <n v="232.7"/>
    <n v="224.3"/>
    <n v="4102560.0000000005"/>
    <n v="-1.2200000000000001E-2"/>
  </r>
  <r>
    <x v="3123"/>
    <x v="3057"/>
    <n v="232.4"/>
    <n v="235.1"/>
    <n v="221"/>
    <n v="1558409.9999999998"/>
    <n v="-1.23E-2"/>
  </r>
  <r>
    <x v="3124"/>
    <x v="3077"/>
    <n v="234.7"/>
    <n v="236.3"/>
    <n v="230.5"/>
    <n v="3747250"/>
    <n v="-9.5999999999999992E-3"/>
  </r>
  <r>
    <x v="3125"/>
    <x v="3078"/>
    <n v="226"/>
    <n v="238"/>
    <n v="225.5"/>
    <n v="8916040"/>
    <n v="3.8300000000000001E-2"/>
  </r>
  <r>
    <x v="3126"/>
    <x v="3079"/>
    <n v="246.7"/>
    <n v="247.9"/>
    <n v="214.3"/>
    <n v="20157240"/>
    <n v="-8.4000000000000005E-2"/>
  </r>
  <r>
    <x v="3127"/>
    <x v="3080"/>
    <n v="257.10000000000002"/>
    <n v="257.5"/>
    <n v="245.7"/>
    <n v="4725000"/>
    <n v="-4.0500000000000001E-2"/>
  </r>
  <r>
    <x v="3128"/>
    <x v="3081"/>
    <n v="257.10000000000002"/>
    <n v="259.89999999999998"/>
    <n v="252.9"/>
    <n v="4213440"/>
    <n v="0"/>
  </r>
  <r>
    <x v="3129"/>
    <x v="3081"/>
    <n v="260.5"/>
    <n v="261.89999999999998"/>
    <n v="254.6"/>
    <n v="276160"/>
    <n v="-1.3100000000000001E-2"/>
  </r>
  <r>
    <x v="3130"/>
    <x v="3082"/>
    <n v="265"/>
    <n v="266.5"/>
    <n v="259.39999999999998"/>
    <n v="3540809.9999999995"/>
    <n v="-1.7000000000000001E-2"/>
  </r>
  <r>
    <x v="3131"/>
    <x v="3083"/>
    <n v="263.39999999999998"/>
    <n v="267.2"/>
    <n v="260.2"/>
    <n v="1726890"/>
    <n v="6.0000000000000001E-3"/>
  </r>
  <r>
    <x v="3132"/>
    <x v="3084"/>
    <n v="267.7"/>
    <n v="268.39999999999998"/>
    <n v="261.3"/>
    <n v="2768010"/>
    <n v="-1.5800000000000002E-2"/>
  </r>
  <r>
    <x v="3133"/>
    <x v="3085"/>
    <n v="269"/>
    <n v="271.5"/>
    <n v="263.7"/>
    <n v="4141290"/>
    <n v="-5.1000000000000004E-3"/>
  </r>
  <r>
    <x v="3134"/>
    <x v="3086"/>
    <n v="263.3"/>
    <n v="269.89999999999998"/>
    <n v="261.39999999999998"/>
    <n v="1848960"/>
    <n v="2.18E-2"/>
  </r>
  <r>
    <x v="3135"/>
    <x v="3087"/>
    <n v="263.89999999999998"/>
    <n v="266.60000000000002"/>
    <n v="260.5"/>
    <n v="2768490"/>
    <n v="-2.2000000000000001E-3"/>
  </r>
  <r>
    <x v="3136"/>
    <x v="3088"/>
    <n v="258.60000000000002"/>
    <n v="266.8"/>
    <n v="258.60000000000002"/>
    <n v="2759040"/>
    <n v="2.0400000000000001E-2"/>
  </r>
  <r>
    <x v="3137"/>
    <x v="3089"/>
    <n v="277.89999999999998"/>
    <n v="278.89999999999998"/>
    <n v="257.39999999999998"/>
    <n v="4457160"/>
    <n v="-6.9400000000000003E-2"/>
  </r>
  <r>
    <x v="3138"/>
    <x v="3090"/>
    <n v="278"/>
    <n v="279.60000000000002"/>
    <n v="274.3"/>
    <n v="3467610"/>
    <n v="-4.0000000000000002E-4"/>
  </r>
  <r>
    <x v="3139"/>
    <x v="3091"/>
    <n v="281.7"/>
    <n v="282"/>
    <n v="276.5"/>
    <n v="864760"/>
    <n v="-1.32E-2"/>
  </r>
  <r>
    <x v="3140"/>
    <x v="3092"/>
    <n v="284.3"/>
    <n v="285.5"/>
    <n v="280.5"/>
    <n v="1110410"/>
    <n v="-9.1000000000000004E-3"/>
  </r>
  <r>
    <x v="3141"/>
    <x v="3093"/>
    <n v="281.60000000000002"/>
    <n v="285.7"/>
    <n v="279.60000000000002"/>
    <n v="3766560.0000000005"/>
    <n v="9.7000000000000003E-3"/>
  </r>
  <r>
    <x v="3142"/>
    <x v="3094"/>
    <n v="281.39999999999998"/>
    <n v="285"/>
    <n v="278.89999999999998"/>
    <n v="4084210"/>
    <n v="8.0000000000000004E-4"/>
  </r>
  <r>
    <x v="3143"/>
    <x v="3095"/>
    <n v="280.5"/>
    <n v="282.5"/>
    <n v="275.89999999999998"/>
    <n v="2389890"/>
    <n v="3.2000000000000002E-3"/>
  </r>
  <r>
    <x v="3144"/>
    <x v="3096"/>
    <n v="283.7"/>
    <n v="284.5"/>
    <n v="276.3"/>
    <n v="1695490"/>
    <n v="-1.15E-2"/>
  </r>
  <r>
    <x v="3145"/>
    <x v="3097"/>
    <n v="287"/>
    <n v="288.7"/>
    <n v="280.8"/>
    <n v="1033410"/>
    <n v="-1.15E-2"/>
  </r>
  <r>
    <x v="3146"/>
    <x v="3098"/>
    <n v="288.39999999999998"/>
    <n v="289.89999999999998"/>
    <n v="284.89999999999998"/>
    <n v="3538410"/>
    <n v="-4.7000000000000002E-3"/>
  </r>
  <r>
    <x v="3147"/>
    <x v="3099"/>
    <n v="293.7"/>
    <n v="294.7"/>
    <n v="286.89999999999998"/>
    <n v="3394890"/>
    <n v="-1.8100000000000002E-2"/>
  </r>
  <r>
    <x v="3148"/>
    <x v="3100"/>
    <n v="293"/>
    <n v="296.7"/>
    <n v="291.7"/>
    <n v="343490"/>
    <n v="2.3999999999999998E-3"/>
  </r>
  <r>
    <x v="3149"/>
    <x v="3101"/>
    <n v="291.8"/>
    <n v="295.8"/>
    <n v="285.39999999999998"/>
    <n v="4949410"/>
    <n v="4.1999999999999997E-3"/>
  </r>
  <r>
    <x v="3150"/>
    <x v="3102"/>
    <n v="288.7"/>
    <n v="293.3"/>
    <n v="286.8"/>
    <n v="3068010"/>
    <n v="1.0500000000000001E-2"/>
  </r>
  <r>
    <x v="3151"/>
    <x v="3103"/>
    <n v="288.39999999999998"/>
    <n v="291.2"/>
    <n v="284.7"/>
    <n v="2707250"/>
    <n v="1.2999999999999999E-3"/>
  </r>
  <r>
    <x v="3152"/>
    <x v="3099"/>
    <n v="275.5"/>
    <n v="289.8"/>
    <n v="274.3"/>
    <n v="2676960"/>
    <n v="4.6600000000000003E-2"/>
  </r>
  <r>
    <x v="3153"/>
    <x v="3104"/>
    <n v="276.5"/>
    <n v="277.89999999999998"/>
    <n v="274.5"/>
    <n v="2353560"/>
    <n v="-3.3999999999999998E-3"/>
  </r>
  <r>
    <x v="3154"/>
    <x v="3105"/>
    <n v="275.10000000000002"/>
    <n v="277.39999999999998"/>
    <n v="273.10000000000002"/>
    <n v="4071090"/>
    <n v="5.0000000000000001E-3"/>
  </r>
  <r>
    <x v="3155"/>
    <x v="3106"/>
    <n v="277.7"/>
    <n v="281"/>
    <n v="274.2"/>
    <n v="245250"/>
    <n v="-9.2999999999999992E-3"/>
  </r>
  <r>
    <x v="3156"/>
    <x v="3107"/>
    <n v="273.2"/>
    <n v="278.89999999999998"/>
    <n v="271.8"/>
    <n v="2796000"/>
    <n v="1.6500000000000001E-2"/>
  </r>
  <r>
    <x v="3157"/>
    <x v="3108"/>
    <n v="274"/>
    <n v="277.10000000000002"/>
    <n v="271.89999999999998"/>
    <n v="604000"/>
    <n v="-3.2000000000000002E-3"/>
  </r>
  <r>
    <x v="3158"/>
    <x v="3109"/>
    <n v="279.60000000000002"/>
    <n v="282.5"/>
    <n v="243.2"/>
    <n v="1881560"/>
    <n v="-1.9900000000000001E-2"/>
  </r>
  <r>
    <x v="3159"/>
    <x v="3110"/>
    <n v="276.60000000000002"/>
    <n v="280.8"/>
    <n v="271.2"/>
    <n v="745440"/>
    <n v="1.0999999999999999E-2"/>
  </r>
  <r>
    <x v="3160"/>
    <x v="3111"/>
    <n v="283.39999999999998"/>
    <n v="290.8"/>
    <n v="273.3"/>
    <n v="3882240"/>
    <n v="-2.41E-2"/>
  </r>
  <r>
    <x v="3161"/>
    <x v="3112"/>
    <n v="287"/>
    <n v="292.89999999999998"/>
    <n v="283.2"/>
    <n v="3455640"/>
    <n v="-1.23E-2"/>
  </r>
  <r>
    <x v="3162"/>
    <x v="3098"/>
    <n v="290.39999999999998"/>
    <n v="297"/>
    <n v="285.2"/>
    <n v="3758440"/>
    <n v="-1.17E-2"/>
  </r>
  <r>
    <x v="3163"/>
    <x v="3113"/>
    <n v="310.39999999999998"/>
    <n v="310.89999999999998"/>
    <n v="276.89999999999998"/>
    <n v="12482250"/>
    <n v="-6.4699999999999994E-2"/>
  </r>
  <r>
    <x v="3164"/>
    <x v="3114"/>
    <n v="292"/>
    <n v="315.89999999999998"/>
    <n v="291.3"/>
    <n v="8449000"/>
    <n v="6.3299999999999995E-2"/>
  </r>
  <r>
    <x v="3165"/>
    <x v="3115"/>
    <n v="283.60000000000002"/>
    <n v="298.8"/>
    <n v="282.3"/>
    <n v="2278010"/>
    <n v="2.9399999999999999E-2"/>
  </r>
  <r>
    <x v="3166"/>
    <x v="3116"/>
    <n v="269.10000000000002"/>
    <n v="297.89999999999998"/>
    <n v="266.89999999999998"/>
    <n v="1991890"/>
    <n v="5.3800000000000001E-2"/>
  </r>
  <r>
    <x v="3167"/>
    <x v="3117"/>
    <n v="268.60000000000002"/>
    <n v="272.3"/>
    <n v="265.10000000000002"/>
    <n v="1887210"/>
    <n v="1.9E-3"/>
  </r>
  <r>
    <x v="3168"/>
    <x v="3118"/>
    <n v="266.2"/>
    <n v="273.60000000000002"/>
    <n v="263.2"/>
    <n v="1313410"/>
    <n v="9.1000000000000004E-3"/>
  </r>
  <r>
    <x v="3169"/>
    <x v="3119"/>
    <n v="269.10000000000002"/>
    <n v="271.3"/>
    <n v="263.2"/>
    <n v="2538210"/>
    <n v="-1.0699999999999999E-2"/>
  </r>
  <r>
    <x v="3170"/>
    <x v="3117"/>
    <n v="270.10000000000002"/>
    <n v="277.5"/>
    <n v="266.5"/>
    <n v="5253640"/>
    <n v="-3.8999999999999998E-3"/>
  </r>
  <r>
    <x v="3171"/>
    <x v="3120"/>
    <n v="260.5"/>
    <n v="274.10000000000002"/>
    <n v="257.60000000000002"/>
    <n v="2180250"/>
    <n v="3.6799999999999999E-2"/>
  </r>
  <r>
    <x v="3172"/>
    <x v="3082"/>
    <n v="255.4"/>
    <n v="261.10000000000002"/>
    <n v="253.4"/>
    <n v="3130250.0000000005"/>
    <n v="2.0199999999999999E-2"/>
  </r>
  <r>
    <x v="3173"/>
    <x v="3121"/>
    <n v="254.9"/>
    <n v="256.7"/>
    <n v="252.4"/>
    <n v="2121640"/>
    <n v="2E-3"/>
  </r>
  <r>
    <x v="3174"/>
    <x v="3122"/>
    <n v="257.60000000000002"/>
    <n v="261.3"/>
    <n v="253.1"/>
    <n v="45010"/>
    <n v="-1.06E-2"/>
  </r>
  <r>
    <x v="3175"/>
    <x v="3123"/>
    <n v="264.10000000000002"/>
    <n v="265"/>
    <n v="254.4"/>
    <n v="6292360"/>
    <n v="-2.46E-2"/>
  </r>
  <r>
    <x v="3176"/>
    <x v="3124"/>
    <n v="257"/>
    <n v="268.7"/>
    <n v="255.4"/>
    <n v="6176090"/>
    <n v="2.7799999999999998E-2"/>
  </r>
  <r>
    <x v="3177"/>
    <x v="3125"/>
    <n v="248.9"/>
    <n v="257.5"/>
    <n v="248"/>
    <n v="5928960"/>
    <n v="3.2500000000000001E-2"/>
  </r>
  <r>
    <x v="3178"/>
    <x v="3126"/>
    <n v="250.7"/>
    <n v="251.6"/>
    <n v="246.6"/>
    <n v="3550210"/>
    <n v="-7.4000000000000003E-3"/>
  </r>
  <r>
    <x v="3179"/>
    <x v="3127"/>
    <n v="242.9"/>
    <n v="251.6"/>
    <n v="241.8"/>
    <n v="3829000"/>
    <n v="3.2000000000000001E-2"/>
  </r>
  <r>
    <x v="3180"/>
    <x v="3128"/>
    <n v="242.6"/>
    <n v="243.5"/>
    <n v="240.1"/>
    <n v="2332440"/>
    <n v="1.6000000000000001E-3"/>
  </r>
  <r>
    <x v="3181"/>
    <x v="3036"/>
    <n v="240.6"/>
    <n v="243.6"/>
    <n v="239.3"/>
    <n v="1452960"/>
    <n v="8.3000000000000001E-3"/>
  </r>
  <r>
    <x v="3182"/>
    <x v="3129"/>
    <n v="243.8"/>
    <n v="244.5"/>
    <n v="239.1"/>
    <n v="518210"/>
    <n v="-1.3100000000000001E-2"/>
  </r>
  <r>
    <x v="3183"/>
    <x v="3130"/>
    <n v="247.5"/>
    <n v="247.7"/>
    <n v="242.3"/>
    <n v="1652490"/>
    <n v="-1.4999999999999999E-2"/>
  </r>
  <r>
    <x v="3184"/>
    <x v="3131"/>
    <n v="244.1"/>
    <n v="248.6"/>
    <n v="243.2"/>
    <n v="2807810"/>
    <n v="1.38E-2"/>
  </r>
  <r>
    <x v="3185"/>
    <x v="3132"/>
    <n v="245"/>
    <n v="246"/>
    <n v="240.9"/>
    <n v="377250"/>
    <n v="-3.5999999999999999E-3"/>
  </r>
  <r>
    <x v="3186"/>
    <x v="3133"/>
    <n v="244.1"/>
    <n v="246.6"/>
    <n v="238.7"/>
    <n v="1435840"/>
    <n v="3.5000000000000001E-3"/>
  </r>
  <r>
    <x v="3187"/>
    <x v="3132"/>
    <n v="248.4"/>
    <n v="250.8"/>
    <n v="243.6"/>
    <n v="5929000"/>
    <n v="-1.7299999999999999E-2"/>
  </r>
  <r>
    <x v="3188"/>
    <x v="3134"/>
    <n v="247.4"/>
    <n v="251.9"/>
    <n v="242.5"/>
    <n v="1093960"/>
    <n v="4.3E-3"/>
  </r>
  <r>
    <x v="3189"/>
    <x v="3135"/>
    <n v="249.8"/>
    <n v="258.5"/>
    <n v="245.1"/>
    <n v="7540440"/>
    <n v="-9.7999999999999997E-3"/>
  </r>
  <r>
    <x v="3190"/>
    <x v="3136"/>
    <n v="237"/>
    <n v="254.1"/>
    <n v="235.7"/>
    <n v="5756090"/>
    <n v="5.4100000000000002E-2"/>
  </r>
  <r>
    <x v="3191"/>
    <x v="3137"/>
    <n v="233.8"/>
    <n v="238.6"/>
    <n v="233.3"/>
    <n v="2983090"/>
    <n v="1.3899999999999999E-2"/>
  </r>
  <r>
    <x v="3192"/>
    <x v="3049"/>
    <n v="232.5"/>
    <n v="235.5"/>
    <n v="232.1"/>
    <n v="2961000"/>
    <n v="5.4999999999999997E-3"/>
  </r>
  <r>
    <x v="3193"/>
    <x v="3046"/>
    <n v="230.5"/>
    <n v="233.1"/>
    <n v="229"/>
    <n v="38010"/>
    <n v="8.8000000000000005E-3"/>
  </r>
  <r>
    <x v="3194"/>
    <x v="3138"/>
    <n v="229.9"/>
    <n v="231.6"/>
    <n v="229.3"/>
    <n v="3056250"/>
    <n v="2.5000000000000001E-3"/>
  </r>
  <r>
    <x v="3195"/>
    <x v="3050"/>
    <n v="228.8"/>
    <n v="230.6"/>
    <n v="228.5"/>
    <n v="0"/>
    <n v="4.7999999999999996E-3"/>
  </r>
  <r>
    <x v="3196"/>
    <x v="3139"/>
    <n v="229.6"/>
    <n v="230.4"/>
    <n v="227.8"/>
    <n v="2664960"/>
    <n v="-3.3999999999999998E-3"/>
  </r>
  <r>
    <x v="3197"/>
    <x v="3140"/>
    <n v="228.6"/>
    <n v="231.4"/>
    <n v="227.5"/>
    <n v="4606560"/>
    <n v="4.3E-3"/>
  </r>
  <r>
    <x v="3198"/>
    <x v="3056"/>
    <n v="223.5"/>
    <n v="229.9"/>
    <n v="223"/>
    <n v="1112250"/>
    <n v="2.2800000000000001E-2"/>
  </r>
  <r>
    <x v="3199"/>
    <x v="3141"/>
    <n v="224.7"/>
    <n v="226.4"/>
    <n v="222.2"/>
    <n v="1943039.9999999998"/>
    <n v="-5.7000000000000002E-3"/>
  </r>
  <r>
    <x v="3200"/>
    <x v="3142"/>
    <n v="225.3"/>
    <n v="225.8"/>
    <n v="223.5"/>
    <n v="1056090"/>
    <n v="-2.3999999999999998E-3"/>
  </r>
  <r>
    <x v="3201"/>
    <x v="3143"/>
    <n v="224.2"/>
    <n v="226.4"/>
    <n v="222.1"/>
    <n v="2597160"/>
    <n v="4.7999999999999996E-3"/>
  </r>
  <r>
    <x v="3202"/>
    <x v="3144"/>
    <n v="225.6"/>
    <n v="226.7"/>
    <n v="223.5"/>
    <n v="264360"/>
    <n v="-6.1000000000000004E-3"/>
  </r>
  <r>
    <x v="3203"/>
    <x v="3145"/>
    <n v="225.7"/>
    <n v="227.9"/>
    <n v="223.7"/>
    <n v="1902250"/>
    <n v="-6.9999999999999999E-4"/>
  </r>
  <r>
    <x v="3204"/>
    <x v="3146"/>
    <n v="223.1"/>
    <n v="227.4"/>
    <n v="222.3"/>
    <n v="4925610"/>
    <n v="1.17E-2"/>
  </r>
  <r>
    <x v="3205"/>
    <x v="3147"/>
    <n v="229.8"/>
    <n v="231.8"/>
    <n v="221"/>
    <n v="522360"/>
    <n v="-2.92E-2"/>
  </r>
  <r>
    <x v="3206"/>
    <x v="3148"/>
    <n v="233.2"/>
    <n v="234"/>
    <n v="229.1"/>
    <n v="0"/>
    <n v="-1.4500000000000001E-2"/>
  </r>
  <r>
    <x v="3207"/>
    <x v="3149"/>
    <n v="237"/>
    <n v="237.1"/>
    <n v="231.6"/>
    <n v="2622690"/>
    <n v="-1.61E-2"/>
  </r>
  <r>
    <x v="3208"/>
    <x v="3137"/>
    <n v="237.3"/>
    <n v="237.9"/>
    <n v="235.1"/>
    <n v="3580640"/>
    <n v="-1.1999999999999999E-3"/>
  </r>
  <r>
    <x v="3209"/>
    <x v="3150"/>
    <n v="237.3"/>
    <n v="238.4"/>
    <n v="236.2"/>
    <n v="2681250"/>
    <n v="0"/>
  </r>
  <r>
    <x v="3210"/>
    <x v="3150"/>
    <n v="237.8"/>
    <n v="238.9"/>
    <n v="235.9"/>
    <n v="144090"/>
    <n v="-2.3E-3"/>
  </r>
  <r>
    <x v="3211"/>
    <x v="3151"/>
    <n v="237.4"/>
    <n v="239"/>
    <n v="235.6"/>
    <n v="296640"/>
    <n v="1.8E-3"/>
  </r>
  <r>
    <x v="3212"/>
    <x v="3062"/>
    <n v="241"/>
    <n v="241.8"/>
    <n v="235.8"/>
    <n v="1029210"/>
    <n v="-1.4800000000000001E-2"/>
  </r>
  <r>
    <x v="3213"/>
    <x v="3152"/>
    <n v="238.9"/>
    <n v="242.4"/>
    <n v="237.5"/>
    <n v="786760"/>
    <n v="8.5000000000000006E-3"/>
  </r>
  <r>
    <x v="3214"/>
    <x v="3045"/>
    <n v="240.4"/>
    <n v="241.7"/>
    <n v="238.1"/>
    <n v="108090"/>
    <n v="-5.8999999999999999E-3"/>
  </r>
  <r>
    <x v="3215"/>
    <x v="3153"/>
    <n v="235.4"/>
    <n v="242"/>
    <n v="234.6"/>
    <n v="815210"/>
    <n v="2.12E-2"/>
  </r>
  <r>
    <x v="3216"/>
    <x v="3154"/>
    <n v="234"/>
    <n v="236.6"/>
    <n v="233.6"/>
    <n v="4036360"/>
    <n v="6.1000000000000004E-3"/>
  </r>
  <r>
    <x v="3217"/>
    <x v="3155"/>
    <n v="232"/>
    <n v="235.2"/>
    <n v="231.5"/>
    <n v="3428610"/>
    <n v="8.3999999999999995E-3"/>
  </r>
  <r>
    <x v="3218"/>
    <x v="3156"/>
    <n v="232.6"/>
    <n v="234.5"/>
    <n v="231.3"/>
    <n v="3848360"/>
    <n v="-2.7000000000000001E-3"/>
  </r>
  <r>
    <x v="3219"/>
    <x v="3157"/>
    <n v="236.3"/>
    <n v="237.1"/>
    <n v="231.5"/>
    <n v="743960"/>
    <n v="-1.55E-2"/>
  </r>
  <r>
    <x v="3220"/>
    <x v="3158"/>
    <n v="236.2"/>
    <n v="237.8"/>
    <n v="235.4"/>
    <n v="1222490"/>
    <n v="2.9999999999999997E-4"/>
  </r>
  <r>
    <x v="3221"/>
    <x v="3159"/>
    <n v="237.2"/>
    <n v="237.8"/>
    <n v="234.6"/>
    <n v="135250"/>
    <n v="-4.1000000000000003E-3"/>
  </r>
  <r>
    <x v="3222"/>
    <x v="3160"/>
    <n v="236.9"/>
    <n v="238.8"/>
    <n v="235.5"/>
    <n v="138090"/>
    <n v="1.2999999999999999E-3"/>
  </r>
  <r>
    <x v="3223"/>
    <x v="3161"/>
    <n v="236.4"/>
    <n v="239.2"/>
    <n v="232.4"/>
    <n v="142040"/>
    <n v="2.2000000000000001E-3"/>
  </r>
  <r>
    <x v="3224"/>
    <x v="3162"/>
    <n v="241.6"/>
    <n v="243.9"/>
    <n v="234.1"/>
    <n v="3630490.0000000005"/>
    <n v="-2.1499999999999998E-2"/>
  </r>
  <r>
    <x v="3225"/>
    <x v="3163"/>
    <n v="241.8"/>
    <n v="243"/>
    <n v="239.2"/>
    <n v="320640"/>
    <n v="-1E-3"/>
  </r>
  <r>
    <x v="3226"/>
    <x v="3164"/>
    <n v="240"/>
    <n v="243.9"/>
    <n v="238.9"/>
    <n v="971890"/>
    <n v="7.7000000000000002E-3"/>
  </r>
  <r>
    <x v="3227"/>
    <x v="3165"/>
    <n v="241.4"/>
    <n v="244.8"/>
    <n v="238.2"/>
    <n v="0"/>
    <n v="-6.0000000000000001E-3"/>
  </r>
  <r>
    <x v="3228"/>
    <x v="3166"/>
    <n v="243.7"/>
    <n v="247.9"/>
    <n v="238.5"/>
    <n v="4960410"/>
    <n v="-9.5999999999999992E-3"/>
  </r>
  <r>
    <x v="3229"/>
    <x v="3167"/>
    <n v="237.7"/>
    <n v="247"/>
    <n v="235.8"/>
    <n v="4375000"/>
    <n v="2.53E-2"/>
  </r>
  <r>
    <x v="3230"/>
    <x v="3168"/>
    <n v="230"/>
    <n v="240.3"/>
    <n v="228.3"/>
    <n v="455250"/>
    <n v="3.3500000000000002E-2"/>
  </r>
  <r>
    <x v="3231"/>
    <x v="3051"/>
    <n v="235.8"/>
    <n v="237.1"/>
    <n v="228.2"/>
    <n v="6841560"/>
    <n v="-2.46E-2"/>
  </r>
  <r>
    <x v="3232"/>
    <x v="3169"/>
    <n v="239"/>
    <n v="239.6"/>
    <n v="231.8"/>
    <n v="6774690"/>
    <n v="-1.32E-2"/>
  </r>
  <r>
    <x v="3233"/>
    <x v="3170"/>
    <n v="240"/>
    <n v="243.2"/>
    <n v="237.4"/>
    <n v="829440"/>
    <n v="-4.3E-3"/>
  </r>
  <r>
    <x v="3234"/>
    <x v="3165"/>
    <n v="235.3"/>
    <n v="243.6"/>
    <n v="233.8"/>
    <n v="4011840"/>
    <n v="1.9800000000000002E-2"/>
  </r>
  <r>
    <x v="3235"/>
    <x v="3171"/>
    <n v="233.2"/>
    <n v="236.4"/>
    <n v="231.7"/>
    <n v="296640"/>
    <n v="9.1000000000000004E-3"/>
  </r>
  <r>
    <x v="3236"/>
    <x v="3149"/>
    <n v="235.8"/>
    <n v="239.4"/>
    <n v="232.4"/>
    <n v="841960"/>
    <n v="-1.09E-2"/>
  </r>
  <r>
    <x v="3237"/>
    <x v="3169"/>
    <n v="225.4"/>
    <n v="240"/>
    <n v="224.7"/>
    <n v="2693760"/>
    <n v="4.5900000000000003E-2"/>
  </r>
  <r>
    <x v="3238"/>
    <x v="3172"/>
    <n v="225.8"/>
    <n v="227.2"/>
    <n v="222.3"/>
    <n v="5419210"/>
    <n v="-1.6999999999999999E-3"/>
  </r>
  <r>
    <x v="3239"/>
    <x v="3173"/>
    <n v="229"/>
    <n v="229.9"/>
    <n v="222"/>
    <n v="6399090"/>
    <n v="-1.38E-2"/>
  </r>
  <r>
    <x v="3240"/>
    <x v="3174"/>
    <n v="218.7"/>
    <n v="242.6"/>
    <n v="216.6"/>
    <n v="5059810"/>
    <n v="4.6899999999999997E-2"/>
  </r>
  <r>
    <x v="3241"/>
    <x v="3175"/>
    <n v="226.1"/>
    <n v="226.7"/>
    <n v="214.1"/>
    <n v="7759290"/>
    <n v="-3.2899999999999999E-2"/>
  </r>
  <r>
    <x v="3242"/>
    <x v="3176"/>
    <n v="231.1"/>
    <n v="232.3"/>
    <n v="223.1"/>
    <n v="3414840"/>
    <n v="-2.1399999999999999E-2"/>
  </r>
  <r>
    <x v="3243"/>
    <x v="3053"/>
    <n v="235.4"/>
    <n v="236.6"/>
    <n v="229.1"/>
    <n v="5442840"/>
    <n v="-1.83E-2"/>
  </r>
  <r>
    <x v="3244"/>
    <x v="3154"/>
    <n v="233.8"/>
    <n v="236.1"/>
    <n v="232.6"/>
    <n v="1910250.0000000002"/>
    <n v="6.8999999999999999E-3"/>
  </r>
  <r>
    <x v="3245"/>
    <x v="3049"/>
    <n v="233.7"/>
    <n v="238.4"/>
    <n v="231.8"/>
    <n v="4343360"/>
    <n v="2.0000000000000001E-4"/>
  </r>
  <r>
    <x v="3246"/>
    <x v="3065"/>
    <n v="224.2"/>
    <n v="235.3"/>
    <n v="223.3"/>
    <n v="2392250"/>
    <n v="4.2299999999999997E-2"/>
  </r>
  <r>
    <x v="3247"/>
    <x v="3144"/>
    <n v="223"/>
    <n v="226.7"/>
    <n v="221.6"/>
    <n v="3903690"/>
    <n v="5.4999999999999997E-3"/>
  </r>
  <r>
    <x v="3248"/>
    <x v="3177"/>
    <n v="223.4"/>
    <n v="226.9"/>
    <n v="222"/>
    <n v="1775000"/>
    <n v="-1.5E-3"/>
  </r>
  <r>
    <x v="3249"/>
    <x v="3178"/>
    <n v="222.6"/>
    <n v="224.5"/>
    <n v="220.6"/>
    <n v="1973160"/>
    <n v="3.3999999999999998E-3"/>
  </r>
  <r>
    <x v="3250"/>
    <x v="3179"/>
    <n v="228"/>
    <n v="229.3"/>
    <n v="220.6"/>
    <n v="6156640"/>
    <n v="-2.3599999999999999E-2"/>
  </r>
  <r>
    <x v="3251"/>
    <x v="3180"/>
    <n v="223"/>
    <n v="229.5"/>
    <n v="222.9"/>
    <n v="7555210"/>
    <n v="2.2499999999999999E-2"/>
  </r>
  <r>
    <x v="3252"/>
    <x v="3177"/>
    <n v="218"/>
    <n v="223.6"/>
    <n v="217.1"/>
    <n v="1776290"/>
    <n v="2.2800000000000001E-2"/>
  </r>
  <r>
    <x v="3253"/>
    <x v="3181"/>
    <n v="223.6"/>
    <n v="224.7"/>
    <n v="214.3"/>
    <n v="2188610"/>
    <n v="-2.5000000000000001E-2"/>
  </r>
  <r>
    <x v="3254"/>
    <x v="3182"/>
    <n v="235.9"/>
    <n v="236.8"/>
    <n v="220.4"/>
    <n v="1577250"/>
    <n v="-5.1999999999999998E-2"/>
  </r>
  <r>
    <x v="3255"/>
    <x v="3044"/>
    <n v="236.5"/>
    <n v="237.5"/>
    <n v="232.3"/>
    <n v="99090"/>
    <n v="-2.7000000000000001E-3"/>
  </r>
  <r>
    <x v="3256"/>
    <x v="3183"/>
    <n v="234.7"/>
    <n v="240"/>
    <n v="233.1"/>
    <n v="5147010"/>
    <n v="7.4999999999999997E-3"/>
  </r>
  <r>
    <x v="3257"/>
    <x v="3078"/>
    <n v="243.3"/>
    <n v="244.1"/>
    <n v="231.3"/>
    <n v="2004000"/>
    <n v="-3.5299999999999998E-2"/>
  </r>
  <r>
    <x v="3258"/>
    <x v="3184"/>
    <n v="244.6"/>
    <n v="246.2"/>
    <n v="237.6"/>
    <n v="1314610"/>
    <n v="-5.1000000000000004E-3"/>
  </r>
  <r>
    <x v="3259"/>
    <x v="3185"/>
    <n v="253"/>
    <n v="254.3"/>
    <n v="242.6"/>
    <n v="6672250"/>
    <n v="-3.32E-2"/>
  </r>
  <r>
    <x v="3260"/>
    <x v="3186"/>
    <n v="255"/>
    <n v="255.6"/>
    <n v="250.1"/>
    <n v="3538410"/>
    <n v="-7.7999999999999996E-3"/>
  </r>
  <r>
    <x v="3261"/>
    <x v="3187"/>
    <n v="259.60000000000002"/>
    <n v="261.5"/>
    <n v="252.3"/>
    <n v="4271490"/>
    <n v="-1.7999999999999999E-2"/>
  </r>
  <r>
    <x v="3262"/>
    <x v="3188"/>
    <n v="252.9"/>
    <n v="260.3"/>
    <n v="250.6"/>
    <n v="3637890"/>
    <n v="2.6700000000000002E-2"/>
  </r>
  <r>
    <x v="3263"/>
    <x v="3189"/>
    <n v="254.5"/>
    <n v="255.2"/>
    <n v="250.3"/>
    <n v="2211840"/>
    <n v="-6.1999999999999998E-3"/>
  </r>
  <r>
    <x v="3264"/>
    <x v="3190"/>
    <n v="252.6"/>
    <n v="256.5"/>
    <n v="251.3"/>
    <n v="5308760"/>
    <n v="7.4000000000000003E-3"/>
  </r>
  <r>
    <x v="3265"/>
    <x v="3191"/>
    <n v="246.2"/>
    <n v="254.9"/>
    <n v="244.3"/>
    <n v="3010690"/>
    <n v="2.58E-2"/>
  </r>
  <r>
    <x v="3266"/>
    <x v="3192"/>
    <n v="244.1"/>
    <n v="247.7"/>
    <n v="239.6"/>
    <n v="536640"/>
    <n v="8.6E-3"/>
  </r>
  <r>
    <x v="3267"/>
    <x v="3132"/>
    <n v="246.8"/>
    <n v="248.7"/>
    <n v="241.2"/>
    <n v="2485890"/>
    <n v="-1.0699999999999999E-2"/>
  </r>
  <r>
    <x v="3268"/>
    <x v="3193"/>
    <n v="242.1"/>
    <n v="248.8"/>
    <n v="236.6"/>
    <n v="2815890"/>
    <n v="1.95E-2"/>
  </r>
  <r>
    <x v="3269"/>
    <x v="3194"/>
    <n v="252"/>
    <n v="252.8"/>
    <n v="238.9"/>
    <n v="4187160.0000000005"/>
    <n v="-3.9399999999999998E-2"/>
  </r>
  <r>
    <x v="3270"/>
    <x v="3195"/>
    <n v="247.2"/>
    <n v="254.3"/>
    <n v="246.3"/>
    <n v="330360"/>
    <n v="1.95E-2"/>
  </r>
  <r>
    <x v="3271"/>
    <x v="3196"/>
    <n v="248"/>
    <n v="250.1"/>
    <n v="244.5"/>
    <n v="3503360"/>
    <n v="-3.3E-3"/>
  </r>
  <r>
    <x v="3272"/>
    <x v="3197"/>
    <n v="246.4"/>
    <n v="254.7"/>
    <n v="243.5"/>
    <n v="4205090"/>
    <n v="6.7000000000000002E-3"/>
  </r>
  <r>
    <x v="3273"/>
    <x v="3198"/>
    <n v="246.7"/>
    <n v="249.2"/>
    <n v="234.8"/>
    <n v="5783360"/>
    <n v="-1.4E-3"/>
  </r>
  <r>
    <x v="3274"/>
    <x v="3080"/>
    <n v="265.5"/>
    <n v="267"/>
    <n v="242.7"/>
    <n v="1359810"/>
    <n v="-7.0599999999999996E-2"/>
  </r>
  <r>
    <x v="3275"/>
    <x v="3199"/>
    <n v="268.60000000000002"/>
    <n v="271"/>
    <n v="259.39999999999998"/>
    <n v="3665250"/>
    <n v="-1.1599999999999999E-2"/>
  </r>
  <r>
    <x v="3276"/>
    <x v="3118"/>
    <n v="259.7"/>
    <n v="270.39999999999998"/>
    <n v="259"/>
    <n v="3567690"/>
    <n v="3.4099999999999998E-2"/>
  </r>
  <r>
    <x v="3277"/>
    <x v="3200"/>
    <n v="261.8"/>
    <n v="263.3"/>
    <n v="254"/>
    <n v="3357250"/>
    <n v="-7.9000000000000008E-3"/>
  </r>
  <r>
    <x v="3278"/>
    <x v="3201"/>
    <n v="260.89999999999998"/>
    <n v="264.7"/>
    <n v="257.89999999999998"/>
    <n v="4384890"/>
    <n v="3.3E-3"/>
  </r>
  <r>
    <x v="3279"/>
    <x v="3202"/>
    <n v="255.9"/>
    <n v="264.8"/>
    <n v="247"/>
    <n v="12467610"/>
    <n v="1.9599999999999999E-2"/>
  </r>
  <r>
    <x v="3280"/>
    <x v="3203"/>
    <n v="285.39999999999998"/>
    <n v="285.60000000000002"/>
    <n v="248.2"/>
    <n v="15298760"/>
    <n v="-0.1032"/>
  </r>
  <r>
    <x v="3281"/>
    <x v="3204"/>
    <n v="290.39999999999998"/>
    <n v="292.5"/>
    <n v="283.3"/>
    <n v="65010.000000000007"/>
    <n v="-1.7299999999999999E-2"/>
  </r>
  <r>
    <x v="3282"/>
    <x v="3113"/>
    <n v="284.89999999999998"/>
    <n v="294"/>
    <n v="284.8"/>
    <n v="2255560"/>
    <n v="1.9400000000000001E-2"/>
  </r>
  <r>
    <x v="3283"/>
    <x v="3205"/>
    <n v="281.60000000000002"/>
    <n v="286.39999999999998"/>
    <n v="280.39999999999998"/>
    <n v="1815160"/>
    <n v="1.1599999999999999E-2"/>
  </r>
  <r>
    <x v="3284"/>
    <x v="3094"/>
    <n v="287.2"/>
    <n v="288.39999999999998"/>
    <n v="279.3"/>
    <n v="5451840"/>
    <n v="-1.95E-2"/>
  </r>
  <r>
    <x v="3285"/>
    <x v="3206"/>
    <n v="293.89999999999998"/>
    <n v="294.89999999999998"/>
    <n v="286.10000000000002"/>
    <n v="3309560"/>
    <n v="-2.2599999999999999E-2"/>
  </r>
  <r>
    <x v="3286"/>
    <x v="3207"/>
    <n v="295.60000000000002"/>
    <n v="297"/>
    <n v="290.8"/>
    <n v="3434240"/>
    <n v="-5.8999999999999999E-3"/>
  </r>
  <r>
    <x v="3287"/>
    <x v="3208"/>
    <n v="291.39999999999998"/>
    <n v="297.7"/>
    <n v="288.89999999999998"/>
    <n v="7838040"/>
    <n v="1.4500000000000001E-2"/>
  </r>
  <r>
    <x v="3288"/>
    <x v="3209"/>
    <n v="290"/>
    <n v="301"/>
    <n v="288.10000000000002"/>
    <n v="2847240"/>
    <n v="4.7000000000000002E-3"/>
  </r>
  <r>
    <x v="3289"/>
    <x v="3210"/>
    <n v="274.5"/>
    <n v="293.3"/>
    <n v="273.8"/>
    <n v="11686290"/>
    <n v="5.6599999999999998E-2"/>
  </r>
  <r>
    <x v="3290"/>
    <x v="3211"/>
    <n v="274.89999999999998"/>
    <n v="278.8"/>
    <n v="271.3"/>
    <n v="2016000"/>
    <n v="-1.5E-3"/>
  </r>
  <r>
    <x v="3291"/>
    <x v="3212"/>
    <n v="272.60000000000002"/>
    <n v="278.3"/>
    <n v="269.39999999999998"/>
    <n v="4371840"/>
    <n v="8.6E-3"/>
  </r>
  <r>
    <x v="3292"/>
    <x v="3213"/>
    <n v="275.2"/>
    <n v="278"/>
    <n v="269"/>
    <n v="7904000"/>
    <n v="-9.7000000000000003E-3"/>
  </r>
  <r>
    <x v="3293"/>
    <x v="3214"/>
    <n v="271.89999999999998"/>
    <n v="280.8"/>
    <n v="262.8"/>
    <n v="7912960"/>
    <n v="1.2200000000000001E-2"/>
  </r>
  <r>
    <x v="3294"/>
    <x v="3215"/>
    <n v="280.60000000000002"/>
    <n v="284.5"/>
    <n v="265.89999999999998"/>
    <n v="0"/>
    <n v="-3.1099999999999999E-2"/>
  </r>
  <r>
    <x v="3295"/>
    <x v="3216"/>
    <n v="273.8"/>
    <n v="287.10000000000002"/>
    <n v="266.10000000000002"/>
    <n v="13515240"/>
    <n v="2.52E-2"/>
  </r>
  <r>
    <x v="3296"/>
    <x v="3217"/>
    <n v="257.89999999999998"/>
    <n v="274.8"/>
    <n v="256.10000000000002"/>
    <n v="729810"/>
    <n v="6.13E-2"/>
  </r>
  <r>
    <x v="3297"/>
    <x v="3218"/>
    <n v="254.1"/>
    <n v="260.60000000000002"/>
    <n v="244.8"/>
    <n v="1693890"/>
    <n v="1.5299999999999999E-2"/>
  </r>
  <r>
    <x v="3298"/>
    <x v="3219"/>
    <n v="253.5"/>
    <n v="255.4"/>
    <n v="248.7"/>
    <n v="1615809.9999999998"/>
    <n v="2.3E-3"/>
  </r>
  <r>
    <x v="3299"/>
    <x v="3220"/>
    <n v="236.5"/>
    <n v="258.7"/>
    <n v="235.7"/>
    <n v="13592610"/>
    <n v="7.1599999999999997E-2"/>
  </r>
  <r>
    <x v="3300"/>
    <x v="3183"/>
    <n v="237.3"/>
    <n v="238.2"/>
    <n v="233.5"/>
    <n v="4425690"/>
    <n v="-3.3999999999999998E-3"/>
  </r>
  <r>
    <x v="3301"/>
    <x v="3150"/>
    <n v="238.9"/>
    <n v="239.6"/>
    <n v="234.6"/>
    <n v="381000"/>
    <n v="-6.4999999999999997E-3"/>
  </r>
  <r>
    <x v="3302"/>
    <x v="3045"/>
    <n v="238.8"/>
    <n v="240.3"/>
    <n v="235.5"/>
    <n v="135090"/>
    <n v="2.9999999999999997E-4"/>
  </r>
  <r>
    <x v="3303"/>
    <x v="3221"/>
    <n v="235.7"/>
    <n v="240.1"/>
    <n v="231.3"/>
    <n v="4198890"/>
    <n v="1.3100000000000001E-2"/>
  </r>
  <r>
    <x v="3304"/>
    <x v="3222"/>
    <n v="244.4"/>
    <n v="246.5"/>
    <n v="232.7"/>
    <n v="5299000"/>
    <n v="-3.5499999999999997E-2"/>
  </r>
  <r>
    <x v="3305"/>
    <x v="3223"/>
    <n v="244.5"/>
    <n v="247.3"/>
    <n v="242.6"/>
    <n v="4080250.0000000005"/>
    <n v="-4.0000000000000002E-4"/>
  </r>
  <r>
    <x v="3306"/>
    <x v="3224"/>
    <n v="241.9"/>
    <n v="247.8"/>
    <n v="238.8"/>
    <n v="4931810"/>
    <n v="1.0699999999999999E-2"/>
  </r>
  <r>
    <x v="3307"/>
    <x v="3225"/>
    <n v="235.2"/>
    <n v="244.1"/>
    <n v="234.9"/>
    <n v="330250"/>
    <n v="2.86E-2"/>
  </r>
  <r>
    <x v="3308"/>
    <x v="3226"/>
    <n v="243.2"/>
    <n v="245.5"/>
    <n v="231.7"/>
    <n v="6577560"/>
    <n v="-3.2899999999999999E-2"/>
  </r>
  <r>
    <x v="3309"/>
    <x v="3063"/>
    <n v="235.8"/>
    <n v="247.2"/>
    <n v="232"/>
    <n v="3022760"/>
    <n v="3.1300000000000001E-2"/>
  </r>
  <r>
    <x v="3310"/>
    <x v="3169"/>
    <n v="233.3"/>
    <n v="240"/>
    <n v="228"/>
    <n v="5427090"/>
    <n v="1.0999999999999999E-2"/>
  </r>
  <r>
    <x v="3311"/>
    <x v="3227"/>
    <n v="258.60000000000002"/>
    <n v="264.60000000000002"/>
    <n v="226.6"/>
    <n v="2507960"/>
    <n v="-9.8100000000000007E-2"/>
  </r>
  <r>
    <x v="3312"/>
    <x v="3089"/>
    <n v="236.2"/>
    <n v="261.3"/>
    <n v="235.4"/>
    <n v="10704000"/>
    <n v="9.5100000000000004E-2"/>
  </r>
  <r>
    <x v="3313"/>
    <x v="3159"/>
    <n v="221.8"/>
    <n v="241.6"/>
    <n v="220.6"/>
    <n v="2806250"/>
    <n v="6.4799999999999996E-2"/>
  </r>
  <r>
    <x v="3314"/>
    <x v="3228"/>
    <n v="218.8"/>
    <n v="223"/>
    <n v="217.3"/>
    <n v="551210"/>
    <n v="1.35E-2"/>
  </r>
  <r>
    <x v="3315"/>
    <x v="3229"/>
    <n v="219.7"/>
    <n v="223.5"/>
    <n v="217.3"/>
    <n v="5236290"/>
    <n v="-3.8E-3"/>
  </r>
  <r>
    <x v="3316"/>
    <x v="3230"/>
    <n v="220.3"/>
    <n v="222.2"/>
    <n v="214.4"/>
    <n v="1292250"/>
    <n v="-3.0000000000000001E-3"/>
  </r>
  <r>
    <x v="3317"/>
    <x v="3231"/>
    <n v="223.7"/>
    <n v="225"/>
    <n v="215.7"/>
    <n v="6326610"/>
    <n v="-1.49E-2"/>
  </r>
  <r>
    <x v="3318"/>
    <x v="3232"/>
    <n v="227.7"/>
    <n v="230.2"/>
    <n v="219.5"/>
    <n v="145250"/>
    <n v="-1.7600000000000001E-2"/>
  </r>
  <r>
    <x v="3319"/>
    <x v="3233"/>
    <n v="223"/>
    <n v="231"/>
    <n v="222.4"/>
    <n v="3021760"/>
    <n v="2.12E-2"/>
  </r>
  <r>
    <x v="3320"/>
    <x v="3177"/>
    <n v="216.5"/>
    <n v="226.2"/>
    <n v="215.6"/>
    <n v="2731040"/>
    <n v="2.9700000000000001E-2"/>
  </r>
  <r>
    <x v="3321"/>
    <x v="3234"/>
    <n v="226.6"/>
    <n v="229.9"/>
    <n v="214.4"/>
    <n v="2600960"/>
    <n v="-4.4400000000000002E-2"/>
  </r>
  <r>
    <x v="3322"/>
    <x v="3235"/>
    <n v="227.4"/>
    <n v="230.7"/>
    <n v="220.2"/>
    <n v="1325760"/>
    <n v="-3.5999999999999999E-3"/>
  </r>
  <r>
    <x v="3323"/>
    <x v="3236"/>
    <n v="238.9"/>
    <n v="247.5"/>
    <n v="223.9"/>
    <n v="504640"/>
    <n v="-4.7899999999999998E-2"/>
  </r>
  <r>
    <x v="3324"/>
    <x v="3045"/>
    <n v="225.3"/>
    <n v="242.5"/>
    <n v="220.5"/>
    <n v="78040"/>
    <n v="6.0199999999999997E-2"/>
  </r>
  <r>
    <x v="3325"/>
    <x v="3143"/>
    <n v="218.5"/>
    <n v="231.4"/>
    <n v="209.7"/>
    <n v="658560"/>
    <n v="3.1E-2"/>
  </r>
  <r>
    <x v="3326"/>
    <x v="3237"/>
    <n v="231.8"/>
    <n v="235.4"/>
    <n v="216.5"/>
    <n v="632250"/>
    <n v="-5.7500000000000002E-2"/>
  </r>
  <r>
    <x v="3327"/>
    <x v="3238"/>
    <n v="234"/>
    <n v="244.8"/>
    <n v="227.2"/>
    <n v="1109290"/>
    <n v="-9.1999999999999998E-3"/>
  </r>
  <r>
    <x v="3328"/>
    <x v="3155"/>
    <n v="236.2"/>
    <n v="241.5"/>
    <n v="220.4"/>
    <n v="2670010"/>
    <n v="-9.1999999999999998E-3"/>
  </r>
  <r>
    <x v="3329"/>
    <x v="3159"/>
    <n v="263.3"/>
    <n v="267.7"/>
    <n v="228.1"/>
    <n v="4910290"/>
    <n v="-0.10290000000000001"/>
  </r>
  <r>
    <x v="3330"/>
    <x v="3087"/>
    <n v="269.2"/>
    <n v="276.89999999999998"/>
    <n v="247.3"/>
    <n v="1306760"/>
    <n v="-2.1999999999999999E-2"/>
  </r>
  <r>
    <x v="3331"/>
    <x v="3239"/>
    <n v="252.1"/>
    <n v="310.89999999999998"/>
    <n v="251.5"/>
    <n v="7505410"/>
    <n v="6.7799999999999999E-2"/>
  </r>
  <r>
    <x v="3332"/>
    <x v="3240"/>
    <n v="248.2"/>
    <n v="256.39999999999998"/>
    <n v="241.4"/>
    <n v="953610"/>
    <n v="1.5800000000000002E-2"/>
  </r>
  <r>
    <x v="3333"/>
    <x v="3241"/>
    <n v="232.2"/>
    <n v="248.9"/>
    <n v="229.6"/>
    <n v="797760"/>
    <n v="6.8900000000000003E-2"/>
  </r>
  <r>
    <x v="3334"/>
    <x v="3054"/>
    <n v="232.7"/>
    <n v="237"/>
    <n v="224.8"/>
    <n v="648890"/>
    <n v="-2.3E-3"/>
  </r>
  <r>
    <x v="3335"/>
    <x v="3055"/>
    <n v="228.2"/>
    <n v="238.8"/>
    <n v="225.6"/>
    <n v="3813410"/>
    <n v="1.9900000000000001E-2"/>
  </r>
  <r>
    <x v="3336"/>
    <x v="3242"/>
    <n v="210.6"/>
    <n v="229.3"/>
    <n v="207.1"/>
    <n v="777240"/>
    <n v="8.3699999999999997E-2"/>
  </r>
  <r>
    <x v="3337"/>
    <x v="3243"/>
    <n v="215.9"/>
    <n v="216.6"/>
    <n v="203.4"/>
    <n v="1799039.9999999998"/>
    <n v="-2.46E-2"/>
  </r>
  <r>
    <x v="3338"/>
    <x v="3244"/>
    <n v="210.6"/>
    <n v="219.5"/>
    <n v="205.5"/>
    <n v="1831640"/>
    <n v="2.4899999999999999E-2"/>
  </r>
  <r>
    <x v="3339"/>
    <x v="3243"/>
    <n v="199.6"/>
    <n v="220.7"/>
    <n v="192.5"/>
    <n v="1493690"/>
    <n v="5.4899999999999997E-2"/>
  </r>
  <r>
    <x v="3340"/>
    <x v="3245"/>
    <n v="206.9"/>
    <n v="212.6"/>
    <n v="191.7"/>
    <n v="560690"/>
    <n v="-3.5099999999999999E-2"/>
  </r>
  <r>
    <x v="3341"/>
    <x v="3246"/>
    <n v="209.8"/>
    <n v="222.6"/>
    <n v="198.7"/>
    <n v="1994240"/>
    <n v="-1.3599999999999999E-2"/>
  </r>
  <r>
    <x v="3342"/>
    <x v="3247"/>
    <n v="164.9"/>
    <n v="231.3"/>
    <n v="164.6"/>
    <n v="8352890"/>
    <n v="0.27200000000000002"/>
  </r>
  <r>
    <x v="3343"/>
    <x v="3248"/>
    <n v="221.3"/>
    <n v="230.9"/>
    <n v="157.30000000000001"/>
    <n v="11606240"/>
    <n v="-0.25469999999999998"/>
  </r>
  <r>
    <x v="3344"/>
    <x v="3249"/>
    <n v="269.3"/>
    <n v="269.10000000000002"/>
    <n v="217.1"/>
    <n v="4775000"/>
    <n v="-0.1784"/>
  </r>
  <r>
    <x v="3345"/>
    <x v="3250"/>
    <n v="264.8"/>
    <n v="273.10000000000002"/>
    <n v="263.3"/>
    <n v="990210"/>
    <n v="1.72E-2"/>
  </r>
  <r>
    <x v="3346"/>
    <x v="3251"/>
    <n v="273.39999999999998"/>
    <n v="278"/>
    <n v="263.8"/>
    <n v="166210"/>
    <n v="-3.1399999999999997E-2"/>
  </r>
  <r>
    <x v="3347"/>
    <x v="3252"/>
    <n v="288"/>
    <n v="289.3"/>
    <n v="272"/>
    <n v="1075290"/>
    <n v="-5.0799999999999998E-2"/>
  </r>
  <r>
    <x v="3348"/>
    <x v="3253"/>
    <n v="282.7"/>
    <n v="290.60000000000002"/>
    <n v="277.3"/>
    <n v="1946490"/>
    <n v="1.8700000000000001E-2"/>
  </r>
  <r>
    <x v="3349"/>
    <x v="3254"/>
    <n v="291.3"/>
    <n v="292.7"/>
    <n v="279"/>
    <n v="363240"/>
    <n v="-2.9700000000000001E-2"/>
  </r>
  <r>
    <x v="3350"/>
    <x v="3255"/>
    <n v="282.3"/>
    <n v="296.10000000000002"/>
    <n v="280.7"/>
    <n v="2054890"/>
    <n v="3.2099999999999997E-2"/>
  </r>
  <r>
    <x v="3351"/>
    <x v="3256"/>
    <n v="274.8"/>
    <n v="285.10000000000002"/>
    <n v="271.5"/>
    <n v="2062360.0000000002"/>
    <n v="2.7E-2"/>
  </r>
  <r>
    <x v="3352"/>
    <x v="3257"/>
    <n v="264.7"/>
    <n v="278.3"/>
    <n v="262.89999999999998"/>
    <n v="5444010"/>
    <n v="3.8199999999999998E-2"/>
  </r>
  <r>
    <x v="3353"/>
    <x v="3258"/>
    <n v="287.10000000000002"/>
    <n v="289.89999999999998"/>
    <n v="255.9"/>
    <n v="6835290"/>
    <n v="-7.8E-2"/>
  </r>
  <r>
    <x v="3354"/>
    <x v="3259"/>
    <n v="315.2"/>
    <n v="315.8"/>
    <n v="284.89999999999998"/>
    <n v="1752690"/>
    <n v="-8.9099999999999999E-2"/>
  </r>
  <r>
    <x v="3355"/>
    <x v="3260"/>
    <n v="314.89999999999998"/>
    <n v="316.39999999999998"/>
    <n v="313.10000000000002"/>
    <n v="1075290"/>
    <n v="1E-3"/>
  </r>
  <r>
    <x v="3356"/>
    <x v="3261"/>
    <n v="318.2"/>
    <n v="321.39999999999998"/>
    <n v="313.5"/>
    <n v="1051240"/>
    <n v="-1.0500000000000001E-2"/>
  </r>
  <r>
    <x v="3357"/>
    <x v="3262"/>
    <n v="311.3"/>
    <n v="319.10000000000002"/>
    <n v="308.89999999999998"/>
    <n v="1025000"/>
    <n v="2.24E-2"/>
  </r>
  <r>
    <x v="3358"/>
    <x v="3263"/>
    <n v="314.10000000000002"/>
    <n v="316.2"/>
    <n v="309.3"/>
    <n v="1776840"/>
    <n v="-9.1000000000000004E-3"/>
  </r>
  <r>
    <x v="3359"/>
    <x v="3264"/>
    <n v="316.5"/>
    <n v="321.60000000000002"/>
    <n v="308.3"/>
    <n v="732960"/>
    <n v="-7.6E-3"/>
  </r>
  <r>
    <x v="3360"/>
    <x v="3265"/>
    <n v="315.3"/>
    <n v="322.8"/>
    <n v="310.5"/>
    <n v="836810"/>
    <n v="3.8E-3"/>
  </r>
  <r>
    <x v="3361"/>
    <x v="3266"/>
    <n v="330"/>
    <n v="330.7"/>
    <n v="312"/>
    <n v="1362690"/>
    <n v="-4.4400000000000002E-2"/>
  </r>
  <r>
    <x v="3362"/>
    <x v="3267"/>
    <n v="319"/>
    <n v="332.9"/>
    <n v="316.39999999999998"/>
    <n v="23010"/>
    <n v="3.4500000000000003E-2"/>
  </r>
  <r>
    <x v="3363"/>
    <x v="3268"/>
    <n v="322.39999999999998"/>
    <n v="323.39999999999998"/>
    <n v="316.3"/>
    <n v="600210"/>
    <n v="-1.06E-2"/>
  </r>
  <r>
    <x v="3364"/>
    <x v="3269"/>
    <n v="335.3"/>
    <n v="336.3"/>
    <n v="320.60000000000002"/>
    <n v="1119040"/>
    <n v="-3.8300000000000001E-2"/>
  </r>
  <r>
    <x v="3365"/>
    <x v="3270"/>
    <n v="330.8"/>
    <n v="339.3"/>
    <n v="328"/>
    <n v="168490"/>
    <n v="1.3299999999999999E-2"/>
  </r>
  <r>
    <x v="3366"/>
    <x v="3271"/>
    <n v="322.60000000000002"/>
    <n v="335.3"/>
    <n v="319.89999999999998"/>
    <n v="1272960"/>
    <n v="2.5399999999999999E-2"/>
  </r>
  <r>
    <x v="3367"/>
    <x v="3272"/>
    <n v="330.4"/>
    <n v="332"/>
    <n v="320.10000000000002"/>
    <n v="1384890"/>
    <n v="-2.3400000000000001E-2"/>
  </r>
  <r>
    <x v="3368"/>
    <x v="3273"/>
    <n v="317.8"/>
    <n v="332.6"/>
    <n v="316"/>
    <n v="2752640"/>
    <n v="3.9600000000000003E-2"/>
  </r>
  <r>
    <x v="3369"/>
    <x v="3274"/>
    <n v="310.3"/>
    <n v="320.2"/>
    <n v="306.39999999999998"/>
    <n v="2961410"/>
    <n v="2.4E-2"/>
  </r>
  <r>
    <x v="3370"/>
    <x v="3275"/>
    <n v="320"/>
    <n v="325.60000000000002"/>
    <n v="303.39999999999998"/>
    <n v="3147040"/>
    <n v="-3.0200000000000001E-2"/>
  </r>
  <r>
    <x v="3371"/>
    <x v="3276"/>
    <n v="330.2"/>
    <n v="335.7"/>
    <n v="314.3"/>
    <n v="2085560"/>
    <n v="-3.09E-2"/>
  </r>
  <r>
    <x v="3372"/>
    <x v="3000"/>
    <n v="345.4"/>
    <n v="346.5"/>
    <n v="328.9"/>
    <n v="2276810"/>
    <n v="-4.3900000000000002E-2"/>
  </r>
  <r>
    <x v="3373"/>
    <x v="3277"/>
    <n v="349.4"/>
    <n v="351.2"/>
    <n v="343.6"/>
    <n v="354560"/>
    <n v="-1.14E-2"/>
  </r>
  <r>
    <x v="3374"/>
    <x v="3278"/>
    <n v="348.2"/>
    <n v="351.6"/>
    <n v="344.6"/>
    <n v="419560"/>
    <n v="3.2000000000000002E-3"/>
  </r>
  <r>
    <x v="3375"/>
    <x v="3279"/>
    <n v="353.4"/>
    <n v="353.1"/>
    <n v="343.8"/>
    <n v="1055160"/>
    <n v="-1.46E-2"/>
  </r>
  <r>
    <x v="3376"/>
    <x v="3280"/>
    <n v="347.7"/>
    <n v="356.4"/>
    <n v="346"/>
    <n v="2282250"/>
    <n v="1.6500000000000001E-2"/>
  </r>
  <r>
    <x v="3377"/>
    <x v="3281"/>
    <n v="347.9"/>
    <n v="367.1"/>
    <n v="337.8"/>
    <n v="408640"/>
    <n v="-6.9999999999999999E-4"/>
  </r>
  <r>
    <x v="3378"/>
    <x v="3282"/>
    <n v="352.2"/>
    <n v="354.1"/>
    <n v="345.1"/>
    <n v="352690"/>
    <n v="-1.21E-2"/>
  </r>
  <r>
    <x v="3379"/>
    <x v="3283"/>
    <n v="365"/>
    <n v="365.4"/>
    <n v="343.8"/>
    <n v="3637890"/>
    <n v="-3.5000000000000003E-2"/>
  </r>
  <r>
    <x v="3380"/>
    <x v="3284"/>
    <n v="376.5"/>
    <n v="377.4"/>
    <n v="364.6"/>
    <n v="2108640"/>
    <n v="-3.0599999999999999E-2"/>
  </r>
  <r>
    <x v="3381"/>
    <x v="3285"/>
    <n v="376.3"/>
    <n v="377.9"/>
    <n v="372.5"/>
    <n v="713610"/>
    <n v="5.9999999999999995E-4"/>
  </r>
  <r>
    <x v="3382"/>
    <x v="3286"/>
    <n v="377.6"/>
    <n v="380.3"/>
    <n v="372"/>
    <n v="77490"/>
    <n v="-3.5999999999999999E-3"/>
  </r>
  <r>
    <x v="3383"/>
    <x v="3287"/>
    <n v="369.8"/>
    <n v="379.7"/>
    <n v="366.4"/>
    <n v="2969010"/>
    <n v="2.1100000000000001E-2"/>
  </r>
  <r>
    <x v="3384"/>
    <x v="2929"/>
    <n v="377"/>
    <n v="380.4"/>
    <n v="366.2"/>
    <n v="835890"/>
    <n v="-1.89E-2"/>
  </r>
  <r>
    <x v="3385"/>
    <x v="3288"/>
    <n v="380.6"/>
    <n v="384.7"/>
    <n v="373.6"/>
    <n v="1199010"/>
    <n v="-9.7000000000000003E-3"/>
  </r>
  <r>
    <x v="3386"/>
    <x v="3289"/>
    <n v="378.6"/>
    <n v="384.9"/>
    <n v="375.4"/>
    <n v="733410"/>
    <n v="5.4000000000000003E-3"/>
  </r>
  <r>
    <x v="3387"/>
    <x v="3290"/>
    <n v="374.9"/>
    <n v="383.6"/>
    <n v="373"/>
    <n v="1317890"/>
    <n v="9.7999999999999997E-3"/>
  </r>
  <r>
    <x v="3388"/>
    <x v="3291"/>
    <n v="376.3"/>
    <n v="381.1"/>
    <n v="372.6"/>
    <n v="327410"/>
    <n v="-3.5999999999999999E-3"/>
  </r>
  <r>
    <x v="3389"/>
    <x v="3286"/>
    <n v="377.6"/>
    <n v="389.3"/>
    <n v="372.2"/>
    <n v="3755250"/>
    <n v="-3.5000000000000001E-3"/>
  </r>
  <r>
    <x v="3390"/>
    <x v="3287"/>
    <n v="368.8"/>
    <n v="383.3"/>
    <n v="358.4"/>
    <n v="86040"/>
    <n v="2.3800000000000002E-2"/>
  </r>
  <r>
    <x v="3391"/>
    <x v="3292"/>
    <n v="365.4"/>
    <n v="374.4"/>
    <n v="364.8"/>
    <n v="1177250"/>
    <n v="9.4999999999999998E-3"/>
  </r>
  <r>
    <x v="3392"/>
    <x v="3293"/>
    <n v="376.4"/>
    <n v="378.3"/>
    <n v="364"/>
    <n v="2350040"/>
    <n v="-2.9399999999999999E-2"/>
  </r>
  <r>
    <x v="3393"/>
    <x v="3294"/>
    <n v="378.9"/>
    <n v="395.7"/>
    <n v="370.6"/>
    <n v="1450240"/>
    <n v="-6.4000000000000003E-3"/>
  </r>
  <r>
    <x v="3394"/>
    <x v="3295"/>
    <n v="365.9"/>
    <n v="388.7"/>
    <n v="361.9"/>
    <n v="1400490"/>
    <n v="3.5499999999999997E-2"/>
  </r>
  <r>
    <x v="3395"/>
    <x v="3296"/>
    <n v="352"/>
    <n v="370.6"/>
    <n v="352.6"/>
    <n v="508810"/>
    <n v="3.9300000000000002E-2"/>
  </r>
  <r>
    <x v="3396"/>
    <x v="3297"/>
    <n v="351.8"/>
    <n v="364.2"/>
    <n v="350.5"/>
    <n v="1216360"/>
    <n v="6.9999999999999999E-4"/>
  </r>
  <r>
    <x v="3397"/>
    <x v="3298"/>
    <n v="357.3"/>
    <n v="358.7"/>
    <n v="343.8"/>
    <n v="1103090"/>
    <n v="-1.55E-2"/>
  </r>
  <r>
    <x v="3398"/>
    <x v="3299"/>
    <n v="381.4"/>
    <n v="383"/>
    <n v="355.1"/>
    <n v="2154040"/>
    <n v="-6.3299999999999995E-2"/>
  </r>
  <r>
    <x v="3399"/>
    <x v="3300"/>
    <n v="379.2"/>
    <n v="389.3"/>
    <n v="374.3"/>
    <n v="1728690"/>
    <n v="6.0000000000000001E-3"/>
  </r>
  <r>
    <x v="3400"/>
    <x v="3301"/>
    <n v="384.7"/>
    <n v="394.9"/>
    <n v="372"/>
    <n v="243810"/>
    <n v="-1.44E-2"/>
  </r>
  <r>
    <x v="3401"/>
    <x v="3302"/>
    <n v="385.6"/>
    <n v="412.3"/>
    <n v="378.3"/>
    <n v="1656000"/>
    <n v="-2.3999999999999998E-3"/>
  </r>
  <r>
    <x v="3402"/>
    <x v="3303"/>
    <n v="374.9"/>
    <n v="390.4"/>
    <n v="370.5"/>
    <n v="502250"/>
    <n v="2.87E-2"/>
  </r>
  <r>
    <x v="3403"/>
    <x v="3291"/>
    <n v="396.5"/>
    <n v="407.3"/>
    <n v="368"/>
    <n v="439890"/>
    <n v="-5.4600000000000003E-2"/>
  </r>
  <r>
    <x v="3404"/>
    <x v="3011"/>
    <n v="428.7"/>
    <n v="430.2"/>
    <n v="382"/>
    <n v="2608290"/>
    <n v="-7.51E-2"/>
  </r>
  <r>
    <x v="3405"/>
    <x v="2859"/>
    <n v="432"/>
    <n v="480.5"/>
    <n v="390.9"/>
    <n v="1164000"/>
    <n v="-7.7000000000000002E-3"/>
  </r>
  <r>
    <x v="3406"/>
    <x v="3304"/>
    <n v="365.4"/>
    <n v="442.7"/>
    <n v="365.8"/>
    <n v="2042090"/>
    <n v="0.18229999999999999"/>
  </r>
  <r>
    <x v="3407"/>
    <x v="3293"/>
    <n v="367.1"/>
    <n v="371"/>
    <n v="361.9"/>
    <n v="1247410"/>
    <n v="-4.7000000000000002E-3"/>
  </r>
  <r>
    <x v="3408"/>
    <x v="3305"/>
    <n v="362"/>
    <n v="374.7"/>
    <n v="356.6"/>
    <n v="1847610"/>
    <n v="1.41E-2"/>
  </r>
  <r>
    <x v="3409"/>
    <x v="3306"/>
    <n v="343.5"/>
    <n v="362.2"/>
    <n v="341.8"/>
    <n v="795690"/>
    <n v="5.3900000000000003E-2"/>
  </r>
  <r>
    <x v="3410"/>
    <x v="3307"/>
    <n v="341.9"/>
    <n v="346.3"/>
    <n v="339.8"/>
    <n v="155610"/>
    <n v="4.8999999999999998E-3"/>
  </r>
  <r>
    <x v="3411"/>
    <x v="3308"/>
    <n v="347.7"/>
    <n v="351.6"/>
    <n v="340.2"/>
    <n v="30040"/>
    <n v="-1.67E-2"/>
  </r>
  <r>
    <x v="3412"/>
    <x v="3281"/>
    <n v="338"/>
    <n v="351.1"/>
    <n v="335.7"/>
    <n v="1017250"/>
    <n v="2.86E-2"/>
  </r>
  <r>
    <x v="3413"/>
    <x v="3309"/>
    <n v="328"/>
    <n v="342"/>
    <n v="326.5"/>
    <n v="1330560"/>
    <n v="3.0599999999999999E-2"/>
  </r>
  <r>
    <x v="3414"/>
    <x v="3310"/>
    <n v="324.2"/>
    <n v="328.8"/>
    <n v="320.10000000000002"/>
    <n v="181440"/>
    <n v="1.15E-2"/>
  </r>
  <r>
    <x v="3415"/>
    <x v="3311"/>
    <n v="322.5"/>
    <n v="332.9"/>
    <n v="321.7"/>
    <n v="577490"/>
    <n v="5.1999999999999998E-3"/>
  </r>
  <r>
    <x v="3416"/>
    <x v="3312"/>
    <n v="325.39999999999998"/>
    <n v="329.8"/>
    <n v="319.8"/>
    <n v="1071000"/>
    <n v="-8.8000000000000005E-3"/>
  </r>
  <r>
    <x v="3417"/>
    <x v="3313"/>
    <n v="337.9"/>
    <n v="339"/>
    <n v="320.7"/>
    <n v="1060290"/>
    <n v="-3.6799999999999999E-2"/>
  </r>
  <r>
    <x v="3418"/>
    <x v="3314"/>
    <n v="344.9"/>
    <n v="348"/>
    <n v="336.1"/>
    <n v="0"/>
    <n v="-2.0299999999999999E-2"/>
  </r>
  <r>
    <x v="3419"/>
    <x v="3315"/>
    <n v="335.1"/>
    <n v="350.4"/>
    <n v="333.4"/>
    <n v="193440"/>
    <n v="2.9100000000000001E-2"/>
  </r>
  <r>
    <x v="3420"/>
    <x v="3316"/>
    <n v="351.1"/>
    <n v="352.8"/>
    <n v="334.7"/>
    <n v="318760"/>
    <n v="-4.5400000000000003E-2"/>
  </r>
  <r>
    <x v="3421"/>
    <x v="3317"/>
    <n v="350.1"/>
    <n v="355.7"/>
    <n v="348.3"/>
    <n v="405490"/>
    <n v="2.8E-3"/>
  </r>
  <r>
    <x v="3422"/>
    <x v="3318"/>
    <n v="348.7"/>
    <n v="356.4"/>
    <n v="344.9"/>
    <n v="636000"/>
    <n v="4.1000000000000003E-3"/>
  </r>
  <r>
    <x v="3423"/>
    <x v="3319"/>
    <n v="346.7"/>
    <n v="356.8"/>
    <n v="344.2"/>
    <n v="671640"/>
    <n v="5.5999999999999999E-3"/>
  </r>
  <r>
    <x v="3424"/>
    <x v="3320"/>
    <n v="355.1"/>
    <n v="356.6"/>
    <n v="341.5"/>
    <n v="56160"/>
    <n v="-2.3599999999999999E-2"/>
  </r>
  <r>
    <x v="3425"/>
    <x v="3321"/>
    <n v="355.8"/>
    <n v="360.9"/>
    <n v="351.4"/>
    <n v="60090"/>
    <n v="-1.9E-3"/>
  </r>
  <r>
    <x v="3426"/>
    <x v="2988"/>
    <n v="378.9"/>
    <n v="381.1"/>
    <n v="353.5"/>
    <n v="229440"/>
    <n v="-6.1100000000000002E-2"/>
  </r>
  <r>
    <x v="3427"/>
    <x v="3295"/>
    <n v="382.4"/>
    <n v="383.7"/>
    <n v="377"/>
    <n v="558090"/>
    <n v="-8.8999999999999999E-3"/>
  </r>
  <r>
    <x v="3428"/>
    <x v="3322"/>
    <n v="380.4"/>
    <n v="388.2"/>
    <n v="377.4"/>
    <n v="637560"/>
    <n v="5.1999999999999998E-3"/>
  </r>
  <r>
    <x v="3429"/>
    <x v="3323"/>
    <n v="387.3"/>
    <n v="387.8"/>
    <n v="378.4"/>
    <n v="591360"/>
    <n v="-1.78E-2"/>
  </r>
  <r>
    <x v="3430"/>
    <x v="3324"/>
    <n v="390.9"/>
    <n v="394.5"/>
    <n v="383.9"/>
    <n v="175890"/>
    <n v="-9.1999999999999998E-3"/>
  </r>
  <r>
    <x v="3431"/>
    <x v="3325"/>
    <n v="380.5"/>
    <n v="395.7"/>
    <n v="373.6"/>
    <n v="425249.99999999994"/>
    <n v="2.7300000000000001E-2"/>
  </r>
  <r>
    <x v="3432"/>
    <x v="3326"/>
    <n v="379.8"/>
    <n v="384.8"/>
    <n v="372.4"/>
    <n v="944490"/>
    <n v="1.9E-3"/>
  </r>
  <r>
    <x v="3433"/>
    <x v="3327"/>
    <n v="393.2"/>
    <n v="398.8"/>
    <n v="371.6"/>
    <n v="1642410"/>
    <n v="-3.4099999999999998E-2"/>
  </r>
  <r>
    <x v="3434"/>
    <x v="3328"/>
    <n v="397.1"/>
    <n v="397.9"/>
    <n v="388.2"/>
    <n v="1102010"/>
    <n v="-9.9000000000000008E-3"/>
  </r>
  <r>
    <x v="3435"/>
    <x v="3329"/>
    <n v="387.3"/>
    <n v="407.7"/>
    <n v="385.7"/>
    <n v="2511690"/>
    <n v="2.53E-2"/>
  </r>
  <r>
    <x v="3436"/>
    <x v="3324"/>
    <n v="373.2"/>
    <n v="391.2"/>
    <n v="366"/>
    <n v="1367640"/>
    <n v="3.7900000000000003E-2"/>
  </r>
  <r>
    <x v="3437"/>
    <x v="3330"/>
    <n v="361.2"/>
    <n v="374.6"/>
    <n v="352.3"/>
    <n v="258290"/>
    <n v="3.3099999999999997E-2"/>
  </r>
  <r>
    <x v="3438"/>
    <x v="3331"/>
    <n v="361.7"/>
    <n v="370.1"/>
    <n v="350.5"/>
    <n v="1295490"/>
    <n v="-1.4E-3"/>
  </r>
  <r>
    <x v="3439"/>
    <x v="2982"/>
    <n v="360.9"/>
    <n v="378.1"/>
    <n v="353.3"/>
    <n v="1164810"/>
    <n v="2.2000000000000001E-3"/>
  </r>
  <r>
    <x v="3440"/>
    <x v="3332"/>
    <n v="350.9"/>
    <n v="384.6"/>
    <n v="347.6"/>
    <n v="2099810"/>
    <n v="2.86E-2"/>
  </r>
  <r>
    <x v="3441"/>
    <x v="3333"/>
    <n v="331.6"/>
    <n v="351.6"/>
    <n v="325.39999999999998"/>
    <n v="1676290"/>
    <n v="5.8000000000000003E-2"/>
  </r>
  <r>
    <x v="3442"/>
    <x v="3334"/>
    <n v="331.5"/>
    <n v="345.5"/>
    <n v="321.7"/>
    <n v="512890"/>
    <n v="2.9999999999999997E-4"/>
  </r>
  <r>
    <x v="3443"/>
    <x v="3335"/>
    <n v="322.89999999999998"/>
    <n v="347.9"/>
    <n v="303"/>
    <n v="699890"/>
    <n v="2.69E-2"/>
  </r>
  <r>
    <x v="3444"/>
    <x v="3336"/>
    <n v="335.3"/>
    <n v="344.3"/>
    <n v="294.89999999999998"/>
    <n v="2537250"/>
    <n v="-3.7199999999999997E-2"/>
  </r>
  <r>
    <x v="3445"/>
    <x v="3270"/>
    <n v="363.5"/>
    <n v="369.9"/>
    <n v="327.10000000000002"/>
    <n v="92160"/>
    <n v="-7.7399999999999997E-2"/>
  </r>
  <r>
    <x v="3446"/>
    <x v="3337"/>
    <n v="375.1"/>
    <n v="378.2"/>
    <n v="362.8"/>
    <n v="1361610"/>
    <n v="-3.1199999999999999E-2"/>
  </r>
  <r>
    <x v="3447"/>
    <x v="3338"/>
    <n v="382.8"/>
    <n v="385.6"/>
    <n v="371.2"/>
    <n v="429000"/>
    <n v="-2.01E-2"/>
  </r>
  <r>
    <x v="3448"/>
    <x v="3339"/>
    <n v="388.2"/>
    <n v="395.1"/>
    <n v="381.1"/>
    <n v="1294290"/>
    <n v="-1.37E-2"/>
  </r>
  <r>
    <x v="3449"/>
    <x v="3340"/>
    <n v="376.8"/>
    <n v="395.2"/>
    <n v="374.7"/>
    <n v="1556640.0000000002"/>
    <n v="3.0300000000000001E-2"/>
  </r>
  <r>
    <x v="3450"/>
    <x v="3341"/>
    <n v="379.1"/>
    <n v="389.3"/>
    <n v="372.6"/>
    <n v="1427610"/>
    <n v="-6.1000000000000004E-3"/>
  </r>
  <r>
    <x v="3451"/>
    <x v="3342"/>
    <n v="399"/>
    <n v="402.3"/>
    <n v="374.1"/>
    <n v="1310360"/>
    <n v="-0.05"/>
  </r>
  <r>
    <x v="3452"/>
    <x v="2897"/>
    <n v="404.5"/>
    <n v="407.1"/>
    <n v="394.7"/>
    <n v="720760"/>
    <n v="-1.35E-2"/>
  </r>
  <r>
    <x v="3453"/>
    <x v="3343"/>
    <n v="412.3"/>
    <n v="416.4"/>
    <n v="399.7"/>
    <n v="145440"/>
    <n v="-1.9E-2"/>
  </r>
  <r>
    <x v="3454"/>
    <x v="3344"/>
    <n v="423.8"/>
    <n v="427.5"/>
    <n v="409.6"/>
    <n v="921690"/>
    <n v="-2.7099999999999999E-2"/>
  </r>
  <r>
    <x v="3455"/>
    <x v="3345"/>
    <n v="436.9"/>
    <n v="439.2"/>
    <n v="422.1"/>
    <n v="790690"/>
    <n v="-0.03"/>
  </r>
  <r>
    <x v="3456"/>
    <x v="3346"/>
    <n v="404.1"/>
    <n v="445.5"/>
    <n v="394.8"/>
    <n v="1686360.0000000002"/>
    <n v="8.1100000000000005E-2"/>
  </r>
  <r>
    <x v="3457"/>
    <x v="3347"/>
    <n v="401.6"/>
    <n v="410.8"/>
    <n v="398.6"/>
    <n v="703040"/>
    <n v="6.1999999999999998E-3"/>
  </r>
  <r>
    <x v="3458"/>
    <x v="3348"/>
    <n v="411.5"/>
    <n v="415.1"/>
    <n v="394.5"/>
    <n v="437640"/>
    <n v="-2.41E-2"/>
  </r>
  <r>
    <x v="3459"/>
    <x v="2884"/>
    <n v="397.7"/>
    <n v="427.7"/>
    <n v="387.5"/>
    <n v="414410"/>
    <n v="3.49E-2"/>
  </r>
  <r>
    <x v="3460"/>
    <x v="3349"/>
    <n v="424.3"/>
    <n v="429.2"/>
    <n v="386.1"/>
    <n v="1452090"/>
    <n v="-6.2700000000000006E-2"/>
  </r>
  <r>
    <x v="3461"/>
    <x v="3350"/>
    <n v="461.1"/>
    <n v="462.3"/>
    <n v="408.8"/>
    <n v="830490"/>
    <n v="-7.9899999999999999E-2"/>
  </r>
  <r>
    <x v="3462"/>
    <x v="3351"/>
    <n v="466.8"/>
    <n v="469.4"/>
    <n v="458.3"/>
    <n v="383010"/>
    <n v="-1.21E-2"/>
  </r>
  <r>
    <x v="3463"/>
    <x v="3352"/>
    <n v="477.7"/>
    <n v="478.8"/>
    <n v="464"/>
    <n v="339040"/>
    <n v="-2.29E-2"/>
  </r>
  <r>
    <x v="3464"/>
    <x v="3353"/>
    <n v="477.7"/>
    <n v="479.3"/>
    <n v="473.7"/>
    <n v="354690"/>
    <n v="0"/>
  </r>
  <r>
    <x v="3465"/>
    <x v="3353"/>
    <n v="478.2"/>
    <n v="480.3"/>
    <n v="472"/>
    <n v="88410"/>
    <n v="-8.9999999999999998E-4"/>
  </r>
  <r>
    <x v="3466"/>
    <x v="3354"/>
    <n v="477.7"/>
    <n v="480.6"/>
    <n v="474.6"/>
    <n v="147840"/>
    <n v="8.9999999999999998E-4"/>
  </r>
  <r>
    <x v="3467"/>
    <x v="3353"/>
    <n v="478.5"/>
    <n v="479.7"/>
    <n v="471.1"/>
    <n v="77250"/>
    <n v="-1.6000000000000001E-3"/>
  </r>
  <r>
    <x v="3468"/>
    <x v="3355"/>
    <n v="479.7"/>
    <n v="488.9"/>
    <n v="474.6"/>
    <n v="182410"/>
    <n v="-2.5000000000000001E-3"/>
  </r>
  <r>
    <x v="3469"/>
    <x v="3356"/>
    <n v="474.9"/>
    <n v="491"/>
    <n v="471.6"/>
    <n v="240409.99999999997"/>
    <n v="1.01E-2"/>
  </r>
  <r>
    <x v="3470"/>
    <x v="3357"/>
    <n v="475.7"/>
    <n v="478.6"/>
    <n v="467.5"/>
    <n v="211410"/>
    <n v="-1.6999999999999999E-3"/>
  </r>
  <r>
    <x v="3471"/>
    <x v="3358"/>
    <n v="485.8"/>
    <n v="487"/>
    <n v="469.5"/>
    <n v="113960.00000000001"/>
    <n v="-2.07E-2"/>
  </r>
  <r>
    <x v="3472"/>
    <x v="3359"/>
    <n v="484.5"/>
    <n v="490.7"/>
    <n v="478.5"/>
    <n v="199360"/>
    <n v="2.5999999999999999E-3"/>
  </r>
  <r>
    <x v="3473"/>
    <x v="3360"/>
    <n v="483.6"/>
    <n v="491.4"/>
    <n v="480.8"/>
    <n v="299410"/>
    <n v="1.6999999999999999E-3"/>
  </r>
  <r>
    <x v="3474"/>
    <x v="3361"/>
    <n v="491"/>
    <n v="495"/>
    <n v="483.1"/>
    <n v="24160"/>
    <n v="-1.49E-2"/>
  </r>
  <r>
    <x v="3475"/>
    <x v="3362"/>
    <n v="480"/>
    <n v="498.5"/>
    <n v="476.3"/>
    <n v="713610"/>
    <n v="2.2800000000000001E-2"/>
  </r>
  <r>
    <x v="3476"/>
    <x v="3363"/>
    <n v="478.9"/>
    <n v="487.3"/>
    <n v="476.8"/>
    <n v="85960"/>
    <n v="2.3E-3"/>
  </r>
  <r>
    <x v="3477"/>
    <x v="3364"/>
    <n v="477.2"/>
    <n v="487"/>
    <n v="470.5"/>
    <n v="506250"/>
    <n v="3.7000000000000002E-3"/>
  </r>
  <r>
    <x v="3478"/>
    <x v="3365"/>
    <n v="481.8"/>
    <n v="487.5"/>
    <n v="471.8"/>
    <n v="536410"/>
    <n v="-9.4999999999999998E-3"/>
  </r>
  <r>
    <x v="3479"/>
    <x v="3366"/>
    <n v="506"/>
    <n v="508.3"/>
    <n v="478.3"/>
    <n v="61000"/>
    <n v="-4.7800000000000002E-2"/>
  </r>
  <r>
    <x v="3480"/>
    <x v="3367"/>
    <n v="512.6"/>
    <n v="512.9"/>
    <n v="503.1"/>
    <n v="165690"/>
    <n v="-1.29E-2"/>
  </r>
  <r>
    <x v="3481"/>
    <x v="3368"/>
    <n v="510.8"/>
    <n v="515.20000000000005"/>
    <n v="506.7"/>
    <n v="232960"/>
    <n v="3.5000000000000001E-3"/>
  </r>
  <r>
    <x v="3482"/>
    <x v="3369"/>
    <n v="515.20000000000005"/>
    <n v="521.6"/>
    <n v="503.3"/>
    <n v="210090"/>
    <n v="-8.6999999999999994E-3"/>
  </r>
  <r>
    <x v="3483"/>
    <x v="3370"/>
    <n v="512.6"/>
    <n v="527.4"/>
    <n v="512.70000000000005"/>
    <n v="299410"/>
    <n v="5.1999999999999998E-3"/>
  </r>
  <r>
    <x v="3484"/>
    <x v="3368"/>
    <n v="502.9"/>
    <n v="516"/>
    <n v="501.8"/>
    <n v="187090"/>
    <n v="1.9099999999999999E-2"/>
  </r>
  <r>
    <x v="3485"/>
    <x v="3371"/>
    <n v="509.7"/>
    <n v="511.3"/>
    <n v="499.7"/>
    <n v="202760.00000000003"/>
    <n v="-1.3299999999999999E-2"/>
  </r>
  <r>
    <x v="3486"/>
    <x v="3372"/>
    <n v="497.7"/>
    <n v="514.79999999999995"/>
    <n v="496.8"/>
    <n v="134090"/>
    <n v="2.4199999999999999E-2"/>
  </r>
  <r>
    <x v="3487"/>
    <x v="3373"/>
    <n v="516.1"/>
    <n v="516.79999999999995"/>
    <n v="494"/>
    <n v="40690"/>
    <n v="-3.5700000000000003E-2"/>
  </r>
  <r>
    <x v="3488"/>
    <x v="3374"/>
    <n v="517.9"/>
    <n v="524.4"/>
    <n v="500.6"/>
    <n v="18090"/>
    <n v="-3.5999999999999999E-3"/>
  </r>
  <r>
    <x v="3489"/>
    <x v="3375"/>
    <n v="516.79999999999995"/>
    <n v="537.20000000000005"/>
    <n v="511.4"/>
    <n v="367250"/>
    <n v="2.2000000000000001E-3"/>
  </r>
  <r>
    <x v="3490"/>
    <x v="3376"/>
    <n v="485.1"/>
    <n v="521.79999999999995"/>
    <n v="468.5"/>
    <n v="524210"/>
    <n v="6.5299999999999997E-2"/>
  </r>
  <r>
    <x v="3491"/>
    <x v="3377"/>
    <n v="462.2"/>
    <n v="487"/>
    <n v="455.8"/>
    <n v="61440"/>
    <n v="4.9599999999999998E-2"/>
  </r>
  <r>
    <x v="3492"/>
    <x v="3378"/>
    <n v="485.5"/>
    <n v="493.3"/>
    <n v="450"/>
    <n v="242440"/>
    <n v="-4.8000000000000001E-2"/>
  </r>
  <r>
    <x v="3493"/>
    <x v="3379"/>
    <n v="522"/>
    <n v="524.70000000000005"/>
    <n v="478.2"/>
    <n v="43960"/>
    <n v="-6.9900000000000004E-2"/>
  </r>
  <r>
    <x v="3494"/>
    <x v="3380"/>
    <n v="496.5"/>
    <n v="524.29999999999995"/>
    <n v="483.2"/>
    <n v="336690"/>
    <n v="5.1499999999999997E-2"/>
  </r>
  <r>
    <x v="3495"/>
    <x v="3381"/>
    <n v="504.8"/>
    <n v="515.20000000000005"/>
    <n v="483.2"/>
    <n v="367289.99999999994"/>
    <n v="-1.6500000000000001E-2"/>
  </r>
  <r>
    <x v="3496"/>
    <x v="3382"/>
    <n v="542.1"/>
    <n v="544.9"/>
    <n v="495.9"/>
    <n v="957440.00000000012"/>
    <n v="-6.88E-2"/>
  </r>
  <r>
    <x v="3497"/>
    <x v="3383"/>
    <n v="567.70000000000005"/>
    <n v="573.5"/>
    <n v="523.20000000000005"/>
    <n v="395240"/>
    <n v="-4.4999999999999998E-2"/>
  </r>
  <r>
    <x v="3498"/>
    <x v="3384"/>
    <n v="575.9"/>
    <n v="578.29999999999995"/>
    <n v="562"/>
    <n v="109890"/>
    <n v="-1.43E-2"/>
  </r>
  <r>
    <x v="3499"/>
    <x v="3385"/>
    <n v="592.1"/>
    <n v="593.6"/>
    <n v="571.70000000000005"/>
    <n v="146490"/>
    <n v="-2.7300000000000001E-2"/>
  </r>
  <r>
    <x v="3500"/>
    <x v="3386"/>
    <n v="589.5"/>
    <n v="596.6"/>
    <n v="588.1"/>
    <n v="45560"/>
    <n v="4.3E-3"/>
  </r>
  <r>
    <x v="3501"/>
    <x v="3387"/>
    <n v="595.79999999999995"/>
    <n v="595.6"/>
    <n v="587.4"/>
    <n v="59640"/>
    <n v="-1.06E-2"/>
  </r>
  <r>
    <x v="3502"/>
    <x v="3388"/>
    <n v="592.79999999999995"/>
    <n v="608.20000000000005"/>
    <n v="592.1"/>
    <n v="34210"/>
    <n v="5.1000000000000004E-3"/>
  </r>
  <r>
    <x v="3503"/>
    <x v="3389"/>
    <n v="589.79999999999995"/>
    <n v="595.1"/>
    <n v="587.9"/>
    <n v="125000"/>
    <n v="5.1000000000000004E-3"/>
  </r>
  <r>
    <x v="3504"/>
    <x v="3390"/>
    <n v="588.79999999999995"/>
    <n v="593.79999999999995"/>
    <n v="587.20000000000005"/>
    <n v="3010"/>
    <n v="1.6999999999999999E-3"/>
  </r>
  <r>
    <x v="3505"/>
    <x v="3391"/>
    <n v="592.79999999999995"/>
    <n v="594.29999999999995"/>
    <n v="585.4"/>
    <n v="36810"/>
    <n v="-6.7999999999999996E-3"/>
  </r>
  <r>
    <x v="3506"/>
    <x v="3389"/>
    <n v="588.9"/>
    <n v="595.1"/>
    <n v="586.5"/>
    <n v="143640"/>
    <n v="6.4999999999999997E-3"/>
  </r>
  <r>
    <x v="3507"/>
    <x v="3392"/>
    <n v="591.70000000000005"/>
    <n v="592.1"/>
    <n v="580.6"/>
    <n v="32760"/>
    <n v="-4.7000000000000002E-3"/>
  </r>
  <r>
    <x v="3508"/>
    <x v="3393"/>
    <n v="598.79999999999995"/>
    <n v="598.9"/>
    <n v="587.4"/>
    <n v="25440"/>
    <n v="-1.18E-2"/>
  </r>
  <r>
    <x v="3509"/>
    <x v="2725"/>
    <n v="589.5"/>
    <n v="604"/>
    <n v="586.4"/>
    <n v="830490"/>
    <n v="1.5699999999999999E-2"/>
  </r>
  <r>
    <x v="3510"/>
    <x v="3387"/>
    <n v="564.6"/>
    <n v="593.70000000000005"/>
    <n v="564"/>
    <n v="183040"/>
    <n v="4.41E-2"/>
  </r>
  <r>
    <x v="3511"/>
    <x v="3394"/>
    <n v="585.79999999999995"/>
    <n v="586.1"/>
    <n v="564.20000000000005"/>
    <n v="41000"/>
    <n v="-3.61E-2"/>
  </r>
  <r>
    <x v="3512"/>
    <x v="3395"/>
    <n v="587.9"/>
    <n v="591.29999999999995"/>
    <n v="579.5"/>
    <n v="483840"/>
    <n v="-3.7000000000000002E-3"/>
  </r>
  <r>
    <x v="3513"/>
    <x v="3396"/>
    <n v="595"/>
    <n v="597.5"/>
    <n v="578.1"/>
    <n v="76890"/>
    <n v="-1.1900000000000001E-2"/>
  </r>
  <r>
    <x v="3514"/>
    <x v="3397"/>
    <n v="596"/>
    <n v="601.5"/>
    <n v="593.70000000000005"/>
    <n v="187090"/>
    <n v="-1.6000000000000001E-3"/>
  </r>
  <r>
    <x v="3515"/>
    <x v="3398"/>
    <n v="600.5"/>
    <n v="603"/>
    <n v="593.29999999999995"/>
    <n v="167040"/>
    <n v="-7.4999999999999997E-3"/>
  </r>
  <r>
    <x v="3516"/>
    <x v="3399"/>
    <n v="601.9"/>
    <n v="609.1"/>
    <n v="597.4"/>
    <n v="544640"/>
    <n v="-2.3E-3"/>
  </r>
  <r>
    <x v="3517"/>
    <x v="3400"/>
    <n v="621.70000000000005"/>
    <n v="622"/>
    <n v="599.4"/>
    <n v="350760"/>
    <n v="-3.1899999999999998E-2"/>
  </r>
  <r>
    <x v="3518"/>
    <x v="3401"/>
    <n v="622.5"/>
    <n v="625"/>
    <n v="621"/>
    <n v="36890"/>
    <n v="-1.2999999999999999E-3"/>
  </r>
  <r>
    <x v="3519"/>
    <x v="3402"/>
    <n v="625.1"/>
    <n v="628.79999999999995"/>
    <n v="620"/>
    <n v="91840"/>
    <n v="-4.1999999999999997E-3"/>
  </r>
  <r>
    <x v="3520"/>
    <x v="3403"/>
    <n v="621"/>
    <n v="625.9"/>
    <n v="615"/>
    <n v="134090"/>
    <n v="6.7000000000000002E-3"/>
  </r>
  <r>
    <x v="3521"/>
    <x v="3404"/>
    <n v="627"/>
    <n v="627.9"/>
    <n v="620"/>
    <n v="69000"/>
    <n v="-9.7000000000000003E-3"/>
  </r>
  <r>
    <x v="3522"/>
    <x v="3405"/>
    <n v="627.5"/>
    <n v="634.1"/>
    <n v="625.1"/>
    <n v="380160"/>
    <n v="-6.9999999999999999E-4"/>
  </r>
  <r>
    <x v="3523"/>
    <x v="3406"/>
    <n v="626.6"/>
    <n v="630.20000000000005"/>
    <n v="617.9"/>
    <n v="117250"/>
    <n v="1.4E-3"/>
  </r>
  <r>
    <x v="3524"/>
    <x v="3407"/>
    <n v="614.79999999999995"/>
    <n v="632.5"/>
    <n v="610"/>
    <n v="268640"/>
    <n v="1.9199999999999998E-2"/>
  </r>
  <r>
    <x v="3525"/>
    <x v="3408"/>
    <n v="619.6"/>
    <n v="622.4"/>
    <n v="614.20000000000005"/>
    <n v="0"/>
    <n v="-7.7000000000000002E-3"/>
  </r>
  <r>
    <x v="3526"/>
    <x v="3409"/>
    <n v="618.29999999999995"/>
    <n v="624.4"/>
    <n v="617.29999999999995"/>
    <n v="254610"/>
    <n v="2.0999999999999999E-3"/>
  </r>
  <r>
    <x v="3527"/>
    <x v="3410"/>
    <n v="628"/>
    <n v="629"/>
    <n v="616.1"/>
    <n v="140250"/>
    <n v="-1.55E-2"/>
  </r>
  <r>
    <x v="3528"/>
    <x v="3411"/>
    <n v="635.9"/>
    <n v="638.6"/>
    <n v="627.5"/>
    <n v="119000"/>
    <n v="-1.24E-2"/>
  </r>
  <r>
    <x v="3529"/>
    <x v="3412"/>
    <n v="632.9"/>
    <n v="638.6"/>
    <n v="625.9"/>
    <n v="147490"/>
    <n v="4.7000000000000002E-3"/>
  </r>
  <r>
    <x v="3530"/>
    <x v="3413"/>
    <n v="618.4"/>
    <n v="633.6"/>
    <n v="616.1"/>
    <n v="37440"/>
    <n v="2.35E-2"/>
  </r>
  <r>
    <x v="3531"/>
    <x v="3414"/>
    <n v="623"/>
    <n v="625"/>
    <n v="611.70000000000005"/>
    <n v="220210"/>
    <n v="-7.4000000000000003E-3"/>
  </r>
  <r>
    <x v="3532"/>
    <x v="3415"/>
    <n v="615.29999999999995"/>
    <n v="623.79999999999995"/>
    <n v="610.5"/>
    <n v="21490"/>
    <n v="1.2500000000000001E-2"/>
  </r>
  <r>
    <x v="3533"/>
    <x v="3416"/>
    <n v="613.6"/>
    <n v="619.70000000000005"/>
    <n v="609.29999999999995"/>
    <n v="67410"/>
    <n v="2.8E-3"/>
  </r>
  <r>
    <x v="3534"/>
    <x v="3417"/>
    <n v="626.70000000000005"/>
    <n v="627.9"/>
    <n v="607.29999999999995"/>
    <n v="134090"/>
    <n v="-2.0799999999999999E-2"/>
  </r>
  <r>
    <x v="3535"/>
    <x v="3418"/>
    <n v="623"/>
    <n v="629.4"/>
    <n v="622.70000000000005"/>
    <n v="189000"/>
    <n v="5.8999999999999999E-3"/>
  </r>
  <r>
    <x v="3536"/>
    <x v="3415"/>
    <n v="624"/>
    <n v="627.79999999999995"/>
    <n v="619.70000000000005"/>
    <n v="81250"/>
    <n v="-1.6000000000000001E-3"/>
  </r>
  <r>
    <x v="3537"/>
    <x v="3419"/>
    <n v="638"/>
    <n v="642.20000000000005"/>
    <n v="623"/>
    <n v="216000"/>
    <n v="-2.2100000000000002E-2"/>
  </r>
  <r>
    <x v="3538"/>
    <x v="3420"/>
    <n v="645.70000000000005"/>
    <n v="646.4"/>
    <n v="633.6"/>
    <n v="4010"/>
    <n v="-1.1900000000000001E-2"/>
  </r>
  <r>
    <x v="3539"/>
    <x v="3421"/>
    <n v="643.20000000000005"/>
    <n v="652.1"/>
    <n v="604.6"/>
    <n v="372840"/>
    <n v="3.8999999999999998E-3"/>
  </r>
  <r>
    <x v="3540"/>
    <x v="3422"/>
    <n v="635.1"/>
    <n v="652.5"/>
    <n v="634.1"/>
    <n v="45210"/>
    <n v="1.2699999999999999E-2"/>
  </r>
  <r>
    <x v="3541"/>
    <x v="3423"/>
    <n v="601.1"/>
    <n v="637.29999999999995"/>
    <n v="596.5"/>
    <n v="317890"/>
    <n v="5.67E-2"/>
  </r>
  <r>
    <x v="3542"/>
    <x v="3424"/>
    <n v="597.6"/>
    <n v="604.29999999999995"/>
    <n v="593.20000000000005"/>
    <n v="257210"/>
    <n v="5.8999999999999999E-3"/>
  </r>
  <r>
    <x v="3543"/>
    <x v="3425"/>
    <n v="602.20000000000005"/>
    <n v="608.79999999999995"/>
    <n v="594"/>
    <n v="276360"/>
    <n v="-7.7999999999999996E-3"/>
  </r>
  <r>
    <x v="3544"/>
    <x v="3426"/>
    <n v="582.70000000000005"/>
    <n v="603.9"/>
    <n v="580.1"/>
    <n v="132210"/>
    <n v="3.3500000000000002E-2"/>
  </r>
  <r>
    <x v="3545"/>
    <x v="3427"/>
    <n v="568.5"/>
    <n v="582.70000000000005"/>
    <n v="565.79999999999995"/>
    <n v="62250.000000000007"/>
    <n v="2.5100000000000001E-2"/>
  </r>
  <r>
    <x v="3546"/>
    <x v="3428"/>
    <n v="588.79999999999995"/>
    <n v="589.6"/>
    <n v="566.9"/>
    <n v="27810"/>
    <n v="-3.4500000000000003E-2"/>
  </r>
  <r>
    <x v="3547"/>
    <x v="3391"/>
    <n v="591.20000000000005"/>
    <n v="595.70000000000005"/>
    <n v="585.4"/>
    <n v="24640"/>
    <n v="-4.1000000000000003E-3"/>
  </r>
  <r>
    <x v="3548"/>
    <x v="3429"/>
    <n v="603.6"/>
    <n v="604.70000000000005"/>
    <n v="582.9"/>
    <n v="172250"/>
    <n v="-2.06E-2"/>
  </r>
  <r>
    <x v="3549"/>
    <x v="3430"/>
    <n v="597"/>
    <n v="610.1"/>
    <n v="592"/>
    <n v="8160"/>
    <n v="1.0999999999999999E-2"/>
  </r>
  <r>
    <x v="3550"/>
    <x v="3431"/>
    <n v="590.79999999999995"/>
    <n v="599.20000000000005"/>
    <n v="584.79999999999995"/>
    <n v="63839.999999999993"/>
    <n v="1.06E-2"/>
  </r>
  <r>
    <x v="3551"/>
    <x v="2752"/>
    <n v="600.20000000000005"/>
    <n v="602"/>
    <n v="587.1"/>
    <n v="32250"/>
    <n v="-1.5699999999999999E-2"/>
  </r>
  <r>
    <x v="3552"/>
    <x v="3432"/>
    <n v="606.20000000000005"/>
    <n v="612.6"/>
    <n v="598.70000000000005"/>
    <n v="336000"/>
    <n v="-0.01"/>
  </r>
  <r>
    <x v="3553"/>
    <x v="3433"/>
    <n v="605.1"/>
    <n v="614.4"/>
    <n v="603.6"/>
    <n v="102610"/>
    <n v="1.9E-3"/>
  </r>
  <r>
    <x v="3554"/>
    <x v="3434"/>
    <n v="599.1"/>
    <n v="608.4"/>
    <n v="594.9"/>
    <n v="0"/>
    <n v="0.01"/>
  </r>
  <r>
    <x v="3555"/>
    <x v="3435"/>
    <n v="582.29999999999995"/>
    <n v="606.1"/>
    <n v="580.5"/>
    <n v="395010"/>
    <n v="2.8799999999999999E-2"/>
  </r>
  <r>
    <x v="3556"/>
    <x v="3436"/>
    <n v="583.4"/>
    <n v="587.79999999999995"/>
    <n v="560.79999999999995"/>
    <n v="370360"/>
    <n v="-1.9E-3"/>
  </r>
  <r>
    <x v="3557"/>
    <x v="3437"/>
    <n v="610.29999999999995"/>
    <n v="613.79999999999995"/>
    <n v="563.70000000000005"/>
    <n v="0"/>
    <n v="-4.41E-2"/>
  </r>
  <r>
    <x v="3558"/>
    <x v="3438"/>
    <n v="597.1"/>
    <n v="619.1"/>
    <n v="594.9"/>
    <n v="415250"/>
    <n v="2.2100000000000002E-2"/>
  </r>
  <r>
    <x v="3559"/>
    <x v="3439"/>
    <n v="643"/>
    <n v="643.79999999999995"/>
    <n v="591.1"/>
    <n v="270810"/>
    <n v="-7.1300000000000002E-2"/>
  </r>
  <r>
    <x v="3560"/>
    <x v="3440"/>
    <n v="655.6"/>
    <n v="663"/>
    <n v="642.29999999999995"/>
    <n v="304000"/>
    <n v="-1.9300000000000001E-2"/>
  </r>
  <r>
    <x v="3561"/>
    <x v="3441"/>
    <n v="644.29999999999995"/>
    <n v="661.4"/>
    <n v="641.70000000000005"/>
    <n v="199360"/>
    <n v="1.7500000000000002E-2"/>
  </r>
  <r>
    <x v="3562"/>
    <x v="3442"/>
    <n v="651"/>
    <n v="652.1"/>
    <n v="639.1"/>
    <n v="84760"/>
    <n v="-1.03E-2"/>
  </r>
  <r>
    <x v="3563"/>
    <x v="2677"/>
    <n v="651.70000000000005"/>
    <n v="658.9"/>
    <n v="648.70000000000005"/>
    <n v="102610"/>
    <n v="-1E-3"/>
  </r>
  <r>
    <x v="3564"/>
    <x v="3443"/>
    <n v="650.4"/>
    <n v="659.8"/>
    <n v="641"/>
    <n v="191090"/>
    <n v="1.9E-3"/>
  </r>
  <r>
    <x v="3565"/>
    <x v="3444"/>
    <n v="660.2"/>
    <n v="663.8"/>
    <n v="647.1"/>
    <n v="24160"/>
    <n v="-1.4800000000000001E-2"/>
  </r>
  <r>
    <x v="3566"/>
    <x v="3445"/>
    <n v="638.9"/>
    <n v="665.4"/>
    <n v="635.6"/>
    <n v="209759.99999999997"/>
    <n v="3.3300000000000003E-2"/>
  </r>
  <r>
    <x v="3567"/>
    <x v="3446"/>
    <n v="669.4"/>
    <n v="669.8"/>
    <n v="602.1"/>
    <n v="336000"/>
    <n v="-4.5600000000000002E-2"/>
  </r>
  <r>
    <x v="3568"/>
    <x v="3447"/>
    <n v="655.5"/>
    <n v="676.5"/>
    <n v="631.4"/>
    <n v="156960"/>
    <n v="2.1299999999999999E-2"/>
  </r>
  <r>
    <x v="3569"/>
    <x v="2680"/>
    <n v="649.79999999999995"/>
    <n v="662.6"/>
    <n v="625.5"/>
    <n v="53690"/>
    <n v="8.8000000000000005E-3"/>
  </r>
  <r>
    <x v="3570"/>
    <x v="3448"/>
    <n v="627.9"/>
    <n v="675"/>
    <n v="622"/>
    <n v="195250"/>
    <n v="3.4799999999999998E-2"/>
  </r>
  <r>
    <x v="3571"/>
    <x v="3449"/>
    <n v="612.29999999999995"/>
    <n v="629"/>
    <n v="604.70000000000005"/>
    <n v="180810"/>
    <n v="2.5399999999999999E-2"/>
  </r>
  <r>
    <x v="3572"/>
    <x v="3450"/>
    <n v="564.4"/>
    <n v="613.29999999999995"/>
    <n v="564"/>
    <n v="130410"/>
    <n v="8.4900000000000003E-2"/>
  </r>
  <r>
    <x v="3573"/>
    <x v="3451"/>
    <n v="570.79999999999995"/>
    <n v="573.79999999999995"/>
    <n v="557.70000000000005"/>
    <n v="272290"/>
    <n v="-1.12E-2"/>
  </r>
  <r>
    <x v="3574"/>
    <x v="3452"/>
    <n v="570.1"/>
    <n v="581.79999999999995"/>
    <n v="562.6"/>
    <n v="203490"/>
    <n v="1.2999999999999999E-3"/>
  </r>
  <r>
    <x v="3575"/>
    <x v="3453"/>
    <n v="582"/>
    <n v="586.20000000000005"/>
    <n v="555.29999999999995"/>
    <n v="117250"/>
    <n v="-2.0500000000000001E-2"/>
  </r>
  <r>
    <x v="3576"/>
    <x v="3454"/>
    <n v="570.4"/>
    <n v="586.4"/>
    <n v="564.70000000000005"/>
    <n v="284160"/>
    <n v="2.0299999999999999E-2"/>
  </r>
  <r>
    <x v="3577"/>
    <x v="3455"/>
    <n v="520.5"/>
    <n v="575.20000000000005"/>
    <n v="520.5"/>
    <n v="162690"/>
    <n v="9.6000000000000002E-2"/>
  </r>
  <r>
    <x v="3578"/>
    <x v="3456"/>
    <n v="518.1"/>
    <n v="526.70000000000005"/>
    <n v="510.4"/>
    <n v="245960"/>
    <n v="4.5999999999999999E-3"/>
  </r>
  <r>
    <x v="3579"/>
    <x v="3457"/>
    <n v="515.4"/>
    <n v="540.9"/>
    <n v="515.20000000000005"/>
    <n v="209759.99999999997"/>
    <n v="5.3E-3"/>
  </r>
  <r>
    <x v="3580"/>
    <x v="3458"/>
    <n v="488.8"/>
    <n v="519.29999999999995"/>
    <n v="485.5"/>
    <n v="37440"/>
    <n v="5.4300000000000001E-2"/>
  </r>
  <r>
    <x v="3581"/>
    <x v="3459"/>
    <n v="484.6"/>
    <n v="495.2"/>
    <n v="481.7"/>
    <n v="56000"/>
    <n v="8.8000000000000005E-3"/>
  </r>
  <r>
    <x v="3582"/>
    <x v="3460"/>
    <n v="443.9"/>
    <n v="486.2"/>
    <n v="437.3"/>
    <n v="171000"/>
    <n v="9.1600000000000001E-2"/>
  </r>
  <r>
    <x v="3583"/>
    <x v="3461"/>
    <n v="450.1"/>
    <n v="451.7"/>
    <n v="441.2"/>
    <n v="47250"/>
    <n v="-1.3899999999999999E-2"/>
  </r>
  <r>
    <x v="3584"/>
    <x v="2851"/>
    <n v="452.8"/>
    <n v="454"/>
    <n v="449"/>
    <n v="65250"/>
    <n v="-5.8999999999999999E-3"/>
  </r>
  <r>
    <x v="3585"/>
    <x v="3462"/>
    <n v="453.6"/>
    <n v="455.9"/>
    <n v="452.2"/>
    <n v="121410"/>
    <n v="-1.9E-3"/>
  </r>
  <r>
    <x v="3586"/>
    <x v="3463"/>
    <n v="448.1"/>
    <n v="455.1"/>
    <n v="441.9"/>
    <n v="133760"/>
    <n v="1.23E-2"/>
  </r>
  <r>
    <x v="3587"/>
    <x v="2840"/>
    <n v="442.6"/>
    <n v="450"/>
    <n v="441.5"/>
    <n v="36890"/>
    <n v="1.24E-2"/>
  </r>
  <r>
    <x v="3588"/>
    <x v="3464"/>
    <n v="433.9"/>
    <n v="444.3"/>
    <n v="433.9"/>
    <n v="44000"/>
    <n v="2.01E-2"/>
  </r>
  <r>
    <x v="3589"/>
    <x v="3465"/>
    <n v="438.2"/>
    <n v="442.3"/>
    <n v="432.7"/>
    <n v="172250"/>
    <n v="-9.7999999999999997E-3"/>
  </r>
  <r>
    <x v="3590"/>
    <x v="3466"/>
    <n v="433.2"/>
    <n v="441.1"/>
    <n v="430.2"/>
    <n v="54209.999999999993"/>
    <n v="1.15E-2"/>
  </r>
  <r>
    <x v="3591"/>
    <x v="3467"/>
    <n v="451.9"/>
    <n v="455.4"/>
    <n v="429"/>
    <n v="168210"/>
    <n v="-4.1300000000000003E-2"/>
  </r>
  <r>
    <x v="3592"/>
    <x v="3468"/>
    <n v="445.5"/>
    <n v="459.5"/>
    <n v="441.4"/>
    <n v="20250"/>
    <n v="1.4500000000000001E-2"/>
  </r>
  <r>
    <x v="3593"/>
    <x v="3469"/>
    <n v="441.1"/>
    <n v="455.8"/>
    <n v="438.5"/>
    <n v="61290"/>
    <n v="9.7999999999999997E-3"/>
  </r>
  <r>
    <x v="3594"/>
    <x v="3470"/>
    <n v="446.5"/>
    <n v="455.5"/>
    <n v="439.5"/>
    <n v="137160"/>
    <n v="-1.2200000000000001E-2"/>
  </r>
  <r>
    <x v="3595"/>
    <x v="3471"/>
    <n v="432.2"/>
    <n v="458.8"/>
    <n v="423.5"/>
    <n v="15090"/>
    <n v="3.32E-2"/>
  </r>
  <r>
    <x v="3596"/>
    <x v="2946"/>
    <n v="430.9"/>
    <n v="435"/>
    <n v="420.2"/>
    <n v="79610.000000000015"/>
    <n v="3.0999999999999999E-3"/>
  </r>
  <r>
    <x v="3597"/>
    <x v="3472"/>
    <n v="436"/>
    <n v="443.9"/>
    <n v="426.4"/>
    <n v="12160"/>
    <n v="-1.1900000000000001E-2"/>
  </r>
  <r>
    <x v="3598"/>
    <x v="3473"/>
    <n v="438.6"/>
    <n v="446.6"/>
    <n v="428.8"/>
    <n v="124690"/>
    <n v="-5.8999999999999999E-3"/>
  </r>
  <r>
    <x v="3599"/>
    <x v="3474"/>
    <n v="453.7"/>
    <n v="454.2"/>
    <n v="429.1"/>
    <n v="149640"/>
    <n v="-3.3099999999999997E-2"/>
  </r>
  <r>
    <x v="3600"/>
    <x v="3475"/>
    <n v="460.1"/>
    <n v="463.4"/>
    <n v="442"/>
    <n v="128440"/>
    <n v="-1.4E-2"/>
  </r>
  <r>
    <x v="3601"/>
    <x v="3476"/>
    <n v="445.6"/>
    <n v="464.5"/>
    <n v="444.5"/>
    <n v="84000"/>
    <n v="3.2500000000000001E-2"/>
  </r>
  <r>
    <x v="3602"/>
    <x v="3477"/>
    <n v="446.1"/>
    <n v="452.6"/>
    <n v="430.9"/>
    <n v="32640"/>
    <n v="-1.1000000000000001E-3"/>
  </r>
  <r>
    <x v="3603"/>
    <x v="2822"/>
    <n v="441.9"/>
    <n v="453.8"/>
    <n v="430.7"/>
    <n v="267840"/>
    <n v="9.4999999999999998E-3"/>
  </r>
  <r>
    <x v="3604"/>
    <x v="3478"/>
    <n v="443.2"/>
    <n v="451.1"/>
    <n v="420.8"/>
    <n v="245160"/>
    <n v="-2.8E-3"/>
  </r>
  <r>
    <x v="3605"/>
    <x v="3479"/>
    <n v="457.9"/>
    <n v="461.4"/>
    <n v="437.4"/>
    <n v="668160"/>
    <n v="-3.2099999999999997E-2"/>
  </r>
  <r>
    <x v="3606"/>
    <x v="2837"/>
    <n v="464.5"/>
    <n v="468.7"/>
    <n v="448.6"/>
    <n v="613210"/>
    <n v="-1.43E-2"/>
  </r>
  <r>
    <x v="3607"/>
    <x v="3480"/>
    <n v="500.3"/>
    <n v="502.5"/>
    <n v="438.3"/>
    <n v="290250"/>
    <n v="-7.1599999999999997E-2"/>
  </r>
  <r>
    <x v="3608"/>
    <x v="3481"/>
    <n v="487.3"/>
    <n v="507.3"/>
    <n v="477.2"/>
    <n v="97290.000000000015"/>
    <n v="2.6700000000000002E-2"/>
  </r>
  <r>
    <x v="3609"/>
    <x v="3482"/>
    <n v="487.9"/>
    <n v="510"/>
    <n v="482.3"/>
    <n v="350760"/>
    <n v="-1.2999999999999999E-3"/>
  </r>
  <r>
    <x v="3610"/>
    <x v="3483"/>
    <n v="495.2"/>
    <n v="520.5"/>
    <n v="483.4"/>
    <n v="386240"/>
    <n v="-1.46E-2"/>
  </r>
  <r>
    <x v="3611"/>
    <x v="3484"/>
    <n v="498.5"/>
    <n v="524.70000000000005"/>
    <n v="490.7"/>
    <n v="257250"/>
    <n v="-6.7000000000000002E-3"/>
  </r>
  <r>
    <x v="3612"/>
    <x v="3485"/>
    <n v="506"/>
    <n v="522.20000000000005"/>
    <n v="488.7"/>
    <n v="530610"/>
    <n v="-1.4800000000000001E-2"/>
  </r>
  <r>
    <x v="3613"/>
    <x v="3367"/>
    <n v="485.5"/>
    <n v="516.9"/>
    <n v="473.2"/>
    <n v="318440.00000000006"/>
    <n v="4.2200000000000001E-2"/>
  </r>
  <r>
    <x v="3614"/>
    <x v="3379"/>
    <n v="502"/>
    <n v="512.20000000000005"/>
    <n v="472"/>
    <n v="300960"/>
    <n v="-3.2800000000000003E-2"/>
  </r>
  <r>
    <x v="3615"/>
    <x v="3486"/>
    <n v="537"/>
    <n v="537"/>
    <n v="486.9"/>
    <n v="0"/>
    <n v="-6.5100000000000005E-2"/>
  </r>
  <r>
    <x v="3616"/>
    <x v="3487"/>
    <n v="526.4"/>
    <n v="549"/>
    <n v="496.1"/>
    <n v="48360"/>
    <n v="0.02"/>
  </r>
  <r>
    <x v="3617"/>
    <x v="3488"/>
    <n v="478.4"/>
    <n v="526.6"/>
    <n v="466.4"/>
    <n v="0"/>
    <n v="0.1004"/>
  </r>
  <r>
    <x v="3618"/>
    <x v="3489"/>
    <n v="427.6"/>
    <n v="497.8"/>
    <n v="420.1"/>
    <n v="472440"/>
    <n v="0.1188"/>
  </r>
  <r>
    <x v="3619"/>
    <x v="3490"/>
    <n v="437.6"/>
    <n v="454.1"/>
    <n v="409.9"/>
    <n v="482090"/>
    <n v="-2.3E-2"/>
  </r>
  <r>
    <x v="3620"/>
    <x v="2967"/>
    <n v="435.1"/>
    <n v="469.8"/>
    <n v="428"/>
    <n v="98610.000000000015"/>
    <n v="5.7999999999999996E-3"/>
  </r>
  <r>
    <x v="3621"/>
    <x v="3491"/>
    <n v="384.6"/>
    <n v="450.4"/>
    <n v="355.7"/>
    <n v="82560"/>
    <n v="0.1313"/>
  </r>
  <r>
    <x v="3622"/>
    <x v="3492"/>
    <n v="457.3"/>
    <n v="463.5"/>
    <n v="384.6"/>
    <n v="237250"/>
    <n v="-0.159"/>
  </r>
  <r>
    <x v="3623"/>
    <x v="3493"/>
    <n v="466.6"/>
    <n v="479.7"/>
    <n v="451.1"/>
    <n v="341440"/>
    <n v="-1.9800000000000002E-2"/>
  </r>
  <r>
    <x v="3624"/>
    <x v="3494"/>
    <n v="462.4"/>
    <n v="480.7"/>
    <n v="457.6"/>
    <n v="355810"/>
    <n v="8.9999999999999993E-3"/>
  </r>
  <r>
    <x v="3625"/>
    <x v="3495"/>
    <n v="455.7"/>
    <n v="485.1"/>
    <n v="448"/>
    <n v="375250"/>
    <n v="1.47E-2"/>
  </r>
  <r>
    <x v="3626"/>
    <x v="3496"/>
    <n v="456.6"/>
    <n v="472.4"/>
    <n v="446.3"/>
    <n v="211810"/>
    <n v="-2.0999999999999999E-3"/>
  </r>
  <r>
    <x v="3627"/>
    <x v="3497"/>
    <n v="444.4"/>
    <n v="461.2"/>
    <n v="439.4"/>
    <n v="18560"/>
    <n v="2.76E-2"/>
  </r>
  <r>
    <x v="3628"/>
    <x v="3498"/>
    <n v="436.3"/>
    <n v="456.5"/>
    <n v="415.5"/>
    <n v="146490"/>
    <n v="1.8499999999999999E-2"/>
  </r>
  <r>
    <x v="3629"/>
    <x v="3499"/>
    <n v="424.4"/>
    <n v="448.7"/>
    <n v="386.7"/>
    <n v="8039.9999999999991"/>
    <n v="2.81E-2"/>
  </r>
  <r>
    <x v="3630"/>
    <x v="3500"/>
    <n v="463.5"/>
    <n v="480.3"/>
    <n v="409.3"/>
    <n v="166440"/>
    <n v="-8.43E-2"/>
  </r>
  <r>
    <x v="3631"/>
    <x v="3501"/>
    <n v="444.7"/>
    <n v="487.4"/>
    <n v="438"/>
    <n v="385090"/>
    <n v="4.2299999999999997E-2"/>
  </r>
  <r>
    <x v="3632"/>
    <x v="3502"/>
    <n v="446.9"/>
    <n v="473.4"/>
    <n v="422.5"/>
    <n v="62250.000000000007"/>
    <n v="-5.1000000000000004E-3"/>
  </r>
  <r>
    <x v="3633"/>
    <x v="3503"/>
    <n v="477.1"/>
    <n v="479"/>
    <n v="424"/>
    <n v="331960"/>
    <n v="-6.3299999999999995E-2"/>
  </r>
  <r>
    <x v="3634"/>
    <x v="3504"/>
    <n v="482.6"/>
    <n v="494.3"/>
    <n v="473.8"/>
    <n v="124410"/>
    <n v="-1.14E-2"/>
  </r>
  <r>
    <x v="3635"/>
    <x v="3505"/>
    <n v="460.5"/>
    <n v="515"/>
    <n v="453.8"/>
    <n v="45210"/>
    <n v="4.8099999999999997E-2"/>
  </r>
  <r>
    <x v="3636"/>
    <x v="3506"/>
    <n v="562.5"/>
    <n v="567.79999999999995"/>
    <n v="460.5"/>
    <n v="294840"/>
    <n v="-0.18129999999999999"/>
  </r>
  <r>
    <x v="3637"/>
    <x v="3507"/>
    <n v="562.9"/>
    <n v="575.4"/>
    <n v="546.29999999999995"/>
    <n v="263410"/>
    <n v="-8.0000000000000004E-4"/>
  </r>
  <r>
    <x v="3638"/>
    <x v="3508"/>
    <n v="567.6"/>
    <n v="569.70000000000005"/>
    <n v="550.4"/>
    <n v="336690"/>
    <n v="-8.2000000000000007E-3"/>
  </r>
  <r>
    <x v="3639"/>
    <x v="3509"/>
    <n v="551.20000000000005"/>
    <n v="572.5"/>
    <n v="531.29999999999995"/>
    <n v="245890"/>
    <n v="2.98E-2"/>
  </r>
  <r>
    <x v="3640"/>
    <x v="3510"/>
    <n v="564.29999999999995"/>
    <n v="564.29999999999995"/>
    <n v="538.6"/>
    <n v="53690"/>
    <n v="-2.3400000000000001E-2"/>
  </r>
  <r>
    <x v="3641"/>
    <x v="3511"/>
    <n v="549.6"/>
    <n v="570"/>
    <n v="537.20000000000005"/>
    <n v="290290"/>
    <n v="2.6800000000000001E-2"/>
  </r>
  <r>
    <x v="3642"/>
    <x v="3512"/>
    <n v="566"/>
    <n v="587.4"/>
    <n v="540.20000000000005"/>
    <n v="313240"/>
    <n v="-2.9000000000000001E-2"/>
  </r>
  <r>
    <x v="3643"/>
    <x v="3513"/>
    <n v="595"/>
    <n v="598.4"/>
    <n v="560.29999999999995"/>
    <n v="101760"/>
    <n v="-4.87E-2"/>
  </r>
  <r>
    <x v="3644"/>
    <x v="3397"/>
    <n v="598.9"/>
    <n v="607.1"/>
    <n v="590.1"/>
    <n v="207640"/>
    <n v="-6.6E-3"/>
  </r>
  <r>
    <x v="3645"/>
    <x v="3514"/>
    <n v="606.4"/>
    <n v="611.70000000000005"/>
    <n v="585.70000000000005"/>
    <n v="237250"/>
    <n v="-1.23E-2"/>
  </r>
  <r>
    <x v="3646"/>
    <x v="3515"/>
    <n v="619.1"/>
    <n v="622.5"/>
    <n v="602.70000000000005"/>
    <n v="207640"/>
    <n v="-2.06E-2"/>
  </r>
  <r>
    <x v="3647"/>
    <x v="3516"/>
    <n v="624"/>
    <n v="627.29999999999995"/>
    <n v="613.20000000000005"/>
    <n v="99000"/>
    <n v="-7.7999999999999996E-3"/>
  </r>
  <r>
    <x v="3648"/>
    <x v="3419"/>
    <n v="614"/>
    <n v="628.79999999999995"/>
    <n v="609.20000000000005"/>
    <n v="159160"/>
    <n v="1.6299999999999999E-2"/>
  </r>
  <r>
    <x v="3649"/>
    <x v="3517"/>
    <n v="625"/>
    <n v="631.20000000000005"/>
    <n v="610.6"/>
    <n v="0"/>
    <n v="-1.7600000000000001E-2"/>
  </r>
  <r>
    <x v="3650"/>
    <x v="3518"/>
    <n v="619.4"/>
    <n v="636.1"/>
    <n v="616.1"/>
    <n v="139810"/>
    <n v="9.1000000000000004E-3"/>
  </r>
  <r>
    <x v="3651"/>
    <x v="3519"/>
    <n v="608.70000000000005"/>
    <n v="640.79999999999995"/>
    <n v="608.20000000000005"/>
    <n v="64000"/>
    <n v="1.7600000000000001E-2"/>
  </r>
  <r>
    <x v="3652"/>
    <x v="3520"/>
    <n v="613"/>
    <n v="619.70000000000005"/>
    <n v="599.9"/>
    <n v="104490"/>
    <n v="-7.0000000000000001E-3"/>
  </r>
  <r>
    <x v="3653"/>
    <x v="3521"/>
    <n v="627"/>
    <n v="633.70000000000005"/>
    <n v="594.70000000000005"/>
    <n v="165690"/>
    <n v="-2.2499999999999999E-2"/>
  </r>
  <r>
    <x v="3654"/>
    <x v="3405"/>
    <n v="609.20000000000005"/>
    <n v="637.6"/>
    <n v="598.5"/>
    <n v="185250"/>
    <n v="2.93E-2"/>
  </r>
  <r>
    <x v="3655"/>
    <x v="2711"/>
    <n v="616.70000000000005"/>
    <n v="625.70000000000005"/>
    <n v="588.6"/>
    <n v="36890"/>
    <n v="-1.2200000000000001E-2"/>
  </r>
  <r>
    <x v="3656"/>
    <x v="3522"/>
    <n v="648.29999999999995"/>
    <n v="655.20000000000005"/>
    <n v="600.29999999999995"/>
    <n v="79560"/>
    <n v="-4.8599999999999997E-2"/>
  </r>
  <r>
    <x v="3657"/>
    <x v="3523"/>
    <n v="658.3"/>
    <n v="661.8"/>
    <n v="636.20000000000005"/>
    <n v="14489.999999999998"/>
    <n v="-1.5299999999999999E-2"/>
  </r>
  <r>
    <x v="3658"/>
    <x v="3524"/>
    <n v="661.8"/>
    <n v="666"/>
    <n v="636.79999999999995"/>
    <n v="32760"/>
    <n v="-5.4000000000000003E-3"/>
  </r>
  <r>
    <x v="3659"/>
    <x v="3525"/>
    <n v="662.2"/>
    <n v="686.2"/>
    <n v="645.20000000000005"/>
    <n v="50690.000000000007"/>
    <n v="-5.0000000000000001E-4"/>
  </r>
  <r>
    <x v="3660"/>
    <x v="3526"/>
    <n v="544.6"/>
    <n v="695.4"/>
    <n v="545.4"/>
    <n v="32760"/>
    <n v="0.216"/>
  </r>
  <r>
    <x v="3661"/>
    <x v="3527"/>
    <n v="557.4"/>
    <n v="562.9"/>
    <n v="541.5"/>
    <n v="68890"/>
    <n v="-2.3E-2"/>
  </r>
  <r>
    <x v="3662"/>
    <x v="3528"/>
    <n v="573.9"/>
    <n v="564.1"/>
    <n v="262.8"/>
    <n v="16000"/>
    <n v="-2.8799999999999999E-2"/>
  </r>
  <r>
    <x v="3663"/>
    <x v="2728"/>
    <n v="596.5"/>
    <n v="599"/>
    <n v="570"/>
    <n v="26010"/>
    <n v="-3.78E-2"/>
  </r>
  <r>
    <x v="3664"/>
    <x v="3529"/>
    <n v="593.1"/>
    <n v="629.9"/>
    <n v="580.5"/>
    <n v="25000"/>
    <n v="5.5999999999999999E-3"/>
  </r>
  <r>
    <x v="3665"/>
    <x v="3530"/>
    <n v="135.80000000000001"/>
    <n v="650"/>
    <n v="522.79999999999995"/>
    <n v="36000"/>
    <n v="3.3683999999999998"/>
  </r>
  <r>
    <x v="3666"/>
    <x v="3531"/>
    <n v="174"/>
    <n v="174.6"/>
    <n v="102.3"/>
    <n v="1308490"/>
    <n v="-0.21970000000000001"/>
  </r>
  <r>
    <x v="3667"/>
    <x v="3532"/>
    <n v="310.2"/>
    <n v="316.89999999999998"/>
    <n v="131.9"/>
    <n v="1141440"/>
    <n v="-0.439"/>
  </r>
  <r>
    <x v="3668"/>
    <x v="3533"/>
    <n v="255.6"/>
    <n v="349.1"/>
    <n v="220.3"/>
    <n v="2120250"/>
    <n v="0.2135"/>
  </r>
  <r>
    <x v="3669"/>
    <x v="3534"/>
    <n v="111.6"/>
    <n v="290.60000000000002"/>
    <n v="96.7"/>
    <n v="1226890"/>
    <n v="1.2910999999999999"/>
  </r>
  <r>
    <x v="3670"/>
    <x v="3535"/>
    <n v="111.9"/>
    <n v="160.1"/>
    <n v="91.7"/>
    <n v="4872810"/>
    <n v="-3.2000000000000002E-3"/>
  </r>
  <r>
    <x v="3671"/>
    <x v="3536"/>
    <n v="261.5"/>
    <n v="271.60000000000002"/>
    <n v="109.2"/>
    <n v="1839240.0000000002"/>
    <n v="-0.57210000000000005"/>
  </r>
  <r>
    <x v="3672"/>
    <x v="3537"/>
    <n v="294"/>
    <n v="308.60000000000002"/>
    <n v="257.2"/>
    <n v="1575000"/>
    <n v="-0.1103"/>
  </r>
  <r>
    <x v="3673"/>
    <x v="3538"/>
    <n v="272.3"/>
    <n v="370.1"/>
    <n v="248.3"/>
    <n v="4301440"/>
    <n v="7.9600000000000004E-2"/>
  </r>
  <r>
    <x v="3674"/>
    <x v="3539"/>
    <n v="299.8"/>
    <n v="411.2"/>
    <n v="263.39999999999998"/>
    <n v="2263360"/>
    <n v="-9.1800000000000007E-2"/>
  </r>
  <r>
    <x v="3675"/>
    <x v="3540"/>
    <n v="371.1"/>
    <n v="540"/>
    <n v="220.4"/>
    <n v="1551240.0000000002"/>
    <n v="-0.19209999999999999"/>
  </r>
  <r>
    <x v="3676"/>
    <x v="3541"/>
    <n v="427.7"/>
    <n v="447.9"/>
    <n v="310.10000000000002"/>
    <n v="3138440"/>
    <n v="-0.13239999999999999"/>
  </r>
  <r>
    <x v="3677"/>
    <x v="2856"/>
    <n v="451.4"/>
    <n v="500"/>
    <n v="302.2"/>
    <n v="5397239.9999999991"/>
    <n v="-5.2600000000000001E-2"/>
  </r>
  <r>
    <x v="3678"/>
    <x v="3542"/>
    <n v="531.1"/>
    <n v="549.20000000000005"/>
    <n v="451.3"/>
    <n v="2720360"/>
    <n v="-0.15"/>
  </r>
  <r>
    <x v="3679"/>
    <x v="3543"/>
    <n v="579"/>
    <n v="585.1"/>
    <n v="511.9"/>
    <n v="639000"/>
    <n v="-8.2600000000000007E-2"/>
  </r>
  <r>
    <x v="3680"/>
    <x v="3544"/>
    <n v="582.6"/>
    <n v="609.70000000000005"/>
    <n v="550.20000000000005"/>
    <n v="1221290"/>
    <n v="-6.3E-3"/>
  </r>
  <r>
    <x v="3681"/>
    <x v="2739"/>
    <n v="659.6"/>
    <n v="700"/>
    <n v="500"/>
    <n v="521690.00000000006"/>
    <n v="-0.1167"/>
  </r>
  <r>
    <x v="3682"/>
    <x v="3545"/>
    <n v="648.79999999999995"/>
    <n v="694.1"/>
    <n v="622.5"/>
    <n v="1770210"/>
    <n v="1.66E-2"/>
  </r>
  <r>
    <x v="3683"/>
    <x v="3546"/>
    <n v="695.7"/>
    <n v="719.3"/>
    <n v="632.1"/>
    <n v="2013440"/>
    <n v="-6.7400000000000002E-2"/>
  </r>
  <r>
    <x v="3684"/>
    <x v="3547"/>
    <n v="828.9"/>
    <n v="833.1"/>
    <n v="651.70000000000005"/>
    <n v="4541810"/>
    <n v="-0.16070000000000001"/>
  </r>
  <r>
    <x v="3685"/>
    <x v="3548"/>
    <n v="904.5"/>
    <n v="908.8"/>
    <n v="800.9"/>
    <n v="1116000"/>
    <n v="-8.3599999999999994E-2"/>
  </r>
  <r>
    <x v="3686"/>
    <x v="3549"/>
    <n v="926.6"/>
    <n v="939.8"/>
    <n v="890"/>
    <n v="423360"/>
    <n v="-2.3900000000000001E-2"/>
  </r>
  <r>
    <x v="3687"/>
    <x v="3550"/>
    <n v="931.7"/>
    <n v="949.1"/>
    <n v="900.8"/>
    <n v="281210"/>
    <n v="-5.4000000000000003E-3"/>
  </r>
  <r>
    <x v="3688"/>
    <x v="3551"/>
    <n v="953.3"/>
    <n v="959.6"/>
    <n v="931.7"/>
    <n v="220410"/>
    <n v="-2.2700000000000001E-2"/>
  </r>
  <r>
    <x v="3689"/>
    <x v="3552"/>
    <n v="940.4"/>
    <n v="959.4"/>
    <n v="934.4"/>
    <n v="91640"/>
    <n v="1.37E-2"/>
  </r>
  <r>
    <x v="3690"/>
    <x v="3553"/>
    <n v="938.8"/>
    <n v="969.2"/>
    <n v="927.8"/>
    <n v="161690"/>
    <n v="1.6999999999999999E-3"/>
  </r>
  <r>
    <x v="3691"/>
    <x v="3554"/>
    <n v="941.4"/>
    <n v="954.7"/>
    <n v="924.6"/>
    <n v="133610"/>
    <n v="-2.7000000000000001E-3"/>
  </r>
  <r>
    <x v="3692"/>
    <x v="3555"/>
    <n v="925.7"/>
    <n v="953.2"/>
    <n v="909.5"/>
    <n v="233490"/>
    <n v="1.7000000000000001E-2"/>
  </r>
  <r>
    <x v="3693"/>
    <x v="3556"/>
    <n v="932.7"/>
    <n v="950.6"/>
    <n v="918.9"/>
    <n v="386240"/>
    <n v="-7.4999999999999997E-3"/>
  </r>
  <r>
    <x v="3694"/>
    <x v="3557"/>
    <n v="943.5"/>
    <n v="972.6"/>
    <n v="911.7"/>
    <n v="426810"/>
    <n v="-1.15E-2"/>
  </r>
  <r>
    <x v="3695"/>
    <x v="3558"/>
    <n v="1007"/>
    <n v="1021.5"/>
    <n v="937.2"/>
    <n v="274890"/>
    <n v="-6.3E-2"/>
  </r>
  <r>
    <x v="3696"/>
    <x v="3559"/>
    <n v="961"/>
    <n v="1038.0999999999999"/>
    <n v="950.7"/>
    <n v="91490"/>
    <n v="4.7800000000000002E-2"/>
  </r>
  <r>
    <x v="3697"/>
    <x v="3560"/>
    <n v="916.5"/>
    <n v="978.4"/>
    <n v="915.9"/>
    <n v="147240"/>
    <n v="4.8599999999999997E-2"/>
  </r>
  <r>
    <x v="3698"/>
    <x v="3561"/>
    <n v="944.2"/>
    <n v="949.5"/>
    <n v="902.9"/>
    <n v="124000"/>
    <n v="-2.92E-2"/>
  </r>
  <r>
    <x v="3699"/>
    <x v="3562"/>
    <n v="951"/>
    <n v="958.1"/>
    <n v="936.3"/>
    <n v="191090"/>
    <n v="-7.1000000000000004E-3"/>
  </r>
  <r>
    <x v="3700"/>
    <x v="3563"/>
    <n v="962.2"/>
    <n v="973.9"/>
    <n v="935"/>
    <n v="372840"/>
    <n v="-1.17E-2"/>
  </r>
  <r>
    <x v="3701"/>
    <x v="3564"/>
    <n v="956"/>
    <n v="974.3"/>
    <n v="943.2"/>
    <n v="388810"/>
    <n v="6.4999999999999997E-3"/>
  </r>
  <r>
    <x v="3702"/>
    <x v="3565"/>
    <n v="954.8"/>
    <n v="980.5"/>
    <n v="926"/>
    <n v="426810"/>
    <n v="1.1999999999999999E-3"/>
  </r>
  <r>
    <x v="3703"/>
    <x v="3566"/>
    <n v="905.7"/>
    <n v="958.1"/>
    <n v="901.9"/>
    <n v="431490"/>
    <n v="5.4199999999999998E-2"/>
  </r>
  <r>
    <x v="3704"/>
    <x v="3567"/>
    <n v="894.2"/>
    <n v="924.7"/>
    <n v="884.7"/>
    <n v="24160"/>
    <n v="1.29E-2"/>
  </r>
  <r>
    <x v="3705"/>
    <x v="3568"/>
    <n v="913.5"/>
    <n v="929.8"/>
    <n v="867.2"/>
    <n v="319610"/>
    <n v="-2.12E-2"/>
  </r>
  <r>
    <x v="3706"/>
    <x v="3569"/>
    <n v="941.2"/>
    <n v="955.5"/>
    <n v="910.5"/>
    <n v="51000"/>
    <n v="-2.9499999999999998E-2"/>
  </r>
  <r>
    <x v="3707"/>
    <x v="3570"/>
    <n v="919.3"/>
    <n v="973.1"/>
    <n v="915.1"/>
    <n v="566890"/>
    <n v="2.3900000000000001E-2"/>
  </r>
  <r>
    <x v="3708"/>
    <x v="3571"/>
    <n v="922.9"/>
    <n v="942.5"/>
    <n v="904.2"/>
    <n v="133610"/>
    <n v="-3.8999999999999998E-3"/>
  </r>
  <r>
    <x v="3709"/>
    <x v="3572"/>
    <n v="939.8"/>
    <n v="949.2"/>
    <n v="879.9"/>
    <n v="131690"/>
    <n v="-1.7999999999999999E-2"/>
  </r>
  <r>
    <x v="3710"/>
    <x v="3573"/>
    <n v="1005.3"/>
    <n v="1022.7"/>
    <n v="922.1"/>
    <n v="923490"/>
    <n v="-6.5199999999999994E-2"/>
  </r>
  <r>
    <x v="3711"/>
    <x v="3574"/>
    <n v="957.8"/>
    <n v="1010.8"/>
    <n v="935"/>
    <n v="201240"/>
    <n v="4.9700000000000001E-2"/>
  </r>
  <r>
    <x v="3712"/>
    <x v="3575"/>
    <n v="937"/>
    <n v="964.8"/>
    <n v="905.9"/>
    <n v="222250"/>
    <n v="2.2200000000000001E-2"/>
  </r>
  <r>
    <x v="3713"/>
    <x v="3576"/>
    <n v="938.8"/>
    <n v="964.6"/>
    <n v="866.5"/>
    <n v="605640"/>
    <n v="-2E-3"/>
  </r>
  <r>
    <x v="3714"/>
    <x v="3554"/>
    <n v="879.9"/>
    <n v="966.9"/>
    <n v="858.9"/>
    <n v="141000"/>
    <n v="6.7000000000000004E-2"/>
  </r>
  <r>
    <x v="3715"/>
    <x v="3577"/>
    <n v="1012.7"/>
    <n v="1044"/>
    <n v="879.8"/>
    <n v="1518890"/>
    <n v="-0.13109999999999999"/>
  </r>
  <r>
    <x v="3716"/>
    <x v="3578"/>
    <n v="1014.7"/>
    <n v="1093.4000000000001"/>
    <n v="964.7"/>
    <n v="184640"/>
    <n v="-2.0999999999999999E-3"/>
  </r>
  <r>
    <x v="3717"/>
    <x v="3579"/>
    <n v="924.7"/>
    <n v="1029.9000000000001"/>
    <n v="911.4"/>
    <n v="790690"/>
    <n v="9.74E-2"/>
  </r>
  <r>
    <x v="3718"/>
    <x v="3580"/>
    <n v="884.3"/>
    <n v="932.2"/>
    <n v="848.3"/>
    <n v="341760"/>
    <n v="4.5699999999999998E-2"/>
  </r>
  <r>
    <x v="3719"/>
    <x v="3581"/>
    <n v="856.9"/>
    <n v="888.2"/>
    <n v="839.4"/>
    <n v="689410.00000000012"/>
    <n v="3.1899999999999998E-2"/>
  </r>
  <r>
    <x v="3720"/>
    <x v="3582"/>
    <n v="815.9"/>
    <n v="886.2"/>
    <n v="810.5"/>
    <n v="1037610"/>
    <n v="5.0200000000000002E-2"/>
  </r>
  <r>
    <x v="3721"/>
    <x v="3583"/>
    <n v="805.9"/>
    <n v="829.9"/>
    <n v="771"/>
    <n v="817760"/>
    <n v="1.24E-2"/>
  </r>
  <r>
    <x v="3722"/>
    <x v="3584"/>
    <n v="804.8"/>
    <n v="813.9"/>
    <n v="777"/>
    <n v="155890"/>
    <n v="1.4E-3"/>
  </r>
  <r>
    <x v="3723"/>
    <x v="3585"/>
    <n v="785"/>
    <n v="818.8"/>
    <n v="781"/>
    <n v="503040"/>
    <n v="2.53E-2"/>
  </r>
  <r>
    <x v="3724"/>
    <x v="3586"/>
    <n v="762"/>
    <n v="804"/>
    <n v="735"/>
    <n v="28160"/>
    <n v="3.0099999999999998E-2"/>
  </r>
  <r>
    <x v="3725"/>
    <x v="3587"/>
    <n v="803"/>
    <n v="806"/>
    <n v="715.6"/>
    <n v="453560"/>
    <n v="-5.11E-2"/>
  </r>
  <r>
    <x v="3726"/>
    <x v="3588"/>
    <n v="802"/>
    <n v="836.8"/>
    <n v="767.9"/>
    <n v="1236210"/>
    <n v="1.2999999999999999E-3"/>
  </r>
  <r>
    <x v="3727"/>
    <x v="3589"/>
    <n v="707.3"/>
    <n v="829.6"/>
    <n v="707.2"/>
    <n v="1247090"/>
    <n v="0.13389999999999999"/>
  </r>
  <r>
    <x v="3728"/>
    <x v="3590"/>
    <n v="702.8"/>
    <n v="710"/>
    <n v="673.9"/>
    <n v="181560"/>
    <n v="6.4000000000000003E-3"/>
  </r>
  <r>
    <x v="3729"/>
    <x v="3591"/>
    <n v="713.2"/>
    <n v="729.9"/>
    <n v="666"/>
    <n v="1040249.9999999999"/>
    <n v="-1.47E-2"/>
  </r>
  <r>
    <x v="3730"/>
    <x v="3592"/>
    <n v="639.5"/>
    <n v="724.9"/>
    <n v="631"/>
    <n v="105490"/>
    <n v="0.1153"/>
  </r>
  <r>
    <x v="3731"/>
    <x v="3593"/>
    <n v="640.5"/>
    <n v="699.9"/>
    <n v="615"/>
    <n v="732690"/>
    <n v="-1.5E-3"/>
  </r>
  <r>
    <x v="3732"/>
    <x v="2691"/>
    <n v="650"/>
    <n v="690"/>
    <n v="610"/>
    <n v="1075290"/>
    <n v="-1.46E-2"/>
  </r>
  <r>
    <x v="3733"/>
    <x v="3594"/>
    <n v="732"/>
    <n v="774.4"/>
    <n v="621.29999999999995"/>
    <n v="2677290.0000000005"/>
    <n v="-0.112"/>
  </r>
  <r>
    <x v="3734"/>
    <x v="3595"/>
    <n v="541"/>
    <n v="746"/>
    <n v="522.4"/>
    <n v="3477760"/>
    <n v="0.35299999999999998"/>
  </r>
  <r>
    <x v="3735"/>
    <x v="3596"/>
    <n v="715"/>
    <n v="717"/>
    <n v="454.9"/>
    <n v="5525000"/>
    <n v="-0.24340000000000001"/>
  </r>
  <r>
    <x v="3736"/>
    <x v="2662"/>
    <n v="759.9"/>
    <n v="780"/>
    <n v="678.9"/>
    <n v="2251410"/>
    <n v="-5.9200000000000003E-2"/>
  </r>
  <r>
    <x v="3737"/>
    <x v="3597"/>
    <n v="919.9"/>
    <n v="924.9"/>
    <n v="714"/>
    <n v="1363890"/>
    <n v="-0.1739"/>
  </r>
  <r>
    <x v="3738"/>
    <x v="3598"/>
    <n v="908.9"/>
    <n v="927.9"/>
    <n v="838"/>
    <n v="257890"/>
    <n v="1.2E-2"/>
  </r>
  <r>
    <x v="3739"/>
    <x v="3599"/>
    <n v="936.8"/>
    <n v="947.9"/>
    <n v="875.1"/>
    <n v="683810"/>
    <n v="-2.9700000000000001E-2"/>
  </r>
  <r>
    <x v="3740"/>
    <x v="3600"/>
    <n v="900"/>
    <n v="989.9"/>
    <n v="882.1"/>
    <n v="642690"/>
    <n v="4.0899999999999999E-2"/>
  </r>
  <r>
    <x v="3741"/>
    <x v="3601"/>
    <n v="919.9"/>
    <n v="941"/>
    <n v="839.5"/>
    <n v="901810"/>
    <n v="-2.1700000000000001E-2"/>
  </r>
  <r>
    <x v="3742"/>
    <x v="3598"/>
    <n v="1033.7"/>
    <n v="1056.8"/>
    <n v="856.1"/>
    <n v="876960"/>
    <n v="-0.1101"/>
  </r>
  <r>
    <x v="3743"/>
    <x v="3602"/>
    <n v="919"/>
    <n v="1067.7"/>
    <n v="912"/>
    <n v="221000"/>
    <n v="0.1249"/>
  </r>
  <r>
    <x v="3744"/>
    <x v="3603"/>
    <n v="804"/>
    <n v="980"/>
    <n v="787.7"/>
    <n v="1740690"/>
    <n v="0.14299999999999999"/>
  </r>
  <r>
    <x v="3745"/>
    <x v="3604"/>
    <n v="697"/>
    <n v="829"/>
    <n v="653"/>
    <n v="655410"/>
    <n v="0.15340000000000001"/>
  </r>
  <r>
    <x v="3746"/>
    <x v="3605"/>
    <n v="845"/>
    <n v="896"/>
    <n v="576"/>
    <n v="6445560"/>
    <n v="-0.17510000000000001"/>
  </r>
  <r>
    <x v="3747"/>
    <x v="3606"/>
    <n v="1106.3"/>
    <n v="1118.9000000000001"/>
    <n v="800.1"/>
    <n v="2783040"/>
    <n v="-0.23619999999999999"/>
  </r>
  <r>
    <x v="3748"/>
    <x v="3607"/>
    <n v="1237.5999999999999"/>
    <n v="1239.9000000000001"/>
    <n v="870"/>
    <n v="2571360"/>
    <n v="-0.106"/>
  </r>
  <r>
    <x v="3749"/>
    <x v="3608"/>
    <n v="1154.9000000000001"/>
    <n v="1239.7"/>
    <n v="1131.3"/>
    <n v="489000"/>
    <n v="7.1599999999999997E-2"/>
  </r>
  <r>
    <x v="3750"/>
    <x v="3609"/>
    <n v="1096.5999999999999"/>
    <n v="1185.5999999999999"/>
    <n v="1064.9000000000001"/>
    <n v="657560"/>
    <n v="5.3199999999999997E-2"/>
  </r>
  <r>
    <x v="3751"/>
    <x v="3610"/>
    <n v="1004.4"/>
    <n v="1117.7"/>
    <n v="975"/>
    <n v="185250"/>
    <n v="9.1800000000000007E-2"/>
  </r>
  <r>
    <x v="3752"/>
    <x v="3611"/>
    <n v="1205.7"/>
    <n v="1216.8"/>
    <n v="840.3"/>
    <n v="7352640"/>
    <n v="-0.16689999999999999"/>
  </r>
  <r>
    <x v="3753"/>
    <x v="3612"/>
    <n v="1206.9000000000001"/>
    <n v="1232.9000000000001"/>
    <n v="1150.2"/>
    <n v="151000"/>
    <n v="-1.1000000000000001E-3"/>
  </r>
  <r>
    <x v="3754"/>
    <x v="3613"/>
    <n v="1101.4000000000001"/>
    <n v="1241.9000000000001"/>
    <n v="1050"/>
    <n v="2748410"/>
    <n v="9.5799999999999996E-2"/>
  </r>
  <r>
    <x v="3755"/>
    <x v="3614"/>
    <n v="1079.9000000000001"/>
    <n v="1224.5"/>
    <n v="1032.0999999999999"/>
    <n v="1496000"/>
    <n v="1.9900000000000001E-2"/>
  </r>
  <r>
    <x v="3756"/>
    <x v="3615"/>
    <n v="970"/>
    <n v="1094.8"/>
    <n v="914.3"/>
    <n v="3255960"/>
    <n v="0.1133"/>
  </r>
  <r>
    <x v="3757"/>
    <x v="3616"/>
    <n v="830"/>
    <n v="975"/>
    <n v="825.1"/>
    <n v="1928210"/>
    <n v="0.1686"/>
  </r>
  <r>
    <x v="3758"/>
    <x v="3617"/>
    <n v="795"/>
    <n v="850"/>
    <n v="759"/>
    <n v="1002440"/>
    <n v="4.3999999999999997E-2"/>
  </r>
  <r>
    <x v="3759"/>
    <x v="3618"/>
    <n v="832.5"/>
    <n v="855"/>
    <n v="745.2"/>
    <n v="2465250"/>
    <n v="-4.4999999999999998E-2"/>
  </r>
  <r>
    <x v="3760"/>
    <x v="3619"/>
    <n v="802"/>
    <n v="890"/>
    <n v="799.5"/>
    <n v="660610"/>
    <n v="3.7999999999999999E-2"/>
  </r>
  <r>
    <x v="3761"/>
    <x v="3589"/>
    <n v="764.9"/>
    <n v="822"/>
    <n v="682.3"/>
    <n v="452250"/>
    <n v="4.8500000000000001E-2"/>
  </r>
  <r>
    <x v="3762"/>
    <x v="3620"/>
    <n v="638"/>
    <n v="784.3"/>
    <n v="595.20000000000005"/>
    <n v="2827290"/>
    <n v="0.19900000000000001"/>
  </r>
  <r>
    <x v="3763"/>
    <x v="3420"/>
    <n v="645.70000000000005"/>
    <n v="650"/>
    <n v="453.3"/>
    <n v="5403810"/>
    <n v="-1.2E-2"/>
  </r>
  <r>
    <x v="3764"/>
    <x v="3421"/>
    <n v="785.4"/>
    <n v="900.9"/>
    <n v="502.6"/>
    <n v="991000"/>
    <n v="-0.1779"/>
  </r>
  <r>
    <x v="3765"/>
    <x v="2603"/>
    <n v="528.29999999999995"/>
    <n v="787.9"/>
    <n v="522"/>
    <n v="504489.99999999994"/>
    <n v="0.48670000000000002"/>
  </r>
  <r>
    <x v="3766"/>
    <x v="3621"/>
    <n v="462"/>
    <n v="536.79999999999995"/>
    <n v="457"/>
    <n v="1923840"/>
    <n v="0.14360000000000001"/>
  </r>
  <r>
    <x v="3767"/>
    <x v="3622"/>
    <n v="433.9"/>
    <n v="476.9"/>
    <n v="428"/>
    <n v="267960"/>
    <n v="6.4600000000000005E-2"/>
  </r>
  <r>
    <x v="3768"/>
    <x v="3465"/>
    <n v="433.4"/>
    <n v="457.9"/>
    <n v="413"/>
    <n v="365690"/>
    <n v="1.1999999999999999E-3"/>
  </r>
  <r>
    <x v="3769"/>
    <x v="3623"/>
    <n v="434.9"/>
    <n v="447.5"/>
    <n v="402.5"/>
    <n v="1287810"/>
    <n v="-3.3E-3"/>
  </r>
  <r>
    <x v="3770"/>
    <x v="2855"/>
    <n v="380"/>
    <n v="445"/>
    <n v="372.2"/>
    <n v="72040"/>
    <n v="0.14419999999999999"/>
  </r>
  <r>
    <x v="3771"/>
    <x v="3624"/>
    <n v="363"/>
    <n v="391.8"/>
    <n v="359"/>
    <n v="66090"/>
    <n v="4.7E-2"/>
  </r>
  <r>
    <x v="3772"/>
    <x v="3625"/>
    <n v="336.3"/>
    <n v="376"/>
    <n v="321.39999999999998"/>
    <n v="0"/>
    <n v="7.9299999999999995E-2"/>
  </r>
  <r>
    <x v="3773"/>
    <x v="3626"/>
    <n v="367.8"/>
    <n v="372.5"/>
    <n v="290"/>
    <n v="1856250"/>
    <n v="-8.5599999999999996E-2"/>
  </r>
  <r>
    <x v="3774"/>
    <x v="3627"/>
    <n v="355"/>
    <n v="395"/>
    <n v="340"/>
    <n v="4541810"/>
    <n v="3.5999999999999997E-2"/>
  </r>
  <r>
    <x v="3775"/>
    <x v="3628"/>
    <n v="309.60000000000002"/>
    <n v="358"/>
    <n v="308"/>
    <n v="2811690"/>
    <n v="0.14649999999999999"/>
  </r>
  <r>
    <x v="3776"/>
    <x v="3629"/>
    <n v="264.10000000000002"/>
    <n v="324.2"/>
    <n v="263.60000000000002"/>
    <n v="1119690"/>
    <n v="0.17249999999999999"/>
  </r>
  <r>
    <x v="3777"/>
    <x v="3124"/>
    <n v="251.3"/>
    <n v="272.5"/>
    <n v="251.4"/>
    <n v="3183240"/>
    <n v="5.0900000000000001E-2"/>
  </r>
  <r>
    <x v="3778"/>
    <x v="3630"/>
    <n v="238.2"/>
    <n v="258.89999999999998"/>
    <n v="229"/>
    <n v="451000"/>
    <n v="5.5199999999999999E-2"/>
  </r>
  <r>
    <x v="3779"/>
    <x v="3631"/>
    <n v="224"/>
    <n v="239"/>
    <n v="221.9"/>
    <n v="108359.99999999999"/>
    <n v="6.3200000000000006E-2"/>
  </r>
  <r>
    <x v="3780"/>
    <x v="3632"/>
    <n v="211.7"/>
    <n v="226.9"/>
    <n v="212.1"/>
    <n v="331290"/>
    <n v="5.8200000000000002E-2"/>
  </r>
  <r>
    <x v="3781"/>
    <x v="3633"/>
    <n v="213.4"/>
    <n v="214.9"/>
    <n v="211"/>
    <n v="429440"/>
    <n v="-8.2000000000000007E-3"/>
  </r>
  <r>
    <x v="3782"/>
    <x v="3634"/>
    <n v="211.2"/>
    <n v="214.9"/>
    <n v="209.7"/>
    <n v="517440"/>
    <n v="1.0699999999999999E-2"/>
  </r>
  <r>
    <x v="3783"/>
    <x v="3635"/>
    <n v="208"/>
    <n v="215"/>
    <n v="205.4"/>
    <n v="153410"/>
    <n v="1.52E-2"/>
  </r>
  <r>
    <x v="3784"/>
    <x v="3636"/>
    <n v="216"/>
    <n v="216.5"/>
    <n v="204"/>
    <n v="633090"/>
    <n v="-3.6999999999999998E-2"/>
  </r>
  <r>
    <x v="3785"/>
    <x v="3637"/>
    <n v="206.9"/>
    <n v="216.5"/>
    <n v="204.2"/>
    <n v="20040"/>
    <n v="4.3999999999999997E-2"/>
  </r>
  <r>
    <x v="3786"/>
    <x v="3246"/>
    <n v="206.9"/>
    <n v="209.8"/>
    <n v="200.4"/>
    <n v="77490"/>
    <n v="0"/>
  </r>
  <r>
    <x v="3787"/>
    <x v="3246"/>
    <n v="188.6"/>
    <n v="207.8"/>
    <n v="188.9"/>
    <n v="210560"/>
    <n v="9.7299999999999998E-2"/>
  </r>
  <r>
    <x v="3788"/>
    <x v="3638"/>
    <n v="197.9"/>
    <n v="198.4"/>
    <n v="187"/>
    <n v="108810"/>
    <n v="-4.7100000000000003E-2"/>
  </r>
  <r>
    <x v="3789"/>
    <x v="3639"/>
    <n v="207"/>
    <n v="209"/>
    <n v="176.6"/>
    <n v="2756250"/>
    <n v="-4.3999999999999997E-2"/>
  </r>
  <r>
    <x v="3790"/>
    <x v="3640"/>
    <n v="228"/>
    <n v="233.4"/>
    <n v="175.3"/>
    <n v="7256250"/>
    <n v="-9.2100000000000001E-2"/>
  </r>
  <r>
    <x v="3791"/>
    <x v="3180"/>
    <n v="203"/>
    <n v="228"/>
    <n v="200.7"/>
    <n v="3591000"/>
    <n v="0.1231"/>
  </r>
  <r>
    <x v="3792"/>
    <x v="3641"/>
    <n v="192.8"/>
    <n v="205.5"/>
    <n v="192.8"/>
    <n v="2946690"/>
    <n v="5.2999999999999999E-2"/>
  </r>
  <r>
    <x v="3793"/>
    <x v="3642"/>
    <n v="186.1"/>
    <n v="197.4"/>
    <n v="183.2"/>
    <n v="241000"/>
    <n v="3.5900000000000001E-2"/>
  </r>
  <r>
    <x v="3794"/>
    <x v="3643"/>
    <n v="183.1"/>
    <n v="186.1"/>
    <n v="177.2"/>
    <n v="479640"/>
    <n v="1.61E-2"/>
  </r>
  <r>
    <x v="3795"/>
    <x v="3644"/>
    <n v="168.3"/>
    <n v="195.8"/>
    <n v="167.1"/>
    <n v="1547840"/>
    <n v="8.8400000000000006E-2"/>
  </r>
  <r>
    <x v="3796"/>
    <x v="3645"/>
    <n v="157.6"/>
    <n v="168.3"/>
    <n v="156.5"/>
    <n v="2304210"/>
    <n v="6.7799999999999999E-2"/>
  </r>
  <r>
    <x v="3797"/>
    <x v="3646"/>
    <n v="152.80000000000001"/>
    <n v="159.9"/>
    <n v="150.80000000000001"/>
    <n v="1397440"/>
    <n v="3.1199999999999999E-2"/>
  </r>
  <r>
    <x v="3798"/>
    <x v="3647"/>
    <n v="158.1"/>
    <n v="163"/>
    <n v="144.19999999999999"/>
    <n v="3336840"/>
    <n v="-3.3300000000000003E-2"/>
  </r>
  <r>
    <x v="3799"/>
    <x v="3648"/>
    <n v="151.4"/>
    <n v="158.1"/>
    <n v="150.6"/>
    <n v="1148290"/>
    <n v="4.4400000000000002E-2"/>
  </r>
  <r>
    <x v="3800"/>
    <x v="3649"/>
    <n v="147.5"/>
    <n v="153.69999999999999"/>
    <n v="146"/>
    <n v="2969010"/>
    <n v="2.5999999999999999E-2"/>
  </r>
  <r>
    <x v="3801"/>
    <x v="3650"/>
    <n v="142.9"/>
    <n v="147.6"/>
    <n v="141.5"/>
    <n v="274890"/>
    <n v="3.2500000000000001E-2"/>
  </r>
  <r>
    <x v="3802"/>
    <x v="3651"/>
    <n v="140.1"/>
    <n v="143.1"/>
    <n v="139.4"/>
    <n v="22040"/>
    <n v="1.9900000000000001E-2"/>
  </r>
  <r>
    <x v="3803"/>
    <x v="3652"/>
    <n v="140.4"/>
    <n v="141.9"/>
    <n v="138.9"/>
    <n v="181250"/>
    <n v="-2.2000000000000001E-3"/>
  </r>
  <r>
    <x v="3804"/>
    <x v="3653"/>
    <n v="139.5"/>
    <n v="141.69999999999999"/>
    <n v="138.5"/>
    <n v="88640"/>
    <n v="6.4999999999999997E-3"/>
  </r>
  <r>
    <x v="3805"/>
    <x v="3654"/>
    <n v="136.5"/>
    <n v="142.1"/>
    <n v="135.80000000000001"/>
    <n v="857009.99999999988"/>
    <n v="2.2100000000000002E-2"/>
  </r>
  <r>
    <x v="3806"/>
    <x v="3655"/>
    <n v="135.80000000000001"/>
    <n v="137.80000000000001"/>
    <n v="135.6"/>
    <n v="120290.00000000001"/>
    <n v="5.1000000000000004E-3"/>
  </r>
  <r>
    <x v="3807"/>
    <x v="3531"/>
    <n v="137.80000000000001"/>
    <n v="139"/>
    <n v="135.1"/>
    <n v="264960"/>
    <n v="-1.4500000000000001E-2"/>
  </r>
  <r>
    <x v="3808"/>
    <x v="3656"/>
    <n v="136.69999999999999"/>
    <n v="138"/>
    <n v="134.1"/>
    <n v="435210"/>
    <n v="8.0000000000000002E-3"/>
  </r>
  <r>
    <x v="3809"/>
    <x v="3657"/>
    <n v="136.80000000000001"/>
    <n v="138"/>
    <n v="135.30000000000001"/>
    <n v="0"/>
    <n v="-8.9999999999999998E-4"/>
  </r>
  <r>
    <x v="3810"/>
    <x v="3658"/>
    <n v="131"/>
    <n v="139.80000000000001"/>
    <n v="128.5"/>
    <n v="944010.00000000012"/>
    <n v="4.4499999999999998E-2"/>
  </r>
  <r>
    <x v="3811"/>
    <x v="3659"/>
    <n v="123"/>
    <n v="132"/>
    <n v="120.1"/>
    <n v="952290.00000000012"/>
    <n v="6.5000000000000002E-2"/>
  </r>
  <r>
    <x v="3812"/>
    <x v="3660"/>
    <n v="140.30000000000001"/>
    <n v="141.9"/>
    <n v="109.7"/>
    <n v="3562240"/>
    <n v="-0.12330000000000001"/>
  </r>
  <r>
    <x v="3813"/>
    <x v="3661"/>
    <n v="141.9"/>
    <n v="144.4"/>
    <n v="139.4"/>
    <n v="545490"/>
    <n v="-1.1299999999999999E-2"/>
  </r>
  <r>
    <x v="3814"/>
    <x v="3662"/>
    <n v="143.9"/>
    <n v="145.80000000000001"/>
    <n v="138.1"/>
    <n v="921690"/>
    <n v="-1.38E-2"/>
  </r>
  <r>
    <x v="3815"/>
    <x v="3663"/>
    <n v="142.5"/>
    <n v="145.80000000000001"/>
    <n v="141.4"/>
    <n v="181000"/>
    <n v="9.7000000000000003E-3"/>
  </r>
  <r>
    <x v="3816"/>
    <x v="3664"/>
    <n v="138.9"/>
    <n v="143"/>
    <n v="138"/>
    <n v="901560"/>
    <n v="2.5700000000000001E-2"/>
  </r>
  <r>
    <x v="3817"/>
    <x v="3665"/>
    <n v="137.1"/>
    <n v="142.69999999999999"/>
    <n v="134.80000000000001"/>
    <n v="379960"/>
    <n v="1.3299999999999999E-2"/>
  </r>
  <r>
    <x v="3818"/>
    <x v="3666"/>
    <n v="135"/>
    <n v="139"/>
    <n v="134.69999999999999"/>
    <n v="353160"/>
    <n v="1.5599999999999999E-2"/>
  </r>
  <r>
    <x v="3819"/>
    <x v="3667"/>
    <n v="134.80000000000001"/>
    <n v="138"/>
    <n v="134.69999999999999"/>
    <n v="495040"/>
    <n v="1.6000000000000001E-3"/>
  </r>
  <r>
    <x v="3820"/>
    <x v="3668"/>
    <n v="133.4"/>
    <n v="136.6"/>
    <n v="132.5"/>
    <n v="497640"/>
    <n v="1.03E-2"/>
  </r>
  <r>
    <x v="3821"/>
    <x v="3669"/>
    <n v="134"/>
    <n v="135"/>
    <n v="132"/>
    <n v="0"/>
    <n v="-4.4999999999999997E-3"/>
  </r>
  <r>
    <x v="3822"/>
    <x v="3670"/>
    <n v="134.4"/>
    <n v="135"/>
    <n v="131"/>
    <n v="524210"/>
    <n v="-2.8E-3"/>
  </r>
  <r>
    <x v="3823"/>
    <x v="3671"/>
    <n v="133.80000000000001"/>
    <n v="136"/>
    <n v="132"/>
    <n v="45810"/>
    <n v="4.3E-3"/>
  </r>
  <r>
    <x v="3824"/>
    <x v="3672"/>
    <n v="135.1"/>
    <n v="137.30000000000001"/>
    <n v="131"/>
    <n v="55250"/>
    <n v="-9.1999999999999998E-3"/>
  </r>
  <r>
    <x v="3825"/>
    <x v="3673"/>
    <n v="140.4"/>
    <n v="141.19999999999999"/>
    <n v="131.1"/>
    <n v="42040"/>
    <n v="-3.8199999999999998E-2"/>
  </r>
  <r>
    <x v="3826"/>
    <x v="3653"/>
    <n v="139.1"/>
    <n v="142"/>
    <n v="139"/>
    <n v="465010"/>
    <n v="9.1000000000000004E-3"/>
  </r>
  <r>
    <x v="3827"/>
    <x v="3674"/>
    <n v="139.4"/>
    <n v="141.4"/>
    <n v="138"/>
    <n v="616960"/>
    <n v="-1.9E-3"/>
  </r>
  <r>
    <x v="3828"/>
    <x v="3675"/>
    <n v="138.30000000000001"/>
    <n v="142.19999999999999"/>
    <n v="137.9"/>
    <n v="647210"/>
    <n v="8.0999999999999996E-3"/>
  </r>
  <r>
    <x v="3829"/>
    <x v="3676"/>
    <n v="136.69999999999999"/>
    <n v="141"/>
    <n v="135"/>
    <n v="283360"/>
    <n v="1.1599999999999999E-2"/>
  </r>
  <r>
    <x v="3830"/>
    <x v="3657"/>
    <n v="140.69999999999999"/>
    <n v="142"/>
    <n v="136.5"/>
    <n v="801000"/>
    <n v="-2.81E-2"/>
  </r>
  <r>
    <x v="3831"/>
    <x v="3677"/>
    <n v="139.4"/>
    <n v="145.6"/>
    <n v="137.80000000000001"/>
    <n v="241440"/>
    <n v="9.4000000000000004E-3"/>
  </r>
  <r>
    <x v="3832"/>
    <x v="3675"/>
    <n v="142.1"/>
    <n v="145.5"/>
    <n v="137.5"/>
    <n v="1088090"/>
    <n v="-1.9400000000000001E-2"/>
  </r>
  <r>
    <x v="3833"/>
    <x v="3678"/>
    <n v="132.6"/>
    <n v="145.9"/>
    <n v="127.5"/>
    <n v="2327360"/>
    <n v="7.1499999999999994E-2"/>
  </r>
  <r>
    <x v="3834"/>
    <x v="3679"/>
    <n v="133.1"/>
    <n v="136"/>
    <n v="131.4"/>
    <n v="781440.00000000012"/>
    <n v="-3.5999999999999999E-3"/>
  </r>
  <r>
    <x v="3835"/>
    <x v="3680"/>
    <n v="126.3"/>
    <n v="137.5"/>
    <n v="124"/>
    <n v="2048610"/>
    <n v="5.3699999999999998E-2"/>
  </r>
  <r>
    <x v="3836"/>
    <x v="3681"/>
    <n v="129"/>
    <n v="129.9"/>
    <n v="124.1"/>
    <n v="257250"/>
    <n v="-2.07E-2"/>
  </r>
  <r>
    <x v="3837"/>
    <x v="3682"/>
    <n v="121.9"/>
    <n v="131"/>
    <n v="121.3"/>
    <n v="269610"/>
    <n v="5.8200000000000002E-2"/>
  </r>
  <r>
    <x v="3838"/>
    <x v="3683"/>
    <n v="130.19999999999999"/>
    <n v="134"/>
    <n v="121.9"/>
    <n v="325890"/>
    <n v="-6.3700000000000007E-2"/>
  </r>
  <r>
    <x v="3839"/>
    <x v="3684"/>
    <n v="132.5"/>
    <n v="138"/>
    <n v="127.2"/>
    <n v="81090"/>
    <n v="-1.7399999999999999E-2"/>
  </r>
  <r>
    <x v="3840"/>
    <x v="3685"/>
    <n v="144"/>
    <n v="145.80000000000001"/>
    <n v="130.1"/>
    <n v="2156250"/>
    <n v="-7.9799999999999996E-2"/>
  </r>
  <r>
    <x v="3841"/>
    <x v="3686"/>
    <n v="144"/>
    <n v="148.9"/>
    <n v="142.19999999999999"/>
    <n v="0"/>
    <n v="0"/>
  </r>
  <r>
    <x v="3842"/>
    <x v="3686"/>
    <n v="146"/>
    <n v="148.5"/>
    <n v="142.1"/>
    <n v="692250"/>
    <n v="-1.38E-2"/>
  </r>
  <r>
    <x v="3843"/>
    <x v="3687"/>
    <n v="141"/>
    <n v="147.30000000000001"/>
    <n v="141"/>
    <n v="141000"/>
    <n v="3.5499999999999997E-2"/>
  </r>
  <r>
    <x v="3844"/>
    <x v="3688"/>
    <n v="138"/>
    <n v="148.69999999999999"/>
    <n v="135.9"/>
    <n v="467250"/>
    <n v="2.1499999999999998E-2"/>
  </r>
  <r>
    <x v="3845"/>
    <x v="3689"/>
    <n v="129.30000000000001"/>
    <n v="142.80000000000001"/>
    <n v="128.6"/>
    <n v="322490"/>
    <n v="6.7500000000000004E-2"/>
  </r>
  <r>
    <x v="3846"/>
    <x v="3690"/>
    <n v="128.80000000000001"/>
    <n v="131.19999999999999"/>
    <n v="128.19999999999999"/>
    <n v="180840"/>
    <n v="4.1999999999999997E-3"/>
  </r>
  <r>
    <x v="3847"/>
    <x v="3691"/>
    <n v="131.30000000000001"/>
    <n v="131.69999999999999"/>
    <n v="128"/>
    <n v="703360"/>
    <n v="-1.9300000000000001E-2"/>
  </r>
  <r>
    <x v="3848"/>
    <x v="3692"/>
    <n v="120.1"/>
    <n v="133"/>
    <n v="120"/>
    <n v="4577250"/>
    <n v="9.3399999999999997E-2"/>
  </r>
  <r>
    <x v="3849"/>
    <x v="3693"/>
    <n v="122.1"/>
    <n v="123"/>
    <n v="119.9"/>
    <n v="503360"/>
    <n v="-1.67E-2"/>
  </r>
  <r>
    <x v="3850"/>
    <x v="3694"/>
    <n v="119.6"/>
    <n v="123"/>
    <n v="119.1"/>
    <n v="327360"/>
    <n v="2.1000000000000001E-2"/>
  </r>
  <r>
    <x v="3851"/>
    <x v="3695"/>
    <n v="118.5"/>
    <n v="121.4"/>
    <n v="118"/>
    <n v="860160.00000000012"/>
    <n v="9.1999999999999998E-3"/>
  </r>
  <r>
    <x v="3852"/>
    <x v="3696"/>
    <n v="122"/>
    <n v="122"/>
    <n v="118.4"/>
    <n v="915090"/>
    <n v="-2.86E-2"/>
  </r>
  <r>
    <x v="3853"/>
    <x v="3697"/>
    <n v="123.3"/>
    <n v="124.5"/>
    <n v="120.5"/>
    <n v="1340160"/>
    <n v="-1.0500000000000001E-2"/>
  </r>
  <r>
    <x v="3854"/>
    <x v="3698"/>
    <n v="121.2"/>
    <n v="125"/>
    <n v="119.7"/>
    <n v="1960960"/>
    <n v="1.7299999999999999E-2"/>
  </r>
  <r>
    <x v="3855"/>
    <x v="3699"/>
    <n v="118.5"/>
    <n v="123"/>
    <n v="116.8"/>
    <n v="704410"/>
    <n v="2.2800000000000001E-2"/>
  </r>
  <r>
    <x v="3856"/>
    <x v="3696"/>
    <n v="113.4"/>
    <n v="123.8"/>
    <n v="111.8"/>
    <n v="371490"/>
    <n v="4.5199999999999997E-2"/>
  </r>
  <r>
    <x v="3857"/>
    <x v="3700"/>
    <n v="112.8"/>
    <n v="114.7"/>
    <n v="112"/>
    <n v="596440"/>
    <n v="5.5999999999999999E-3"/>
  </r>
  <r>
    <x v="3858"/>
    <x v="3701"/>
    <n v="109"/>
    <n v="114"/>
    <n v="108.2"/>
    <n v="996840"/>
    <n v="3.4500000000000003E-2"/>
  </r>
  <r>
    <x v="3859"/>
    <x v="3702"/>
    <n v="110"/>
    <n v="112.3"/>
    <n v="108.2"/>
    <n v="731160"/>
    <n v="-9.1000000000000004E-3"/>
  </r>
  <r>
    <x v="3860"/>
    <x v="3703"/>
    <n v="112.6"/>
    <n v="113.3"/>
    <n v="108.8"/>
    <n v="1363960"/>
    <n v="-2.2800000000000001E-2"/>
  </r>
  <r>
    <x v="3861"/>
    <x v="3704"/>
    <n v="109.6"/>
    <n v="115"/>
    <n v="108"/>
    <n v="2882490"/>
    <n v="2.7E-2"/>
  </r>
  <r>
    <x v="3862"/>
    <x v="3705"/>
    <n v="106.8"/>
    <n v="109.6"/>
    <n v="104.5"/>
    <n v="1406250"/>
    <n v="2.6100000000000002E-2"/>
  </r>
  <r>
    <x v="3863"/>
    <x v="3706"/>
    <n v="105"/>
    <n v="108.1"/>
    <n v="103.5"/>
    <n v="160640"/>
    <n v="1.72E-2"/>
  </r>
  <r>
    <x v="3864"/>
    <x v="3707"/>
    <n v="103"/>
    <n v="105.2"/>
    <n v="102.7"/>
    <n v="138890"/>
    <n v="1.9400000000000001E-2"/>
  </r>
  <r>
    <x v="3865"/>
    <x v="3708"/>
    <n v="102.8"/>
    <n v="103.9"/>
    <n v="102.4"/>
    <n v="0"/>
    <n v="1.9E-3"/>
  </r>
  <r>
    <x v="3866"/>
    <x v="3709"/>
    <n v="103.1"/>
    <n v="105.8"/>
    <n v="101.9"/>
    <n v="48160"/>
    <n v="-2.3999999999999998E-3"/>
  </r>
  <r>
    <x v="3867"/>
    <x v="3710"/>
    <n v="106"/>
    <n v="106.7"/>
    <n v="101"/>
    <n v="48040"/>
    <n v="-2.7699999999999999E-2"/>
  </r>
  <r>
    <x v="3868"/>
    <x v="3711"/>
    <n v="106.6"/>
    <n v="107"/>
    <n v="105.2"/>
    <n v="555840"/>
    <n v="-5.3E-3"/>
  </r>
  <r>
    <x v="3869"/>
    <x v="3712"/>
    <n v="106.7"/>
    <n v="107.5"/>
    <n v="105.1"/>
    <n v="549810"/>
    <n v="-1.5E-3"/>
  </r>
  <r>
    <x v="3870"/>
    <x v="3713"/>
    <n v="105.1"/>
    <n v="107.8"/>
    <n v="105"/>
    <n v="679360"/>
    <n v="1.52E-2"/>
  </r>
  <r>
    <x v="3871"/>
    <x v="3714"/>
    <n v="104.9"/>
    <n v="106"/>
    <n v="103.5"/>
    <n v="242440"/>
    <n v="1.6000000000000001E-3"/>
  </r>
  <r>
    <x v="3872"/>
    <x v="3715"/>
    <n v="104.5"/>
    <n v="105.9"/>
    <n v="102"/>
    <n v="801000"/>
    <n v="4.3E-3"/>
  </r>
  <r>
    <x v="3873"/>
    <x v="3716"/>
    <n v="104"/>
    <n v="108"/>
    <n v="101.2"/>
    <n v="1375000"/>
    <n v="4.7999999999999996E-3"/>
  </r>
  <r>
    <x v="3874"/>
    <x v="3717"/>
    <n v="106.2"/>
    <n v="108"/>
    <n v="103"/>
    <n v="30040"/>
    <n v="-2.0799999999999999E-2"/>
  </r>
  <r>
    <x v="3875"/>
    <x v="3718"/>
    <n v="108"/>
    <n v="111.7"/>
    <n v="103.6"/>
    <n v="2275000"/>
    <n v="-1.6199999999999999E-2"/>
  </r>
  <r>
    <x v="3876"/>
    <x v="3719"/>
    <n v="101.5"/>
    <n v="108"/>
    <n v="100.5"/>
    <n v="2367250"/>
    <n v="6.3899999999999998E-2"/>
  </r>
  <r>
    <x v="3877"/>
    <x v="3720"/>
    <n v="98.8"/>
    <n v="102.8"/>
    <n v="98.4"/>
    <n v="1830760"/>
    <n v="2.7300000000000001E-2"/>
  </r>
  <r>
    <x v="3878"/>
    <x v="3721"/>
    <n v="94.4"/>
    <n v="100.6"/>
    <n v="94"/>
    <n v="971289.99999999988"/>
    <n v="4.6399999999999997E-2"/>
  </r>
  <r>
    <x v="3879"/>
    <x v="3722"/>
    <n v="96"/>
    <n v="97"/>
    <n v="93"/>
    <n v="181440"/>
    <n v="-1.6899999999999998E-2"/>
  </r>
  <r>
    <x v="3880"/>
    <x v="3723"/>
    <n v="96.9"/>
    <n v="97.5"/>
    <n v="96"/>
    <n v="167250"/>
    <n v="-9.5999999999999992E-3"/>
  </r>
  <r>
    <x v="3881"/>
    <x v="3724"/>
    <n v="95.1"/>
    <n v="97.5"/>
    <n v="93.6"/>
    <n v="1148010"/>
    <n v="1.9599999999999999E-2"/>
  </r>
  <r>
    <x v="3882"/>
    <x v="3725"/>
    <n v="95.6"/>
    <n v="96"/>
    <n v="92.3"/>
    <n v="876000"/>
    <n v="-4.8999999999999998E-3"/>
  </r>
  <r>
    <x v="3883"/>
    <x v="3726"/>
    <n v="91.6"/>
    <n v="97.1"/>
    <n v="91.6"/>
    <n v="1501210"/>
    <n v="4.3200000000000002E-2"/>
  </r>
  <r>
    <x v="3884"/>
    <x v="3727"/>
    <n v="92"/>
    <n v="92"/>
    <n v="89.8"/>
    <n v="91000"/>
    <n v="-4.3E-3"/>
  </r>
  <r>
    <x v="3885"/>
    <x v="3728"/>
    <n v="89.8"/>
    <n v="92"/>
    <n v="88"/>
    <n v="675290"/>
    <n v="2.4299999999999999E-2"/>
  </r>
  <r>
    <x v="3886"/>
    <x v="3729"/>
    <n v="92"/>
    <n v="93.1"/>
    <n v="89.3"/>
    <n v="405490"/>
    <n v="-2.3699999999999999E-2"/>
  </r>
  <r>
    <x v="3887"/>
    <x v="3728"/>
    <n v="90.1"/>
    <n v="95.2"/>
    <n v="87.6"/>
    <n v="1882240"/>
    <n v="2.1399999999999999E-2"/>
  </r>
  <r>
    <x v="3888"/>
    <x v="3730"/>
    <n v="98.5"/>
    <n v="98.8"/>
    <n v="86.2"/>
    <n v="2975000"/>
    <n v="-8.5599999999999996E-2"/>
  </r>
  <r>
    <x v="3889"/>
    <x v="3731"/>
    <n v="97.1"/>
    <n v="100"/>
    <n v="96.2"/>
    <n v="466290"/>
    <n v="1.44E-2"/>
  </r>
  <r>
    <x v="3890"/>
    <x v="3732"/>
    <n v="98.9"/>
    <n v="100.7"/>
    <n v="96"/>
    <n v="876090.00000000012"/>
    <n v="-1.8100000000000002E-2"/>
  </r>
  <r>
    <x v="3891"/>
    <x v="3733"/>
    <n v="94.4"/>
    <n v="101.9"/>
    <n v="93.1"/>
    <n v="1760010"/>
    <n v="4.7300000000000002E-2"/>
  </r>
  <r>
    <x v="3892"/>
    <x v="3722"/>
    <n v="98.3"/>
    <n v="99"/>
    <n v="92.9"/>
    <n v="419560"/>
    <n v="-3.9699999999999999E-2"/>
  </r>
  <r>
    <x v="3893"/>
    <x v="3734"/>
    <n v="94"/>
    <n v="98.3"/>
    <n v="87.8"/>
    <n v="1585160"/>
    <n v="4.6100000000000002E-2"/>
  </r>
  <r>
    <x v="3894"/>
    <x v="3735"/>
    <n v="89"/>
    <n v="104.2"/>
    <n v="88"/>
    <n v="5585250"/>
    <n v="5.6300000000000003E-2"/>
  </r>
  <r>
    <x v="3895"/>
    <x v="3736"/>
    <n v="88"/>
    <n v="90.7"/>
    <n v="85"/>
    <n v="2027490"/>
    <n v="1.11E-2"/>
  </r>
  <r>
    <x v="3896"/>
    <x v="3737"/>
    <n v="76.7"/>
    <n v="89.8"/>
    <n v="75.5"/>
    <n v="420490"/>
    <n v="0.14729999999999999"/>
  </r>
  <r>
    <x v="3897"/>
    <x v="3738"/>
    <n v="76"/>
    <n v="78.3"/>
    <n v="72.5"/>
    <n v="1691040.0000000002"/>
    <n v="9.1999999999999998E-3"/>
  </r>
  <r>
    <x v="3898"/>
    <x v="3739"/>
    <n v="76.5"/>
    <n v="80"/>
    <n v="72.5"/>
    <n v="5840010"/>
    <n v="-6.4999999999999997E-3"/>
  </r>
  <r>
    <x v="3899"/>
    <x v="3740"/>
    <n v="69.7"/>
    <n v="77"/>
    <n v="66.599999999999994"/>
    <n v="4080250.0000000005"/>
    <n v="9.8199999999999996E-2"/>
  </r>
  <r>
    <x v="3900"/>
    <x v="3741"/>
    <n v="68.5"/>
    <n v="75"/>
    <n v="66.8"/>
    <n v="164160"/>
    <n v="1.6899999999999998E-2"/>
  </r>
  <r>
    <x v="3901"/>
    <x v="3742"/>
    <n v="80"/>
    <n v="80.599999999999994"/>
    <n v="65.400000000000006"/>
    <n v="546360"/>
    <n v="-0.14419999999999999"/>
  </r>
  <r>
    <x v="3902"/>
    <x v="3743"/>
    <n v="78.900000000000006"/>
    <n v="84.3"/>
    <n v="72"/>
    <n v="3495250"/>
    <n v="1.46E-2"/>
  </r>
  <r>
    <x v="3903"/>
    <x v="3744"/>
    <n v="90.4"/>
    <n v="91.2"/>
    <n v="76"/>
    <n v="4564440"/>
    <n v="-0.12740000000000001"/>
  </r>
  <r>
    <x v="3904"/>
    <x v="3745"/>
    <n v="88.1"/>
    <n v="92.6"/>
    <n v="87.5"/>
    <n v="2138290"/>
    <n v="2.6800000000000001E-2"/>
  </r>
  <r>
    <x v="3905"/>
    <x v="3746"/>
    <n v="97.5"/>
    <n v="98.2"/>
    <n v="86"/>
    <n v="903890"/>
    <n v="-9.7000000000000003E-2"/>
  </r>
  <r>
    <x v="3906"/>
    <x v="3747"/>
    <n v="95"/>
    <n v="98.1"/>
    <n v="93.8"/>
    <n v="497640"/>
    <n v="2.64E-2"/>
  </r>
  <r>
    <x v="3907"/>
    <x v="3748"/>
    <n v="94.7"/>
    <n v="100.4"/>
    <n v="93"/>
    <n v="1379160"/>
    <n v="3.5999999999999999E-3"/>
  </r>
  <r>
    <x v="3908"/>
    <x v="3749"/>
    <n v="101.7"/>
    <n v="101.8"/>
    <n v="92.3"/>
    <n v="3678290.0000000005"/>
    <n v="-6.9599999999999995E-2"/>
  </r>
  <r>
    <x v="3909"/>
    <x v="3750"/>
    <n v="104"/>
    <n v="104"/>
    <n v="100.1"/>
    <n v="1075290"/>
    <n v="-2.1700000000000001E-2"/>
  </r>
  <r>
    <x v="3910"/>
    <x v="3717"/>
    <n v="103.3"/>
    <n v="105.5"/>
    <n v="101.8"/>
    <n v="304290"/>
    <n v="6.4999999999999997E-3"/>
  </r>
  <r>
    <x v="3911"/>
    <x v="3751"/>
    <n v="102.1"/>
    <n v="110"/>
    <n v="100"/>
    <n v="6653410"/>
    <n v="1.21E-2"/>
  </r>
  <r>
    <x v="3912"/>
    <x v="3752"/>
    <n v="107.9"/>
    <n v="108.3"/>
    <n v="100.8"/>
    <n v="2601000"/>
    <n v="-5.3800000000000001E-2"/>
  </r>
  <r>
    <x v="3913"/>
    <x v="3753"/>
    <n v="108.2"/>
    <n v="109"/>
    <n v="106.2"/>
    <n v="55250"/>
    <n v="-2.8E-3"/>
  </r>
  <r>
    <x v="3914"/>
    <x v="3754"/>
    <n v="109.5"/>
    <n v="110"/>
    <n v="107.5"/>
    <n v="203840"/>
    <n v="-1.1900000000000001E-2"/>
  </r>
  <r>
    <x v="3915"/>
    <x v="3755"/>
    <n v="111.3"/>
    <n v="115"/>
    <n v="107.6"/>
    <n v="304640"/>
    <n v="-1.61E-2"/>
  </r>
  <r>
    <x v="3916"/>
    <x v="3756"/>
    <n v="108.3"/>
    <n v="114.5"/>
    <n v="107.1"/>
    <n v="387810.00000000006"/>
    <n v="2.81E-2"/>
  </r>
  <r>
    <x v="3917"/>
    <x v="3757"/>
    <n v="107.3"/>
    <n v="111"/>
    <n v="104.7"/>
    <n v="1001490"/>
    <n v="8.3999999999999995E-3"/>
  </r>
  <r>
    <x v="3918"/>
    <x v="3758"/>
    <n v="101.9"/>
    <n v="113.3"/>
    <n v="101"/>
    <n v="3697210"/>
    <n v="5.2999999999999999E-2"/>
  </r>
  <r>
    <x v="3919"/>
    <x v="3759"/>
    <n v="99.9"/>
    <n v="102.4"/>
    <n v="98.9"/>
    <n v="288610"/>
    <n v="2.0500000000000001E-2"/>
  </r>
  <r>
    <x v="3920"/>
    <x v="3760"/>
    <n v="99.8"/>
    <n v="101.8"/>
    <n v="98.9"/>
    <n v="571560"/>
    <n v="1E-3"/>
  </r>
  <r>
    <x v="3921"/>
    <x v="3761"/>
    <n v="100"/>
    <n v="103.7"/>
    <n v="97.5"/>
    <n v="1194090"/>
    <n v="-2E-3"/>
  </r>
  <r>
    <x v="3922"/>
    <x v="3762"/>
    <n v="103.9"/>
    <n v="104.7"/>
    <n v="97.1"/>
    <n v="180250"/>
    <n v="-3.7999999999999999E-2"/>
  </r>
  <r>
    <x v="3923"/>
    <x v="3763"/>
    <n v="108.8"/>
    <n v="110.3"/>
    <n v="100.3"/>
    <n v="1339360"/>
    <n v="-4.4400000000000002E-2"/>
  </r>
  <r>
    <x v="3924"/>
    <x v="3764"/>
    <n v="109"/>
    <n v="112.3"/>
    <n v="106"/>
    <n v="1239000"/>
    <n v="-2E-3"/>
  </r>
  <r>
    <x v="3925"/>
    <x v="3702"/>
    <n v="106.3"/>
    <n v="109.6"/>
    <n v="103.2"/>
    <n v="209690"/>
    <n v="2.4899999999999999E-2"/>
  </r>
  <r>
    <x v="3926"/>
    <x v="3765"/>
    <n v="100.4"/>
    <n v="110.6"/>
    <n v="95"/>
    <n v="2058239.9999999998"/>
    <n v="5.8799999999999998E-2"/>
  </r>
  <r>
    <x v="3927"/>
    <x v="3766"/>
    <n v="107.9"/>
    <n v="109"/>
    <n v="88"/>
    <n v="6425490"/>
    <n v="-6.9099999999999995E-2"/>
  </r>
  <r>
    <x v="3928"/>
    <x v="3753"/>
    <n v="111"/>
    <n v="113.2"/>
    <n v="107"/>
    <n v="378840"/>
    <n v="-2.8000000000000001E-2"/>
  </r>
  <r>
    <x v="3929"/>
    <x v="3767"/>
    <n v="119"/>
    <n v="119.1"/>
    <n v="106.2"/>
    <n v="5064290"/>
    <n v="-6.7000000000000004E-2"/>
  </r>
  <r>
    <x v="3930"/>
    <x v="3768"/>
    <n v="121.9"/>
    <n v="123.3"/>
    <n v="117"/>
    <n v="221000"/>
    <n v="-2.4E-2"/>
  </r>
  <r>
    <x v="3931"/>
    <x v="3683"/>
    <n v="121.4"/>
    <n v="123.5"/>
    <n v="119.5"/>
    <n v="1064960"/>
    <n v="4.1000000000000003E-3"/>
  </r>
  <r>
    <x v="3932"/>
    <x v="3769"/>
    <n v="120.7"/>
    <n v="124"/>
    <n v="118.8"/>
    <n v="2085250"/>
    <n v="5.4999999999999997E-3"/>
  </r>
  <r>
    <x v="3933"/>
    <x v="3770"/>
    <n v="122.5"/>
    <n v="122.8"/>
    <n v="115.1"/>
    <n v="2601000"/>
    <n v="-1.44E-2"/>
  </r>
  <r>
    <x v="3934"/>
    <x v="3771"/>
    <n v="129.30000000000001"/>
    <n v="130.1"/>
    <n v="115"/>
    <n v="1415960"/>
    <n v="-5.2600000000000001E-2"/>
  </r>
  <r>
    <x v="3935"/>
    <x v="3690"/>
    <n v="128.80000000000001"/>
    <n v="129.80000000000001"/>
    <n v="127.1"/>
    <n v="228960"/>
    <n v="3.7000000000000002E-3"/>
  </r>
  <r>
    <x v="3936"/>
    <x v="3691"/>
    <n v="128.80000000000001"/>
    <n v="130"/>
    <n v="126.3"/>
    <n v="961639.99999999988"/>
    <n v="0"/>
  </r>
  <r>
    <x v="3937"/>
    <x v="3691"/>
    <n v="132.30000000000001"/>
    <n v="132.4"/>
    <n v="126.5"/>
    <n v="1729000"/>
    <n v="-2.6100000000000002E-2"/>
  </r>
  <r>
    <x v="3938"/>
    <x v="3772"/>
    <n v="129"/>
    <n v="132.69999999999999"/>
    <n v="127.6"/>
    <n v="481250"/>
    <n v="2.52E-2"/>
  </r>
  <r>
    <x v="3939"/>
    <x v="3682"/>
    <n v="129.80000000000001"/>
    <n v="130.6"/>
    <n v="125.4"/>
    <n v="1824000"/>
    <n v="-5.8999999999999999E-3"/>
  </r>
  <r>
    <x v="3940"/>
    <x v="3773"/>
    <n v="133.5"/>
    <n v="135.5"/>
    <n v="124"/>
    <n v="3886890"/>
    <n v="-2.7900000000000001E-2"/>
  </r>
  <r>
    <x v="3941"/>
    <x v="3774"/>
    <n v="132"/>
    <n v="136"/>
    <n v="130.6"/>
    <n v="840960"/>
    <n v="1.14E-2"/>
  </r>
  <r>
    <x v="3942"/>
    <x v="3775"/>
    <n v="133.1"/>
    <n v="133.5"/>
    <n v="128.19999999999999"/>
    <n v="1414560"/>
    <n v="-8.3000000000000001E-3"/>
  </r>
  <r>
    <x v="3943"/>
    <x v="3680"/>
    <n v="126.3"/>
    <n v="134"/>
    <n v="125.4"/>
    <n v="3755290.0000000005"/>
    <n v="5.3800000000000001E-2"/>
  </r>
  <r>
    <x v="3944"/>
    <x v="3681"/>
    <n v="123.8"/>
    <n v="126.9"/>
    <n v="123"/>
    <n v="265440"/>
    <n v="2.0199999999999999E-2"/>
  </r>
  <r>
    <x v="3945"/>
    <x v="3776"/>
    <n v="122.9"/>
    <n v="124.5"/>
    <n v="122"/>
    <n v="567610"/>
    <n v="7.4000000000000003E-3"/>
  </r>
  <r>
    <x v="3946"/>
    <x v="3777"/>
    <n v="122"/>
    <n v="123.1"/>
    <n v="121.1"/>
    <n v="522210"/>
    <n v="7.1000000000000004E-3"/>
  </r>
  <r>
    <x v="3947"/>
    <x v="3697"/>
    <n v="122.5"/>
    <n v="123.7"/>
    <n v="120.1"/>
    <n v="554240"/>
    <n v="-3.8999999999999998E-3"/>
  </r>
  <r>
    <x v="3948"/>
    <x v="3771"/>
    <n v="123.2"/>
    <n v="124.5"/>
    <n v="119.5"/>
    <n v="1172490"/>
    <n v="-5.7999999999999996E-3"/>
  </r>
  <r>
    <x v="3949"/>
    <x v="3778"/>
    <n v="123.5"/>
    <n v="125.3"/>
    <n v="122.3"/>
    <n v="1472250"/>
    <n v="-2.3E-3"/>
  </r>
  <r>
    <x v="3950"/>
    <x v="3779"/>
    <n v="118.2"/>
    <n v="125.6"/>
    <n v="116.6"/>
    <n v="949440"/>
    <n v="4.48E-2"/>
  </r>
  <r>
    <x v="3951"/>
    <x v="3780"/>
    <n v="114.2"/>
    <n v="119"/>
    <n v="112.1"/>
    <n v="1040289.9999999999"/>
    <n v="3.49E-2"/>
  </r>
  <r>
    <x v="3952"/>
    <x v="3781"/>
    <n v="111.4"/>
    <n v="116.4"/>
    <n v="103"/>
    <n v="11443090"/>
    <n v="2.53E-2"/>
  </r>
  <r>
    <x v="3953"/>
    <x v="3782"/>
    <n v="118"/>
    <n v="119.8"/>
    <n v="109.4"/>
    <n v="6846840"/>
    <n v="-5.5800000000000002E-2"/>
  </r>
  <r>
    <x v="3954"/>
    <x v="3783"/>
    <n v="114.8"/>
    <n v="118.9"/>
    <n v="114.5"/>
    <n v="471240"/>
    <n v="2.75E-2"/>
  </r>
  <r>
    <x v="3955"/>
    <x v="3784"/>
    <n v="115.6"/>
    <n v="117.5"/>
    <n v="112.4"/>
    <n v="1236000"/>
    <n v="-7.1000000000000004E-3"/>
  </r>
  <r>
    <x v="3956"/>
    <x v="3785"/>
    <n v="117.7"/>
    <n v="118.7"/>
    <n v="113"/>
    <n v="112160"/>
    <n v="-1.7500000000000002E-2"/>
  </r>
  <r>
    <x v="3957"/>
    <x v="3786"/>
    <n v="112.8"/>
    <n v="122.5"/>
    <n v="111.5"/>
    <n v="3719040"/>
    <n v="4.3400000000000001E-2"/>
  </r>
  <r>
    <x v="3958"/>
    <x v="3701"/>
    <n v="113.2"/>
    <n v="113.7"/>
    <n v="108.8"/>
    <n v="2560250"/>
    <n v="-3.5000000000000001E-3"/>
  </r>
  <r>
    <x v="3959"/>
    <x v="3787"/>
    <n v="109.6"/>
    <n v="116.8"/>
    <n v="109.5"/>
    <n v="4443840"/>
    <n v="3.2800000000000003E-2"/>
  </r>
  <r>
    <x v="3960"/>
    <x v="3705"/>
    <n v="112.3"/>
    <n v="114"/>
    <n v="97.5"/>
    <n v="9357890"/>
    <n v="-2.3599999999999999E-2"/>
  </r>
  <r>
    <x v="3961"/>
    <x v="3788"/>
    <n v="116"/>
    <n v="124.9"/>
    <n v="106"/>
    <n v="1050490"/>
    <n v="-3.2199999999999999E-2"/>
  </r>
  <r>
    <x v="3962"/>
    <x v="3789"/>
    <n v="112.9"/>
    <n v="118.8"/>
    <n v="107"/>
    <n v="1768409.9999999998"/>
    <n v="2.7300000000000001E-2"/>
  </r>
  <r>
    <x v="3963"/>
    <x v="3790"/>
    <n v="98.1"/>
    <n v="116.3"/>
    <n v="92"/>
    <n v="8222440"/>
    <n v="0.15090000000000001"/>
  </r>
  <r>
    <x v="3964"/>
    <x v="3791"/>
    <n v="106.3"/>
    <n v="109"/>
    <n v="79"/>
    <n v="11831040"/>
    <n v="-7.6700000000000004E-2"/>
  </r>
  <r>
    <x v="3965"/>
    <x v="3765"/>
    <n v="116.4"/>
    <n v="126.9"/>
    <n v="91.1"/>
    <n v="3980890"/>
    <n v="-8.6999999999999994E-2"/>
  </r>
  <r>
    <x v="3966"/>
    <x v="3792"/>
    <n v="139.19999999999999"/>
    <n v="140.1"/>
    <n v="104"/>
    <n v="180010"/>
    <n v="-0.1641"/>
  </r>
  <r>
    <x v="3967"/>
    <x v="3793"/>
    <n v="144"/>
    <n v="146.9"/>
    <n v="134"/>
    <n v="1500290"/>
    <n v="-3.3099999999999997E-2"/>
  </r>
  <r>
    <x v="3968"/>
    <x v="3686"/>
    <n v="134.4"/>
    <n v="149.1"/>
    <n v="133"/>
    <n v="1474409.9999999998"/>
    <n v="7.1099999999999997E-2"/>
  </r>
  <r>
    <x v="3969"/>
    <x v="3671"/>
    <n v="128"/>
    <n v="136.69999999999999"/>
    <n v="127.5"/>
    <n v="1431040"/>
    <n v="5.0299999999999997E-2"/>
  </r>
  <r>
    <x v="3970"/>
    <x v="3794"/>
    <n v="136.9"/>
    <n v="139.9"/>
    <n v="122.7"/>
    <n v="5269440"/>
    <n v="-6.5000000000000002E-2"/>
  </r>
  <r>
    <x v="3971"/>
    <x v="3795"/>
    <n v="141.69999999999999"/>
    <n v="145"/>
    <n v="121.4"/>
    <n v="129009.99999999999"/>
    <n v="-3.39E-2"/>
  </r>
  <r>
    <x v="3972"/>
    <x v="3796"/>
    <n v="154.19999999999999"/>
    <n v="162"/>
    <n v="120.1"/>
    <n v="12197250"/>
    <n v="-8.1000000000000003E-2"/>
  </r>
  <r>
    <x v="3973"/>
    <x v="3797"/>
    <n v="143.5"/>
    <n v="166.4"/>
    <n v="141"/>
    <n v="20331000"/>
    <n v="7.4700000000000003E-2"/>
  </r>
  <r>
    <x v="3974"/>
    <x v="3798"/>
    <n v="127.4"/>
    <n v="144"/>
    <n v="125"/>
    <n v="1742250"/>
    <n v="0.12620000000000001"/>
  </r>
  <r>
    <x v="3975"/>
    <x v="3799"/>
    <n v="119.2"/>
    <n v="127.4"/>
    <n v="118.5"/>
    <n v="887250"/>
    <n v="6.88E-2"/>
  </r>
  <r>
    <x v="3976"/>
    <x v="3800"/>
    <n v="126.6"/>
    <n v="130.5"/>
    <n v="110"/>
    <n v="1288690"/>
    <n v="-5.8599999999999999E-2"/>
  </r>
  <r>
    <x v="3977"/>
    <x v="3801"/>
    <n v="118.5"/>
    <n v="132"/>
    <n v="115"/>
    <n v="2676960"/>
    <n v="6.8699999999999997E-2"/>
  </r>
  <r>
    <x v="3978"/>
    <x v="3696"/>
    <n v="109"/>
    <n v="136.4"/>
    <n v="105.5"/>
    <n v="4371890"/>
    <n v="8.6900000000000005E-2"/>
  </r>
  <r>
    <x v="3979"/>
    <x v="3702"/>
    <n v="93.1"/>
    <n v="113"/>
    <n v="86"/>
    <n v="16952040"/>
    <n v="0.17130000000000001"/>
  </r>
  <r>
    <x v="3980"/>
    <x v="3802"/>
    <n v="68.400000000000006"/>
    <n v="98.8"/>
    <n v="63.3"/>
    <n v="20640690"/>
    <n v="0.36149999999999999"/>
  </r>
  <r>
    <x v="3981"/>
    <x v="3803"/>
    <n v="82.4"/>
    <n v="84.5"/>
    <n v="50"/>
    <n v="20032250"/>
    <n v="-0.17030000000000001"/>
  </r>
  <r>
    <x v="3982"/>
    <x v="3804"/>
    <n v="90"/>
    <n v="102"/>
    <n v="71.5"/>
    <n v="15856890"/>
    <n v="-8.4599999999999995E-2"/>
  </r>
  <r>
    <x v="3983"/>
    <x v="3805"/>
    <n v="93"/>
    <n v="110"/>
    <n v="84.4"/>
    <n v="4655840"/>
    <n v="-3.2300000000000002E-2"/>
  </r>
  <r>
    <x v="3984"/>
    <x v="3806"/>
    <n v="117"/>
    <n v="130"/>
    <n v="85.5"/>
    <n v="8342250"/>
    <n v="-0.2051"/>
  </r>
  <r>
    <x v="3985"/>
    <x v="3807"/>
    <n v="124.9"/>
    <n v="140"/>
    <n v="54.3"/>
    <n v="26154090"/>
    <n v="-6.3299999999999995E-2"/>
  </r>
  <r>
    <x v="3986"/>
    <x v="3808"/>
    <n v="165"/>
    <n v="188.7"/>
    <n v="110.2"/>
    <n v="8906250"/>
    <n v="-0.24299999999999999"/>
  </r>
  <r>
    <x v="3987"/>
    <x v="3809"/>
    <n v="230"/>
    <n v="266"/>
    <n v="105"/>
    <n v="3423240"/>
    <n v="-0.28260000000000002"/>
  </r>
  <r>
    <x v="3988"/>
    <x v="3051"/>
    <n v="187.5"/>
    <n v="240.1"/>
    <n v="186.5"/>
    <n v="8890560"/>
    <n v="0.22670000000000001"/>
  </r>
  <r>
    <x v="3989"/>
    <x v="3810"/>
    <n v="162.30000000000001"/>
    <n v="194.9"/>
    <n v="162.6"/>
    <n v="2856250"/>
    <n v="0.15529999999999999"/>
  </r>
  <r>
    <x v="3990"/>
    <x v="3811"/>
    <n v="142.6"/>
    <n v="164.9"/>
    <n v="142.6"/>
    <n v="5852160"/>
    <n v="0.13789999999999999"/>
  </r>
  <r>
    <x v="3991"/>
    <x v="3812"/>
    <n v="142.30000000000001"/>
    <n v="143.9"/>
    <n v="139.5"/>
    <n v="530410"/>
    <n v="2.2000000000000001E-3"/>
  </r>
  <r>
    <x v="3992"/>
    <x v="3813"/>
    <n v="132.1"/>
    <n v="144.9"/>
    <n v="130.19999999999999"/>
    <n v="4046810"/>
    <n v="7.7200000000000005E-2"/>
  </r>
  <r>
    <x v="3993"/>
    <x v="3814"/>
    <n v="135"/>
    <n v="142.1"/>
    <n v="116.4"/>
    <n v="3180960"/>
    <n v="-2.1299999999999999E-2"/>
  </r>
  <r>
    <x v="3994"/>
    <x v="3667"/>
    <n v="118"/>
    <n v="147"/>
    <n v="110"/>
    <n v="10842410"/>
    <n v="0.14430000000000001"/>
  </r>
  <r>
    <x v="3995"/>
    <x v="3783"/>
    <n v="104"/>
    <n v="118.4"/>
    <n v="99"/>
    <n v="2357410"/>
    <n v="0.13439999999999999"/>
  </r>
  <r>
    <x v="3996"/>
    <x v="3717"/>
    <n v="93"/>
    <n v="106"/>
    <n v="92.2"/>
    <n v="5071360"/>
    <n v="0.1179"/>
  </r>
  <r>
    <x v="3997"/>
    <x v="3806"/>
    <n v="92.2"/>
    <n v="93.8"/>
    <n v="91"/>
    <n v="274690"/>
    <n v="9.1000000000000004E-3"/>
  </r>
  <r>
    <x v="3998"/>
    <x v="3815"/>
    <n v="90.5"/>
    <n v="95"/>
    <n v="87"/>
    <n v="1081410"/>
    <n v="1.8700000000000001E-2"/>
  </r>
  <r>
    <x v="3999"/>
    <x v="3816"/>
    <n v="86.2"/>
    <n v="93.1"/>
    <n v="83"/>
    <n v="1497240.0000000002"/>
    <n v="5.0099999999999999E-2"/>
  </r>
  <r>
    <x v="4000"/>
    <x v="3817"/>
    <n v="88.9"/>
    <n v="95.7"/>
    <n v="75"/>
    <n v="3646759.9999999995"/>
    <n v="-3.0800000000000001E-2"/>
  </r>
  <r>
    <x v="4001"/>
    <x v="3818"/>
    <n v="78.5"/>
    <n v="89.5"/>
    <n v="78.400000000000006"/>
    <n v="1661290"/>
    <n v="0.13270000000000001"/>
  </r>
  <r>
    <x v="4002"/>
    <x v="3819"/>
    <n v="73.599999999999994"/>
    <n v="79.7"/>
    <n v="73.099999999999994"/>
    <n v="3796890"/>
    <n v="6.6600000000000006E-2"/>
  </r>
  <r>
    <x v="4003"/>
    <x v="3820"/>
    <n v="71.5"/>
    <n v="78"/>
    <n v="69.5"/>
    <n v="5900760"/>
    <n v="2.9399999999999999E-2"/>
  </r>
  <r>
    <x v="4004"/>
    <x v="3821"/>
    <n v="64.3"/>
    <n v="72.5"/>
    <n v="62.7"/>
    <n v="84040"/>
    <n v="0.1111"/>
  </r>
  <r>
    <x v="4005"/>
    <x v="3822"/>
    <n v="69.900000000000006"/>
    <n v="70.5"/>
    <n v="52.3"/>
    <n v="6921160"/>
    <n v="-7.9000000000000001E-2"/>
  </r>
  <r>
    <x v="4006"/>
    <x v="3823"/>
    <n v="70.8"/>
    <n v="73.8"/>
    <n v="65"/>
    <n v="1464000"/>
    <n v="-1.38E-2"/>
  </r>
  <r>
    <x v="4007"/>
    <x v="3824"/>
    <n v="64.5"/>
    <n v="74.900000000000006"/>
    <n v="63.1"/>
    <n v="2923610"/>
    <n v="9.8599999999999993E-2"/>
  </r>
  <r>
    <x v="4008"/>
    <x v="3825"/>
    <n v="59.1"/>
    <n v="66"/>
    <n v="57.7"/>
    <n v="1303960"/>
    <n v="9.0499999999999997E-2"/>
  </r>
  <r>
    <x v="4009"/>
    <x v="3826"/>
    <n v="51.6"/>
    <n v="62"/>
    <n v="50"/>
    <n v="7819000"/>
    <n v="0.14610000000000001"/>
  </r>
  <r>
    <x v="4010"/>
    <x v="3827"/>
    <n v="47.4"/>
    <n v="52.9"/>
    <n v="47.1"/>
    <n v="2024610"/>
    <n v="8.8599999999999998E-2"/>
  </r>
  <r>
    <x v="4011"/>
    <x v="3828"/>
    <n v="47"/>
    <n v="47.7"/>
    <n v="46.8"/>
    <n v="1310360"/>
    <n v="8.5000000000000006E-3"/>
  </r>
  <r>
    <x v="4012"/>
    <x v="3829"/>
    <n v="47"/>
    <n v="47.4"/>
    <n v="46.3"/>
    <n v="522240"/>
    <n v="0"/>
  </r>
  <r>
    <x v="4013"/>
    <x v="3829"/>
    <n v="47.2"/>
    <n v="47.5"/>
    <n v="46.4"/>
    <n v="588410"/>
    <n v="-4.7000000000000002E-3"/>
  </r>
  <r>
    <x v="4014"/>
    <x v="3830"/>
    <n v="46.9"/>
    <n v="48"/>
    <n v="46"/>
    <n v="148160"/>
    <n v="5.3E-3"/>
  </r>
  <r>
    <x v="4015"/>
    <x v="3831"/>
    <n v="44.3"/>
    <n v="47.3"/>
    <n v="43.8"/>
    <n v="2575040"/>
    <n v="5.9400000000000001E-2"/>
  </r>
  <r>
    <x v="4016"/>
    <x v="3832"/>
    <n v="48.4"/>
    <n v="48.4"/>
    <n v="36.700000000000003"/>
    <n v="7519810"/>
    <n v="-8.4900000000000003E-2"/>
  </r>
  <r>
    <x v="4017"/>
    <x v="3833"/>
    <n v="46"/>
    <n v="48.5"/>
    <n v="45.5"/>
    <n v="1614210"/>
    <n v="5.2200000000000003E-2"/>
  </r>
  <r>
    <x v="4018"/>
    <x v="3834"/>
    <n v="46.8"/>
    <n v="48"/>
    <n v="45.5"/>
    <n v="1308960"/>
    <n v="-1.8100000000000002E-2"/>
  </r>
  <r>
    <x v="4019"/>
    <x v="3835"/>
    <n v="44.2"/>
    <n v="47"/>
    <n v="43.4"/>
    <n v="2135040"/>
    <n v="6.0400000000000002E-2"/>
  </r>
  <r>
    <x v="4020"/>
    <x v="3836"/>
    <n v="42"/>
    <n v="44.5"/>
    <n v="41"/>
    <n v="471000"/>
    <n v="5.1900000000000002E-2"/>
  </r>
  <r>
    <x v="4021"/>
    <x v="3837"/>
    <n v="41"/>
    <n v="45.5"/>
    <n v="33.299999999999997"/>
    <n v="5034240"/>
    <n v="2.3900000000000001E-2"/>
  </r>
  <r>
    <x v="4022"/>
    <x v="3838"/>
    <n v="40.299999999999997"/>
    <n v="49.1"/>
    <n v="40.1"/>
    <n v="5690250"/>
    <n v="1.7100000000000001E-2"/>
  </r>
  <r>
    <x v="4023"/>
    <x v="3839"/>
    <n v="36.200000000000003"/>
    <n v="40.700000000000003"/>
    <n v="36.200000000000003"/>
    <n v="3673490.0000000005"/>
    <n v="0.11559999999999999"/>
  </r>
  <r>
    <x v="4024"/>
    <x v="3840"/>
    <n v="34.5"/>
    <n v="36.700000000000003"/>
    <n v="34.200000000000003"/>
    <n v="3601290.0000000005"/>
    <n v="4.7800000000000002E-2"/>
  </r>
  <r>
    <x v="4025"/>
    <x v="3841"/>
    <n v="34.299999999999997"/>
    <n v="34.5"/>
    <n v="33.799999999999997"/>
    <n v="664090"/>
    <n v="7.3000000000000001E-3"/>
  </r>
  <r>
    <x v="4026"/>
    <x v="3842"/>
    <n v="34.5"/>
    <n v="34.799999999999997"/>
    <n v="33.200000000000003"/>
    <n v="2419560"/>
    <n v="-7.1999999999999998E-3"/>
  </r>
  <r>
    <x v="4027"/>
    <x v="3841"/>
    <n v="33.4"/>
    <n v="34.9"/>
    <n v="32.9"/>
    <n v="3143410"/>
    <n v="3.3599999999999998E-2"/>
  </r>
  <r>
    <x v="4028"/>
    <x v="3843"/>
    <n v="30.9"/>
    <n v="34.5"/>
    <n v="30.9"/>
    <n v="6579040"/>
    <n v="8.0299999999999996E-2"/>
  </r>
  <r>
    <x v="4029"/>
    <x v="3844"/>
    <n v="31.1"/>
    <n v="31.6"/>
    <n v="30.8"/>
    <n v="1432090"/>
    <n v="-6.4000000000000003E-3"/>
  </r>
  <r>
    <x v="4030"/>
    <x v="3845"/>
    <n v="30.4"/>
    <n v="31.7"/>
    <n v="30.1"/>
    <n v="3685960"/>
    <n v="2.3E-2"/>
  </r>
  <r>
    <x v="4031"/>
    <x v="3846"/>
    <n v="29.9"/>
    <n v="30.4"/>
    <n v="29.5"/>
    <n v="2088840"/>
    <n v="1.7100000000000001E-2"/>
  </r>
  <r>
    <x v="4032"/>
    <x v="3847"/>
    <n v="29.8"/>
    <n v="30.4"/>
    <n v="29.2"/>
    <n v="679840"/>
    <n v="3.0000000000000001E-3"/>
  </r>
  <r>
    <x v="4033"/>
    <x v="3848"/>
    <n v="30.3"/>
    <n v="30.7"/>
    <n v="28"/>
    <n v="2023840"/>
    <n v="-1.49E-2"/>
  </r>
  <r>
    <x v="4034"/>
    <x v="3849"/>
    <n v="29.8"/>
    <n v="31.3"/>
    <n v="29.7"/>
    <n v="6360250"/>
    <n v="1.6799999999999999E-2"/>
  </r>
  <r>
    <x v="4035"/>
    <x v="3848"/>
    <n v="29.6"/>
    <n v="30"/>
    <n v="29.3"/>
    <n v="2535290"/>
    <n v="3.3999999999999998E-3"/>
  </r>
  <r>
    <x v="4036"/>
    <x v="3850"/>
    <n v="29.4"/>
    <n v="29.9"/>
    <n v="29"/>
    <n v="781410"/>
    <n v="7.7999999999999996E-3"/>
  </r>
  <r>
    <x v="4037"/>
    <x v="3851"/>
    <n v="27"/>
    <n v="29.6"/>
    <n v="26.8"/>
    <n v="6979000"/>
    <n v="9.1700000000000004E-2"/>
  </r>
  <r>
    <x v="4038"/>
    <x v="3852"/>
    <n v="26.8"/>
    <n v="27.1"/>
    <n v="26.4"/>
    <n v="2200760"/>
    <n v="5.1999999999999998E-3"/>
  </r>
  <r>
    <x v="4039"/>
    <x v="3853"/>
    <n v="27.2"/>
    <n v="27.4"/>
    <n v="25"/>
    <n v="308160"/>
    <n v="-1.5100000000000001E-2"/>
  </r>
  <r>
    <x v="4040"/>
    <x v="3854"/>
    <n v="27.1"/>
    <n v="27.5"/>
    <n v="26.8"/>
    <n v="1562889.9999999998"/>
    <n v="4.4000000000000003E-3"/>
  </r>
  <r>
    <x v="4041"/>
    <x v="3855"/>
    <n v="27.2"/>
    <n v="27.5"/>
    <n v="26.1"/>
    <n v="3671410"/>
    <n v="-4.4000000000000003E-3"/>
  </r>
  <r>
    <x v="4042"/>
    <x v="3854"/>
    <n v="24.2"/>
    <n v="27.6"/>
    <n v="21.7"/>
    <n v="10784760"/>
    <n v="0.12479999999999999"/>
  </r>
  <r>
    <x v="4043"/>
    <x v="3856"/>
    <n v="25.2"/>
    <n v="26.3"/>
    <n v="24.2"/>
    <n v="1352250"/>
    <n v="-3.85E-2"/>
  </r>
  <r>
    <x v="4044"/>
    <x v="3857"/>
    <n v="24.6"/>
    <n v="25.8"/>
    <n v="24.3"/>
    <n v="1781759.9999999998"/>
    <n v="2.1100000000000001E-2"/>
  </r>
  <r>
    <x v="4045"/>
    <x v="3858"/>
    <n v="24"/>
    <n v="24.7"/>
    <n v="23.6"/>
    <n v="1565090"/>
    <n v="2.8400000000000002E-2"/>
  </r>
  <r>
    <x v="4046"/>
    <x v="3859"/>
    <n v="23.6"/>
    <n v="24.1"/>
    <n v="22.7"/>
    <n v="2426490"/>
    <n v="1.35E-2"/>
  </r>
  <r>
    <x v="4047"/>
    <x v="3860"/>
    <n v="22.7"/>
    <n v="24"/>
    <n v="22.6"/>
    <n v="495690.00000000006"/>
    <n v="4.3700000000000003E-2"/>
  </r>
  <r>
    <x v="4048"/>
    <x v="3861"/>
    <n v="22.1"/>
    <n v="22.8"/>
    <n v="22"/>
    <n v="3162250"/>
    <n v="2.3E-2"/>
  </r>
  <r>
    <x v="4049"/>
    <x v="3862"/>
    <n v="21.2"/>
    <n v="22.2"/>
    <n v="20.8"/>
    <n v="1670760.0000000002"/>
    <n v="4.58E-2"/>
  </r>
  <r>
    <x v="4050"/>
    <x v="3863"/>
    <n v="20.6"/>
    <n v="21.3"/>
    <n v="20.6"/>
    <n v="5147010"/>
    <n v="2.8199999999999999E-2"/>
  </r>
  <r>
    <x v="4051"/>
    <x v="3864"/>
    <n v="20.399999999999999"/>
    <n v="20.8"/>
    <n v="20.2"/>
    <n v="613410"/>
    <n v="8.3000000000000001E-3"/>
  </r>
  <r>
    <x v="4052"/>
    <x v="3865"/>
    <n v="20.6"/>
    <n v="21"/>
    <n v="19.899999999999999"/>
    <n v="1148840"/>
    <n v="-7.7999999999999996E-3"/>
  </r>
  <r>
    <x v="4053"/>
    <x v="3864"/>
    <n v="19.600000000000001"/>
    <n v="20.9"/>
    <n v="19.399999999999999"/>
    <n v="821760"/>
    <n v="4.8899999999999999E-2"/>
  </r>
  <r>
    <x v="4054"/>
    <x v="3866"/>
    <n v="20.5"/>
    <n v="20.5"/>
    <n v="18"/>
    <n v="4025000"/>
    <n v="-4.24E-2"/>
  </r>
  <r>
    <x v="4055"/>
    <x v="3867"/>
    <n v="20.399999999999999"/>
    <n v="21.1"/>
    <n v="20.3"/>
    <n v="4592640"/>
    <n v="4.4000000000000003E-3"/>
  </r>
  <r>
    <x v="4056"/>
    <x v="3865"/>
    <n v="19.7"/>
    <n v="21.4"/>
    <n v="19.5"/>
    <n v="2282290"/>
    <n v="3.5999999999999997E-2"/>
  </r>
  <r>
    <x v="4057"/>
    <x v="3868"/>
    <n v="19.5"/>
    <n v="19.8"/>
    <n v="19.100000000000001"/>
    <n v="315490"/>
    <n v="8.6999999999999994E-3"/>
  </r>
  <r>
    <x v="4058"/>
    <x v="3869"/>
    <n v="18.7"/>
    <n v="19.8"/>
    <n v="18.7"/>
    <n v="688640"/>
    <n v="4.3299999999999998E-2"/>
  </r>
  <r>
    <x v="4059"/>
    <x v="3870"/>
    <n v="17.8"/>
    <n v="18.899999999999999"/>
    <n v="17.8"/>
    <n v="3863890"/>
    <n v="5.0500000000000003E-2"/>
  </r>
  <r>
    <x v="4060"/>
    <x v="3871"/>
    <n v="17.899999999999999"/>
    <n v="18"/>
    <n v="17.2"/>
    <n v="1830290"/>
    <n v="-3.3999999999999998E-3"/>
  </r>
  <r>
    <x v="4061"/>
    <x v="3872"/>
    <n v="17.399999999999999"/>
    <n v="17.899999999999999"/>
    <n v="16.5"/>
    <n v="2819610"/>
    <n v="2.76E-2"/>
  </r>
  <r>
    <x v="4062"/>
    <x v="3873"/>
    <n v="16.899999999999999"/>
    <n v="17.8"/>
    <n v="15.4"/>
    <n v="6219290"/>
    <n v="2.9600000000000001E-2"/>
  </r>
  <r>
    <x v="4063"/>
    <x v="3874"/>
    <n v="17.5"/>
    <n v="19.2"/>
    <n v="15.6"/>
    <n v="172010"/>
    <n v="-3.4299999999999997E-2"/>
  </r>
  <r>
    <x v="4064"/>
    <x v="3875"/>
    <n v="17.3"/>
    <n v="17.600000000000001"/>
    <n v="16.8"/>
    <n v="2175360"/>
    <n v="1.3899999999999999E-2"/>
  </r>
  <r>
    <x v="4065"/>
    <x v="3876"/>
    <n v="16.8"/>
    <n v="17.600000000000001"/>
    <n v="16.600000000000001"/>
    <n v="5976040"/>
    <n v="2.7400000000000001E-2"/>
  </r>
  <r>
    <x v="4066"/>
    <x v="3877"/>
    <n v="15.7"/>
    <n v="17"/>
    <n v="15.6"/>
    <n v="3075000"/>
    <n v="7.0099999999999996E-2"/>
  </r>
  <r>
    <x v="4067"/>
    <x v="3878"/>
    <n v="15.6"/>
    <n v="15.9"/>
    <n v="15.5"/>
    <n v="2546040"/>
    <n v="5.1000000000000004E-3"/>
  </r>
  <r>
    <x v="4068"/>
    <x v="3879"/>
    <n v="15.7"/>
    <n v="15.8"/>
    <n v="15.3"/>
    <n v="2040810.0000000002"/>
    <n v="-5.1000000000000004E-3"/>
  </r>
  <r>
    <x v="4069"/>
    <x v="3878"/>
    <n v="15.5"/>
    <n v="16"/>
    <n v="15.4"/>
    <n v="561000"/>
    <n v="1.29E-2"/>
  </r>
  <r>
    <x v="4070"/>
    <x v="3880"/>
    <n v="14.7"/>
    <n v="15.7"/>
    <n v="14.6"/>
    <n v="3209009.9999999995"/>
    <n v="5.2299999999999999E-2"/>
  </r>
  <r>
    <x v="4071"/>
    <x v="3881"/>
    <n v="14.3"/>
    <n v="14.7"/>
    <n v="14.2"/>
    <n v="2413090"/>
    <n v="3.3700000000000001E-2"/>
  </r>
  <r>
    <x v="4072"/>
    <x v="3882"/>
    <n v="14.3"/>
    <n v="14.5"/>
    <n v="14"/>
    <n v="2939490"/>
    <n v="-3.5000000000000001E-3"/>
  </r>
  <r>
    <x v="4073"/>
    <x v="3882"/>
    <n v="14.1"/>
    <n v="14.4"/>
    <n v="14.1"/>
    <n v="221000"/>
    <n v="1.2699999999999999E-2"/>
  </r>
  <r>
    <x v="4074"/>
    <x v="3883"/>
    <n v="14.2"/>
    <n v="14.3"/>
    <n v="13.9"/>
    <n v="1264890"/>
    <n v="-8.3999999999999995E-3"/>
  </r>
  <r>
    <x v="4075"/>
    <x v="3884"/>
    <n v="14.1"/>
    <n v="14.3"/>
    <n v="14"/>
    <n v="2504490"/>
    <n v="7.1000000000000004E-3"/>
  </r>
  <r>
    <x v="4076"/>
    <x v="3883"/>
    <n v="14.1"/>
    <n v="14.4"/>
    <n v="13.9"/>
    <n v="1779360"/>
    <n v="0"/>
  </r>
  <r>
    <x v="4077"/>
    <x v="3883"/>
    <n v="13.8"/>
    <n v="14.3"/>
    <n v="13.8"/>
    <n v="4196610"/>
    <n v="2.69E-2"/>
  </r>
  <r>
    <x v="4078"/>
    <x v="3885"/>
    <n v="13.7"/>
    <n v="13.9"/>
    <n v="13.6"/>
    <n v="1745210"/>
    <n v="0"/>
  </r>
  <r>
    <x v="4079"/>
    <x v="3886"/>
    <n v="13.6"/>
    <n v="13.9"/>
    <n v="13.5"/>
    <n v="3424000"/>
    <n v="1.0999999999999999E-2"/>
  </r>
  <r>
    <x v="4080"/>
    <x v="3887"/>
    <n v="13.4"/>
    <n v="13.6"/>
    <n v="13.4"/>
    <n v="1223040"/>
    <n v="1.04E-2"/>
  </r>
  <r>
    <x v="4081"/>
    <x v="3888"/>
    <n v="13.4"/>
    <n v="13.5"/>
    <n v="13.4"/>
    <n v="942760"/>
    <n v="0"/>
  </r>
  <r>
    <x v="4082"/>
    <x v="3888"/>
    <n v="13.5"/>
    <n v="13.6"/>
    <n v="13.3"/>
    <n v="703890"/>
    <n v="-4.4000000000000003E-3"/>
  </r>
  <r>
    <x v="4083"/>
    <x v="3889"/>
    <n v="13.4"/>
    <n v="13.5"/>
    <n v="13.3"/>
    <n v="1896960"/>
    <n v="7.4999999999999997E-3"/>
  </r>
  <r>
    <x v="4084"/>
    <x v="3888"/>
    <n v="13.3"/>
    <n v="13.5"/>
    <n v="13.3"/>
    <n v="54090"/>
    <n v="8.9999999999999993E-3"/>
  </r>
  <r>
    <x v="4085"/>
    <x v="3890"/>
    <n v="13.3"/>
    <n v="13.4"/>
    <n v="13.2"/>
    <n v="1743090"/>
    <n v="0"/>
  </r>
  <r>
    <x v="4086"/>
    <x v="3890"/>
    <n v="13.5"/>
    <n v="13.6"/>
    <n v="13.2"/>
    <n v="1164810"/>
    <n v="-1.55E-2"/>
  </r>
  <r>
    <x v="4087"/>
    <x v="3889"/>
    <n v="13.4"/>
    <n v="13.6"/>
    <n v="13.4"/>
    <n v="75250"/>
    <n v="4.4999999999999997E-3"/>
  </r>
  <r>
    <x v="4088"/>
    <x v="3888"/>
    <n v="13.4"/>
    <n v="13.6"/>
    <n v="13.4"/>
    <n v="893760"/>
    <n v="3.7000000000000002E-3"/>
  </r>
  <r>
    <x v="4089"/>
    <x v="3888"/>
    <n v="13.4"/>
    <n v="13.7"/>
    <n v="13.3"/>
    <n v="392250"/>
    <n v="0"/>
  </r>
  <r>
    <x v="4090"/>
    <x v="3888"/>
    <n v="13.4"/>
    <n v="13.6"/>
    <n v="13.3"/>
    <n v="1928610"/>
    <n v="0"/>
  </r>
  <r>
    <x v="4091"/>
    <x v="3888"/>
    <n v="13.5"/>
    <n v="13.5"/>
    <n v="13.3"/>
    <n v="1625240"/>
    <n v="-3.7000000000000002E-3"/>
  </r>
  <r>
    <x v="4092"/>
    <x v="3889"/>
    <n v="13.4"/>
    <n v="13.5"/>
    <n v="13.2"/>
    <n v="1330560"/>
    <n v="8.9999999999999993E-3"/>
  </r>
  <r>
    <x v="4093"/>
    <x v="3888"/>
    <n v="13.4"/>
    <n v="13.4"/>
    <n v="13.1"/>
    <n v="223890"/>
    <n v="0"/>
  </r>
  <r>
    <x v="4094"/>
    <x v="3888"/>
    <n v="13.3"/>
    <n v="13.4"/>
    <n v="13.2"/>
    <n v="1151610"/>
    <n v="5.3E-3"/>
  </r>
  <r>
    <x v="4095"/>
    <x v="3890"/>
    <n v="13.4"/>
    <n v="13.5"/>
    <n v="13"/>
    <n v="2350040"/>
    <n v="-4.4999999999999997E-3"/>
  </r>
  <r>
    <x v="4096"/>
    <x v="3888"/>
    <n v="13.5"/>
    <n v="13.6"/>
    <n v="13.3"/>
    <n v="1152840"/>
    <n v="-9.5999999999999992E-3"/>
  </r>
  <r>
    <x v="4097"/>
    <x v="3889"/>
    <n v="13.5"/>
    <n v="13.6"/>
    <n v="13.4"/>
    <n v="835890"/>
    <n v="0"/>
  </r>
  <r>
    <x v="4098"/>
    <x v="3889"/>
    <n v="13.6"/>
    <n v="13.7"/>
    <n v="13.3"/>
    <n v="3232039.9999999995"/>
    <n v="-5.8999999999999999E-3"/>
  </r>
  <r>
    <x v="4099"/>
    <x v="3887"/>
    <n v="13.3"/>
    <n v="13.6"/>
    <n v="13.2"/>
    <n v="3143610"/>
    <n v="2.2599999999999999E-2"/>
  </r>
  <r>
    <x v="4100"/>
    <x v="3890"/>
    <n v="13.3"/>
    <n v="13.4"/>
    <n v="13.1"/>
    <n v="510840"/>
    <n v="3.8E-3"/>
  </r>
  <r>
    <x v="4101"/>
    <x v="3890"/>
    <n v="13.3"/>
    <n v="13.5"/>
    <n v="12.8"/>
    <n v="4008690"/>
    <n v="-3.8E-3"/>
  </r>
  <r>
    <x v="4102"/>
    <x v="3890"/>
    <n v="13.5"/>
    <n v="13.7"/>
    <n v="13.1"/>
    <n v="3249760"/>
    <n v="-1.41E-2"/>
  </r>
  <r>
    <x v="4103"/>
    <x v="3889"/>
    <n v="13.6"/>
    <n v="13.6"/>
    <n v="13.4"/>
    <n v="288610"/>
    <n v="-8.0999999999999996E-3"/>
  </r>
  <r>
    <x v="4104"/>
    <x v="3887"/>
    <n v="13.7"/>
    <n v="13.9"/>
    <n v="13"/>
    <n v="981960"/>
    <n v="-7.3000000000000001E-3"/>
  </r>
  <r>
    <x v="4105"/>
    <x v="3886"/>
    <n v="13.7"/>
    <n v="13.8"/>
    <n v="13.5"/>
    <n v="484000"/>
    <n v="0"/>
  </r>
  <r>
    <x v="4106"/>
    <x v="3886"/>
    <n v="13.6"/>
    <n v="13.8"/>
    <n v="13.3"/>
    <n v="2562240"/>
    <n v="1.03E-2"/>
  </r>
  <r>
    <x v="4107"/>
    <x v="3887"/>
    <n v="13.4"/>
    <n v="13.7"/>
    <n v="13.3"/>
    <n v="140250"/>
    <n v="9.7000000000000003E-3"/>
  </r>
  <r>
    <x v="4108"/>
    <x v="3888"/>
    <n v="13.4"/>
    <n v="13.6"/>
    <n v="13.3"/>
    <n v="1652890"/>
    <n v="0"/>
  </r>
  <r>
    <x v="4109"/>
    <x v="3888"/>
    <n v="13.4"/>
    <n v="13.5"/>
    <n v="13"/>
    <n v="478890"/>
    <n v="0"/>
  </r>
  <r>
    <x v="4110"/>
    <x v="3888"/>
    <n v="13.5"/>
    <n v="13.6"/>
    <n v="13.4"/>
    <n v="223890"/>
    <n v="-5.8999999999999999E-3"/>
  </r>
  <r>
    <x v="4111"/>
    <x v="3889"/>
    <n v="13.3"/>
    <n v="13.6"/>
    <n v="13"/>
    <n v="2624000"/>
    <n v="1.4999999999999999E-2"/>
  </r>
  <r>
    <x v="4112"/>
    <x v="3890"/>
    <n v="13.4"/>
    <n v="13.7"/>
    <n v="12.9"/>
    <n v="2607360"/>
    <n v="-6.0000000000000001E-3"/>
  </r>
  <r>
    <x v="4113"/>
    <x v="3888"/>
    <n v="13.4"/>
    <n v="13.4"/>
    <n v="13.1"/>
    <n v="2384000"/>
    <n v="0"/>
  </r>
  <r>
    <x v="4114"/>
    <x v="3888"/>
    <n v="12.7"/>
    <n v="13.5"/>
    <n v="12.6"/>
    <n v="1581250"/>
    <n v="5.7599999999999998E-2"/>
  </r>
  <r>
    <x v="4115"/>
    <x v="3891"/>
    <n v="12.5"/>
    <n v="12.7"/>
    <n v="12.5"/>
    <n v="2033760.0000000002"/>
    <n v="1.44E-2"/>
  </r>
  <r>
    <x v="4116"/>
    <x v="3892"/>
    <n v="12.6"/>
    <n v="12.7"/>
    <n v="12.4"/>
    <n v="14010"/>
    <n v="-4.7999999999999996E-3"/>
  </r>
  <r>
    <x v="4117"/>
    <x v="3893"/>
    <n v="12.6"/>
    <n v="12.7"/>
    <n v="12.5"/>
    <n v="1029000"/>
    <n v="0"/>
  </r>
  <r>
    <x v="4118"/>
    <x v="3893"/>
    <n v="12.4"/>
    <n v="12.6"/>
    <n v="12.4"/>
    <n v="852250"/>
    <n v="9.5999999999999992E-3"/>
  </r>
  <r>
    <x v="4119"/>
    <x v="3894"/>
    <n v="12.4"/>
    <n v="12.6"/>
    <n v="12.1"/>
    <n v="1352010"/>
    <n v="8.0999999999999996E-3"/>
  </r>
  <r>
    <x v="4120"/>
    <x v="3894"/>
    <n v="12.2"/>
    <n v="12.4"/>
    <n v="12.1"/>
    <n v="2117610"/>
    <n v="1.23E-2"/>
  </r>
  <r>
    <x v="4121"/>
    <x v="3895"/>
    <n v="12.3"/>
    <n v="12.3"/>
    <n v="11.9"/>
    <n v="664000"/>
    <n v="-4.1000000000000003E-3"/>
  </r>
  <r>
    <x v="4122"/>
    <x v="3896"/>
    <n v="12.5"/>
    <n v="12.6"/>
    <n v="11.9"/>
    <n v="3267809.9999999995"/>
    <n v="-1.84E-2"/>
  </r>
  <r>
    <x v="4123"/>
    <x v="3892"/>
    <n v="12.4"/>
    <n v="12.6"/>
    <n v="12.3"/>
    <n v="48040"/>
    <n v="5.5999999999999999E-3"/>
  </r>
  <r>
    <x v="4124"/>
    <x v="3894"/>
    <n v="12.4"/>
    <n v="12.5"/>
    <n v="12.3"/>
    <n v="1115490"/>
    <n v="4.8999999999999998E-3"/>
  </r>
  <r>
    <x v="4125"/>
    <x v="3894"/>
    <n v="12.4"/>
    <n v="12.4"/>
    <n v="12.1"/>
    <n v="1840090"/>
    <n v="-5.5999999999999999E-3"/>
  </r>
  <r>
    <x v="4126"/>
    <x v="3894"/>
    <n v="11.8"/>
    <n v="12.4"/>
    <n v="11.7"/>
    <n v="1749000"/>
    <n v="5.5199999999999999E-2"/>
  </r>
  <r>
    <x v="4127"/>
    <x v="3897"/>
    <n v="11.7"/>
    <n v="11.8"/>
    <n v="11.6"/>
    <n v="442290"/>
    <n v="0"/>
  </r>
  <r>
    <x v="4128"/>
    <x v="3898"/>
    <n v="11.8"/>
    <n v="11.8"/>
    <n v="11.6"/>
    <n v="598840"/>
    <n v="-5.8999999999999999E-3"/>
  </r>
  <r>
    <x v="4129"/>
    <x v="3897"/>
    <n v="11.6"/>
    <n v="11.8"/>
    <n v="11.6"/>
    <n v="504000"/>
    <n v="1.29E-2"/>
  </r>
  <r>
    <x v="4130"/>
    <x v="3899"/>
    <n v="11.8"/>
    <n v="11.8"/>
    <n v="11.6"/>
    <n v="791010"/>
    <n v="-1.1900000000000001E-2"/>
  </r>
  <r>
    <x v="4131"/>
    <x v="3897"/>
    <n v="11.8"/>
    <n v="11.8"/>
    <n v="11.5"/>
    <n v="210210"/>
    <n v="0"/>
  </r>
  <r>
    <x v="4132"/>
    <x v="3897"/>
    <n v="11.2"/>
    <n v="11.8"/>
    <n v="11.2"/>
    <n v="1456250"/>
    <n v="4.9099999999999998E-2"/>
  </r>
  <r>
    <x v="4133"/>
    <x v="3900"/>
    <n v="10.9"/>
    <n v="11.3"/>
    <n v="10.9"/>
    <n v="2871000"/>
    <n v="2.2800000000000001E-2"/>
  </r>
  <r>
    <x v="4134"/>
    <x v="3901"/>
    <n v="10.9"/>
    <n v="11.1"/>
    <n v="10.8"/>
    <n v="1325160"/>
    <n v="0"/>
  </r>
  <r>
    <x v="4135"/>
    <x v="3901"/>
    <n v="11"/>
    <n v="11.1"/>
    <n v="10.9"/>
    <n v="1273760.0000000002"/>
    <n v="-5.4000000000000003E-3"/>
  </r>
  <r>
    <x v="4136"/>
    <x v="3902"/>
    <n v="10.9"/>
    <n v="11.2"/>
    <n v="10.8"/>
    <n v="862840"/>
    <n v="1.29E-2"/>
  </r>
  <r>
    <x v="4137"/>
    <x v="3901"/>
    <n v="10.9"/>
    <n v="10.9"/>
    <n v="10.7"/>
    <n v="795690"/>
    <n v="0"/>
  </r>
  <r>
    <x v="4138"/>
    <x v="3901"/>
    <n v="10.8"/>
    <n v="11"/>
    <n v="10.8"/>
    <n v="661010"/>
    <n v="6.4999999999999997E-3"/>
  </r>
  <r>
    <x v="4139"/>
    <x v="3903"/>
    <n v="10.9"/>
    <n v="11"/>
    <n v="10.8"/>
    <n v="1075290"/>
    <n v="-1.01E-2"/>
  </r>
  <r>
    <x v="4140"/>
    <x v="3901"/>
    <n v="10.9"/>
    <n v="11.1"/>
    <n v="10.8"/>
    <n v="156360"/>
    <n v="0"/>
  </r>
  <r>
    <x v="4141"/>
    <x v="3901"/>
    <n v="10.9"/>
    <n v="11.2"/>
    <n v="10.8"/>
    <n v="2316290"/>
    <n v="0"/>
  </r>
  <r>
    <x v="4142"/>
    <x v="3901"/>
    <n v="10.8"/>
    <n v="10.9"/>
    <n v="10.7"/>
    <n v="0"/>
    <n v="1.4E-2"/>
  </r>
  <r>
    <x v="4143"/>
    <x v="3903"/>
    <n v="10.8"/>
    <n v="10.9"/>
    <n v="10.6"/>
    <n v="1698840"/>
    <n v="-4.5999999999999999E-3"/>
  </r>
  <r>
    <x v="4144"/>
    <x v="3903"/>
    <n v="10.6"/>
    <n v="10.9"/>
    <n v="10.5"/>
    <n v="1256250"/>
    <n v="1.4999999999999999E-2"/>
  </r>
  <r>
    <x v="4145"/>
    <x v="3904"/>
    <n v="10.5"/>
    <n v="10.6"/>
    <n v="10.4"/>
    <n v="1221290"/>
    <n v="1.6199999999999999E-2"/>
  </r>
  <r>
    <x v="4146"/>
    <x v="3905"/>
    <n v="10.6"/>
    <n v="10.8"/>
    <n v="10.3"/>
    <n v="1200010"/>
    <n v="-9.4999999999999998E-3"/>
  </r>
  <r>
    <x v="4147"/>
    <x v="3904"/>
    <n v="11.2"/>
    <n v="11.3"/>
    <n v="10.4"/>
    <n v="1812960"/>
    <n v="-5.6300000000000003E-2"/>
  </r>
  <r>
    <x v="4148"/>
    <x v="3900"/>
    <n v="10.9"/>
    <n v="11.2"/>
    <n v="10.7"/>
    <n v="2724890"/>
    <n v="2.8500000000000001E-2"/>
  </r>
  <r>
    <x v="4149"/>
    <x v="3901"/>
    <n v="10.6"/>
    <n v="10.9"/>
    <n v="10.6"/>
    <n v="52040"/>
    <n v="2.7400000000000001E-2"/>
  </r>
  <r>
    <x v="4150"/>
    <x v="3904"/>
    <n v="10.7"/>
    <n v="10.9"/>
    <n v="10.3"/>
    <n v="2179640"/>
    <n v="-9.2999999999999992E-3"/>
  </r>
  <r>
    <x v="4151"/>
    <x v="3906"/>
    <n v="10.3"/>
    <n v="10.9"/>
    <n v="10.3"/>
    <n v="873210"/>
    <n v="4.2900000000000001E-2"/>
  </r>
  <r>
    <x v="4152"/>
    <x v="3907"/>
    <n v="10.199999999999999"/>
    <n v="10.8"/>
    <n v="9.8000000000000007"/>
    <n v="4164690"/>
    <n v="8.8000000000000005E-3"/>
  </r>
  <r>
    <x v="4153"/>
    <x v="3908"/>
    <n v="10.9"/>
    <n v="10.9"/>
    <n v="9.6999999999999993"/>
    <n v="0"/>
    <n v="-6.3500000000000001E-2"/>
  </r>
  <r>
    <x v="4154"/>
    <x v="3901"/>
    <n v="11.6"/>
    <n v="11.7"/>
    <n v="10.5"/>
    <n v="6014410"/>
    <n v="-6.7799999999999999E-2"/>
  </r>
  <r>
    <x v="4155"/>
    <x v="3899"/>
    <n v="11.6"/>
    <n v="11.8"/>
    <n v="11.6"/>
    <n v="1676290"/>
    <n v="0"/>
  </r>
  <r>
    <x v="4156"/>
    <x v="3899"/>
    <n v="11.7"/>
    <n v="12"/>
    <n v="11.4"/>
    <n v="1847560"/>
    <n v="-5.1000000000000004E-3"/>
  </r>
  <r>
    <x v="4157"/>
    <x v="3898"/>
    <n v="11.6"/>
    <n v="11.8"/>
    <n v="11.5"/>
    <n v="2332440"/>
    <n v="6.8999999999999999E-3"/>
  </r>
  <r>
    <x v="4158"/>
    <x v="3899"/>
    <n v="11.7"/>
    <n v="11.8"/>
    <n v="11.6"/>
    <n v="356440.00000000006"/>
    <n v="-9.4000000000000004E-3"/>
  </r>
  <r>
    <x v="4159"/>
    <x v="3898"/>
    <n v="11.7"/>
    <n v="11.9"/>
    <n v="11.6"/>
    <n v="243210"/>
    <n v="0"/>
  </r>
  <r>
    <x v="4160"/>
    <x v="3898"/>
    <n v="11.9"/>
    <n v="12"/>
    <n v="11.6"/>
    <n v="417240"/>
    <n v="-1.6799999999999999E-2"/>
  </r>
  <r>
    <x v="4161"/>
    <x v="3909"/>
    <n v="11.8"/>
    <n v="12"/>
    <n v="11.8"/>
    <n v="1925440"/>
    <n v="1.0999999999999999E-2"/>
  </r>
  <r>
    <x v="4162"/>
    <x v="3897"/>
    <n v="11.9"/>
    <n v="12"/>
    <n v="11.7"/>
    <n v="1295250"/>
    <n v="0"/>
  </r>
  <r>
    <x v="4163"/>
    <x v="3909"/>
    <n v="11.8"/>
    <n v="12"/>
    <n v="11.5"/>
    <n v="782610"/>
    <n v="0"/>
  </r>
  <r>
    <x v="4164"/>
    <x v="3897"/>
    <n v="11.7"/>
    <n v="12"/>
    <n v="11.4"/>
    <n v="271000"/>
    <n v="8.5000000000000006E-3"/>
  </r>
  <r>
    <x v="4165"/>
    <x v="3898"/>
    <n v="11.9"/>
    <n v="12"/>
    <n v="11.5"/>
    <n v="2037210"/>
    <n v="-1.01E-2"/>
  </r>
  <r>
    <x v="4166"/>
    <x v="3909"/>
    <n v="12"/>
    <n v="12.1"/>
    <n v="11.9"/>
    <n v="1019960"/>
    <n v="-1.17E-2"/>
  </r>
  <r>
    <x v="4167"/>
    <x v="3910"/>
    <n v="12"/>
    <n v="12.1"/>
    <n v="11.9"/>
    <n v="1163160"/>
    <n v="0"/>
  </r>
  <r>
    <x v="4168"/>
    <x v="3910"/>
    <n v="12.1"/>
    <n v="12.1"/>
    <n v="11.9"/>
    <n v="1645889.9999999998"/>
    <n v="-7.4000000000000003E-3"/>
  </r>
  <r>
    <x v="4169"/>
    <x v="3911"/>
    <n v="11.9"/>
    <n v="12.2"/>
    <n v="11.8"/>
    <n v="1995840"/>
    <n v="1.8499999999999999E-2"/>
  </r>
  <r>
    <x v="4170"/>
    <x v="3909"/>
    <n v="11.8"/>
    <n v="12.4"/>
    <n v="11.6"/>
    <n v="3601290.0000000005"/>
    <n v="1.0200000000000001E-2"/>
  </r>
  <r>
    <x v="4171"/>
    <x v="3897"/>
    <n v="11.8"/>
    <n v="11.9"/>
    <n v="10.6"/>
    <n v="9206360"/>
    <n v="0"/>
  </r>
  <r>
    <x v="4172"/>
    <x v="3897"/>
    <n v="12.5"/>
    <n v="12.6"/>
    <n v="11.7"/>
    <n v="3239010"/>
    <n v="-5.6800000000000003E-2"/>
  </r>
  <r>
    <x v="4173"/>
    <x v="3892"/>
    <n v="12.7"/>
    <n v="12.9"/>
    <n v="12.4"/>
    <n v="1652890"/>
    <n v="-1.4200000000000001E-2"/>
  </r>
  <r>
    <x v="4174"/>
    <x v="3891"/>
    <n v="12.9"/>
    <n v="13"/>
    <n v="12.5"/>
    <n v="812760"/>
    <n v="-1.2500000000000001E-2"/>
  </r>
  <r>
    <x v="4175"/>
    <x v="3912"/>
    <n v="12.9"/>
    <n v="13.1"/>
    <n v="12.6"/>
    <n v="3605250.0000000005"/>
    <n v="0"/>
  </r>
  <r>
    <x v="4176"/>
    <x v="3912"/>
    <n v="12.8"/>
    <n v="13"/>
    <n v="12.7"/>
    <n v="3164160"/>
    <n v="3.8999999999999998E-3"/>
  </r>
  <r>
    <x v="4177"/>
    <x v="3913"/>
    <n v="12.4"/>
    <n v="12.9"/>
    <n v="12.3"/>
    <n v="4218890"/>
    <n v="3.5499999999999997E-2"/>
  </r>
  <r>
    <x v="4178"/>
    <x v="3894"/>
    <n v="12.4"/>
    <n v="12.5"/>
    <n v="12.3"/>
    <n v="2060889.9999999998"/>
    <n v="0"/>
  </r>
  <r>
    <x v="4179"/>
    <x v="3894"/>
    <n v="12.4"/>
    <n v="12.4"/>
    <n v="12.3"/>
    <n v="615410"/>
    <n v="0"/>
  </r>
  <r>
    <x v="4180"/>
    <x v="3894"/>
    <n v="12.4"/>
    <n v="12.5"/>
    <n v="12.2"/>
    <n v="102359.99999999999"/>
    <n v="0"/>
  </r>
  <r>
    <x v="4181"/>
    <x v="3894"/>
    <n v="12.3"/>
    <n v="12.4"/>
    <n v="12.1"/>
    <n v="1814240"/>
    <n v="6.4999999999999997E-3"/>
  </r>
  <r>
    <x v="4182"/>
    <x v="3896"/>
    <n v="12.3"/>
    <n v="12.4"/>
    <n v="12.2"/>
    <n v="637890"/>
    <n v="0"/>
  </r>
  <r>
    <x v="4183"/>
    <x v="3896"/>
    <n v="12.2"/>
    <n v="12.5"/>
    <n v="12"/>
    <n v="1175000"/>
    <n v="5.7000000000000002E-3"/>
  </r>
  <r>
    <x v="4184"/>
    <x v="3895"/>
    <n v="12.1"/>
    <n v="12.2"/>
    <n v="12"/>
    <n v="488290"/>
    <n v="8.3000000000000001E-3"/>
  </r>
  <r>
    <x v="4185"/>
    <x v="3911"/>
    <n v="12.2"/>
    <n v="12.3"/>
    <n v="11.9"/>
    <n v="791410"/>
    <n v="-7.4000000000000003E-3"/>
  </r>
  <r>
    <x v="4186"/>
    <x v="3895"/>
    <n v="12.2"/>
    <n v="12.3"/>
    <n v="11.6"/>
    <n v="3672640"/>
    <n v="-4.1000000000000003E-3"/>
  </r>
  <r>
    <x v="4187"/>
    <x v="3895"/>
    <n v="12.4"/>
    <n v="12.4"/>
    <n v="12.1"/>
    <n v="1484010"/>
    <n v="-1.0500000000000001E-2"/>
  </r>
  <r>
    <x v="4188"/>
    <x v="3894"/>
    <n v="12.3"/>
    <n v="12.5"/>
    <n v="12"/>
    <n v="3010560.0000000005"/>
    <n v="7.3000000000000001E-3"/>
  </r>
  <r>
    <x v="4189"/>
    <x v="3896"/>
    <n v="12.6"/>
    <n v="12.7"/>
    <n v="12.3"/>
    <n v="1856490"/>
    <n v="-2.3099999999999999E-2"/>
  </r>
  <r>
    <x v="4190"/>
    <x v="3893"/>
    <n v="12.3"/>
    <n v="12.7"/>
    <n v="12.1"/>
    <n v="3685440"/>
    <n v="2.6100000000000002E-2"/>
  </r>
  <r>
    <x v="4191"/>
    <x v="3896"/>
    <n v="11.9"/>
    <n v="12.4"/>
    <n v="11.8"/>
    <n v="3890250.0000000005"/>
    <n v="3.0300000000000001E-2"/>
  </r>
  <r>
    <x v="4192"/>
    <x v="3909"/>
    <n v="11.9"/>
    <n v="12"/>
    <n v="11.8"/>
    <n v="1623210"/>
    <n v="0"/>
  </r>
  <r>
    <x v="4193"/>
    <x v="3909"/>
    <n v="11.8"/>
    <n v="12"/>
    <n v="11.7"/>
    <n v="909000"/>
    <n v="1.0200000000000001E-2"/>
  </r>
  <r>
    <x v="4194"/>
    <x v="3897"/>
    <n v="11.7"/>
    <n v="11.8"/>
    <n v="11.6"/>
    <n v="439290"/>
    <n v="6.8999999999999999E-3"/>
  </r>
  <r>
    <x v="4195"/>
    <x v="3898"/>
    <n v="11.4"/>
    <n v="11.8"/>
    <n v="11.3"/>
    <n v="1124760"/>
    <n v="2.3699999999999999E-2"/>
  </r>
  <r>
    <x v="4196"/>
    <x v="3914"/>
    <n v="11.4"/>
    <n v="11.4"/>
    <n v="11.2"/>
    <n v="1172490"/>
    <n v="0"/>
  </r>
  <r>
    <x v="4197"/>
    <x v="3914"/>
    <n v="11.3"/>
    <n v="11.4"/>
    <n v="10.8"/>
    <n v="3693690"/>
    <n v="0"/>
  </r>
  <r>
    <x v="4198"/>
    <x v="3915"/>
    <n v="11.2"/>
    <n v="11.4"/>
    <n v="10.9"/>
    <n v="6170250"/>
    <n v="1.43E-2"/>
  </r>
  <r>
    <x v="4199"/>
    <x v="3900"/>
    <n v="11"/>
    <n v="11.2"/>
    <n v="10.9"/>
    <n v="1226410"/>
    <n v="1.3599999999999999E-2"/>
  </r>
  <r>
    <x v="4200"/>
    <x v="3902"/>
    <n v="11"/>
    <n v="11.1"/>
    <n v="10.9"/>
    <n v="42090"/>
    <n v="0"/>
  </r>
  <r>
    <x v="4201"/>
    <x v="3902"/>
    <n v="11"/>
    <n v="11.1"/>
    <n v="10.8"/>
    <n v="606250"/>
    <n v="0"/>
  </r>
  <r>
    <x v="4202"/>
    <x v="3902"/>
    <n v="11.2"/>
    <n v="11.2"/>
    <n v="10.9"/>
    <n v="1919160"/>
    <n v="-1.61E-2"/>
  </r>
  <r>
    <x v="4203"/>
    <x v="3900"/>
    <n v="11"/>
    <n v="11.3"/>
    <n v="10.6"/>
    <n v="335250"/>
    <n v="1.6400000000000001E-2"/>
  </r>
  <r>
    <x v="4204"/>
    <x v="3902"/>
    <n v="10.4"/>
    <n v="11.2"/>
    <n v="10.3"/>
    <n v="4679290"/>
    <n v="5.9700000000000003E-2"/>
  </r>
  <r>
    <x v="4205"/>
    <x v="3916"/>
    <n v="10.5"/>
    <n v="10.5"/>
    <n v="10.1"/>
    <n v="3069440"/>
    <n v="-1.4200000000000001E-2"/>
  </r>
  <r>
    <x v="4206"/>
    <x v="3905"/>
    <n v="10.199999999999999"/>
    <n v="10.6"/>
    <n v="10.1"/>
    <n v="2132490"/>
    <n v="3.2399999999999998E-2"/>
  </r>
  <r>
    <x v="4207"/>
    <x v="3908"/>
    <n v="10"/>
    <n v="10.4"/>
    <n v="9.6999999999999993"/>
    <n v="150360"/>
    <n v="2.3099999999999999E-2"/>
  </r>
  <r>
    <x v="4208"/>
    <x v="3917"/>
    <n v="10.199999999999999"/>
    <n v="10.3"/>
    <n v="9.8000000000000007"/>
    <n v="888440"/>
    <n v="-1.8700000000000001E-2"/>
  </r>
  <r>
    <x v="4209"/>
    <x v="3908"/>
    <n v="10.8"/>
    <n v="10.8"/>
    <n v="9.6999999999999993"/>
    <n v="5355410.0000000009"/>
    <n v="-5.7500000000000002E-2"/>
  </r>
  <r>
    <x v="4210"/>
    <x v="3903"/>
    <n v="10.9"/>
    <n v="10.9"/>
    <n v="10.6"/>
    <n v="2685690"/>
    <n v="-1.2800000000000001E-2"/>
  </r>
  <r>
    <x v="4211"/>
    <x v="3901"/>
    <n v="10.9"/>
    <n v="11.1"/>
    <n v="10.6"/>
    <n v="3487250"/>
    <n v="0"/>
  </r>
  <r>
    <x v="4212"/>
    <x v="3901"/>
    <n v="10.9"/>
    <n v="11.2"/>
    <n v="10.5"/>
    <n v="4829440"/>
    <n v="0"/>
  </r>
  <r>
    <x v="4213"/>
    <x v="3901"/>
    <n v="10.6"/>
    <n v="12.1"/>
    <n v="10.5"/>
    <n v="2101440"/>
    <n v="3.2000000000000001E-2"/>
  </r>
  <r>
    <x v="4214"/>
    <x v="3904"/>
    <n v="10.5"/>
    <n v="10.6"/>
    <n v="10.4"/>
    <n v="868890"/>
    <n v="8.6E-3"/>
  </r>
  <r>
    <x v="4215"/>
    <x v="3905"/>
    <n v="10.6"/>
    <n v="10.6"/>
    <n v="10.199999999999999"/>
    <n v="925289.99999999988"/>
    <n v="-7.4999999999999997E-3"/>
  </r>
  <r>
    <x v="4216"/>
    <x v="3904"/>
    <n v="10.1"/>
    <n v="10.6"/>
    <n v="9.9"/>
    <n v="736640"/>
    <n v="4.9500000000000002E-2"/>
  </r>
  <r>
    <x v="4217"/>
    <x v="3918"/>
    <n v="9.8000000000000007"/>
    <n v="10.3"/>
    <n v="9.6999999999999993"/>
    <n v="112040"/>
    <n v="2.9600000000000001E-2"/>
  </r>
  <r>
    <x v="4218"/>
    <x v="3919"/>
    <n v="9.9"/>
    <n v="10.1"/>
    <n v="9.6"/>
    <n v="3443010.0000000005"/>
    <n v="-1.11E-2"/>
  </r>
  <r>
    <x v="4219"/>
    <x v="3920"/>
    <n v="10.1"/>
    <n v="10.3"/>
    <n v="9.6999999999999993"/>
    <n v="576640"/>
    <n v="-1.78E-2"/>
  </r>
  <r>
    <x v="4220"/>
    <x v="3918"/>
    <n v="8"/>
    <n v="10.5"/>
    <n v="7.8"/>
    <n v="9625000"/>
    <n v="0.26250000000000001"/>
  </r>
  <r>
    <x v="4221"/>
    <x v="3921"/>
    <n v="11.6"/>
    <n v="11.6"/>
    <n v="7.6"/>
    <n v="20541960"/>
    <n v="-0.31090000000000001"/>
  </r>
  <r>
    <x v="4222"/>
    <x v="3899"/>
    <n v="11.6"/>
    <n v="12.9"/>
    <n v="11"/>
    <n v="440250"/>
    <n v="0"/>
  </r>
  <r>
    <x v="4223"/>
    <x v="3899"/>
    <n v="13.5"/>
    <n v="15.4"/>
    <n v="10.6"/>
    <n v="663090"/>
    <n v="-0.14219999999999999"/>
  </r>
  <r>
    <x v="4224"/>
    <x v="3889"/>
    <n v="13.3"/>
    <n v="13.8"/>
    <n v="12.5"/>
    <n v="5796000"/>
    <n v="1.89E-2"/>
  </r>
  <r>
    <x v="4225"/>
    <x v="3890"/>
    <n v="12.2"/>
    <n v="13.3"/>
    <n v="12.2"/>
    <n v="3223360"/>
    <n v="8.6999999999999994E-2"/>
  </r>
  <r>
    <x v="4226"/>
    <x v="3895"/>
    <n v="12"/>
    <n v="12.3"/>
    <n v="11.9"/>
    <n v="88040"/>
    <n v="1.2500000000000001E-2"/>
  </r>
  <r>
    <x v="4227"/>
    <x v="3910"/>
    <n v="11.6"/>
    <n v="12.1"/>
    <n v="11.5"/>
    <n v="216160"/>
    <n v="3.61E-2"/>
  </r>
  <r>
    <x v="4228"/>
    <x v="3899"/>
    <n v="11.5"/>
    <n v="11.8"/>
    <n v="11.4"/>
    <n v="1031560"/>
    <n v="9.5999999999999992E-3"/>
  </r>
  <r>
    <x v="4229"/>
    <x v="3922"/>
    <n v="11.4"/>
    <n v="11.6"/>
    <n v="11.4"/>
    <n v="1721410"/>
    <n v="1.0500000000000001E-2"/>
  </r>
  <r>
    <x v="4230"/>
    <x v="3914"/>
    <n v="11.1"/>
    <n v="11.6"/>
    <n v="11"/>
    <n v="3816000"/>
    <n v="2.98E-2"/>
  </r>
  <r>
    <x v="4231"/>
    <x v="3923"/>
    <n v="11.1"/>
    <n v="12"/>
    <n v="10.8"/>
    <n v="8965440"/>
    <n v="0"/>
  </r>
  <r>
    <x v="4232"/>
    <x v="3923"/>
    <n v="11.1"/>
    <n v="11.1"/>
    <n v="10.9"/>
    <n v="1002240"/>
    <n v="0"/>
  </r>
  <r>
    <x v="4233"/>
    <x v="3923"/>
    <n v="10.9"/>
    <n v="11.1"/>
    <n v="10.6"/>
    <n v="2707250"/>
    <n v="2.2100000000000002E-2"/>
  </r>
  <r>
    <x v="4234"/>
    <x v="3901"/>
    <n v="10.9"/>
    <n v="11.2"/>
    <n v="10.6"/>
    <n v="3304960"/>
    <n v="0"/>
  </r>
  <r>
    <x v="4235"/>
    <x v="3901"/>
    <n v="11"/>
    <n v="11.3"/>
    <n v="10.1"/>
    <n v="1883840"/>
    <n v="-0.01"/>
  </r>
  <r>
    <x v="4236"/>
    <x v="3902"/>
    <n v="11"/>
    <n v="11.3"/>
    <n v="10.5"/>
    <n v="1674240"/>
    <n v="0"/>
  </r>
  <r>
    <x v="4237"/>
    <x v="3902"/>
    <n v="10.5"/>
    <n v="11.1"/>
    <n v="10.3"/>
    <n v="3944960"/>
    <n v="4.1799999999999997E-2"/>
  </r>
  <r>
    <x v="4238"/>
    <x v="3905"/>
    <n v="9.6"/>
    <n v="11"/>
    <n v="9.4"/>
    <n v="8741610"/>
    <n v="0.1026"/>
  </r>
  <r>
    <x v="4239"/>
    <x v="3924"/>
    <n v="9.4"/>
    <n v="9.6"/>
    <n v="9.1"/>
    <n v="4809000"/>
    <n v="2.1399999999999999E-2"/>
  </r>
  <r>
    <x v="4240"/>
    <x v="3925"/>
    <n v="9.1"/>
    <n v="9.4"/>
    <n v="9.1"/>
    <n v="1192890"/>
    <n v="2.75E-2"/>
  </r>
  <r>
    <x v="4241"/>
    <x v="3926"/>
    <n v="8.6999999999999993"/>
    <n v="9.1"/>
    <n v="8.6999999999999993"/>
    <n v="1332760"/>
    <n v="4.48E-2"/>
  </r>
  <r>
    <x v="4242"/>
    <x v="3927"/>
    <n v="8.9"/>
    <n v="8.9"/>
    <n v="8.6999999999999993"/>
    <n v="527160"/>
    <n v="-2.0199999999999999E-2"/>
  </r>
  <r>
    <x v="4243"/>
    <x v="3928"/>
    <n v="8.9"/>
    <n v="8.9"/>
    <n v="8.6999999999999993"/>
    <n v="274890"/>
    <n v="0"/>
  </r>
  <r>
    <x v="4244"/>
    <x v="3928"/>
    <n v="8.9"/>
    <n v="8.9"/>
    <n v="8.8000000000000007"/>
    <n v="1786890"/>
    <n v="0"/>
  </r>
  <r>
    <x v="4245"/>
    <x v="3928"/>
    <n v="8.8000000000000007"/>
    <n v="8.9"/>
    <n v="8.6"/>
    <n v="1230440"/>
    <n v="1.14E-2"/>
  </r>
  <r>
    <x v="4246"/>
    <x v="3929"/>
    <n v="8.6"/>
    <n v="8.9"/>
    <n v="8.4"/>
    <n v="4659840"/>
    <n v="2.3300000000000001E-2"/>
  </r>
  <r>
    <x v="4247"/>
    <x v="3930"/>
    <n v="8.4"/>
    <n v="8.9"/>
    <n v="8.3000000000000007"/>
    <n v="3890250.0000000005"/>
    <n v="1.78E-2"/>
  </r>
  <r>
    <x v="4248"/>
    <x v="3931"/>
    <n v="8.4"/>
    <n v="9.1999999999999993"/>
    <n v="7.8"/>
    <n v="5856000"/>
    <n v="0"/>
  </r>
  <r>
    <x v="4249"/>
    <x v="3931"/>
    <n v="8.9"/>
    <n v="9"/>
    <n v="8.3000000000000007"/>
    <n v="210490"/>
    <n v="-4.9700000000000001E-2"/>
  </r>
  <r>
    <x v="4250"/>
    <x v="3928"/>
    <n v="8.5"/>
    <n v="9.6999999999999993"/>
    <n v="8"/>
    <n v="12731810"/>
    <n v="3.8699999999999998E-2"/>
  </r>
  <r>
    <x v="4251"/>
    <x v="3932"/>
    <n v="8.9"/>
    <n v="8.9"/>
    <n v="7.6"/>
    <n v="10207560"/>
    <n v="-3.95E-2"/>
  </r>
  <r>
    <x v="4252"/>
    <x v="3928"/>
    <n v="9.1"/>
    <n v="9.1999999999999993"/>
    <n v="8.8000000000000007"/>
    <n v="1206250"/>
    <n v="-2.63E-2"/>
  </r>
  <r>
    <x v="4253"/>
    <x v="3926"/>
    <n v="8.8000000000000007"/>
    <n v="9.4"/>
    <n v="8.5"/>
    <n v="10065250"/>
    <n v="3.5200000000000002E-2"/>
  </r>
  <r>
    <x v="4254"/>
    <x v="3929"/>
    <n v="8.5"/>
    <n v="9.5"/>
    <n v="7.3"/>
    <n v="16864000"/>
    <n v="3.5299999999999998E-2"/>
  </r>
  <r>
    <x v="4255"/>
    <x v="3932"/>
    <n v="7.6"/>
    <n v="8.6"/>
    <n v="7.6"/>
    <n v="4136000"/>
    <n v="0.11550000000000001"/>
  </r>
  <r>
    <x v="4256"/>
    <x v="3933"/>
    <n v="7.5"/>
    <n v="7.7"/>
    <n v="7.4"/>
    <n v="2644040"/>
    <n v="1.06E-2"/>
  </r>
  <r>
    <x v="4257"/>
    <x v="3934"/>
    <n v="7.7"/>
    <n v="7.7"/>
    <n v="7.5"/>
    <n v="16010.000000000002"/>
    <n v="-1.6899999999999998E-2"/>
  </r>
  <r>
    <x v="4258"/>
    <x v="3935"/>
    <n v="7.8"/>
    <n v="7.8"/>
    <n v="7.4"/>
    <n v="3077090"/>
    <n v="-1.1599999999999999E-2"/>
  </r>
  <r>
    <x v="4259"/>
    <x v="3936"/>
    <n v="7.2"/>
    <n v="7.9"/>
    <n v="7.1"/>
    <n v="4006440.0000000005"/>
    <n v="8.5300000000000001E-2"/>
  </r>
  <r>
    <x v="4260"/>
    <x v="3937"/>
    <n v="7.2"/>
    <n v="7.3"/>
    <n v="7"/>
    <n v="3728210"/>
    <n v="0"/>
  </r>
  <r>
    <x v="4261"/>
    <x v="3937"/>
    <n v="7"/>
    <n v="7.3"/>
    <n v="7"/>
    <n v="490489.99999999994"/>
    <n v="2.5600000000000001E-2"/>
  </r>
  <r>
    <x v="4262"/>
    <x v="3938"/>
    <n v="6.8"/>
    <n v="7.1"/>
    <n v="6.7"/>
    <n v="3944960"/>
    <n v="3.2399999999999998E-2"/>
  </r>
  <r>
    <x v="4263"/>
    <x v="3939"/>
    <n v="6.8"/>
    <n v="6.9"/>
    <n v="6.7"/>
    <n v="400840"/>
    <n v="0"/>
  </r>
  <r>
    <x v="4264"/>
    <x v="3939"/>
    <n v="6.7"/>
    <n v="6.9"/>
    <n v="6.6"/>
    <n v="3761010"/>
    <n v="1.6500000000000001E-2"/>
  </r>
  <r>
    <x v="4265"/>
    <x v="3940"/>
    <n v="6.7"/>
    <n v="6.7"/>
    <n v="6.6"/>
    <n v="820610"/>
    <n v="0"/>
  </r>
  <r>
    <x v="4266"/>
    <x v="3940"/>
    <n v="6.5"/>
    <n v="6.8"/>
    <n v="6.5"/>
    <n v="1587250"/>
    <n v="2.46E-2"/>
  </r>
  <r>
    <x v="4267"/>
    <x v="3941"/>
    <n v="6.4"/>
    <n v="6.6"/>
    <n v="6.4"/>
    <n v="1607039.9999999998"/>
    <n v="9.2999999999999992E-3"/>
  </r>
  <r>
    <x v="4268"/>
    <x v="3942"/>
    <n v="6.8"/>
    <n v="6.8"/>
    <n v="6.4"/>
    <n v="497489.99999999994"/>
    <n v="-4.5900000000000003E-2"/>
  </r>
  <r>
    <x v="4269"/>
    <x v="3939"/>
    <n v="6.6"/>
    <n v="6.8"/>
    <n v="6.6"/>
    <n v="1164960"/>
    <n v="1.9599999999999999E-2"/>
  </r>
  <r>
    <x v="4270"/>
    <x v="3943"/>
    <n v="6.7"/>
    <n v="6.7"/>
    <n v="6.5"/>
    <n v="1193640"/>
    <n v="-8.9999999999999993E-3"/>
  </r>
  <r>
    <x v="4271"/>
    <x v="3940"/>
    <n v="6.7"/>
    <n v="6.7"/>
    <n v="6.6"/>
    <n v="1214810"/>
    <n v="0"/>
  </r>
  <r>
    <x v="4272"/>
    <x v="3940"/>
    <n v="6.6"/>
    <n v="6.7"/>
    <n v="6.5"/>
    <n v="789000"/>
    <n v="0"/>
  </r>
  <r>
    <x v="4273"/>
    <x v="3943"/>
    <n v="6.7"/>
    <n v="6.7"/>
    <n v="6.5"/>
    <n v="3511240"/>
    <n v="0"/>
  </r>
  <r>
    <x v="4274"/>
    <x v="3940"/>
    <n v="6.4"/>
    <n v="6.7"/>
    <n v="6.4"/>
    <n v="4114039.9999999995"/>
    <n v="3.5799999999999998E-2"/>
  </r>
  <r>
    <x v="4275"/>
    <x v="3942"/>
    <n v="6.3"/>
    <n v="6.5"/>
    <n v="6.3"/>
    <n v="3606760"/>
    <n v="1.9E-2"/>
  </r>
  <r>
    <x v="4276"/>
    <x v="3944"/>
    <n v="6.3"/>
    <n v="6.4"/>
    <n v="6.2"/>
    <n v="4008960"/>
    <n v="0"/>
  </r>
  <r>
    <x v="4277"/>
    <x v="3944"/>
    <n v="6.4"/>
    <n v="6.5"/>
    <n v="6.3"/>
    <n v="3225250.0000000005"/>
    <n v="-1.24E-2"/>
  </r>
  <r>
    <x v="4278"/>
    <x v="3942"/>
    <n v="6.6"/>
    <n v="6.7"/>
    <n v="6.4"/>
    <n v="241440"/>
    <n v="-1.83E-2"/>
  </r>
  <r>
    <x v="4279"/>
    <x v="3943"/>
    <n v="6.7"/>
    <n v="6.8"/>
    <n v="6.4"/>
    <n v="4659240"/>
    <n v="-1.95E-2"/>
  </r>
  <r>
    <x v="4280"/>
    <x v="3940"/>
    <n v="6.7"/>
    <n v="6.8"/>
    <n v="6.6"/>
    <n v="4882360"/>
    <n v="0"/>
  </r>
  <r>
    <x v="4281"/>
    <x v="3940"/>
    <n v="6.5"/>
    <n v="6.7"/>
    <n v="6.4"/>
    <n v="448489.99999999994"/>
    <n v="2.6200000000000001E-2"/>
  </r>
  <r>
    <x v="4282"/>
    <x v="3941"/>
    <n v="6.3"/>
    <n v="6.5"/>
    <n v="6.3"/>
    <n v="3861440"/>
    <n v="3.0099999999999998E-2"/>
  </r>
  <r>
    <x v="4283"/>
    <x v="3944"/>
    <n v="6.2"/>
    <n v="6.4"/>
    <n v="6"/>
    <n v="3886890"/>
    <n v="2.4400000000000002E-2"/>
  </r>
  <r>
    <x v="4284"/>
    <x v="3945"/>
    <n v="6.4"/>
    <n v="6.5"/>
    <n v="6.1"/>
    <n v="3904000"/>
    <n v="-3.7499999999999999E-2"/>
  </r>
  <r>
    <x v="4285"/>
    <x v="3942"/>
    <n v="6.5"/>
    <n v="6.6"/>
    <n v="6.3"/>
    <n v="1564000"/>
    <n v="-1.54E-2"/>
  </r>
  <r>
    <x v="4286"/>
    <x v="3941"/>
    <n v="5.9"/>
    <n v="6.6"/>
    <n v="5.9"/>
    <n v="4200960"/>
    <n v="9.2399999999999996E-2"/>
  </r>
  <r>
    <x v="4287"/>
    <x v="3946"/>
    <n v="5.9"/>
    <n v="6"/>
    <n v="5.8"/>
    <n v="140160"/>
    <n v="0"/>
  </r>
  <r>
    <x v="4288"/>
    <x v="3946"/>
    <n v="5.7"/>
    <n v="6"/>
    <n v="5.7"/>
    <n v="1373760"/>
    <n v="4.0399999999999998E-2"/>
  </r>
  <r>
    <x v="4289"/>
    <x v="3947"/>
    <n v="5.6"/>
    <n v="5.8"/>
    <n v="5.5"/>
    <n v="7740040"/>
    <n v="2.3300000000000001E-2"/>
  </r>
  <r>
    <x v="4290"/>
    <x v="3948"/>
    <n v="5.5"/>
    <n v="5.6"/>
    <n v="5.4"/>
    <n v="1046760"/>
    <n v="1.83E-2"/>
  </r>
  <r>
    <x v="4291"/>
    <x v="3949"/>
    <n v="5.6"/>
    <n v="5.6"/>
    <n v="5.4"/>
    <n v="976000"/>
    <n v="-1.6199999999999999E-2"/>
  </r>
  <r>
    <x v="4292"/>
    <x v="3948"/>
    <n v="5.6"/>
    <n v="5.7"/>
    <n v="5.5"/>
    <n v="445439.99999999994"/>
    <n v="-1.24E-2"/>
  </r>
  <r>
    <x v="4293"/>
    <x v="3948"/>
    <n v="5.6"/>
    <n v="5.7"/>
    <n v="5.6"/>
    <n v="4522560"/>
    <n v="0"/>
  </r>
  <r>
    <x v="4294"/>
    <x v="3948"/>
    <n v="5.5"/>
    <n v="5.6"/>
    <n v="5.4"/>
    <n v="336490"/>
    <n v="2.3800000000000002E-2"/>
  </r>
  <r>
    <x v="4295"/>
    <x v="3949"/>
    <n v="5.4"/>
    <n v="5.5"/>
    <n v="5.4"/>
    <n v="2766240"/>
    <n v="0"/>
  </r>
  <r>
    <x v="4296"/>
    <x v="3950"/>
    <n v="5.3"/>
    <n v="5.5"/>
    <n v="5.2"/>
    <n v="7805490.0000000009"/>
    <n v="3.2300000000000002E-2"/>
  </r>
  <r>
    <x v="4297"/>
    <x v="3951"/>
    <n v="5.2"/>
    <n v="5.3"/>
    <n v="5.2"/>
    <n v="1229760"/>
    <n v="1.15E-2"/>
  </r>
  <r>
    <x v="4298"/>
    <x v="3952"/>
    <n v="5.3"/>
    <n v="5.3"/>
    <n v="5.2"/>
    <n v="862240"/>
    <n v="0"/>
  </r>
  <r>
    <x v="4299"/>
    <x v="3951"/>
    <n v="5.3"/>
    <n v="5.3"/>
    <n v="5.2"/>
    <n v="257890"/>
    <n v="0"/>
  </r>
  <r>
    <x v="4300"/>
    <x v="3951"/>
    <n v="5.2"/>
    <n v="5.3"/>
    <n v="5.2"/>
    <n v="3083610"/>
    <n v="1.7399999999999999E-2"/>
  </r>
  <r>
    <x v="4301"/>
    <x v="3952"/>
    <n v="5.0999999999999996"/>
    <n v="5.2"/>
    <n v="5.0999999999999996"/>
    <n v="1895039.9999999998"/>
    <n v="0"/>
  </r>
  <r>
    <x v="4302"/>
    <x v="3953"/>
    <n v="5.2"/>
    <n v="5.2"/>
    <n v="5.0999999999999996"/>
    <n v="3754360"/>
    <n v="0"/>
  </r>
  <r>
    <x v="4303"/>
    <x v="3952"/>
    <n v="5.0999999999999996"/>
    <n v="5.2"/>
    <n v="5"/>
    <n v="1654290"/>
    <n v="0"/>
  </r>
  <r>
    <x v="4304"/>
    <x v="3953"/>
    <n v="5.0999999999999996"/>
    <n v="5.2"/>
    <n v="5.0999999999999996"/>
    <n v="1543360"/>
    <n v="0"/>
  </r>
  <r>
    <x v="4305"/>
    <x v="3953"/>
    <n v="5.0999999999999996"/>
    <n v="5.2"/>
    <n v="5.0999999999999996"/>
    <n v="1181250"/>
    <n v="0"/>
  </r>
  <r>
    <x v="4306"/>
    <x v="3953"/>
    <n v="5.2"/>
    <n v="5.2"/>
    <n v="5.0999999999999996"/>
    <n v="978810"/>
    <n v="-9.7000000000000003E-3"/>
  </r>
  <r>
    <x v="4307"/>
    <x v="3952"/>
    <n v="5.0999999999999996"/>
    <n v="5.2"/>
    <n v="5.0999999999999996"/>
    <n v="184640"/>
    <n v="0"/>
  </r>
  <r>
    <x v="4308"/>
    <x v="3953"/>
    <n v="5.0999999999999996"/>
    <n v="5.2"/>
    <n v="5.0999999999999996"/>
    <n v="2660640"/>
    <n v="0"/>
  </r>
  <r>
    <x v="4309"/>
    <x v="3953"/>
    <n v="5.0999999999999996"/>
    <n v="5.2"/>
    <n v="5.0999999999999996"/>
    <n v="5084160"/>
    <n v="0"/>
  </r>
  <r>
    <x v="4310"/>
    <x v="3953"/>
    <n v="5.0999999999999996"/>
    <n v="5.0999999999999996"/>
    <n v="5.0999999999999996"/>
    <n v="3174240"/>
    <n v="0"/>
  </r>
  <r>
    <x v="4311"/>
    <x v="3953"/>
    <n v="5.0999999999999996"/>
    <n v="5.0999999999999996"/>
    <n v="5.0999999999999996"/>
    <n v="2084439.9999999998"/>
    <n v="0"/>
  </r>
  <r>
    <x v="4312"/>
    <x v="3953"/>
    <n v="5.0999999999999996"/>
    <n v="5.2"/>
    <n v="5.0999999999999996"/>
    <n v="1289610"/>
    <n v="0"/>
  </r>
  <r>
    <x v="4313"/>
    <x v="3953"/>
    <n v="5.0999999999999996"/>
    <n v="5.0999999999999996"/>
    <n v="5.0999999999999996"/>
    <n v="370560"/>
    <n v="0"/>
  </r>
  <r>
    <x v="4314"/>
    <x v="3953"/>
    <n v="5.0999999999999996"/>
    <n v="5.0999999999999996"/>
    <n v="5.0999999999999996"/>
    <n v="3049640"/>
    <n v="0"/>
  </r>
  <r>
    <x v="4315"/>
    <x v="3953"/>
    <n v="5.0999999999999996"/>
    <n v="5.0999999999999996"/>
    <n v="5.0999999999999996"/>
    <n v="1650440"/>
    <n v="0"/>
  </r>
  <r>
    <x v="4316"/>
    <x v="3953"/>
    <n v="5"/>
    <n v="5.0999999999999996"/>
    <n v="5"/>
    <n v="2566690"/>
    <n v="9.9000000000000008E-3"/>
  </r>
  <r>
    <x v="4317"/>
    <x v="3954"/>
    <n v="5"/>
    <n v="5"/>
    <n v="4.9000000000000004"/>
    <n v="617960"/>
    <n v="0"/>
  </r>
  <r>
    <x v="4318"/>
    <x v="3954"/>
    <n v="4.9000000000000004"/>
    <n v="5"/>
    <n v="4.9000000000000004"/>
    <n v="4492250"/>
    <n v="1.6199999999999999E-2"/>
  </r>
  <r>
    <x v="4319"/>
    <x v="3955"/>
    <n v="4.9000000000000004"/>
    <n v="5"/>
    <n v="4.9000000000000004"/>
    <n v="70250"/>
    <n v="0"/>
  </r>
  <r>
    <x v="4320"/>
    <x v="3955"/>
    <n v="5"/>
    <n v="5"/>
    <n v="4.9000000000000004"/>
    <n v="1837440"/>
    <n v="0"/>
  </r>
  <r>
    <x v="4321"/>
    <x v="3954"/>
    <n v="4.8"/>
    <n v="5"/>
    <n v="4.8"/>
    <n v="820690"/>
    <n v="2.2700000000000001E-2"/>
  </r>
  <r>
    <x v="4322"/>
    <x v="3956"/>
    <n v="5"/>
    <n v="5.0999999999999996"/>
    <n v="4.8"/>
    <n v="6858040"/>
    <n v="-3.7699999999999997E-2"/>
  </r>
  <r>
    <x v="4323"/>
    <x v="3954"/>
    <n v="5.0999999999999996"/>
    <n v="5.0999999999999996"/>
    <n v="5"/>
    <n v="3580640"/>
    <n v="0"/>
  </r>
  <r>
    <x v="4324"/>
    <x v="3953"/>
    <n v="5.0999999999999996"/>
    <n v="5.0999999999999996"/>
    <n v="5"/>
    <n v="1364000"/>
    <n v="0"/>
  </r>
  <r>
    <x v="4325"/>
    <x v="3953"/>
    <n v="5.0999999999999996"/>
    <n v="5.0999999999999996"/>
    <n v="5"/>
    <n v="831240"/>
    <n v="0"/>
  </r>
  <r>
    <x v="4326"/>
    <x v="3953"/>
    <n v="5.0999999999999996"/>
    <n v="5.0999999999999996"/>
    <n v="5"/>
    <n v="579000"/>
    <n v="0"/>
  </r>
  <r>
    <x v="4327"/>
    <x v="3953"/>
    <n v="5.0999999999999996"/>
    <n v="5.0999999999999996"/>
    <n v="5"/>
    <n v="1582560"/>
    <n v="0"/>
  </r>
  <r>
    <x v="4328"/>
    <x v="3953"/>
    <n v="5.0999999999999996"/>
    <n v="5.2"/>
    <n v="5.0999999999999996"/>
    <n v="2748690"/>
    <n v="-1.17E-2"/>
  </r>
  <r>
    <x v="4329"/>
    <x v="3953"/>
    <n v="5.0999999999999996"/>
    <n v="5.2"/>
    <n v="5"/>
    <n v="1487640"/>
    <n v="1.18E-2"/>
  </r>
  <r>
    <x v="4330"/>
    <x v="3953"/>
    <n v="5"/>
    <n v="5.2"/>
    <n v="5"/>
    <n v="9212160"/>
    <n v="1.4E-2"/>
  </r>
  <r>
    <x v="4331"/>
    <x v="3954"/>
    <n v="4.9000000000000004"/>
    <n v="5"/>
    <n v="4.9000000000000004"/>
    <n v="2494240"/>
    <n v="1.01E-2"/>
  </r>
  <r>
    <x v="4332"/>
    <x v="3955"/>
    <n v="4.9000000000000004"/>
    <n v="5"/>
    <n v="4.9000000000000004"/>
    <n v="4294290"/>
    <n v="0"/>
  </r>
  <r>
    <x v="4333"/>
    <x v="3955"/>
    <n v="5"/>
    <n v="5"/>
    <n v="4.9000000000000004"/>
    <n v="511290"/>
    <n v="-1.61E-2"/>
  </r>
  <r>
    <x v="4334"/>
    <x v="3954"/>
    <n v="5.0999999999999996"/>
    <n v="5.0999999999999996"/>
    <n v="4.8"/>
    <n v="5403810"/>
    <n v="-2.5399999999999999E-2"/>
  </r>
  <r>
    <x v="4335"/>
    <x v="3953"/>
    <n v="5.0999999999999996"/>
    <n v="5.0999999999999996"/>
    <n v="5"/>
    <n v="2250690"/>
    <n v="0"/>
  </r>
  <r>
    <x v="4336"/>
    <x v="3953"/>
    <n v="5.0999999999999996"/>
    <n v="5.2"/>
    <n v="5"/>
    <n v="2064960"/>
    <n v="0"/>
  </r>
  <r>
    <x v="4337"/>
    <x v="3953"/>
    <n v="5.0999999999999996"/>
    <n v="5.2"/>
    <n v="5"/>
    <n v="2280960"/>
    <n v="0"/>
  </r>
  <r>
    <x v="4338"/>
    <x v="3953"/>
    <n v="5"/>
    <n v="5.2"/>
    <n v="4.9000000000000004"/>
    <n v="7028009.9999999991"/>
    <n v="2.8199999999999999E-2"/>
  </r>
  <r>
    <x v="4339"/>
    <x v="3954"/>
    <n v="5.2"/>
    <n v="5.2"/>
    <n v="5"/>
    <n v="1826690"/>
    <n v="-4.6199999999999998E-2"/>
  </r>
  <r>
    <x v="4340"/>
    <x v="3952"/>
    <n v="5.3"/>
    <n v="5.3"/>
    <n v="5.0999999999999996"/>
    <n v="408210"/>
    <n v="-1.14E-2"/>
  </r>
  <r>
    <x v="4341"/>
    <x v="3951"/>
    <n v="5.3"/>
    <n v="5.5"/>
    <n v="5.0999999999999996"/>
    <n v="5604640"/>
    <n v="-1.6799999999999999E-2"/>
  </r>
  <r>
    <x v="4342"/>
    <x v="3951"/>
    <n v="5.0999999999999996"/>
    <n v="5.5"/>
    <n v="5.0999999999999996"/>
    <n v="728490"/>
    <n v="4.0899999999999999E-2"/>
  </r>
  <r>
    <x v="4343"/>
    <x v="3953"/>
    <n v="5.0999999999999996"/>
    <n v="5.2"/>
    <n v="5.0999999999999996"/>
    <n v="3174240"/>
    <n v="0"/>
  </r>
  <r>
    <x v="4344"/>
    <x v="3953"/>
    <n v="5"/>
    <n v="5.2"/>
    <n v="5"/>
    <n v="1028689.9999999999"/>
    <n v="2.81E-2"/>
  </r>
  <r>
    <x v="4345"/>
    <x v="3954"/>
    <n v="4.9000000000000004"/>
    <n v="5"/>
    <n v="4.9000000000000004"/>
    <n v="1992250"/>
    <n v="1.01E-2"/>
  </r>
  <r>
    <x v="4346"/>
    <x v="3955"/>
    <n v="5"/>
    <n v="5"/>
    <n v="4.9000000000000004"/>
    <n v="498560"/>
    <n v="0"/>
  </r>
  <r>
    <x v="4347"/>
    <x v="3954"/>
    <n v="5"/>
    <n v="5"/>
    <n v="4.9000000000000004"/>
    <n v="1133560"/>
    <n v="0"/>
  </r>
  <r>
    <x v="4348"/>
    <x v="3954"/>
    <n v="4.9000000000000004"/>
    <n v="5"/>
    <n v="4.9000000000000004"/>
    <n v="5686210"/>
    <n v="0"/>
  </r>
  <r>
    <x v="4349"/>
    <x v="3955"/>
    <n v="4.9000000000000004"/>
    <n v="4.9000000000000004"/>
    <n v="4.7"/>
    <n v="1024210"/>
    <n v="0"/>
  </r>
  <r>
    <x v="4350"/>
    <x v="3955"/>
    <n v="4.9000000000000004"/>
    <n v="4.9000000000000004"/>
    <n v="4.8"/>
    <n v="1715690"/>
    <n v="0"/>
  </r>
  <r>
    <x v="4351"/>
    <x v="3955"/>
    <n v="4.8"/>
    <n v="5"/>
    <n v="4.8"/>
    <n v="268160"/>
    <n v="1.8599999999999998E-2"/>
  </r>
  <r>
    <x v="4352"/>
    <x v="3956"/>
    <n v="4.9000000000000004"/>
    <n v="4.9000000000000004"/>
    <n v="4.8"/>
    <n v="531000"/>
    <n v="0"/>
  </r>
  <r>
    <x v="4353"/>
    <x v="3955"/>
    <n v="4.8"/>
    <n v="4.9000000000000004"/>
    <n v="4.7"/>
    <n v="941760"/>
    <n v="1.67E-2"/>
  </r>
  <r>
    <x v="4354"/>
    <x v="3956"/>
    <n v="4.7"/>
    <n v="4.8"/>
    <n v="4.5999999999999996"/>
    <n v="4071090"/>
    <n v="2.1299999999999999E-2"/>
  </r>
  <r>
    <x v="4355"/>
    <x v="3957"/>
    <n v="4.9000000000000004"/>
    <n v="4.9000000000000004"/>
    <n v="4.7"/>
    <n v="7690250"/>
    <n v="-5.2499999999999998E-2"/>
  </r>
  <r>
    <x v="4356"/>
    <x v="3955"/>
    <n v="4.9000000000000004"/>
    <n v="5"/>
    <n v="4.9000000000000004"/>
    <n v="1222410"/>
    <n v="0"/>
  </r>
  <r>
    <x v="4357"/>
    <x v="3955"/>
    <n v="4.9000000000000004"/>
    <n v="4.9000000000000004"/>
    <n v="4.9000000000000004"/>
    <n v="2738610"/>
    <n v="0"/>
  </r>
  <r>
    <x v="4358"/>
    <x v="3955"/>
    <n v="4.9000000000000004"/>
    <n v="5"/>
    <n v="4.9000000000000004"/>
    <n v="204160"/>
    <n v="0"/>
  </r>
  <r>
    <x v="4359"/>
    <x v="3955"/>
    <n v="5"/>
    <n v="5"/>
    <n v="4.8"/>
    <n v="3767040"/>
    <n v="0"/>
  </r>
  <r>
    <x v="4360"/>
    <x v="3954"/>
    <n v="4.8"/>
    <n v="5.0999999999999996"/>
    <n v="4.8"/>
    <n v="5323560"/>
    <n v="2.9000000000000001E-2"/>
  </r>
  <r>
    <x v="4361"/>
    <x v="3956"/>
    <n v="4.9000000000000004"/>
    <n v="4.9000000000000004"/>
    <n v="4.7"/>
    <n v="3415250.0000000005"/>
    <n v="-1.6299999999999999E-2"/>
  </r>
  <r>
    <x v="4362"/>
    <x v="3955"/>
    <n v="4.9000000000000004"/>
    <n v="4.9000000000000004"/>
    <n v="4.8"/>
    <n v="1883090"/>
    <n v="0"/>
  </r>
  <r>
    <x v="4363"/>
    <x v="3955"/>
    <n v="4.8"/>
    <n v="4.9000000000000004"/>
    <n v="4.7"/>
    <n v="273490"/>
    <n v="1.04E-2"/>
  </r>
  <r>
    <x v="4364"/>
    <x v="3956"/>
    <n v="4.8"/>
    <n v="4.9000000000000004"/>
    <n v="4.7"/>
    <n v="3722039.9999999995"/>
    <n v="0"/>
  </r>
  <r>
    <x v="4365"/>
    <x v="3956"/>
    <n v="4.8"/>
    <n v="4.8"/>
    <n v="4.7"/>
    <n v="76040"/>
    <n v="0"/>
  </r>
  <r>
    <x v="4366"/>
    <x v="3956"/>
    <n v="4.5999999999999996"/>
    <n v="4.8"/>
    <n v="4.5"/>
    <n v="3157490.0000000005"/>
    <n v="4.1099999999999998E-2"/>
  </r>
  <r>
    <x v="4367"/>
    <x v="3958"/>
    <n v="4.5999999999999996"/>
    <n v="4.7"/>
    <n v="4.5"/>
    <n v="5866560"/>
    <n v="1.54E-2"/>
  </r>
  <r>
    <x v="4368"/>
    <x v="3958"/>
    <n v="4.7"/>
    <n v="4.7"/>
    <n v="4.3"/>
    <n v="4007360"/>
    <n v="-2.7799999999999998E-2"/>
  </r>
  <r>
    <x v="4369"/>
    <x v="3957"/>
    <n v="4.7"/>
    <n v="4.7"/>
    <n v="4.5999999999999996"/>
    <n v="273490"/>
    <n v="0"/>
  </r>
  <r>
    <x v="4370"/>
    <x v="3957"/>
    <n v="4.7"/>
    <n v="4.8"/>
    <n v="4.5999999999999996"/>
    <n v="703690"/>
    <n v="0"/>
  </r>
  <r>
    <x v="4371"/>
    <x v="3957"/>
    <n v="4.8"/>
    <n v="4.9000000000000004"/>
    <n v="4.5999999999999996"/>
    <n v="406490"/>
    <n v="-2.29E-2"/>
  </r>
  <r>
    <x v="4372"/>
    <x v="3956"/>
    <n v="4.8"/>
    <n v="4.9000000000000004"/>
    <n v="4.8"/>
    <n v="2043360"/>
    <n v="0"/>
  </r>
  <r>
    <x v="4373"/>
    <x v="3956"/>
    <n v="4.7"/>
    <n v="4.9000000000000004"/>
    <n v="4.5999999999999996"/>
    <n v="2255560"/>
    <n v="3.2000000000000001E-2"/>
  </r>
  <r>
    <x v="4374"/>
    <x v="3957"/>
    <n v="5.3"/>
    <n v="5.3"/>
    <n v="4.5"/>
    <n v="16811210"/>
    <n v="-0.11169999999999999"/>
  </r>
  <r>
    <x v="4375"/>
    <x v="3951"/>
    <n v="5.2"/>
    <n v="5.3"/>
    <n v="5.2"/>
    <n v="1965960"/>
    <n v="1.15E-2"/>
  </r>
  <r>
    <x v="4376"/>
    <x v="3952"/>
    <n v="5.3"/>
    <n v="5.4"/>
    <n v="5.2"/>
    <n v="391000"/>
    <n v="-2.2499999999999999E-2"/>
  </r>
  <r>
    <x v="4377"/>
    <x v="3951"/>
    <n v="5.3"/>
    <n v="5.4"/>
    <n v="5.3"/>
    <n v="2355840"/>
    <n v="0"/>
  </r>
  <r>
    <x v="4378"/>
    <x v="3951"/>
    <n v="5.4"/>
    <n v="5.4"/>
    <n v="5.3"/>
    <n v="328640"/>
    <n v="-9.2999999999999992E-3"/>
  </r>
  <r>
    <x v="4379"/>
    <x v="3950"/>
    <n v="5.3"/>
    <n v="5.4"/>
    <n v="5.3"/>
    <n v="5597210"/>
    <n v="2.0899999999999998E-2"/>
  </r>
  <r>
    <x v="4380"/>
    <x v="3951"/>
    <n v="4.9000000000000004"/>
    <n v="5.4"/>
    <n v="4.9000000000000004"/>
    <n v="4201890"/>
    <n v="7.7700000000000005E-2"/>
  </r>
  <r>
    <x v="4381"/>
    <x v="3955"/>
    <n v="4.9000000000000004"/>
    <n v="4.9000000000000004"/>
    <n v="4.9000000000000004"/>
    <n v="110250"/>
    <n v="0"/>
  </r>
  <r>
    <x v="4382"/>
    <x v="3955"/>
    <n v="4.8"/>
    <n v="5"/>
    <n v="4.8"/>
    <n v="1867360"/>
    <n v="1.66E-2"/>
  </r>
  <r>
    <x v="4383"/>
    <x v="3956"/>
    <n v="4.9000000000000004"/>
    <n v="4.9000000000000004"/>
    <n v="4.8"/>
    <n v="196490"/>
    <n v="0"/>
  </r>
  <r>
    <x v="4384"/>
    <x v="3955"/>
    <n v="4.9000000000000004"/>
    <n v="4.9000000000000004"/>
    <n v="4.8"/>
    <n v="2355840"/>
    <n v="-1.4200000000000001E-2"/>
  </r>
  <r>
    <x v="4385"/>
    <x v="3955"/>
    <n v="4.9000000000000004"/>
    <n v="5"/>
    <n v="4.8"/>
    <n v="522810.00000000006"/>
    <n v="0"/>
  </r>
  <r>
    <x v="4386"/>
    <x v="3955"/>
    <n v="5"/>
    <n v="5.0999999999999996"/>
    <n v="4.8"/>
    <n v="784890"/>
    <n v="0"/>
  </r>
  <r>
    <x v="4387"/>
    <x v="3954"/>
    <n v="5"/>
    <n v="5.0999999999999996"/>
    <n v="4.9000000000000004"/>
    <n v="2360090"/>
    <n v="0"/>
  </r>
  <r>
    <x v="4388"/>
    <x v="3954"/>
    <n v="4.8"/>
    <n v="5.0999999999999996"/>
    <n v="4.8"/>
    <n v="5463890"/>
    <n v="3.32E-2"/>
  </r>
  <r>
    <x v="4389"/>
    <x v="3956"/>
    <n v="4.5999999999999996"/>
    <n v="4.9000000000000004"/>
    <n v="4.5999999999999996"/>
    <n v="4882890"/>
    <n v="4.5600000000000002E-2"/>
  </r>
  <r>
    <x v="4390"/>
    <x v="3958"/>
    <n v="4.7"/>
    <n v="4.8"/>
    <n v="4.5"/>
    <n v="320640"/>
    <n v="-1.9099999999999999E-2"/>
  </r>
  <r>
    <x v="4391"/>
    <x v="3957"/>
    <n v="4.9000000000000004"/>
    <n v="4.9000000000000004"/>
    <n v="4.5"/>
    <n v="10069290"/>
    <n v="-4.4699999999999997E-2"/>
  </r>
  <r>
    <x v="4392"/>
    <x v="3955"/>
    <n v="4.9000000000000004"/>
    <n v="5"/>
    <n v="4.9000000000000004"/>
    <n v="795240"/>
    <n v="1.23E-2"/>
  </r>
  <r>
    <x v="4393"/>
    <x v="3955"/>
    <n v="4.9000000000000004"/>
    <n v="4.9000000000000004"/>
    <n v="4.8"/>
    <n v="1433160"/>
    <n v="0"/>
  </r>
  <r>
    <x v="4394"/>
    <x v="3955"/>
    <n v="5"/>
    <n v="5"/>
    <n v="4.7"/>
    <n v="4325610"/>
    <n v="-1.8100000000000002E-2"/>
  </r>
  <r>
    <x v="4395"/>
    <x v="3954"/>
    <n v="4.9000000000000004"/>
    <n v="5"/>
    <n v="4.9000000000000004"/>
    <n v="1086690"/>
    <n v="0"/>
  </r>
  <r>
    <x v="4396"/>
    <x v="3955"/>
    <n v="4.8"/>
    <n v="5.0999999999999996"/>
    <n v="4.8"/>
    <n v="280160"/>
    <n v="3.1399999999999997E-2"/>
  </r>
  <r>
    <x v="4397"/>
    <x v="3956"/>
    <n v="5"/>
    <n v="5.0999999999999996"/>
    <n v="4.7"/>
    <n v="1378560"/>
    <n v="-5.1700000000000003E-2"/>
  </r>
  <r>
    <x v="4398"/>
    <x v="3954"/>
    <n v="5"/>
    <n v="5.0999999999999996"/>
    <n v="4.8"/>
    <n v="7455890"/>
    <n v="0"/>
  </r>
  <r>
    <x v="4399"/>
    <x v="3954"/>
    <n v="4.4000000000000004"/>
    <n v="5.2"/>
    <n v="4.4000000000000004"/>
    <n v="5093610"/>
    <n v="0.13350000000000001"/>
  </r>
  <r>
    <x v="4400"/>
    <x v="3959"/>
    <n v="4.3"/>
    <n v="4.5"/>
    <n v="4.3"/>
    <n v="8722560"/>
    <n v="3.5099999999999999E-2"/>
  </r>
  <r>
    <x v="4401"/>
    <x v="3960"/>
    <n v="4.4000000000000004"/>
    <n v="4.4000000000000004"/>
    <n v="4.2"/>
    <n v="4091410"/>
    <n v="-2.06E-2"/>
  </r>
  <r>
    <x v="4402"/>
    <x v="3959"/>
    <n v="4.4000000000000004"/>
    <n v="4.5"/>
    <n v="4.3"/>
    <n v="1119000"/>
    <n v="0"/>
  </r>
  <r>
    <x v="4403"/>
    <x v="3959"/>
    <n v="4.2"/>
    <n v="4.5"/>
    <n v="4.2"/>
    <n v="2307690"/>
    <n v="4.0300000000000002E-2"/>
  </r>
  <r>
    <x v="4404"/>
    <x v="3961"/>
    <n v="4.4000000000000004"/>
    <n v="4.5"/>
    <n v="4.0999999999999996"/>
    <n v="2886810"/>
    <n v="-4.3099999999999999E-2"/>
  </r>
  <r>
    <x v="4405"/>
    <x v="3959"/>
    <n v="4.3"/>
    <n v="4.8"/>
    <n v="4.2"/>
    <n v="12915249.999999998"/>
    <n v="3.2800000000000003E-2"/>
  </r>
  <r>
    <x v="4406"/>
    <x v="3960"/>
    <n v="4.3"/>
    <n v="4.4000000000000004"/>
    <n v="3.9"/>
    <n v="9996000"/>
    <n v="-1.3899999999999999E-2"/>
  </r>
  <r>
    <x v="4407"/>
    <x v="3960"/>
    <n v="4.5"/>
    <n v="4.9000000000000004"/>
    <n v="4.2"/>
    <n v="12944000"/>
    <n v="-2.9100000000000001E-2"/>
  </r>
  <r>
    <x v="4408"/>
    <x v="3962"/>
    <n v="5.3"/>
    <n v="5.4"/>
    <n v="4.2"/>
    <n v="16961490"/>
    <n v="-0.15210000000000001"/>
  </r>
  <r>
    <x v="4409"/>
    <x v="3951"/>
    <n v="5.5"/>
    <n v="5.7"/>
    <n v="5.2"/>
    <n v="3574410"/>
    <n v="-4.5400000000000003E-2"/>
  </r>
  <r>
    <x v="4410"/>
    <x v="3949"/>
    <n v="5.6"/>
    <n v="5.8"/>
    <n v="5.4"/>
    <n v="7536640"/>
    <n v="-1.61E-2"/>
  </r>
  <r>
    <x v="4411"/>
    <x v="3948"/>
    <n v="5.9"/>
    <n v="6"/>
    <n v="5.5"/>
    <n v="4949410"/>
    <n v="-5.2499999999999998E-2"/>
  </r>
  <r>
    <x v="4412"/>
    <x v="3946"/>
    <n v="5.8"/>
    <n v="6"/>
    <n v="5.8"/>
    <n v="1218610"/>
    <n v="1.37E-2"/>
  </r>
  <r>
    <x v="4413"/>
    <x v="3963"/>
    <n v="5.6"/>
    <n v="5.9"/>
    <n v="5.5"/>
    <n v="8545250"/>
    <n v="4.1099999999999998E-2"/>
  </r>
  <r>
    <x v="4414"/>
    <x v="3948"/>
    <n v="5.7"/>
    <n v="5.8"/>
    <n v="5.3"/>
    <n v="22366360"/>
    <n v="-1.5800000000000002E-2"/>
  </r>
  <r>
    <x v="4415"/>
    <x v="3947"/>
    <n v="5.4"/>
    <n v="5.8"/>
    <n v="5.4"/>
    <n v="5456250"/>
    <n v="4.3999999999999997E-2"/>
  </r>
  <r>
    <x v="4416"/>
    <x v="3950"/>
    <n v="5.7"/>
    <n v="5.7"/>
    <n v="5.4"/>
    <n v="2346760"/>
    <n v="-4.2200000000000001E-2"/>
  </r>
  <r>
    <x v="4417"/>
    <x v="3947"/>
    <n v="5.9"/>
    <n v="5.9"/>
    <n v="5.4"/>
    <n v="4091560"/>
    <n v="-3.0700000000000002E-2"/>
  </r>
  <r>
    <x v="4418"/>
    <x v="3946"/>
    <n v="6"/>
    <n v="6"/>
    <n v="5.8"/>
    <n v="1278440"/>
    <n v="-1.5100000000000001E-2"/>
  </r>
  <r>
    <x v="4419"/>
    <x v="3964"/>
    <n v="6.1"/>
    <n v="6.1"/>
    <n v="5.7"/>
    <n v="1659840"/>
    <n v="-2.3E-2"/>
  </r>
  <r>
    <x v="4420"/>
    <x v="3965"/>
    <n v="6.1"/>
    <n v="6.2"/>
    <n v="5.8"/>
    <n v="3000250"/>
    <n v="0"/>
  </r>
  <r>
    <x v="4421"/>
    <x v="3965"/>
    <n v="5.5"/>
    <n v="6.2"/>
    <n v="5.5"/>
    <n v="6007040"/>
    <n v="0.1095"/>
  </r>
  <r>
    <x v="4422"/>
    <x v="3949"/>
    <n v="5.5"/>
    <n v="5.7"/>
    <n v="5.4"/>
    <n v="1449000"/>
    <n v="0"/>
  </r>
  <r>
    <x v="4423"/>
    <x v="3949"/>
    <n v="5.4"/>
    <n v="5.6"/>
    <n v="5.4"/>
    <n v="1269000"/>
    <n v="2.0400000000000001E-2"/>
  </r>
  <r>
    <x v="4424"/>
    <x v="3950"/>
    <n v="5.6"/>
    <n v="5.7"/>
    <n v="5.3"/>
    <n v="1996490"/>
    <n v="-4.4400000000000002E-2"/>
  </r>
  <r>
    <x v="4425"/>
    <x v="3948"/>
    <n v="5.3"/>
    <n v="5.8"/>
    <n v="5.3"/>
    <n v="6369410"/>
    <n v="6.4299999999999996E-2"/>
  </r>
  <r>
    <x v="4426"/>
    <x v="3951"/>
    <n v="5.3"/>
    <n v="5.5"/>
    <n v="5.0999999999999996"/>
    <n v="6587490"/>
    <n v="-9.4000000000000004E-3"/>
  </r>
  <r>
    <x v="4427"/>
    <x v="3951"/>
    <n v="5.8"/>
    <n v="5.9"/>
    <n v="5.3"/>
    <n v="11775250"/>
    <n v="-7.1300000000000002E-2"/>
  </r>
  <r>
    <x v="4428"/>
    <x v="3963"/>
    <n v="6.3"/>
    <n v="6.3"/>
    <n v="5.5"/>
    <n v="1597440"/>
    <n v="-8.5900000000000004E-2"/>
  </r>
  <r>
    <x v="4429"/>
    <x v="3944"/>
    <n v="6.4"/>
    <n v="6.4"/>
    <n v="6.2"/>
    <n v="2353560"/>
    <n v="-1.0999999999999999E-2"/>
  </r>
  <r>
    <x v="4430"/>
    <x v="3942"/>
    <n v="6.3"/>
    <n v="6.4"/>
    <n v="6.2"/>
    <n v="1220610"/>
    <n v="7.9000000000000008E-3"/>
  </r>
  <r>
    <x v="4431"/>
    <x v="3944"/>
    <n v="6.2"/>
    <n v="6.4"/>
    <n v="6.1"/>
    <n v="3995210"/>
    <n v="2.1000000000000001E-2"/>
  </r>
  <r>
    <x v="4432"/>
    <x v="3945"/>
    <n v="6.5"/>
    <n v="6.6"/>
    <n v="6.1"/>
    <n v="4921760"/>
    <n v="-4.7800000000000002E-2"/>
  </r>
  <r>
    <x v="4433"/>
    <x v="3941"/>
    <n v="6.4"/>
    <n v="6.6"/>
    <n v="6.3"/>
    <n v="5276410.0000000009"/>
    <n v="2.0400000000000001E-2"/>
  </r>
  <r>
    <x v="4434"/>
    <x v="3942"/>
    <n v="5.9"/>
    <n v="6.4"/>
    <n v="5.9"/>
    <n v="9415240"/>
    <n v="7.4300000000000005E-2"/>
  </r>
  <r>
    <x v="4435"/>
    <x v="3946"/>
    <n v="5.6"/>
    <n v="6.9"/>
    <n v="5.0999999999999996"/>
    <n v="15414240"/>
    <n v="5.7099999999999998E-2"/>
  </r>
  <r>
    <x v="4436"/>
    <x v="3948"/>
    <n v="6.7"/>
    <n v="6.9"/>
    <n v="4.5999999999999996"/>
    <n v="8749810"/>
    <n v="-0.16170000000000001"/>
  </r>
  <r>
    <x v="4437"/>
    <x v="3940"/>
    <n v="7"/>
    <n v="7.2"/>
    <n v="6.5"/>
    <n v="8218890"/>
    <n v="-4.5699999999999998E-2"/>
  </r>
  <r>
    <x v="4438"/>
    <x v="3938"/>
    <n v="6.8"/>
    <n v="7.1"/>
    <n v="6.7"/>
    <n v="1431290"/>
    <n v="3.6999999999999998E-2"/>
  </r>
  <r>
    <x v="4439"/>
    <x v="3939"/>
    <n v="6.4"/>
    <n v="6.9"/>
    <n v="6.2"/>
    <n v="12771000"/>
    <n v="5.2999999999999999E-2"/>
  </r>
  <r>
    <x v="4440"/>
    <x v="3942"/>
    <n v="6.8"/>
    <n v="6.8"/>
    <n v="6.4"/>
    <n v="1385290"/>
    <n v="-5.74E-2"/>
  </r>
  <r>
    <x v="4441"/>
    <x v="3939"/>
    <n v="6.9"/>
    <n v="7"/>
    <n v="6.3"/>
    <n v="1681440"/>
    <n v="-1.4500000000000001E-2"/>
  </r>
  <r>
    <x v="4442"/>
    <x v="3966"/>
    <n v="6.4"/>
    <n v="7.1"/>
    <n v="6.4"/>
    <n v="4375360"/>
    <n v="8.4900000000000003E-2"/>
  </r>
  <r>
    <x v="4443"/>
    <x v="3942"/>
    <n v="6.3"/>
    <n v="6.9"/>
    <n v="6"/>
    <n v="2314410"/>
    <n v="0"/>
  </r>
  <r>
    <x v="4444"/>
    <x v="3944"/>
    <n v="7.1"/>
    <n v="7.2"/>
    <n v="5.8"/>
    <n v="6084810"/>
    <n v="-0.10970000000000001"/>
  </r>
  <r>
    <x v="4445"/>
    <x v="3967"/>
    <n v="6.8"/>
    <n v="7.2"/>
    <n v="6.7"/>
    <n v="1086610"/>
    <n v="4.41E-2"/>
  </r>
  <r>
    <x v="4446"/>
    <x v="3939"/>
    <n v="6.7"/>
    <n v="7"/>
    <n v="6.4"/>
    <n v="1887210"/>
    <n v="1.6400000000000001E-2"/>
  </r>
  <r>
    <x v="4447"/>
    <x v="3940"/>
    <n v="6.9"/>
    <n v="7.2"/>
    <n v="6.1"/>
    <n v="1744640"/>
    <n v="-3.5999999999999997E-2"/>
  </r>
  <r>
    <x v="4448"/>
    <x v="3966"/>
    <n v="5.6"/>
    <n v="7.2"/>
    <n v="5.6"/>
    <n v="6016890"/>
    <n v="0.24779999999999999"/>
  </r>
  <r>
    <x v="4449"/>
    <x v="3948"/>
    <n v="4.9000000000000004"/>
    <n v="5.7"/>
    <n v="4.8"/>
    <n v="2229890"/>
    <n v="0.1414"/>
  </r>
  <r>
    <x v="4450"/>
    <x v="3955"/>
    <n v="5.2"/>
    <n v="5.3"/>
    <n v="4.7"/>
    <n v="2127890"/>
    <n v="-6.5100000000000005E-2"/>
  </r>
  <r>
    <x v="4451"/>
    <x v="3952"/>
    <n v="5.3"/>
    <n v="5.5"/>
    <n v="4.8"/>
    <n v="1037250.0000000001"/>
    <n v="-9.4999999999999998E-3"/>
  </r>
  <r>
    <x v="4452"/>
    <x v="3951"/>
    <n v="4.7"/>
    <n v="5.5"/>
    <n v="4.5999999999999996"/>
    <n v="5534010"/>
    <n v="0.11650000000000001"/>
  </r>
  <r>
    <x v="4453"/>
    <x v="3957"/>
    <n v="4.3"/>
    <n v="5"/>
    <n v="4.2"/>
    <n v="9470290"/>
    <n v="0.1106"/>
  </r>
  <r>
    <x v="4454"/>
    <x v="3960"/>
    <n v="4.2"/>
    <n v="4.3"/>
    <n v="4.0999999999999996"/>
    <n v="287490"/>
    <n v="1.9199999999999998E-2"/>
  </r>
  <r>
    <x v="4455"/>
    <x v="3961"/>
    <n v="4.2"/>
    <n v="4.3"/>
    <n v="4.0999999999999996"/>
    <n v="371490"/>
    <n v="0"/>
  </r>
  <r>
    <x v="4456"/>
    <x v="3961"/>
    <n v="4.0999999999999996"/>
    <n v="4.3"/>
    <n v="4"/>
    <n v="2842560.0000000005"/>
    <n v="2.9499999999999998E-2"/>
  </r>
  <r>
    <x v="4457"/>
    <x v="3968"/>
    <n v="4"/>
    <n v="4.0999999999999996"/>
    <n v="4"/>
    <n v="482560"/>
    <n v="1.24E-2"/>
  </r>
  <r>
    <x v="4458"/>
    <x v="3969"/>
    <n v="4.2"/>
    <n v="4.3"/>
    <n v="3.8"/>
    <n v="7372890"/>
    <n v="-4.7399999999999998E-2"/>
  </r>
  <r>
    <x v="4459"/>
    <x v="3961"/>
    <n v="3.9"/>
    <n v="4.4000000000000004"/>
    <n v="3.8"/>
    <n v="6464000"/>
    <n v="7.1099999999999997E-2"/>
  </r>
  <r>
    <x v="4460"/>
    <x v="3970"/>
    <n v="4"/>
    <n v="4"/>
    <n v="3.9"/>
    <n v="1388490"/>
    <n v="0"/>
  </r>
  <r>
    <x v="4461"/>
    <x v="3969"/>
    <n v="3.9"/>
    <n v="4"/>
    <n v="3.8"/>
    <n v="1025000"/>
    <n v="1.54E-2"/>
  </r>
  <r>
    <x v="4462"/>
    <x v="3970"/>
    <n v="3.9"/>
    <n v="4"/>
    <n v="3.5"/>
    <n v="1201410"/>
    <n v="0"/>
  </r>
  <r>
    <x v="4463"/>
    <x v="3970"/>
    <n v="4"/>
    <n v="4"/>
    <n v="3.8"/>
    <n v="3854410"/>
    <n v="-1.52E-2"/>
  </r>
  <r>
    <x v="4464"/>
    <x v="3969"/>
    <n v="3.5"/>
    <n v="4.5"/>
    <n v="3.5"/>
    <n v="7642810"/>
    <n v="0.1222"/>
  </r>
  <r>
    <x v="4465"/>
    <x v="3971"/>
    <n v="3.2"/>
    <n v="3.7"/>
    <n v="3.2"/>
    <n v="13859010"/>
    <n v="0.10340000000000001"/>
  </r>
  <r>
    <x v="4466"/>
    <x v="3972"/>
    <n v="3.2"/>
    <n v="3.2"/>
    <n v="3.2"/>
    <n v="852409.99999999988"/>
    <n v="0"/>
  </r>
  <r>
    <x v="4467"/>
    <x v="3972"/>
    <n v="3.2"/>
    <n v="3.2"/>
    <n v="3.2"/>
    <n v="791040"/>
    <n v="0"/>
  </r>
  <r>
    <x v="4468"/>
    <x v="3972"/>
    <n v="3.2"/>
    <n v="3.2"/>
    <n v="3.2"/>
    <n v="2598690"/>
    <n v="0"/>
  </r>
  <r>
    <x v="4469"/>
    <x v="3972"/>
    <n v="3.2"/>
    <n v="3.2"/>
    <n v="3.1"/>
    <n v="270810"/>
    <n v="0"/>
  </r>
  <r>
    <x v="4470"/>
    <x v="3972"/>
    <n v="3.3"/>
    <n v="3.3"/>
    <n v="3"/>
    <n v="3479040"/>
    <n v="-3.0800000000000001E-2"/>
  </r>
  <r>
    <x v="4471"/>
    <x v="3973"/>
    <n v="3.1"/>
    <n v="3.3"/>
    <n v="3.1"/>
    <n v="2155560"/>
    <n v="3.5000000000000003E-2"/>
  </r>
  <r>
    <x v="4472"/>
    <x v="3974"/>
    <n v="3.3"/>
    <n v="3.3"/>
    <n v="3.1"/>
    <n v="3591000"/>
    <n v="-3.3799999999999997E-2"/>
  </r>
  <r>
    <x v="4473"/>
    <x v="3973"/>
    <n v="3"/>
    <n v="3.4"/>
    <n v="3"/>
    <n v="2380840"/>
    <n v="6.5600000000000006E-2"/>
  </r>
  <r>
    <x v="4474"/>
    <x v="3975"/>
    <n v="3"/>
    <n v="3.1"/>
    <n v="2.9"/>
    <n v="2303610"/>
    <n v="2.69E-2"/>
  </r>
  <r>
    <x v="4475"/>
    <x v="3975"/>
    <n v="3"/>
    <n v="3"/>
    <n v="2.9"/>
    <n v="1341210"/>
    <n v="0"/>
  </r>
  <r>
    <x v="4476"/>
    <x v="3975"/>
    <n v="3"/>
    <n v="3"/>
    <n v="2.9"/>
    <n v="3713490"/>
    <n v="0"/>
  </r>
  <r>
    <x v="4477"/>
    <x v="3975"/>
    <n v="3"/>
    <n v="3.1"/>
    <n v="2.9"/>
    <n v="697440"/>
    <n v="0"/>
  </r>
  <r>
    <x v="4478"/>
    <x v="3975"/>
    <n v="2.9"/>
    <n v="3"/>
    <n v="2.9"/>
    <n v="3336000"/>
    <n v="5.21E-2"/>
  </r>
  <r>
    <x v="4479"/>
    <x v="3976"/>
    <n v="2.8"/>
    <n v="2.9"/>
    <n v="2.8"/>
    <n v="2749210"/>
    <n v="1.77E-2"/>
  </r>
  <r>
    <x v="4480"/>
    <x v="3977"/>
    <n v="2.8"/>
    <n v="2.9"/>
    <n v="2.6"/>
    <n v="2094840"/>
    <n v="0"/>
  </r>
  <r>
    <x v="4481"/>
    <x v="3977"/>
    <n v="3.1"/>
    <n v="3.1"/>
    <n v="2.8"/>
    <n v="246040"/>
    <n v="-0.10580000000000001"/>
  </r>
  <r>
    <x v="4482"/>
    <x v="3974"/>
    <n v="3.1"/>
    <n v="3.1"/>
    <n v="3"/>
    <n v="2875000"/>
    <n v="1.9599999999999999E-2"/>
  </r>
  <r>
    <x v="4483"/>
    <x v="3974"/>
    <n v="3"/>
    <n v="3.1"/>
    <n v="2.9"/>
    <n v="5491960"/>
    <n v="3.0300000000000001E-2"/>
  </r>
  <r>
    <x v="4484"/>
    <x v="3975"/>
    <n v="2.8"/>
    <n v="3.1"/>
    <n v="2.7"/>
    <n v="1802250"/>
    <n v="0.08"/>
  </r>
  <r>
    <x v="4485"/>
    <x v="3977"/>
    <n v="2.5"/>
    <n v="3"/>
    <n v="2.5"/>
    <n v="9568090"/>
    <n v="7.8399999999999997E-2"/>
  </r>
  <r>
    <x v="4486"/>
    <x v="3978"/>
    <n v="2.5"/>
    <n v="2.5"/>
    <n v="2.4"/>
    <n v="1072760"/>
    <n v="2.8199999999999999E-2"/>
  </r>
  <r>
    <x v="4487"/>
    <x v="3978"/>
    <n v="2.5"/>
    <n v="2.5"/>
    <n v="2.4"/>
    <n v="1659290"/>
    <n v="0"/>
  </r>
  <r>
    <x v="4488"/>
    <x v="3978"/>
    <n v="2.5"/>
    <n v="2.5"/>
    <n v="2.4"/>
    <n v="433439.99999999994"/>
    <n v="0"/>
  </r>
  <r>
    <x v="4489"/>
    <x v="3978"/>
    <n v="2.4"/>
    <n v="2.5"/>
    <n v="2.4"/>
    <n v="1820809.9999999998"/>
    <n v="3.2899999999999999E-2"/>
  </r>
  <r>
    <x v="4490"/>
    <x v="3979"/>
    <n v="2.2999999999999998"/>
    <n v="2.6"/>
    <n v="2.2999999999999998"/>
    <n v="2356290"/>
    <n v="4.2900000000000001E-2"/>
  </r>
  <r>
    <x v="4491"/>
    <x v="3980"/>
    <n v="2.2999999999999998"/>
    <n v="2.4"/>
    <n v="2.2999999999999998"/>
    <n v="0"/>
    <n v="0"/>
  </r>
  <r>
    <x v="4492"/>
    <x v="3980"/>
    <n v="2.2999999999999998"/>
    <n v="2.2999999999999998"/>
    <n v="2.2999999999999998"/>
    <n v="718410"/>
    <n v="0"/>
  </r>
  <r>
    <x v="4493"/>
    <x v="3980"/>
    <n v="2.2000000000000002"/>
    <n v="2.2999999999999998"/>
    <n v="2.2000000000000002"/>
    <n v="3046290"/>
    <n v="4.0899999999999999E-2"/>
  </r>
  <r>
    <x v="4494"/>
    <x v="3981"/>
    <n v="2.2000000000000002"/>
    <n v="2.5"/>
    <n v="2.2000000000000002"/>
    <n v="5820290"/>
    <n v="0"/>
  </r>
  <r>
    <x v="4495"/>
    <x v="3981"/>
    <n v="2"/>
    <n v="2.2999999999999998"/>
    <n v="2"/>
    <n v="2349000"/>
    <n v="7.3200000000000001E-2"/>
  </r>
  <r>
    <x v="4496"/>
    <x v="3982"/>
    <n v="2.2999999999999998"/>
    <n v="2.4"/>
    <n v="2"/>
    <n v="1373960"/>
    <n v="-8.8900000000000007E-2"/>
  </r>
  <r>
    <x v="4497"/>
    <x v="3980"/>
    <n v="2.6"/>
    <n v="2.6"/>
    <n v="2"/>
    <n v="3283840"/>
    <n v="-0.1211"/>
  </r>
  <r>
    <x v="4498"/>
    <x v="3983"/>
    <n v="2.2999999999999998"/>
    <n v="2.6"/>
    <n v="2.2999999999999998"/>
    <n v="928410"/>
    <n v="9.8699999999999996E-2"/>
  </r>
  <r>
    <x v="4499"/>
    <x v="3980"/>
    <n v="2.2000000000000002"/>
    <n v="2.5"/>
    <n v="2.1"/>
    <n v="3209640"/>
    <n v="4.9500000000000002E-2"/>
  </r>
  <r>
    <x v="4500"/>
    <x v="3981"/>
    <n v="3"/>
    <n v="3"/>
    <n v="2.1"/>
    <n v="7261610"/>
    <n v="-0.26"/>
  </r>
  <r>
    <x v="4501"/>
    <x v="3975"/>
    <n v="3"/>
    <n v="3"/>
    <n v="3"/>
    <n v="606690"/>
    <n v="0"/>
  </r>
  <r>
    <x v="4502"/>
    <x v="3975"/>
    <n v="3.1"/>
    <n v="3.1"/>
    <n v="3"/>
    <n v="774440"/>
    <n v="0"/>
  </r>
  <r>
    <x v="4503"/>
    <x v="3974"/>
    <n v="2.8"/>
    <n v="3.1"/>
    <n v="2.8"/>
    <n v="3812250"/>
    <n v="8.4500000000000006E-2"/>
  </r>
  <r>
    <x v="4504"/>
    <x v="3977"/>
    <n v="3"/>
    <n v="3"/>
    <n v="2.8"/>
    <n v="3155490"/>
    <n v="-3.73E-2"/>
  </r>
  <r>
    <x v="4505"/>
    <x v="3975"/>
    <n v="3"/>
    <n v="3.1"/>
    <n v="2.9"/>
    <n v="1044000"/>
    <n v="-2.9600000000000001E-2"/>
  </r>
  <r>
    <x v="4506"/>
    <x v="3975"/>
    <n v="3"/>
    <n v="3.2"/>
    <n v="3"/>
    <n v="2051560"/>
    <n v="0"/>
  </r>
  <r>
    <x v="4507"/>
    <x v="3975"/>
    <n v="3"/>
    <n v="3"/>
    <n v="3"/>
    <n v="2375010"/>
    <n v="0"/>
  </r>
  <r>
    <x v="4508"/>
    <x v="3975"/>
    <n v="3"/>
    <n v="3"/>
    <n v="2.9"/>
    <n v="396290"/>
    <n v="0"/>
  </r>
  <r>
    <x v="4509"/>
    <x v="3975"/>
    <n v="3.1"/>
    <n v="3.2"/>
    <n v="2.8"/>
    <n v="5084160"/>
    <n v="-4.4999999999999998E-2"/>
  </r>
  <r>
    <x v="4510"/>
    <x v="3974"/>
    <n v="3.2"/>
    <n v="3.2"/>
    <n v="3"/>
    <n v="2015010"/>
    <n v="0"/>
  </r>
  <r>
    <x v="4511"/>
    <x v="3972"/>
    <n v="3.3"/>
    <n v="3.3"/>
    <n v="3.1"/>
    <n v="1275040"/>
    <n v="-3.0800000000000001E-2"/>
  </r>
  <r>
    <x v="4512"/>
    <x v="3973"/>
    <n v="3.2"/>
    <n v="3.4"/>
    <n v="3.1"/>
    <n v="1001610.0000000001"/>
    <n v="3.1699999999999999E-2"/>
  </r>
  <r>
    <x v="4513"/>
    <x v="3972"/>
    <n v="3.3"/>
    <n v="3.3"/>
    <n v="3.1"/>
    <n v="3372210"/>
    <n v="-3.0800000000000001E-2"/>
  </r>
  <r>
    <x v="4514"/>
    <x v="3973"/>
    <n v="3.3"/>
    <n v="3.3"/>
    <n v="3.1"/>
    <n v="3036040"/>
    <n v="0"/>
  </r>
  <r>
    <x v="4515"/>
    <x v="3973"/>
    <n v="3.6"/>
    <n v="3.7"/>
    <n v="3.2"/>
    <n v="3497610"/>
    <n v="-8.6599999999999996E-2"/>
  </r>
  <r>
    <x v="4516"/>
    <x v="3984"/>
    <n v="3.2"/>
    <n v="3.8"/>
    <n v="3.1"/>
    <n v="4295160"/>
    <n v="0.12230000000000001"/>
  </r>
  <r>
    <x v="4517"/>
    <x v="3972"/>
    <n v="3"/>
    <n v="3.3"/>
    <n v="2.9"/>
    <n v="1937690"/>
    <n v="4.9299999999999997E-2"/>
  </r>
  <r>
    <x v="4518"/>
    <x v="3975"/>
    <n v="2.8"/>
    <n v="3.1"/>
    <n v="2.7"/>
    <n v="4109000"/>
    <n v="9.7500000000000003E-2"/>
  </r>
  <r>
    <x v="4519"/>
    <x v="3977"/>
    <n v="2.8"/>
    <n v="2.8"/>
    <n v="2.7"/>
    <n v="1176000"/>
    <n v="0"/>
  </r>
  <r>
    <x v="4520"/>
    <x v="3977"/>
    <n v="2.5"/>
    <n v="3"/>
    <n v="2.4"/>
    <n v="4157810"/>
    <n v="8.6300000000000002E-2"/>
  </r>
  <r>
    <x v="4521"/>
    <x v="3978"/>
    <n v="3.2"/>
    <n v="3.2"/>
    <n v="2.5"/>
    <n v="2121290"/>
    <n v="-0.1956"/>
  </r>
  <r>
    <x v="4522"/>
    <x v="3972"/>
    <n v="3.2"/>
    <n v="3.2"/>
    <n v="3"/>
    <n v="148160"/>
    <n v="0"/>
  </r>
  <r>
    <x v="4523"/>
    <x v="3972"/>
    <n v="2.6"/>
    <n v="3.3"/>
    <n v="2.5"/>
    <n v="1922560"/>
    <n v="0.2296"/>
  </r>
  <r>
    <x v="4524"/>
    <x v="3983"/>
    <n v="2.2999999999999998"/>
    <n v="2.7"/>
    <n v="2.2999999999999998"/>
    <n v="7078090"/>
    <n v="9.3600000000000003E-2"/>
  </r>
  <r>
    <x v="4525"/>
    <x v="3980"/>
    <n v="2.2999999999999998"/>
    <n v="2.4"/>
    <n v="2.2000000000000002"/>
    <n v="4201960"/>
    <n v="3.5200000000000002E-2"/>
  </r>
  <r>
    <x v="4526"/>
    <x v="3980"/>
    <n v="2.4"/>
    <n v="2.5"/>
    <n v="2"/>
    <n v="8862690"/>
    <n v="-6.2E-2"/>
  </r>
  <r>
    <x v="4527"/>
    <x v="3979"/>
    <n v="2.6"/>
    <n v="2.9"/>
    <n v="2.2999999999999998"/>
    <n v="7555960"/>
    <n v="-5.4699999999999999E-2"/>
  </r>
  <r>
    <x v="4528"/>
    <x v="3983"/>
    <n v="3.6"/>
    <n v="3.7"/>
    <n v="2.2999999999999998"/>
    <n v="8919490"/>
    <n v="-0.28089999999999998"/>
  </r>
  <r>
    <x v="4529"/>
    <x v="3984"/>
    <n v="3.8"/>
    <n v="3.9"/>
    <n v="3.4"/>
    <n v="724000"/>
    <n v="-7.2900000000000006E-2"/>
  </r>
  <r>
    <x v="4530"/>
    <x v="3985"/>
    <n v="4"/>
    <n v="4.0999999999999996"/>
    <n v="3.7"/>
    <n v="378810.00000000006"/>
    <n v="-3.7600000000000001E-2"/>
  </r>
  <r>
    <x v="4531"/>
    <x v="3969"/>
    <n v="4.0999999999999996"/>
    <n v="4.0999999999999996"/>
    <n v="4"/>
    <n v="120359.99999999999"/>
    <n v="-1.4800000000000001E-2"/>
  </r>
  <r>
    <x v="4532"/>
    <x v="3968"/>
    <n v="4.2"/>
    <n v="4.2"/>
    <n v="4"/>
    <n v="1399410"/>
    <n v="-2.41E-2"/>
  </r>
  <r>
    <x v="4533"/>
    <x v="3961"/>
    <n v="3.9"/>
    <n v="4.4000000000000004"/>
    <n v="3.9"/>
    <n v="2776000"/>
    <n v="5.6000000000000001E-2"/>
  </r>
  <r>
    <x v="4534"/>
    <x v="3970"/>
    <n v="4.0999999999999996"/>
    <n v="4.0999999999999996"/>
    <n v="3.8"/>
    <n v="411000"/>
    <n v="-4.1500000000000002E-2"/>
  </r>
  <r>
    <x v="4535"/>
    <x v="3968"/>
    <n v="4.0999999999999996"/>
    <n v="4.2"/>
    <n v="4"/>
    <n v="1449960"/>
    <n v="0"/>
  </r>
  <r>
    <x v="4536"/>
    <x v="3968"/>
    <n v="4"/>
    <n v="4.4000000000000004"/>
    <n v="4"/>
    <n v="3488640"/>
    <n v="2.24E-2"/>
  </r>
  <r>
    <x v="4537"/>
    <x v="3969"/>
    <n v="4.3"/>
    <n v="4.3"/>
    <n v="3.8"/>
    <n v="2416210"/>
    <n v="-6.0900000000000003E-2"/>
  </r>
  <r>
    <x v="4538"/>
    <x v="3960"/>
    <n v="4.7"/>
    <n v="4.8"/>
    <n v="3.8"/>
    <n v="5365250"/>
    <n v="-9.7299999999999998E-2"/>
  </r>
  <r>
    <x v="4539"/>
    <x v="3957"/>
    <n v="4.9000000000000004"/>
    <n v="4.9000000000000004"/>
    <n v="4.5"/>
    <n v="4217290"/>
    <n v="-2.87E-2"/>
  </r>
  <r>
    <x v="4540"/>
    <x v="3955"/>
    <n v="5"/>
    <n v="5"/>
    <n v="4.8"/>
    <n v="1037810"/>
    <n v="-1.8100000000000002E-2"/>
  </r>
  <r>
    <x v="4541"/>
    <x v="3954"/>
    <n v="5"/>
    <n v="5"/>
    <n v="4.9000000000000004"/>
    <n v="1247410"/>
    <n v="-1.2E-2"/>
  </r>
  <r>
    <x v="4542"/>
    <x v="3954"/>
    <n v="5"/>
    <n v="5"/>
    <n v="4.9000000000000004"/>
    <n v="501410"/>
    <n v="0"/>
  </r>
  <r>
    <x v="4543"/>
    <x v="3954"/>
    <n v="5"/>
    <n v="5.0999999999999996"/>
    <n v="4.9000000000000004"/>
    <n v="481160.00000000006"/>
    <n v="0"/>
  </r>
  <r>
    <x v="4544"/>
    <x v="3954"/>
    <n v="5.0999999999999996"/>
    <n v="5.3"/>
    <n v="4.9000000000000004"/>
    <n v="1079160"/>
    <n v="-2.1399999999999999E-2"/>
  </r>
  <r>
    <x v="4545"/>
    <x v="3953"/>
    <n v="4.8"/>
    <n v="5.3"/>
    <n v="4.7"/>
    <n v="1907160"/>
    <n v="7.5300000000000006E-2"/>
  </r>
  <r>
    <x v="4546"/>
    <x v="3956"/>
    <n v="4.8"/>
    <n v="4.8"/>
    <n v="4.7"/>
    <n v="126810"/>
    <n v="0"/>
  </r>
  <r>
    <x v="4547"/>
    <x v="3956"/>
    <n v="4.9000000000000004"/>
    <n v="5"/>
    <n v="4.5999999999999996"/>
    <n v="1929690"/>
    <n v="-3.0499999999999999E-2"/>
  </r>
  <r>
    <x v="4548"/>
    <x v="3955"/>
    <n v="4.9000000000000004"/>
    <n v="5.0999999999999996"/>
    <n v="4.8"/>
    <n v="1602250"/>
    <n v="1.03E-2"/>
  </r>
  <r>
    <x v="4549"/>
    <x v="3955"/>
    <n v="5.3"/>
    <n v="5.4"/>
    <n v="4.7"/>
    <n v="392490"/>
    <n v="-8.6300000000000002E-2"/>
  </r>
  <r>
    <x v="4550"/>
    <x v="3951"/>
    <n v="5.5"/>
    <n v="5.5"/>
    <n v="5.3"/>
    <n v="465010"/>
    <n v="-2.5600000000000001E-2"/>
  </r>
  <r>
    <x v="4551"/>
    <x v="3949"/>
    <n v="5.6"/>
    <n v="5.6"/>
    <n v="5.3"/>
    <n v="1686360.0000000002"/>
    <n v="-1.44E-2"/>
  </r>
  <r>
    <x v="4552"/>
    <x v="3948"/>
    <n v="5.4"/>
    <n v="5.7"/>
    <n v="5.4"/>
    <n v="3729890"/>
    <n v="2.2100000000000002E-2"/>
  </r>
  <r>
    <x v="4553"/>
    <x v="3950"/>
    <n v="5.6"/>
    <n v="5.8"/>
    <n v="5.3"/>
    <n v="2057250"/>
    <n v="-3.2099999999999997E-2"/>
  </r>
  <r>
    <x v="4554"/>
    <x v="3948"/>
    <n v="6.1"/>
    <n v="6.3"/>
    <n v="5.0999999999999996"/>
    <n v="1090560"/>
    <n v="-8.1799999999999998E-2"/>
  </r>
  <r>
    <x v="4555"/>
    <x v="3965"/>
    <n v="5.5"/>
    <n v="6.8"/>
    <n v="5.4"/>
    <n v="8756250"/>
    <n v="0.11899999999999999"/>
  </r>
  <r>
    <x v="4556"/>
    <x v="3949"/>
    <n v="5.2"/>
    <n v="5.6"/>
    <n v="4.9000000000000004"/>
    <n v="4186560.0000000005"/>
    <n v="0.05"/>
  </r>
  <r>
    <x v="4557"/>
    <x v="3952"/>
    <n v="4.8"/>
    <n v="5.6"/>
    <n v="4.7"/>
    <n v="2766440"/>
    <n v="9.01E-2"/>
  </r>
  <r>
    <x v="4558"/>
    <x v="3956"/>
    <n v="4.8"/>
    <n v="4.9000000000000004"/>
    <n v="4.7"/>
    <n v="609000"/>
    <n v="-1.04E-2"/>
  </r>
  <r>
    <x v="4559"/>
    <x v="3956"/>
    <n v="4.8"/>
    <n v="5"/>
    <n v="4.5999999999999996"/>
    <n v="2057250"/>
    <n v="0"/>
  </r>
  <r>
    <x v="4560"/>
    <x v="3956"/>
    <n v="5.6"/>
    <n v="5.6"/>
    <n v="4.4000000000000004"/>
    <n v="1896840"/>
    <n v="-0.13880000000000001"/>
  </r>
  <r>
    <x v="4561"/>
    <x v="3948"/>
    <n v="5.8"/>
    <n v="5.8"/>
    <n v="5.3"/>
    <n v="3370290.0000000005"/>
    <n v="-3.1E-2"/>
  </r>
  <r>
    <x v="4562"/>
    <x v="3963"/>
    <n v="6.1"/>
    <n v="6.1"/>
    <n v="5.7"/>
    <n v="1805760.0000000002"/>
    <n v="-4.6100000000000002E-2"/>
  </r>
  <r>
    <x v="4563"/>
    <x v="3965"/>
    <n v="5.9"/>
    <n v="6.6"/>
    <n v="5.4"/>
    <n v="5491960"/>
    <n v="3.7499999999999999E-2"/>
  </r>
  <r>
    <x v="4564"/>
    <x v="3946"/>
    <n v="4.8"/>
    <n v="7.4"/>
    <n v="4.5999999999999996"/>
    <n v="11359410"/>
    <n v="0.22850000000000001"/>
  </r>
  <r>
    <x v="4565"/>
    <x v="3956"/>
    <n v="5"/>
    <n v="5.5"/>
    <n v="4.5999999999999996"/>
    <n v="2180010"/>
    <n v="-5.1700000000000003E-2"/>
  </r>
  <r>
    <x v="4566"/>
    <x v="3954"/>
    <n v="6.5"/>
    <n v="6.6"/>
    <n v="4.2"/>
    <n v="9349490"/>
    <n v="-0.22969999999999999"/>
  </r>
  <r>
    <x v="4567"/>
    <x v="3941"/>
    <n v="7.2"/>
    <n v="7.2"/>
    <n v="6.5"/>
    <n v="2838210"/>
    <n v="-9.1800000000000007E-2"/>
  </r>
  <r>
    <x v="4568"/>
    <x v="3937"/>
    <n v="6.9"/>
    <n v="7.6"/>
    <n v="6.5"/>
    <n v="3176960"/>
    <n v="4.8099999999999997E-2"/>
  </r>
  <r>
    <x v="4569"/>
    <x v="3966"/>
    <n v="7.6"/>
    <n v="7.7"/>
    <n v="6.1"/>
    <n v="4125000"/>
    <n v="-9.8599999999999993E-2"/>
  </r>
  <r>
    <x v="4570"/>
    <x v="3933"/>
    <n v="8.1999999999999993"/>
    <n v="8.1999999999999993"/>
    <n v="7.3"/>
    <n v="2464000"/>
    <n v="-6.9699999999999998E-2"/>
  </r>
  <r>
    <x v="4571"/>
    <x v="3986"/>
    <n v="8.5"/>
    <n v="8.5"/>
    <n v="7.8"/>
    <n v="1317890"/>
    <n v="-3.5400000000000001E-2"/>
  </r>
  <r>
    <x v="4572"/>
    <x v="3932"/>
    <n v="8.6"/>
    <n v="8.6999999999999993"/>
    <n v="8.4"/>
    <n v="660250"/>
    <n v="-1.8499999999999999E-2"/>
  </r>
  <r>
    <x v="4573"/>
    <x v="3930"/>
    <n v="8.1999999999999993"/>
    <n v="8.6999999999999993"/>
    <n v="8.1999999999999993"/>
    <n v="1379240"/>
    <n v="5.2400000000000002E-2"/>
  </r>
  <r>
    <x v="4574"/>
    <x v="3986"/>
    <n v="8.1999999999999993"/>
    <n v="8.4"/>
    <n v="8.1"/>
    <n v="1071000"/>
    <n v="0"/>
  </r>
  <r>
    <x v="4575"/>
    <x v="3986"/>
    <n v="8.8000000000000007"/>
    <n v="8.8000000000000007"/>
    <n v="8"/>
    <n v="1277250"/>
    <n v="-6.7100000000000007E-2"/>
  </r>
  <r>
    <x v="4576"/>
    <x v="3929"/>
    <n v="9"/>
    <n v="9"/>
    <n v="8.6"/>
    <n v="906290"/>
    <n v="-2.01E-2"/>
  </r>
  <r>
    <x v="4577"/>
    <x v="3987"/>
    <n v="9.1"/>
    <n v="9.3000000000000007"/>
    <n v="8.6"/>
    <n v="1407250"/>
    <n v="-1.0999999999999999E-2"/>
  </r>
  <r>
    <x v="4578"/>
    <x v="3926"/>
    <n v="8.6"/>
    <n v="9.5"/>
    <n v="8.4"/>
    <n v="386560"/>
    <n v="5.5899999999999998E-2"/>
  </r>
  <r>
    <x v="4579"/>
    <x v="3930"/>
    <n v="8.1999999999999993"/>
    <n v="9.1"/>
    <n v="8.1"/>
    <n v="0"/>
    <n v="5.0099999999999999E-2"/>
  </r>
  <r>
    <x v="4580"/>
    <x v="3986"/>
    <n v="9.6999999999999993"/>
    <n v="9.9"/>
    <n v="7.6"/>
    <n v="0"/>
    <n v="-0.1532"/>
  </r>
  <r>
    <x v="4581"/>
    <x v="3988"/>
    <n v="10.9"/>
    <n v="10.9"/>
    <n v="9.1"/>
    <n v="2719010"/>
    <n v="-0.10970000000000001"/>
  </r>
  <r>
    <x v="4582"/>
    <x v="3901"/>
    <n v="10.9"/>
    <n v="11.1"/>
    <n v="10.8"/>
    <n v="641240"/>
    <n v="-8.2000000000000007E-3"/>
  </r>
  <r>
    <x v="4583"/>
    <x v="3901"/>
    <n v="10.9"/>
    <n v="11.3"/>
    <n v="10.8"/>
    <n v="996840"/>
    <n v="0"/>
  </r>
  <r>
    <x v="4584"/>
    <x v="3901"/>
    <n v="11.3"/>
    <n v="11.5"/>
    <n v="10.5"/>
    <n v="0"/>
    <n v="-3.6299999999999999E-2"/>
  </r>
  <r>
    <x v="4585"/>
    <x v="3915"/>
    <n v="11.4"/>
    <n v="11.5"/>
    <n v="11.3"/>
    <n v="627840"/>
    <n v="-1.2200000000000001E-2"/>
  </r>
  <r>
    <x v="4586"/>
    <x v="3914"/>
    <n v="11.6"/>
    <n v="11.7"/>
    <n v="11.4"/>
    <n v="912640"/>
    <n v="-1.72E-2"/>
  </r>
  <r>
    <x v="4587"/>
    <x v="3899"/>
    <n v="10.8"/>
    <n v="11.8"/>
    <n v="10.8"/>
    <n v="2427840"/>
    <n v="7.5700000000000003E-2"/>
  </r>
  <r>
    <x v="4588"/>
    <x v="3903"/>
    <n v="10.9"/>
    <n v="11.1"/>
    <n v="10.8"/>
    <n v="172410.00000000003"/>
    <n v="-1.0999999999999999E-2"/>
  </r>
  <r>
    <x v="4589"/>
    <x v="3901"/>
    <n v="11"/>
    <n v="11.1"/>
    <n v="10.7"/>
    <n v="2060999.9999999998"/>
    <n v="0"/>
  </r>
  <r>
    <x v="4590"/>
    <x v="3902"/>
    <n v="11.1"/>
    <n v="11.3"/>
    <n v="10.8"/>
    <n v="505890"/>
    <n v="-1.7000000000000001E-2"/>
  </r>
  <r>
    <x v="4591"/>
    <x v="3923"/>
    <n v="10.8"/>
    <n v="11.9"/>
    <n v="10.7"/>
    <n v="610560"/>
    <n v="3.2399999999999998E-2"/>
  </r>
  <r>
    <x v="4592"/>
    <x v="3903"/>
    <n v="10.1"/>
    <n v="11.2"/>
    <n v="9.6"/>
    <n v="573690"/>
    <n v="6.6100000000000006E-2"/>
  </r>
  <r>
    <x v="4593"/>
    <x v="3918"/>
    <n v="9.5"/>
    <n v="10.3"/>
    <n v="9.3000000000000007"/>
    <n v="2261760"/>
    <n v="7.0800000000000002E-2"/>
  </r>
  <r>
    <x v="4594"/>
    <x v="3989"/>
    <n v="9.5"/>
    <n v="9.8000000000000007"/>
    <n v="8.9"/>
    <n v="2453810"/>
    <n v="0"/>
  </r>
  <r>
    <x v="4595"/>
    <x v="3989"/>
    <n v="10"/>
    <n v="10.5"/>
    <n v="8.4"/>
    <n v="697440"/>
    <n v="-5.21E-2"/>
  </r>
  <r>
    <x v="4596"/>
    <x v="3917"/>
    <n v="10"/>
    <n v="10.4"/>
    <n v="9.5"/>
    <n v="606250"/>
    <n v="0"/>
  </r>
  <r>
    <x v="4597"/>
    <x v="3917"/>
    <n v="7.8"/>
    <n v="12.1"/>
    <n v="7.7"/>
    <n v="5380090"/>
    <n v="0.28079999999999999"/>
  </r>
  <r>
    <x v="4598"/>
    <x v="3936"/>
    <n v="7.9"/>
    <n v="8.1999999999999993"/>
    <n v="7.1"/>
    <n v="136160"/>
    <n v="-1.2699999999999999E-2"/>
  </r>
  <r>
    <x v="4599"/>
    <x v="3990"/>
    <n v="6.6"/>
    <n v="9.5"/>
    <n v="6"/>
    <n v="7455890"/>
    <n v="0.20610000000000001"/>
  </r>
  <r>
    <x v="4600"/>
    <x v="3943"/>
    <n v="9.8000000000000007"/>
    <n v="9.9"/>
    <n v="5.7"/>
    <n v="4198810"/>
    <n v="-0.33160000000000001"/>
  </r>
  <r>
    <x v="4601"/>
    <x v="3919"/>
    <n v="10.8"/>
    <n v="11"/>
    <n v="9.5"/>
    <n v="2369290"/>
    <n v="-8.8400000000000006E-2"/>
  </r>
  <r>
    <x v="4602"/>
    <x v="3903"/>
    <n v="9.3000000000000007"/>
    <n v="11.1"/>
    <n v="9.3000000000000007"/>
    <n v="450810.00000000006"/>
    <n v="0.16089999999999999"/>
  </r>
  <r>
    <x v="4603"/>
    <x v="3991"/>
    <n v="12.1"/>
    <n v="12.2"/>
    <n v="8.6999999999999993"/>
    <n v="2618410"/>
    <n v="-0.23150000000000001"/>
  </r>
  <r>
    <x v="4604"/>
    <x v="3911"/>
    <n v="13.1"/>
    <n v="13.1"/>
    <n v="11.5"/>
    <n v="1373760"/>
    <n v="-7.9399999999999998E-2"/>
  </r>
  <r>
    <x v="4605"/>
    <x v="3992"/>
    <n v="13.4"/>
    <n v="13.6"/>
    <n v="12.9"/>
    <n v="1631250"/>
    <n v="-1.95E-2"/>
  </r>
  <r>
    <x v="4606"/>
    <x v="3888"/>
    <n v="13.5"/>
    <n v="14.9"/>
    <n v="12.8"/>
    <n v="3291840"/>
    <n v="-1.3299999999999999E-2"/>
  </r>
  <r>
    <x v="4607"/>
    <x v="3889"/>
    <n v="13.5"/>
    <n v="13.6"/>
    <n v="13.4"/>
    <n v="61000"/>
    <n v="0"/>
  </r>
  <r>
    <x v="4608"/>
    <x v="3889"/>
    <n v="13.5"/>
    <n v="13.7"/>
    <n v="13.3"/>
    <n v="188760"/>
    <n v="0"/>
  </r>
  <r>
    <x v="4609"/>
    <x v="3889"/>
    <n v="13.9"/>
    <n v="13.9"/>
    <n v="13.3"/>
    <n v="2422760"/>
    <n v="-3.2300000000000002E-2"/>
  </r>
  <r>
    <x v="4610"/>
    <x v="3993"/>
    <n v="13.9"/>
    <n v="14.1"/>
    <n v="13.9"/>
    <n v="587010"/>
    <n v="4.3E-3"/>
  </r>
  <r>
    <x v="4611"/>
    <x v="3993"/>
    <n v="14.1"/>
    <n v="14.1"/>
    <n v="13.8"/>
    <n v="1326410"/>
    <n v="-1.21E-2"/>
  </r>
  <r>
    <x v="4612"/>
    <x v="3883"/>
    <n v="14"/>
    <n v="14.7"/>
    <n v="13.8"/>
    <n v="1831640"/>
    <n v="5.0000000000000001E-3"/>
  </r>
  <r>
    <x v="4613"/>
    <x v="3994"/>
    <n v="13.7"/>
    <n v="14.1"/>
    <n v="13.6"/>
    <n v="1650440"/>
    <n v="2.1899999999999999E-2"/>
  </r>
  <r>
    <x v="4614"/>
    <x v="3886"/>
    <n v="13.7"/>
    <n v="13.8"/>
    <n v="13.5"/>
    <n v="1033160"/>
    <n v="0"/>
  </r>
  <r>
    <x v="4615"/>
    <x v="3886"/>
    <n v="13.6"/>
    <n v="13.8"/>
    <n v="13.4"/>
    <n v="257890"/>
    <n v="6.6E-3"/>
  </r>
  <r>
    <x v="4616"/>
    <x v="3887"/>
    <n v="13.7"/>
    <n v="13.8"/>
    <n v="13.4"/>
    <n v="50040"/>
    <n v="-5.7999999999999996E-3"/>
  </r>
  <r>
    <x v="4617"/>
    <x v="3886"/>
    <n v="13.9"/>
    <n v="14"/>
    <n v="13.4"/>
    <n v="417240"/>
    <n v="-1.1599999999999999E-2"/>
  </r>
  <r>
    <x v="4618"/>
    <x v="3993"/>
    <n v="13.5"/>
    <n v="14.7"/>
    <n v="13.4"/>
    <n v="3919640"/>
    <n v="2.7400000000000001E-2"/>
  </r>
  <r>
    <x v="4619"/>
    <x v="3889"/>
    <n v="13.2"/>
    <n v="13.9"/>
    <n v="12.5"/>
    <n v="6831000.0000000009"/>
    <n v="2.4299999999999999E-2"/>
  </r>
  <r>
    <x v="4620"/>
    <x v="3995"/>
    <n v="13.7"/>
    <n v="13.8"/>
    <n v="13"/>
    <n v="1306440"/>
    <n v="-4.0800000000000003E-2"/>
  </r>
  <r>
    <x v="4621"/>
    <x v="3886"/>
    <n v="13.8"/>
    <n v="13.8"/>
    <n v="13.5"/>
    <n v="448760.00000000006"/>
    <n v="-6.4999999999999997E-3"/>
  </r>
  <r>
    <x v="4622"/>
    <x v="3885"/>
    <n v="14"/>
    <n v="14.1"/>
    <n v="13.5"/>
    <n v="2035240"/>
    <n v="-1.29E-2"/>
  </r>
  <r>
    <x v="4623"/>
    <x v="3994"/>
    <n v="13.9"/>
    <n v="14.1"/>
    <n v="13.7"/>
    <n v="1165560"/>
    <n v="0"/>
  </r>
  <r>
    <x v="4624"/>
    <x v="3993"/>
    <n v="14"/>
    <n v="14.1"/>
    <n v="13.9"/>
    <n v="351560"/>
    <n v="-4.3E-3"/>
  </r>
  <r>
    <x v="4625"/>
    <x v="3994"/>
    <n v="14.2"/>
    <n v="14.6"/>
    <n v="13.9"/>
    <n v="948960"/>
    <n v="-1.41E-2"/>
  </r>
  <r>
    <x v="4626"/>
    <x v="3884"/>
    <n v="14.9"/>
    <n v="15.2"/>
    <n v="13.8"/>
    <n v="786560"/>
    <n v="-4.6300000000000001E-2"/>
  </r>
  <r>
    <x v="4627"/>
    <x v="3996"/>
    <n v="14.4"/>
    <n v="15.7"/>
    <n v="14.4"/>
    <n v="1267840"/>
    <n v="3.6200000000000003E-2"/>
  </r>
  <r>
    <x v="4628"/>
    <x v="3997"/>
    <n v="14.3"/>
    <n v="14.7"/>
    <n v="14"/>
    <n v="1083810"/>
    <n v="4.8999999999999998E-3"/>
  </r>
  <r>
    <x v="4629"/>
    <x v="3882"/>
    <n v="14.8"/>
    <n v="15.6"/>
    <n v="13.9"/>
    <n v="2962250"/>
    <n v="-3.1800000000000002E-2"/>
  </r>
  <r>
    <x v="4630"/>
    <x v="3998"/>
    <n v="14.8"/>
    <n v="15.9"/>
    <n v="14.5"/>
    <n v="2560090"/>
    <n v="0"/>
  </r>
  <r>
    <x v="4631"/>
    <x v="3998"/>
    <n v="12.9"/>
    <n v="16.5"/>
    <n v="12.7"/>
    <n v="9169240"/>
    <n v="0.14480000000000001"/>
  </r>
  <r>
    <x v="4632"/>
    <x v="3912"/>
    <n v="13.9"/>
    <n v="15"/>
    <n v="11"/>
    <n v="672640"/>
    <n v="-6.8500000000000005E-2"/>
  </r>
  <r>
    <x v="4633"/>
    <x v="3993"/>
    <n v="15.4"/>
    <n v="15.5"/>
    <n v="13.1"/>
    <n v="1463840"/>
    <n v="-0.1023"/>
  </r>
  <r>
    <x v="4634"/>
    <x v="3999"/>
    <n v="15.4"/>
    <n v="15.7"/>
    <n v="15.3"/>
    <n v="1326410"/>
    <n v="0"/>
  </r>
  <r>
    <x v="4635"/>
    <x v="3999"/>
    <n v="15.4"/>
    <n v="15.8"/>
    <n v="15.3"/>
    <n v="875250"/>
    <n v="0"/>
  </r>
  <r>
    <x v="4636"/>
    <x v="3999"/>
    <n v="16.100000000000001"/>
    <n v="16.7"/>
    <n v="15.3"/>
    <n v="931840"/>
    <n v="-4.3499999999999997E-2"/>
  </r>
  <r>
    <x v="4637"/>
    <x v="4000"/>
    <n v="16.899999999999999"/>
    <n v="17"/>
    <n v="15.7"/>
    <n v="3356160"/>
    <n v="-4.4499999999999998E-2"/>
  </r>
  <r>
    <x v="4638"/>
    <x v="3874"/>
    <n v="17"/>
    <n v="17.2"/>
    <n v="16.7"/>
    <n v="84160"/>
    <n v="-5.8999999999999999E-3"/>
  </r>
  <r>
    <x v="4639"/>
    <x v="4001"/>
    <n v="16.8"/>
    <n v="17.5"/>
    <n v="16.5"/>
    <n v="976000"/>
    <n v="1.1900000000000001E-2"/>
  </r>
  <r>
    <x v="4640"/>
    <x v="3877"/>
    <n v="16.5"/>
    <n v="18"/>
    <n v="15"/>
    <n v="1415250"/>
    <n v="1.8200000000000001E-2"/>
  </r>
  <r>
    <x v="4641"/>
    <x v="4002"/>
    <n v="17.5"/>
    <n v="17.5"/>
    <n v="14"/>
    <n v="75250"/>
    <n v="-6.0499999999999998E-2"/>
  </r>
  <r>
    <x v="4642"/>
    <x v="3875"/>
    <n v="17.5"/>
    <n v="17.5"/>
    <n v="17.5"/>
    <n v="6709185.3823197428"/>
    <n v="0"/>
  </r>
  <r>
    <x v="4643"/>
    <x v="3875"/>
    <n v="17.5"/>
    <n v="17.5"/>
    <n v="17.5"/>
    <n v="6709185.3823197428"/>
    <n v="0"/>
  </r>
  <r>
    <x v="4644"/>
    <x v="3875"/>
    <n v="17.5"/>
    <n v="17.5"/>
    <n v="17.5"/>
    <n v="6709185.3823197428"/>
    <n v="0"/>
  </r>
  <r>
    <x v="4645"/>
    <x v="3875"/>
    <n v="17.5"/>
    <n v="17.5"/>
    <n v="17.5"/>
    <n v="6709185.3823197428"/>
    <n v="0"/>
  </r>
  <r>
    <x v="4646"/>
    <x v="3875"/>
    <n v="17.5"/>
    <n v="17.5"/>
    <n v="17.5"/>
    <n v="6709185.3823197428"/>
    <n v="0"/>
  </r>
  <r>
    <x v="4647"/>
    <x v="3875"/>
    <n v="17.5"/>
    <n v="17.5"/>
    <n v="17.5"/>
    <n v="6709185.3823197428"/>
    <n v="0"/>
  </r>
  <r>
    <x v="4648"/>
    <x v="3875"/>
    <n v="16.899999999999999"/>
    <n v="18.899999999999999"/>
    <n v="16.899999999999999"/>
    <n v="543240"/>
    <n v="3.6700000000000003E-2"/>
  </r>
  <r>
    <x v="4649"/>
    <x v="3874"/>
    <n v="15.7"/>
    <n v="17"/>
    <n v="15.1"/>
    <n v="1919160"/>
    <n v="7.7200000000000005E-2"/>
  </r>
  <r>
    <x v="4650"/>
    <x v="3878"/>
    <n v="17"/>
    <n v="18.3"/>
    <n v="13"/>
    <n v="6734440"/>
    <n v="-7.7600000000000002E-2"/>
  </r>
  <r>
    <x v="4651"/>
    <x v="4001"/>
    <n v="19.5"/>
    <n v="19.899999999999999"/>
    <n v="17"/>
    <n v="984000"/>
    <n v="-0.1278"/>
  </r>
  <r>
    <x v="4652"/>
    <x v="3869"/>
    <n v="19.3"/>
    <n v="20"/>
    <n v="19"/>
    <n v="1967410"/>
    <n v="1.09E-2"/>
  </r>
  <r>
    <x v="4653"/>
    <x v="4003"/>
    <n v="19.8"/>
    <n v="20.5"/>
    <n v="18"/>
    <n v="578560"/>
    <n v="-2.8199999999999999E-2"/>
  </r>
  <r>
    <x v="4654"/>
    <x v="4004"/>
    <n v="18.5"/>
    <n v="24.5"/>
    <n v="16"/>
    <n v="3083640"/>
    <n v="6.9500000000000006E-2"/>
  </r>
  <r>
    <x v="4655"/>
    <x v="4005"/>
    <n v="14.6"/>
    <n v="25"/>
    <n v="10.3"/>
    <n v="2872610"/>
    <n v="0.26619999999999999"/>
  </r>
  <r>
    <x v="4656"/>
    <x v="4006"/>
    <n v="24"/>
    <n v="24"/>
    <n v="13"/>
    <n v="10602690"/>
    <n v="-0.38829999999999998"/>
  </r>
  <r>
    <x v="4657"/>
    <x v="3859"/>
    <n v="28.9"/>
    <n v="29.4"/>
    <n v="20"/>
    <n v="1936409.9999999998"/>
    <n v="-0.1719"/>
  </r>
  <r>
    <x v="4658"/>
    <x v="4007"/>
    <n v="29.6"/>
    <n v="31.5"/>
    <n v="26.1"/>
    <n v="5852490"/>
    <n v="-2.3E-2"/>
  </r>
  <r>
    <x v="4659"/>
    <x v="3850"/>
    <n v="23.9"/>
    <n v="31.9"/>
    <n v="22.2"/>
    <n v="9758490"/>
    <n v="0.23749999999999999"/>
  </r>
  <r>
    <x v="4660"/>
    <x v="4008"/>
    <n v="18.5"/>
    <n v="24.3"/>
    <n v="18.3"/>
    <n v="3867840"/>
    <n v="0.28949999999999998"/>
  </r>
  <r>
    <x v="4661"/>
    <x v="4005"/>
    <n v="16.7"/>
    <n v="19.2"/>
    <n v="16.5"/>
    <n v="495810.00000000006"/>
    <n v="0.1108"/>
  </r>
  <r>
    <x v="4662"/>
    <x v="4009"/>
    <n v="18.899999999999999"/>
    <n v="19"/>
    <n v="16.2"/>
    <n v="679840"/>
    <n v="-0.1159"/>
  </r>
  <r>
    <x v="4663"/>
    <x v="4010"/>
    <n v="14.3"/>
    <n v="18.899999999999999"/>
    <n v="14"/>
    <n v="2135040"/>
    <n v="0.32190000000000002"/>
  </r>
  <r>
    <x v="4664"/>
    <x v="3882"/>
    <n v="10.6"/>
    <n v="14.5"/>
    <n v="10.6"/>
    <n v="7152040"/>
    <n v="0.34810000000000002"/>
  </r>
  <r>
    <x v="4665"/>
    <x v="3904"/>
    <n v="9.6"/>
    <n v="10.9"/>
    <n v="9.5"/>
    <n v="205250"/>
    <n v="0.1076"/>
  </r>
  <r>
    <x v="4666"/>
    <x v="3924"/>
    <n v="8.6999999999999993"/>
    <n v="9.6999999999999993"/>
    <n v="8.3000000000000007"/>
    <n v="2087039.9999999998"/>
    <n v="9.5000000000000001E-2"/>
  </r>
  <r>
    <x v="4667"/>
    <x v="3927"/>
    <n v="8.8000000000000007"/>
    <n v="9.5"/>
    <n v="8.1"/>
    <n v="3617410"/>
    <n v="-6.7999999999999996E-3"/>
  </r>
  <r>
    <x v="4668"/>
    <x v="3929"/>
    <n v="8.4"/>
    <n v="9"/>
    <n v="8.3000000000000007"/>
    <n v="1202240"/>
    <n v="4.3900000000000002E-2"/>
  </r>
  <r>
    <x v="4669"/>
    <x v="3931"/>
    <n v="8.3000000000000007"/>
    <n v="8.5"/>
    <n v="8.1"/>
    <n v="367010"/>
    <n v="1.5699999999999999E-2"/>
  </r>
  <r>
    <x v="4670"/>
    <x v="4011"/>
    <n v="8.5"/>
    <n v="8.6999999999999993"/>
    <n v="8.1"/>
    <n v="306250"/>
    <n v="-2.35E-2"/>
  </r>
  <r>
    <x v="4671"/>
    <x v="3932"/>
    <n v="8.8000000000000007"/>
    <n v="8.8000000000000007"/>
    <n v="8.5"/>
    <n v="620490"/>
    <n v="-3.4099999999999998E-2"/>
  </r>
  <r>
    <x v="4672"/>
    <x v="3929"/>
    <n v="8.4"/>
    <n v="9"/>
    <n v="8"/>
    <n v="1862250"/>
    <n v="4.7600000000000003E-2"/>
  </r>
  <r>
    <x v="4673"/>
    <x v="3931"/>
    <n v="7.4"/>
    <n v="9.3000000000000007"/>
    <n v="7.2"/>
    <n v="320250"/>
    <n v="0.1321"/>
  </r>
  <r>
    <x v="4674"/>
    <x v="4012"/>
    <n v="7.2"/>
    <n v="7.5"/>
    <n v="7"/>
    <n v="819840"/>
    <n v="3.78E-2"/>
  </r>
  <r>
    <x v="4675"/>
    <x v="3937"/>
    <n v="6.7"/>
    <n v="7.4"/>
    <n v="6.7"/>
    <n v="987840"/>
    <n v="6.88E-2"/>
  </r>
  <r>
    <x v="4676"/>
    <x v="3940"/>
    <n v="6.1"/>
    <n v="6.8"/>
    <n v="6"/>
    <n v="2076690"/>
    <n v="9.3100000000000002E-2"/>
  </r>
  <r>
    <x v="4677"/>
    <x v="3965"/>
    <n v="5.6"/>
    <n v="6.5"/>
    <n v="5.6"/>
    <n v="342210"/>
    <n v="9.4799999999999995E-2"/>
  </r>
  <r>
    <x v="4678"/>
    <x v="3948"/>
    <n v="6.8"/>
    <n v="7.1"/>
    <n v="5.6"/>
    <n v="2045160"/>
    <n v="-0.17910000000000001"/>
  </r>
  <r>
    <x v="4679"/>
    <x v="3939"/>
    <n v="6.9"/>
    <n v="7.3"/>
    <n v="6.6"/>
    <n v="1075360"/>
    <n v="-1.0200000000000001E-2"/>
  </r>
  <r>
    <x v="4680"/>
    <x v="3966"/>
    <n v="7.2"/>
    <n v="7.5"/>
    <n v="6.6"/>
    <n v="1016000"/>
    <n v="-4.3099999999999999E-2"/>
  </r>
  <r>
    <x v="4681"/>
    <x v="3937"/>
    <n v="8"/>
    <n v="8.4"/>
    <n v="7"/>
    <n v="1237250"/>
    <n v="-0.1046"/>
  </r>
  <r>
    <x v="4682"/>
    <x v="3921"/>
    <n v="7"/>
    <n v="8.5"/>
    <n v="6.8"/>
    <n v="617960"/>
    <n v="0.14879999999999999"/>
  </r>
  <r>
    <x v="4683"/>
    <x v="3938"/>
    <n v="7.2"/>
    <n v="7.8"/>
    <n v="6.2"/>
    <n v="549000"/>
    <n v="-2.92E-2"/>
  </r>
  <r>
    <x v="4684"/>
    <x v="3937"/>
    <n v="8.1999999999999993"/>
    <n v="8.9"/>
    <n v="5.8"/>
    <n v="2160210"/>
    <n v="-0.122"/>
  </r>
  <r>
    <x v="4685"/>
    <x v="3986"/>
    <n v="6.3"/>
    <n v="8.4"/>
    <n v="6.3"/>
    <n v="0"/>
    <n v="0.30159999999999998"/>
  </r>
  <r>
    <x v="4686"/>
    <x v="3944"/>
    <n v="5.5"/>
    <n v="6.5"/>
    <n v="5.2"/>
    <n v="2283840"/>
    <n v="0.14549999999999999"/>
  </r>
  <r>
    <x v="4687"/>
    <x v="3949"/>
    <n v="5.8"/>
    <n v="6.1"/>
    <n v="4.5999999999999996"/>
    <n v="2996490"/>
    <n v="-5.3400000000000003E-2"/>
  </r>
  <r>
    <x v="4688"/>
    <x v="3963"/>
    <n v="3.8"/>
    <n v="6"/>
    <n v="3.8"/>
    <n v="1236840"/>
    <n v="0.52890000000000004"/>
  </r>
  <r>
    <x v="4689"/>
    <x v="3985"/>
    <n v="3.9"/>
    <n v="3.9"/>
    <n v="3.7"/>
    <n v="599040"/>
    <n v="-1.8100000000000002E-2"/>
  </r>
  <r>
    <x v="4690"/>
    <x v="3970"/>
    <n v="3.6"/>
    <n v="3.9"/>
    <n v="3.6"/>
    <n v="274690"/>
    <n v="6.3200000000000006E-2"/>
  </r>
  <r>
    <x v="4691"/>
    <x v="3984"/>
    <n v="3.5"/>
    <n v="3.7"/>
    <n v="3.4"/>
    <n v="1479889.9999999998"/>
    <n v="5.5100000000000003E-2"/>
  </r>
  <r>
    <x v="4692"/>
    <x v="3971"/>
    <n v="3.3"/>
    <n v="3.6"/>
    <n v="3.3"/>
    <n v="46040"/>
    <n v="3.5999999999999997E-2"/>
  </r>
  <r>
    <x v="4693"/>
    <x v="3973"/>
    <n v="3.4"/>
    <n v="3.5"/>
    <n v="3.3"/>
    <n v="537250"/>
    <n v="-2.35E-2"/>
  </r>
  <r>
    <x v="4694"/>
    <x v="4013"/>
    <n v="3.4"/>
    <n v="3.6"/>
    <n v="3.3"/>
    <n v="483840.00000000006"/>
    <n v="0"/>
  </r>
  <r>
    <x v="4695"/>
    <x v="4013"/>
    <n v="3.2"/>
    <n v="3.5"/>
    <n v="3.1"/>
    <n v="1556640.0000000002"/>
    <n v="6.5600000000000006E-2"/>
  </r>
  <r>
    <x v="4696"/>
    <x v="3972"/>
    <n v="3"/>
    <n v="3.5"/>
    <n v="3"/>
    <n v="604890"/>
    <n v="5.6099999999999997E-2"/>
  </r>
  <r>
    <x v="4697"/>
    <x v="3975"/>
    <n v="3.5"/>
    <n v="3.9"/>
    <n v="2.5"/>
    <n v="3524290.0000000005"/>
    <n v="-0.1343"/>
  </r>
  <r>
    <x v="4698"/>
    <x v="3971"/>
    <n v="2.9"/>
    <n v="4.2"/>
    <n v="2.8"/>
    <n v="2813490.0000000005"/>
    <n v="0.21529999999999999"/>
  </r>
  <r>
    <x v="4699"/>
    <x v="3976"/>
    <n v="2.2000000000000002"/>
    <n v="3"/>
    <n v="2.2000000000000002"/>
    <n v="3339640"/>
    <n v="0.30320000000000003"/>
  </r>
  <r>
    <x v="4700"/>
    <x v="3981"/>
    <n v="1.9"/>
    <n v="2.7"/>
    <n v="1.7"/>
    <n v="2405760"/>
    <n v="0.16320000000000001"/>
  </r>
  <r>
    <x v="4701"/>
    <x v="4014"/>
    <n v="1.8"/>
    <n v="2"/>
    <n v="1.7"/>
    <n v="198360"/>
    <n v="6.1499999999999999E-2"/>
  </r>
  <r>
    <x v="4702"/>
    <x v="4015"/>
    <n v="1.6"/>
    <n v="1.8"/>
    <n v="1.5"/>
    <n v="120250"/>
    <n v="0.1474"/>
  </r>
  <r>
    <x v="4703"/>
    <x v="4016"/>
    <n v="1.6"/>
    <n v="1.7"/>
    <n v="1.5"/>
    <n v="633090"/>
    <n v="-4.2900000000000001E-2"/>
  </r>
  <r>
    <x v="4704"/>
    <x v="4016"/>
    <n v="1.7"/>
    <n v="2"/>
    <n v="1.6"/>
    <n v="1163160"/>
    <n v="-4.1200000000000001E-2"/>
  </r>
  <r>
    <x v="4705"/>
    <x v="4017"/>
    <n v="1.4"/>
    <n v="2"/>
    <n v="1.3"/>
    <n v="4130440.0000000005"/>
    <n v="0.20569999999999999"/>
  </r>
  <r>
    <x v="4706"/>
    <x v="4018"/>
    <n v="1.2"/>
    <n v="1.4"/>
    <n v="1.2"/>
    <n v="1655640"/>
    <n v="0.1653"/>
  </r>
  <r>
    <x v="4707"/>
    <x v="4019"/>
    <n v="1.1000000000000001"/>
    <n v="1.2"/>
    <n v="1.1000000000000001"/>
    <n v="1179000"/>
    <n v="6.1400000000000003E-2"/>
  </r>
  <r>
    <x v="4708"/>
    <x v="4020"/>
    <n v="1.2"/>
    <n v="1.2"/>
    <n v="1.1000000000000001"/>
    <n v="747250"/>
    <n v="-0.05"/>
  </r>
  <r>
    <x v="4709"/>
    <x v="4019"/>
    <n v="1.2"/>
    <n v="1.2"/>
    <n v="1.1000000000000001"/>
    <n v="703360"/>
    <n v="0"/>
  </r>
  <r>
    <x v="4710"/>
    <x v="4019"/>
    <n v="1.1000000000000001"/>
    <n v="1.2"/>
    <n v="1.1000000000000001"/>
    <n v="1319040"/>
    <n v="0"/>
  </r>
  <r>
    <x v="4711"/>
    <x v="4020"/>
    <n v="1"/>
    <n v="1.1000000000000001"/>
    <n v="1"/>
    <n v="557290"/>
    <n v="5.7099999999999998E-2"/>
  </r>
  <r>
    <x v="4712"/>
    <x v="4021"/>
    <n v="1"/>
    <n v="1.1000000000000001"/>
    <n v="1"/>
    <n v="2511690"/>
    <n v="6.0699999999999997E-2"/>
  </r>
  <r>
    <x v="4713"/>
    <x v="4021"/>
    <n v="1"/>
    <n v="1.1000000000000001"/>
    <n v="0.9"/>
    <n v="1559610"/>
    <n v="0"/>
  </r>
  <r>
    <x v="4714"/>
    <x v="4021"/>
    <n v="0.9"/>
    <n v="1"/>
    <n v="0.9"/>
    <n v="342210"/>
    <n v="8.4000000000000005E-2"/>
  </r>
  <r>
    <x v="4715"/>
    <x v="4022"/>
    <n v="0.9"/>
    <n v="1"/>
    <n v="0.9"/>
    <n v="1736000"/>
    <n v="7.2700000000000001E-2"/>
  </r>
  <r>
    <x v="4716"/>
    <x v="4022"/>
    <n v="0.8"/>
    <n v="0.9"/>
    <n v="0.8"/>
    <n v="2033640"/>
    <n v="0.1169"/>
  </r>
  <r>
    <x v="4717"/>
    <x v="4023"/>
    <n v="0.7"/>
    <n v="0.8"/>
    <n v="0.7"/>
    <n v="952250"/>
    <n v="0"/>
  </r>
  <r>
    <x v="4718"/>
    <x v="4024"/>
    <n v="0.7"/>
    <n v="0.8"/>
    <n v="0.7"/>
    <n v="187250"/>
    <n v="0"/>
  </r>
  <r>
    <x v="4719"/>
    <x v="4024"/>
    <n v="0.8"/>
    <n v="0.8"/>
    <n v="0.7"/>
    <n v="145440"/>
    <n v="0"/>
  </r>
  <r>
    <x v="4720"/>
    <x v="4023"/>
    <n v="0.8"/>
    <n v="0.8"/>
    <n v="0.7"/>
    <n v="382410"/>
    <n v="0"/>
  </r>
  <r>
    <x v="4721"/>
    <x v="4023"/>
    <n v="0.7"/>
    <n v="0.8"/>
    <n v="0.7"/>
    <n v="898890"/>
    <n v="0"/>
  </r>
  <r>
    <x v="4722"/>
    <x v="4024"/>
    <n v="0.7"/>
    <n v="0.8"/>
    <n v="0.7"/>
    <n v="609000"/>
    <n v="0"/>
  </r>
  <r>
    <x v="4723"/>
    <x v="4024"/>
    <n v="0.7"/>
    <n v="0.7"/>
    <n v="0.6"/>
    <n v="710290"/>
    <n v="0"/>
  </r>
  <r>
    <x v="4724"/>
    <x v="4024"/>
    <n v="0.8"/>
    <n v="0.8"/>
    <n v="0.6"/>
    <n v="498560"/>
    <n v="-0.12709999999999999"/>
  </r>
  <r>
    <x v="4725"/>
    <x v="4023"/>
    <n v="0.8"/>
    <n v="0.8"/>
    <n v="0.8"/>
    <n v="365490"/>
    <n v="0"/>
  </r>
  <r>
    <x v="4726"/>
    <x v="4023"/>
    <n v="0.8"/>
    <n v="0.8"/>
    <n v="0.8"/>
    <n v="122010.00000000001"/>
    <n v="0"/>
  </r>
  <r>
    <x v="4727"/>
    <x v="4023"/>
    <n v="0.8"/>
    <n v="0.8"/>
    <n v="0.8"/>
    <n v="60610"/>
    <n v="0"/>
  </r>
  <r>
    <x v="4728"/>
    <x v="4023"/>
    <n v="0.8"/>
    <n v="0.8"/>
    <n v="0.8"/>
    <n v="605440"/>
    <n v="0"/>
  </r>
  <r>
    <x v="4729"/>
    <x v="4023"/>
    <n v="0.8"/>
    <n v="0.8"/>
    <n v="0.8"/>
    <n v="70840"/>
    <n v="0"/>
  </r>
  <r>
    <x v="4730"/>
    <x v="4023"/>
    <n v="0.8"/>
    <n v="0.8"/>
    <n v="0.8"/>
    <n v="92840"/>
    <n v="0"/>
  </r>
  <r>
    <x v="4731"/>
    <x v="4023"/>
    <n v="0.8"/>
    <n v="0.9"/>
    <n v="0.8"/>
    <n v="716490"/>
    <n v="0"/>
  </r>
  <r>
    <x v="4732"/>
    <x v="4023"/>
    <n v="0.9"/>
    <n v="0.9"/>
    <n v="0.8"/>
    <n v="181560"/>
    <n v="0"/>
  </r>
  <r>
    <x v="4733"/>
    <x v="4022"/>
    <n v="0.9"/>
    <n v="0.9"/>
    <n v="0.8"/>
    <n v="893760"/>
    <n v="0"/>
  </r>
  <r>
    <x v="4734"/>
    <x v="4022"/>
    <n v="0.9"/>
    <n v="0.9"/>
    <n v="0.9"/>
    <n v="395240"/>
    <n v="0"/>
  </r>
  <r>
    <x v="4735"/>
    <x v="4022"/>
    <n v="0.8"/>
    <n v="0.9"/>
    <n v="0.8"/>
    <n v="14010"/>
    <n v="0"/>
  </r>
  <r>
    <x v="4736"/>
    <x v="4023"/>
    <n v="0.8"/>
    <n v="0.9"/>
    <n v="0.8"/>
    <n v="344760"/>
    <n v="0"/>
  </r>
  <r>
    <x v="4737"/>
    <x v="4023"/>
    <n v="0.8"/>
    <n v="0.8"/>
    <n v="0.7"/>
    <n v="182250"/>
    <n v="6.59E-2"/>
  </r>
  <r>
    <x v="4738"/>
    <x v="4023"/>
    <n v="0.7"/>
    <n v="0.8"/>
    <n v="0.7"/>
    <n v="259000"/>
    <n v="0"/>
  </r>
  <r>
    <x v="4739"/>
    <x v="4024"/>
    <n v="0.8"/>
    <n v="0.8"/>
    <n v="0.7"/>
    <n v="477240"/>
    <n v="0"/>
  </r>
  <r>
    <x v="4740"/>
    <x v="4023"/>
    <n v="0.8"/>
    <n v="0.8"/>
    <n v="0.7"/>
    <n v="869440.00000000012"/>
    <n v="-6.3100000000000003E-2"/>
  </r>
  <r>
    <x v="4741"/>
    <x v="4023"/>
    <n v="0.8"/>
    <n v="0.9"/>
    <n v="0.7"/>
    <n v="327290"/>
    <n v="0"/>
  </r>
  <r>
    <x v="4742"/>
    <x v="4023"/>
    <n v="0.9"/>
    <n v="0.9"/>
    <n v="0.8"/>
    <n v="114560"/>
    <n v="0"/>
  </r>
  <r>
    <x v="4743"/>
    <x v="4022"/>
    <n v="0.9"/>
    <n v="0.9"/>
    <n v="0.8"/>
    <n v="737490"/>
    <n v="0"/>
  </r>
  <r>
    <x v="4744"/>
    <x v="4022"/>
    <n v="0.9"/>
    <n v="0.9"/>
    <n v="0.9"/>
    <n v="199290"/>
    <n v="0"/>
  </r>
  <r>
    <x v="4745"/>
    <x v="4022"/>
    <n v="0.9"/>
    <n v="0.9"/>
    <n v="0.9"/>
    <n v="142290"/>
    <n v="0"/>
  </r>
  <r>
    <x v="4746"/>
    <x v="4022"/>
    <n v="0.9"/>
    <n v="0.9"/>
    <n v="0.9"/>
    <n v="43560"/>
    <n v="0"/>
  </r>
  <r>
    <x v="4747"/>
    <x v="4022"/>
    <n v="0.9"/>
    <n v="0.9"/>
    <n v="0.9"/>
    <n v="395240"/>
    <n v="0"/>
  </r>
  <r>
    <x v="4748"/>
    <x v="4022"/>
    <n v="0.9"/>
    <n v="0.9"/>
    <n v="0.9"/>
    <n v="272290"/>
    <n v="-5.67E-2"/>
  </r>
  <r>
    <x v="4749"/>
    <x v="4022"/>
    <n v="0.9"/>
    <n v="0.9"/>
    <n v="0.8"/>
    <n v="771689.99999999988"/>
    <n v="7.9100000000000004E-2"/>
  </r>
  <r>
    <x v="4750"/>
    <x v="4022"/>
    <n v="0.9"/>
    <n v="0.9"/>
    <n v="0.9"/>
    <n v="250250"/>
    <n v="0"/>
  </r>
  <r>
    <x v="4751"/>
    <x v="4022"/>
    <n v="0.9"/>
    <n v="0.9"/>
    <n v="0.9"/>
    <n v="240090"/>
    <n v="0"/>
  </r>
  <r>
    <x v="4752"/>
    <x v="4022"/>
    <n v="0.9"/>
    <n v="0.9"/>
    <n v="0.8"/>
    <n v="412290"/>
    <n v="0"/>
  </r>
  <r>
    <x v="4753"/>
    <x v="4022"/>
    <n v="0.9"/>
    <n v="0.9"/>
    <n v="0.8"/>
    <n v="795690"/>
    <n v="0"/>
  </r>
  <r>
    <x v="4754"/>
    <x v="4022"/>
    <n v="0.9"/>
    <n v="0.9"/>
    <n v="0.8"/>
    <n v="716490"/>
    <n v="0"/>
  </r>
  <r>
    <x v="4755"/>
    <x v="4022"/>
    <n v="0.9"/>
    <n v="0.9"/>
    <n v="0.9"/>
    <n v="192410"/>
    <n v="0"/>
  </r>
  <r>
    <x v="4756"/>
    <x v="4022"/>
    <n v="0.9"/>
    <n v="0.9"/>
    <n v="0.9"/>
    <n v="206250"/>
    <n v="0"/>
  </r>
  <r>
    <x v="4757"/>
    <x v="4022"/>
    <n v="0.9"/>
    <n v="0.9"/>
    <n v="0.9"/>
    <n v="202760.00000000003"/>
    <n v="0"/>
  </r>
  <r>
    <x v="4758"/>
    <x v="4022"/>
    <n v="0.9"/>
    <n v="1"/>
    <n v="0.9"/>
    <n v="1286490"/>
    <n v="7.0000000000000007E-2"/>
  </r>
  <r>
    <x v="4759"/>
    <x v="4022"/>
    <n v="0.9"/>
    <n v="0.9"/>
    <n v="0.8"/>
    <n v="302250"/>
    <n v="0"/>
  </r>
  <r>
    <x v="4760"/>
    <x v="4022"/>
    <n v="1"/>
    <n v="1"/>
    <n v="0.9"/>
    <n v="628290"/>
    <n v="-7.0999999999999994E-2"/>
  </r>
  <r>
    <x v="4761"/>
    <x v="4021"/>
    <n v="0.9"/>
    <n v="1"/>
    <n v="0.9"/>
    <n v="350760"/>
    <n v="0"/>
  </r>
  <r>
    <x v="4762"/>
    <x v="4022"/>
    <n v="1"/>
    <n v="1"/>
    <n v="0.9"/>
    <n v="205160"/>
    <n v="-8.6499999999999994E-2"/>
  </r>
  <r>
    <x v="4763"/>
    <x v="4021"/>
    <n v="0.9"/>
    <n v="1"/>
    <n v="0.9"/>
    <n v="563640"/>
    <n v="0.1082"/>
  </r>
  <r>
    <x v="4764"/>
    <x v="4022"/>
    <n v="0.9"/>
    <n v="0.9"/>
    <n v="0.9"/>
    <n v="483840"/>
    <n v="0"/>
  </r>
  <r>
    <x v="4765"/>
    <x v="4022"/>
    <n v="0.8"/>
    <n v="0.9"/>
    <n v="0.8"/>
    <n v="121000"/>
    <n v="0"/>
  </r>
  <r>
    <x v="4766"/>
    <x v="4023"/>
    <n v="0.9"/>
    <n v="0.9"/>
    <n v="0.8"/>
    <n v="119000"/>
    <n v="0"/>
  </r>
  <r>
    <x v="4767"/>
    <x v="4022"/>
    <n v="0.9"/>
    <n v="0.9"/>
    <n v="0.8"/>
    <n v="967090.00000000012"/>
    <n v="-0.1043"/>
  </r>
  <r>
    <x v="4768"/>
    <x v="4022"/>
    <n v="0.9"/>
    <n v="1"/>
    <n v="0.8"/>
    <n v="304000"/>
    <n v="5.57E-2"/>
  </r>
  <r>
    <x v="4769"/>
    <x v="4022"/>
    <n v="1"/>
    <n v="1"/>
    <n v="0.8"/>
    <n v="3510250.0000000005"/>
    <n v="-0.13569999999999999"/>
  </r>
  <r>
    <x v="4770"/>
    <x v="4021"/>
    <n v="1"/>
    <n v="1"/>
    <n v="1"/>
    <n v="4010"/>
    <n v="0"/>
  </r>
  <r>
    <x v="4771"/>
    <x v="4021"/>
    <n v="1"/>
    <n v="1"/>
    <n v="1"/>
    <n v="136610"/>
    <n v="0"/>
  </r>
  <r>
    <x v="4772"/>
    <x v="4021"/>
    <n v="1.1000000000000001"/>
    <n v="1.1000000000000001"/>
    <n v="1"/>
    <n v="534440"/>
    <n v="0"/>
  </r>
  <r>
    <x v="4773"/>
    <x v="4020"/>
    <n v="1"/>
    <n v="1.1000000000000001"/>
    <n v="1"/>
    <n v="71000"/>
    <n v="0"/>
  </r>
  <r>
    <x v="4774"/>
    <x v="4021"/>
    <n v="1.1000000000000001"/>
    <n v="1.1000000000000001"/>
    <n v="1"/>
    <n v="77760"/>
    <n v="0"/>
  </r>
  <r>
    <x v="4775"/>
    <x v="4020"/>
    <n v="1.1000000000000001"/>
    <n v="1.1000000000000001"/>
    <n v="1"/>
    <n v="49440"/>
    <n v="0"/>
  </r>
  <r>
    <x v="4776"/>
    <x v="4020"/>
    <n v="1"/>
    <n v="1.1000000000000001"/>
    <n v="0.9"/>
    <n v="399000"/>
    <n v="9.1499999999999998E-2"/>
  </r>
  <r>
    <x v="4777"/>
    <x v="4021"/>
    <n v="1.1000000000000001"/>
    <n v="1.1000000000000001"/>
    <n v="0.8"/>
    <n v="1487360"/>
    <n v="-0.10059999999999999"/>
  </r>
  <r>
    <x v="4778"/>
    <x v="4020"/>
    <n v="0.9"/>
    <n v="1.1000000000000001"/>
    <n v="0.8"/>
    <n v="3126690"/>
    <n v="0.18740000000000001"/>
  </r>
  <r>
    <x v="4779"/>
    <x v="4022"/>
    <n v="0.9"/>
    <n v="0.9"/>
    <n v="0.9"/>
    <n v="14040"/>
    <n v="0"/>
  </r>
  <r>
    <x v="4780"/>
    <x v="4022"/>
    <n v="0.9"/>
    <n v="0.9"/>
    <n v="0.8"/>
    <n v="58759.999999999993"/>
    <n v="0"/>
  </r>
  <r>
    <x v="4781"/>
    <x v="4022"/>
    <n v="0.9"/>
    <n v="0.9"/>
    <n v="0.8"/>
    <n v="646760"/>
    <n v="0"/>
  </r>
  <r>
    <x v="4782"/>
    <x v="4022"/>
    <n v="0.8"/>
    <n v="0.9"/>
    <n v="0.8"/>
    <n v="1247410"/>
    <n v="0.13439999999999999"/>
  </r>
  <r>
    <x v="4783"/>
    <x v="4023"/>
    <n v="0.7"/>
    <n v="0.9"/>
    <n v="0.7"/>
    <n v="928840"/>
    <n v="0.1754"/>
  </r>
  <r>
    <x v="4784"/>
    <x v="4024"/>
    <n v="0.7"/>
    <n v="0.8"/>
    <n v="0.7"/>
    <n v="452089.99999999994"/>
    <n v="0"/>
  </r>
  <r>
    <x v="4785"/>
    <x v="4024"/>
    <n v="0.7"/>
    <n v="0.8"/>
    <n v="0.7"/>
    <n v="354690"/>
    <n v="0"/>
  </r>
  <r>
    <x v="4786"/>
    <x v="4024"/>
    <n v="0.5"/>
    <n v="0.9"/>
    <n v="0.5"/>
    <n v="1767360"/>
    <n v="0.34620000000000001"/>
  </r>
  <r>
    <x v="4787"/>
    <x v="4025"/>
    <n v="0.5"/>
    <n v="0.9"/>
    <n v="0.5"/>
    <n v="3303040"/>
    <n v="0"/>
  </r>
  <r>
    <x v="4788"/>
    <x v="4025"/>
    <n v="0.4"/>
    <n v="0.5"/>
    <n v="0.4"/>
    <n v="394440.00000000006"/>
    <n v="0"/>
  </r>
  <r>
    <x v="4789"/>
    <x v="4026"/>
    <n v="0.4"/>
    <n v="0.4"/>
    <n v="0.4"/>
    <n v="65250"/>
    <n v="0"/>
  </r>
  <r>
    <x v="4790"/>
    <x v="4026"/>
    <n v="0.4"/>
    <n v="0.4"/>
    <n v="0.4"/>
    <n v="175890"/>
    <n v="0"/>
  </r>
  <r>
    <x v="4791"/>
    <x v="4026"/>
    <n v="0.4"/>
    <n v="0.4"/>
    <n v="0.4"/>
    <n v="1967410"/>
    <n v="0"/>
  </r>
  <r>
    <x v="4792"/>
    <x v="4026"/>
    <n v="0.4"/>
    <n v="0.4"/>
    <n v="0.4"/>
    <n v="887490"/>
    <n v="0"/>
  </r>
  <r>
    <x v="4793"/>
    <x v="4026"/>
    <n v="0.4"/>
    <n v="0.4"/>
    <n v="0.4"/>
    <n v="34560"/>
    <n v="0"/>
  </r>
  <r>
    <x v="4794"/>
    <x v="4026"/>
    <n v="0.4"/>
    <n v="0.4"/>
    <n v="0.4"/>
    <n v="66360"/>
    <n v="0"/>
  </r>
  <r>
    <x v="4795"/>
    <x v="4026"/>
    <n v="0.4"/>
    <n v="0.4"/>
    <n v="0.4"/>
    <n v="17250"/>
    <n v="0"/>
  </r>
  <r>
    <x v="4796"/>
    <x v="4026"/>
    <n v="0.4"/>
    <n v="0.4"/>
    <n v="0.4"/>
    <n v="558090"/>
    <n v="0"/>
  </r>
  <r>
    <x v="4797"/>
    <x v="4026"/>
    <n v="0.4"/>
    <n v="0.4"/>
    <n v="0.4"/>
    <n v="407040"/>
    <n v="0"/>
  </r>
  <r>
    <x v="4798"/>
    <x v="4026"/>
    <n v="0.3"/>
    <n v="0.4"/>
    <n v="0.3"/>
    <n v="1749440"/>
    <n v="0.246"/>
  </r>
  <r>
    <x v="4799"/>
    <x v="4027"/>
    <n v="0.3"/>
    <n v="0.3"/>
    <n v="0.3"/>
    <n v="211410"/>
    <n v="0"/>
  </r>
  <r>
    <x v="4800"/>
    <x v="4027"/>
    <n v="0.3"/>
    <n v="0.3"/>
    <n v="0.3"/>
    <n v="1049890"/>
    <n v="0"/>
  </r>
  <r>
    <x v="4801"/>
    <x v="4027"/>
    <n v="0.4"/>
    <n v="0.4"/>
    <n v="0.3"/>
    <n v="437759.99999999994"/>
    <n v="0"/>
  </r>
  <r>
    <x v="4802"/>
    <x v="4026"/>
    <n v="0.4"/>
    <n v="0.4"/>
    <n v="0.4"/>
    <n v="216839.99999999997"/>
    <n v="0"/>
  </r>
  <r>
    <x v="4803"/>
    <x v="4026"/>
    <n v="0.4"/>
    <n v="0.4"/>
    <n v="0.4"/>
    <n v="79040"/>
    <n v="0"/>
  </r>
  <r>
    <x v="4804"/>
    <x v="4026"/>
    <n v="0.3"/>
    <n v="0.4"/>
    <n v="0.3"/>
    <n v="352690"/>
    <n v="0.25940000000000002"/>
  </r>
  <r>
    <x v="4805"/>
    <x v="4027"/>
    <n v="0.3"/>
    <n v="0.4"/>
    <n v="0.3"/>
    <n v="241440"/>
    <n v="0"/>
  </r>
  <r>
    <x v="4806"/>
    <x v="4027"/>
    <n v="0.3"/>
    <n v="0.4"/>
    <n v="0.3"/>
    <n v="1128960"/>
    <n v="0"/>
  </r>
  <r>
    <x v="4807"/>
    <x v="4027"/>
    <n v="0.3"/>
    <n v="0.3"/>
    <n v="0.3"/>
    <n v="417960"/>
    <n v="0"/>
  </r>
  <r>
    <x v="4808"/>
    <x v="4027"/>
    <n v="0.3"/>
    <n v="0.3"/>
    <n v="0.3"/>
    <n v="372960"/>
    <n v="0"/>
  </r>
  <r>
    <x v="4809"/>
    <x v="4027"/>
    <n v="0.3"/>
    <n v="0.3"/>
    <n v="0.3"/>
    <n v="116610"/>
    <n v="0"/>
  </r>
  <r>
    <x v="4810"/>
    <x v="4027"/>
    <n v="0.3"/>
    <n v="0.3"/>
    <n v="0.3"/>
    <n v="102690"/>
    <n v="0"/>
  </r>
  <r>
    <x v="4811"/>
    <x v="4027"/>
    <n v="0.3"/>
    <n v="0.3"/>
    <n v="0.3"/>
    <n v="2556000"/>
    <n v="0"/>
  </r>
  <r>
    <x v="4812"/>
    <x v="4027"/>
    <n v="0.3"/>
    <n v="0.3"/>
    <n v="0.3"/>
    <n v="159160"/>
    <n v="0"/>
  </r>
  <r>
    <x v="4813"/>
    <x v="4027"/>
    <n v="0.3"/>
    <n v="0.3"/>
    <n v="0.3"/>
    <n v="12960"/>
    <n v="0"/>
  </r>
  <r>
    <x v="4814"/>
    <x v="4027"/>
    <n v="0.3"/>
    <n v="0.3"/>
    <n v="0.3"/>
    <n v="165440"/>
    <n v="0"/>
  </r>
  <r>
    <x v="4815"/>
    <x v="4027"/>
    <n v="0.3"/>
    <n v="0.3"/>
    <n v="0.3"/>
    <n v="61490"/>
    <n v="0"/>
  </r>
  <r>
    <x v="4816"/>
    <x v="4027"/>
    <n v="0.3"/>
    <n v="0.3"/>
    <n v="0.3"/>
    <n v="187250"/>
    <n v="0"/>
  </r>
  <r>
    <x v="4817"/>
    <x v="4027"/>
    <n v="0.3"/>
    <n v="0.3"/>
    <n v="0.3"/>
    <n v="231240"/>
    <n v="0"/>
  </r>
  <r>
    <x v="4818"/>
    <x v="4027"/>
    <n v="0.3"/>
    <n v="0.3"/>
    <n v="0.3"/>
    <n v="65250"/>
    <n v="0"/>
  </r>
  <r>
    <x v="4819"/>
    <x v="4027"/>
    <n v="0.3"/>
    <n v="0.3"/>
    <n v="0.3"/>
    <n v="137160"/>
    <n v="0"/>
  </r>
  <r>
    <x v="4820"/>
    <x v="4027"/>
    <n v="0.3"/>
    <n v="0.3"/>
    <n v="0.3"/>
    <n v="1135210"/>
    <n v="0"/>
  </r>
  <r>
    <x v="4821"/>
    <x v="4027"/>
    <n v="0.3"/>
    <n v="0.3"/>
    <n v="0.3"/>
    <n v="679360"/>
    <n v="0"/>
  </r>
  <r>
    <x v="4822"/>
    <x v="4027"/>
    <n v="0.3"/>
    <n v="0.3"/>
    <n v="0.3"/>
    <n v="464360.00000000006"/>
    <n v="0"/>
  </r>
  <r>
    <x v="4823"/>
    <x v="4027"/>
    <n v="0.2"/>
    <n v="0.3"/>
    <n v="0.2"/>
    <n v="978810"/>
    <n v="0"/>
  </r>
  <r>
    <x v="4824"/>
    <x v="4028"/>
    <n v="0.2"/>
    <n v="0.3"/>
    <n v="0.2"/>
    <n v="49000"/>
    <n v="0"/>
  </r>
  <r>
    <x v="4825"/>
    <x v="4028"/>
    <n v="0.3"/>
    <n v="0.3"/>
    <n v="0.2"/>
    <n v="15090"/>
    <n v="0"/>
  </r>
  <r>
    <x v="4826"/>
    <x v="4027"/>
    <n v="0.3"/>
    <n v="0.3"/>
    <n v="0.2"/>
    <n v="562250"/>
    <n v="0"/>
  </r>
  <r>
    <x v="4827"/>
    <x v="4027"/>
    <n v="0.2"/>
    <n v="0.3"/>
    <n v="0.2"/>
    <n v="304000"/>
    <n v="0"/>
  </r>
  <r>
    <x v="4828"/>
    <x v="4028"/>
    <n v="0.3"/>
    <n v="0.3"/>
    <n v="0.2"/>
    <n v="212290"/>
    <n v="0"/>
  </r>
  <r>
    <x v="4829"/>
    <x v="4027"/>
    <n v="0.2"/>
    <n v="0.3"/>
    <n v="0.2"/>
    <n v="726240"/>
    <n v="0"/>
  </r>
  <r>
    <x v="4830"/>
    <x v="4028"/>
    <n v="0.2"/>
    <n v="0.2"/>
    <n v="0.2"/>
    <n v="0"/>
    <n v="0"/>
  </r>
  <r>
    <x v="4831"/>
    <x v="4028"/>
    <n v="0.2"/>
    <n v="0.2"/>
    <n v="0.2"/>
    <n v="2890"/>
    <n v="0"/>
  </r>
  <r>
    <x v="4832"/>
    <x v="4028"/>
    <n v="0.3"/>
    <n v="0.2"/>
    <n v="0.2"/>
    <n v="28090"/>
    <n v="0"/>
  </r>
  <r>
    <x v="4833"/>
    <x v="4027"/>
    <n v="0.2"/>
    <n v="0.3"/>
    <n v="0.2"/>
    <n v="516960"/>
    <n v="0"/>
  </r>
  <r>
    <x v="4834"/>
    <x v="4028"/>
    <n v="0.2"/>
    <n v="0.2"/>
    <n v="0.2"/>
    <n v="254610"/>
    <n v="0"/>
  </r>
  <r>
    <x v="4835"/>
    <x v="4028"/>
    <n v="0.2"/>
    <n v="0.2"/>
    <n v="0.2"/>
    <n v="405210"/>
    <n v="0"/>
  </r>
  <r>
    <x v="4836"/>
    <x v="4028"/>
    <n v="0.2"/>
    <n v="0.2"/>
    <n v="0.2"/>
    <n v="269640"/>
    <n v="0"/>
  </r>
  <r>
    <x v="4837"/>
    <x v="4028"/>
    <n v="0.2"/>
    <n v="0.2"/>
    <n v="0.2"/>
    <n v="188160"/>
    <n v="0"/>
  </r>
  <r>
    <x v="4838"/>
    <x v="4028"/>
    <n v="0.2"/>
    <n v="0.2"/>
    <n v="0.2"/>
    <n v="457410"/>
    <n v="0"/>
  </r>
  <r>
    <x v="4839"/>
    <x v="4028"/>
    <n v="0.2"/>
    <n v="0.2"/>
    <n v="0.2"/>
    <n v="114240"/>
    <n v="0"/>
  </r>
  <r>
    <x v="4840"/>
    <x v="4028"/>
    <n v="0.2"/>
    <n v="0.2"/>
    <n v="0.2"/>
    <n v="725560"/>
    <n v="0"/>
  </r>
  <r>
    <x v="4841"/>
    <x v="4028"/>
    <n v="0.2"/>
    <n v="0.2"/>
    <n v="0.2"/>
    <n v="147490"/>
    <n v="0"/>
  </r>
  <r>
    <x v="4842"/>
    <x v="4028"/>
    <n v="0.2"/>
    <n v="0.2"/>
    <n v="0.2"/>
    <n v="1450810"/>
    <n v="0"/>
  </r>
  <r>
    <x v="4843"/>
    <x v="4028"/>
    <n v="0.2"/>
    <n v="0.2"/>
    <n v="0.2"/>
    <n v="138240"/>
    <n v="0"/>
  </r>
  <r>
    <x v="4844"/>
    <x v="4028"/>
    <n v="0.2"/>
    <n v="0.2"/>
    <n v="0.2"/>
    <n v="424760"/>
    <n v="0"/>
  </r>
  <r>
    <x v="4845"/>
    <x v="4028"/>
    <n v="0.3"/>
    <n v="0.3"/>
    <n v="0.2"/>
    <n v="1599360"/>
    <n v="0"/>
  </r>
  <r>
    <x v="4846"/>
    <x v="4027"/>
    <n v="0.3"/>
    <n v="0.3"/>
    <n v="0.2"/>
    <n v="146490"/>
    <n v="0"/>
  </r>
  <r>
    <x v="4847"/>
    <x v="4027"/>
    <n v="0.2"/>
    <n v="0.3"/>
    <n v="0.2"/>
    <n v="629610"/>
    <n v="0"/>
  </r>
  <r>
    <x v="4848"/>
    <x v="4028"/>
    <n v="0.2"/>
    <n v="0.2"/>
    <n v="0.2"/>
    <n v="130560"/>
    <n v="0"/>
  </r>
  <r>
    <x v="4849"/>
    <x v="4028"/>
    <n v="0.2"/>
    <n v="0.2"/>
    <n v="0.2"/>
    <n v="1031040"/>
    <n v="0"/>
  </r>
  <r>
    <x v="4850"/>
    <x v="4028"/>
    <n v="0.3"/>
    <n v="0.3"/>
    <n v="0.2"/>
    <n v="210360"/>
    <n v="0"/>
  </r>
  <r>
    <x v="4851"/>
    <x v="4027"/>
    <n v="0.3"/>
    <n v="0.3"/>
    <n v="0.3"/>
    <n v="1664000"/>
    <n v="0"/>
  </r>
  <r>
    <x v="4852"/>
    <x v="4027"/>
    <n v="0.3"/>
    <n v="0.3"/>
    <n v="0.3"/>
    <n v="151890"/>
    <n v="0"/>
  </r>
  <r>
    <x v="4853"/>
    <x v="4027"/>
    <n v="0.3"/>
    <n v="0.3"/>
    <n v="0.3"/>
    <n v="1777090"/>
    <n v="0"/>
  </r>
  <r>
    <x v="4854"/>
    <x v="4027"/>
    <n v="0.3"/>
    <n v="0.3"/>
    <n v="0.3"/>
    <n v="114240"/>
    <n v="0"/>
  </r>
  <r>
    <x v="4855"/>
    <x v="4027"/>
    <n v="0.3"/>
    <n v="0.3"/>
    <n v="0.3"/>
    <n v="131040"/>
    <n v="0"/>
  </r>
  <r>
    <x v="4856"/>
    <x v="4027"/>
    <n v="0.3"/>
    <n v="0.3"/>
    <n v="0.3"/>
    <n v="417960"/>
    <n v="0"/>
  </r>
  <r>
    <x v="4857"/>
    <x v="4027"/>
    <n v="0.3"/>
    <n v="0.3"/>
    <n v="0.3"/>
    <n v="592410"/>
    <n v="0"/>
  </r>
  <r>
    <x v="4858"/>
    <x v="4027"/>
    <n v="0.3"/>
    <n v="0.3"/>
    <n v="0.3"/>
    <n v="59290"/>
    <n v="0"/>
  </r>
  <r>
    <x v="4859"/>
    <x v="4027"/>
    <n v="0.3"/>
    <n v="0.3"/>
    <n v="0.3"/>
    <n v="952250"/>
    <n v="0"/>
  </r>
  <r>
    <x v="4860"/>
    <x v="4027"/>
    <n v="0.3"/>
    <n v="0.3"/>
    <n v="0.3"/>
    <n v="34560"/>
    <n v="0"/>
  </r>
  <r>
    <x v="4861"/>
    <x v="4027"/>
    <n v="0.2"/>
    <n v="0.3"/>
    <n v="0.2"/>
    <n v="1685250.0000000002"/>
    <n v="0"/>
  </r>
  <r>
    <x v="4862"/>
    <x v="4028"/>
    <n v="0.2"/>
    <n v="0.3"/>
    <n v="0.2"/>
    <n v="2859690"/>
    <n v="0"/>
  </r>
  <r>
    <x v="4863"/>
    <x v="4028"/>
    <n v="0.3"/>
    <n v="0.3"/>
    <n v="0.2"/>
    <n v="3155490"/>
    <n v="0"/>
  </r>
  <r>
    <x v="4864"/>
    <x v="4027"/>
    <n v="0.3"/>
    <n v="0.3"/>
    <n v="0.3"/>
    <n v="434010"/>
    <n v="0"/>
  </r>
  <r>
    <x v="4865"/>
    <x v="4027"/>
    <n v="0.3"/>
    <n v="0.3"/>
    <n v="0.3"/>
    <n v="1414560"/>
    <n v="0"/>
  </r>
  <r>
    <x v="4866"/>
    <x v="4027"/>
    <n v="0.3"/>
    <n v="0.3"/>
    <n v="0.3"/>
    <n v="2016640.0000000002"/>
    <n v="0"/>
  </r>
  <r>
    <x v="4867"/>
    <x v="4027"/>
    <n v="0.2"/>
    <n v="0.3"/>
    <n v="0.2"/>
    <n v="2931840"/>
    <n v="0"/>
  </r>
  <r>
    <x v="4868"/>
    <x v="4028"/>
    <n v="0.2"/>
    <n v="0.2"/>
    <n v="0.2"/>
    <n v="15090"/>
    <n v="0"/>
  </r>
  <r>
    <x v="4869"/>
    <x v="4028"/>
    <n v="0.2"/>
    <n v="0.2"/>
    <n v="0.1"/>
    <n v="1185210"/>
    <n v="0"/>
  </r>
  <r>
    <x v="4870"/>
    <x v="4028"/>
    <n v="0.2"/>
    <n v="0.3"/>
    <n v="0.2"/>
    <n v="4702040"/>
    <n v="0"/>
  </r>
  <r>
    <x v="4871"/>
    <x v="4028"/>
    <n v="0.3"/>
    <n v="0.4"/>
    <n v="0.2"/>
    <n v="2364000"/>
    <n v="-0.2853"/>
  </r>
  <r>
    <x v="4872"/>
    <x v="4027"/>
    <n v="0.4"/>
    <n v="0.5"/>
    <n v="0.3"/>
    <n v="1698840"/>
    <n v="0"/>
  </r>
  <r>
    <x v="4873"/>
    <x v="4026"/>
    <n v="0.3"/>
    <n v="0.5"/>
    <n v="0.2"/>
    <n v="2489760"/>
    <n v="0.5"/>
  </r>
  <r>
    <x v="4874"/>
    <x v="4027"/>
    <n v="0.2"/>
    <n v="0.3"/>
    <n v="0.2"/>
    <n v="2270440"/>
    <n v="0"/>
  </r>
  <r>
    <x v="4875"/>
    <x v="4028"/>
    <n v="0.2"/>
    <n v="0.2"/>
    <n v="0.2"/>
    <n v="2079000"/>
    <n v="0"/>
  </r>
  <r>
    <x v="4876"/>
    <x v="4028"/>
    <n v="0.2"/>
    <n v="0.3"/>
    <n v="0.1"/>
    <n v="2889090"/>
    <n v="0"/>
  </r>
  <r>
    <x v="4877"/>
    <x v="4028"/>
    <n v="0.2"/>
    <n v="0.2"/>
    <n v="0.2"/>
    <n v="497249.99999999994"/>
    <n v="0"/>
  </r>
  <r>
    <x v="4878"/>
    <x v="4028"/>
    <n v="0.2"/>
    <n v="0.2"/>
    <n v="0.2"/>
    <n v="552760"/>
    <n v="0"/>
  </r>
  <r>
    <x v="4879"/>
    <x v="4028"/>
    <n v="0.2"/>
    <n v="0.2"/>
    <n v="0.2"/>
    <n v="1371560"/>
    <n v="0"/>
  </r>
  <r>
    <x v="4880"/>
    <x v="4028"/>
    <n v="0.2"/>
    <n v="0.2"/>
    <n v="0.2"/>
    <n v="1896410"/>
    <n v="0"/>
  </r>
  <r>
    <x v="4881"/>
    <x v="4028"/>
    <n v="0.2"/>
    <n v="0.2"/>
    <n v="0.2"/>
    <n v="1979610"/>
    <n v="0"/>
  </r>
  <r>
    <x v="4882"/>
    <x v="4028"/>
    <n v="0.2"/>
    <n v="0.2"/>
    <n v="0.2"/>
    <n v="1141090"/>
    <n v="0"/>
  </r>
  <r>
    <x v="4883"/>
    <x v="4028"/>
    <n v="0.2"/>
    <n v="0.2"/>
    <n v="0.2"/>
    <n v="4002210"/>
    <n v="0"/>
  </r>
  <r>
    <x v="4884"/>
    <x v="4028"/>
    <n v="0.1"/>
    <n v="0.2"/>
    <n v="0.1"/>
    <n v="422840"/>
    <n v="0"/>
  </r>
  <r>
    <x v="4885"/>
    <x v="4029"/>
    <n v="0.1"/>
    <n v="0.2"/>
    <n v="0.1"/>
    <n v="909000"/>
    <n v="0"/>
  </r>
  <r>
    <x v="4886"/>
    <x v="4029"/>
    <n v="0.1"/>
    <n v="0.2"/>
    <n v="0.1"/>
    <n v="1104000"/>
    <n v="0"/>
  </r>
  <r>
    <x v="4887"/>
    <x v="4029"/>
    <n v="0.1"/>
    <n v="0.1"/>
    <n v="0.1"/>
    <n v="185640"/>
    <n v="0"/>
  </r>
  <r>
    <x v="4888"/>
    <x v="4029"/>
    <n v="0.1"/>
    <n v="0.1"/>
    <n v="0.1"/>
    <n v="2076000"/>
    <n v="0"/>
  </r>
  <r>
    <x v="4889"/>
    <x v="4029"/>
    <n v="0.1"/>
    <n v="0.1"/>
    <n v="0.1"/>
    <n v="3903690"/>
    <n v="0"/>
  </r>
  <r>
    <x v="4890"/>
    <x v="4029"/>
    <n v="0.1"/>
    <n v="0.1"/>
    <n v="0.1"/>
    <n v="2739960"/>
    <n v="0"/>
  </r>
  <r>
    <x v="4891"/>
    <x v="4029"/>
    <n v="0.1"/>
    <n v="0.1"/>
    <n v="0.1"/>
    <n v="149760"/>
    <n v="0"/>
  </r>
  <r>
    <x v="4892"/>
    <x v="4029"/>
    <n v="0.1"/>
    <n v="0.1"/>
    <n v="0.1"/>
    <n v="1719890"/>
    <n v="0"/>
  </r>
  <r>
    <x v="4893"/>
    <x v="4029"/>
    <n v="0.1"/>
    <n v="0.1"/>
    <n v="0.1"/>
    <n v="400840"/>
    <n v="0"/>
  </r>
  <r>
    <x v="4894"/>
    <x v="4029"/>
    <n v="0.1"/>
    <n v="0.1"/>
    <n v="0.1"/>
    <n v="182410"/>
    <n v="0"/>
  </r>
  <r>
    <x v="4895"/>
    <x v="4029"/>
    <n v="0.1"/>
    <n v="0.1"/>
    <n v="0.1"/>
    <n v="1576960"/>
    <n v="0"/>
  </r>
  <r>
    <x v="4896"/>
    <x v="4029"/>
    <n v="0.1"/>
    <n v="0.1"/>
    <n v="0.1"/>
    <n v="818840"/>
    <n v="0"/>
  </r>
  <r>
    <x v="4897"/>
    <x v="4029"/>
    <n v="0.1"/>
    <n v="0.1"/>
    <n v="0.1"/>
    <n v="2663360"/>
    <n v="0"/>
  </r>
  <r>
    <x v="4898"/>
    <x v="4029"/>
    <n v="0.1"/>
    <n v="0.1"/>
    <n v="0.1"/>
    <n v="1693560"/>
    <n v="0"/>
  </r>
  <r>
    <x v="4899"/>
    <x v="4029"/>
    <n v="0.1"/>
    <n v="0.1"/>
    <n v="0.1"/>
    <n v="126810"/>
    <n v="0"/>
  </r>
  <r>
    <x v="4900"/>
    <x v="4029"/>
    <n v="0.1"/>
    <n v="0.1"/>
    <n v="0.1"/>
    <n v="3446240"/>
    <n v="0"/>
  </r>
  <r>
    <x v="4901"/>
    <x v="4029"/>
    <n v="0.1"/>
    <n v="0.1"/>
    <n v="0.1"/>
    <n v="15967250"/>
    <n v="0"/>
  </r>
  <r>
    <x v="4902"/>
    <x v="4029"/>
    <n v="0.1"/>
    <n v="0.1"/>
    <n v="0"/>
    <n v="4039410"/>
    <n v="0"/>
  </r>
  <r>
    <x v="4903"/>
    <x v="4029"/>
    <n v="0.1"/>
    <n v="0.1"/>
    <n v="0.1"/>
    <n v="3014610"/>
    <n v="0"/>
  </r>
  <r>
    <x v="4904"/>
    <x v="4029"/>
    <n v="0.1"/>
    <n v="0.1"/>
    <n v="0.1"/>
    <n v="1437490"/>
    <n v="0"/>
  </r>
  <r>
    <x v="4905"/>
    <x v="4029"/>
    <n v="0.1"/>
    <n v="0.1"/>
    <n v="0.1"/>
    <n v="1459090"/>
    <n v="0"/>
  </r>
  <r>
    <x v="4906"/>
    <x v="4029"/>
    <n v="0.1"/>
    <n v="0.1"/>
    <n v="0.1"/>
    <n v="0"/>
    <n v="0"/>
  </r>
  <r>
    <x v="4907"/>
    <x v="4029"/>
    <n v="0.1"/>
    <n v="0.1"/>
    <n v="0.1"/>
    <n v="121890"/>
    <n v="0"/>
  </r>
  <r>
    <x v="4908"/>
    <x v="4029"/>
    <n v="0.1"/>
    <n v="0.1"/>
    <n v="0.1"/>
    <n v="78360"/>
    <n v="0"/>
  </r>
  <r>
    <x v="4909"/>
    <x v="4029"/>
    <n v="0.1"/>
    <n v="0.1"/>
    <n v="0.1"/>
    <n v="123840"/>
    <n v="0"/>
  </r>
  <r>
    <x v="4910"/>
    <x v="4029"/>
    <n v="0.1"/>
    <n v="0.1"/>
    <n v="0.1"/>
    <n v="728640"/>
    <n v="0"/>
  </r>
  <r>
    <x v="4911"/>
    <x v="4029"/>
    <n v="0.1"/>
    <n v="0.1"/>
    <n v="0.1"/>
    <n v="1127040"/>
    <n v="0"/>
  </r>
  <r>
    <x v="4912"/>
    <x v="4029"/>
    <n v="0.1"/>
    <n v="0.1"/>
    <n v="0.1"/>
    <n v="63810"/>
    <n v="0"/>
  </r>
  <r>
    <x v="4913"/>
    <x v="4029"/>
    <n v="0.1"/>
    <n v="0.1"/>
    <n v="0.1"/>
    <n v="806250"/>
    <n v="0"/>
  </r>
  <r>
    <x v="4914"/>
    <x v="4029"/>
    <n v="0.1"/>
    <n v="0.1"/>
    <n v="0.1"/>
    <n v="72360"/>
    <n v="0"/>
  </r>
  <r>
    <x v="4915"/>
    <x v="4029"/>
    <n v="0.1"/>
    <n v="0.1"/>
    <n v="0.1"/>
    <n v="32250"/>
    <n v="0"/>
  </r>
  <r>
    <x v="4916"/>
    <x v="4029"/>
    <n v="0.1"/>
    <n v="0.1"/>
    <n v="0.1"/>
    <n v="46240"/>
    <n v="0"/>
  </r>
  <r>
    <x v="4917"/>
    <x v="4029"/>
    <n v="0.1"/>
    <n v="0.1"/>
    <n v="0.1"/>
    <n v="791010"/>
    <n v="0"/>
  </r>
  <r>
    <x v="4918"/>
    <x v="4029"/>
    <n v="0.1"/>
    <n v="0.1"/>
    <n v="0.1"/>
    <n v="647360"/>
    <n v="0"/>
  </r>
  <r>
    <x v="4919"/>
    <x v="4029"/>
    <n v="0.1"/>
    <n v="0.1"/>
    <n v="0.1"/>
    <n v="424760"/>
    <n v="0"/>
  </r>
  <r>
    <x v="4920"/>
    <x v="4029"/>
    <n v="0.1"/>
    <n v="0.1"/>
    <n v="0.1"/>
    <n v="443610"/>
    <n v="0"/>
  </r>
  <r>
    <x v="4921"/>
    <x v="4029"/>
    <n v="0.1"/>
    <n v="0.1"/>
    <n v="0.1"/>
    <n v="1092250"/>
    <n v="0"/>
  </r>
  <r>
    <x v="4922"/>
    <x v="4029"/>
    <n v="0.1"/>
    <n v="0.1"/>
    <n v="0.1"/>
    <n v="63810"/>
    <n v="0"/>
  </r>
  <r>
    <x v="4923"/>
    <x v="4029"/>
    <n v="0.1"/>
    <n v="0.1"/>
    <n v="0.1"/>
    <n v="188760"/>
    <n v="0"/>
  </r>
  <r>
    <x v="4924"/>
    <x v="4029"/>
    <n v="0.1"/>
    <n v="0.1"/>
    <n v="0.1"/>
    <n v="53290"/>
    <n v="0"/>
  </r>
  <r>
    <x v="4925"/>
    <x v="4029"/>
    <n v="0.1"/>
    <n v="0.1"/>
    <n v="0.1"/>
    <n v="237250"/>
    <n v="0"/>
  </r>
  <r>
    <x v="4926"/>
    <x v="4029"/>
    <n v="0.1"/>
    <n v="0.2"/>
    <n v="0.1"/>
    <n v="28040"/>
    <n v="0"/>
  </r>
  <r>
    <x v="4927"/>
    <x v="4029"/>
    <n v="0.1"/>
    <n v="0.1"/>
    <n v="0.1"/>
    <n v="80640"/>
    <n v="0"/>
  </r>
  <r>
    <x v="4928"/>
    <x v="4029"/>
    <n v="0.1"/>
    <n v="0.1"/>
    <n v="0.1"/>
    <n v="62410"/>
    <n v="0"/>
  </r>
  <r>
    <x v="4929"/>
    <x v="4029"/>
    <n v="0.1"/>
    <n v="0.1"/>
    <n v="0.1"/>
    <n v="581250"/>
    <n v="0"/>
  </r>
  <r>
    <x v="4930"/>
    <x v="4029"/>
    <n v="0.1"/>
    <n v="0.1"/>
    <n v="0.1"/>
    <n v="464360.00000000006"/>
    <n v="0"/>
  </r>
  <r>
    <x v="4931"/>
    <x v="4029"/>
    <n v="0.1"/>
    <n v="0.1"/>
    <n v="0.1"/>
    <n v="126290"/>
    <n v="0"/>
  </r>
  <r>
    <x v="4932"/>
    <x v="4029"/>
    <n v="0.1"/>
    <n v="0.1"/>
    <n v="0.1"/>
    <n v="82250"/>
    <n v="0"/>
  </r>
  <r>
    <x v="4933"/>
    <x v="4029"/>
    <n v="0.1"/>
    <n v="0.1"/>
    <n v="0.1"/>
    <n v="159160"/>
    <n v="0"/>
  </r>
  <r>
    <x v="4934"/>
    <x v="4029"/>
    <n v="0.1"/>
    <n v="0.1"/>
    <n v="0.1"/>
    <n v="82810"/>
    <n v="0"/>
  </r>
  <r>
    <x v="4935"/>
    <x v="4029"/>
    <n v="0.1"/>
    <n v="0.1"/>
    <n v="0.1"/>
    <n v="389160.00000000006"/>
    <n v="0"/>
  </r>
  <r>
    <x v="4936"/>
    <x v="4029"/>
    <n v="0.1"/>
    <n v="0.1"/>
    <n v="0.1"/>
    <n v="99000"/>
    <n v="0"/>
  </r>
  <r>
    <x v="4937"/>
    <x v="4029"/>
    <n v="0.1"/>
    <n v="0.1"/>
    <n v="0.1"/>
    <n v="79210"/>
    <n v="0"/>
  </r>
  <r>
    <x v="4938"/>
    <x v="4029"/>
    <n v="0.1"/>
    <n v="0.1"/>
    <n v="0.1"/>
    <n v="122250"/>
    <n v="0"/>
  </r>
  <r>
    <x v="4939"/>
    <x v="4029"/>
    <n v="0.1"/>
    <n v="0.1"/>
    <n v="0.1"/>
    <n v="121890"/>
    <n v="0"/>
  </r>
  <r>
    <x v="4940"/>
    <x v="4029"/>
    <n v="0.1"/>
    <n v="0.1"/>
    <n v="0.1"/>
    <n v="1325210"/>
    <n v="0"/>
  </r>
  <r>
    <x v="4941"/>
    <x v="4029"/>
    <n v="0.1"/>
    <n v="0.1"/>
    <n v="0"/>
    <n v="649610"/>
    <n v="0"/>
  </r>
  <r>
    <x v="4942"/>
    <x v="4029"/>
    <n v="0.1"/>
    <n v="0.1"/>
    <n v="0.1"/>
    <n v="53890"/>
    <n v="0"/>
  </r>
  <r>
    <x v="4943"/>
    <x v="4029"/>
    <n v="0.1"/>
    <n v="0.1"/>
    <n v="0.1"/>
    <n v="104890"/>
    <n v="0"/>
  </r>
  <r>
    <x v="4944"/>
    <x v="4029"/>
    <n v="0.1"/>
    <n v="0.1"/>
    <n v="0.1"/>
    <n v="9010"/>
    <n v="0"/>
  </r>
  <r>
    <x v="4945"/>
    <x v="4029"/>
    <n v="0.1"/>
    <n v="0.1"/>
    <n v="0.1"/>
    <n v="336690"/>
    <n v="0"/>
  </r>
  <r>
    <x v="4946"/>
    <x v="4029"/>
    <n v="0.1"/>
    <n v="0.1"/>
    <n v="0.1"/>
    <n v="97290.000000000015"/>
    <n v="0"/>
  </r>
  <r>
    <x v="4947"/>
    <x v="4029"/>
    <n v="0.1"/>
    <n v="0.1"/>
    <n v="0.1"/>
    <n v="476410"/>
    <n v="0"/>
  </r>
  <r>
    <x v="4948"/>
    <x v="4029"/>
    <n v="0.1"/>
    <n v="0.1"/>
    <n v="0.1"/>
    <n v="129000"/>
    <n v="0"/>
  </r>
  <r>
    <x v="4949"/>
    <x v="4029"/>
    <n v="0.1"/>
    <n v="0.1"/>
    <n v="0.1"/>
    <n v="1212250"/>
    <n v="0"/>
  </r>
  <r>
    <x v="4950"/>
    <x v="4029"/>
    <n v="0.1"/>
    <n v="0.1"/>
    <n v="0.1"/>
    <n v="459360"/>
    <n v="0"/>
  </r>
  <r>
    <x v="4951"/>
    <x v="4029"/>
    <n v="0.1"/>
    <n v="0.1"/>
    <n v="0.1"/>
    <n v="84000"/>
    <n v="0"/>
  </r>
  <r>
    <x v="4952"/>
    <x v="4029"/>
    <n v="0.1"/>
    <n v="0.1"/>
    <n v="0.1"/>
    <n v="54760"/>
    <n v="0"/>
  </r>
  <r>
    <x v="4953"/>
    <x v="4029"/>
    <n v="0.1"/>
    <n v="0.1"/>
    <n v="0.1"/>
    <n v="280250"/>
    <n v="0"/>
  </r>
  <r>
    <x v="4954"/>
    <x v="4029"/>
    <n v="0.1"/>
    <n v="0.1"/>
    <n v="0.1"/>
    <n v="250610"/>
    <n v="0"/>
  </r>
  <r>
    <x v="4955"/>
    <x v="4029"/>
    <n v="0.1"/>
    <n v="0.1"/>
    <n v="0.1"/>
    <n v="783290"/>
    <n v="0"/>
  </r>
  <r>
    <x v="4956"/>
    <x v="4029"/>
    <n v="0.1"/>
    <n v="0.1"/>
    <n v="0.1"/>
    <n v="205160"/>
    <n v="0"/>
  </r>
  <r>
    <x v="4957"/>
    <x v="4029"/>
    <n v="0.1"/>
    <n v="0.1"/>
    <n v="0.1"/>
    <n v="176000"/>
    <n v="0"/>
  </r>
  <r>
    <x v="4958"/>
    <x v="4029"/>
    <n v="0.1"/>
    <n v="0.1"/>
    <n v="0.1"/>
    <n v="211810"/>
    <n v="0"/>
  </r>
  <r>
    <x v="4959"/>
    <x v="4029"/>
    <n v="0.1"/>
    <n v="0.1"/>
    <n v="0.1"/>
    <n v="12360"/>
    <n v="0"/>
  </r>
  <r>
    <x v="4960"/>
    <x v="4029"/>
    <n v="0.1"/>
    <n v="0.1"/>
    <n v="0.1"/>
    <n v="84360"/>
    <n v="0"/>
  </r>
  <r>
    <x v="4961"/>
    <x v="4029"/>
    <n v="0.1"/>
    <n v="0.1"/>
    <n v="0.1"/>
    <n v="40610"/>
    <n v="0"/>
  </r>
  <r>
    <x v="4962"/>
    <x v="4029"/>
    <n v="0.1"/>
    <n v="0.1"/>
    <n v="0.1"/>
    <n v="858690"/>
    <n v="0"/>
  </r>
  <r>
    <x v="4963"/>
    <x v="4029"/>
    <n v="0.1"/>
    <n v="0.1"/>
    <n v="0.1"/>
    <n v="44000"/>
    <n v="0"/>
  </r>
  <r>
    <x v="4964"/>
    <x v="4029"/>
    <n v="0.1"/>
    <n v="0.1"/>
    <n v="0.1"/>
    <n v="162440"/>
    <n v="0"/>
  </r>
  <r>
    <x v="4965"/>
    <x v="4029"/>
    <n v="0.1"/>
    <n v="0.1"/>
    <n v="0.1"/>
    <n v="56000"/>
    <n v="0"/>
  </r>
  <r>
    <x v="4966"/>
    <x v="4029"/>
    <n v="0.1"/>
    <n v="0.1"/>
    <n v="0.1"/>
    <n v="15090"/>
    <n v="0"/>
  </r>
  <r>
    <x v="4967"/>
    <x v="4029"/>
    <n v="0.1"/>
    <n v="0.1"/>
    <n v="0.1"/>
    <n v="171010"/>
    <n v="0"/>
  </r>
  <r>
    <x v="4968"/>
    <x v="4029"/>
    <n v="0.1"/>
    <n v="0.1"/>
    <n v="0.1"/>
    <n v="805240"/>
    <n v="0"/>
  </r>
  <r>
    <x v="4969"/>
    <x v="4029"/>
    <n v="0.1"/>
    <n v="0.1"/>
    <n v="0.1"/>
    <n v="216000"/>
    <n v="0"/>
  </r>
  <r>
    <x v="4970"/>
    <x v="4029"/>
    <n v="0.1"/>
    <n v="0.1"/>
    <n v="0.1"/>
    <n v="156000"/>
    <n v="0"/>
  </r>
  <r>
    <x v="4971"/>
    <x v="4029"/>
    <n v="0.1"/>
    <n v="0.1"/>
    <n v="0.1"/>
    <n v="8039.9999999999991"/>
    <n v="0"/>
  </r>
  <r>
    <x v="4972"/>
    <x v="4029"/>
    <n v="0.1"/>
    <n v="0.1"/>
    <n v="0.1"/>
    <n v="6040"/>
    <n v="0"/>
  </r>
  <r>
    <x v="4973"/>
    <x v="4029"/>
    <n v="0.1"/>
    <n v="0.1"/>
    <n v="0.1"/>
    <n v="48360"/>
    <n v="0"/>
  </r>
  <r>
    <x v="4974"/>
    <x v="4029"/>
    <n v="0.1"/>
    <n v="0.1"/>
    <n v="0.1"/>
    <n v="171210"/>
    <n v="0"/>
  </r>
  <r>
    <x v="4975"/>
    <x v="4029"/>
    <n v="0.1"/>
    <n v="0.1"/>
    <n v="0.1"/>
    <n v="124690"/>
    <n v="0"/>
  </r>
  <r>
    <x v="4976"/>
    <x v="4029"/>
    <n v="0.1"/>
    <n v="0.1"/>
    <n v="0.1"/>
    <n v="77440"/>
    <n v="0"/>
  </r>
  <r>
    <x v="4977"/>
    <x v="4029"/>
    <n v="0.1"/>
    <n v="0.1"/>
    <n v="0.1"/>
    <n v="85250"/>
    <n v="0"/>
  </r>
  <r>
    <x v="4978"/>
    <x v="4029"/>
    <n v="0.1"/>
    <n v="0.1"/>
    <n v="0.1"/>
    <n v="25000"/>
    <n v="0"/>
  </r>
  <r>
    <x v="4979"/>
    <x v="4029"/>
    <n v="0.1"/>
    <n v="0.1"/>
    <n v="0.1"/>
    <n v="96000"/>
    <n v="0"/>
  </r>
  <r>
    <x v="4980"/>
    <x v="4029"/>
    <n v="0.1"/>
    <n v="0.1"/>
    <n v="0.1"/>
    <n v="34560"/>
    <n v="0"/>
  </r>
  <r>
    <x v="4981"/>
    <x v="4029"/>
    <n v="0.1"/>
    <n v="0.1"/>
    <n v="0.1"/>
    <n v="33640"/>
    <n v="0"/>
  </r>
  <r>
    <x v="4982"/>
    <x v="4029"/>
    <n v="0.1"/>
    <n v="0.1"/>
    <n v="0.1"/>
    <n v="6760"/>
    <n v="0"/>
  </r>
  <r>
    <x v="4983"/>
    <x v="4029"/>
    <n v="0.1"/>
    <n v="0.1"/>
    <n v="0.1"/>
    <n v="32489.999999999996"/>
    <n v="0"/>
  </r>
  <r>
    <x v="4984"/>
    <x v="4029"/>
    <n v="0"/>
    <n v="0.1"/>
    <n v="0.1"/>
    <n v="64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9E2BF4-EA5E-2645-BBE7-132348B17368}" name="PivotTable1"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4988" firstHeaderRow="1" firstDataRow="1" firstDataCol="1"/>
  <pivotFields count="7">
    <pivotField axis="axisRow" compact="0" numFmtId="14" outline="0" showAll="0">
      <items count="4986">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items count="4031">
        <item x="4029"/>
        <item x="4028"/>
        <item x="4027"/>
        <item x="4026"/>
        <item x="4025"/>
        <item x="4024"/>
        <item x="4023"/>
        <item x="4022"/>
        <item x="4021"/>
        <item x="4020"/>
        <item x="4019"/>
        <item x="4018"/>
        <item x="4016"/>
        <item x="4017"/>
        <item x="4015"/>
        <item x="4014"/>
        <item x="3982"/>
        <item x="3981"/>
        <item x="3980"/>
        <item x="3979"/>
        <item x="3978"/>
        <item x="3983"/>
        <item x="3977"/>
        <item x="3976"/>
        <item x="3975"/>
        <item x="3974"/>
        <item x="3972"/>
        <item x="3973"/>
        <item x="4013"/>
        <item x="3971"/>
        <item x="3984"/>
        <item x="3985"/>
        <item x="3970"/>
        <item x="3969"/>
        <item x="3968"/>
        <item x="3961"/>
        <item x="3960"/>
        <item x="3959"/>
        <item x="3962"/>
        <item x="3958"/>
        <item x="3957"/>
        <item x="3956"/>
        <item x="3955"/>
        <item x="3954"/>
        <item x="3953"/>
        <item x="3952"/>
        <item x="3951"/>
        <item x="3950"/>
        <item x="3949"/>
        <item x="3948"/>
        <item x="3947"/>
        <item x="3963"/>
        <item x="3946"/>
        <item x="3964"/>
        <item x="3965"/>
        <item x="3945"/>
        <item x="3944"/>
        <item x="3942"/>
        <item x="3941"/>
        <item x="3943"/>
        <item x="3940"/>
        <item x="3939"/>
        <item x="3966"/>
        <item x="3938"/>
        <item x="3967"/>
        <item x="3937"/>
        <item x="4012"/>
        <item x="3934"/>
        <item x="3933"/>
        <item x="3935"/>
        <item x="3936"/>
        <item x="3990"/>
        <item x="3921"/>
        <item x="3986"/>
        <item x="4011"/>
        <item x="3931"/>
        <item x="3932"/>
        <item x="3930"/>
        <item x="3927"/>
        <item x="3929"/>
        <item x="3928"/>
        <item x="3987"/>
        <item x="3926"/>
        <item x="3991"/>
        <item x="3925"/>
        <item x="3989"/>
        <item x="3924"/>
        <item x="3988"/>
        <item x="3919"/>
        <item x="3920"/>
        <item x="3917"/>
        <item x="3918"/>
        <item x="3908"/>
        <item x="3907"/>
        <item x="3916"/>
        <item x="3905"/>
        <item x="3904"/>
        <item x="3906"/>
        <item x="3903"/>
        <item x="3901"/>
        <item x="3902"/>
        <item x="3923"/>
        <item x="3900"/>
        <item x="3915"/>
        <item x="3914"/>
        <item x="3922"/>
        <item x="3899"/>
        <item x="3898"/>
        <item x="3897"/>
        <item x="3909"/>
        <item x="3910"/>
        <item x="3911"/>
        <item x="3895"/>
        <item x="3896"/>
        <item x="3894"/>
        <item x="3892"/>
        <item x="3893"/>
        <item x="3891"/>
        <item x="3913"/>
        <item x="3912"/>
        <item x="3992"/>
        <item x="3995"/>
        <item x="3890"/>
        <item x="3888"/>
        <item x="3889"/>
        <item x="3887"/>
        <item x="3886"/>
        <item x="3885"/>
        <item x="3993"/>
        <item x="3994"/>
        <item x="3883"/>
        <item x="3884"/>
        <item x="3882"/>
        <item x="3997"/>
        <item x="4006"/>
        <item x="3881"/>
        <item x="3998"/>
        <item x="3996"/>
        <item x="3999"/>
        <item x="3880"/>
        <item x="3879"/>
        <item x="3878"/>
        <item x="4000"/>
        <item x="4002"/>
        <item x="4009"/>
        <item x="3877"/>
        <item x="3874"/>
        <item x="4001"/>
        <item x="3876"/>
        <item x="3873"/>
        <item x="3875"/>
        <item x="3871"/>
        <item x="3872"/>
        <item x="4005"/>
        <item x="3870"/>
        <item x="4010"/>
        <item x="4003"/>
        <item x="3869"/>
        <item x="3866"/>
        <item x="3868"/>
        <item x="4004"/>
        <item x="3865"/>
        <item x="3867"/>
        <item x="3864"/>
        <item x="3863"/>
        <item x="3862"/>
        <item x="3861"/>
        <item x="3860"/>
        <item x="4008"/>
        <item x="3859"/>
        <item x="3856"/>
        <item x="3858"/>
        <item x="3857"/>
        <item x="3853"/>
        <item x="3852"/>
        <item x="3855"/>
        <item x="3854"/>
        <item x="4007"/>
        <item x="3851"/>
        <item x="3850"/>
        <item x="3848"/>
        <item x="3847"/>
        <item x="3849"/>
        <item x="3846"/>
        <item x="3844"/>
        <item x="3845"/>
        <item x="3843"/>
        <item x="3842"/>
        <item x="3841"/>
        <item x="3840"/>
        <item x="3839"/>
        <item x="3838"/>
        <item x="3837"/>
        <item x="3836"/>
        <item x="3832"/>
        <item x="3834"/>
        <item x="3835"/>
        <item x="3831"/>
        <item x="3829"/>
        <item x="3830"/>
        <item x="3828"/>
        <item x="3833"/>
        <item x="3827"/>
        <item x="3826"/>
        <item x="3822"/>
        <item x="3825"/>
        <item x="3803"/>
        <item x="3742"/>
        <item x="3741"/>
        <item x="3823"/>
        <item x="3824"/>
        <item x="3821"/>
        <item x="3820"/>
        <item x="3739"/>
        <item x="3740"/>
        <item x="3738"/>
        <item x="3819"/>
        <item x="3744"/>
        <item x="3743"/>
        <item x="3804"/>
        <item x="3817"/>
        <item x="3737"/>
        <item x="3746"/>
        <item x="3818"/>
        <item x="3736"/>
        <item x="3729"/>
        <item x="3805"/>
        <item x="3730"/>
        <item x="3745"/>
        <item x="3816"/>
        <item x="3727"/>
        <item x="3728"/>
        <item x="3815"/>
        <item x="3806"/>
        <item x="3802"/>
        <item x="3735"/>
        <item x="3722"/>
        <item x="3749"/>
        <item x="3748"/>
        <item x="3725"/>
        <item x="3726"/>
        <item x="3723"/>
        <item x="3724"/>
        <item x="3732"/>
        <item x="3747"/>
        <item x="3791"/>
        <item x="3734"/>
        <item x="3731"/>
        <item x="3721"/>
        <item x="3733"/>
        <item x="3761"/>
        <item x="3760"/>
        <item x="3762"/>
        <item x="3766"/>
        <item x="3720"/>
        <item x="3750"/>
        <item x="3759"/>
        <item x="3752"/>
        <item x="3709"/>
        <item x="3708"/>
        <item x="3710"/>
        <item x="3751"/>
        <item x="3763"/>
        <item x="3717"/>
        <item x="3716"/>
        <item x="3715"/>
        <item x="3707"/>
        <item x="3714"/>
        <item x="3711"/>
        <item x="3718"/>
        <item x="3765"/>
        <item x="3712"/>
        <item x="3713"/>
        <item x="3706"/>
        <item x="3758"/>
        <item x="3753"/>
        <item x="3719"/>
        <item x="3754"/>
        <item x="3757"/>
        <item x="3764"/>
        <item x="3702"/>
        <item x="3755"/>
        <item x="3705"/>
        <item x="3703"/>
        <item x="3767"/>
        <item x="3756"/>
        <item x="3782"/>
        <item x="3535"/>
        <item x="3536"/>
        <item x="3788"/>
        <item x="3704"/>
        <item x="3701"/>
        <item x="3790"/>
        <item x="3787"/>
        <item x="3700"/>
        <item x="3781"/>
        <item x="3784"/>
        <item x="3785"/>
        <item x="3789"/>
        <item x="3792"/>
        <item x="3807"/>
        <item x="3786"/>
        <item x="3783"/>
        <item x="3780"/>
        <item x="3696"/>
        <item x="3768"/>
        <item x="3800"/>
        <item x="3695"/>
        <item x="3693"/>
        <item x="3770"/>
        <item x="3699"/>
        <item x="3769"/>
        <item x="3683"/>
        <item x="3697"/>
        <item x="3694"/>
        <item x="3771"/>
        <item x="3777"/>
        <item x="3660"/>
        <item x="3778"/>
        <item x="3698"/>
        <item x="3779"/>
        <item x="3776"/>
        <item x="3808"/>
        <item x="3681"/>
        <item x="3801"/>
        <item x="3799"/>
        <item x="3794"/>
        <item x="3691"/>
        <item x="3682"/>
        <item x="3690"/>
        <item x="3773"/>
        <item x="3684"/>
        <item x="3659"/>
        <item x="3692"/>
        <item x="3775"/>
        <item x="3814"/>
        <item x="3772"/>
        <item x="3685"/>
        <item x="3679"/>
        <item x="3680"/>
        <item x="3669"/>
        <item x="3774"/>
        <item x="3672"/>
        <item x="3670"/>
        <item x="3671"/>
        <item x="3668"/>
        <item x="3667"/>
        <item x="3673"/>
        <item x="3531"/>
        <item x="3655"/>
        <item x="3657"/>
        <item x="3658"/>
        <item x="3795"/>
        <item x="3666"/>
        <item x="3656"/>
        <item x="3689"/>
        <item x="3676"/>
        <item x="3665"/>
        <item x="3674"/>
        <item x="3793"/>
        <item x="3675"/>
        <item x="3654"/>
        <item x="3652"/>
        <item x="3661"/>
        <item x="3653"/>
        <item x="3677"/>
        <item x="3688"/>
        <item x="3796"/>
        <item x="3662"/>
        <item x="3678"/>
        <item x="3813"/>
        <item x="3664"/>
        <item x="3812"/>
        <item x="3651"/>
        <item x="3798"/>
        <item x="3663"/>
        <item x="3686"/>
        <item x="3687"/>
        <item x="3650"/>
        <item x="3649"/>
        <item x="3647"/>
        <item x="3797"/>
        <item x="3646"/>
        <item x="3648"/>
        <item x="3811"/>
        <item x="3248"/>
        <item x="3809"/>
        <item x="3645"/>
        <item x="3532"/>
        <item x="3644"/>
        <item x="3643"/>
        <item x="3810"/>
        <item x="3638"/>
        <item x="3642"/>
        <item x="3639"/>
        <item x="3245"/>
        <item x="3641"/>
        <item x="3246"/>
        <item x="3640"/>
        <item x="3636"/>
        <item x="3247"/>
        <item x="3243"/>
        <item x="3635"/>
        <item x="3075"/>
        <item x="3633"/>
        <item x="3634"/>
        <item x="3244"/>
        <item x="3637"/>
        <item x="3234"/>
        <item x="3181"/>
        <item x="3237"/>
        <item x="3175"/>
        <item x="3229"/>
        <item x="3230"/>
        <item x="3231"/>
        <item x="3074"/>
        <item x="3249"/>
        <item x="3228"/>
        <item x="3179"/>
        <item x="3072"/>
        <item x="3177"/>
        <item x="3147"/>
        <item x="3178"/>
        <item x="3141"/>
        <item x="3182"/>
        <item x="3232"/>
        <item x="3632"/>
        <item x="3144"/>
        <item x="3142"/>
        <item x="3073"/>
        <item x="3143"/>
        <item x="3172"/>
        <item x="3145"/>
        <item x="3146"/>
        <item x="3173"/>
        <item x="3079"/>
        <item x="3176"/>
        <item x="3067"/>
        <item x="3052"/>
        <item x="3235"/>
        <item x="3076"/>
        <item x="3068"/>
        <item x="3236"/>
        <item x="3233"/>
        <item x="3180"/>
        <item x="3242"/>
        <item x="3069"/>
        <item x="3070"/>
        <item x="3056"/>
        <item x="3139"/>
        <item x="3174"/>
        <item x="3057"/>
        <item x="3140"/>
        <item x="3148"/>
        <item x="3050"/>
        <item x="3051"/>
        <item x="3058"/>
        <item x="3066"/>
        <item x="3138"/>
        <item x="3053"/>
        <item x="3071"/>
        <item x="3238"/>
        <item x="3156"/>
        <item x="3054"/>
        <item x="3077"/>
        <item x="3046"/>
        <item x="3157"/>
        <item x="3055"/>
        <item x="3149"/>
        <item x="3227"/>
        <item x="3065"/>
        <item x="3049"/>
        <item x="3155"/>
        <item x="3047"/>
        <item x="3078"/>
        <item x="3048"/>
        <item x="3226"/>
        <item x="3171"/>
        <item x="3154"/>
        <item x="3059"/>
        <item x="3222"/>
        <item x="3169"/>
        <item x="3044"/>
        <item x="3159"/>
        <item x="3158"/>
        <item x="3162"/>
        <item x="3183"/>
        <item x="3042"/>
        <item x="3161"/>
        <item x="3137"/>
        <item x="3043"/>
        <item x="3160"/>
        <item x="3150"/>
        <item x="3062"/>
        <item x="3168"/>
        <item x="3151"/>
        <item x="3061"/>
        <item x="3631"/>
        <item x="3040"/>
        <item x="3041"/>
        <item x="3221"/>
        <item x="3045"/>
        <item x="3170"/>
        <item x="3064"/>
        <item x="3060"/>
        <item x="3165"/>
        <item x="3039"/>
        <item x="3153"/>
        <item x="3129"/>
        <item x="3152"/>
        <item x="3166"/>
        <item x="3163"/>
        <item x="3164"/>
        <item x="3225"/>
        <item x="3194"/>
        <item x="3036"/>
        <item x="3128"/>
        <item x="3037"/>
        <item x="3063"/>
        <item x="3184"/>
        <item x="3167"/>
        <item x="3130"/>
        <item x="3035"/>
        <item x="3132"/>
        <item x="3223"/>
        <item x="3224"/>
        <item x="3185"/>
        <item x="3133"/>
        <item x="3033"/>
        <item x="3038"/>
        <item x="3192"/>
        <item x="3198"/>
        <item x="3080"/>
        <item x="3193"/>
        <item x="3196"/>
        <item x="3135"/>
        <item x="3131"/>
        <item x="3034"/>
        <item x="3197"/>
        <item x="3241"/>
        <item x="3134"/>
        <item x="3032"/>
        <item x="3126"/>
        <item x="3136"/>
        <item x="3127"/>
        <item x="3630"/>
        <item x="3195"/>
        <item x="3240"/>
        <item x="3031"/>
        <item x="3191"/>
        <item x="3189"/>
        <item x="3186"/>
        <item x="3220"/>
        <item x="3219"/>
        <item x="3030"/>
        <item x="3190"/>
        <item x="3122"/>
        <item x="3187"/>
        <item x="3121"/>
        <item x="3534"/>
        <item x="3203"/>
        <item x="3125"/>
        <item x="3081"/>
        <item x="3123"/>
        <item x="3218"/>
        <item x="3089"/>
        <item x="3188"/>
        <item x="3200"/>
        <item x="3082"/>
        <item x="3202"/>
        <item x="3537"/>
        <item x="3027"/>
        <item x="3201"/>
        <item x="3029"/>
        <item x="3087"/>
        <item x="3084"/>
        <item x="3026"/>
        <item x="3088"/>
        <item x="3124"/>
        <item x="3258"/>
        <item x="3251"/>
        <item x="3083"/>
        <item x="3199"/>
        <item x="3119"/>
        <item x="3024"/>
        <item x="3085"/>
        <item x="3118"/>
        <item x="3086"/>
        <item x="3117"/>
        <item x="3239"/>
        <item x="3250"/>
        <item x="3028"/>
        <item x="3025"/>
        <item x="3120"/>
        <item x="3215"/>
        <item x="3539"/>
        <item x="3213"/>
        <item x="3108"/>
        <item x="3252"/>
        <item x="3217"/>
        <item x="3109"/>
        <item x="3023"/>
        <item x="3211"/>
        <item x="3257"/>
        <item x="3212"/>
        <item x="3106"/>
        <item x="3214"/>
        <item x="3104"/>
        <item x="3105"/>
        <item x="3111"/>
        <item x="3022"/>
        <item x="3107"/>
        <item x="3090"/>
        <item x="3091"/>
        <item x="3110"/>
        <item x="3096"/>
        <item x="3216"/>
        <item x="3095"/>
        <item x="3094"/>
        <item x="3092"/>
        <item x="3256"/>
        <item x="3021"/>
        <item x="3254"/>
        <item x="3112"/>
        <item x="3116"/>
        <item x="3097"/>
        <item x="3093"/>
        <item x="3205"/>
        <item x="3019"/>
        <item x="3204"/>
        <item x="3098"/>
        <item x="3259"/>
        <item x="3206"/>
        <item x="3020"/>
        <item x="3253"/>
        <item x="3099"/>
        <item x="3103"/>
        <item x="3210"/>
        <item x="3113"/>
        <item x="3255"/>
        <item x="3209"/>
        <item x="3102"/>
        <item x="3115"/>
        <item x="3101"/>
        <item x="3100"/>
        <item x="3207"/>
        <item x="3538"/>
        <item x="3018"/>
        <item x="3208"/>
        <item x="3540"/>
        <item x="3017"/>
        <item x="3004"/>
        <item x="3629"/>
        <item x="3533"/>
        <item x="3275"/>
        <item x="3114"/>
        <item x="3014"/>
        <item x="3263"/>
        <item x="3016"/>
        <item x="3264"/>
        <item x="3261"/>
        <item x="3260"/>
        <item x="3266"/>
        <item x="3265"/>
        <item x="3001"/>
        <item x="3274"/>
        <item x="3262"/>
        <item x="2992"/>
        <item x="3268"/>
        <item x="3276"/>
        <item x="2996"/>
        <item x="2993"/>
        <item x="3269"/>
        <item x="3312"/>
        <item x="3272"/>
        <item x="2994"/>
        <item x="3336"/>
        <item x="3013"/>
        <item x="3311"/>
        <item x="2995"/>
        <item x="2997"/>
        <item x="3313"/>
        <item x="3015"/>
        <item x="2991"/>
        <item x="3310"/>
        <item x="3267"/>
        <item x="3000"/>
        <item x="3273"/>
        <item x="3271"/>
        <item x="3335"/>
        <item x="3334"/>
        <item x="3002"/>
        <item x="3003"/>
        <item x="2999"/>
        <item x="3316"/>
        <item x="3270"/>
        <item x="2998"/>
        <item x="3626"/>
        <item x="3005"/>
        <item x="3314"/>
        <item x="3309"/>
        <item x="3308"/>
        <item x="3307"/>
        <item x="3315"/>
        <item x="3277"/>
        <item x="3320"/>
        <item x="3281"/>
        <item x="3282"/>
        <item x="3279"/>
        <item x="3319"/>
        <item x="3278"/>
        <item x="3318"/>
        <item x="3333"/>
        <item x="3317"/>
        <item x="3298"/>
        <item x="3297"/>
        <item x="3283"/>
        <item x="3280"/>
        <item x="2990"/>
        <item x="3628"/>
        <item x="3321"/>
        <item x="2988"/>
        <item x="3299"/>
        <item x="3012"/>
        <item x="2989"/>
        <item x="2984"/>
        <item x="2983"/>
        <item x="3332"/>
        <item x="3331"/>
        <item x="2982"/>
        <item x="2985"/>
        <item x="3306"/>
        <item x="3625"/>
        <item x="3337"/>
        <item x="3284"/>
        <item x="3293"/>
        <item x="3296"/>
        <item x="3305"/>
        <item x="3627"/>
        <item x="2926"/>
        <item x="3292"/>
        <item x="2929"/>
        <item x="2987"/>
        <item x="3541"/>
        <item x="3007"/>
        <item x="2928"/>
        <item x="2944"/>
        <item x="2921"/>
        <item x="3330"/>
        <item x="2927"/>
        <item x="3291"/>
        <item x="3338"/>
        <item x="2920"/>
        <item x="3286"/>
        <item x="3294"/>
        <item x="3285"/>
        <item x="2923"/>
        <item x="3341"/>
        <item x="3288"/>
        <item x="3287"/>
        <item x="2930"/>
        <item x="2922"/>
        <item x="2986"/>
        <item x="3290"/>
        <item x="3295"/>
        <item x="3342"/>
        <item x="3301"/>
        <item x="2918"/>
        <item x="2932"/>
        <item x="3327"/>
        <item x="3624"/>
        <item x="3006"/>
        <item x="2931"/>
        <item x="3323"/>
        <item x="3326"/>
        <item x="3289"/>
        <item x="3300"/>
        <item x="2919"/>
        <item x="3322"/>
        <item x="2942"/>
        <item x="2938"/>
        <item x="3009"/>
        <item x="3339"/>
        <item x="2917"/>
        <item x="2941"/>
        <item x="3492"/>
        <item x="3302"/>
        <item x="2943"/>
        <item x="3008"/>
        <item x="3303"/>
        <item x="2924"/>
        <item x="2981"/>
        <item x="3324"/>
        <item x="3340"/>
        <item x="2937"/>
        <item x="2934"/>
        <item x="2916"/>
        <item x="2925"/>
        <item x="3325"/>
        <item x="2935"/>
        <item x="3328"/>
        <item x="2980"/>
        <item x="2979"/>
        <item x="2933"/>
        <item x="3011"/>
        <item x="3329"/>
        <item x="3349"/>
        <item x="2897"/>
        <item x="3010"/>
        <item x="2914"/>
        <item x="3348"/>
        <item x="2936"/>
        <item x="3347"/>
        <item x="3343"/>
        <item x="2915"/>
        <item x="2896"/>
        <item x="2913"/>
        <item x="2886"/>
        <item x="2885"/>
        <item x="2898"/>
        <item x="2939"/>
        <item x="2891"/>
        <item x="2978"/>
        <item x="2883"/>
        <item x="2884"/>
        <item x="2894"/>
        <item x="3344"/>
        <item x="2875"/>
        <item x="2893"/>
        <item x="2890"/>
        <item x="2940"/>
        <item x="2880"/>
        <item x="2895"/>
        <item x="2876"/>
        <item x="2889"/>
        <item x="2962"/>
        <item x="2976"/>
        <item x="2873"/>
        <item x="2874"/>
        <item x="2892"/>
        <item x="2888"/>
        <item x="2977"/>
        <item x="2882"/>
        <item x="2879"/>
        <item x="2881"/>
        <item x="2912"/>
        <item x="2866"/>
        <item x="2865"/>
        <item x="2887"/>
        <item x="2872"/>
        <item x="2871"/>
        <item x="2870"/>
        <item x="2899"/>
        <item x="2907"/>
        <item x="2911"/>
        <item x="2867"/>
        <item x="2864"/>
        <item x="2868"/>
        <item x="2863"/>
        <item x="2960"/>
        <item x="2869"/>
        <item x="2877"/>
        <item x="2961"/>
        <item x="2906"/>
        <item x="2861"/>
        <item x="3345"/>
        <item x="2860"/>
        <item x="3350"/>
        <item x="3500"/>
        <item x="2878"/>
        <item x="2862"/>
        <item x="2900"/>
        <item x="2857"/>
        <item x="2958"/>
        <item x="2905"/>
        <item x="3490"/>
        <item x="2856"/>
        <item x="2859"/>
        <item x="2945"/>
        <item x="2858"/>
        <item x="2956"/>
        <item x="2953"/>
        <item x="3472"/>
        <item x="2954"/>
        <item x="2904"/>
        <item x="2959"/>
        <item x="3304"/>
        <item x="2946"/>
        <item x="2975"/>
        <item x="2903"/>
        <item x="3467"/>
        <item x="2955"/>
        <item x="3623"/>
        <item x="2957"/>
        <item x="3465"/>
        <item x="2901"/>
        <item x="2974"/>
        <item x="2855"/>
        <item x="3491"/>
        <item x="3473"/>
        <item x="2902"/>
        <item x="3499"/>
        <item x="3346"/>
        <item x="2966"/>
        <item x="2967"/>
        <item x="2908"/>
        <item x="2909"/>
        <item x="3466"/>
        <item x="3474"/>
        <item x="2824"/>
        <item x="2910"/>
        <item x="3470"/>
        <item x="2854"/>
        <item x="2968"/>
        <item x="3478"/>
        <item x="2973"/>
        <item x="2826"/>
        <item x="2965"/>
        <item x="3464"/>
        <item x="2827"/>
        <item x="3479"/>
        <item x="2825"/>
        <item x="2823"/>
        <item x="3461"/>
        <item x="2843"/>
        <item x="3498"/>
        <item x="3502"/>
        <item x="2947"/>
        <item x="2852"/>
        <item x="3469"/>
        <item x="3477"/>
        <item x="2841"/>
        <item x="2822"/>
        <item x="2949"/>
        <item x="3471"/>
        <item x="3503"/>
        <item x="2847"/>
        <item x="2948"/>
        <item x="2840"/>
        <item x="2950"/>
        <item x="2845"/>
        <item x="2853"/>
        <item x="2835"/>
        <item x="2821"/>
        <item x="2851"/>
        <item x="2842"/>
        <item x="3542"/>
        <item x="3468"/>
        <item x="2844"/>
        <item x="2834"/>
        <item x="3462"/>
        <item x="2951"/>
        <item x="2964"/>
        <item x="2820"/>
        <item x="3463"/>
        <item x="3475"/>
        <item x="2963"/>
        <item x="2828"/>
        <item x="2833"/>
        <item x="2829"/>
        <item x="2846"/>
        <item x="2832"/>
        <item x="2971"/>
        <item x="3496"/>
        <item x="2831"/>
        <item x="3497"/>
        <item x="2952"/>
        <item x="3493"/>
        <item x="2850"/>
        <item x="2837"/>
        <item x="2830"/>
        <item x="2838"/>
        <item x="2839"/>
        <item x="3476"/>
        <item x="2836"/>
        <item x="3506"/>
        <item x="3351"/>
        <item x="2969"/>
        <item x="2849"/>
        <item x="3622"/>
        <item x="3378"/>
        <item x="3495"/>
        <item x="2972"/>
        <item x="2970"/>
        <item x="3501"/>
        <item x="3480"/>
        <item x="2848"/>
        <item x="3494"/>
        <item x="3352"/>
        <item x="2819"/>
        <item x="3357"/>
        <item x="3358"/>
        <item x="3504"/>
        <item x="3365"/>
        <item x="3353"/>
        <item x="3354"/>
        <item x="3489"/>
        <item x="3355"/>
        <item x="3364"/>
        <item x="3356"/>
        <item x="3363"/>
        <item x="3366"/>
        <item x="3505"/>
        <item x="3361"/>
        <item x="3360"/>
        <item x="3460"/>
        <item x="3377"/>
        <item x="3379"/>
        <item x="3359"/>
        <item x="3482"/>
        <item x="3483"/>
        <item x="3459"/>
        <item x="3362"/>
        <item x="3484"/>
        <item x="3381"/>
        <item x="3373"/>
        <item x="3485"/>
        <item x="3481"/>
        <item x="3486"/>
        <item x="3371"/>
        <item x="3382"/>
        <item x="3367"/>
        <item x="3372"/>
        <item x="3369"/>
        <item x="3368"/>
        <item x="2757"/>
        <item x="3370"/>
        <item x="3458"/>
        <item x="2817"/>
        <item x="3374"/>
        <item x="3376"/>
        <item x="3375"/>
        <item x="3457"/>
        <item x="3456"/>
        <item x="3380"/>
        <item x="2818"/>
        <item x="3488"/>
        <item x="3621"/>
        <item x="2815"/>
        <item x="3543"/>
        <item x="2816"/>
        <item x="3487"/>
        <item x="2813"/>
        <item x="2814"/>
        <item x="3596"/>
        <item x="3383"/>
        <item x="3527"/>
        <item x="3512"/>
        <item x="3510"/>
        <item x="3528"/>
        <item x="3507"/>
        <item x="3508"/>
        <item x="3511"/>
        <item x="3451"/>
        <item x="3394"/>
        <item x="3513"/>
        <item x="2756"/>
        <item x="2744"/>
        <item x="3509"/>
        <item x="3384"/>
        <item x="3428"/>
        <item x="2745"/>
        <item x="3453"/>
        <item x="2732"/>
        <item x="3455"/>
        <item x="3452"/>
        <item x="2727"/>
        <item x="2742"/>
        <item x="2741"/>
        <item x="2728"/>
        <item x="2730"/>
        <item x="2740"/>
        <item x="2754"/>
        <item x="2812"/>
        <item x="2731"/>
        <item x="2726"/>
        <item x="2811"/>
        <item x="3385"/>
        <item x="2755"/>
        <item x="2729"/>
        <item x="2809"/>
        <item x="2734"/>
        <item x="3544"/>
        <item x="2733"/>
        <item x="2735"/>
        <item x="2743"/>
        <item x="2810"/>
        <item x="2738"/>
        <item x="3454"/>
        <item x="3436"/>
        <item x="2739"/>
        <item x="3427"/>
        <item x="3437"/>
        <item x="2736"/>
        <item x="2746"/>
        <item x="2750"/>
        <item x="3395"/>
        <item x="2753"/>
        <item x="2747"/>
        <item x="2737"/>
        <item x="2748"/>
        <item x="3396"/>
        <item x="3391"/>
        <item x="3392"/>
        <item x="2751"/>
        <item x="3387"/>
        <item x="3390"/>
        <item x="2797"/>
        <item x="2752"/>
        <item x="2749"/>
        <item x="3429"/>
        <item x="2808"/>
        <item x="3393"/>
        <item x="3386"/>
        <item x="3389"/>
        <item x="3530"/>
        <item x="3397"/>
        <item x="2709"/>
        <item x="3388"/>
        <item x="3398"/>
        <item x="3529"/>
        <item x="3431"/>
        <item x="3439"/>
        <item x="2710"/>
        <item x="3425"/>
        <item x="2725"/>
        <item x="3514"/>
        <item x="3435"/>
        <item x="3432"/>
        <item x="3399"/>
        <item x="3424"/>
        <item x="2706"/>
        <item x="3400"/>
        <item x="3426"/>
        <item x="2707"/>
        <item x="2708"/>
        <item x="3430"/>
        <item x="2703"/>
        <item x="3434"/>
        <item x="2704"/>
        <item x="2718"/>
        <item x="2724"/>
        <item x="3433"/>
        <item x="3515"/>
        <item x="2705"/>
        <item x="2758"/>
        <item x="2713"/>
        <item x="2714"/>
        <item x="2717"/>
        <item x="2702"/>
        <item x="2716"/>
        <item x="3520"/>
        <item x="2698"/>
        <item x="2711"/>
        <item x="2715"/>
        <item x="2712"/>
        <item x="3438"/>
        <item x="2723"/>
        <item x="2700"/>
        <item x="2696"/>
        <item x="2699"/>
        <item x="2697"/>
        <item x="3450"/>
        <item x="3521"/>
        <item x="2722"/>
        <item x="2701"/>
        <item x="3417"/>
        <item x="3517"/>
        <item x="3408"/>
        <item x="3416"/>
        <item x="2693"/>
        <item x="2695"/>
        <item x="3522"/>
        <item x="2692"/>
        <item x="2694"/>
        <item x="3410"/>
        <item x="3414"/>
        <item x="3516"/>
        <item x="3519"/>
        <item x="3409"/>
        <item x="2796"/>
        <item x="3404"/>
        <item x="3401"/>
        <item x="2759"/>
        <item x="3402"/>
        <item x="3415"/>
        <item x="2720"/>
        <item x="3419"/>
        <item x="2719"/>
        <item x="3518"/>
        <item x="3403"/>
        <item x="2793"/>
        <item x="2721"/>
        <item x="3407"/>
        <item x="3418"/>
        <item x="3405"/>
        <item x="3406"/>
        <item x="3449"/>
        <item x="3411"/>
        <item x="2682"/>
        <item x="2683"/>
        <item x="2681"/>
        <item x="3413"/>
        <item x="3423"/>
        <item x="2684"/>
        <item x="2689"/>
        <item x="3412"/>
        <item x="2690"/>
        <item x="2790"/>
        <item x="2687"/>
        <item x="2685"/>
        <item x="2688"/>
        <item x="3420"/>
        <item x="3446"/>
        <item x="3593"/>
        <item x="2686"/>
        <item x="2691"/>
        <item x="3440"/>
        <item x="3422"/>
        <item x="3442"/>
        <item x="2792"/>
        <item x="2791"/>
        <item x="3421"/>
        <item x="2779"/>
        <item x="2780"/>
        <item x="3523"/>
        <item x="3546"/>
        <item x="3448"/>
        <item x="3594"/>
        <item x="3444"/>
        <item x="2678"/>
        <item x="2677"/>
        <item x="2768"/>
        <item x="3443"/>
        <item x="2781"/>
        <item x="2679"/>
        <item x="2765"/>
        <item x="2762"/>
        <item x="2764"/>
        <item x="2763"/>
        <item x="2760"/>
        <item x="2767"/>
        <item x="2761"/>
        <item x="2680"/>
        <item x="3441"/>
        <item x="2795"/>
        <item x="2776"/>
        <item x="3524"/>
        <item x="2766"/>
        <item x="3545"/>
        <item x="3445"/>
        <item x="2774"/>
        <item x="2777"/>
        <item x="2786"/>
        <item x="3525"/>
        <item x="3526"/>
        <item x="2782"/>
        <item x="2794"/>
        <item x="2784"/>
        <item x="2775"/>
        <item x="2770"/>
        <item x="2769"/>
        <item x="2807"/>
        <item x="2798"/>
        <item x="3447"/>
        <item x="2789"/>
        <item x="2772"/>
        <item x="2778"/>
        <item x="2771"/>
        <item x="2783"/>
        <item x="2788"/>
        <item x="2676"/>
        <item x="2785"/>
        <item x="2773"/>
        <item x="2675"/>
        <item x="2669"/>
        <item x="2805"/>
        <item x="2674"/>
        <item x="2804"/>
        <item x="3547"/>
        <item x="3605"/>
        <item x="2673"/>
        <item x="2787"/>
        <item x="2672"/>
        <item x="2806"/>
        <item x="2660"/>
        <item x="2668"/>
        <item x="3591"/>
        <item x="2661"/>
        <item x="2659"/>
        <item x="2666"/>
        <item x="3590"/>
        <item x="2667"/>
        <item x="2665"/>
        <item x="2658"/>
        <item x="3592"/>
        <item x="2663"/>
        <item x="2662"/>
        <item x="2664"/>
        <item x="2671"/>
        <item x="2653"/>
        <item x="2646"/>
        <item x="3595"/>
        <item x="2644"/>
        <item x="2645"/>
        <item x="2670"/>
        <item x="2799"/>
        <item x="2647"/>
        <item x="2649"/>
        <item x="2652"/>
        <item x="2656"/>
        <item x="2657"/>
        <item x="2648"/>
        <item x="2650"/>
        <item x="2643"/>
        <item x="2802"/>
        <item x="2655"/>
        <item x="2654"/>
        <item x="2651"/>
        <item x="2642"/>
        <item x="2801"/>
        <item x="2638"/>
        <item x="2637"/>
        <item x="3597"/>
        <item x="2800"/>
        <item x="2803"/>
        <item x="3587"/>
        <item x="2640"/>
        <item x="3620"/>
        <item x="2636"/>
        <item x="2639"/>
        <item x="2632"/>
        <item x="2635"/>
        <item x="2634"/>
        <item x="2641"/>
        <item x="2633"/>
        <item x="2628"/>
        <item x="2629"/>
        <item x="2631"/>
        <item x="2630"/>
        <item x="2627"/>
        <item x="3586"/>
        <item x="2603"/>
        <item x="2626"/>
        <item x="2625"/>
        <item x="2624"/>
        <item x="3618"/>
        <item x="2623"/>
        <item x="3589"/>
        <item x="3588"/>
        <item x="3604"/>
        <item x="3585"/>
        <item x="3584"/>
        <item x="2602"/>
        <item x="3583"/>
        <item x="2600"/>
        <item x="2599"/>
        <item x="2601"/>
        <item x="2598"/>
        <item x="3548"/>
        <item x="2622"/>
        <item x="3617"/>
        <item x="3619"/>
        <item x="3606"/>
        <item x="3582"/>
        <item x="2621"/>
        <item x="2596"/>
        <item x="3577"/>
        <item x="3581"/>
        <item x="2608"/>
        <item x="2607"/>
        <item x="2619"/>
        <item x="2594"/>
        <item x="2590"/>
        <item x="3568"/>
        <item x="2589"/>
        <item x="2595"/>
        <item x="2618"/>
        <item x="2597"/>
        <item x="2605"/>
        <item x="3601"/>
        <item x="2606"/>
        <item x="2604"/>
        <item x="3549"/>
        <item x="3567"/>
        <item x="3599"/>
        <item x="3569"/>
        <item x="2585"/>
        <item x="2588"/>
        <item x="3561"/>
        <item x="2620"/>
        <item x="2587"/>
        <item x="2586"/>
        <item x="2592"/>
        <item x="3603"/>
        <item x="3571"/>
        <item x="2593"/>
        <item x="3598"/>
        <item x="2584"/>
        <item x="2591"/>
        <item x="3572"/>
        <item x="3580"/>
        <item x="3556"/>
        <item x="2617"/>
        <item x="3550"/>
        <item x="3551"/>
        <item x="3557"/>
        <item x="3600"/>
        <item x="3576"/>
        <item x="3554"/>
        <item x="2533"/>
        <item x="3573"/>
        <item x="3553"/>
        <item x="3570"/>
        <item x="3555"/>
        <item x="3558"/>
        <item x="3562"/>
        <item x="3563"/>
        <item x="3552"/>
        <item x="3566"/>
        <item x="3565"/>
        <item x="3575"/>
        <item x="2614"/>
        <item x="3560"/>
        <item x="3564"/>
        <item x="2613"/>
        <item x="2583"/>
        <item x="2532"/>
        <item x="2531"/>
        <item x="3616"/>
        <item x="2615"/>
        <item x="2539"/>
        <item x="2616"/>
        <item x="2574"/>
        <item x="2582"/>
        <item x="2609"/>
        <item x="2571"/>
        <item x="2572"/>
        <item x="2573"/>
        <item x="2581"/>
        <item x="3611"/>
        <item x="3574"/>
        <item x="3559"/>
        <item x="2569"/>
        <item x="2570"/>
        <item x="3578"/>
        <item x="2580"/>
        <item x="3579"/>
        <item x="2578"/>
        <item x="2612"/>
        <item x="2538"/>
        <item x="2577"/>
        <item x="2579"/>
        <item x="2568"/>
        <item x="2611"/>
        <item x="3602"/>
        <item x="2534"/>
        <item x="2527"/>
        <item x="2528"/>
        <item x="2529"/>
        <item x="2535"/>
        <item x="2530"/>
        <item x="2537"/>
        <item x="2565"/>
        <item x="2567"/>
        <item x="2576"/>
        <item x="2566"/>
        <item x="2575"/>
        <item x="2540"/>
        <item x="2564"/>
        <item x="2526"/>
        <item x="3615"/>
        <item x="2525"/>
        <item x="3610"/>
        <item x="2524"/>
        <item x="3614"/>
        <item x="3607"/>
        <item x="2547"/>
        <item x="2563"/>
        <item x="2562"/>
        <item x="2536"/>
        <item x="2521"/>
        <item x="2610"/>
        <item x="2522"/>
        <item x="2549"/>
        <item x="2523"/>
        <item x="2559"/>
        <item x="3609"/>
        <item x="2558"/>
        <item x="2561"/>
        <item x="2541"/>
        <item x="2513"/>
        <item x="2560"/>
        <item x="2510"/>
        <item x="2511"/>
        <item x="2512"/>
        <item x="2546"/>
        <item x="2518"/>
        <item x="2520"/>
        <item x="2557"/>
        <item x="2556"/>
        <item x="2519"/>
        <item x="2548"/>
        <item x="2509"/>
        <item x="2517"/>
        <item x="3612"/>
        <item x="2508"/>
        <item x="2516"/>
        <item x="3613"/>
        <item x="2514"/>
        <item x="2507"/>
        <item x="2515"/>
        <item x="2555"/>
        <item x="2545"/>
        <item x="2550"/>
        <item x="3608"/>
        <item x="2506"/>
        <item x="2544"/>
        <item x="2504"/>
        <item x="2543"/>
        <item x="2502"/>
        <item x="2503"/>
        <item x="2505"/>
        <item x="2542"/>
        <item x="2554"/>
        <item x="2501"/>
        <item x="2552"/>
        <item x="2551"/>
        <item x="2553"/>
        <item x="2500"/>
        <item x="2498"/>
        <item x="2499"/>
        <item x="2497"/>
        <item x="2496"/>
        <item x="2495"/>
        <item x="2494"/>
        <item x="2493"/>
        <item x="2491"/>
        <item x="2492"/>
        <item x="2490"/>
        <item x="2489"/>
        <item x="2488"/>
        <item x="2484"/>
        <item x="2487"/>
        <item x="2481"/>
        <item x="2480"/>
        <item x="2486"/>
        <item x="2483"/>
        <item x="2482"/>
        <item x="2479"/>
        <item x="2485"/>
        <item x="2478"/>
        <item x="2419"/>
        <item x="2477"/>
        <item x="2420"/>
        <item x="2476"/>
        <item x="2475"/>
        <item x="2469"/>
        <item x="2474"/>
        <item x="2468"/>
        <item x="2466"/>
        <item x="2418"/>
        <item x="2421"/>
        <item x="2470"/>
        <item x="2473"/>
        <item x="2467"/>
        <item x="2416"/>
        <item x="2465"/>
        <item x="2471"/>
        <item x="2417"/>
        <item x="2424"/>
        <item x="2425"/>
        <item x="2422"/>
        <item x="2423"/>
        <item x="2464"/>
        <item x="2434"/>
        <item x="2450"/>
        <item x="2472"/>
        <item x="2439"/>
        <item x="2451"/>
        <item x="2435"/>
        <item x="2463"/>
        <item x="2449"/>
        <item x="2426"/>
        <item x="2428"/>
        <item x="2461"/>
        <item x="2433"/>
        <item x="2447"/>
        <item x="2440"/>
        <item x="2462"/>
        <item x="2436"/>
        <item x="2409"/>
        <item x="2427"/>
        <item x="2432"/>
        <item x="2437"/>
        <item x="2410"/>
        <item x="2438"/>
        <item x="2441"/>
        <item x="2429"/>
        <item x="2446"/>
        <item x="2431"/>
        <item x="2430"/>
        <item x="2448"/>
        <item x="2453"/>
        <item x="2414"/>
        <item x="2444"/>
        <item x="2458"/>
        <item x="2408"/>
        <item x="2460"/>
        <item x="2442"/>
        <item x="2452"/>
        <item x="2402"/>
        <item x="2443"/>
        <item x="2406"/>
        <item x="2403"/>
        <item x="2445"/>
        <item x="2412"/>
        <item x="2411"/>
        <item x="2405"/>
        <item x="2457"/>
        <item x="2407"/>
        <item x="2401"/>
        <item x="2456"/>
        <item x="2413"/>
        <item x="2415"/>
        <item x="2459"/>
        <item x="2400"/>
        <item x="2404"/>
        <item x="2455"/>
        <item x="2454"/>
        <item x="1905"/>
        <item x="2398"/>
        <item x="2360"/>
        <item x="1906"/>
        <item x="1904"/>
        <item x="2399"/>
        <item x="1907"/>
        <item x="2395"/>
        <item x="1851"/>
        <item x="2397"/>
        <item x="1852"/>
        <item x="1909"/>
        <item x="1860"/>
        <item x="1913"/>
        <item x="2394"/>
        <item x="2396"/>
        <item x="1912"/>
        <item x="1858"/>
        <item x="1861"/>
        <item x="1855"/>
        <item x="1859"/>
        <item x="1910"/>
        <item x="1854"/>
        <item x="1908"/>
        <item x="1857"/>
        <item x="1853"/>
        <item x="1876"/>
        <item x="1856"/>
        <item x="1914"/>
        <item x="1903"/>
        <item x="1868"/>
        <item x="1869"/>
        <item x="1862"/>
        <item x="1866"/>
        <item x="1911"/>
        <item x="1863"/>
        <item x="1874"/>
        <item x="1864"/>
        <item x="1865"/>
        <item x="1867"/>
        <item x="1893"/>
        <item x="1873"/>
        <item x="1844"/>
        <item x="1877"/>
        <item x="2352"/>
        <item x="1879"/>
        <item x="1843"/>
        <item x="1871"/>
        <item x="1845"/>
        <item x="1878"/>
        <item x="1842"/>
        <item x="2353"/>
        <item x="1872"/>
        <item x="1847"/>
        <item x="1846"/>
        <item x="1875"/>
        <item x="2393"/>
        <item x="1849"/>
        <item x="1850"/>
        <item x="1841"/>
        <item x="2350"/>
        <item x="1902"/>
        <item x="1870"/>
        <item x="1848"/>
        <item x="1901"/>
        <item x="2357"/>
        <item x="2358"/>
        <item x="1891"/>
        <item x="1889"/>
        <item x="2359"/>
        <item x="1826"/>
        <item x="1834"/>
        <item x="1895"/>
        <item x="1915"/>
        <item x="1886"/>
        <item x="1884"/>
        <item x="2351"/>
        <item x="1894"/>
        <item x="1885"/>
        <item x="1888"/>
        <item x="1827"/>
        <item x="1832"/>
        <item x="1831"/>
        <item x="1890"/>
        <item x="1830"/>
        <item x="1829"/>
        <item x="1828"/>
        <item x="1833"/>
        <item x="1924"/>
        <item x="1899"/>
        <item x="1825"/>
        <item x="1892"/>
        <item x="1824"/>
        <item x="1817"/>
        <item x="1822"/>
        <item x="1923"/>
        <item x="1819"/>
        <item x="2392"/>
        <item x="1887"/>
        <item x="1823"/>
        <item x="1816"/>
        <item x="2354"/>
        <item x="1818"/>
        <item x="2348"/>
        <item x="1840"/>
        <item x="1917"/>
        <item x="2355"/>
        <item x="1839"/>
        <item x="1820"/>
        <item x="1926"/>
        <item x="1815"/>
        <item x="2349"/>
        <item x="1837"/>
        <item x="1805"/>
        <item x="1804"/>
        <item x="1821"/>
        <item x="1897"/>
        <item x="1916"/>
        <item x="1898"/>
        <item x="1836"/>
        <item x="1881"/>
        <item x="1838"/>
        <item x="1880"/>
        <item x="1813"/>
        <item x="1809"/>
        <item x="1882"/>
        <item x="1812"/>
        <item x="1808"/>
        <item x="1806"/>
        <item x="1807"/>
        <item x="1883"/>
        <item x="2383"/>
        <item x="1814"/>
        <item x="1811"/>
        <item x="1802"/>
        <item x="1896"/>
        <item x="1920"/>
        <item x="1810"/>
        <item x="1803"/>
        <item x="1925"/>
        <item x="2391"/>
        <item x="2384"/>
        <item x="1900"/>
        <item x="2382"/>
        <item x="2356"/>
        <item x="1801"/>
        <item x="1799"/>
        <item x="2386"/>
        <item x="1800"/>
        <item x="1835"/>
        <item x="2381"/>
        <item x="1798"/>
        <item x="2385"/>
        <item x="2361"/>
        <item x="1918"/>
        <item x="2389"/>
        <item x="2345"/>
        <item x="2346"/>
        <item x="1919"/>
        <item x="2347"/>
        <item x="2362"/>
        <item x="2340"/>
        <item x="2363"/>
        <item x="1922"/>
        <item x="2369"/>
        <item x="2387"/>
        <item x="1921"/>
        <item x="2341"/>
        <item x="2380"/>
        <item x="2339"/>
        <item x="2365"/>
        <item x="2390"/>
        <item x="2364"/>
        <item x="2377"/>
        <item x="2378"/>
        <item x="1928"/>
        <item x="2344"/>
        <item x="2379"/>
        <item x="2338"/>
        <item x="2388"/>
        <item x="2376"/>
        <item x="1927"/>
        <item x="2342"/>
        <item x="2343"/>
        <item x="2368"/>
        <item x="2337"/>
        <item x="1930"/>
        <item x="2371"/>
        <item x="2374"/>
        <item x="2375"/>
        <item x="2336"/>
        <item x="2370"/>
        <item x="2367"/>
        <item x="2366"/>
        <item x="1929"/>
        <item x="2373"/>
        <item x="2334"/>
        <item x="2335"/>
        <item x="2333"/>
        <item x="1455"/>
        <item x="1797"/>
        <item x="1931"/>
        <item x="1795"/>
        <item x="2372"/>
        <item x="1796"/>
        <item x="1794"/>
        <item x="1788"/>
        <item x="1451"/>
        <item x="1784"/>
        <item x="1793"/>
        <item x="1786"/>
        <item x="1787"/>
        <item x="1785"/>
        <item x="1790"/>
        <item x="1792"/>
        <item x="1783"/>
        <item x="1453"/>
        <item x="1782"/>
        <item x="1774"/>
        <item x="1770"/>
        <item x="1780"/>
        <item x="1778"/>
        <item x="1791"/>
        <item x="1450"/>
        <item x="1781"/>
        <item x="1772"/>
        <item x="1779"/>
        <item x="1773"/>
        <item x="1771"/>
        <item x="1789"/>
        <item x="1769"/>
        <item x="1777"/>
        <item x="1449"/>
        <item x="1452"/>
        <item x="1768"/>
        <item x="1775"/>
        <item x="2332"/>
        <item x="1767"/>
        <item x="1776"/>
        <item x="2320"/>
        <item x="2326"/>
        <item x="1454"/>
        <item x="2327"/>
        <item x="1933"/>
        <item x="1934"/>
        <item x="2331"/>
        <item x="1932"/>
        <item x="2329"/>
        <item x="2325"/>
        <item x="1935"/>
        <item x="2316"/>
        <item x="2319"/>
        <item x="1763"/>
        <item x="2328"/>
        <item x="2317"/>
        <item x="1766"/>
        <item x="1764"/>
        <item x="1445"/>
        <item x="2330"/>
        <item x="1765"/>
        <item x="1936"/>
        <item x="1762"/>
        <item x="2301"/>
        <item x="2075"/>
        <item x="2318"/>
        <item x="1438"/>
        <item x="2321"/>
        <item x="2322"/>
        <item x="1761"/>
        <item x="2324"/>
        <item x="2323"/>
        <item x="2081"/>
        <item x="2077"/>
        <item x="2314"/>
        <item x="2315"/>
        <item x="2032"/>
        <item x="2079"/>
        <item x="2076"/>
        <item x="2080"/>
        <item x="1448"/>
        <item x="2003"/>
        <item x="1446"/>
        <item x="2028"/>
        <item x="1760"/>
        <item x="1447"/>
        <item x="2074"/>
        <item x="2060"/>
        <item x="2031"/>
        <item x="1439"/>
        <item x="2002"/>
        <item x="1970"/>
        <item x="2061"/>
        <item x="1994"/>
        <item x="2059"/>
        <item x="2029"/>
        <item x="2078"/>
        <item x="2027"/>
        <item x="2022"/>
        <item x="2034"/>
        <item x="1969"/>
        <item x="2000"/>
        <item x="2026"/>
        <item x="2063"/>
        <item x="2090"/>
        <item x="2030"/>
        <item x="2001"/>
        <item x="1968"/>
        <item x="1951"/>
        <item x="1967"/>
        <item x="1952"/>
        <item x="1999"/>
        <item x="2302"/>
        <item x="1993"/>
        <item x="2020"/>
        <item x="2058"/>
        <item x="1950"/>
        <item x="2072"/>
        <item x="1440"/>
        <item x="2024"/>
        <item x="1759"/>
        <item x="1947"/>
        <item x="2062"/>
        <item x="1992"/>
        <item x="2004"/>
        <item x="1437"/>
        <item x="2073"/>
        <item x="1949"/>
        <item x="2088"/>
        <item x="1941"/>
        <item x="1436"/>
        <item x="1948"/>
        <item x="1940"/>
        <item x="1937"/>
        <item x="1938"/>
        <item x="1986"/>
        <item x="1939"/>
        <item x="2313"/>
        <item x="1945"/>
        <item x="2086"/>
        <item x="1985"/>
        <item x="1444"/>
        <item x="1942"/>
        <item x="1946"/>
        <item x="2023"/>
        <item x="2021"/>
        <item x="1998"/>
        <item x="1997"/>
        <item x="1953"/>
        <item x="1991"/>
        <item x="1954"/>
        <item x="1995"/>
        <item x="1944"/>
        <item x="2087"/>
        <item x="1956"/>
        <item x="1978"/>
        <item x="1955"/>
        <item x="1962"/>
        <item x="2070"/>
        <item x="2005"/>
        <item x="1996"/>
        <item x="2019"/>
        <item x="2300"/>
        <item x="1958"/>
        <item x="1957"/>
        <item x="2033"/>
        <item x="2068"/>
        <item x="1979"/>
        <item x="1959"/>
        <item x="2091"/>
        <item x="1943"/>
        <item x="2303"/>
        <item x="1961"/>
        <item x="1963"/>
        <item x="2025"/>
        <item x="1960"/>
        <item x="1987"/>
        <item x="1977"/>
        <item x="1975"/>
        <item x="2299"/>
        <item x="2069"/>
        <item x="1982"/>
        <item x="1980"/>
        <item x="1974"/>
        <item x="1540"/>
        <item x="2067"/>
        <item x="1971"/>
        <item x="2071"/>
        <item x="2157"/>
        <item x="1421"/>
        <item x="1981"/>
        <item x="1983"/>
        <item x="1435"/>
        <item x="1976"/>
        <item x="2089"/>
        <item x="1972"/>
        <item x="2064"/>
        <item x="1973"/>
        <item x="1442"/>
        <item x="2018"/>
        <item x="1964"/>
        <item x="1984"/>
        <item x="1966"/>
        <item x="1988"/>
        <item x="1965"/>
        <item x="2006"/>
        <item x="2016"/>
        <item x="2065"/>
        <item x="2085"/>
        <item x="2035"/>
        <item x="1441"/>
        <item x="2082"/>
        <item x="1989"/>
        <item x="2057"/>
        <item x="2017"/>
        <item x="1433"/>
        <item x="2312"/>
        <item x="1443"/>
        <item x="2084"/>
        <item x="2083"/>
        <item x="2066"/>
        <item x="1990"/>
        <item x="1431"/>
        <item x="2093"/>
        <item x="2154"/>
        <item x="2158"/>
        <item x="1434"/>
        <item x="2159"/>
        <item x="2162"/>
        <item x="1416"/>
        <item x="1423"/>
        <item x="1415"/>
        <item x="1422"/>
        <item x="2164"/>
        <item x="2153"/>
        <item x="1432"/>
        <item x="1426"/>
        <item x="1425"/>
        <item x="2092"/>
        <item x="2015"/>
        <item x="1541"/>
        <item x="2156"/>
        <item x="1424"/>
        <item x="1562"/>
        <item x="2163"/>
        <item x="2216"/>
        <item x="2036"/>
        <item x="2307"/>
        <item x="2152"/>
        <item x="1525"/>
        <item x="1757"/>
        <item x="2012"/>
        <item x="2038"/>
        <item x="2311"/>
        <item x="2037"/>
        <item x="2013"/>
        <item x="2155"/>
        <item x="2011"/>
        <item x="1419"/>
        <item x="2161"/>
        <item x="2014"/>
        <item x="1543"/>
        <item x="1420"/>
        <item x="2306"/>
        <item x="1414"/>
        <item x="1561"/>
        <item x="2105"/>
        <item x="1417"/>
        <item x="1542"/>
        <item x="2165"/>
        <item x="2304"/>
        <item x="2310"/>
        <item x="1537"/>
        <item x="1560"/>
        <item x="1538"/>
        <item x="1429"/>
        <item x="2010"/>
        <item x="1758"/>
        <item x="1527"/>
        <item x="1526"/>
        <item x="1552"/>
        <item x="1545"/>
        <item x="1532"/>
        <item x="1533"/>
        <item x="1418"/>
        <item x="1546"/>
        <item x="1544"/>
        <item x="1531"/>
        <item x="1528"/>
        <item x="1751"/>
        <item x="2008"/>
        <item x="1534"/>
        <item x="1564"/>
        <item x="1539"/>
        <item x="2298"/>
        <item x="1427"/>
        <item x="1553"/>
        <item x="2009"/>
        <item x="1554"/>
        <item x="1530"/>
        <item x="2056"/>
        <item x="1535"/>
        <item x="1563"/>
        <item x="1430"/>
        <item x="2053"/>
        <item x="1524"/>
        <item x="1547"/>
        <item x="1752"/>
        <item x="1428"/>
        <item x="2107"/>
        <item x="2309"/>
        <item x="2106"/>
        <item x="1522"/>
        <item x="1523"/>
        <item x="2007"/>
        <item x="2055"/>
        <item x="2308"/>
        <item x="1555"/>
        <item x="1529"/>
        <item x="1551"/>
        <item x="2103"/>
        <item x="2052"/>
        <item x="2051"/>
        <item x="2039"/>
        <item x="1593"/>
        <item x="2160"/>
        <item x="1558"/>
        <item x="2305"/>
        <item x="2104"/>
        <item x="1594"/>
        <item x="2054"/>
        <item x="2108"/>
        <item x="1413"/>
        <item x="1536"/>
        <item x="2102"/>
        <item x="1412"/>
        <item x="2099"/>
        <item x="1559"/>
        <item x="1549"/>
        <item x="2110"/>
        <item x="2094"/>
        <item x="1548"/>
        <item x="1550"/>
        <item x="2040"/>
        <item x="1411"/>
        <item x="1556"/>
        <item x="2109"/>
        <item x="2214"/>
        <item x="2041"/>
        <item x="2095"/>
        <item x="1565"/>
        <item x="2098"/>
        <item x="1729"/>
        <item x="1747"/>
        <item x="2101"/>
        <item x="2097"/>
        <item x="1410"/>
        <item x="1734"/>
        <item x="2096"/>
        <item x="2296"/>
        <item x="2215"/>
        <item x="2050"/>
        <item x="2100"/>
        <item x="2042"/>
        <item x="1557"/>
        <item x="1408"/>
        <item x="1521"/>
        <item x="1409"/>
        <item x="1733"/>
        <item x="2295"/>
        <item x="1732"/>
        <item x="2167"/>
        <item x="1756"/>
        <item x="1518"/>
        <item x="1746"/>
        <item x="2297"/>
        <item x="1753"/>
        <item x="2177"/>
        <item x="1611"/>
        <item x="2150"/>
        <item x="1727"/>
        <item x="1457"/>
        <item x="1730"/>
        <item x="2146"/>
        <item x="2151"/>
        <item x="1748"/>
        <item x="1458"/>
        <item x="1456"/>
        <item x="2047"/>
        <item x="1599"/>
        <item x="2166"/>
        <item x="1598"/>
        <item x="1749"/>
        <item x="1745"/>
        <item x="1731"/>
        <item x="1728"/>
        <item x="1755"/>
        <item x="1601"/>
        <item x="2149"/>
        <item x="2111"/>
        <item x="2290"/>
        <item x="1516"/>
        <item x="1744"/>
        <item x="1595"/>
        <item x="1459"/>
        <item x="2294"/>
        <item x="1618"/>
        <item x="1519"/>
        <item x="2116"/>
        <item x="1621"/>
        <item x="2147"/>
        <item x="1600"/>
        <item x="2210"/>
        <item x="1566"/>
        <item x="2292"/>
        <item x="1514"/>
        <item x="1735"/>
        <item x="1612"/>
        <item x="1726"/>
        <item x="2168"/>
        <item x="1567"/>
        <item x="1613"/>
        <item x="1520"/>
        <item x="1750"/>
        <item x="2213"/>
        <item x="1754"/>
        <item x="1602"/>
        <item x="2048"/>
        <item x="2043"/>
        <item x="2145"/>
        <item x="1609"/>
        <item x="1620"/>
        <item x="1517"/>
        <item x="2046"/>
        <item x="1515"/>
        <item x="1610"/>
        <item x="2289"/>
        <item x="2176"/>
        <item x="1596"/>
        <item x="1568"/>
        <item x="1619"/>
        <item x="2180"/>
        <item x="2044"/>
        <item x="1725"/>
        <item x="2217"/>
        <item x="1597"/>
        <item x="1614"/>
        <item x="2045"/>
        <item x="2291"/>
        <item x="2293"/>
        <item x="2114"/>
        <item x="2115"/>
        <item x="2179"/>
        <item x="1606"/>
        <item x="1739"/>
        <item x="1604"/>
        <item x="1617"/>
        <item x="2178"/>
        <item x="2144"/>
        <item x="1616"/>
        <item x="1605"/>
        <item x="1502"/>
        <item x="2117"/>
        <item x="1603"/>
        <item x="2148"/>
        <item x="1615"/>
        <item x="2112"/>
        <item x="1504"/>
        <item x="2049"/>
        <item x="2122"/>
        <item x="1622"/>
        <item x="1503"/>
        <item x="2121"/>
        <item x="2169"/>
        <item x="1571"/>
        <item x="2118"/>
        <item x="1570"/>
        <item x="1569"/>
        <item x="1623"/>
        <item x="2113"/>
        <item x="2208"/>
        <item x="1466"/>
        <item x="1467"/>
        <item x="1737"/>
        <item x="2170"/>
        <item x="1738"/>
        <item x="2211"/>
        <item x="1607"/>
        <item x="1608"/>
        <item x="1395"/>
        <item x="1501"/>
        <item x="2175"/>
        <item x="1406"/>
        <item x="1743"/>
        <item x="1507"/>
        <item x="1740"/>
        <item x="1724"/>
        <item x="1592"/>
        <item x="1572"/>
        <item x="2119"/>
        <item x="1505"/>
        <item x="2120"/>
        <item x="1468"/>
        <item x="2212"/>
        <item x="1508"/>
        <item x="1741"/>
        <item x="2172"/>
        <item x="1511"/>
        <item x="1382"/>
        <item x="1736"/>
        <item x="1506"/>
        <item x="1575"/>
        <item x="1396"/>
        <item x="2288"/>
        <item x="1463"/>
        <item x="1742"/>
        <item x="1464"/>
        <item x="2183"/>
        <item x="1407"/>
        <item x="1578"/>
        <item x="1573"/>
        <item x="1470"/>
        <item x="1577"/>
        <item x="2141"/>
        <item x="1723"/>
        <item x="1574"/>
        <item x="1394"/>
        <item x="1512"/>
        <item x="1469"/>
        <item x="1405"/>
        <item x="1513"/>
        <item x="1380"/>
        <item x="1500"/>
        <item x="2143"/>
        <item x="2138"/>
        <item x="1402"/>
        <item x="1403"/>
        <item x="1460"/>
        <item x="2219"/>
        <item x="1381"/>
        <item x="2209"/>
        <item x="1465"/>
        <item x="2173"/>
        <item x="2174"/>
        <item x="1510"/>
        <item x="1509"/>
        <item x="2171"/>
        <item x="2142"/>
        <item x="2136"/>
        <item x="2140"/>
        <item x="1722"/>
        <item x="1404"/>
        <item x="1401"/>
        <item x="1348"/>
        <item x="2123"/>
        <item x="1576"/>
        <item x="1385"/>
        <item x="1462"/>
        <item x="1342"/>
        <item x="2132"/>
        <item x="1720"/>
        <item x="1340"/>
        <item x="1343"/>
        <item x="1347"/>
        <item x="1341"/>
        <item x="1461"/>
        <item x="1329"/>
        <item x="1345"/>
        <item x="2182"/>
        <item x="1400"/>
        <item x="1586"/>
        <item x="2181"/>
        <item x="1328"/>
        <item x="1587"/>
        <item x="1349"/>
        <item x="1325"/>
        <item x="1384"/>
        <item x="1327"/>
        <item x="1383"/>
        <item x="2220"/>
        <item x="1346"/>
        <item x="1492"/>
        <item x="2125"/>
        <item x="1583"/>
        <item x="1330"/>
        <item x="1379"/>
        <item x="1589"/>
        <item x="1326"/>
        <item x="2184"/>
        <item x="1579"/>
        <item x="1344"/>
        <item x="1585"/>
        <item x="1591"/>
        <item x="1334"/>
        <item x="1336"/>
        <item x="2218"/>
        <item x="2131"/>
        <item x="1332"/>
        <item x="2133"/>
        <item x="1350"/>
        <item x="1331"/>
        <item x="1719"/>
        <item x="1338"/>
        <item x="1364"/>
        <item x="1335"/>
        <item x="2137"/>
        <item x="1354"/>
        <item x="1493"/>
        <item x="1393"/>
        <item x="1498"/>
        <item x="2185"/>
        <item x="1584"/>
        <item x="1333"/>
        <item x="1351"/>
        <item x="1581"/>
        <item x="1356"/>
        <item x="1471"/>
        <item x="1391"/>
        <item x="2287"/>
        <item x="1721"/>
        <item x="2124"/>
        <item x="1494"/>
        <item x="1580"/>
        <item x="1339"/>
        <item x="1361"/>
        <item x="1496"/>
        <item x="2135"/>
        <item x="1355"/>
        <item x="1499"/>
        <item x="1390"/>
        <item x="1495"/>
        <item x="1324"/>
        <item x="1357"/>
        <item x="1582"/>
        <item x="1588"/>
        <item x="2134"/>
        <item x="1377"/>
        <item x="1360"/>
        <item x="1337"/>
        <item x="2126"/>
        <item x="1375"/>
        <item x="1358"/>
        <item x="1363"/>
        <item x="1362"/>
        <item x="2207"/>
        <item x="1649"/>
        <item x="1682"/>
        <item x="1497"/>
        <item x="1386"/>
        <item x="1323"/>
        <item x="1718"/>
        <item x="1359"/>
        <item x="1373"/>
        <item x="1590"/>
        <item x="1321"/>
        <item x="1397"/>
        <item x="1378"/>
        <item x="1679"/>
        <item x="1680"/>
        <item x="2196"/>
        <item x="1648"/>
        <item x="1647"/>
        <item x="1322"/>
        <item x="1476"/>
        <item x="1477"/>
        <item x="1491"/>
        <item x="1352"/>
        <item x="1370"/>
        <item x="2139"/>
        <item x="1474"/>
        <item x="2127"/>
        <item x="1472"/>
        <item x="1372"/>
        <item x="1369"/>
        <item x="1389"/>
        <item x="1353"/>
        <item x="1475"/>
        <item x="1376"/>
        <item x="1479"/>
        <item x="1624"/>
        <item x="1320"/>
        <item x="2197"/>
        <item x="2129"/>
        <item x="1692"/>
        <item x="1681"/>
        <item x="1646"/>
        <item x="1650"/>
        <item x="1388"/>
        <item x="2286"/>
        <item x="1368"/>
        <item x="2130"/>
        <item x="1366"/>
        <item x="1490"/>
        <item x="1387"/>
        <item x="1367"/>
        <item x="1392"/>
        <item x="1371"/>
        <item x="1685"/>
        <item x="1398"/>
        <item x="1489"/>
        <item x="1683"/>
        <item x="2284"/>
        <item x="2199"/>
        <item x="2128"/>
        <item x="1486"/>
        <item x="1365"/>
        <item x="1686"/>
        <item x="1488"/>
        <item x="2186"/>
        <item x="2285"/>
        <item x="1481"/>
        <item x="1480"/>
        <item x="1319"/>
        <item x="1473"/>
        <item x="1684"/>
        <item x="2283"/>
        <item x="1399"/>
        <item x="1626"/>
        <item x="1625"/>
        <item x="2206"/>
        <item x="1664"/>
        <item x="1678"/>
        <item x="1278"/>
        <item x="1656"/>
        <item x="1637"/>
        <item x="1275"/>
        <item x="1654"/>
        <item x="1653"/>
        <item x="1657"/>
        <item x="1487"/>
        <item x="1478"/>
        <item x="1636"/>
        <item x="1629"/>
        <item x="2222"/>
        <item x="1280"/>
        <item x="2198"/>
        <item x="1627"/>
        <item x="2205"/>
        <item x="1717"/>
        <item x="1651"/>
        <item x="1374"/>
        <item x="1630"/>
        <item x="1694"/>
        <item x="1661"/>
        <item x="1274"/>
        <item x="1485"/>
        <item x="1483"/>
        <item x="1260"/>
        <item x="1628"/>
        <item x="1631"/>
        <item x="2221"/>
        <item x="2195"/>
        <item x="1277"/>
        <item x="1663"/>
        <item x="1638"/>
        <item x="1641"/>
        <item x="1632"/>
        <item x="1660"/>
        <item x="1484"/>
        <item x="1270"/>
        <item x="1482"/>
        <item x="2193"/>
        <item x="1662"/>
        <item x="1633"/>
        <item x="1273"/>
        <item x="1634"/>
        <item x="1645"/>
        <item x="1652"/>
        <item x="1276"/>
        <item x="1677"/>
        <item x="1655"/>
        <item x="1272"/>
        <item x="2203"/>
        <item x="1639"/>
        <item x="1687"/>
        <item x="1635"/>
        <item x="1262"/>
        <item x="1271"/>
        <item x="1640"/>
        <item x="1279"/>
        <item x="2200"/>
        <item x="1676"/>
        <item x="1261"/>
        <item x="1250"/>
        <item x="1642"/>
        <item x="1643"/>
        <item x="1690"/>
        <item x="1251"/>
        <item x="2194"/>
        <item x="1247"/>
        <item x="1644"/>
        <item x="1707"/>
        <item x="1252"/>
        <item x="1691"/>
        <item x="1246"/>
        <item x="1249"/>
        <item x="2187"/>
        <item x="1269"/>
        <item x="1258"/>
        <item x="1255"/>
        <item x="1688"/>
        <item x="1716"/>
        <item x="1257"/>
        <item x="1259"/>
        <item x="1658"/>
        <item x="1253"/>
        <item x="1256"/>
        <item x="1268"/>
        <item x="1248"/>
        <item x="1675"/>
        <item x="1708"/>
        <item x="1689"/>
        <item x="2191"/>
        <item x="1706"/>
        <item x="1254"/>
        <item x="1693"/>
        <item x="2282"/>
        <item x="2230"/>
        <item x="1665"/>
        <item x="1715"/>
        <item x="2229"/>
        <item x="2192"/>
        <item x="1317"/>
        <item x="1659"/>
        <item x="2281"/>
        <item x="1263"/>
        <item x="1245"/>
        <item x="1265"/>
        <item x="1674"/>
        <item x="1266"/>
        <item x="1267"/>
        <item x="1703"/>
        <item x="1318"/>
        <item x="1714"/>
        <item x="1244"/>
        <item x="1312"/>
        <item x="2204"/>
        <item x="1264"/>
        <item x="1315"/>
        <item x="1316"/>
        <item x="2226"/>
        <item x="1704"/>
        <item x="2202"/>
        <item x="1310"/>
        <item x="2235"/>
        <item x="2227"/>
        <item x="1311"/>
        <item x="2201"/>
        <item x="2223"/>
        <item x="2234"/>
        <item x="2280"/>
        <item x="1702"/>
        <item x="1711"/>
        <item x="1243"/>
        <item x="1668"/>
        <item x="1237"/>
        <item x="1289"/>
        <item x="1287"/>
        <item x="2188"/>
        <item x="1314"/>
        <item x="1697"/>
        <item x="2236"/>
        <item x="1236"/>
        <item x="1695"/>
        <item x="1242"/>
        <item x="1303"/>
        <item x="1666"/>
        <item x="2190"/>
        <item x="1281"/>
        <item x="1701"/>
        <item x="2189"/>
        <item x="1239"/>
        <item x="1240"/>
        <item x="2228"/>
        <item x="1288"/>
        <item x="2225"/>
        <item x="1285"/>
        <item x="1672"/>
        <item x="1238"/>
        <item x="1235"/>
        <item x="1667"/>
        <item x="1286"/>
        <item x="1293"/>
        <item x="1241"/>
        <item x="1302"/>
        <item x="2233"/>
        <item x="1307"/>
        <item x="2231"/>
        <item x="2279"/>
        <item x="1291"/>
        <item x="1283"/>
        <item x="1292"/>
        <item x="2278"/>
        <item x="1305"/>
        <item x="1284"/>
        <item x="1309"/>
        <item x="1295"/>
        <item x="1300"/>
        <item x="1234"/>
        <item x="1290"/>
        <item x="1308"/>
        <item x="1696"/>
        <item x="1306"/>
        <item x="1301"/>
        <item x="2224"/>
        <item x="1313"/>
        <item x="1713"/>
        <item x="1673"/>
        <item x="1299"/>
        <item x="1294"/>
        <item x="1304"/>
        <item x="1298"/>
        <item x="1705"/>
        <item x="1709"/>
        <item x="1233"/>
        <item x="1282"/>
        <item x="1296"/>
        <item x="1671"/>
        <item x="1669"/>
        <item x="1698"/>
        <item x="1670"/>
        <item x="1700"/>
        <item x="1297"/>
        <item x="1710"/>
        <item x="2253"/>
        <item x="1699"/>
        <item x="1232"/>
        <item x="2232"/>
        <item x="1230"/>
        <item x="1231"/>
        <item x="1228"/>
        <item x="1227"/>
        <item x="1712"/>
        <item x="1229"/>
        <item x="1225"/>
        <item x="2251"/>
        <item x="1224"/>
        <item x="2241"/>
        <item x="1223"/>
        <item x="1220"/>
        <item x="1226"/>
        <item x="2261"/>
        <item x="2238"/>
        <item x="2237"/>
        <item x="2277"/>
        <item x="1221"/>
        <item x="2259"/>
        <item x="1222"/>
        <item x="2258"/>
        <item x="2252"/>
        <item x="2240"/>
        <item x="1219"/>
        <item x="1218"/>
        <item x="2239"/>
        <item x="2254"/>
        <item x="2260"/>
        <item x="2255"/>
        <item x="2250"/>
        <item x="2243"/>
        <item x="1215"/>
        <item x="2274"/>
        <item x="2244"/>
        <item x="2242"/>
        <item x="2273"/>
        <item x="2249"/>
        <item x="2248"/>
        <item x="1212"/>
        <item x="1213"/>
        <item x="2256"/>
        <item x="1214"/>
        <item x="1216"/>
        <item x="1217"/>
        <item x="2262"/>
        <item x="1211"/>
        <item x="2257"/>
        <item x="474"/>
        <item x="486"/>
        <item x="1207"/>
        <item x="2275"/>
        <item x="1208"/>
        <item x="467"/>
        <item x="473"/>
        <item x="2245"/>
        <item x="475"/>
        <item x="2270"/>
        <item x="1210"/>
        <item x="1209"/>
        <item x="482"/>
        <item x="468"/>
        <item x="466"/>
        <item x="446"/>
        <item x="469"/>
        <item x="2263"/>
        <item x="2269"/>
        <item x="470"/>
        <item x="435"/>
        <item x="479"/>
        <item x="438"/>
        <item x="471"/>
        <item x="436"/>
        <item x="481"/>
        <item x="434"/>
        <item x="472"/>
        <item x="449"/>
        <item x="437"/>
        <item x="477"/>
        <item x="432"/>
        <item x="433"/>
        <item x="478"/>
        <item x="476"/>
        <item x="439"/>
        <item x="1206"/>
        <item x="2272"/>
        <item x="447"/>
        <item x="448"/>
        <item x="443"/>
        <item x="483"/>
        <item x="444"/>
        <item x="430"/>
        <item x="441"/>
        <item x="458"/>
        <item x="442"/>
        <item x="2276"/>
        <item x="431"/>
        <item x="462"/>
        <item x="480"/>
        <item x="445"/>
        <item x="440"/>
        <item x="428"/>
        <item x="429"/>
        <item x="2247"/>
        <item x="460"/>
        <item x="464"/>
        <item x="484"/>
        <item x="2271"/>
        <item x="459"/>
        <item x="454"/>
        <item x="463"/>
        <item x="461"/>
        <item x="427"/>
        <item x="456"/>
        <item x="1195"/>
        <item x="455"/>
        <item x="1196"/>
        <item x="465"/>
        <item x="2246"/>
        <item x="426"/>
        <item x="453"/>
        <item x="457"/>
        <item x="450"/>
        <item x="425"/>
        <item x="2264"/>
        <item x="485"/>
        <item x="2268"/>
        <item x="1205"/>
        <item x="1194"/>
        <item x="1204"/>
        <item x="452"/>
        <item x="451"/>
        <item x="1203"/>
        <item x="424"/>
        <item x="1181"/>
        <item x="1193"/>
        <item x="1182"/>
        <item x="1184"/>
        <item x="1199"/>
        <item x="1200"/>
        <item x="535"/>
        <item x="487"/>
        <item x="1183"/>
        <item x="1188"/>
        <item x="1202"/>
        <item x="1201"/>
        <item x="1197"/>
        <item x="1191"/>
        <item x="550"/>
        <item x="531"/>
        <item x="1180"/>
        <item x="423"/>
        <item x="536"/>
        <item x="532"/>
        <item x="2265"/>
        <item x="628"/>
        <item x="506"/>
        <item x="524"/>
        <item x="515"/>
        <item x="2266"/>
        <item x="511"/>
        <item x="529"/>
        <item x="507"/>
        <item x="516"/>
        <item x="1187"/>
        <item x="1198"/>
        <item x="514"/>
        <item x="505"/>
        <item x="1185"/>
        <item x="1179"/>
        <item x="512"/>
        <item x="504"/>
        <item x="1190"/>
        <item x="530"/>
        <item x="614"/>
        <item x="510"/>
        <item x="615"/>
        <item x="1178"/>
        <item x="549"/>
        <item x="533"/>
        <item x="613"/>
        <item x="525"/>
        <item x="548"/>
        <item x="508"/>
        <item x="604"/>
        <item x="502"/>
        <item x="2267"/>
        <item x="513"/>
        <item x="1186"/>
        <item x="534"/>
        <item x="528"/>
        <item x="518"/>
        <item x="538"/>
        <item x="526"/>
        <item x="1189"/>
        <item x="1177"/>
        <item x="517"/>
        <item x="519"/>
        <item x="537"/>
        <item x="509"/>
        <item x="559"/>
        <item x="503"/>
        <item x="527"/>
        <item x="523"/>
        <item x="1192"/>
        <item x="541"/>
        <item x="557"/>
        <item x="551"/>
        <item x="540"/>
        <item x="553"/>
        <item x="616"/>
        <item x="422"/>
        <item x="554"/>
        <item x="520"/>
        <item x="605"/>
        <item x="624"/>
        <item x="552"/>
        <item x="560"/>
        <item x="556"/>
        <item x="501"/>
        <item x="617"/>
        <item x="539"/>
        <item x="555"/>
        <item x="493"/>
        <item x="366"/>
        <item x="521"/>
        <item x="543"/>
        <item x="611"/>
        <item x="492"/>
        <item x="612"/>
        <item x="542"/>
        <item x="561"/>
        <item x="603"/>
        <item x="618"/>
        <item x="499"/>
        <item x="558"/>
        <item x="522"/>
        <item x="367"/>
        <item x="630"/>
        <item x="629"/>
        <item x="365"/>
        <item x="494"/>
        <item x="495"/>
        <item x="610"/>
        <item x="626"/>
        <item x="627"/>
        <item x="602"/>
        <item x="488"/>
        <item x="498"/>
        <item x="496"/>
        <item x="417"/>
        <item x="625"/>
        <item x="619"/>
        <item x="500"/>
        <item x="599"/>
        <item x="497"/>
        <item x="601"/>
        <item x="566"/>
        <item x="606"/>
        <item x="420"/>
        <item x="489"/>
        <item x="421"/>
        <item x="620"/>
        <item x="416"/>
        <item x="623"/>
        <item x="418"/>
        <item x="565"/>
        <item x="491"/>
        <item x="419"/>
        <item x="600"/>
        <item x="622"/>
        <item x="590"/>
        <item x="490"/>
        <item x="591"/>
        <item x="1176"/>
        <item x="547"/>
        <item x="564"/>
        <item x="621"/>
        <item x="563"/>
        <item x="562"/>
        <item x="607"/>
        <item x="608"/>
        <item x="394"/>
        <item x="609"/>
        <item x="546"/>
        <item x="368"/>
        <item x="391"/>
        <item x="392"/>
        <item x="395"/>
        <item x="545"/>
        <item x="393"/>
        <item x="364"/>
        <item x="632"/>
        <item x="369"/>
        <item x="390"/>
        <item x="372"/>
        <item x="373"/>
        <item x="544"/>
        <item x="370"/>
        <item x="371"/>
        <item x="633"/>
        <item x="593"/>
        <item x="598"/>
        <item x="631"/>
        <item x="592"/>
        <item x="581"/>
        <item x="411"/>
        <item x="594"/>
        <item x="415"/>
        <item x="413"/>
        <item x="1171"/>
        <item x="398"/>
        <item x="414"/>
        <item x="582"/>
        <item x="1175"/>
        <item x="405"/>
        <item x="412"/>
        <item x="399"/>
        <item x="579"/>
        <item x="589"/>
        <item x="396"/>
        <item x="583"/>
        <item x="409"/>
        <item x="407"/>
        <item x="410"/>
        <item x="408"/>
        <item x="404"/>
        <item x="1174"/>
        <item x="376"/>
        <item x="576"/>
        <item x="595"/>
        <item x="379"/>
        <item x="578"/>
        <item x="380"/>
        <item x="567"/>
        <item x="596"/>
        <item x="397"/>
        <item x="1169"/>
        <item x="584"/>
        <item x="585"/>
        <item x="580"/>
        <item x="400"/>
        <item x="568"/>
        <item x="597"/>
        <item x="402"/>
        <item x="401"/>
        <item x="374"/>
        <item x="1172"/>
        <item x="377"/>
        <item x="388"/>
        <item x="378"/>
        <item x="586"/>
        <item x="375"/>
        <item x="403"/>
        <item x="1168"/>
        <item x="406"/>
        <item x="587"/>
        <item x="577"/>
        <item x="1170"/>
        <item x="1173"/>
        <item x="588"/>
        <item x="569"/>
        <item x="574"/>
        <item x="381"/>
        <item x="575"/>
        <item x="570"/>
        <item x="363"/>
        <item x="382"/>
        <item x="361"/>
        <item x="571"/>
        <item x="385"/>
        <item x="389"/>
        <item x="573"/>
        <item x="572"/>
        <item x="383"/>
        <item x="387"/>
        <item x="386"/>
        <item x="1167"/>
        <item x="362"/>
        <item x="384"/>
        <item x="360"/>
        <item x="270"/>
        <item x="181"/>
        <item x="269"/>
        <item x="279"/>
        <item x="186"/>
        <item x="187"/>
        <item x="191"/>
        <item x="188"/>
        <item x="180"/>
        <item x="182"/>
        <item x="274"/>
        <item x="190"/>
        <item x="183"/>
        <item x="272"/>
        <item x="184"/>
        <item x="273"/>
        <item x="271"/>
        <item x="192"/>
        <item x="189"/>
        <item x="197"/>
        <item x="201"/>
        <item x="205"/>
        <item x="198"/>
        <item x="204"/>
        <item x="196"/>
        <item x="195"/>
        <item x="202"/>
        <item x="199"/>
        <item x="203"/>
        <item x="166"/>
        <item x="179"/>
        <item x="185"/>
        <item x="168"/>
        <item x="1165"/>
        <item x="167"/>
        <item x="291"/>
        <item x="266"/>
        <item x="268"/>
        <item x="277"/>
        <item x="165"/>
        <item x="200"/>
        <item x="1166"/>
        <item x="290"/>
        <item x="275"/>
        <item x="276"/>
        <item x="267"/>
        <item x="178"/>
        <item x="175"/>
        <item x="176"/>
        <item x="171"/>
        <item x="169"/>
        <item x="170"/>
        <item x="177"/>
        <item x="634"/>
        <item x="206"/>
        <item x="289"/>
        <item x="294"/>
        <item x="150"/>
        <item x="174"/>
        <item x="302"/>
        <item x="303"/>
        <item x="283"/>
        <item x="297"/>
        <item x="265"/>
        <item x="293"/>
        <item x="148"/>
        <item x="288"/>
        <item x="149"/>
        <item x="151"/>
        <item x="296"/>
        <item x="163"/>
        <item x="358"/>
        <item x="301"/>
        <item x="162"/>
        <item x="304"/>
        <item x="164"/>
        <item x="299"/>
        <item x="1164"/>
        <item x="281"/>
        <item x="295"/>
        <item x="280"/>
        <item x="172"/>
        <item x="349"/>
        <item x="147"/>
        <item x="300"/>
        <item x="173"/>
        <item x="284"/>
        <item x="292"/>
        <item x="278"/>
        <item x="282"/>
        <item x="354"/>
        <item x="348"/>
        <item x="324"/>
        <item x="193"/>
        <item x="1163"/>
        <item x="152"/>
        <item x="359"/>
        <item x="298"/>
        <item x="157"/>
        <item x="159"/>
        <item x="352"/>
        <item x="351"/>
        <item x="160"/>
        <item x="321"/>
        <item x="153"/>
        <item x="322"/>
        <item x="305"/>
        <item x="306"/>
        <item x="307"/>
        <item x="285"/>
        <item x="356"/>
        <item x="194"/>
        <item x="286"/>
        <item x="158"/>
        <item x="342"/>
        <item x="323"/>
        <item x="338"/>
        <item x="154"/>
        <item x="156"/>
        <item x="337"/>
        <item x="357"/>
        <item x="155"/>
        <item x="350"/>
        <item x="161"/>
        <item x="346"/>
        <item x="339"/>
        <item x="287"/>
        <item x="314"/>
        <item x="355"/>
        <item x="341"/>
        <item x="340"/>
        <item x="343"/>
        <item x="325"/>
        <item x="320"/>
        <item x="264"/>
        <item x="353"/>
        <item x="144"/>
        <item x="336"/>
        <item x="347"/>
        <item x="635"/>
        <item x="145"/>
        <item x="319"/>
        <item x="308"/>
        <item x="344"/>
        <item x="345"/>
        <item x="146"/>
        <item x="650"/>
        <item x="313"/>
        <item x="659"/>
        <item x="143"/>
        <item x="207"/>
        <item x="326"/>
        <item x="311"/>
        <item x="309"/>
        <item x="1162"/>
        <item x="1161"/>
        <item x="665"/>
        <item x="312"/>
        <item x="649"/>
        <item x="218"/>
        <item x="666"/>
        <item x="217"/>
        <item x="636"/>
        <item x="654"/>
        <item x="219"/>
        <item x="221"/>
        <item x="230"/>
        <item x="657"/>
        <item x="220"/>
        <item x="208"/>
        <item x="651"/>
        <item x="216"/>
        <item x="227"/>
        <item x="229"/>
        <item x="223"/>
        <item x="316"/>
        <item x="315"/>
        <item x="224"/>
        <item x="664"/>
        <item x="210"/>
        <item x="226"/>
        <item x="317"/>
        <item x="228"/>
        <item x="225"/>
        <item x="1160"/>
        <item x="212"/>
        <item x="209"/>
        <item x="211"/>
        <item x="656"/>
        <item x="328"/>
        <item x="213"/>
        <item x="648"/>
        <item x="318"/>
        <item x="310"/>
        <item x="652"/>
        <item x="214"/>
        <item x="335"/>
        <item x="653"/>
        <item x="142"/>
        <item x="643"/>
        <item x="222"/>
        <item x="215"/>
        <item x="232"/>
        <item x="960"/>
        <item x="645"/>
        <item x="234"/>
        <item x="661"/>
        <item x="642"/>
        <item x="236"/>
        <item x="333"/>
        <item x="262"/>
        <item x="233"/>
        <item x="235"/>
        <item x="141"/>
        <item x="641"/>
        <item x="248"/>
        <item x="140"/>
        <item x="263"/>
        <item x="256"/>
        <item x="663"/>
        <item x="231"/>
        <item x="668"/>
        <item x="637"/>
        <item x="237"/>
        <item x="245"/>
        <item x="638"/>
        <item x="334"/>
        <item x="238"/>
        <item x="258"/>
        <item x="655"/>
        <item x="246"/>
        <item x="239"/>
        <item x="330"/>
        <item x="658"/>
        <item x="329"/>
        <item x="240"/>
        <item x="247"/>
        <item x="327"/>
        <item x="242"/>
        <item x="332"/>
        <item x="1134"/>
        <item x="244"/>
        <item x="660"/>
        <item x="255"/>
        <item x="644"/>
        <item x="259"/>
        <item x="331"/>
        <item x="254"/>
        <item x="249"/>
        <item x="260"/>
        <item x="253"/>
        <item x="252"/>
        <item x="243"/>
        <item x="261"/>
        <item x="257"/>
        <item x="250"/>
        <item x="961"/>
        <item x="1140"/>
        <item x="667"/>
        <item x="639"/>
        <item x="251"/>
        <item x="662"/>
        <item x="640"/>
        <item x="964"/>
        <item x="241"/>
        <item x="963"/>
        <item x="985"/>
        <item x="989"/>
        <item x="647"/>
        <item x="962"/>
        <item x="646"/>
        <item x="965"/>
        <item x="1157"/>
        <item x="1138"/>
        <item x="959"/>
        <item x="1159"/>
        <item x="1137"/>
        <item x="984"/>
        <item x="1136"/>
        <item x="958"/>
        <item x="988"/>
        <item x="1135"/>
        <item x="967"/>
        <item x="966"/>
        <item x="972"/>
        <item x="1158"/>
        <item x="1139"/>
        <item x="139"/>
        <item x="1130"/>
        <item x="968"/>
        <item x="1133"/>
        <item x="1002"/>
        <item x="970"/>
        <item x="1129"/>
        <item x="979"/>
        <item x="1003"/>
        <item x="957"/>
        <item x="987"/>
        <item x="975"/>
        <item x="971"/>
        <item x="978"/>
        <item x="956"/>
        <item x="973"/>
        <item x="135"/>
        <item x="138"/>
        <item x="1156"/>
        <item x="669"/>
        <item x="1149"/>
        <item x="134"/>
        <item x="136"/>
        <item x="974"/>
        <item x="969"/>
        <item x="1131"/>
        <item x="1132"/>
        <item x="982"/>
        <item x="132"/>
        <item x="137"/>
        <item x="133"/>
        <item x="1012"/>
        <item x="131"/>
        <item x="986"/>
        <item x="983"/>
        <item x="1018"/>
        <item x="128"/>
        <item x="977"/>
        <item x="129"/>
        <item x="126"/>
        <item x="980"/>
        <item x="125"/>
        <item x="127"/>
        <item x="774"/>
        <item x="976"/>
        <item x="955"/>
        <item x="130"/>
        <item x="124"/>
        <item x="998"/>
        <item x="670"/>
        <item x="1141"/>
        <item x="1128"/>
        <item x="991"/>
        <item x="1005"/>
        <item x="1150"/>
        <item x="117"/>
        <item x="990"/>
        <item x="123"/>
        <item x="1011"/>
        <item x="1013"/>
        <item x="992"/>
        <item x="110"/>
        <item x="1004"/>
        <item x="981"/>
        <item x="1144"/>
        <item x="1142"/>
        <item x="671"/>
        <item x="1145"/>
        <item x="115"/>
        <item x="773"/>
        <item x="775"/>
        <item x="118"/>
        <item x="672"/>
        <item x="113"/>
        <item x="114"/>
        <item x="1143"/>
        <item x="1000"/>
        <item x="772"/>
        <item x="1009"/>
        <item x="122"/>
        <item x="1022"/>
        <item x="1155"/>
        <item x="770"/>
        <item x="1146"/>
        <item x="1006"/>
        <item x="763"/>
        <item x="771"/>
        <item x="1126"/>
        <item x="744"/>
        <item x="119"/>
        <item x="120"/>
        <item x="769"/>
        <item x="742"/>
        <item x="104"/>
        <item x="954"/>
        <item x="762"/>
        <item x="108"/>
        <item x="1020"/>
        <item x="1010"/>
        <item x="121"/>
        <item x="999"/>
        <item x="1001"/>
        <item x="112"/>
        <item x="1148"/>
        <item x="109"/>
        <item x="1019"/>
        <item x="105"/>
        <item x="111"/>
        <item x="1008"/>
        <item x="1127"/>
        <item x="677"/>
        <item x="738"/>
        <item x="101"/>
        <item x="107"/>
        <item x="674"/>
        <item x="768"/>
        <item x="106"/>
        <item x="725"/>
        <item x="103"/>
        <item x="102"/>
        <item x="116"/>
        <item x="766"/>
        <item x="730"/>
        <item x="993"/>
        <item x="681"/>
        <item x="946"/>
        <item x="767"/>
        <item x="1151"/>
        <item x="743"/>
        <item x="1125"/>
        <item x="994"/>
        <item x="741"/>
        <item x="745"/>
        <item x="1016"/>
        <item x="731"/>
        <item x="1014"/>
        <item x="676"/>
        <item x="765"/>
        <item x="675"/>
        <item x="678"/>
        <item x="100"/>
        <item x="764"/>
        <item x="727"/>
        <item x="729"/>
        <item x="1017"/>
        <item x="726"/>
        <item x="1123"/>
        <item x="997"/>
        <item x="739"/>
        <item x="733"/>
        <item x="947"/>
        <item x="1147"/>
        <item x="1007"/>
        <item x="740"/>
        <item x="680"/>
        <item x="1015"/>
        <item x="1124"/>
        <item x="723"/>
        <item x="732"/>
        <item x="728"/>
        <item x="684"/>
        <item x="953"/>
        <item x="99"/>
        <item x="1154"/>
        <item x="683"/>
        <item x="696"/>
        <item x="48"/>
        <item x="724"/>
        <item x="673"/>
        <item x="690"/>
        <item x="685"/>
        <item x="945"/>
        <item x="679"/>
        <item x="948"/>
        <item x="47"/>
        <item x="45"/>
        <item x="693"/>
        <item x="98"/>
        <item x="747"/>
        <item x="951"/>
        <item x="952"/>
        <item x="695"/>
        <item x="46"/>
        <item x="746"/>
        <item x="1152"/>
        <item x="995"/>
        <item x="691"/>
        <item x="682"/>
        <item x="686"/>
        <item x="996"/>
        <item x="748"/>
        <item x="692"/>
        <item x="1153"/>
        <item x="897"/>
        <item x="776"/>
        <item x="1021"/>
        <item x="689"/>
        <item x="944"/>
        <item x="721"/>
        <item x="717"/>
        <item x="890"/>
        <item x="722"/>
        <item x="694"/>
        <item x="90"/>
        <item x="718"/>
        <item x="52"/>
        <item x="687"/>
        <item x="84"/>
        <item x="760"/>
        <item x="89"/>
        <item x="688"/>
        <item x="889"/>
        <item x="789"/>
        <item x="949"/>
        <item x="761"/>
        <item x="49"/>
        <item x="51"/>
        <item x="788"/>
        <item x="777"/>
        <item x="50"/>
        <item x="56"/>
        <item x="720"/>
        <item x="44"/>
        <item x="786"/>
        <item x="787"/>
        <item x="86"/>
        <item x="97"/>
        <item x="42"/>
        <item x="752"/>
        <item x="72"/>
        <item x="43"/>
        <item x="71"/>
        <item x="697"/>
        <item x="891"/>
        <item x="950"/>
        <item x="753"/>
        <item x="779"/>
        <item x="719"/>
        <item x="82"/>
        <item x="85"/>
        <item x="70"/>
        <item x="699"/>
        <item x="778"/>
        <item x="716"/>
        <item x="754"/>
        <item x="759"/>
        <item x="734"/>
        <item x="55"/>
        <item x="75"/>
        <item x="751"/>
        <item x="783"/>
        <item x="39"/>
        <item x="73"/>
        <item x="35"/>
        <item x="83"/>
        <item x="893"/>
        <item x="34"/>
        <item x="785"/>
        <item x="698"/>
        <item x="53"/>
        <item x="943"/>
        <item x="894"/>
        <item x="58"/>
        <item x="67"/>
        <item x="57"/>
        <item x="898"/>
        <item x="88"/>
        <item x="1023"/>
        <item x="715"/>
        <item x="40"/>
        <item x="77"/>
        <item x="36"/>
        <item x="87"/>
        <item x="782"/>
        <item x="780"/>
        <item x="38"/>
        <item x="33"/>
        <item x="781"/>
        <item x="790"/>
        <item x="54"/>
        <item x="701"/>
        <item x="737"/>
        <item x="37"/>
        <item x="892"/>
        <item x="94"/>
        <item x="41"/>
        <item x="791"/>
        <item x="74"/>
        <item x="700"/>
        <item x="755"/>
        <item x="1024"/>
        <item x="896"/>
        <item x="76"/>
        <item x="81"/>
        <item x="78"/>
        <item x="92"/>
        <item x="95"/>
        <item x="91"/>
        <item x="941"/>
        <item x="888"/>
        <item x="758"/>
        <item x="80"/>
        <item x="749"/>
        <item x="784"/>
        <item x="735"/>
        <item x="63"/>
        <item x="64"/>
        <item x="79"/>
        <item x="714"/>
        <item x="757"/>
        <item x="96"/>
        <item x="65"/>
        <item x="66"/>
        <item x="93"/>
        <item x="69"/>
        <item x="713"/>
        <item x="32"/>
        <item x="756"/>
        <item x="937"/>
        <item x="736"/>
        <item x="750"/>
        <item x="712"/>
        <item x="942"/>
        <item x="932"/>
        <item x="931"/>
        <item x="1120"/>
        <item x="908"/>
        <item x="895"/>
        <item x="68"/>
        <item x="905"/>
        <item x="907"/>
        <item x="1102"/>
        <item x="31"/>
        <item x="702"/>
        <item x="707"/>
        <item x="938"/>
        <item x="939"/>
        <item x="705"/>
        <item x="792"/>
        <item x="933"/>
        <item x="910"/>
        <item x="906"/>
        <item x="61"/>
        <item x="1103"/>
        <item x="810"/>
        <item x="796"/>
        <item x="940"/>
        <item x="706"/>
        <item x="1104"/>
        <item x="59"/>
        <item x="909"/>
        <item x="1122"/>
        <item x="704"/>
        <item x="1025"/>
        <item x="793"/>
        <item x="798"/>
        <item x="1121"/>
        <item x="703"/>
        <item x="60"/>
        <item x="814"/>
        <item x="808"/>
        <item x="1026"/>
        <item x="930"/>
        <item x="911"/>
        <item x="923"/>
        <item x="809"/>
        <item x="711"/>
        <item x="807"/>
        <item x="1105"/>
        <item x="62"/>
        <item x="934"/>
        <item x="919"/>
        <item x="708"/>
        <item x="904"/>
        <item x="935"/>
        <item x="710"/>
        <item x="797"/>
        <item x="30"/>
        <item x="918"/>
        <item x="817"/>
        <item x="1117"/>
        <item x="899"/>
        <item x="901"/>
        <item x="794"/>
        <item x="1118"/>
        <item x="709"/>
        <item x="799"/>
        <item x="818"/>
        <item x="811"/>
        <item x="886"/>
        <item x="925"/>
        <item x="795"/>
        <item x="902"/>
        <item x="29"/>
        <item x="936"/>
        <item x="1115"/>
        <item x="1119"/>
        <item x="903"/>
        <item x="887"/>
        <item x="885"/>
        <item x="28"/>
        <item x="900"/>
        <item x="813"/>
        <item x="1100"/>
        <item x="1098"/>
        <item x="805"/>
        <item x="1116"/>
        <item x="920"/>
        <item x="1097"/>
        <item x="917"/>
        <item x="1096"/>
        <item x="812"/>
        <item x="928"/>
        <item x="921"/>
        <item x="806"/>
        <item x="1107"/>
        <item x="1046"/>
        <item x="924"/>
        <item x="922"/>
        <item x="1114"/>
        <item x="823"/>
        <item x="884"/>
        <item x="927"/>
        <item x="916"/>
        <item x="816"/>
        <item x="929"/>
        <item x="1029"/>
        <item x="822"/>
        <item x="926"/>
        <item x="1101"/>
        <item x="1106"/>
        <item x="1028"/>
        <item x="26"/>
        <item x="1027"/>
        <item x="914"/>
        <item x="27"/>
        <item x="915"/>
        <item x="815"/>
        <item x="1047"/>
        <item x="1099"/>
        <item x="802"/>
        <item x="819"/>
        <item x="821"/>
        <item x="820"/>
        <item x="800"/>
        <item x="16"/>
        <item x="801"/>
        <item x="803"/>
        <item x="804"/>
        <item x="1095"/>
        <item x="1048"/>
        <item x="17"/>
        <item x="1077"/>
        <item x="883"/>
        <item x="15"/>
        <item x="1112"/>
        <item x="22"/>
        <item x="14"/>
        <item x="1049"/>
        <item x="913"/>
        <item x="25"/>
        <item x="20"/>
        <item x="18"/>
        <item x="24"/>
        <item x="1113"/>
        <item x="21"/>
        <item x="23"/>
        <item x="19"/>
        <item x="1094"/>
        <item x="1078"/>
        <item x="912"/>
        <item x="1042"/>
        <item x="824"/>
        <item x="831"/>
        <item x="1037"/>
        <item x="881"/>
        <item x="1050"/>
        <item x="880"/>
        <item x="1045"/>
        <item x="1108"/>
        <item x="1080"/>
        <item x="1079"/>
        <item x="13"/>
        <item x="878"/>
        <item x="830"/>
        <item x="1043"/>
        <item x="1093"/>
        <item x="879"/>
        <item x="1076"/>
        <item x="1044"/>
        <item x="882"/>
        <item x="1052"/>
        <item x="1074"/>
        <item x="1087"/>
        <item x="1031"/>
        <item x="1092"/>
        <item x="1075"/>
        <item x="1111"/>
        <item x="1110"/>
        <item x="1064"/>
        <item x="876"/>
        <item x="1053"/>
        <item x="835"/>
        <item x="1035"/>
        <item x="1051"/>
        <item x="825"/>
        <item x="1039"/>
        <item x="1030"/>
        <item x="827"/>
        <item x="1086"/>
        <item x="839"/>
        <item x="12"/>
        <item x="1068"/>
        <item x="1038"/>
        <item x="833"/>
        <item x="826"/>
        <item x="1090"/>
        <item x="829"/>
        <item x="1034"/>
        <item x="874"/>
        <item x="875"/>
        <item x="1081"/>
        <item x="1109"/>
        <item x="1036"/>
        <item x="877"/>
        <item x="834"/>
        <item x="1073"/>
        <item x="1084"/>
        <item x="1041"/>
        <item x="828"/>
        <item x="1091"/>
        <item x="1040"/>
        <item x="1065"/>
        <item x="1063"/>
        <item x="838"/>
        <item x="1083"/>
        <item x="1082"/>
        <item x="1062"/>
        <item x="1067"/>
        <item x="1032"/>
        <item x="861"/>
        <item x="836"/>
        <item x="1070"/>
        <item x="1071"/>
        <item x="1072"/>
        <item x="1033"/>
        <item x="1085"/>
        <item x="832"/>
        <item x="1069"/>
        <item x="1066"/>
        <item x="1088"/>
        <item x="837"/>
        <item x="1061"/>
        <item x="1059"/>
        <item x="1060"/>
        <item x="1054"/>
        <item x="841"/>
        <item x="862"/>
        <item x="840"/>
        <item x="860"/>
        <item x="866"/>
        <item x="872"/>
        <item x="864"/>
        <item x="856"/>
        <item x="852"/>
        <item x="10"/>
        <item x="1089"/>
        <item x="857"/>
        <item x="865"/>
        <item x="1055"/>
        <item x="853"/>
        <item x="851"/>
        <item x="871"/>
        <item x="873"/>
        <item x="858"/>
        <item x="8"/>
        <item x="870"/>
        <item x="867"/>
        <item x="859"/>
        <item x="9"/>
        <item x="11"/>
        <item x="854"/>
        <item x="1057"/>
        <item x="863"/>
        <item x="7"/>
        <item x="1056"/>
        <item x="855"/>
        <item x="850"/>
        <item x="1058"/>
        <item x="842"/>
        <item x="5"/>
        <item x="845"/>
        <item x="869"/>
        <item x="844"/>
        <item x="846"/>
        <item x="847"/>
        <item x="843"/>
        <item x="868"/>
        <item x="4"/>
        <item x="3"/>
        <item x="848"/>
        <item x="849"/>
        <item x="2"/>
        <item x="6"/>
        <item x="1"/>
        <item x="0"/>
        <item t="default"/>
      </items>
    </pivotField>
    <pivotField compact="0" outline="0" showAll="0"/>
    <pivotField compact="0" outline="0" showAll="0"/>
    <pivotField compact="0" outline="0" showAll="0"/>
    <pivotField compact="0" outline="0" showAll="0"/>
    <pivotField dataField="1" compact="0" outline="0" showAll="0"/>
  </pivotFields>
  <rowFields count="1">
    <field x="0"/>
  </rowFields>
  <rowItems count="49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t="grand">
      <x/>
    </i>
  </rowItems>
  <colItems count="1">
    <i/>
  </colItems>
  <dataFields count="1">
    <dataField name="Average of Change %" fld="6"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315"/>
          </reference>
        </references>
      </pivotArea>
    </chartFormat>
    <chartFormat chart="0" format="2">
      <pivotArea type="data" outline="0" fieldPosition="0">
        <references count="2">
          <reference field="4294967294" count="1" selected="0">
            <x v="0"/>
          </reference>
          <reference field="0" count="1" selected="0">
            <x v="13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4EB78B-678D-464E-B132-95A44C2650E4}" autoFormatId="16" applyNumberFormats="0" applyBorderFormats="0" applyFontFormats="0" applyPatternFormats="0" applyAlignmentFormats="0" applyWidthHeightFormats="0">
  <queryTableRefresh nextId="8">
    <queryTableFields count="7">
      <queryTableField id="1" name="Date" tableColumnId="1"/>
      <queryTableField id="2" name="Price" tableColumnId="2"/>
      <queryTableField id="3" name="Open" tableColumnId="3"/>
      <queryTableField id="4" name="High" tableColumnId="4"/>
      <queryTableField id="5" name="Low" tableColumnId="5"/>
      <queryTableField id="6" name="Vol." tableColumnId="6"/>
      <queryTableField id="7" name="Change %"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2018494-DBEF-0E4E-A4B4-74A1611CA68C}" autoFormatId="16" applyNumberFormats="0" applyBorderFormats="0" applyFontFormats="0" applyPatternFormats="0" applyAlignmentFormats="0" applyWidthHeightFormats="0">
  <queryTableRefresh nextId="8">
    <queryTableFields count="7">
      <queryTableField id="1" name="Date" tableColumnId="1"/>
      <queryTableField id="2" name="Price" tableColumnId="2"/>
      <queryTableField id="3" name="Open" tableColumnId="3"/>
      <queryTableField id="4" name="High" tableColumnId="4"/>
      <queryTableField id="5" name="Low" tableColumnId="5"/>
      <queryTableField id="6" name="Vol." tableColumnId="6"/>
      <queryTableField id="7" name="Change %"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FBCDBD-1D3E-2E4D-B1FD-1BFD81AC835E}" name="Bitcoin_Historical_Data3" displayName="Bitcoin_Historical_Data3" ref="A1:G4986" tableType="queryTable" totalsRowShown="0">
  <autoFilter ref="A1:G4986" xr:uid="{8BFBCDBD-1D3E-2E4D-B1FD-1BFD81AC835E}"/>
  <tableColumns count="7">
    <tableColumn id="1" xr3:uid="{A03559D0-267B-7C4D-ABF3-A6A216656F6F}" uniqueName="1" name="Date" queryTableFieldId="1" dataDxfId="2"/>
    <tableColumn id="2" xr3:uid="{58081331-6F8C-8942-A9D4-CB0F00716B6B}" uniqueName="2" name="Price" queryTableFieldId="2"/>
    <tableColumn id="3" xr3:uid="{E923435B-01E8-7148-9544-375F565A2BF5}" uniqueName="3" name="Open" queryTableFieldId="3"/>
    <tableColumn id="4" xr3:uid="{6CCDC58A-B80D-FD4C-81C6-4F690CEAB18D}" uniqueName="4" name="High" queryTableFieldId="4"/>
    <tableColumn id="5" xr3:uid="{9D5DA40B-8C57-6B43-AEC7-EC479BA110A1}" uniqueName="5" name="Low" queryTableFieldId="5"/>
    <tableColumn id="6" xr3:uid="{1CC68323-15BA-7549-8AB0-E29BB687A67F}" uniqueName="6" name="Vol." queryTableFieldId="6" dataDxfId="1"/>
    <tableColumn id="7" xr3:uid="{ACECEC22-1DCA-144D-8B01-AF1B29F683EF}" uniqueName="7" name="Change %" queryTableFieldId="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900EBC-14C4-3746-BFDC-EC1EDAB4C6AE}" name="cleaned_data" displayName="cleaned_data" ref="A1:G4986" tableType="queryTable" totalsRowShown="0">
  <autoFilter ref="A1:G4986" xr:uid="{9E900EBC-14C4-3746-BFDC-EC1EDAB4C6AE}"/>
  <tableColumns count="7">
    <tableColumn id="1" xr3:uid="{629DDF15-A95B-D44A-88F3-6353F88A261B}" uniqueName="1" name="Date" queryTableFieldId="1" dataDxfId="0"/>
    <tableColumn id="2" xr3:uid="{90BC031E-2D1D-074F-BF32-8DABBFF3C073}" uniqueName="2" name="Price" queryTableFieldId="2"/>
    <tableColumn id="3" xr3:uid="{39A7A8F7-5295-9A4F-B31D-4C7FF6BC520A}" uniqueName="3" name="Open" queryTableFieldId="3"/>
    <tableColumn id="4" xr3:uid="{B4BCE908-D943-C24C-98B5-31E5566F0339}" uniqueName="4" name="High" queryTableFieldId="4"/>
    <tableColumn id="5" xr3:uid="{E7A374FB-D171-DF45-BF6B-8B415B57AD4A}" uniqueName="5" name="Low" queryTableFieldId="5"/>
    <tableColumn id="6" xr3:uid="{D382A616-EFFB-6F4D-BE9F-33A62335B630}" uniqueName="6" name="Vol." queryTableFieldId="6"/>
    <tableColumn id="7" xr3:uid="{E3F539D7-1C7E-CC48-B659-986FF172EB96}" uniqueName="7" name="Change %" queryTableFieldId="7"/>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68F4-62BD-0C4E-B8B4-99A88C3F7C91}">
  <dimension ref="A1:N4986"/>
  <sheetViews>
    <sheetView topLeftCell="M331" workbookViewId="0">
      <selection activeCell="O271" sqref="O271"/>
    </sheetView>
  </sheetViews>
  <sheetFormatPr baseColWidth="10" defaultRowHeight="16" x14ac:dyDescent="0.2"/>
  <cols>
    <col min="1" max="1" width="10.5" bestFit="1" customWidth="1"/>
    <col min="2" max="6" width="8.1640625" bestFit="1" customWidth="1"/>
    <col min="7" max="7" width="11.83203125" bestFit="1" customWidth="1"/>
  </cols>
  <sheetData>
    <row r="1" spans="1:7" x14ac:dyDescent="0.2">
      <c r="A1" t="s">
        <v>0</v>
      </c>
      <c r="B1" t="s">
        <v>1</v>
      </c>
      <c r="C1" t="s">
        <v>2</v>
      </c>
      <c r="D1" t="s">
        <v>3</v>
      </c>
      <c r="E1" t="s">
        <v>4</v>
      </c>
      <c r="F1" t="s">
        <v>5</v>
      </c>
      <c r="G1" t="s">
        <v>6</v>
      </c>
    </row>
    <row r="2" spans="1:7" x14ac:dyDescent="0.2">
      <c r="A2" s="1">
        <v>45361</v>
      </c>
      <c r="B2">
        <v>69437.100000000006</v>
      </c>
      <c r="C2">
        <v>68360.7</v>
      </c>
      <c r="D2">
        <v>69676.399999999994</v>
      </c>
      <c r="E2">
        <v>68250.3</v>
      </c>
      <c r="F2" t="s">
        <v>7</v>
      </c>
      <c r="G2">
        <v>1.5699999999999999E-2</v>
      </c>
    </row>
    <row r="3" spans="1:7" x14ac:dyDescent="0.2">
      <c r="A3" s="1">
        <v>45360</v>
      </c>
      <c r="B3">
        <v>68366.5</v>
      </c>
      <c r="C3">
        <v>68178.5</v>
      </c>
      <c r="D3">
        <v>68576.899999999994</v>
      </c>
      <c r="E3">
        <v>67923.899999999994</v>
      </c>
      <c r="F3" t="s">
        <v>8</v>
      </c>
      <c r="G3">
        <v>2.8999999999999998E-3</v>
      </c>
    </row>
    <row r="4" spans="1:7" x14ac:dyDescent="0.2">
      <c r="A4" s="1">
        <v>45359</v>
      </c>
      <c r="B4">
        <v>68172</v>
      </c>
      <c r="C4">
        <v>66854.399999999994</v>
      </c>
      <c r="D4">
        <v>69904</v>
      </c>
      <c r="E4">
        <v>66170.7</v>
      </c>
      <c r="F4" t="s">
        <v>9</v>
      </c>
      <c r="G4">
        <v>1.9699999999999999E-2</v>
      </c>
    </row>
    <row r="5" spans="1:7" x14ac:dyDescent="0.2">
      <c r="A5" s="1">
        <v>45358</v>
      </c>
      <c r="B5">
        <v>66855.3</v>
      </c>
      <c r="C5">
        <v>66074.600000000006</v>
      </c>
      <c r="D5">
        <v>67985.5</v>
      </c>
      <c r="E5">
        <v>65602.600000000006</v>
      </c>
      <c r="F5" t="s">
        <v>10</v>
      </c>
      <c r="G5">
        <v>1.17E-2</v>
      </c>
    </row>
    <row r="6" spans="1:7" x14ac:dyDescent="0.2">
      <c r="A6" s="1">
        <v>45357</v>
      </c>
      <c r="B6">
        <v>66080.399999999994</v>
      </c>
      <c r="C6">
        <v>63794.7</v>
      </c>
      <c r="D6">
        <v>67604.899999999994</v>
      </c>
      <c r="E6">
        <v>62848.7</v>
      </c>
      <c r="F6" t="s">
        <v>11</v>
      </c>
      <c r="G6">
        <v>3.5900000000000001E-2</v>
      </c>
    </row>
    <row r="7" spans="1:7" x14ac:dyDescent="0.2">
      <c r="A7" s="1">
        <v>45356</v>
      </c>
      <c r="B7">
        <v>63792.6</v>
      </c>
      <c r="C7">
        <v>68273.100000000006</v>
      </c>
      <c r="D7">
        <v>69063.100000000006</v>
      </c>
      <c r="E7">
        <v>60138.2</v>
      </c>
      <c r="F7" t="s">
        <v>12</v>
      </c>
      <c r="G7">
        <v>-6.5600000000000006E-2</v>
      </c>
    </row>
    <row r="8" spans="1:7" x14ac:dyDescent="0.2">
      <c r="A8" s="1">
        <v>45355</v>
      </c>
      <c r="B8">
        <v>68270.100000000006</v>
      </c>
      <c r="C8">
        <v>63135.8</v>
      </c>
      <c r="D8">
        <v>68495.100000000006</v>
      </c>
      <c r="E8">
        <v>62746.8</v>
      </c>
      <c r="F8" t="s">
        <v>13</v>
      </c>
      <c r="G8">
        <v>8.1299999999999997E-2</v>
      </c>
    </row>
    <row r="9" spans="1:7" x14ac:dyDescent="0.2">
      <c r="A9" s="1">
        <v>45354</v>
      </c>
      <c r="B9">
        <v>63135.8</v>
      </c>
      <c r="C9">
        <v>61955.6</v>
      </c>
      <c r="D9">
        <v>63227.3</v>
      </c>
      <c r="E9">
        <v>61399.4</v>
      </c>
      <c r="F9" t="s">
        <v>14</v>
      </c>
      <c r="G9">
        <v>1.84E-2</v>
      </c>
    </row>
    <row r="10" spans="1:7" x14ac:dyDescent="0.2">
      <c r="A10" s="1">
        <v>45353</v>
      </c>
      <c r="B10">
        <v>61994.5</v>
      </c>
      <c r="C10">
        <v>62397.7</v>
      </c>
      <c r="D10">
        <v>62446.3</v>
      </c>
      <c r="E10">
        <v>61621.9</v>
      </c>
      <c r="F10" t="s">
        <v>15</v>
      </c>
      <c r="G10">
        <v>-6.4999999999999997E-3</v>
      </c>
    </row>
    <row r="11" spans="1:7" x14ac:dyDescent="0.2">
      <c r="A11" s="1">
        <v>45352</v>
      </c>
      <c r="B11">
        <v>62397.7</v>
      </c>
      <c r="C11">
        <v>61157.3</v>
      </c>
      <c r="D11">
        <v>63147.3</v>
      </c>
      <c r="E11">
        <v>60790.9</v>
      </c>
      <c r="F11" t="s">
        <v>16</v>
      </c>
      <c r="G11">
        <v>2.01E-2</v>
      </c>
    </row>
    <row r="12" spans="1:7" x14ac:dyDescent="0.2">
      <c r="A12" s="1">
        <v>45351</v>
      </c>
      <c r="B12">
        <v>61169.3</v>
      </c>
      <c r="C12">
        <v>62467.1</v>
      </c>
      <c r="D12">
        <v>63653.4</v>
      </c>
      <c r="E12">
        <v>60512.5</v>
      </c>
      <c r="F12" t="s">
        <v>17</v>
      </c>
      <c r="G12">
        <v>-2.0799999999999999E-2</v>
      </c>
    </row>
    <row r="13" spans="1:7" x14ac:dyDescent="0.2">
      <c r="A13" s="1">
        <v>45350</v>
      </c>
      <c r="B13">
        <v>62467.6</v>
      </c>
      <c r="C13">
        <v>57048.7</v>
      </c>
      <c r="D13">
        <v>63915.3</v>
      </c>
      <c r="E13">
        <v>56704.9</v>
      </c>
      <c r="F13" t="s">
        <v>18</v>
      </c>
      <c r="G13">
        <v>9.4799999999999995E-2</v>
      </c>
    </row>
    <row r="14" spans="1:7" x14ac:dyDescent="0.2">
      <c r="A14" s="1">
        <v>45349</v>
      </c>
      <c r="B14">
        <v>57056.2</v>
      </c>
      <c r="C14">
        <v>54491.1</v>
      </c>
      <c r="D14">
        <v>57555.199999999997</v>
      </c>
      <c r="E14">
        <v>54464</v>
      </c>
      <c r="F14" t="s">
        <v>19</v>
      </c>
      <c r="G14">
        <v>4.7E-2</v>
      </c>
    </row>
    <row r="15" spans="1:7" x14ac:dyDescent="0.2">
      <c r="A15" s="1">
        <v>45348</v>
      </c>
      <c r="B15">
        <v>54495.1</v>
      </c>
      <c r="C15">
        <v>51722.7</v>
      </c>
      <c r="D15">
        <v>54899.1</v>
      </c>
      <c r="E15">
        <v>50925.2</v>
      </c>
      <c r="F15" t="s">
        <v>20</v>
      </c>
      <c r="G15">
        <v>5.3600000000000002E-2</v>
      </c>
    </row>
    <row r="16" spans="1:7" x14ac:dyDescent="0.2">
      <c r="A16" s="1">
        <v>45347</v>
      </c>
      <c r="B16">
        <v>51722.7</v>
      </c>
      <c r="C16">
        <v>51572.1</v>
      </c>
      <c r="D16">
        <v>51952</v>
      </c>
      <c r="E16">
        <v>51299</v>
      </c>
      <c r="F16" t="s">
        <v>21</v>
      </c>
      <c r="G16">
        <v>2.8999999999999998E-3</v>
      </c>
    </row>
    <row r="17" spans="1:7" x14ac:dyDescent="0.2">
      <c r="A17" s="1">
        <v>45346</v>
      </c>
      <c r="B17">
        <v>51571.6</v>
      </c>
      <c r="C17">
        <v>50739.6</v>
      </c>
      <c r="D17">
        <v>51689.9</v>
      </c>
      <c r="E17">
        <v>50592</v>
      </c>
      <c r="F17" t="s">
        <v>22</v>
      </c>
      <c r="G17">
        <v>1.6400000000000001E-2</v>
      </c>
    </row>
    <row r="18" spans="1:7" x14ac:dyDescent="0.2">
      <c r="A18" s="1">
        <v>45345</v>
      </c>
      <c r="B18">
        <v>50740.5</v>
      </c>
      <c r="C18">
        <v>51320.6</v>
      </c>
      <c r="D18">
        <v>51532.5</v>
      </c>
      <c r="E18">
        <v>50537.599999999999</v>
      </c>
      <c r="F18" t="s">
        <v>23</v>
      </c>
      <c r="G18">
        <v>-1.1299999999999999E-2</v>
      </c>
    </row>
    <row r="19" spans="1:7" x14ac:dyDescent="0.2">
      <c r="A19" s="1">
        <v>45344</v>
      </c>
      <c r="B19">
        <v>51320.4</v>
      </c>
      <c r="C19">
        <v>51850.2</v>
      </c>
      <c r="D19">
        <v>52015.8</v>
      </c>
      <c r="E19">
        <v>50947.3</v>
      </c>
      <c r="F19" t="s">
        <v>24</v>
      </c>
      <c r="G19">
        <v>-1.04E-2</v>
      </c>
    </row>
    <row r="20" spans="1:7" x14ac:dyDescent="0.2">
      <c r="A20" s="1">
        <v>45343</v>
      </c>
      <c r="B20">
        <v>51858.2</v>
      </c>
      <c r="C20">
        <v>52263.5</v>
      </c>
      <c r="D20">
        <v>52367.3</v>
      </c>
      <c r="E20">
        <v>50676.9</v>
      </c>
      <c r="F20" t="s">
        <v>25</v>
      </c>
      <c r="G20">
        <v>-7.7999999999999996E-3</v>
      </c>
    </row>
    <row r="21" spans="1:7" x14ac:dyDescent="0.2">
      <c r="A21" s="1">
        <v>45342</v>
      </c>
      <c r="B21">
        <v>52263.5</v>
      </c>
      <c r="C21">
        <v>51783.1</v>
      </c>
      <c r="D21">
        <v>52936.800000000003</v>
      </c>
      <c r="E21">
        <v>50801.8</v>
      </c>
      <c r="F21" t="s">
        <v>26</v>
      </c>
      <c r="G21">
        <v>9.2999999999999992E-3</v>
      </c>
    </row>
    <row r="22" spans="1:7" x14ac:dyDescent="0.2">
      <c r="A22" s="1">
        <v>45341</v>
      </c>
      <c r="B22">
        <v>51783.6</v>
      </c>
      <c r="C22">
        <v>52119.6</v>
      </c>
      <c r="D22">
        <v>52484.800000000003</v>
      </c>
      <c r="E22">
        <v>51694.2</v>
      </c>
      <c r="F22" t="s">
        <v>27</v>
      </c>
      <c r="G22">
        <v>-6.4000000000000003E-3</v>
      </c>
    </row>
    <row r="23" spans="1:7" x14ac:dyDescent="0.2">
      <c r="A23" s="1">
        <v>45340</v>
      </c>
      <c r="B23">
        <v>52117.5</v>
      </c>
      <c r="C23">
        <v>51646</v>
      </c>
      <c r="D23">
        <v>52350.3</v>
      </c>
      <c r="E23">
        <v>51199.6</v>
      </c>
      <c r="F23" t="s">
        <v>28</v>
      </c>
      <c r="G23">
        <v>9.1000000000000004E-3</v>
      </c>
    </row>
    <row r="24" spans="1:7" x14ac:dyDescent="0.2">
      <c r="A24" s="1">
        <v>45339</v>
      </c>
      <c r="B24">
        <v>51646</v>
      </c>
      <c r="C24">
        <v>52134.2</v>
      </c>
      <c r="D24">
        <v>52175.5</v>
      </c>
      <c r="E24">
        <v>50652.3</v>
      </c>
      <c r="F24" t="s">
        <v>29</v>
      </c>
      <c r="G24">
        <v>-9.4000000000000004E-3</v>
      </c>
    </row>
    <row r="25" spans="1:7" x14ac:dyDescent="0.2">
      <c r="A25" s="1">
        <v>45338</v>
      </c>
      <c r="B25">
        <v>52134.2</v>
      </c>
      <c r="C25">
        <v>51901.4</v>
      </c>
      <c r="D25">
        <v>52556.7</v>
      </c>
      <c r="E25">
        <v>51612.6</v>
      </c>
      <c r="F25" t="s">
        <v>30</v>
      </c>
      <c r="G25">
        <v>4.4999999999999997E-3</v>
      </c>
    </row>
    <row r="26" spans="1:7" x14ac:dyDescent="0.2">
      <c r="A26" s="1">
        <v>45337</v>
      </c>
      <c r="B26">
        <v>51901.3</v>
      </c>
      <c r="C26">
        <v>51805.2</v>
      </c>
      <c r="D26">
        <v>52819.4</v>
      </c>
      <c r="E26">
        <v>51327.5</v>
      </c>
      <c r="F26" t="s">
        <v>31</v>
      </c>
      <c r="G26">
        <v>2.3E-3</v>
      </c>
    </row>
    <row r="27" spans="1:7" x14ac:dyDescent="0.2">
      <c r="A27" s="1">
        <v>45336</v>
      </c>
      <c r="B27">
        <v>51782.400000000001</v>
      </c>
      <c r="C27">
        <v>49708.6</v>
      </c>
      <c r="D27">
        <v>52010.7</v>
      </c>
      <c r="E27">
        <v>49263.8</v>
      </c>
      <c r="F27" t="s">
        <v>32</v>
      </c>
      <c r="G27">
        <v>4.1599999999999998E-2</v>
      </c>
    </row>
    <row r="28" spans="1:7" x14ac:dyDescent="0.2">
      <c r="A28" s="1">
        <v>45335</v>
      </c>
      <c r="B28">
        <v>49716</v>
      </c>
      <c r="C28">
        <v>49941</v>
      </c>
      <c r="D28">
        <v>50326.6</v>
      </c>
      <c r="E28">
        <v>48398.3</v>
      </c>
      <c r="F28" t="s">
        <v>33</v>
      </c>
      <c r="G28">
        <v>-4.4999999999999997E-3</v>
      </c>
    </row>
    <row r="29" spans="1:7" x14ac:dyDescent="0.2">
      <c r="A29" s="1">
        <v>45334</v>
      </c>
      <c r="B29">
        <v>49941.3</v>
      </c>
      <c r="C29">
        <v>48280.2</v>
      </c>
      <c r="D29">
        <v>50277.3</v>
      </c>
      <c r="E29">
        <v>47729.9</v>
      </c>
      <c r="F29" t="s">
        <v>34</v>
      </c>
      <c r="G29">
        <v>3.4500000000000003E-2</v>
      </c>
    </row>
    <row r="30" spans="1:7" x14ac:dyDescent="0.2">
      <c r="A30" s="1">
        <v>45333</v>
      </c>
      <c r="B30">
        <v>48277.3</v>
      </c>
      <c r="C30">
        <v>47759.3</v>
      </c>
      <c r="D30">
        <v>48531.6</v>
      </c>
      <c r="E30">
        <v>47590.2</v>
      </c>
      <c r="F30" t="s">
        <v>35</v>
      </c>
      <c r="G30">
        <v>1.09E-2</v>
      </c>
    </row>
    <row r="31" spans="1:7" x14ac:dyDescent="0.2">
      <c r="A31" s="1">
        <v>45332</v>
      </c>
      <c r="B31">
        <v>47758.2</v>
      </c>
      <c r="C31">
        <v>47128</v>
      </c>
      <c r="D31">
        <v>48149</v>
      </c>
      <c r="E31">
        <v>46875</v>
      </c>
      <c r="F31" t="s">
        <v>36</v>
      </c>
      <c r="G31">
        <v>1.34E-2</v>
      </c>
    </row>
    <row r="32" spans="1:7" x14ac:dyDescent="0.2">
      <c r="A32" s="1">
        <v>45331</v>
      </c>
      <c r="B32">
        <v>47127.5</v>
      </c>
      <c r="C32">
        <v>45293.3</v>
      </c>
      <c r="D32">
        <v>48118.8</v>
      </c>
      <c r="E32">
        <v>45254.2</v>
      </c>
      <c r="F32" t="s">
        <v>37</v>
      </c>
      <c r="G32">
        <v>4.0500000000000001E-2</v>
      </c>
    </row>
    <row r="33" spans="1:7" x14ac:dyDescent="0.2">
      <c r="A33" s="1">
        <v>45330</v>
      </c>
      <c r="B33">
        <v>45293.3</v>
      </c>
      <c r="C33">
        <v>44346.2</v>
      </c>
      <c r="D33">
        <v>45579.199999999997</v>
      </c>
      <c r="E33">
        <v>44336.4</v>
      </c>
      <c r="F33" t="s">
        <v>38</v>
      </c>
      <c r="G33">
        <v>2.1499999999999998E-2</v>
      </c>
    </row>
    <row r="34" spans="1:7" x14ac:dyDescent="0.2">
      <c r="A34" s="1">
        <v>45329</v>
      </c>
      <c r="B34">
        <v>44339.8</v>
      </c>
      <c r="C34">
        <v>43088.4</v>
      </c>
      <c r="D34">
        <v>44367.9</v>
      </c>
      <c r="E34">
        <v>42783.5</v>
      </c>
      <c r="F34" t="s">
        <v>39</v>
      </c>
      <c r="G34">
        <v>2.9100000000000001E-2</v>
      </c>
    </row>
    <row r="35" spans="1:7" x14ac:dyDescent="0.2">
      <c r="A35" s="1">
        <v>45328</v>
      </c>
      <c r="B35">
        <v>43087.7</v>
      </c>
      <c r="C35">
        <v>42697.599999999999</v>
      </c>
      <c r="D35">
        <v>43375.5</v>
      </c>
      <c r="E35">
        <v>42566.8</v>
      </c>
      <c r="F35" t="s">
        <v>40</v>
      </c>
      <c r="G35">
        <v>9.1000000000000004E-3</v>
      </c>
    </row>
    <row r="36" spans="1:7" x14ac:dyDescent="0.2">
      <c r="A36" s="1">
        <v>45327</v>
      </c>
      <c r="B36">
        <v>42697.2</v>
      </c>
      <c r="C36">
        <v>42581.4</v>
      </c>
      <c r="D36">
        <v>43532.2</v>
      </c>
      <c r="E36">
        <v>42272.5</v>
      </c>
      <c r="F36" t="s">
        <v>41</v>
      </c>
      <c r="G36">
        <v>2.7000000000000001E-3</v>
      </c>
    </row>
    <row r="37" spans="1:7" x14ac:dyDescent="0.2">
      <c r="A37" s="1">
        <v>45326</v>
      </c>
      <c r="B37">
        <v>42581.4</v>
      </c>
      <c r="C37">
        <v>43006.2</v>
      </c>
      <c r="D37">
        <v>43113.2</v>
      </c>
      <c r="E37">
        <v>42379.4</v>
      </c>
      <c r="F37" t="s">
        <v>42</v>
      </c>
      <c r="G37">
        <v>-9.9000000000000008E-3</v>
      </c>
    </row>
    <row r="38" spans="1:7" x14ac:dyDescent="0.2">
      <c r="A38" s="1">
        <v>45325</v>
      </c>
      <c r="B38">
        <v>43005.7</v>
      </c>
      <c r="C38">
        <v>43194.7</v>
      </c>
      <c r="D38">
        <v>43370.400000000001</v>
      </c>
      <c r="E38">
        <v>42882</v>
      </c>
      <c r="F38" t="s">
        <v>43</v>
      </c>
      <c r="G38">
        <v>-4.4000000000000003E-3</v>
      </c>
    </row>
    <row r="39" spans="1:7" x14ac:dyDescent="0.2">
      <c r="A39" s="1">
        <v>45324</v>
      </c>
      <c r="B39">
        <v>43194.7</v>
      </c>
      <c r="C39">
        <v>43083.7</v>
      </c>
      <c r="D39">
        <v>43459.3</v>
      </c>
      <c r="E39">
        <v>42596.3</v>
      </c>
      <c r="F39" t="s">
        <v>44</v>
      </c>
      <c r="G39">
        <v>2.5999999999999999E-3</v>
      </c>
    </row>
    <row r="40" spans="1:7" x14ac:dyDescent="0.2">
      <c r="A40" s="1">
        <v>45323</v>
      </c>
      <c r="B40">
        <v>43081.4</v>
      </c>
      <c r="C40">
        <v>42580.1</v>
      </c>
      <c r="D40">
        <v>43263.1</v>
      </c>
      <c r="E40">
        <v>41890.5</v>
      </c>
      <c r="F40" t="s">
        <v>45</v>
      </c>
      <c r="G40">
        <v>1.18E-2</v>
      </c>
    </row>
    <row r="41" spans="1:7" x14ac:dyDescent="0.2">
      <c r="A41" s="1">
        <v>45322</v>
      </c>
      <c r="B41">
        <v>42580.5</v>
      </c>
      <c r="C41">
        <v>42946.2</v>
      </c>
      <c r="D41">
        <v>43739.7</v>
      </c>
      <c r="E41">
        <v>42315.4</v>
      </c>
      <c r="F41" t="s">
        <v>46</v>
      </c>
      <c r="G41">
        <v>-8.5000000000000006E-3</v>
      </c>
    </row>
    <row r="42" spans="1:7" x14ac:dyDescent="0.2">
      <c r="A42" s="1">
        <v>45321</v>
      </c>
      <c r="B42">
        <v>42946.2</v>
      </c>
      <c r="C42">
        <v>43303.3</v>
      </c>
      <c r="D42">
        <v>43817.9</v>
      </c>
      <c r="E42">
        <v>42702.9</v>
      </c>
      <c r="F42" t="s">
        <v>47</v>
      </c>
      <c r="G42">
        <v>-8.2000000000000007E-3</v>
      </c>
    </row>
    <row r="43" spans="1:7" x14ac:dyDescent="0.2">
      <c r="A43" s="1">
        <v>45320</v>
      </c>
      <c r="B43">
        <v>43299.8</v>
      </c>
      <c r="C43">
        <v>42031.4</v>
      </c>
      <c r="D43">
        <v>43305.599999999999</v>
      </c>
      <c r="E43">
        <v>41824.699999999997</v>
      </c>
      <c r="F43" t="s">
        <v>48</v>
      </c>
      <c r="G43">
        <v>3.0200000000000001E-2</v>
      </c>
    </row>
    <row r="44" spans="1:7" x14ac:dyDescent="0.2">
      <c r="A44" s="1">
        <v>45319</v>
      </c>
      <c r="B44">
        <v>42030.7</v>
      </c>
      <c r="C44">
        <v>42121.3</v>
      </c>
      <c r="D44">
        <v>42817.1</v>
      </c>
      <c r="E44">
        <v>41649</v>
      </c>
      <c r="F44" t="s">
        <v>49</v>
      </c>
      <c r="G44">
        <v>-2.0999999999999999E-3</v>
      </c>
    </row>
    <row r="45" spans="1:7" x14ac:dyDescent="0.2">
      <c r="A45" s="1">
        <v>45318</v>
      </c>
      <c r="B45">
        <v>42120.9</v>
      </c>
      <c r="C45">
        <v>41811.5</v>
      </c>
      <c r="D45">
        <v>42191.8</v>
      </c>
      <c r="E45">
        <v>41413</v>
      </c>
      <c r="F45" t="s">
        <v>50</v>
      </c>
      <c r="G45">
        <v>7.4000000000000003E-3</v>
      </c>
    </row>
    <row r="46" spans="1:7" x14ac:dyDescent="0.2">
      <c r="A46" s="1">
        <v>45317</v>
      </c>
      <c r="B46">
        <v>41811.300000000003</v>
      </c>
      <c r="C46">
        <v>39942</v>
      </c>
      <c r="D46">
        <v>42214.8</v>
      </c>
      <c r="E46">
        <v>39831.199999999997</v>
      </c>
      <c r="F46" t="s">
        <v>51</v>
      </c>
      <c r="G46">
        <v>4.7E-2</v>
      </c>
    </row>
    <row r="47" spans="1:7" x14ac:dyDescent="0.2">
      <c r="A47" s="1">
        <v>45316</v>
      </c>
      <c r="B47">
        <v>39935.699999999997</v>
      </c>
      <c r="C47">
        <v>40085.1</v>
      </c>
      <c r="D47">
        <v>40285.800000000003</v>
      </c>
      <c r="E47">
        <v>39546.300000000003</v>
      </c>
      <c r="F47" t="s">
        <v>52</v>
      </c>
      <c r="G47">
        <v>-3.7000000000000002E-3</v>
      </c>
    </row>
    <row r="48" spans="1:7" x14ac:dyDescent="0.2">
      <c r="A48" s="1">
        <v>45315</v>
      </c>
      <c r="B48">
        <v>40086</v>
      </c>
      <c r="C48">
        <v>39891.300000000003</v>
      </c>
      <c r="D48">
        <v>40535.199999999997</v>
      </c>
      <c r="E48">
        <v>39510</v>
      </c>
      <c r="F48" t="s">
        <v>53</v>
      </c>
      <c r="G48">
        <v>4.8999999999999998E-3</v>
      </c>
    </row>
    <row r="49" spans="1:7" x14ac:dyDescent="0.2">
      <c r="A49" s="1">
        <v>45314</v>
      </c>
      <c r="B49">
        <v>39888.800000000003</v>
      </c>
      <c r="C49">
        <v>39555</v>
      </c>
      <c r="D49">
        <v>40159.4</v>
      </c>
      <c r="E49">
        <v>38546.9</v>
      </c>
      <c r="F49" t="s">
        <v>54</v>
      </c>
      <c r="G49">
        <v>8.3999999999999995E-3</v>
      </c>
    </row>
    <row r="50" spans="1:7" x14ac:dyDescent="0.2">
      <c r="A50" s="1">
        <v>45313</v>
      </c>
      <c r="B50">
        <v>39556.400000000001</v>
      </c>
      <c r="C50">
        <v>41581.699999999997</v>
      </c>
      <c r="D50">
        <v>41684.9</v>
      </c>
      <c r="E50">
        <v>39468.400000000001</v>
      </c>
      <c r="F50" t="s">
        <v>55</v>
      </c>
      <c r="G50">
        <v>-4.87E-2</v>
      </c>
    </row>
    <row r="51" spans="1:7" x14ac:dyDescent="0.2">
      <c r="A51" s="1">
        <v>45312</v>
      </c>
      <c r="B51">
        <v>41583.199999999997</v>
      </c>
      <c r="C51">
        <v>41695.4</v>
      </c>
      <c r="D51">
        <v>41878</v>
      </c>
      <c r="E51">
        <v>41504.5</v>
      </c>
      <c r="F51" t="s">
        <v>56</v>
      </c>
      <c r="G51">
        <v>-2.7000000000000001E-3</v>
      </c>
    </row>
    <row r="52" spans="1:7" x14ac:dyDescent="0.2">
      <c r="A52" s="1">
        <v>45311</v>
      </c>
      <c r="B52">
        <v>41695.4</v>
      </c>
      <c r="C52">
        <v>41647.599999999999</v>
      </c>
      <c r="D52">
        <v>41858</v>
      </c>
      <c r="E52">
        <v>41449.5</v>
      </c>
      <c r="F52" t="s">
        <v>57</v>
      </c>
      <c r="G52">
        <v>1.1000000000000001E-3</v>
      </c>
    </row>
    <row r="53" spans="1:7" x14ac:dyDescent="0.2">
      <c r="A53" s="1">
        <v>45310</v>
      </c>
      <c r="B53">
        <v>41648</v>
      </c>
      <c r="C53">
        <v>41293.800000000003</v>
      </c>
      <c r="D53">
        <v>42164.6</v>
      </c>
      <c r="E53">
        <v>40305.4</v>
      </c>
      <c r="F53" t="s">
        <v>58</v>
      </c>
      <c r="G53">
        <v>8.6E-3</v>
      </c>
    </row>
    <row r="54" spans="1:7" x14ac:dyDescent="0.2">
      <c r="A54" s="1">
        <v>45309</v>
      </c>
      <c r="B54">
        <v>41292.699999999997</v>
      </c>
      <c r="C54">
        <v>42763.5</v>
      </c>
      <c r="D54">
        <v>42908</v>
      </c>
      <c r="E54">
        <v>40682.6</v>
      </c>
      <c r="F54" t="s">
        <v>59</v>
      </c>
      <c r="G54">
        <v>-3.4500000000000003E-2</v>
      </c>
    </row>
    <row r="55" spans="1:7" x14ac:dyDescent="0.2">
      <c r="A55" s="1">
        <v>45308</v>
      </c>
      <c r="B55">
        <v>42768.7</v>
      </c>
      <c r="C55">
        <v>43139.1</v>
      </c>
      <c r="D55">
        <v>43192.3</v>
      </c>
      <c r="E55">
        <v>42211.8</v>
      </c>
      <c r="F55" t="s">
        <v>60</v>
      </c>
      <c r="G55">
        <v>-8.6999999999999994E-3</v>
      </c>
    </row>
    <row r="56" spans="1:7" x14ac:dyDescent="0.2">
      <c r="A56" s="1">
        <v>45307</v>
      </c>
      <c r="B56">
        <v>43145.5</v>
      </c>
      <c r="C56">
        <v>42515.199999999997</v>
      </c>
      <c r="D56">
        <v>43563.7</v>
      </c>
      <c r="E56">
        <v>42093.1</v>
      </c>
      <c r="F56" t="s">
        <v>61</v>
      </c>
      <c r="G56">
        <v>1.49E-2</v>
      </c>
    </row>
    <row r="57" spans="1:7" x14ac:dyDescent="0.2">
      <c r="A57" s="1">
        <v>45306</v>
      </c>
      <c r="B57">
        <v>42510.7</v>
      </c>
      <c r="C57">
        <v>41747.599999999999</v>
      </c>
      <c r="D57">
        <v>43348.9</v>
      </c>
      <c r="E57">
        <v>41719.199999999997</v>
      </c>
      <c r="F57" t="s">
        <v>62</v>
      </c>
      <c r="G57">
        <v>1.83E-2</v>
      </c>
    </row>
    <row r="58" spans="1:7" x14ac:dyDescent="0.2">
      <c r="A58" s="1">
        <v>45305</v>
      </c>
      <c r="B58">
        <v>41746.1</v>
      </c>
      <c r="C58">
        <v>42851.3</v>
      </c>
      <c r="D58">
        <v>43069.4</v>
      </c>
      <c r="E58">
        <v>41739.599999999999</v>
      </c>
      <c r="F58" t="s">
        <v>63</v>
      </c>
      <c r="G58">
        <v>-2.58E-2</v>
      </c>
    </row>
    <row r="59" spans="1:7" x14ac:dyDescent="0.2">
      <c r="A59" s="1">
        <v>45304</v>
      </c>
      <c r="B59">
        <v>42851.3</v>
      </c>
      <c r="C59">
        <v>42836.7</v>
      </c>
      <c r="D59">
        <v>43248.6</v>
      </c>
      <c r="E59">
        <v>42443.3</v>
      </c>
      <c r="F59" t="s">
        <v>64</v>
      </c>
      <c r="G59">
        <v>4.0000000000000002E-4</v>
      </c>
    </row>
    <row r="60" spans="1:7" x14ac:dyDescent="0.2">
      <c r="A60" s="1">
        <v>45303</v>
      </c>
      <c r="B60">
        <v>42835.9</v>
      </c>
      <c r="C60">
        <v>46348.1</v>
      </c>
      <c r="D60">
        <v>46503.199999999997</v>
      </c>
      <c r="E60">
        <v>41857.9</v>
      </c>
      <c r="F60" t="s">
        <v>65</v>
      </c>
      <c r="G60">
        <v>-7.5800000000000006E-2</v>
      </c>
    </row>
    <row r="61" spans="1:7" x14ac:dyDescent="0.2">
      <c r="A61" s="1">
        <v>45302</v>
      </c>
      <c r="B61">
        <v>46348.2</v>
      </c>
      <c r="C61">
        <v>46629.3</v>
      </c>
      <c r="D61">
        <v>48923.7</v>
      </c>
      <c r="E61">
        <v>45651.8</v>
      </c>
      <c r="F61" t="s">
        <v>66</v>
      </c>
      <c r="G61">
        <v>-6.0000000000000001E-3</v>
      </c>
    </row>
    <row r="62" spans="1:7" x14ac:dyDescent="0.2">
      <c r="A62" s="1">
        <v>45301</v>
      </c>
      <c r="B62">
        <v>46629.3</v>
      </c>
      <c r="C62">
        <v>46112</v>
      </c>
      <c r="D62">
        <v>47654.3</v>
      </c>
      <c r="E62">
        <v>44403.6</v>
      </c>
      <c r="F62" t="s">
        <v>67</v>
      </c>
      <c r="G62">
        <v>1.0800000000000001E-2</v>
      </c>
    </row>
    <row r="63" spans="1:7" x14ac:dyDescent="0.2">
      <c r="A63" s="1">
        <v>45300</v>
      </c>
      <c r="B63">
        <v>46129</v>
      </c>
      <c r="C63">
        <v>46959.199999999997</v>
      </c>
      <c r="D63">
        <v>47880.1</v>
      </c>
      <c r="E63">
        <v>45333.9</v>
      </c>
      <c r="F63" t="s">
        <v>68</v>
      </c>
      <c r="G63">
        <v>-1.77E-2</v>
      </c>
    </row>
    <row r="64" spans="1:7" x14ac:dyDescent="0.2">
      <c r="A64" s="1">
        <v>45299</v>
      </c>
      <c r="B64">
        <v>46962.2</v>
      </c>
      <c r="C64">
        <v>43934.2</v>
      </c>
      <c r="D64">
        <v>47196.7</v>
      </c>
      <c r="E64">
        <v>43251</v>
      </c>
      <c r="F64" t="s">
        <v>69</v>
      </c>
      <c r="G64">
        <v>6.9099999999999995E-2</v>
      </c>
    </row>
    <row r="65" spans="1:7" x14ac:dyDescent="0.2">
      <c r="A65" s="1">
        <v>45298</v>
      </c>
      <c r="B65">
        <v>43927.3</v>
      </c>
      <c r="C65">
        <v>43973.5</v>
      </c>
      <c r="D65">
        <v>44481.2</v>
      </c>
      <c r="E65">
        <v>43627.9</v>
      </c>
      <c r="F65" t="s">
        <v>70</v>
      </c>
      <c r="G65">
        <v>-8.9999999999999998E-4</v>
      </c>
    </row>
    <row r="66" spans="1:7" x14ac:dyDescent="0.2">
      <c r="A66" s="1">
        <v>45297</v>
      </c>
      <c r="B66">
        <v>43967.9</v>
      </c>
      <c r="C66">
        <v>44156.6</v>
      </c>
      <c r="D66">
        <v>44203.199999999997</v>
      </c>
      <c r="E66">
        <v>43424</v>
      </c>
      <c r="F66" t="s">
        <v>71</v>
      </c>
      <c r="G66">
        <v>-4.3E-3</v>
      </c>
    </row>
    <row r="67" spans="1:7" x14ac:dyDescent="0.2">
      <c r="A67" s="1">
        <v>45296</v>
      </c>
      <c r="B67">
        <v>44156.9</v>
      </c>
      <c r="C67">
        <v>44163</v>
      </c>
      <c r="D67">
        <v>44312.1</v>
      </c>
      <c r="E67">
        <v>42629</v>
      </c>
      <c r="F67" t="s">
        <v>72</v>
      </c>
      <c r="G67">
        <v>0</v>
      </c>
    </row>
    <row r="68" spans="1:7" x14ac:dyDescent="0.2">
      <c r="A68" s="1">
        <v>45295</v>
      </c>
      <c r="B68">
        <v>44157</v>
      </c>
      <c r="C68">
        <v>42836.1</v>
      </c>
      <c r="D68">
        <v>44744.5</v>
      </c>
      <c r="E68">
        <v>42632.800000000003</v>
      </c>
      <c r="F68" t="s">
        <v>73</v>
      </c>
      <c r="G68">
        <v>3.0800000000000001E-2</v>
      </c>
    </row>
    <row r="69" spans="1:7" x14ac:dyDescent="0.2">
      <c r="A69" s="1">
        <v>45294</v>
      </c>
      <c r="B69">
        <v>42836.1</v>
      </c>
      <c r="C69">
        <v>44943.7</v>
      </c>
      <c r="D69">
        <v>45492.7</v>
      </c>
      <c r="E69">
        <v>40888.300000000003</v>
      </c>
      <c r="F69" t="s">
        <v>74</v>
      </c>
      <c r="G69">
        <v>-4.6899999999999997E-2</v>
      </c>
    </row>
    <row r="70" spans="1:7" x14ac:dyDescent="0.2">
      <c r="A70" s="1">
        <v>45293</v>
      </c>
      <c r="B70">
        <v>44943.7</v>
      </c>
      <c r="C70">
        <v>44182.9</v>
      </c>
      <c r="D70">
        <v>45885.4</v>
      </c>
      <c r="E70">
        <v>44166</v>
      </c>
      <c r="F70" t="s">
        <v>75</v>
      </c>
      <c r="G70">
        <v>1.72E-2</v>
      </c>
    </row>
    <row r="71" spans="1:7" x14ac:dyDescent="0.2">
      <c r="A71" s="1">
        <v>45292</v>
      </c>
      <c r="B71">
        <v>44183.4</v>
      </c>
      <c r="C71">
        <v>42272.5</v>
      </c>
      <c r="D71">
        <v>44187</v>
      </c>
      <c r="E71">
        <v>42196.7</v>
      </c>
      <c r="F71" t="s">
        <v>76</v>
      </c>
      <c r="G71">
        <v>4.5199999999999997E-2</v>
      </c>
    </row>
    <row r="72" spans="1:7" x14ac:dyDescent="0.2">
      <c r="A72" s="1">
        <v>45291</v>
      </c>
      <c r="B72">
        <v>42272.5</v>
      </c>
      <c r="C72">
        <v>42141.599999999999</v>
      </c>
      <c r="D72">
        <v>42878.8</v>
      </c>
      <c r="E72">
        <v>41971.4</v>
      </c>
      <c r="F72" t="s">
        <v>77</v>
      </c>
      <c r="G72">
        <v>3.2000000000000002E-3</v>
      </c>
    </row>
    <row r="73" spans="1:7" x14ac:dyDescent="0.2">
      <c r="A73" s="1">
        <v>45290</v>
      </c>
      <c r="B73">
        <v>42136.7</v>
      </c>
      <c r="C73">
        <v>42074.7</v>
      </c>
      <c r="D73">
        <v>42592.2</v>
      </c>
      <c r="E73">
        <v>41527.300000000003</v>
      </c>
      <c r="F73" t="s">
        <v>78</v>
      </c>
      <c r="G73">
        <v>1.5E-3</v>
      </c>
    </row>
    <row r="74" spans="1:7" x14ac:dyDescent="0.2">
      <c r="A74" s="1">
        <v>45289</v>
      </c>
      <c r="B74">
        <v>42072.4</v>
      </c>
      <c r="C74">
        <v>42581.1</v>
      </c>
      <c r="D74">
        <v>43108</v>
      </c>
      <c r="E74">
        <v>41459</v>
      </c>
      <c r="F74" t="s">
        <v>79</v>
      </c>
      <c r="G74">
        <v>-1.1900000000000001E-2</v>
      </c>
    </row>
    <row r="75" spans="1:7" x14ac:dyDescent="0.2">
      <c r="A75" s="1">
        <v>45288</v>
      </c>
      <c r="B75">
        <v>42581.1</v>
      </c>
      <c r="C75">
        <v>43446.5</v>
      </c>
      <c r="D75">
        <v>43782.6</v>
      </c>
      <c r="E75">
        <v>42309.3</v>
      </c>
      <c r="F75" t="s">
        <v>80</v>
      </c>
      <c r="G75">
        <v>-1.9900000000000001E-2</v>
      </c>
    </row>
    <row r="76" spans="1:7" x14ac:dyDescent="0.2">
      <c r="A76" s="1">
        <v>45287</v>
      </c>
      <c r="B76">
        <v>43446.5</v>
      </c>
      <c r="C76">
        <v>42514.3</v>
      </c>
      <c r="D76">
        <v>43676.7</v>
      </c>
      <c r="E76">
        <v>42115.3</v>
      </c>
      <c r="F76" t="s">
        <v>81</v>
      </c>
      <c r="G76">
        <v>2.1999999999999999E-2</v>
      </c>
    </row>
    <row r="77" spans="1:7" x14ac:dyDescent="0.2">
      <c r="A77" s="1">
        <v>45286</v>
      </c>
      <c r="B77">
        <v>42513.3</v>
      </c>
      <c r="C77">
        <v>43579.9</v>
      </c>
      <c r="D77">
        <v>43594.9</v>
      </c>
      <c r="E77">
        <v>41796.6</v>
      </c>
      <c r="F77" t="s">
        <v>82</v>
      </c>
      <c r="G77">
        <v>-2.4400000000000002E-2</v>
      </c>
    </row>
    <row r="78" spans="1:7" x14ac:dyDescent="0.2">
      <c r="A78" s="1">
        <v>45285</v>
      </c>
      <c r="B78">
        <v>43578.5</v>
      </c>
      <c r="C78">
        <v>42982</v>
      </c>
      <c r="D78">
        <v>43792.7</v>
      </c>
      <c r="E78">
        <v>42745.3</v>
      </c>
      <c r="F78" t="s">
        <v>83</v>
      </c>
      <c r="G78">
        <v>1.3899999999999999E-2</v>
      </c>
    </row>
    <row r="79" spans="1:7" x14ac:dyDescent="0.2">
      <c r="A79" s="1">
        <v>45284</v>
      </c>
      <c r="B79">
        <v>42981.5</v>
      </c>
      <c r="C79">
        <v>43710.400000000001</v>
      </c>
      <c r="D79">
        <v>43935.7</v>
      </c>
      <c r="E79">
        <v>42748.5</v>
      </c>
      <c r="F79" t="s">
        <v>84</v>
      </c>
      <c r="G79">
        <v>-1.67E-2</v>
      </c>
    </row>
    <row r="80" spans="1:7" x14ac:dyDescent="0.2">
      <c r="A80" s="1">
        <v>45283</v>
      </c>
      <c r="B80">
        <v>43710.400000000001</v>
      </c>
      <c r="C80">
        <v>43968.9</v>
      </c>
      <c r="D80">
        <v>43994.6</v>
      </c>
      <c r="E80">
        <v>43325.7</v>
      </c>
      <c r="F80" t="s">
        <v>85</v>
      </c>
      <c r="G80">
        <v>-5.8999999999999999E-3</v>
      </c>
    </row>
    <row r="81" spans="1:7" x14ac:dyDescent="0.2">
      <c r="A81" s="1">
        <v>45282</v>
      </c>
      <c r="B81">
        <v>43968.9</v>
      </c>
      <c r="C81">
        <v>43865.9</v>
      </c>
      <c r="D81">
        <v>44394.6</v>
      </c>
      <c r="E81">
        <v>43419.3</v>
      </c>
      <c r="F81" t="s">
        <v>86</v>
      </c>
      <c r="G81">
        <v>2.3E-3</v>
      </c>
    </row>
    <row r="82" spans="1:7" x14ac:dyDescent="0.2">
      <c r="A82" s="1">
        <v>45281</v>
      </c>
      <c r="B82">
        <v>43865.9</v>
      </c>
      <c r="C82">
        <v>43660.3</v>
      </c>
      <c r="D82">
        <v>44241.8</v>
      </c>
      <c r="E82">
        <v>43310.2</v>
      </c>
      <c r="F82" t="s">
        <v>87</v>
      </c>
      <c r="G82">
        <v>4.7000000000000002E-3</v>
      </c>
    </row>
    <row r="83" spans="1:7" x14ac:dyDescent="0.2">
      <c r="A83" s="1">
        <v>45280</v>
      </c>
      <c r="B83">
        <v>43662.8</v>
      </c>
      <c r="C83">
        <v>42259.5</v>
      </c>
      <c r="D83">
        <v>44278.7</v>
      </c>
      <c r="E83">
        <v>42217.2</v>
      </c>
      <c r="F83" t="s">
        <v>88</v>
      </c>
      <c r="G83">
        <v>3.32E-2</v>
      </c>
    </row>
    <row r="84" spans="1:7" x14ac:dyDescent="0.2">
      <c r="A84" s="1">
        <v>45279</v>
      </c>
      <c r="B84">
        <v>42259.3</v>
      </c>
      <c r="C84">
        <v>42659.7</v>
      </c>
      <c r="D84">
        <v>43473.3</v>
      </c>
      <c r="E84">
        <v>41842.699999999997</v>
      </c>
      <c r="F84" t="s">
        <v>89</v>
      </c>
      <c r="G84">
        <v>-9.4000000000000004E-3</v>
      </c>
    </row>
    <row r="85" spans="1:7" x14ac:dyDescent="0.2">
      <c r="A85" s="1">
        <v>45278</v>
      </c>
      <c r="B85">
        <v>42659.7</v>
      </c>
      <c r="C85">
        <v>41369.1</v>
      </c>
      <c r="D85">
        <v>42728</v>
      </c>
      <c r="E85">
        <v>40554</v>
      </c>
      <c r="F85" t="s">
        <v>90</v>
      </c>
      <c r="G85">
        <v>3.1199999999999999E-2</v>
      </c>
    </row>
    <row r="86" spans="1:7" x14ac:dyDescent="0.2">
      <c r="A86" s="1">
        <v>45277</v>
      </c>
      <c r="B86">
        <v>41368.699999999997</v>
      </c>
      <c r="C86">
        <v>42271.7</v>
      </c>
      <c r="D86">
        <v>42413.2</v>
      </c>
      <c r="E86">
        <v>41276.9</v>
      </c>
      <c r="F86" t="s">
        <v>91</v>
      </c>
      <c r="G86">
        <v>-2.1399999999999999E-2</v>
      </c>
    </row>
    <row r="87" spans="1:7" x14ac:dyDescent="0.2">
      <c r="A87" s="1">
        <v>45276</v>
      </c>
      <c r="B87">
        <v>42271.7</v>
      </c>
      <c r="C87">
        <v>41929</v>
      </c>
      <c r="D87">
        <v>42690.3</v>
      </c>
      <c r="E87">
        <v>41698.199999999997</v>
      </c>
      <c r="F87" t="s">
        <v>92</v>
      </c>
      <c r="G87">
        <v>8.2000000000000007E-3</v>
      </c>
    </row>
    <row r="88" spans="1:7" x14ac:dyDescent="0.2">
      <c r="A88" s="1">
        <v>45275</v>
      </c>
      <c r="B88">
        <v>41929</v>
      </c>
      <c r="C88">
        <v>43025.2</v>
      </c>
      <c r="D88">
        <v>43080.7</v>
      </c>
      <c r="E88">
        <v>41697.9</v>
      </c>
      <c r="F88" t="s">
        <v>93</v>
      </c>
      <c r="G88">
        <v>-2.5499999999999998E-2</v>
      </c>
    </row>
    <row r="89" spans="1:7" x14ac:dyDescent="0.2">
      <c r="A89" s="1">
        <v>45274</v>
      </c>
      <c r="B89">
        <v>43025.9</v>
      </c>
      <c r="C89">
        <v>42886.3</v>
      </c>
      <c r="D89">
        <v>43392.7</v>
      </c>
      <c r="E89">
        <v>41591.199999999997</v>
      </c>
      <c r="F89" t="s">
        <v>94</v>
      </c>
      <c r="G89">
        <v>3.3E-3</v>
      </c>
    </row>
    <row r="90" spans="1:7" x14ac:dyDescent="0.2">
      <c r="A90" s="1">
        <v>45273</v>
      </c>
      <c r="B90">
        <v>42884.5</v>
      </c>
      <c r="C90">
        <v>41487</v>
      </c>
      <c r="D90">
        <v>43417.5</v>
      </c>
      <c r="E90">
        <v>40649.300000000003</v>
      </c>
      <c r="F90" t="s">
        <v>95</v>
      </c>
      <c r="G90">
        <v>3.3700000000000001E-2</v>
      </c>
    </row>
    <row r="91" spans="1:7" x14ac:dyDescent="0.2">
      <c r="A91" s="1">
        <v>45272</v>
      </c>
      <c r="B91">
        <v>41487</v>
      </c>
      <c r="C91">
        <v>41256.1</v>
      </c>
      <c r="D91">
        <v>42070.9</v>
      </c>
      <c r="E91">
        <v>40691.5</v>
      </c>
      <c r="F91" t="s">
        <v>96</v>
      </c>
      <c r="G91">
        <v>5.5999999999999999E-3</v>
      </c>
    </row>
    <row r="92" spans="1:7" x14ac:dyDescent="0.2">
      <c r="A92" s="1">
        <v>45271</v>
      </c>
      <c r="B92">
        <v>41256.1</v>
      </c>
      <c r="C92">
        <v>43791</v>
      </c>
      <c r="D92">
        <v>43806.3</v>
      </c>
      <c r="E92">
        <v>40277.1</v>
      </c>
      <c r="F92" t="s">
        <v>97</v>
      </c>
      <c r="G92">
        <v>-5.79E-2</v>
      </c>
    </row>
    <row r="93" spans="1:7" x14ac:dyDescent="0.2">
      <c r="A93" s="1">
        <v>45270</v>
      </c>
      <c r="B93">
        <v>43791</v>
      </c>
      <c r="C93">
        <v>43716.6</v>
      </c>
      <c r="D93">
        <v>44045.4</v>
      </c>
      <c r="E93">
        <v>43576.800000000003</v>
      </c>
      <c r="F93" t="s">
        <v>98</v>
      </c>
      <c r="G93">
        <v>1.6999999999999999E-3</v>
      </c>
    </row>
    <row r="94" spans="1:7" x14ac:dyDescent="0.2">
      <c r="A94" s="1">
        <v>45269</v>
      </c>
      <c r="B94">
        <v>43718.400000000001</v>
      </c>
      <c r="C94">
        <v>44175.5</v>
      </c>
      <c r="D94">
        <v>44361.2</v>
      </c>
      <c r="E94">
        <v>43617.4</v>
      </c>
      <c r="F94" t="s">
        <v>99</v>
      </c>
      <c r="G94">
        <v>-1.03E-2</v>
      </c>
    </row>
    <row r="95" spans="1:7" x14ac:dyDescent="0.2">
      <c r="A95" s="1">
        <v>45268</v>
      </c>
      <c r="B95">
        <v>44175.5</v>
      </c>
      <c r="C95">
        <v>43288.3</v>
      </c>
      <c r="D95">
        <v>44697.599999999999</v>
      </c>
      <c r="E95">
        <v>43108.4</v>
      </c>
      <c r="F95" t="s">
        <v>100</v>
      </c>
      <c r="G95">
        <v>2.0500000000000001E-2</v>
      </c>
    </row>
    <row r="96" spans="1:7" x14ac:dyDescent="0.2">
      <c r="A96" s="1">
        <v>45267</v>
      </c>
      <c r="B96">
        <v>43289.7</v>
      </c>
      <c r="C96">
        <v>43774.400000000001</v>
      </c>
      <c r="D96">
        <v>44046.400000000001</v>
      </c>
      <c r="E96">
        <v>42860.5</v>
      </c>
      <c r="F96" t="s">
        <v>101</v>
      </c>
      <c r="G96">
        <v>-1.11E-2</v>
      </c>
    </row>
    <row r="97" spans="1:7" x14ac:dyDescent="0.2">
      <c r="A97" s="1">
        <v>45266</v>
      </c>
      <c r="B97">
        <v>43776.3</v>
      </c>
      <c r="C97">
        <v>44076.2</v>
      </c>
      <c r="D97">
        <v>44283.7</v>
      </c>
      <c r="E97">
        <v>43466.7</v>
      </c>
      <c r="F97" t="s">
        <v>102</v>
      </c>
      <c r="G97">
        <v>-6.7999999999999996E-3</v>
      </c>
    </row>
    <row r="98" spans="1:7" x14ac:dyDescent="0.2">
      <c r="A98" s="1">
        <v>45265</v>
      </c>
      <c r="B98">
        <v>44076.2</v>
      </c>
      <c r="C98">
        <v>41989.599999999999</v>
      </c>
      <c r="D98">
        <v>44424.1</v>
      </c>
      <c r="E98">
        <v>41424.9</v>
      </c>
      <c r="F98" t="s">
        <v>103</v>
      </c>
      <c r="G98">
        <v>4.9700000000000001E-2</v>
      </c>
    </row>
    <row r="99" spans="1:7" x14ac:dyDescent="0.2">
      <c r="A99" s="1">
        <v>45264</v>
      </c>
      <c r="B99">
        <v>41987.8</v>
      </c>
      <c r="C99">
        <v>39968.6</v>
      </c>
      <c r="D99">
        <v>42394.400000000001</v>
      </c>
      <c r="E99">
        <v>39968.6</v>
      </c>
      <c r="F99" t="s">
        <v>104</v>
      </c>
      <c r="G99">
        <v>5.0500000000000003E-2</v>
      </c>
    </row>
    <row r="100" spans="1:7" x14ac:dyDescent="0.2">
      <c r="A100" s="1">
        <v>45263</v>
      </c>
      <c r="B100">
        <v>39970.199999999997</v>
      </c>
      <c r="C100">
        <v>39456.800000000003</v>
      </c>
      <c r="D100">
        <v>40178.9</v>
      </c>
      <c r="E100">
        <v>39280.300000000003</v>
      </c>
      <c r="F100" t="s">
        <v>105</v>
      </c>
      <c r="G100">
        <v>1.2999999999999999E-2</v>
      </c>
    </row>
    <row r="101" spans="1:7" x14ac:dyDescent="0.2">
      <c r="A101" s="1">
        <v>45262</v>
      </c>
      <c r="B101">
        <v>39458.400000000001</v>
      </c>
      <c r="C101">
        <v>38688.199999999997</v>
      </c>
      <c r="D101">
        <v>39673.4</v>
      </c>
      <c r="E101">
        <v>38646.5</v>
      </c>
      <c r="F101" t="s">
        <v>106</v>
      </c>
      <c r="G101">
        <v>1.9900000000000001E-2</v>
      </c>
    </row>
    <row r="102" spans="1:7" x14ac:dyDescent="0.2">
      <c r="A102" s="1">
        <v>45261</v>
      </c>
      <c r="B102">
        <v>38688.199999999997</v>
      </c>
      <c r="C102">
        <v>37712.9</v>
      </c>
      <c r="D102">
        <v>38950.800000000003</v>
      </c>
      <c r="E102">
        <v>37618.300000000003</v>
      </c>
      <c r="F102" t="s">
        <v>107</v>
      </c>
      <c r="G102">
        <v>2.5899999999999999E-2</v>
      </c>
    </row>
    <row r="103" spans="1:7" x14ac:dyDescent="0.2">
      <c r="A103" s="1">
        <v>45260</v>
      </c>
      <c r="B103">
        <v>37712.9</v>
      </c>
      <c r="C103">
        <v>37857.599999999999</v>
      </c>
      <c r="D103">
        <v>38144.400000000001</v>
      </c>
      <c r="E103">
        <v>37509.199999999997</v>
      </c>
      <c r="F103" t="s">
        <v>108</v>
      </c>
      <c r="G103">
        <v>-3.8E-3</v>
      </c>
    </row>
    <row r="104" spans="1:7" x14ac:dyDescent="0.2">
      <c r="A104" s="1">
        <v>45259</v>
      </c>
      <c r="B104">
        <v>37855.5</v>
      </c>
      <c r="C104">
        <v>37823.300000000003</v>
      </c>
      <c r="D104">
        <v>38362.9</v>
      </c>
      <c r="E104">
        <v>37607.599999999999</v>
      </c>
      <c r="F104" t="s">
        <v>109</v>
      </c>
      <c r="G104">
        <v>8.9999999999999998E-4</v>
      </c>
    </row>
    <row r="105" spans="1:7" x14ac:dyDescent="0.2">
      <c r="A105" s="1">
        <v>45258</v>
      </c>
      <c r="B105">
        <v>37823.300000000003</v>
      </c>
      <c r="C105">
        <v>37244.300000000003</v>
      </c>
      <c r="D105">
        <v>38379.4</v>
      </c>
      <c r="E105">
        <v>36881.1</v>
      </c>
      <c r="F105" t="s">
        <v>110</v>
      </c>
      <c r="G105">
        <v>1.54E-2</v>
      </c>
    </row>
    <row r="106" spans="1:7" x14ac:dyDescent="0.2">
      <c r="A106" s="1">
        <v>45257</v>
      </c>
      <c r="B106">
        <v>37248.6</v>
      </c>
      <c r="C106">
        <v>37451.800000000003</v>
      </c>
      <c r="D106">
        <v>37563.300000000003</v>
      </c>
      <c r="E106">
        <v>36751.5</v>
      </c>
      <c r="F106" t="s">
        <v>111</v>
      </c>
      <c r="G106">
        <v>-5.4000000000000003E-3</v>
      </c>
    </row>
    <row r="107" spans="1:7" x14ac:dyDescent="0.2">
      <c r="A107" s="1">
        <v>45256</v>
      </c>
      <c r="B107">
        <v>37451.800000000003</v>
      </c>
      <c r="C107">
        <v>37786.400000000001</v>
      </c>
      <c r="D107">
        <v>37819.1</v>
      </c>
      <c r="E107">
        <v>37166.300000000003</v>
      </c>
      <c r="F107" t="s">
        <v>112</v>
      </c>
      <c r="G107">
        <v>-8.8999999999999999E-3</v>
      </c>
    </row>
    <row r="108" spans="1:7" x14ac:dyDescent="0.2">
      <c r="A108" s="1">
        <v>45255</v>
      </c>
      <c r="B108">
        <v>37787</v>
      </c>
      <c r="C108">
        <v>37718.6</v>
      </c>
      <c r="D108">
        <v>37887.4</v>
      </c>
      <c r="E108">
        <v>37599.9</v>
      </c>
      <c r="F108" t="s">
        <v>113</v>
      </c>
      <c r="G108">
        <v>1.8E-3</v>
      </c>
    </row>
    <row r="109" spans="1:7" x14ac:dyDescent="0.2">
      <c r="A109" s="1">
        <v>45254</v>
      </c>
      <c r="B109">
        <v>37717.300000000003</v>
      </c>
      <c r="C109">
        <v>37295</v>
      </c>
      <c r="D109">
        <v>38400.800000000003</v>
      </c>
      <c r="E109">
        <v>37257.4</v>
      </c>
      <c r="F109" t="s">
        <v>114</v>
      </c>
      <c r="G109">
        <v>1.14E-2</v>
      </c>
    </row>
    <row r="110" spans="1:7" x14ac:dyDescent="0.2">
      <c r="A110" s="1">
        <v>45253</v>
      </c>
      <c r="B110">
        <v>37293.1</v>
      </c>
      <c r="C110">
        <v>37410.800000000003</v>
      </c>
      <c r="D110">
        <v>37642.5</v>
      </c>
      <c r="E110">
        <v>36915.300000000003</v>
      </c>
      <c r="F110" t="s">
        <v>115</v>
      </c>
      <c r="G110">
        <v>-3.0999999999999999E-3</v>
      </c>
    </row>
    <row r="111" spans="1:7" x14ac:dyDescent="0.2">
      <c r="A111" s="1">
        <v>45252</v>
      </c>
      <c r="B111">
        <v>37410.800000000003</v>
      </c>
      <c r="C111">
        <v>35797.5</v>
      </c>
      <c r="D111">
        <v>37862.5</v>
      </c>
      <c r="E111">
        <v>35695.599999999999</v>
      </c>
      <c r="F111" t="s">
        <v>116</v>
      </c>
      <c r="G111">
        <v>4.4600000000000001E-2</v>
      </c>
    </row>
    <row r="112" spans="1:7" x14ac:dyDescent="0.2">
      <c r="A112" s="1">
        <v>45251</v>
      </c>
      <c r="B112">
        <v>35813.599999999999</v>
      </c>
      <c r="C112">
        <v>37452.699999999997</v>
      </c>
      <c r="D112">
        <v>37631.199999999997</v>
      </c>
      <c r="E112">
        <v>35799.199999999997</v>
      </c>
      <c r="F112" t="s">
        <v>117</v>
      </c>
      <c r="G112">
        <v>-4.3799999999999999E-2</v>
      </c>
    </row>
    <row r="113" spans="1:7" x14ac:dyDescent="0.2">
      <c r="A113" s="1">
        <v>45250</v>
      </c>
      <c r="B113">
        <v>37454.1</v>
      </c>
      <c r="C113">
        <v>37356.6</v>
      </c>
      <c r="D113">
        <v>37735.599999999999</v>
      </c>
      <c r="E113">
        <v>36857.599999999999</v>
      </c>
      <c r="F113" t="s">
        <v>118</v>
      </c>
      <c r="G113">
        <v>2.7000000000000001E-3</v>
      </c>
    </row>
    <row r="114" spans="1:7" x14ac:dyDescent="0.2">
      <c r="A114" s="1">
        <v>45249</v>
      </c>
      <c r="B114">
        <v>37354.199999999997</v>
      </c>
      <c r="C114">
        <v>36568.6</v>
      </c>
      <c r="D114">
        <v>37504.6</v>
      </c>
      <c r="E114">
        <v>36393.300000000003</v>
      </c>
      <c r="F114" t="s">
        <v>119</v>
      </c>
      <c r="G114">
        <v>2.1499999999999998E-2</v>
      </c>
    </row>
    <row r="115" spans="1:7" x14ac:dyDescent="0.2">
      <c r="A115" s="1">
        <v>45248</v>
      </c>
      <c r="B115">
        <v>36568.6</v>
      </c>
      <c r="C115">
        <v>36617.5</v>
      </c>
      <c r="D115">
        <v>36845.199999999997</v>
      </c>
      <c r="E115">
        <v>36220.6</v>
      </c>
      <c r="F115" t="s">
        <v>120</v>
      </c>
      <c r="G115">
        <v>-6.9999999999999999E-4</v>
      </c>
    </row>
    <row r="116" spans="1:7" x14ac:dyDescent="0.2">
      <c r="A116" s="1">
        <v>45247</v>
      </c>
      <c r="B116">
        <v>36595.4</v>
      </c>
      <c r="C116">
        <v>36161.800000000003</v>
      </c>
      <c r="D116">
        <v>36690.6</v>
      </c>
      <c r="E116">
        <v>35875.199999999997</v>
      </c>
      <c r="F116" t="s">
        <v>121</v>
      </c>
      <c r="G116">
        <v>1.2E-2</v>
      </c>
    </row>
    <row r="117" spans="1:7" x14ac:dyDescent="0.2">
      <c r="A117" s="1">
        <v>45246</v>
      </c>
      <c r="B117">
        <v>36161.199999999997</v>
      </c>
      <c r="C117">
        <v>37873.9</v>
      </c>
      <c r="D117">
        <v>37907.599999999999</v>
      </c>
      <c r="E117">
        <v>35561.599999999999</v>
      </c>
      <c r="F117" t="s">
        <v>122</v>
      </c>
      <c r="G117">
        <v>-4.5199999999999997E-2</v>
      </c>
    </row>
    <row r="118" spans="1:7" x14ac:dyDescent="0.2">
      <c r="A118" s="1">
        <v>45245</v>
      </c>
      <c r="B118">
        <v>37874.9</v>
      </c>
      <c r="C118">
        <v>35549.300000000003</v>
      </c>
      <c r="D118">
        <v>37954.1</v>
      </c>
      <c r="E118">
        <v>35379.599999999999</v>
      </c>
      <c r="F118" t="s">
        <v>123</v>
      </c>
      <c r="G118">
        <v>6.54E-2</v>
      </c>
    </row>
    <row r="119" spans="1:7" x14ac:dyDescent="0.2">
      <c r="A119" s="1">
        <v>45244</v>
      </c>
      <c r="B119">
        <v>35549.300000000003</v>
      </c>
      <c r="C119">
        <v>36478.300000000003</v>
      </c>
      <c r="D119">
        <v>36744.5</v>
      </c>
      <c r="E119">
        <v>34984.300000000003</v>
      </c>
      <c r="F119" t="s">
        <v>124</v>
      </c>
      <c r="G119">
        <v>-2.5499999999999998E-2</v>
      </c>
    </row>
    <row r="120" spans="1:7" x14ac:dyDescent="0.2">
      <c r="A120" s="1">
        <v>45243</v>
      </c>
      <c r="B120">
        <v>36478.300000000003</v>
      </c>
      <c r="C120">
        <v>37067.800000000003</v>
      </c>
      <c r="D120">
        <v>37404.6</v>
      </c>
      <c r="E120">
        <v>36358.400000000001</v>
      </c>
      <c r="F120" t="s">
        <v>125</v>
      </c>
      <c r="G120">
        <v>-1.5800000000000002E-2</v>
      </c>
    </row>
    <row r="121" spans="1:7" x14ac:dyDescent="0.2">
      <c r="A121" s="1">
        <v>45242</v>
      </c>
      <c r="B121">
        <v>37064.400000000001</v>
      </c>
      <c r="C121">
        <v>37149</v>
      </c>
      <c r="D121">
        <v>37215.300000000003</v>
      </c>
      <c r="E121">
        <v>36761.9</v>
      </c>
      <c r="F121" t="s">
        <v>126</v>
      </c>
      <c r="G121">
        <v>-2.3E-3</v>
      </c>
    </row>
    <row r="122" spans="1:7" x14ac:dyDescent="0.2">
      <c r="A122" s="1">
        <v>45241</v>
      </c>
      <c r="B122">
        <v>37150.5</v>
      </c>
      <c r="C122">
        <v>37306.300000000003</v>
      </c>
      <c r="D122">
        <v>37401.300000000003</v>
      </c>
      <c r="E122">
        <v>36767.599999999999</v>
      </c>
      <c r="F122" t="s">
        <v>70</v>
      </c>
      <c r="G122">
        <v>-4.1000000000000003E-3</v>
      </c>
    </row>
    <row r="123" spans="1:7" x14ac:dyDescent="0.2">
      <c r="A123" s="1">
        <v>45240</v>
      </c>
      <c r="B123">
        <v>37303</v>
      </c>
      <c r="C123">
        <v>36700.5</v>
      </c>
      <c r="D123">
        <v>37496.1</v>
      </c>
      <c r="E123">
        <v>36347.199999999997</v>
      </c>
      <c r="F123" t="s">
        <v>127</v>
      </c>
      <c r="G123">
        <v>1.6400000000000001E-2</v>
      </c>
    </row>
    <row r="124" spans="1:7" x14ac:dyDescent="0.2">
      <c r="A124" s="1">
        <v>45239</v>
      </c>
      <c r="B124">
        <v>36700.5</v>
      </c>
      <c r="C124">
        <v>35636.9</v>
      </c>
      <c r="D124">
        <v>37942</v>
      </c>
      <c r="E124">
        <v>35578.1</v>
      </c>
      <c r="F124" t="s">
        <v>128</v>
      </c>
      <c r="G124">
        <v>2.98E-2</v>
      </c>
    </row>
    <row r="125" spans="1:7" x14ac:dyDescent="0.2">
      <c r="A125" s="1">
        <v>45238</v>
      </c>
      <c r="B125">
        <v>35636.9</v>
      </c>
      <c r="C125">
        <v>35426.199999999997</v>
      </c>
      <c r="D125">
        <v>36050.199999999997</v>
      </c>
      <c r="E125">
        <v>35148.800000000003</v>
      </c>
      <c r="F125" t="s">
        <v>129</v>
      </c>
      <c r="G125">
        <v>6.0000000000000001E-3</v>
      </c>
    </row>
    <row r="126" spans="1:7" x14ac:dyDescent="0.2">
      <c r="A126" s="1">
        <v>45237</v>
      </c>
      <c r="B126">
        <v>35426.1</v>
      </c>
      <c r="C126">
        <v>35042.1</v>
      </c>
      <c r="D126">
        <v>35877.9</v>
      </c>
      <c r="E126">
        <v>34536.9</v>
      </c>
      <c r="F126" t="s">
        <v>130</v>
      </c>
      <c r="G126">
        <v>1.0999999999999999E-2</v>
      </c>
    </row>
    <row r="127" spans="1:7" x14ac:dyDescent="0.2">
      <c r="A127" s="1">
        <v>45236</v>
      </c>
      <c r="B127">
        <v>35042</v>
      </c>
      <c r="C127">
        <v>35020.300000000003</v>
      </c>
      <c r="D127">
        <v>35275.599999999999</v>
      </c>
      <c r="E127">
        <v>34742.9</v>
      </c>
      <c r="F127" t="s">
        <v>131</v>
      </c>
      <c r="G127">
        <v>5.9999999999999995E-4</v>
      </c>
    </row>
    <row r="128" spans="1:7" x14ac:dyDescent="0.2">
      <c r="A128" s="1">
        <v>45235</v>
      </c>
      <c r="B128">
        <v>35019.4</v>
      </c>
      <c r="C128">
        <v>35065.800000000003</v>
      </c>
      <c r="D128">
        <v>35360.199999999997</v>
      </c>
      <c r="E128">
        <v>34550</v>
      </c>
      <c r="F128" t="s">
        <v>132</v>
      </c>
      <c r="G128">
        <v>-1.2999999999999999E-3</v>
      </c>
    </row>
    <row r="129" spans="1:7" x14ac:dyDescent="0.2">
      <c r="A129" s="1">
        <v>45234</v>
      </c>
      <c r="B129">
        <v>35065.800000000003</v>
      </c>
      <c r="C129">
        <v>34718.6</v>
      </c>
      <c r="D129">
        <v>35242.199999999997</v>
      </c>
      <c r="E129">
        <v>34601.1</v>
      </c>
      <c r="F129" t="s">
        <v>133</v>
      </c>
      <c r="G129">
        <v>0.01</v>
      </c>
    </row>
    <row r="130" spans="1:7" x14ac:dyDescent="0.2">
      <c r="A130" s="1">
        <v>45233</v>
      </c>
      <c r="B130">
        <v>34718.699999999997</v>
      </c>
      <c r="C130">
        <v>34931.4</v>
      </c>
      <c r="D130">
        <v>34940.6</v>
      </c>
      <c r="E130">
        <v>34124.199999999997</v>
      </c>
      <c r="F130" t="s">
        <v>134</v>
      </c>
      <c r="G130">
        <v>-6.1000000000000004E-3</v>
      </c>
    </row>
    <row r="131" spans="1:7" x14ac:dyDescent="0.2">
      <c r="A131" s="1">
        <v>45232</v>
      </c>
      <c r="B131">
        <v>34931.4</v>
      </c>
      <c r="C131">
        <v>35423.800000000003</v>
      </c>
      <c r="D131">
        <v>35907.599999999999</v>
      </c>
      <c r="E131">
        <v>34357.4</v>
      </c>
      <c r="F131" t="s">
        <v>135</v>
      </c>
      <c r="G131">
        <v>-1.3899999999999999E-2</v>
      </c>
    </row>
    <row r="132" spans="1:7" x14ac:dyDescent="0.2">
      <c r="A132" s="1">
        <v>45231</v>
      </c>
      <c r="B132">
        <v>35423.800000000003</v>
      </c>
      <c r="C132">
        <v>34648.300000000003</v>
      </c>
      <c r="D132">
        <v>35557.5</v>
      </c>
      <c r="E132">
        <v>34138.699999999997</v>
      </c>
      <c r="F132" t="s">
        <v>136</v>
      </c>
      <c r="G132">
        <v>2.23E-2</v>
      </c>
    </row>
    <row r="133" spans="1:7" x14ac:dyDescent="0.2">
      <c r="A133" s="1">
        <v>45230</v>
      </c>
      <c r="B133">
        <v>34650.6</v>
      </c>
      <c r="C133">
        <v>34478.9</v>
      </c>
      <c r="D133">
        <v>34704.6</v>
      </c>
      <c r="E133">
        <v>34053.9</v>
      </c>
      <c r="F133" t="s">
        <v>137</v>
      </c>
      <c r="G133">
        <v>5.0000000000000001E-3</v>
      </c>
    </row>
    <row r="134" spans="1:7" x14ac:dyDescent="0.2">
      <c r="A134" s="1">
        <v>45229</v>
      </c>
      <c r="B134">
        <v>34477.9</v>
      </c>
      <c r="C134">
        <v>34526.699999999997</v>
      </c>
      <c r="D134">
        <v>34853.300000000003</v>
      </c>
      <c r="E134">
        <v>34089.5</v>
      </c>
      <c r="F134" t="s">
        <v>138</v>
      </c>
      <c r="G134">
        <v>-1.4E-3</v>
      </c>
    </row>
    <row r="135" spans="1:7" x14ac:dyDescent="0.2">
      <c r="A135" s="1">
        <v>45228</v>
      </c>
      <c r="B135">
        <v>34526.699999999997</v>
      </c>
      <c r="C135">
        <v>34082.6</v>
      </c>
      <c r="D135">
        <v>34737.9</v>
      </c>
      <c r="E135">
        <v>33937.599999999999</v>
      </c>
      <c r="F135" t="s">
        <v>139</v>
      </c>
      <c r="G135">
        <v>1.2999999999999999E-2</v>
      </c>
    </row>
    <row r="136" spans="1:7" x14ac:dyDescent="0.2">
      <c r="A136" s="1">
        <v>45227</v>
      </c>
      <c r="B136">
        <v>34082.6</v>
      </c>
      <c r="C136">
        <v>33901.599999999999</v>
      </c>
      <c r="D136">
        <v>34387.800000000003</v>
      </c>
      <c r="E136">
        <v>33867.300000000003</v>
      </c>
      <c r="F136" t="s">
        <v>140</v>
      </c>
      <c r="G136">
        <v>5.3E-3</v>
      </c>
    </row>
    <row r="137" spans="1:7" x14ac:dyDescent="0.2">
      <c r="A137" s="1">
        <v>45226</v>
      </c>
      <c r="B137">
        <v>33901.800000000003</v>
      </c>
      <c r="C137">
        <v>34153.699999999997</v>
      </c>
      <c r="D137">
        <v>34245.800000000003</v>
      </c>
      <c r="E137">
        <v>33423.599999999999</v>
      </c>
      <c r="F137" t="s">
        <v>141</v>
      </c>
      <c r="G137">
        <v>-7.4000000000000003E-3</v>
      </c>
    </row>
    <row r="138" spans="1:7" x14ac:dyDescent="0.2">
      <c r="A138" s="1">
        <v>45225</v>
      </c>
      <c r="B138">
        <v>34153.699999999997</v>
      </c>
      <c r="C138">
        <v>34497.599999999999</v>
      </c>
      <c r="D138">
        <v>34826</v>
      </c>
      <c r="E138">
        <v>33749.9</v>
      </c>
      <c r="F138" t="s">
        <v>142</v>
      </c>
      <c r="G138">
        <v>-9.9000000000000008E-3</v>
      </c>
    </row>
    <row r="139" spans="1:7" x14ac:dyDescent="0.2">
      <c r="A139" s="1">
        <v>45224</v>
      </c>
      <c r="B139">
        <v>34496.800000000003</v>
      </c>
      <c r="C139">
        <v>33917</v>
      </c>
      <c r="D139">
        <v>35123.9</v>
      </c>
      <c r="E139">
        <v>33713.4</v>
      </c>
      <c r="F139" t="s">
        <v>143</v>
      </c>
      <c r="G139">
        <v>1.7100000000000001E-2</v>
      </c>
    </row>
    <row r="140" spans="1:7" x14ac:dyDescent="0.2">
      <c r="A140" s="1">
        <v>45223</v>
      </c>
      <c r="B140">
        <v>33917</v>
      </c>
      <c r="C140">
        <v>33037.300000000003</v>
      </c>
      <c r="D140">
        <v>35191.4</v>
      </c>
      <c r="E140">
        <v>32866.5</v>
      </c>
      <c r="F140" t="s">
        <v>144</v>
      </c>
      <c r="G140">
        <v>2.6499999999999999E-2</v>
      </c>
    </row>
    <row r="141" spans="1:7" x14ac:dyDescent="0.2">
      <c r="A141" s="1">
        <v>45222</v>
      </c>
      <c r="B141">
        <v>33041.800000000003</v>
      </c>
      <c r="C141">
        <v>29984.2</v>
      </c>
      <c r="D141">
        <v>34375.599999999999</v>
      </c>
      <c r="E141">
        <v>29891.4</v>
      </c>
      <c r="F141" t="s">
        <v>145</v>
      </c>
      <c r="G141">
        <v>0.10199999999999999</v>
      </c>
    </row>
    <row r="142" spans="1:7" x14ac:dyDescent="0.2">
      <c r="A142" s="1">
        <v>45221</v>
      </c>
      <c r="B142">
        <v>29984.2</v>
      </c>
      <c r="C142">
        <v>29912.7</v>
      </c>
      <c r="D142">
        <v>30193.4</v>
      </c>
      <c r="E142">
        <v>29713.599999999999</v>
      </c>
      <c r="F142" t="s">
        <v>146</v>
      </c>
      <c r="G142">
        <v>2.3999999999999998E-3</v>
      </c>
    </row>
    <row r="143" spans="1:7" x14ac:dyDescent="0.2">
      <c r="A143" s="1">
        <v>45220</v>
      </c>
      <c r="B143">
        <v>29912.9</v>
      </c>
      <c r="C143">
        <v>29674.7</v>
      </c>
      <c r="D143">
        <v>30264.799999999999</v>
      </c>
      <c r="E143">
        <v>29469.1</v>
      </c>
      <c r="F143" t="s">
        <v>147</v>
      </c>
      <c r="G143">
        <v>8.0000000000000002E-3</v>
      </c>
    </row>
    <row r="144" spans="1:7" x14ac:dyDescent="0.2">
      <c r="A144" s="1">
        <v>45219</v>
      </c>
      <c r="B144">
        <v>29674.5</v>
      </c>
      <c r="C144">
        <v>28724</v>
      </c>
      <c r="D144">
        <v>30165.9</v>
      </c>
      <c r="E144">
        <v>28586.1</v>
      </c>
      <c r="F144" t="s">
        <v>148</v>
      </c>
      <c r="G144">
        <v>3.3099999999999997E-2</v>
      </c>
    </row>
    <row r="145" spans="1:7" x14ac:dyDescent="0.2">
      <c r="A145" s="1">
        <v>45218</v>
      </c>
      <c r="B145">
        <v>28723</v>
      </c>
      <c r="C145">
        <v>28321.8</v>
      </c>
      <c r="D145">
        <v>28883.8</v>
      </c>
      <c r="E145">
        <v>28170.2</v>
      </c>
      <c r="F145" t="s">
        <v>81</v>
      </c>
      <c r="G145">
        <v>1.4200000000000001E-2</v>
      </c>
    </row>
    <row r="146" spans="1:7" x14ac:dyDescent="0.2">
      <c r="A146" s="1">
        <v>45217</v>
      </c>
      <c r="B146">
        <v>28321.7</v>
      </c>
      <c r="C146">
        <v>28405.200000000001</v>
      </c>
      <c r="D146">
        <v>28876</v>
      </c>
      <c r="E146">
        <v>28169</v>
      </c>
      <c r="F146" t="s">
        <v>149</v>
      </c>
      <c r="G146">
        <v>-2.8999999999999998E-3</v>
      </c>
    </row>
    <row r="147" spans="1:7" x14ac:dyDescent="0.2">
      <c r="A147" s="1">
        <v>45216</v>
      </c>
      <c r="B147">
        <v>28403.599999999999</v>
      </c>
      <c r="C147">
        <v>28508.3</v>
      </c>
      <c r="D147">
        <v>28608.5</v>
      </c>
      <c r="E147">
        <v>28096.9</v>
      </c>
      <c r="F147" t="s">
        <v>150</v>
      </c>
      <c r="G147">
        <v>-3.7000000000000002E-3</v>
      </c>
    </row>
    <row r="148" spans="1:7" x14ac:dyDescent="0.2">
      <c r="A148" s="1">
        <v>45215</v>
      </c>
      <c r="B148">
        <v>28509.7</v>
      </c>
      <c r="C148">
        <v>27161.200000000001</v>
      </c>
      <c r="D148">
        <v>29969.5</v>
      </c>
      <c r="E148">
        <v>27119.7</v>
      </c>
      <c r="F148" t="s">
        <v>151</v>
      </c>
      <c r="G148">
        <v>4.9599999999999998E-2</v>
      </c>
    </row>
    <row r="149" spans="1:7" x14ac:dyDescent="0.2">
      <c r="A149" s="1">
        <v>45214</v>
      </c>
      <c r="B149">
        <v>27161.200000000001</v>
      </c>
      <c r="C149">
        <v>26852.799999999999</v>
      </c>
      <c r="D149">
        <v>27286.9</v>
      </c>
      <c r="E149">
        <v>26812.6</v>
      </c>
      <c r="F149" t="s">
        <v>152</v>
      </c>
      <c r="G149">
        <v>1.15E-2</v>
      </c>
    </row>
    <row r="150" spans="1:7" x14ac:dyDescent="0.2">
      <c r="A150" s="1">
        <v>45213</v>
      </c>
      <c r="B150">
        <v>26852.799999999999</v>
      </c>
      <c r="C150">
        <v>26863.5</v>
      </c>
      <c r="D150">
        <v>26975.7</v>
      </c>
      <c r="E150">
        <v>26805.1</v>
      </c>
      <c r="F150" t="s">
        <v>153</v>
      </c>
      <c r="G150">
        <v>-4.0000000000000002E-4</v>
      </c>
    </row>
    <row r="151" spans="1:7" x14ac:dyDescent="0.2">
      <c r="A151" s="1">
        <v>45212</v>
      </c>
      <c r="B151">
        <v>26863.5</v>
      </c>
      <c r="C151">
        <v>26761.1</v>
      </c>
      <c r="D151">
        <v>27114.799999999999</v>
      </c>
      <c r="E151">
        <v>26682.9</v>
      </c>
      <c r="F151" t="s">
        <v>154</v>
      </c>
      <c r="G151">
        <v>3.8E-3</v>
      </c>
    </row>
    <row r="152" spans="1:7" x14ac:dyDescent="0.2">
      <c r="A152" s="1">
        <v>45211</v>
      </c>
      <c r="B152">
        <v>26761.1</v>
      </c>
      <c r="C152">
        <v>26878.2</v>
      </c>
      <c r="D152">
        <v>26942.799999999999</v>
      </c>
      <c r="E152">
        <v>26565.3</v>
      </c>
      <c r="F152" t="s">
        <v>155</v>
      </c>
      <c r="G152">
        <v>-4.3E-3</v>
      </c>
    </row>
    <row r="153" spans="1:7" x14ac:dyDescent="0.2">
      <c r="A153" s="1">
        <v>45210</v>
      </c>
      <c r="B153">
        <v>26876.6</v>
      </c>
      <c r="C153">
        <v>27391.9</v>
      </c>
      <c r="D153">
        <v>27475.9</v>
      </c>
      <c r="E153">
        <v>26558.400000000001</v>
      </c>
      <c r="F153" t="s">
        <v>156</v>
      </c>
      <c r="G153">
        <v>-1.8800000000000001E-2</v>
      </c>
    </row>
    <row r="154" spans="1:7" x14ac:dyDescent="0.2">
      <c r="A154" s="1">
        <v>45209</v>
      </c>
      <c r="B154">
        <v>27391</v>
      </c>
      <c r="C154">
        <v>27581.5</v>
      </c>
      <c r="D154">
        <v>27728.1</v>
      </c>
      <c r="E154">
        <v>27300.1</v>
      </c>
      <c r="F154" t="s">
        <v>157</v>
      </c>
      <c r="G154">
        <v>-6.8999999999999999E-3</v>
      </c>
    </row>
    <row r="155" spans="1:7" x14ac:dyDescent="0.2">
      <c r="A155" s="1">
        <v>45208</v>
      </c>
      <c r="B155">
        <v>27581.4</v>
      </c>
      <c r="C155">
        <v>27922.7</v>
      </c>
      <c r="D155">
        <v>27986.400000000001</v>
      </c>
      <c r="E155">
        <v>27279.5</v>
      </c>
      <c r="F155" t="s">
        <v>158</v>
      </c>
      <c r="G155">
        <v>-1.2200000000000001E-2</v>
      </c>
    </row>
    <row r="156" spans="1:7" x14ac:dyDescent="0.2">
      <c r="A156" s="1">
        <v>45207</v>
      </c>
      <c r="B156">
        <v>27922.7</v>
      </c>
      <c r="C156">
        <v>27961.1</v>
      </c>
      <c r="D156">
        <v>28097.5</v>
      </c>
      <c r="E156">
        <v>27714.400000000001</v>
      </c>
      <c r="F156" t="s">
        <v>159</v>
      </c>
      <c r="G156">
        <v>-1.4E-3</v>
      </c>
    </row>
    <row r="157" spans="1:7" x14ac:dyDescent="0.2">
      <c r="A157" s="1">
        <v>45206</v>
      </c>
      <c r="B157">
        <v>27961.1</v>
      </c>
      <c r="C157">
        <v>27935.5</v>
      </c>
      <c r="D157">
        <v>28021.3</v>
      </c>
      <c r="E157">
        <v>27859</v>
      </c>
      <c r="F157" t="s">
        <v>160</v>
      </c>
      <c r="G157">
        <v>8.9999999999999998E-4</v>
      </c>
    </row>
    <row r="158" spans="1:7" x14ac:dyDescent="0.2">
      <c r="A158" s="1">
        <v>45205</v>
      </c>
      <c r="B158">
        <v>27936.9</v>
      </c>
      <c r="C158">
        <v>27410.3</v>
      </c>
      <c r="D158">
        <v>28223.599999999999</v>
      </c>
      <c r="E158">
        <v>27195.7</v>
      </c>
      <c r="F158" t="s">
        <v>161</v>
      </c>
      <c r="G158">
        <v>1.9199999999999998E-2</v>
      </c>
    </row>
    <row r="159" spans="1:7" x14ac:dyDescent="0.2">
      <c r="A159" s="1">
        <v>45204</v>
      </c>
      <c r="B159">
        <v>27410.3</v>
      </c>
      <c r="C159">
        <v>27783.5</v>
      </c>
      <c r="D159">
        <v>28089.1</v>
      </c>
      <c r="E159">
        <v>27371.7</v>
      </c>
      <c r="F159" t="s">
        <v>162</v>
      </c>
      <c r="G159">
        <v>-1.37E-2</v>
      </c>
    </row>
    <row r="160" spans="1:7" x14ac:dyDescent="0.2">
      <c r="A160" s="1">
        <v>45203</v>
      </c>
      <c r="B160">
        <v>27790.9</v>
      </c>
      <c r="C160">
        <v>27428.7</v>
      </c>
      <c r="D160">
        <v>27832.7</v>
      </c>
      <c r="E160">
        <v>27242.5</v>
      </c>
      <c r="F160" t="s">
        <v>163</v>
      </c>
      <c r="G160">
        <v>1.32E-2</v>
      </c>
    </row>
    <row r="161" spans="1:7" x14ac:dyDescent="0.2">
      <c r="A161" s="1">
        <v>45202</v>
      </c>
      <c r="B161">
        <v>27428.400000000001</v>
      </c>
      <c r="C161">
        <v>27501.599999999999</v>
      </c>
      <c r="D161">
        <v>27670.799999999999</v>
      </c>
      <c r="E161">
        <v>27194.1</v>
      </c>
      <c r="F161" t="s">
        <v>164</v>
      </c>
      <c r="G161">
        <v>-2.8E-3</v>
      </c>
    </row>
    <row r="162" spans="1:7" x14ac:dyDescent="0.2">
      <c r="A162" s="1">
        <v>45201</v>
      </c>
      <c r="B162">
        <v>27505.3</v>
      </c>
      <c r="C162">
        <v>27974.6</v>
      </c>
      <c r="D162">
        <v>28556.6</v>
      </c>
      <c r="E162">
        <v>27325.200000000001</v>
      </c>
      <c r="F162" t="s">
        <v>165</v>
      </c>
      <c r="G162">
        <v>-1.6799999999999999E-2</v>
      </c>
    </row>
    <row r="163" spans="1:7" x14ac:dyDescent="0.2">
      <c r="A163" s="1">
        <v>45200</v>
      </c>
      <c r="B163">
        <v>27974.5</v>
      </c>
      <c r="C163">
        <v>26962.5</v>
      </c>
      <c r="D163">
        <v>28038.400000000001</v>
      </c>
      <c r="E163">
        <v>26955.7</v>
      </c>
      <c r="F163" t="s">
        <v>166</v>
      </c>
      <c r="G163">
        <v>3.7499999999999999E-2</v>
      </c>
    </row>
    <row r="164" spans="1:7" x14ac:dyDescent="0.2">
      <c r="A164" s="1">
        <v>45199</v>
      </c>
      <c r="B164">
        <v>26962.7</v>
      </c>
      <c r="C164">
        <v>26908.1</v>
      </c>
      <c r="D164">
        <v>27085.7</v>
      </c>
      <c r="E164">
        <v>26887.5</v>
      </c>
      <c r="F164" t="s">
        <v>167</v>
      </c>
      <c r="G164">
        <v>2E-3</v>
      </c>
    </row>
    <row r="165" spans="1:7" x14ac:dyDescent="0.2">
      <c r="A165" s="1">
        <v>45198</v>
      </c>
      <c r="B165">
        <v>26909.8</v>
      </c>
      <c r="C165">
        <v>27022.6</v>
      </c>
      <c r="D165">
        <v>27229.5</v>
      </c>
      <c r="E165">
        <v>26728.799999999999</v>
      </c>
      <c r="F165" t="s">
        <v>168</v>
      </c>
      <c r="G165">
        <v>-4.1999999999999997E-3</v>
      </c>
    </row>
    <row r="166" spans="1:7" x14ac:dyDescent="0.2">
      <c r="A166" s="1">
        <v>45197</v>
      </c>
      <c r="B166">
        <v>27022.6</v>
      </c>
      <c r="C166">
        <v>26368.2</v>
      </c>
      <c r="D166">
        <v>27283.599999999999</v>
      </c>
      <c r="E166">
        <v>26339.4</v>
      </c>
      <c r="F166" t="s">
        <v>169</v>
      </c>
      <c r="G166">
        <v>2.4899999999999999E-2</v>
      </c>
    </row>
    <row r="167" spans="1:7" x14ac:dyDescent="0.2">
      <c r="A167" s="1">
        <v>45196</v>
      </c>
      <c r="B167">
        <v>26366.1</v>
      </c>
      <c r="C167">
        <v>26218.9</v>
      </c>
      <c r="D167">
        <v>26836.9</v>
      </c>
      <c r="E167">
        <v>26109.1</v>
      </c>
      <c r="F167" t="s">
        <v>170</v>
      </c>
      <c r="G167">
        <v>5.5999999999999999E-3</v>
      </c>
    </row>
    <row r="168" spans="1:7" x14ac:dyDescent="0.2">
      <c r="A168" s="1">
        <v>45195</v>
      </c>
      <c r="B168">
        <v>26218.9</v>
      </c>
      <c r="C168">
        <v>26303.1</v>
      </c>
      <c r="D168">
        <v>26396.2</v>
      </c>
      <c r="E168">
        <v>26093.4</v>
      </c>
      <c r="F168" t="s">
        <v>171</v>
      </c>
      <c r="G168">
        <v>-3.2000000000000002E-3</v>
      </c>
    </row>
    <row r="169" spans="1:7" x14ac:dyDescent="0.2">
      <c r="A169" s="1">
        <v>45194</v>
      </c>
      <c r="B169">
        <v>26302.7</v>
      </c>
      <c r="C169">
        <v>26251.599999999999</v>
      </c>
      <c r="D169">
        <v>26423.599999999999</v>
      </c>
      <c r="E169">
        <v>26013.599999999999</v>
      </c>
      <c r="F169" t="s">
        <v>172</v>
      </c>
      <c r="G169">
        <v>2E-3</v>
      </c>
    </row>
    <row r="170" spans="1:7" x14ac:dyDescent="0.2">
      <c r="A170" s="1">
        <v>45193</v>
      </c>
      <c r="B170">
        <v>26251.5</v>
      </c>
      <c r="C170">
        <v>26579</v>
      </c>
      <c r="D170">
        <v>26727.599999999999</v>
      </c>
      <c r="E170">
        <v>26162.2</v>
      </c>
      <c r="F170" t="s">
        <v>173</v>
      </c>
      <c r="G170">
        <v>-1.23E-2</v>
      </c>
    </row>
    <row r="171" spans="1:7" x14ac:dyDescent="0.2">
      <c r="A171" s="1">
        <v>45192</v>
      </c>
      <c r="B171">
        <v>26579.200000000001</v>
      </c>
      <c r="C171">
        <v>26581.7</v>
      </c>
      <c r="D171">
        <v>26636.2</v>
      </c>
      <c r="E171">
        <v>26517.5</v>
      </c>
      <c r="F171" t="s">
        <v>174</v>
      </c>
      <c r="G171">
        <v>-1E-4</v>
      </c>
    </row>
    <row r="172" spans="1:7" x14ac:dyDescent="0.2">
      <c r="A172" s="1">
        <v>45191</v>
      </c>
      <c r="B172">
        <v>26581.9</v>
      </c>
      <c r="C172">
        <v>26569.5</v>
      </c>
      <c r="D172">
        <v>26736.400000000001</v>
      </c>
      <c r="E172">
        <v>26488.5</v>
      </c>
      <c r="F172" t="s">
        <v>175</v>
      </c>
      <c r="G172">
        <v>4.0000000000000002E-4</v>
      </c>
    </row>
    <row r="173" spans="1:7" x14ac:dyDescent="0.2">
      <c r="A173" s="1">
        <v>45190</v>
      </c>
      <c r="B173">
        <v>26570</v>
      </c>
      <c r="C173">
        <v>27125.200000000001</v>
      </c>
      <c r="D173">
        <v>27155.599999999999</v>
      </c>
      <c r="E173">
        <v>26382.3</v>
      </c>
      <c r="F173" t="s">
        <v>176</v>
      </c>
      <c r="G173">
        <v>-2.0500000000000001E-2</v>
      </c>
    </row>
    <row r="174" spans="1:7" x14ac:dyDescent="0.2">
      <c r="A174" s="1">
        <v>45189</v>
      </c>
      <c r="B174">
        <v>27125</v>
      </c>
      <c r="C174">
        <v>27209.200000000001</v>
      </c>
      <c r="D174">
        <v>27378.6</v>
      </c>
      <c r="E174">
        <v>26851.8</v>
      </c>
      <c r="F174" t="s">
        <v>177</v>
      </c>
      <c r="G174">
        <v>-3.0999999999999999E-3</v>
      </c>
    </row>
    <row r="175" spans="1:7" x14ac:dyDescent="0.2">
      <c r="A175" s="1">
        <v>45188</v>
      </c>
      <c r="B175">
        <v>27209.200000000001</v>
      </c>
      <c r="C175">
        <v>26759</v>
      </c>
      <c r="D175">
        <v>27480.7</v>
      </c>
      <c r="E175">
        <v>26672.2</v>
      </c>
      <c r="F175" t="s">
        <v>178</v>
      </c>
      <c r="G175">
        <v>1.67E-2</v>
      </c>
    </row>
    <row r="176" spans="1:7" x14ac:dyDescent="0.2">
      <c r="A176" s="1">
        <v>45187</v>
      </c>
      <c r="B176">
        <v>26763.5</v>
      </c>
      <c r="C176">
        <v>26530.3</v>
      </c>
      <c r="D176">
        <v>27413.3</v>
      </c>
      <c r="E176">
        <v>26405.200000000001</v>
      </c>
      <c r="F176" t="s">
        <v>179</v>
      </c>
      <c r="G176">
        <v>8.8000000000000005E-3</v>
      </c>
    </row>
    <row r="177" spans="1:7" x14ac:dyDescent="0.2">
      <c r="A177" s="1">
        <v>45186</v>
      </c>
      <c r="B177">
        <v>26529.1</v>
      </c>
      <c r="C177">
        <v>26562</v>
      </c>
      <c r="D177">
        <v>26614.400000000001</v>
      </c>
      <c r="E177">
        <v>26408.7</v>
      </c>
      <c r="F177" t="s">
        <v>180</v>
      </c>
      <c r="G177">
        <v>-1.1999999999999999E-3</v>
      </c>
    </row>
    <row r="178" spans="1:7" x14ac:dyDescent="0.2">
      <c r="A178" s="1">
        <v>45185</v>
      </c>
      <c r="B178">
        <v>26562</v>
      </c>
      <c r="C178">
        <v>26599.9</v>
      </c>
      <c r="D178">
        <v>26769</v>
      </c>
      <c r="E178">
        <v>26463.5</v>
      </c>
      <c r="F178" t="s">
        <v>181</v>
      </c>
      <c r="G178">
        <v>-1.5E-3</v>
      </c>
    </row>
    <row r="179" spans="1:7" x14ac:dyDescent="0.2">
      <c r="A179" s="1">
        <v>45184</v>
      </c>
      <c r="B179">
        <v>26601</v>
      </c>
      <c r="C179">
        <v>26523.3</v>
      </c>
      <c r="D179">
        <v>26837.4</v>
      </c>
      <c r="E179">
        <v>26233.1</v>
      </c>
      <c r="F179" t="s">
        <v>182</v>
      </c>
      <c r="G179">
        <v>2.8999999999999998E-3</v>
      </c>
    </row>
    <row r="180" spans="1:7" x14ac:dyDescent="0.2">
      <c r="A180" s="1">
        <v>45183</v>
      </c>
      <c r="B180">
        <v>26524.7</v>
      </c>
      <c r="C180">
        <v>26223</v>
      </c>
      <c r="D180">
        <v>26760.3</v>
      </c>
      <c r="E180">
        <v>26148.6</v>
      </c>
      <c r="F180" t="s">
        <v>183</v>
      </c>
      <c r="G180">
        <v>1.15E-2</v>
      </c>
    </row>
    <row r="181" spans="1:7" x14ac:dyDescent="0.2">
      <c r="A181" s="1">
        <v>45182</v>
      </c>
      <c r="B181">
        <v>26223</v>
      </c>
      <c r="C181">
        <v>25836.1</v>
      </c>
      <c r="D181">
        <v>26382.3</v>
      </c>
      <c r="E181">
        <v>25766.9</v>
      </c>
      <c r="F181" t="s">
        <v>184</v>
      </c>
      <c r="G181">
        <v>1.4999999999999999E-2</v>
      </c>
    </row>
    <row r="182" spans="1:7" x14ac:dyDescent="0.2">
      <c r="A182" s="1">
        <v>45181</v>
      </c>
      <c r="B182">
        <v>25834.5</v>
      </c>
      <c r="C182">
        <v>25166.400000000001</v>
      </c>
      <c r="D182">
        <v>26472.6</v>
      </c>
      <c r="E182">
        <v>25133.5</v>
      </c>
      <c r="F182" t="s">
        <v>185</v>
      </c>
      <c r="G182">
        <v>2.6499999999999999E-2</v>
      </c>
    </row>
    <row r="183" spans="1:7" x14ac:dyDescent="0.2">
      <c r="A183" s="1">
        <v>45180</v>
      </c>
      <c r="B183">
        <v>25166.400000000001</v>
      </c>
      <c r="C183">
        <v>25840.2</v>
      </c>
      <c r="D183">
        <v>25897.4</v>
      </c>
      <c r="E183">
        <v>24923.1</v>
      </c>
      <c r="F183" t="s">
        <v>186</v>
      </c>
      <c r="G183">
        <v>-2.6100000000000002E-2</v>
      </c>
    </row>
    <row r="184" spans="1:7" x14ac:dyDescent="0.2">
      <c r="A184" s="1">
        <v>45179</v>
      </c>
      <c r="B184">
        <v>25840.2</v>
      </c>
      <c r="C184">
        <v>25901.1</v>
      </c>
      <c r="D184">
        <v>25995.1</v>
      </c>
      <c r="E184">
        <v>25626.7</v>
      </c>
      <c r="F184" t="s">
        <v>187</v>
      </c>
      <c r="G184">
        <v>-2.3999999999999998E-3</v>
      </c>
    </row>
    <row r="185" spans="1:7" x14ac:dyDescent="0.2">
      <c r="A185" s="1">
        <v>45178</v>
      </c>
      <c r="B185">
        <v>25901.1</v>
      </c>
      <c r="C185">
        <v>25909.5</v>
      </c>
      <c r="D185">
        <v>25938.5</v>
      </c>
      <c r="E185">
        <v>25814.3</v>
      </c>
      <c r="F185" t="s">
        <v>188</v>
      </c>
      <c r="G185">
        <v>-2.9999999999999997E-4</v>
      </c>
    </row>
    <row r="186" spans="1:7" x14ac:dyDescent="0.2">
      <c r="A186" s="1">
        <v>45177</v>
      </c>
      <c r="B186">
        <v>25909.5</v>
      </c>
      <c r="C186">
        <v>26248.5</v>
      </c>
      <c r="D186">
        <v>26415.4</v>
      </c>
      <c r="E186">
        <v>25701.599999999999</v>
      </c>
      <c r="F186" t="s">
        <v>189</v>
      </c>
      <c r="G186">
        <v>-1.2999999999999999E-2</v>
      </c>
    </row>
    <row r="187" spans="1:7" x14ac:dyDescent="0.2">
      <c r="A187" s="1">
        <v>45176</v>
      </c>
      <c r="B187">
        <v>26249.8</v>
      </c>
      <c r="C187">
        <v>25758</v>
      </c>
      <c r="D187">
        <v>26417.7</v>
      </c>
      <c r="E187">
        <v>25626.5</v>
      </c>
      <c r="F187" t="s">
        <v>190</v>
      </c>
      <c r="G187">
        <v>1.9099999999999999E-2</v>
      </c>
    </row>
    <row r="188" spans="1:7" x14ac:dyDescent="0.2">
      <c r="A188" s="1">
        <v>45175</v>
      </c>
      <c r="B188">
        <v>25758</v>
      </c>
      <c r="C188">
        <v>25790.1</v>
      </c>
      <c r="D188">
        <v>26018.400000000001</v>
      </c>
      <c r="E188">
        <v>25411.7</v>
      </c>
      <c r="F188" t="s">
        <v>191</v>
      </c>
      <c r="G188">
        <v>-1.2999999999999999E-3</v>
      </c>
    </row>
    <row r="189" spans="1:7" x14ac:dyDescent="0.2">
      <c r="A189" s="1">
        <v>45174</v>
      </c>
      <c r="B189">
        <v>25790.2</v>
      </c>
      <c r="C189">
        <v>25824.400000000001</v>
      </c>
      <c r="D189">
        <v>25864</v>
      </c>
      <c r="E189">
        <v>25596.3</v>
      </c>
      <c r="F189" t="s">
        <v>192</v>
      </c>
      <c r="G189">
        <v>-1.2999999999999999E-3</v>
      </c>
    </row>
    <row r="190" spans="1:7" x14ac:dyDescent="0.2">
      <c r="A190" s="1">
        <v>45173</v>
      </c>
      <c r="B190">
        <v>25823.3</v>
      </c>
      <c r="C190">
        <v>25971</v>
      </c>
      <c r="D190">
        <v>26094.2</v>
      </c>
      <c r="E190">
        <v>25660.9</v>
      </c>
      <c r="F190" t="s">
        <v>193</v>
      </c>
      <c r="G190">
        <v>-5.7000000000000002E-3</v>
      </c>
    </row>
    <row r="191" spans="1:7" x14ac:dyDescent="0.2">
      <c r="A191" s="1">
        <v>45172</v>
      </c>
      <c r="B191">
        <v>25971</v>
      </c>
      <c r="C191">
        <v>25869.7</v>
      </c>
      <c r="D191">
        <v>26090.400000000001</v>
      </c>
      <c r="E191">
        <v>25816.6</v>
      </c>
      <c r="F191" t="s">
        <v>194</v>
      </c>
      <c r="G191">
        <v>3.8999999999999998E-3</v>
      </c>
    </row>
    <row r="192" spans="1:7" x14ac:dyDescent="0.2">
      <c r="A192" s="1">
        <v>45171</v>
      </c>
      <c r="B192">
        <v>25869.7</v>
      </c>
      <c r="C192">
        <v>25803.5</v>
      </c>
      <c r="D192">
        <v>25977.4</v>
      </c>
      <c r="E192">
        <v>25752.7</v>
      </c>
      <c r="F192" t="s">
        <v>195</v>
      </c>
      <c r="G192">
        <v>2.5999999999999999E-3</v>
      </c>
    </row>
    <row r="193" spans="1:7" x14ac:dyDescent="0.2">
      <c r="A193" s="1">
        <v>45170</v>
      </c>
      <c r="B193">
        <v>25803.200000000001</v>
      </c>
      <c r="C193">
        <v>25938.3</v>
      </c>
      <c r="D193">
        <v>26144.9</v>
      </c>
      <c r="E193">
        <v>25361.9</v>
      </c>
      <c r="F193" t="s">
        <v>196</v>
      </c>
      <c r="G193">
        <v>-5.1999999999999998E-3</v>
      </c>
    </row>
    <row r="194" spans="1:7" x14ac:dyDescent="0.2">
      <c r="A194" s="1">
        <v>45169</v>
      </c>
      <c r="B194">
        <v>25937.3</v>
      </c>
      <c r="C194">
        <v>27300.6</v>
      </c>
      <c r="D194">
        <v>27464.5</v>
      </c>
      <c r="E194">
        <v>25731</v>
      </c>
      <c r="F194" t="s">
        <v>197</v>
      </c>
      <c r="G194">
        <v>-4.99E-2</v>
      </c>
    </row>
    <row r="195" spans="1:7" x14ac:dyDescent="0.2">
      <c r="A195" s="1">
        <v>45168</v>
      </c>
      <c r="B195">
        <v>27298.799999999999</v>
      </c>
      <c r="C195">
        <v>27723.9</v>
      </c>
      <c r="D195">
        <v>27757.3</v>
      </c>
      <c r="E195">
        <v>27043.200000000001</v>
      </c>
      <c r="F195" t="s">
        <v>198</v>
      </c>
      <c r="G195">
        <v>-1.5299999999999999E-2</v>
      </c>
    </row>
    <row r="196" spans="1:7" x14ac:dyDescent="0.2">
      <c r="A196" s="1">
        <v>45167</v>
      </c>
      <c r="B196">
        <v>27723.9</v>
      </c>
      <c r="C196">
        <v>26118.1</v>
      </c>
      <c r="D196">
        <v>28046</v>
      </c>
      <c r="E196">
        <v>25919.8</v>
      </c>
      <c r="F196" t="s">
        <v>199</v>
      </c>
      <c r="G196">
        <v>6.1400000000000003E-2</v>
      </c>
    </row>
    <row r="197" spans="1:7" x14ac:dyDescent="0.2">
      <c r="A197" s="1">
        <v>45166</v>
      </c>
      <c r="B197">
        <v>26118.9</v>
      </c>
      <c r="C197">
        <v>26100.6</v>
      </c>
      <c r="D197">
        <v>26215.7</v>
      </c>
      <c r="E197">
        <v>25891</v>
      </c>
      <c r="F197" t="s">
        <v>200</v>
      </c>
      <c r="G197">
        <v>6.9999999999999999E-4</v>
      </c>
    </row>
    <row r="198" spans="1:7" x14ac:dyDescent="0.2">
      <c r="A198" s="1">
        <v>45165</v>
      </c>
      <c r="B198">
        <v>26100.6</v>
      </c>
      <c r="C198">
        <v>26017.1</v>
      </c>
      <c r="D198">
        <v>26176.799999999999</v>
      </c>
      <c r="E198">
        <v>25968.7</v>
      </c>
      <c r="F198" t="s">
        <v>201</v>
      </c>
      <c r="G198">
        <v>3.2000000000000002E-3</v>
      </c>
    </row>
    <row r="199" spans="1:7" x14ac:dyDescent="0.2">
      <c r="A199" s="1">
        <v>45164</v>
      </c>
      <c r="B199">
        <v>26017.1</v>
      </c>
      <c r="C199">
        <v>26057.200000000001</v>
      </c>
      <c r="D199">
        <v>26114.1</v>
      </c>
      <c r="E199">
        <v>25993.5</v>
      </c>
      <c r="F199" t="s">
        <v>202</v>
      </c>
      <c r="G199">
        <v>-1.5E-3</v>
      </c>
    </row>
    <row r="200" spans="1:7" x14ac:dyDescent="0.2">
      <c r="A200" s="1">
        <v>45163</v>
      </c>
      <c r="B200">
        <v>26057.200000000001</v>
      </c>
      <c r="C200">
        <v>26176.1</v>
      </c>
      <c r="D200">
        <v>26265.7</v>
      </c>
      <c r="E200">
        <v>25811.599999999999</v>
      </c>
      <c r="F200" t="s">
        <v>203</v>
      </c>
      <c r="G200">
        <v>-4.5999999999999999E-3</v>
      </c>
    </row>
    <row r="201" spans="1:7" x14ac:dyDescent="0.2">
      <c r="A201" s="1">
        <v>45162</v>
      </c>
      <c r="B201">
        <v>26177</v>
      </c>
      <c r="C201">
        <v>26436.2</v>
      </c>
      <c r="D201">
        <v>26560.5</v>
      </c>
      <c r="E201">
        <v>25943.599999999999</v>
      </c>
      <c r="F201" t="s">
        <v>204</v>
      </c>
      <c r="G201">
        <v>-9.7999999999999997E-3</v>
      </c>
    </row>
    <row r="202" spans="1:7" x14ac:dyDescent="0.2">
      <c r="A202" s="1">
        <v>45161</v>
      </c>
      <c r="B202">
        <v>26436.2</v>
      </c>
      <c r="C202">
        <v>26042</v>
      </c>
      <c r="D202">
        <v>26807.7</v>
      </c>
      <c r="E202">
        <v>25812.6</v>
      </c>
      <c r="F202" t="s">
        <v>205</v>
      </c>
      <c r="G202">
        <v>1.52E-2</v>
      </c>
    </row>
    <row r="203" spans="1:7" x14ac:dyDescent="0.2">
      <c r="A203" s="1">
        <v>45160</v>
      </c>
      <c r="B203">
        <v>26039.9</v>
      </c>
      <c r="C203">
        <v>26126.799999999999</v>
      </c>
      <c r="D203">
        <v>26138.799999999999</v>
      </c>
      <c r="E203">
        <v>25481.9</v>
      </c>
      <c r="F203" t="s">
        <v>206</v>
      </c>
      <c r="G203">
        <v>-3.3E-3</v>
      </c>
    </row>
    <row r="204" spans="1:7" x14ac:dyDescent="0.2">
      <c r="A204" s="1">
        <v>45159</v>
      </c>
      <c r="B204">
        <v>26126</v>
      </c>
      <c r="C204">
        <v>26190.799999999999</v>
      </c>
      <c r="D204">
        <v>26220.9</v>
      </c>
      <c r="E204">
        <v>25850.799999999999</v>
      </c>
      <c r="F204" t="s">
        <v>207</v>
      </c>
      <c r="G204">
        <v>-2.5000000000000001E-3</v>
      </c>
    </row>
    <row r="205" spans="1:7" x14ac:dyDescent="0.2">
      <c r="A205" s="1">
        <v>45158</v>
      </c>
      <c r="B205">
        <v>26190.799999999999</v>
      </c>
      <c r="C205">
        <v>26099.5</v>
      </c>
      <c r="D205">
        <v>26269.1</v>
      </c>
      <c r="E205">
        <v>25998.5</v>
      </c>
      <c r="F205" t="s">
        <v>208</v>
      </c>
      <c r="G205">
        <v>3.5000000000000001E-3</v>
      </c>
    </row>
    <row r="206" spans="1:7" x14ac:dyDescent="0.2">
      <c r="A206" s="1">
        <v>45157</v>
      </c>
      <c r="B206">
        <v>26099.4</v>
      </c>
      <c r="C206">
        <v>26053.3</v>
      </c>
      <c r="D206">
        <v>26262.2</v>
      </c>
      <c r="E206">
        <v>25799.5</v>
      </c>
      <c r="F206" t="s">
        <v>209</v>
      </c>
      <c r="G206">
        <v>1.8E-3</v>
      </c>
    </row>
    <row r="207" spans="1:7" x14ac:dyDescent="0.2">
      <c r="A207" s="1">
        <v>45156</v>
      </c>
      <c r="B207">
        <v>26053.200000000001</v>
      </c>
      <c r="C207">
        <v>26635.7</v>
      </c>
      <c r="D207">
        <v>26801.9</v>
      </c>
      <c r="E207">
        <v>25691</v>
      </c>
      <c r="F207" t="s">
        <v>210</v>
      </c>
      <c r="G207">
        <v>-2.1899999999999999E-2</v>
      </c>
    </row>
    <row r="208" spans="1:7" x14ac:dyDescent="0.2">
      <c r="A208" s="1">
        <v>45155</v>
      </c>
      <c r="B208">
        <v>26635.7</v>
      </c>
      <c r="C208">
        <v>28726.1</v>
      </c>
      <c r="D208">
        <v>28771.8</v>
      </c>
      <c r="E208">
        <v>25489.4</v>
      </c>
      <c r="F208" t="s">
        <v>211</v>
      </c>
      <c r="G208">
        <v>-7.2800000000000004E-2</v>
      </c>
    </row>
    <row r="209" spans="1:7" x14ac:dyDescent="0.2">
      <c r="A209" s="1">
        <v>45154</v>
      </c>
      <c r="B209">
        <v>28726.3</v>
      </c>
      <c r="C209">
        <v>29195.3</v>
      </c>
      <c r="D209">
        <v>29251.1</v>
      </c>
      <c r="E209">
        <v>28717.599999999999</v>
      </c>
      <c r="F209" t="s">
        <v>212</v>
      </c>
      <c r="G209">
        <v>-1.61E-2</v>
      </c>
    </row>
    <row r="210" spans="1:7" x14ac:dyDescent="0.2">
      <c r="A210" s="1">
        <v>45153</v>
      </c>
      <c r="B210">
        <v>29195.3</v>
      </c>
      <c r="C210">
        <v>29426.7</v>
      </c>
      <c r="D210">
        <v>29472</v>
      </c>
      <c r="E210">
        <v>29118.6</v>
      </c>
      <c r="F210" t="s">
        <v>213</v>
      </c>
      <c r="G210">
        <v>-7.9000000000000008E-3</v>
      </c>
    </row>
    <row r="211" spans="1:7" x14ac:dyDescent="0.2">
      <c r="A211" s="1">
        <v>45152</v>
      </c>
      <c r="B211">
        <v>29426.7</v>
      </c>
      <c r="C211">
        <v>29300.1</v>
      </c>
      <c r="D211">
        <v>29689</v>
      </c>
      <c r="E211">
        <v>29116</v>
      </c>
      <c r="F211" t="s">
        <v>214</v>
      </c>
      <c r="G211">
        <v>4.3E-3</v>
      </c>
    </row>
    <row r="212" spans="1:7" x14ac:dyDescent="0.2">
      <c r="A212" s="1">
        <v>45151</v>
      </c>
      <c r="B212">
        <v>29300.1</v>
      </c>
      <c r="C212">
        <v>29428.2</v>
      </c>
      <c r="D212">
        <v>29468.5</v>
      </c>
      <c r="E212">
        <v>29272.3</v>
      </c>
      <c r="F212" t="s">
        <v>215</v>
      </c>
      <c r="G212">
        <v>-4.4000000000000003E-3</v>
      </c>
    </row>
    <row r="213" spans="1:7" x14ac:dyDescent="0.2">
      <c r="A213" s="1">
        <v>45150</v>
      </c>
      <c r="B213">
        <v>29428.2</v>
      </c>
      <c r="C213">
        <v>29420.799999999999</v>
      </c>
      <c r="D213">
        <v>29480.799999999999</v>
      </c>
      <c r="E213">
        <v>29375.4</v>
      </c>
      <c r="F213" t="s">
        <v>216</v>
      </c>
      <c r="G213">
        <v>2.0000000000000001E-4</v>
      </c>
    </row>
    <row r="214" spans="1:7" x14ac:dyDescent="0.2">
      <c r="A214" s="1">
        <v>45149</v>
      </c>
      <c r="B214">
        <v>29420.799999999999</v>
      </c>
      <c r="C214">
        <v>29448.9</v>
      </c>
      <c r="D214">
        <v>29544.9</v>
      </c>
      <c r="E214">
        <v>29271.200000000001</v>
      </c>
      <c r="F214" t="s">
        <v>217</v>
      </c>
      <c r="G214">
        <v>-1E-3</v>
      </c>
    </row>
    <row r="215" spans="1:7" x14ac:dyDescent="0.2">
      <c r="A215" s="1">
        <v>45148</v>
      </c>
      <c r="B215">
        <v>29449</v>
      </c>
      <c r="C215">
        <v>29578</v>
      </c>
      <c r="D215">
        <v>29719.4</v>
      </c>
      <c r="E215">
        <v>29377.5</v>
      </c>
      <c r="F215" t="s">
        <v>218</v>
      </c>
      <c r="G215">
        <v>-4.4000000000000003E-3</v>
      </c>
    </row>
    <row r="216" spans="1:7" x14ac:dyDescent="0.2">
      <c r="A216" s="1">
        <v>45147</v>
      </c>
      <c r="B216">
        <v>29578</v>
      </c>
      <c r="C216">
        <v>29771.3</v>
      </c>
      <c r="D216">
        <v>30104</v>
      </c>
      <c r="E216">
        <v>29384.2</v>
      </c>
      <c r="F216" t="s">
        <v>219</v>
      </c>
      <c r="G216">
        <v>-6.7000000000000002E-3</v>
      </c>
    </row>
    <row r="217" spans="1:7" x14ac:dyDescent="0.2">
      <c r="A217" s="1">
        <v>45146</v>
      </c>
      <c r="B217">
        <v>29777.4</v>
      </c>
      <c r="C217">
        <v>29204.2</v>
      </c>
      <c r="D217">
        <v>30168.6</v>
      </c>
      <c r="E217">
        <v>29137.7</v>
      </c>
      <c r="F217" t="s">
        <v>220</v>
      </c>
      <c r="G217">
        <v>1.9599999999999999E-2</v>
      </c>
    </row>
    <row r="218" spans="1:7" x14ac:dyDescent="0.2">
      <c r="A218" s="1">
        <v>45145</v>
      </c>
      <c r="B218">
        <v>29204.2</v>
      </c>
      <c r="C218">
        <v>29081.3</v>
      </c>
      <c r="D218">
        <v>29270.2</v>
      </c>
      <c r="E218">
        <v>28721</v>
      </c>
      <c r="F218" t="s">
        <v>221</v>
      </c>
      <c r="G218">
        <v>4.1999999999999997E-3</v>
      </c>
    </row>
    <row r="219" spans="1:7" x14ac:dyDescent="0.2">
      <c r="A219" s="1">
        <v>45144</v>
      </c>
      <c r="B219">
        <v>29081.3</v>
      </c>
      <c r="C219">
        <v>29067.9</v>
      </c>
      <c r="D219">
        <v>29198.9</v>
      </c>
      <c r="E219">
        <v>28987.4</v>
      </c>
      <c r="F219" t="s">
        <v>222</v>
      </c>
      <c r="G219">
        <v>5.0000000000000001E-4</v>
      </c>
    </row>
    <row r="220" spans="1:7" x14ac:dyDescent="0.2">
      <c r="A220" s="1">
        <v>45143</v>
      </c>
      <c r="B220">
        <v>29068.1</v>
      </c>
      <c r="C220">
        <v>29105.599999999999</v>
      </c>
      <c r="D220">
        <v>29139.3</v>
      </c>
      <c r="E220">
        <v>28983</v>
      </c>
      <c r="F220" t="s">
        <v>223</v>
      </c>
      <c r="G220">
        <v>-1.2999999999999999E-3</v>
      </c>
    </row>
    <row r="221" spans="1:7" x14ac:dyDescent="0.2">
      <c r="A221" s="1">
        <v>45142</v>
      </c>
      <c r="B221">
        <v>29105.5</v>
      </c>
      <c r="C221">
        <v>29189.1</v>
      </c>
      <c r="D221">
        <v>29319.1</v>
      </c>
      <c r="E221">
        <v>28875.8</v>
      </c>
      <c r="F221" t="s">
        <v>224</v>
      </c>
      <c r="G221">
        <v>-2.8999999999999998E-3</v>
      </c>
    </row>
    <row r="222" spans="1:7" x14ac:dyDescent="0.2">
      <c r="A222" s="1">
        <v>45141</v>
      </c>
      <c r="B222">
        <v>29189.3</v>
      </c>
      <c r="C222">
        <v>29180.9</v>
      </c>
      <c r="D222">
        <v>29409.8</v>
      </c>
      <c r="E222">
        <v>28981</v>
      </c>
      <c r="F222" t="s">
        <v>225</v>
      </c>
      <c r="G222">
        <v>5.0000000000000001E-4</v>
      </c>
    </row>
    <row r="223" spans="1:7" x14ac:dyDescent="0.2">
      <c r="A223" s="1">
        <v>45140</v>
      </c>
      <c r="B223">
        <v>29173.7</v>
      </c>
      <c r="C223">
        <v>29711.8</v>
      </c>
      <c r="D223">
        <v>30025.9</v>
      </c>
      <c r="E223">
        <v>28961.599999999999</v>
      </c>
      <c r="F223" t="s">
        <v>226</v>
      </c>
      <c r="G223">
        <v>-1.8100000000000002E-2</v>
      </c>
    </row>
    <row r="224" spans="1:7" x14ac:dyDescent="0.2">
      <c r="A224" s="1">
        <v>45139</v>
      </c>
      <c r="B224">
        <v>29712.2</v>
      </c>
      <c r="C224">
        <v>29232.3</v>
      </c>
      <c r="D224">
        <v>29712.2</v>
      </c>
      <c r="E224">
        <v>28611</v>
      </c>
      <c r="F224" t="s">
        <v>227</v>
      </c>
      <c r="G224">
        <v>1.6400000000000001E-2</v>
      </c>
    </row>
    <row r="225" spans="1:7" x14ac:dyDescent="0.2">
      <c r="A225" s="1">
        <v>45138</v>
      </c>
      <c r="B225">
        <v>29232.400000000001</v>
      </c>
      <c r="C225">
        <v>29282</v>
      </c>
      <c r="D225">
        <v>29502.3</v>
      </c>
      <c r="E225">
        <v>29128.3</v>
      </c>
      <c r="F225" t="s">
        <v>228</v>
      </c>
      <c r="G225">
        <v>-1.6999999999999999E-3</v>
      </c>
    </row>
    <row r="226" spans="1:7" x14ac:dyDescent="0.2">
      <c r="A226" s="1">
        <v>45137</v>
      </c>
      <c r="B226">
        <v>29281.7</v>
      </c>
      <c r="C226">
        <v>29354.2</v>
      </c>
      <c r="D226">
        <v>29446.6</v>
      </c>
      <c r="E226">
        <v>29054.5</v>
      </c>
      <c r="F226" t="s">
        <v>229</v>
      </c>
      <c r="G226">
        <v>-2.3999999999999998E-3</v>
      </c>
    </row>
    <row r="227" spans="1:7" x14ac:dyDescent="0.2">
      <c r="A227" s="1">
        <v>45136</v>
      </c>
      <c r="B227">
        <v>29353.5</v>
      </c>
      <c r="C227">
        <v>29315</v>
      </c>
      <c r="D227">
        <v>29400.1</v>
      </c>
      <c r="E227">
        <v>29256.9</v>
      </c>
      <c r="F227" t="s">
        <v>230</v>
      </c>
      <c r="G227">
        <v>1.2999999999999999E-3</v>
      </c>
    </row>
    <row r="228" spans="1:7" x14ac:dyDescent="0.2">
      <c r="A228" s="1">
        <v>45135</v>
      </c>
      <c r="B228">
        <v>29315</v>
      </c>
      <c r="C228">
        <v>29222.7</v>
      </c>
      <c r="D228">
        <v>29533</v>
      </c>
      <c r="E228">
        <v>29125.1</v>
      </c>
      <c r="F228" t="s">
        <v>231</v>
      </c>
      <c r="G228">
        <v>3.2000000000000002E-3</v>
      </c>
    </row>
    <row r="229" spans="1:7" x14ac:dyDescent="0.2">
      <c r="A229" s="1">
        <v>45134</v>
      </c>
      <c r="B229">
        <v>29222.7</v>
      </c>
      <c r="C229">
        <v>29352.9</v>
      </c>
      <c r="D229">
        <v>29568.799999999999</v>
      </c>
      <c r="E229">
        <v>29094</v>
      </c>
      <c r="F229" t="s">
        <v>232</v>
      </c>
      <c r="G229">
        <v>-4.4000000000000003E-3</v>
      </c>
    </row>
    <row r="230" spans="1:7" x14ac:dyDescent="0.2">
      <c r="A230" s="1">
        <v>45133</v>
      </c>
      <c r="B230">
        <v>29352.2</v>
      </c>
      <c r="C230">
        <v>29228.799999999999</v>
      </c>
      <c r="D230">
        <v>29681.8</v>
      </c>
      <c r="E230">
        <v>29109.7</v>
      </c>
      <c r="F230" t="s">
        <v>233</v>
      </c>
      <c r="G230">
        <v>4.1999999999999997E-3</v>
      </c>
    </row>
    <row r="231" spans="1:7" x14ac:dyDescent="0.2">
      <c r="A231" s="1">
        <v>45132</v>
      </c>
      <c r="B231">
        <v>29228.6</v>
      </c>
      <c r="C231">
        <v>29178.3</v>
      </c>
      <c r="D231">
        <v>29365.4</v>
      </c>
      <c r="E231">
        <v>29058.7</v>
      </c>
      <c r="F231" t="s">
        <v>234</v>
      </c>
      <c r="G231">
        <v>1.6999999999999999E-3</v>
      </c>
    </row>
    <row r="232" spans="1:7" x14ac:dyDescent="0.2">
      <c r="A232" s="1">
        <v>45131</v>
      </c>
      <c r="B232">
        <v>29178.1</v>
      </c>
      <c r="C232">
        <v>30085.9</v>
      </c>
      <c r="D232">
        <v>30098.2</v>
      </c>
      <c r="E232">
        <v>28890.7</v>
      </c>
      <c r="F232" t="s">
        <v>235</v>
      </c>
      <c r="G232">
        <v>-3.0200000000000001E-2</v>
      </c>
    </row>
    <row r="233" spans="1:7" x14ac:dyDescent="0.2">
      <c r="A233" s="1">
        <v>45130</v>
      </c>
      <c r="B233">
        <v>30085.9</v>
      </c>
      <c r="C233">
        <v>29788.9</v>
      </c>
      <c r="D233">
        <v>30337</v>
      </c>
      <c r="E233">
        <v>29735.7</v>
      </c>
      <c r="F233" t="s">
        <v>236</v>
      </c>
      <c r="G233">
        <v>0.01</v>
      </c>
    </row>
    <row r="234" spans="1:7" x14ac:dyDescent="0.2">
      <c r="A234" s="1">
        <v>45129</v>
      </c>
      <c r="B234">
        <v>29788.9</v>
      </c>
      <c r="C234">
        <v>29904.5</v>
      </c>
      <c r="D234">
        <v>29988</v>
      </c>
      <c r="E234">
        <v>29657.3</v>
      </c>
      <c r="F234" t="s">
        <v>237</v>
      </c>
      <c r="G234">
        <v>-3.8E-3</v>
      </c>
    </row>
    <row r="235" spans="1:7" x14ac:dyDescent="0.2">
      <c r="A235" s="1">
        <v>45128</v>
      </c>
      <c r="B235">
        <v>29903.1</v>
      </c>
      <c r="C235">
        <v>29801</v>
      </c>
      <c r="D235">
        <v>30058.9</v>
      </c>
      <c r="E235">
        <v>29739.9</v>
      </c>
      <c r="F235" t="s">
        <v>238</v>
      </c>
      <c r="G235">
        <v>3.3999999999999998E-3</v>
      </c>
    </row>
    <row r="236" spans="1:7" x14ac:dyDescent="0.2">
      <c r="A236" s="1">
        <v>45127</v>
      </c>
      <c r="B236">
        <v>29801</v>
      </c>
      <c r="C236">
        <v>29909.7</v>
      </c>
      <c r="D236">
        <v>30408</v>
      </c>
      <c r="E236">
        <v>29621.4</v>
      </c>
      <c r="F236" t="s">
        <v>239</v>
      </c>
      <c r="G236">
        <v>-3.5999999999999999E-3</v>
      </c>
    </row>
    <row r="237" spans="1:7" x14ac:dyDescent="0.2">
      <c r="A237" s="1">
        <v>45126</v>
      </c>
      <c r="B237">
        <v>29909.7</v>
      </c>
      <c r="C237">
        <v>29866.7</v>
      </c>
      <c r="D237">
        <v>30185.5</v>
      </c>
      <c r="E237">
        <v>29789.3</v>
      </c>
      <c r="F237" t="s">
        <v>240</v>
      </c>
      <c r="G237">
        <v>1.4E-3</v>
      </c>
    </row>
    <row r="238" spans="1:7" x14ac:dyDescent="0.2">
      <c r="A238" s="1">
        <v>45125</v>
      </c>
      <c r="B238">
        <v>29866.799999999999</v>
      </c>
      <c r="C238">
        <v>30139.7</v>
      </c>
      <c r="D238">
        <v>30242.400000000001</v>
      </c>
      <c r="E238">
        <v>29624.6</v>
      </c>
      <c r="F238" t="s">
        <v>241</v>
      </c>
      <c r="G238">
        <v>-9.1000000000000004E-3</v>
      </c>
    </row>
    <row r="239" spans="1:7" x14ac:dyDescent="0.2">
      <c r="A239" s="1">
        <v>45124</v>
      </c>
      <c r="B239">
        <v>30139.7</v>
      </c>
      <c r="C239">
        <v>30235.5</v>
      </c>
      <c r="D239">
        <v>30335.9</v>
      </c>
      <c r="E239">
        <v>29693.3</v>
      </c>
      <c r="F239" t="s">
        <v>242</v>
      </c>
      <c r="G239">
        <v>-3.2000000000000002E-3</v>
      </c>
    </row>
    <row r="240" spans="1:7" x14ac:dyDescent="0.2">
      <c r="A240" s="1">
        <v>45123</v>
      </c>
      <c r="B240">
        <v>30235.5</v>
      </c>
      <c r="C240">
        <v>30291.8</v>
      </c>
      <c r="D240">
        <v>30435</v>
      </c>
      <c r="E240">
        <v>30075.4</v>
      </c>
      <c r="F240" t="s">
        <v>243</v>
      </c>
      <c r="G240">
        <v>-1.8E-3</v>
      </c>
    </row>
    <row r="241" spans="1:7" x14ac:dyDescent="0.2">
      <c r="A241" s="1">
        <v>45122</v>
      </c>
      <c r="B241">
        <v>30291.4</v>
      </c>
      <c r="C241">
        <v>30316.799999999999</v>
      </c>
      <c r="D241">
        <v>30395.4</v>
      </c>
      <c r="E241">
        <v>30246.9</v>
      </c>
      <c r="F241" t="s">
        <v>244</v>
      </c>
      <c r="G241">
        <v>-8.9999999999999998E-4</v>
      </c>
    </row>
    <row r="242" spans="1:7" x14ac:dyDescent="0.2">
      <c r="A242" s="1">
        <v>45121</v>
      </c>
      <c r="B242">
        <v>30317.4</v>
      </c>
      <c r="C242">
        <v>31465.4</v>
      </c>
      <c r="D242">
        <v>31602.6</v>
      </c>
      <c r="E242">
        <v>29944.3</v>
      </c>
      <c r="F242" t="s">
        <v>245</v>
      </c>
      <c r="G242">
        <v>-3.6499999999999998E-2</v>
      </c>
    </row>
    <row r="243" spans="1:7" x14ac:dyDescent="0.2">
      <c r="A243" s="1">
        <v>45120</v>
      </c>
      <c r="B243">
        <v>31466.1</v>
      </c>
      <c r="C243">
        <v>30387.3</v>
      </c>
      <c r="D243">
        <v>31764.5</v>
      </c>
      <c r="E243">
        <v>30260</v>
      </c>
      <c r="F243" t="s">
        <v>246</v>
      </c>
      <c r="G243">
        <v>3.5499999999999997E-2</v>
      </c>
    </row>
    <row r="244" spans="1:7" x14ac:dyDescent="0.2">
      <c r="A244" s="1">
        <v>45119</v>
      </c>
      <c r="B244">
        <v>30387.3</v>
      </c>
      <c r="C244">
        <v>30623.3</v>
      </c>
      <c r="D244">
        <v>30951.3</v>
      </c>
      <c r="E244">
        <v>30231.7</v>
      </c>
      <c r="F244" t="s">
        <v>247</v>
      </c>
      <c r="G244">
        <v>-7.7000000000000002E-3</v>
      </c>
    </row>
    <row r="245" spans="1:7" x14ac:dyDescent="0.2">
      <c r="A245" s="1">
        <v>45118</v>
      </c>
      <c r="B245">
        <v>30623.3</v>
      </c>
      <c r="C245">
        <v>30414.2</v>
      </c>
      <c r="D245">
        <v>30782.2</v>
      </c>
      <c r="E245">
        <v>30333.8</v>
      </c>
      <c r="F245" t="s">
        <v>248</v>
      </c>
      <c r="G245">
        <v>6.7999999999999996E-3</v>
      </c>
    </row>
    <row r="246" spans="1:7" x14ac:dyDescent="0.2">
      <c r="A246" s="1">
        <v>45117</v>
      </c>
      <c r="B246">
        <v>30415.3</v>
      </c>
      <c r="C246">
        <v>30166.9</v>
      </c>
      <c r="D246">
        <v>31019.599999999999</v>
      </c>
      <c r="E246">
        <v>29969.1</v>
      </c>
      <c r="F246" t="s">
        <v>249</v>
      </c>
      <c r="G246">
        <v>8.2000000000000007E-3</v>
      </c>
    </row>
    <row r="247" spans="1:7" x14ac:dyDescent="0.2">
      <c r="A247" s="1">
        <v>45116</v>
      </c>
      <c r="B247">
        <v>30166.9</v>
      </c>
      <c r="C247">
        <v>30288.799999999999</v>
      </c>
      <c r="D247">
        <v>30425.5</v>
      </c>
      <c r="E247">
        <v>30071.9</v>
      </c>
      <c r="F247" t="s">
        <v>250</v>
      </c>
      <c r="G247">
        <v>-4.0000000000000001E-3</v>
      </c>
    </row>
    <row r="248" spans="1:7" x14ac:dyDescent="0.2">
      <c r="A248" s="1">
        <v>45115</v>
      </c>
      <c r="B248">
        <v>30288.799999999999</v>
      </c>
      <c r="C248">
        <v>30346.799999999999</v>
      </c>
      <c r="D248">
        <v>30379.9</v>
      </c>
      <c r="E248">
        <v>30055.9</v>
      </c>
      <c r="F248" t="s">
        <v>251</v>
      </c>
      <c r="G248">
        <v>-1.9E-3</v>
      </c>
    </row>
    <row r="249" spans="1:7" x14ac:dyDescent="0.2">
      <c r="A249" s="1">
        <v>45114</v>
      </c>
      <c r="B249">
        <v>30346.400000000001</v>
      </c>
      <c r="C249">
        <v>29912.7</v>
      </c>
      <c r="D249">
        <v>30442</v>
      </c>
      <c r="E249">
        <v>29757.4</v>
      </c>
      <c r="F249" t="s">
        <v>252</v>
      </c>
      <c r="G249">
        <v>1.4500000000000001E-2</v>
      </c>
    </row>
    <row r="250" spans="1:7" x14ac:dyDescent="0.2">
      <c r="A250" s="1">
        <v>45113</v>
      </c>
      <c r="B250">
        <v>29913.1</v>
      </c>
      <c r="C250">
        <v>30512.799999999999</v>
      </c>
      <c r="D250">
        <v>31463.599999999999</v>
      </c>
      <c r="E250">
        <v>29869</v>
      </c>
      <c r="F250" t="s">
        <v>253</v>
      </c>
      <c r="G250">
        <v>-1.9699999999999999E-2</v>
      </c>
    </row>
    <row r="251" spans="1:7" x14ac:dyDescent="0.2">
      <c r="A251" s="1">
        <v>45112</v>
      </c>
      <c r="B251">
        <v>30512.799999999999</v>
      </c>
      <c r="C251">
        <v>30768.6</v>
      </c>
      <c r="D251">
        <v>30875.599999999999</v>
      </c>
      <c r="E251">
        <v>30233.3</v>
      </c>
      <c r="F251" t="s">
        <v>254</v>
      </c>
      <c r="G251">
        <v>-8.3000000000000001E-3</v>
      </c>
    </row>
    <row r="252" spans="1:7" x14ac:dyDescent="0.2">
      <c r="A252" s="1">
        <v>45111</v>
      </c>
      <c r="B252">
        <v>30768.400000000001</v>
      </c>
      <c r="C252">
        <v>31152</v>
      </c>
      <c r="D252">
        <v>31326.5</v>
      </c>
      <c r="E252">
        <v>30657.8</v>
      </c>
      <c r="F252" t="s">
        <v>255</v>
      </c>
      <c r="G252">
        <v>-1.23E-2</v>
      </c>
    </row>
    <row r="253" spans="1:7" x14ac:dyDescent="0.2">
      <c r="A253" s="1">
        <v>45110</v>
      </c>
      <c r="B253">
        <v>31151.3</v>
      </c>
      <c r="C253">
        <v>30617.5</v>
      </c>
      <c r="D253">
        <v>31377</v>
      </c>
      <c r="E253">
        <v>30581.5</v>
      </c>
      <c r="F253" t="s">
        <v>256</v>
      </c>
      <c r="G253">
        <v>1.7399999999999999E-2</v>
      </c>
    </row>
    <row r="254" spans="1:7" x14ac:dyDescent="0.2">
      <c r="A254" s="1">
        <v>45109</v>
      </c>
      <c r="B254">
        <v>30617.7</v>
      </c>
      <c r="C254">
        <v>30587.1</v>
      </c>
      <c r="D254">
        <v>30769</v>
      </c>
      <c r="E254">
        <v>30227.9</v>
      </c>
      <c r="F254" t="s">
        <v>257</v>
      </c>
      <c r="G254">
        <v>1E-3</v>
      </c>
    </row>
    <row r="255" spans="1:7" x14ac:dyDescent="0.2">
      <c r="A255" s="1">
        <v>45108</v>
      </c>
      <c r="B255">
        <v>30586.799999999999</v>
      </c>
      <c r="C255">
        <v>30472.9</v>
      </c>
      <c r="D255">
        <v>30649.9</v>
      </c>
      <c r="E255">
        <v>30329</v>
      </c>
      <c r="F255" t="s">
        <v>258</v>
      </c>
      <c r="G255">
        <v>3.7000000000000002E-3</v>
      </c>
    </row>
    <row r="256" spans="1:7" x14ac:dyDescent="0.2">
      <c r="A256" s="1">
        <v>45107</v>
      </c>
      <c r="B256">
        <v>30472.9</v>
      </c>
      <c r="C256">
        <v>30445.7</v>
      </c>
      <c r="D256">
        <v>31275.5</v>
      </c>
      <c r="E256">
        <v>29714.5</v>
      </c>
      <c r="F256" t="s">
        <v>259</v>
      </c>
      <c r="G256">
        <v>8.9999999999999998E-4</v>
      </c>
    </row>
    <row r="257" spans="1:14" x14ac:dyDescent="0.2">
      <c r="A257" s="1">
        <v>45106</v>
      </c>
      <c r="B257">
        <v>30445.7</v>
      </c>
      <c r="C257">
        <v>30077.3</v>
      </c>
      <c r="D257">
        <v>30823.1</v>
      </c>
      <c r="E257">
        <v>30051.3</v>
      </c>
      <c r="F257" t="s">
        <v>260</v>
      </c>
      <c r="G257">
        <v>1.2200000000000001E-2</v>
      </c>
    </row>
    <row r="258" spans="1:14" x14ac:dyDescent="0.2">
      <c r="A258" s="1">
        <v>45105</v>
      </c>
      <c r="B258">
        <v>30078.6</v>
      </c>
      <c r="C258">
        <v>30691.9</v>
      </c>
      <c r="D258">
        <v>30703.4</v>
      </c>
      <c r="E258">
        <v>29919.5</v>
      </c>
      <c r="F258" t="s">
        <v>261</v>
      </c>
      <c r="G258">
        <v>-1.9900000000000001E-2</v>
      </c>
    </row>
    <row r="259" spans="1:14" x14ac:dyDescent="0.2">
      <c r="A259" s="1">
        <v>45104</v>
      </c>
      <c r="B259">
        <v>30689.1</v>
      </c>
      <c r="C259">
        <v>30267</v>
      </c>
      <c r="D259">
        <v>30993.7</v>
      </c>
      <c r="E259">
        <v>30231.3</v>
      </c>
      <c r="F259" t="s">
        <v>262</v>
      </c>
      <c r="G259">
        <v>1.3899999999999999E-2</v>
      </c>
    </row>
    <row r="260" spans="1:14" x14ac:dyDescent="0.2">
      <c r="A260" s="1">
        <v>45103</v>
      </c>
      <c r="B260">
        <v>30267</v>
      </c>
      <c r="C260">
        <v>30466.3</v>
      </c>
      <c r="D260">
        <v>30645.9</v>
      </c>
      <c r="E260">
        <v>29986.3</v>
      </c>
      <c r="F260" t="s">
        <v>263</v>
      </c>
      <c r="G260">
        <v>-6.4999999999999997E-3</v>
      </c>
    </row>
    <row r="261" spans="1:14" x14ac:dyDescent="0.2">
      <c r="A261" s="1">
        <v>45102</v>
      </c>
      <c r="B261">
        <v>30465.3</v>
      </c>
      <c r="C261">
        <v>30533.599999999999</v>
      </c>
      <c r="D261">
        <v>31040.2</v>
      </c>
      <c r="E261">
        <v>30315.8</v>
      </c>
      <c r="F261" t="s">
        <v>264</v>
      </c>
      <c r="G261">
        <v>-2.2000000000000001E-3</v>
      </c>
    </row>
    <row r="262" spans="1:14" x14ac:dyDescent="0.2">
      <c r="A262" s="1">
        <v>45101</v>
      </c>
      <c r="B262">
        <v>30533.599999999999</v>
      </c>
      <c r="C262">
        <v>30680.7</v>
      </c>
      <c r="D262">
        <v>30795.3</v>
      </c>
      <c r="E262">
        <v>30269.4</v>
      </c>
      <c r="F262" t="s">
        <v>265</v>
      </c>
      <c r="G262">
        <v>-4.7999999999999996E-3</v>
      </c>
    </row>
    <row r="263" spans="1:14" x14ac:dyDescent="0.2">
      <c r="A263" s="1">
        <v>45100</v>
      </c>
      <c r="B263">
        <v>30679.4</v>
      </c>
      <c r="C263">
        <v>29890.2</v>
      </c>
      <c r="D263">
        <v>31395.4</v>
      </c>
      <c r="E263">
        <v>29822.6</v>
      </c>
      <c r="F263" t="s">
        <v>266</v>
      </c>
      <c r="G263">
        <v>2.64E-2</v>
      </c>
    </row>
    <row r="264" spans="1:14" x14ac:dyDescent="0.2">
      <c r="A264" s="1">
        <v>45099</v>
      </c>
      <c r="B264">
        <v>29890.5</v>
      </c>
      <c r="C264">
        <v>29992.799999999999</v>
      </c>
      <c r="D264">
        <v>30497.8</v>
      </c>
      <c r="E264">
        <v>29590.400000000001</v>
      </c>
      <c r="F264" t="s">
        <v>267</v>
      </c>
      <c r="G264">
        <v>-3.5000000000000001E-3</v>
      </c>
    </row>
    <row r="265" spans="1:14" x14ac:dyDescent="0.2">
      <c r="A265" s="1">
        <v>45098</v>
      </c>
      <c r="B265">
        <v>29996.9</v>
      </c>
      <c r="C265">
        <v>28307.7</v>
      </c>
      <c r="D265">
        <v>30769.5</v>
      </c>
      <c r="E265">
        <v>28270.5</v>
      </c>
      <c r="F265" t="s">
        <v>268</v>
      </c>
      <c r="G265">
        <v>5.9700000000000003E-2</v>
      </c>
      <c r="N265" t="s">
        <v>4495</v>
      </c>
    </row>
    <row r="266" spans="1:14" x14ac:dyDescent="0.2">
      <c r="A266" s="1">
        <v>45097</v>
      </c>
      <c r="B266">
        <v>28307.7</v>
      </c>
      <c r="C266">
        <v>26845.9</v>
      </c>
      <c r="D266">
        <v>28393</v>
      </c>
      <c r="E266">
        <v>26665.5</v>
      </c>
      <c r="F266" t="s">
        <v>269</v>
      </c>
      <c r="G266">
        <v>5.4399999999999997E-2</v>
      </c>
    </row>
    <row r="267" spans="1:14" x14ac:dyDescent="0.2">
      <c r="A267" s="1">
        <v>45096</v>
      </c>
      <c r="B267">
        <v>26845.9</v>
      </c>
      <c r="C267">
        <v>26339.7</v>
      </c>
      <c r="D267">
        <v>27029.7</v>
      </c>
      <c r="E267">
        <v>26295.1</v>
      </c>
      <c r="F267" t="s">
        <v>270</v>
      </c>
      <c r="G267">
        <v>1.9199999999999998E-2</v>
      </c>
    </row>
    <row r="268" spans="1:14" x14ac:dyDescent="0.2">
      <c r="A268" s="1">
        <v>45095</v>
      </c>
      <c r="B268">
        <v>26339.7</v>
      </c>
      <c r="C268">
        <v>26515</v>
      </c>
      <c r="D268">
        <v>26679.3</v>
      </c>
      <c r="E268">
        <v>26290.6</v>
      </c>
      <c r="F268" t="s">
        <v>271</v>
      </c>
      <c r="G268">
        <v>-6.6E-3</v>
      </c>
    </row>
    <row r="269" spans="1:14" x14ac:dyDescent="0.2">
      <c r="A269" s="1">
        <v>45094</v>
      </c>
      <c r="B269">
        <v>26515</v>
      </c>
      <c r="C269">
        <v>26341.3</v>
      </c>
      <c r="D269">
        <v>26767.3</v>
      </c>
      <c r="E269">
        <v>26183.5</v>
      </c>
      <c r="F269" t="s">
        <v>272</v>
      </c>
      <c r="G269">
        <v>6.6E-3</v>
      </c>
    </row>
    <row r="270" spans="1:14" x14ac:dyDescent="0.2">
      <c r="A270" s="1">
        <v>45093</v>
      </c>
      <c r="B270">
        <v>26341.3</v>
      </c>
      <c r="C270">
        <v>25591.9</v>
      </c>
      <c r="D270">
        <v>26472.799999999999</v>
      </c>
      <c r="E270">
        <v>25276</v>
      </c>
      <c r="F270" t="s">
        <v>273</v>
      </c>
      <c r="G270">
        <v>2.93E-2</v>
      </c>
    </row>
    <row r="271" spans="1:14" x14ac:dyDescent="0.2">
      <c r="A271" s="1">
        <v>45092</v>
      </c>
      <c r="B271">
        <v>25591.3</v>
      </c>
      <c r="C271">
        <v>25129.5</v>
      </c>
      <c r="D271">
        <v>25732.799999999999</v>
      </c>
      <c r="E271">
        <v>24838</v>
      </c>
      <c r="F271" t="s">
        <v>274</v>
      </c>
      <c r="G271">
        <v>1.84E-2</v>
      </c>
    </row>
    <row r="272" spans="1:14" x14ac:dyDescent="0.2">
      <c r="A272" s="1">
        <v>45091</v>
      </c>
      <c r="B272">
        <v>25129.5</v>
      </c>
      <c r="C272">
        <v>25929</v>
      </c>
      <c r="D272">
        <v>26051.7</v>
      </c>
      <c r="E272">
        <v>24847.4</v>
      </c>
      <c r="F272" t="s">
        <v>275</v>
      </c>
      <c r="G272">
        <v>-3.0800000000000001E-2</v>
      </c>
    </row>
    <row r="273" spans="1:7" x14ac:dyDescent="0.2">
      <c r="A273" s="1">
        <v>45090</v>
      </c>
      <c r="B273">
        <v>25929.4</v>
      </c>
      <c r="C273">
        <v>25906.9</v>
      </c>
      <c r="D273">
        <v>26428.9</v>
      </c>
      <c r="E273">
        <v>25726.400000000001</v>
      </c>
      <c r="F273" t="s">
        <v>276</v>
      </c>
      <c r="G273">
        <v>8.9999999999999998E-4</v>
      </c>
    </row>
    <row r="274" spans="1:7" x14ac:dyDescent="0.2">
      <c r="A274" s="1">
        <v>45089</v>
      </c>
      <c r="B274">
        <v>25906.799999999999</v>
      </c>
      <c r="C274">
        <v>25927.9</v>
      </c>
      <c r="D274">
        <v>26080.7</v>
      </c>
      <c r="E274">
        <v>25635</v>
      </c>
      <c r="F274" t="s">
        <v>277</v>
      </c>
      <c r="G274">
        <v>-8.0000000000000004E-4</v>
      </c>
    </row>
    <row r="275" spans="1:7" x14ac:dyDescent="0.2">
      <c r="A275" s="1">
        <v>45088</v>
      </c>
      <c r="B275">
        <v>25928.400000000001</v>
      </c>
      <c r="C275">
        <v>25843.3</v>
      </c>
      <c r="D275">
        <v>26190.1</v>
      </c>
      <c r="E275">
        <v>25660.799999999999</v>
      </c>
      <c r="F275" t="s">
        <v>278</v>
      </c>
      <c r="G275">
        <v>3.3E-3</v>
      </c>
    </row>
    <row r="276" spans="1:7" x14ac:dyDescent="0.2">
      <c r="A276" s="1">
        <v>45087</v>
      </c>
      <c r="B276">
        <v>25844</v>
      </c>
      <c r="C276">
        <v>26479.3</v>
      </c>
      <c r="D276">
        <v>26525.1</v>
      </c>
      <c r="E276">
        <v>25468.3</v>
      </c>
      <c r="F276" t="s">
        <v>279</v>
      </c>
      <c r="G276">
        <v>-2.4E-2</v>
      </c>
    </row>
    <row r="277" spans="1:7" x14ac:dyDescent="0.2">
      <c r="A277" s="1">
        <v>45086</v>
      </c>
      <c r="B277">
        <v>26479.3</v>
      </c>
      <c r="C277">
        <v>26501.1</v>
      </c>
      <c r="D277">
        <v>26773.9</v>
      </c>
      <c r="E277">
        <v>26326.7</v>
      </c>
      <c r="F277" t="s">
        <v>280</v>
      </c>
      <c r="G277">
        <v>-8.0000000000000004E-4</v>
      </c>
    </row>
    <row r="278" spans="1:7" x14ac:dyDescent="0.2">
      <c r="A278" s="1">
        <v>45085</v>
      </c>
      <c r="B278">
        <v>26501.1</v>
      </c>
      <c r="C278">
        <v>26341.8</v>
      </c>
      <c r="D278">
        <v>26784.400000000001</v>
      </c>
      <c r="E278">
        <v>26231.3</v>
      </c>
      <c r="F278" t="s">
        <v>281</v>
      </c>
      <c r="G278">
        <v>6.0000000000000001E-3</v>
      </c>
    </row>
    <row r="279" spans="1:7" x14ac:dyDescent="0.2">
      <c r="A279" s="1">
        <v>45084</v>
      </c>
      <c r="B279">
        <v>26342.5</v>
      </c>
      <c r="C279">
        <v>27230.2</v>
      </c>
      <c r="D279">
        <v>27342</v>
      </c>
      <c r="E279">
        <v>26141</v>
      </c>
      <c r="F279" t="s">
        <v>282</v>
      </c>
      <c r="G279">
        <v>-3.2599999999999997E-2</v>
      </c>
    </row>
    <row r="280" spans="1:7" x14ac:dyDescent="0.2">
      <c r="A280" s="1">
        <v>45083</v>
      </c>
      <c r="B280">
        <v>27230.2</v>
      </c>
      <c r="C280">
        <v>25745.599999999999</v>
      </c>
      <c r="D280">
        <v>27325.200000000001</v>
      </c>
      <c r="E280">
        <v>25425.599999999999</v>
      </c>
      <c r="F280" t="s">
        <v>283</v>
      </c>
      <c r="G280">
        <v>5.7599999999999998E-2</v>
      </c>
    </row>
    <row r="281" spans="1:7" x14ac:dyDescent="0.2">
      <c r="A281" s="1">
        <v>45082</v>
      </c>
      <c r="B281">
        <v>25747.4</v>
      </c>
      <c r="C281">
        <v>27122.3</v>
      </c>
      <c r="D281">
        <v>27125.5</v>
      </c>
      <c r="E281">
        <v>25437.5</v>
      </c>
      <c r="F281" t="s">
        <v>284</v>
      </c>
      <c r="G281">
        <v>-5.0700000000000002E-2</v>
      </c>
    </row>
    <row r="282" spans="1:7" x14ac:dyDescent="0.2">
      <c r="A282" s="1">
        <v>45081</v>
      </c>
      <c r="B282">
        <v>27122.3</v>
      </c>
      <c r="C282">
        <v>27070.9</v>
      </c>
      <c r="D282">
        <v>27410.2</v>
      </c>
      <c r="E282">
        <v>26956.1</v>
      </c>
      <c r="F282" t="s">
        <v>98</v>
      </c>
      <c r="G282">
        <v>1.9E-3</v>
      </c>
    </row>
    <row r="283" spans="1:7" x14ac:dyDescent="0.2">
      <c r="A283" s="1">
        <v>45080</v>
      </c>
      <c r="B283">
        <v>27072</v>
      </c>
      <c r="C283">
        <v>27246</v>
      </c>
      <c r="D283">
        <v>27317.5</v>
      </c>
      <c r="E283">
        <v>26931.4</v>
      </c>
      <c r="F283" t="s">
        <v>285</v>
      </c>
      <c r="G283">
        <v>-6.3E-3</v>
      </c>
    </row>
    <row r="284" spans="1:7" x14ac:dyDescent="0.2">
      <c r="A284" s="1">
        <v>45079</v>
      </c>
      <c r="B284">
        <v>27244.7</v>
      </c>
      <c r="C284">
        <v>26819</v>
      </c>
      <c r="D284">
        <v>27299.4</v>
      </c>
      <c r="E284">
        <v>26541.3</v>
      </c>
      <c r="F284" t="s">
        <v>286</v>
      </c>
      <c r="G284">
        <v>1.5900000000000001E-2</v>
      </c>
    </row>
    <row r="285" spans="1:7" x14ac:dyDescent="0.2">
      <c r="A285" s="1">
        <v>45078</v>
      </c>
      <c r="B285">
        <v>26819</v>
      </c>
      <c r="C285">
        <v>27216.400000000001</v>
      </c>
      <c r="D285">
        <v>27340.9</v>
      </c>
      <c r="E285">
        <v>26662.3</v>
      </c>
      <c r="F285" t="s">
        <v>287</v>
      </c>
      <c r="G285">
        <v>-1.46E-2</v>
      </c>
    </row>
    <row r="286" spans="1:7" x14ac:dyDescent="0.2">
      <c r="A286" s="1">
        <v>45077</v>
      </c>
      <c r="B286">
        <v>27216.1</v>
      </c>
      <c r="C286">
        <v>27696.9</v>
      </c>
      <c r="D286">
        <v>27825</v>
      </c>
      <c r="E286">
        <v>26865.1</v>
      </c>
      <c r="F286" t="s">
        <v>288</v>
      </c>
      <c r="G286">
        <v>-1.7399999999999999E-2</v>
      </c>
    </row>
    <row r="287" spans="1:7" x14ac:dyDescent="0.2">
      <c r="A287" s="1">
        <v>45076</v>
      </c>
      <c r="B287">
        <v>27698.2</v>
      </c>
      <c r="C287">
        <v>27738.9</v>
      </c>
      <c r="D287">
        <v>28033.599999999999</v>
      </c>
      <c r="E287">
        <v>27583.8</v>
      </c>
      <c r="F287" t="s">
        <v>289</v>
      </c>
      <c r="G287">
        <v>-1.5E-3</v>
      </c>
    </row>
    <row r="288" spans="1:7" x14ac:dyDescent="0.2">
      <c r="A288" s="1">
        <v>45075</v>
      </c>
      <c r="B288">
        <v>27739.4</v>
      </c>
      <c r="C288">
        <v>28068.400000000001</v>
      </c>
      <c r="D288">
        <v>28431.200000000001</v>
      </c>
      <c r="E288">
        <v>27548.799999999999</v>
      </c>
      <c r="F288" t="s">
        <v>290</v>
      </c>
      <c r="G288">
        <v>-1.18E-2</v>
      </c>
    </row>
    <row r="289" spans="1:7" x14ac:dyDescent="0.2">
      <c r="A289" s="1">
        <v>45074</v>
      </c>
      <c r="B289">
        <v>28071.200000000001</v>
      </c>
      <c r="C289">
        <v>26855.3</v>
      </c>
      <c r="D289">
        <v>28181.9</v>
      </c>
      <c r="E289">
        <v>26788.5</v>
      </c>
      <c r="F289" t="s">
        <v>291</v>
      </c>
      <c r="G289">
        <v>4.5199999999999997E-2</v>
      </c>
    </row>
    <row r="290" spans="1:7" x14ac:dyDescent="0.2">
      <c r="A290" s="1">
        <v>45073</v>
      </c>
      <c r="B290">
        <v>26857.5</v>
      </c>
      <c r="C290">
        <v>26711.200000000001</v>
      </c>
      <c r="D290">
        <v>26882.9</v>
      </c>
      <c r="E290">
        <v>26591.200000000001</v>
      </c>
      <c r="F290" t="s">
        <v>292</v>
      </c>
      <c r="G290">
        <v>5.4999999999999997E-3</v>
      </c>
    </row>
    <row r="291" spans="1:7" x14ac:dyDescent="0.2">
      <c r="A291" s="1">
        <v>45072</v>
      </c>
      <c r="B291">
        <v>26711.5</v>
      </c>
      <c r="C291">
        <v>26475.5</v>
      </c>
      <c r="D291">
        <v>26911.599999999999</v>
      </c>
      <c r="E291">
        <v>26330</v>
      </c>
      <c r="F291" t="s">
        <v>293</v>
      </c>
      <c r="G291">
        <v>8.8999999999999999E-3</v>
      </c>
    </row>
    <row r="292" spans="1:7" x14ac:dyDescent="0.2">
      <c r="A292" s="1">
        <v>45071</v>
      </c>
      <c r="B292">
        <v>26475.8</v>
      </c>
      <c r="C292">
        <v>26327.1</v>
      </c>
      <c r="D292">
        <v>26589.200000000001</v>
      </c>
      <c r="E292">
        <v>25892.5</v>
      </c>
      <c r="F292" t="s">
        <v>294</v>
      </c>
      <c r="G292">
        <v>5.5999999999999999E-3</v>
      </c>
    </row>
    <row r="293" spans="1:7" x14ac:dyDescent="0.2">
      <c r="A293" s="1">
        <v>45070</v>
      </c>
      <c r="B293">
        <v>26328.400000000001</v>
      </c>
      <c r="C293">
        <v>27220.7</v>
      </c>
      <c r="D293">
        <v>27220.7</v>
      </c>
      <c r="E293">
        <v>26088.7</v>
      </c>
      <c r="F293" t="s">
        <v>295</v>
      </c>
      <c r="G293">
        <v>-3.2800000000000003E-2</v>
      </c>
    </row>
    <row r="294" spans="1:7" x14ac:dyDescent="0.2">
      <c r="A294" s="1">
        <v>45069</v>
      </c>
      <c r="B294">
        <v>27220.7</v>
      </c>
      <c r="C294">
        <v>26851.599999999999</v>
      </c>
      <c r="D294">
        <v>27448.1</v>
      </c>
      <c r="E294">
        <v>26804.1</v>
      </c>
      <c r="F294" t="s">
        <v>296</v>
      </c>
      <c r="G294">
        <v>1.3899999999999999E-2</v>
      </c>
    </row>
    <row r="295" spans="1:7" x14ac:dyDescent="0.2">
      <c r="A295" s="1">
        <v>45068</v>
      </c>
      <c r="B295">
        <v>26847.3</v>
      </c>
      <c r="C295">
        <v>26749.9</v>
      </c>
      <c r="D295">
        <v>27048.9</v>
      </c>
      <c r="E295">
        <v>26546.1</v>
      </c>
      <c r="F295" t="s">
        <v>297</v>
      </c>
      <c r="G295">
        <v>3.5999999999999999E-3</v>
      </c>
    </row>
    <row r="296" spans="1:7" x14ac:dyDescent="0.2">
      <c r="A296" s="1">
        <v>45067</v>
      </c>
      <c r="B296">
        <v>26749.9</v>
      </c>
      <c r="C296">
        <v>27116.2</v>
      </c>
      <c r="D296">
        <v>27257.1</v>
      </c>
      <c r="E296">
        <v>26677.599999999999</v>
      </c>
      <c r="F296" t="s">
        <v>298</v>
      </c>
      <c r="G296">
        <v>-1.35E-2</v>
      </c>
    </row>
    <row r="297" spans="1:7" x14ac:dyDescent="0.2">
      <c r="A297" s="1">
        <v>45066</v>
      </c>
      <c r="B297">
        <v>27116.2</v>
      </c>
      <c r="C297">
        <v>26883</v>
      </c>
      <c r="D297">
        <v>27147.200000000001</v>
      </c>
      <c r="E297">
        <v>26831.3</v>
      </c>
      <c r="F297" t="s">
        <v>299</v>
      </c>
      <c r="G297">
        <v>8.6999999999999994E-3</v>
      </c>
    </row>
    <row r="298" spans="1:7" x14ac:dyDescent="0.2">
      <c r="A298" s="1">
        <v>45065</v>
      </c>
      <c r="B298">
        <v>26882.9</v>
      </c>
      <c r="C298">
        <v>26828.2</v>
      </c>
      <c r="D298">
        <v>27154.7</v>
      </c>
      <c r="E298">
        <v>26711.3</v>
      </c>
      <c r="F298" t="s">
        <v>300</v>
      </c>
      <c r="G298">
        <v>2E-3</v>
      </c>
    </row>
    <row r="299" spans="1:7" x14ac:dyDescent="0.2">
      <c r="A299" s="1">
        <v>45064</v>
      </c>
      <c r="B299">
        <v>26828</v>
      </c>
      <c r="C299">
        <v>27403.8</v>
      </c>
      <c r="D299">
        <v>27467</v>
      </c>
      <c r="E299">
        <v>26449.8</v>
      </c>
      <c r="F299" t="s">
        <v>301</v>
      </c>
      <c r="G299">
        <v>-2.1000000000000001E-2</v>
      </c>
    </row>
    <row r="300" spans="1:7" x14ac:dyDescent="0.2">
      <c r="A300" s="1">
        <v>45063</v>
      </c>
      <c r="B300">
        <v>27403.1</v>
      </c>
      <c r="C300">
        <v>27035.5</v>
      </c>
      <c r="D300">
        <v>27465.3</v>
      </c>
      <c r="E300">
        <v>26597.7</v>
      </c>
      <c r="F300" t="s">
        <v>302</v>
      </c>
      <c r="G300">
        <v>1.3599999999999999E-2</v>
      </c>
    </row>
    <row r="301" spans="1:7" x14ac:dyDescent="0.2">
      <c r="A301" s="1">
        <v>45062</v>
      </c>
      <c r="B301">
        <v>27035.3</v>
      </c>
      <c r="C301">
        <v>27183.9</v>
      </c>
      <c r="D301">
        <v>27295.3</v>
      </c>
      <c r="E301">
        <v>26881.9</v>
      </c>
      <c r="F301" t="s">
        <v>303</v>
      </c>
      <c r="G301">
        <v>-5.4999999999999997E-3</v>
      </c>
    </row>
    <row r="302" spans="1:7" x14ac:dyDescent="0.2">
      <c r="A302" s="1">
        <v>45061</v>
      </c>
      <c r="B302">
        <v>27183.9</v>
      </c>
      <c r="C302">
        <v>26920.400000000001</v>
      </c>
      <c r="D302">
        <v>27651.7</v>
      </c>
      <c r="E302">
        <v>26752.1</v>
      </c>
      <c r="F302" t="s">
        <v>304</v>
      </c>
      <c r="G302">
        <v>9.7999999999999997E-3</v>
      </c>
    </row>
    <row r="303" spans="1:7" x14ac:dyDescent="0.2">
      <c r="A303" s="1">
        <v>45060</v>
      </c>
      <c r="B303">
        <v>26920</v>
      </c>
      <c r="C303">
        <v>26777.4</v>
      </c>
      <c r="D303">
        <v>27176.1</v>
      </c>
      <c r="E303">
        <v>26609.9</v>
      </c>
      <c r="F303" t="s">
        <v>305</v>
      </c>
      <c r="G303">
        <v>5.3E-3</v>
      </c>
    </row>
    <row r="304" spans="1:7" x14ac:dyDescent="0.2">
      <c r="A304" s="1">
        <v>45059</v>
      </c>
      <c r="B304">
        <v>26777.5</v>
      </c>
      <c r="C304">
        <v>26798.7</v>
      </c>
      <c r="D304">
        <v>27011.9</v>
      </c>
      <c r="E304">
        <v>26695.599999999999</v>
      </c>
      <c r="F304" t="s">
        <v>306</v>
      </c>
      <c r="G304">
        <v>-8.0000000000000004E-4</v>
      </c>
    </row>
    <row r="305" spans="1:7" x14ac:dyDescent="0.2">
      <c r="A305" s="1">
        <v>45058</v>
      </c>
      <c r="B305">
        <v>26799.200000000001</v>
      </c>
      <c r="C305">
        <v>26983.1</v>
      </c>
      <c r="D305">
        <v>27044</v>
      </c>
      <c r="E305">
        <v>25853.1</v>
      </c>
      <c r="F305" t="s">
        <v>307</v>
      </c>
      <c r="G305">
        <v>-6.7999999999999996E-3</v>
      </c>
    </row>
    <row r="306" spans="1:7" x14ac:dyDescent="0.2">
      <c r="A306" s="1">
        <v>45057</v>
      </c>
      <c r="B306">
        <v>26983.5</v>
      </c>
      <c r="C306">
        <v>27604.3</v>
      </c>
      <c r="D306">
        <v>27607.4</v>
      </c>
      <c r="E306">
        <v>26766.2</v>
      </c>
      <c r="F306" t="s">
        <v>308</v>
      </c>
      <c r="G306">
        <v>-2.2499999999999999E-2</v>
      </c>
    </row>
    <row r="307" spans="1:7" x14ac:dyDescent="0.2">
      <c r="A307" s="1">
        <v>45056</v>
      </c>
      <c r="B307">
        <v>27603.3</v>
      </c>
      <c r="C307">
        <v>27634.3</v>
      </c>
      <c r="D307">
        <v>28311.7</v>
      </c>
      <c r="E307">
        <v>26885.7</v>
      </c>
      <c r="F307" t="s">
        <v>309</v>
      </c>
      <c r="G307">
        <v>-1.1000000000000001E-3</v>
      </c>
    </row>
    <row r="308" spans="1:7" x14ac:dyDescent="0.2">
      <c r="A308" s="1">
        <v>45055</v>
      </c>
      <c r="B308">
        <v>27634.9</v>
      </c>
      <c r="C308">
        <v>27670.5</v>
      </c>
      <c r="D308">
        <v>27816</v>
      </c>
      <c r="E308">
        <v>27366.3</v>
      </c>
      <c r="F308" t="s">
        <v>310</v>
      </c>
      <c r="G308">
        <v>-1.2999999999999999E-3</v>
      </c>
    </row>
    <row r="309" spans="1:7" x14ac:dyDescent="0.2">
      <c r="A309" s="1">
        <v>45054</v>
      </c>
      <c r="B309">
        <v>27670.5</v>
      </c>
      <c r="C309">
        <v>28424.799999999999</v>
      </c>
      <c r="D309">
        <v>28627.8</v>
      </c>
      <c r="E309">
        <v>27280.3</v>
      </c>
      <c r="F309" t="s">
        <v>311</v>
      </c>
      <c r="G309">
        <v>-2.6499999999999999E-2</v>
      </c>
    </row>
    <row r="310" spans="1:7" x14ac:dyDescent="0.2">
      <c r="A310" s="1">
        <v>45053</v>
      </c>
      <c r="B310">
        <v>28424.799999999999</v>
      </c>
      <c r="C310">
        <v>28857.1</v>
      </c>
      <c r="D310">
        <v>29122</v>
      </c>
      <c r="E310">
        <v>28419.599999999999</v>
      </c>
      <c r="F310" t="s">
        <v>35</v>
      </c>
      <c r="G310">
        <v>-1.4999999999999999E-2</v>
      </c>
    </row>
    <row r="311" spans="1:7" x14ac:dyDescent="0.2">
      <c r="A311" s="1">
        <v>45052</v>
      </c>
      <c r="B311">
        <v>28857.1</v>
      </c>
      <c r="C311">
        <v>29512.799999999999</v>
      </c>
      <c r="D311">
        <v>29816.400000000001</v>
      </c>
      <c r="E311">
        <v>28414.9</v>
      </c>
      <c r="F311" t="s">
        <v>312</v>
      </c>
      <c r="G311">
        <v>-2.2200000000000001E-2</v>
      </c>
    </row>
    <row r="312" spans="1:7" x14ac:dyDescent="0.2">
      <c r="A312" s="1">
        <v>45051</v>
      </c>
      <c r="B312">
        <v>29513.200000000001</v>
      </c>
      <c r="C312">
        <v>28842.2</v>
      </c>
      <c r="D312">
        <v>29653.9</v>
      </c>
      <c r="E312">
        <v>28825.3</v>
      </c>
      <c r="F312" t="s">
        <v>313</v>
      </c>
      <c r="G312">
        <v>2.3300000000000001E-2</v>
      </c>
    </row>
    <row r="313" spans="1:7" x14ac:dyDescent="0.2">
      <c r="A313" s="1">
        <v>45050</v>
      </c>
      <c r="B313">
        <v>28842.1</v>
      </c>
      <c r="C313">
        <v>29023.599999999999</v>
      </c>
      <c r="D313">
        <v>29352.7</v>
      </c>
      <c r="E313">
        <v>28687.4</v>
      </c>
      <c r="F313" t="s">
        <v>314</v>
      </c>
      <c r="G313">
        <v>-6.3E-3</v>
      </c>
    </row>
    <row r="314" spans="1:7" x14ac:dyDescent="0.2">
      <c r="A314" s="1">
        <v>45049</v>
      </c>
      <c r="B314">
        <v>29023.599999999999</v>
      </c>
      <c r="C314">
        <v>28669.1</v>
      </c>
      <c r="D314">
        <v>29244.7</v>
      </c>
      <c r="E314">
        <v>28164.400000000001</v>
      </c>
      <c r="F314" t="s">
        <v>315</v>
      </c>
      <c r="G314">
        <v>1.24E-2</v>
      </c>
    </row>
    <row r="315" spans="1:7" x14ac:dyDescent="0.2">
      <c r="A315" s="1">
        <v>45048</v>
      </c>
      <c r="B315">
        <v>28669.1</v>
      </c>
      <c r="C315">
        <v>28079</v>
      </c>
      <c r="D315">
        <v>28877.4</v>
      </c>
      <c r="E315">
        <v>27913.200000000001</v>
      </c>
      <c r="F315" t="s">
        <v>316</v>
      </c>
      <c r="G315">
        <v>2.1100000000000001E-2</v>
      </c>
    </row>
    <row r="316" spans="1:7" x14ac:dyDescent="0.2">
      <c r="A316" s="1">
        <v>45047</v>
      </c>
      <c r="B316">
        <v>28077.599999999999</v>
      </c>
      <c r="C316">
        <v>29252.1</v>
      </c>
      <c r="D316">
        <v>29329.599999999999</v>
      </c>
      <c r="E316">
        <v>27685.9</v>
      </c>
      <c r="F316" t="s">
        <v>317</v>
      </c>
      <c r="G316">
        <v>-4.02E-2</v>
      </c>
    </row>
    <row r="317" spans="1:7" x14ac:dyDescent="0.2">
      <c r="A317" s="1">
        <v>45046</v>
      </c>
      <c r="B317">
        <v>29252.1</v>
      </c>
      <c r="C317">
        <v>29235.1</v>
      </c>
      <c r="D317">
        <v>29941.3</v>
      </c>
      <c r="E317">
        <v>29095</v>
      </c>
      <c r="F317" t="s">
        <v>318</v>
      </c>
      <c r="G317">
        <v>5.9999999999999995E-4</v>
      </c>
    </row>
    <row r="318" spans="1:7" x14ac:dyDescent="0.2">
      <c r="A318" s="1">
        <v>45045</v>
      </c>
      <c r="B318">
        <v>29234.1</v>
      </c>
      <c r="C318">
        <v>29318.400000000001</v>
      </c>
      <c r="D318">
        <v>29425.5</v>
      </c>
      <c r="E318">
        <v>29058.5</v>
      </c>
      <c r="F318" t="s">
        <v>319</v>
      </c>
      <c r="G318">
        <v>-3.0000000000000001E-3</v>
      </c>
    </row>
    <row r="319" spans="1:7" x14ac:dyDescent="0.2">
      <c r="A319" s="1">
        <v>45044</v>
      </c>
      <c r="B319">
        <v>29321.8</v>
      </c>
      <c r="C319">
        <v>29475.9</v>
      </c>
      <c r="D319">
        <v>29587.200000000001</v>
      </c>
      <c r="E319">
        <v>28927.8</v>
      </c>
      <c r="F319" t="s">
        <v>320</v>
      </c>
      <c r="G319">
        <v>-5.1999999999999998E-3</v>
      </c>
    </row>
    <row r="320" spans="1:7" x14ac:dyDescent="0.2">
      <c r="A320" s="1">
        <v>45043</v>
      </c>
      <c r="B320">
        <v>29475.9</v>
      </c>
      <c r="C320">
        <v>28424.5</v>
      </c>
      <c r="D320">
        <v>29859.8</v>
      </c>
      <c r="E320">
        <v>28392.400000000001</v>
      </c>
      <c r="F320" t="s">
        <v>321</v>
      </c>
      <c r="G320">
        <v>3.6999999999999998E-2</v>
      </c>
    </row>
    <row r="321" spans="1:7" x14ac:dyDescent="0.2">
      <c r="A321" s="1">
        <v>45042</v>
      </c>
      <c r="B321">
        <v>28424.6</v>
      </c>
      <c r="C321">
        <v>28298.799999999999</v>
      </c>
      <c r="D321">
        <v>29995.7</v>
      </c>
      <c r="E321">
        <v>27307.8</v>
      </c>
      <c r="F321" t="s">
        <v>322</v>
      </c>
      <c r="G321">
        <v>4.4000000000000003E-3</v>
      </c>
    </row>
    <row r="322" spans="1:7" x14ac:dyDescent="0.2">
      <c r="A322" s="1">
        <v>45041</v>
      </c>
      <c r="B322">
        <v>28298.799999999999</v>
      </c>
      <c r="C322">
        <v>27510.1</v>
      </c>
      <c r="D322">
        <v>28375.599999999999</v>
      </c>
      <c r="E322">
        <v>27201.1</v>
      </c>
      <c r="F322" t="s">
        <v>323</v>
      </c>
      <c r="G322">
        <v>2.87E-2</v>
      </c>
    </row>
    <row r="323" spans="1:7" x14ac:dyDescent="0.2">
      <c r="A323" s="1">
        <v>45040</v>
      </c>
      <c r="B323">
        <v>27509.3</v>
      </c>
      <c r="C323">
        <v>27591.4</v>
      </c>
      <c r="D323">
        <v>27978.799999999999</v>
      </c>
      <c r="E323">
        <v>27054.3</v>
      </c>
      <c r="F323" t="s">
        <v>324</v>
      </c>
      <c r="G323">
        <v>-3.0000000000000001E-3</v>
      </c>
    </row>
    <row r="324" spans="1:7" x14ac:dyDescent="0.2">
      <c r="A324" s="1">
        <v>45039</v>
      </c>
      <c r="B324">
        <v>27591.4</v>
      </c>
      <c r="C324">
        <v>27813.8</v>
      </c>
      <c r="D324">
        <v>27815</v>
      </c>
      <c r="E324">
        <v>27388.5</v>
      </c>
      <c r="F324" t="s">
        <v>325</v>
      </c>
      <c r="G324">
        <v>-8.0000000000000002E-3</v>
      </c>
    </row>
    <row r="325" spans="1:7" x14ac:dyDescent="0.2">
      <c r="A325" s="1">
        <v>45038</v>
      </c>
      <c r="B325">
        <v>27813.9</v>
      </c>
      <c r="C325">
        <v>27264.799999999999</v>
      </c>
      <c r="D325">
        <v>27872</v>
      </c>
      <c r="E325">
        <v>27165.7</v>
      </c>
      <c r="F325" t="s">
        <v>326</v>
      </c>
      <c r="G325">
        <v>2.01E-2</v>
      </c>
    </row>
    <row r="326" spans="1:7" x14ac:dyDescent="0.2">
      <c r="A326" s="1">
        <v>45037</v>
      </c>
      <c r="B326">
        <v>27264.799999999999</v>
      </c>
      <c r="C326">
        <v>28240.5</v>
      </c>
      <c r="D326">
        <v>28353.4</v>
      </c>
      <c r="E326">
        <v>27171.1</v>
      </c>
      <c r="F326" t="s">
        <v>327</v>
      </c>
      <c r="G326">
        <v>-3.4599999999999999E-2</v>
      </c>
    </row>
    <row r="327" spans="1:7" x14ac:dyDescent="0.2">
      <c r="A327" s="1">
        <v>45036</v>
      </c>
      <c r="B327">
        <v>28240.5</v>
      </c>
      <c r="C327">
        <v>28813.7</v>
      </c>
      <c r="D327">
        <v>29082.1</v>
      </c>
      <c r="E327">
        <v>28032.400000000001</v>
      </c>
      <c r="F327" t="s">
        <v>328</v>
      </c>
      <c r="G327">
        <v>-1.9900000000000001E-2</v>
      </c>
    </row>
    <row r="328" spans="1:7" x14ac:dyDescent="0.2">
      <c r="A328" s="1">
        <v>45035</v>
      </c>
      <c r="B328">
        <v>28813.7</v>
      </c>
      <c r="C328">
        <v>30382.2</v>
      </c>
      <c r="D328">
        <v>30408.400000000001</v>
      </c>
      <c r="E328">
        <v>28641.1</v>
      </c>
      <c r="F328" t="s">
        <v>329</v>
      </c>
      <c r="G328">
        <v>-5.16E-2</v>
      </c>
    </row>
    <row r="329" spans="1:7" x14ac:dyDescent="0.2">
      <c r="A329" s="1">
        <v>45034</v>
      </c>
      <c r="B329">
        <v>30382.2</v>
      </c>
      <c r="C329">
        <v>29434.1</v>
      </c>
      <c r="D329">
        <v>30470.1</v>
      </c>
      <c r="E329">
        <v>29149.200000000001</v>
      </c>
      <c r="F329" t="s">
        <v>330</v>
      </c>
      <c r="G329">
        <v>3.2199999999999999E-2</v>
      </c>
    </row>
    <row r="330" spans="1:7" x14ac:dyDescent="0.2">
      <c r="A330" s="1">
        <v>45033</v>
      </c>
      <c r="B330">
        <v>29434.9</v>
      </c>
      <c r="C330">
        <v>30310.799999999999</v>
      </c>
      <c r="D330">
        <v>30312.2</v>
      </c>
      <c r="E330">
        <v>29274</v>
      </c>
      <c r="F330" t="s">
        <v>331</v>
      </c>
      <c r="G330">
        <v>-2.8899999999999999E-2</v>
      </c>
    </row>
    <row r="331" spans="1:7" x14ac:dyDescent="0.2">
      <c r="A331" s="1">
        <v>45032</v>
      </c>
      <c r="B331">
        <v>30310.3</v>
      </c>
      <c r="C331">
        <v>30299.200000000001</v>
      </c>
      <c r="D331">
        <v>30545.3</v>
      </c>
      <c r="E331">
        <v>30134.6</v>
      </c>
      <c r="F331" t="s">
        <v>332</v>
      </c>
      <c r="G331">
        <v>4.0000000000000002E-4</v>
      </c>
    </row>
    <row r="332" spans="1:7" x14ac:dyDescent="0.2">
      <c r="A332" s="1">
        <v>45031</v>
      </c>
      <c r="B332">
        <v>30299.599999999999</v>
      </c>
      <c r="C332">
        <v>30472.6</v>
      </c>
      <c r="D332">
        <v>30586.5</v>
      </c>
      <c r="E332">
        <v>30208.799999999999</v>
      </c>
      <c r="F332" t="s">
        <v>333</v>
      </c>
      <c r="G332">
        <v>-5.7000000000000002E-3</v>
      </c>
    </row>
    <row r="333" spans="1:7" x14ac:dyDescent="0.2">
      <c r="A333" s="1">
        <v>45030</v>
      </c>
      <c r="B333">
        <v>30472.5</v>
      </c>
      <c r="C333">
        <v>30387.4</v>
      </c>
      <c r="D333">
        <v>30964.9</v>
      </c>
      <c r="E333">
        <v>30026</v>
      </c>
      <c r="F333" t="s">
        <v>334</v>
      </c>
      <c r="G333">
        <v>2.8E-3</v>
      </c>
    </row>
    <row r="334" spans="1:7" x14ac:dyDescent="0.2">
      <c r="A334" s="1">
        <v>45029</v>
      </c>
      <c r="B334">
        <v>30387.4</v>
      </c>
      <c r="C334">
        <v>29892.400000000001</v>
      </c>
      <c r="D334">
        <v>30524.1</v>
      </c>
      <c r="E334">
        <v>29864.5</v>
      </c>
      <c r="F334" t="s">
        <v>335</v>
      </c>
      <c r="G334">
        <v>1.6799999999999999E-2</v>
      </c>
    </row>
    <row r="335" spans="1:7" x14ac:dyDescent="0.2">
      <c r="A335" s="1">
        <v>45028</v>
      </c>
      <c r="B335">
        <v>29886.400000000001</v>
      </c>
      <c r="C335">
        <v>30209.8</v>
      </c>
      <c r="D335">
        <v>30473</v>
      </c>
      <c r="E335">
        <v>29679.5</v>
      </c>
      <c r="F335" t="s">
        <v>336</v>
      </c>
      <c r="G335">
        <v>-1.0699999999999999E-2</v>
      </c>
    </row>
    <row r="336" spans="1:7" x14ac:dyDescent="0.2">
      <c r="A336" s="1">
        <v>45027</v>
      </c>
      <c r="B336">
        <v>30209.599999999999</v>
      </c>
      <c r="C336">
        <v>29641</v>
      </c>
      <c r="D336">
        <v>30484.6</v>
      </c>
      <c r="E336">
        <v>29597.8</v>
      </c>
      <c r="F336" t="s">
        <v>337</v>
      </c>
      <c r="G336">
        <v>1.9199999999999998E-2</v>
      </c>
    </row>
    <row r="337" spans="1:7" x14ac:dyDescent="0.2">
      <c r="A337" s="1">
        <v>45026</v>
      </c>
      <c r="B337">
        <v>29641</v>
      </c>
      <c r="C337">
        <v>28326.5</v>
      </c>
      <c r="D337">
        <v>29755.4</v>
      </c>
      <c r="E337">
        <v>28182.9</v>
      </c>
      <c r="F337" t="s">
        <v>338</v>
      </c>
      <c r="G337">
        <v>4.6399999999999997E-2</v>
      </c>
    </row>
    <row r="338" spans="1:7" x14ac:dyDescent="0.2">
      <c r="A338" s="1">
        <v>45025</v>
      </c>
      <c r="B338">
        <v>28326.6</v>
      </c>
      <c r="C338">
        <v>27941.200000000001</v>
      </c>
      <c r="D338">
        <v>28522.7</v>
      </c>
      <c r="E338">
        <v>27809.200000000001</v>
      </c>
      <c r="F338" t="s">
        <v>339</v>
      </c>
      <c r="G338">
        <v>1.38E-2</v>
      </c>
    </row>
    <row r="339" spans="1:7" x14ac:dyDescent="0.2">
      <c r="A339" s="1">
        <v>45024</v>
      </c>
      <c r="B339">
        <v>27941.200000000001</v>
      </c>
      <c r="C339">
        <v>27910.400000000001</v>
      </c>
      <c r="D339">
        <v>28153.1</v>
      </c>
      <c r="E339">
        <v>27863.8</v>
      </c>
      <c r="F339" t="s">
        <v>340</v>
      </c>
      <c r="G339">
        <v>1.1000000000000001E-3</v>
      </c>
    </row>
    <row r="340" spans="1:7" x14ac:dyDescent="0.2">
      <c r="A340" s="1">
        <v>45023</v>
      </c>
      <c r="B340">
        <v>27910.400000000001</v>
      </c>
      <c r="C340">
        <v>28037.599999999999</v>
      </c>
      <c r="D340">
        <v>28102.5</v>
      </c>
      <c r="E340">
        <v>27779.4</v>
      </c>
      <c r="F340" t="s">
        <v>341</v>
      </c>
      <c r="G340">
        <v>-4.4999999999999997E-3</v>
      </c>
    </row>
    <row r="341" spans="1:7" x14ac:dyDescent="0.2">
      <c r="A341" s="1">
        <v>45022</v>
      </c>
      <c r="B341">
        <v>28036.7</v>
      </c>
      <c r="C341">
        <v>28173.5</v>
      </c>
      <c r="D341">
        <v>28173.5</v>
      </c>
      <c r="E341">
        <v>27734.5</v>
      </c>
      <c r="F341" t="s">
        <v>342</v>
      </c>
      <c r="G341">
        <v>-4.8999999999999998E-3</v>
      </c>
    </row>
    <row r="342" spans="1:7" x14ac:dyDescent="0.2">
      <c r="A342" s="1">
        <v>45021</v>
      </c>
      <c r="B342">
        <v>28173.5</v>
      </c>
      <c r="C342">
        <v>28164.400000000001</v>
      </c>
      <c r="D342">
        <v>28744.400000000001</v>
      </c>
      <c r="E342">
        <v>27823.5</v>
      </c>
      <c r="F342" t="s">
        <v>343</v>
      </c>
      <c r="G342">
        <v>2.9999999999999997E-4</v>
      </c>
    </row>
    <row r="343" spans="1:7" x14ac:dyDescent="0.2">
      <c r="A343" s="1">
        <v>45020</v>
      </c>
      <c r="B343">
        <v>28164.400000000001</v>
      </c>
      <c r="C343">
        <v>27802.2</v>
      </c>
      <c r="D343">
        <v>28429.1</v>
      </c>
      <c r="E343">
        <v>27668.9</v>
      </c>
      <c r="F343" t="s">
        <v>344</v>
      </c>
      <c r="G343">
        <v>1.2999999999999999E-2</v>
      </c>
    </row>
    <row r="344" spans="1:7" x14ac:dyDescent="0.2">
      <c r="A344" s="1">
        <v>45019</v>
      </c>
      <c r="B344">
        <v>27802.1</v>
      </c>
      <c r="C344">
        <v>28194.7</v>
      </c>
      <c r="D344">
        <v>28458.400000000001</v>
      </c>
      <c r="E344">
        <v>27256.9</v>
      </c>
      <c r="F344" t="s">
        <v>345</v>
      </c>
      <c r="G344">
        <v>-1.41E-2</v>
      </c>
    </row>
    <row r="345" spans="1:7" x14ac:dyDescent="0.2">
      <c r="A345" s="1">
        <v>45018</v>
      </c>
      <c r="B345">
        <v>28198.3</v>
      </c>
      <c r="C345">
        <v>28456.1</v>
      </c>
      <c r="D345">
        <v>28522.799999999999</v>
      </c>
      <c r="E345">
        <v>27871.7</v>
      </c>
      <c r="F345" t="s">
        <v>346</v>
      </c>
      <c r="G345">
        <v>-9.1000000000000004E-3</v>
      </c>
    </row>
    <row r="346" spans="1:7" x14ac:dyDescent="0.2">
      <c r="A346" s="1">
        <v>45017</v>
      </c>
      <c r="B346">
        <v>28456.1</v>
      </c>
      <c r="C346">
        <v>28473.7</v>
      </c>
      <c r="D346">
        <v>28795.1</v>
      </c>
      <c r="E346">
        <v>28285.599999999999</v>
      </c>
      <c r="F346" t="s">
        <v>347</v>
      </c>
      <c r="G346">
        <v>-5.9999999999999995E-4</v>
      </c>
    </row>
    <row r="347" spans="1:7" x14ac:dyDescent="0.2">
      <c r="A347" s="1">
        <v>45016</v>
      </c>
      <c r="B347">
        <v>28473.7</v>
      </c>
      <c r="C347">
        <v>28029.3</v>
      </c>
      <c r="D347">
        <v>28646.3</v>
      </c>
      <c r="E347">
        <v>27587.5</v>
      </c>
      <c r="F347" t="s">
        <v>348</v>
      </c>
      <c r="G347">
        <v>1.5800000000000002E-2</v>
      </c>
    </row>
    <row r="348" spans="1:7" x14ac:dyDescent="0.2">
      <c r="A348" s="1">
        <v>45015</v>
      </c>
      <c r="B348">
        <v>28029.5</v>
      </c>
      <c r="C348">
        <v>28350.3</v>
      </c>
      <c r="D348">
        <v>29160.400000000001</v>
      </c>
      <c r="E348">
        <v>27716.7</v>
      </c>
      <c r="F348" t="s">
        <v>349</v>
      </c>
      <c r="G348">
        <v>-1.1299999999999999E-2</v>
      </c>
    </row>
    <row r="349" spans="1:7" x14ac:dyDescent="0.2">
      <c r="A349" s="1">
        <v>45014</v>
      </c>
      <c r="B349">
        <v>28350.400000000001</v>
      </c>
      <c r="C349">
        <v>27262.9</v>
      </c>
      <c r="D349">
        <v>28627.4</v>
      </c>
      <c r="E349">
        <v>27249.8</v>
      </c>
      <c r="F349" t="s">
        <v>350</v>
      </c>
      <c r="G349">
        <v>3.9899999999999998E-2</v>
      </c>
    </row>
    <row r="350" spans="1:7" x14ac:dyDescent="0.2">
      <c r="A350" s="1">
        <v>45013</v>
      </c>
      <c r="B350">
        <v>27262.2</v>
      </c>
      <c r="C350">
        <v>27127.8</v>
      </c>
      <c r="D350">
        <v>27465</v>
      </c>
      <c r="E350">
        <v>26665.599999999999</v>
      </c>
      <c r="F350" t="s">
        <v>351</v>
      </c>
      <c r="G350">
        <v>4.8999999999999998E-3</v>
      </c>
    </row>
    <row r="351" spans="1:7" x14ac:dyDescent="0.2">
      <c r="A351" s="1">
        <v>45012</v>
      </c>
      <c r="B351">
        <v>27129.8</v>
      </c>
      <c r="C351">
        <v>27974.799999999999</v>
      </c>
      <c r="D351">
        <v>28023.3</v>
      </c>
      <c r="E351">
        <v>26611.5</v>
      </c>
      <c r="F351" t="s">
        <v>352</v>
      </c>
      <c r="G351">
        <v>-3.0200000000000001E-2</v>
      </c>
    </row>
    <row r="352" spans="1:7" x14ac:dyDescent="0.2">
      <c r="A352" s="1">
        <v>45011</v>
      </c>
      <c r="B352">
        <v>27973.5</v>
      </c>
      <c r="C352">
        <v>27474.9</v>
      </c>
      <c r="D352">
        <v>28153.7</v>
      </c>
      <c r="E352">
        <v>27429.1</v>
      </c>
      <c r="F352" t="s">
        <v>353</v>
      </c>
      <c r="G352">
        <v>1.8100000000000002E-2</v>
      </c>
    </row>
    <row r="353" spans="1:7" x14ac:dyDescent="0.2">
      <c r="A353" s="1">
        <v>45010</v>
      </c>
      <c r="B353">
        <v>27475.599999999999</v>
      </c>
      <c r="C353">
        <v>27462.2</v>
      </c>
      <c r="D353">
        <v>27761.9</v>
      </c>
      <c r="E353">
        <v>27176.7</v>
      </c>
      <c r="F353" t="s">
        <v>354</v>
      </c>
      <c r="G353">
        <v>5.0000000000000001E-4</v>
      </c>
    </row>
    <row r="354" spans="1:7" x14ac:dyDescent="0.2">
      <c r="A354" s="1">
        <v>45009</v>
      </c>
      <c r="B354">
        <v>27462.2</v>
      </c>
      <c r="C354">
        <v>28306.9</v>
      </c>
      <c r="D354">
        <v>28374.5</v>
      </c>
      <c r="E354">
        <v>27026.5</v>
      </c>
      <c r="F354" t="s">
        <v>355</v>
      </c>
      <c r="G354">
        <v>-0.03</v>
      </c>
    </row>
    <row r="355" spans="1:7" x14ac:dyDescent="0.2">
      <c r="A355" s="1">
        <v>45008</v>
      </c>
      <c r="B355">
        <v>28310.7</v>
      </c>
      <c r="C355">
        <v>27262.799999999999</v>
      </c>
      <c r="D355">
        <v>28734.1</v>
      </c>
      <c r="E355">
        <v>27144.6</v>
      </c>
      <c r="F355" t="s">
        <v>356</v>
      </c>
      <c r="G355">
        <v>3.85E-2</v>
      </c>
    </row>
    <row r="356" spans="1:7" x14ac:dyDescent="0.2">
      <c r="A356" s="1">
        <v>45007</v>
      </c>
      <c r="B356">
        <v>27261.7</v>
      </c>
      <c r="C356">
        <v>28114.2</v>
      </c>
      <c r="D356">
        <v>28760.3</v>
      </c>
      <c r="E356">
        <v>26668.7</v>
      </c>
      <c r="F356" t="s">
        <v>357</v>
      </c>
      <c r="G356">
        <v>-3.0300000000000001E-2</v>
      </c>
    </row>
    <row r="357" spans="1:7" x14ac:dyDescent="0.2">
      <c r="A357" s="1">
        <v>45006</v>
      </c>
      <c r="B357">
        <v>28114</v>
      </c>
      <c r="C357">
        <v>27719.8</v>
      </c>
      <c r="D357">
        <v>28437.8</v>
      </c>
      <c r="E357">
        <v>27350.6</v>
      </c>
      <c r="F357" t="s">
        <v>358</v>
      </c>
      <c r="G357">
        <v>1.4200000000000001E-2</v>
      </c>
    </row>
    <row r="358" spans="1:7" x14ac:dyDescent="0.2">
      <c r="A358" s="1">
        <v>45005</v>
      </c>
      <c r="B358">
        <v>27720.5</v>
      </c>
      <c r="C358">
        <v>27958.9</v>
      </c>
      <c r="D358">
        <v>28457.8</v>
      </c>
      <c r="E358">
        <v>27157</v>
      </c>
      <c r="F358" t="s">
        <v>359</v>
      </c>
      <c r="G358">
        <v>-8.5000000000000006E-3</v>
      </c>
    </row>
    <row r="359" spans="1:7" x14ac:dyDescent="0.2">
      <c r="A359" s="1">
        <v>45004</v>
      </c>
      <c r="B359">
        <v>27958.7</v>
      </c>
      <c r="C359">
        <v>26914.5</v>
      </c>
      <c r="D359">
        <v>28347.3</v>
      </c>
      <c r="E359">
        <v>26844.6</v>
      </c>
      <c r="F359" t="s">
        <v>360</v>
      </c>
      <c r="G359">
        <v>3.8800000000000001E-2</v>
      </c>
    </row>
    <row r="360" spans="1:7" x14ac:dyDescent="0.2">
      <c r="A360" s="1">
        <v>45003</v>
      </c>
      <c r="B360">
        <v>26914.5</v>
      </c>
      <c r="C360">
        <v>27391.9</v>
      </c>
      <c r="D360">
        <v>27659.1</v>
      </c>
      <c r="E360">
        <v>26688.7</v>
      </c>
      <c r="F360" t="s">
        <v>361</v>
      </c>
      <c r="G360">
        <v>-1.7399999999999999E-2</v>
      </c>
    </row>
    <row r="361" spans="1:7" x14ac:dyDescent="0.2">
      <c r="A361" s="1">
        <v>45002</v>
      </c>
      <c r="B361">
        <v>27391.8</v>
      </c>
      <c r="C361">
        <v>25004.400000000001</v>
      </c>
      <c r="D361">
        <v>27742.2</v>
      </c>
      <c r="E361">
        <v>24900.1</v>
      </c>
      <c r="F361" t="s">
        <v>362</v>
      </c>
      <c r="G361">
        <v>9.5500000000000002E-2</v>
      </c>
    </row>
    <row r="362" spans="1:7" x14ac:dyDescent="0.2">
      <c r="A362" s="1">
        <v>45001</v>
      </c>
      <c r="B362">
        <v>25004.1</v>
      </c>
      <c r="C362">
        <v>24283.200000000001</v>
      </c>
      <c r="D362">
        <v>25139</v>
      </c>
      <c r="E362">
        <v>24147.9</v>
      </c>
      <c r="F362" t="s">
        <v>363</v>
      </c>
      <c r="G362">
        <v>2.9700000000000001E-2</v>
      </c>
    </row>
    <row r="363" spans="1:7" x14ac:dyDescent="0.2">
      <c r="A363" s="1">
        <v>45000</v>
      </c>
      <c r="B363">
        <v>24282.7</v>
      </c>
      <c r="C363">
        <v>24699.599999999999</v>
      </c>
      <c r="D363">
        <v>25108.9</v>
      </c>
      <c r="E363">
        <v>23932.400000000001</v>
      </c>
      <c r="F363" t="s">
        <v>364</v>
      </c>
      <c r="G363">
        <v>-1.6899999999999998E-2</v>
      </c>
    </row>
    <row r="364" spans="1:7" x14ac:dyDescent="0.2">
      <c r="A364" s="1">
        <v>44999</v>
      </c>
      <c r="B364">
        <v>24699.7</v>
      </c>
      <c r="C364">
        <v>24121.5</v>
      </c>
      <c r="D364">
        <v>26365.9</v>
      </c>
      <c r="E364">
        <v>23994.6</v>
      </c>
      <c r="F364" t="s">
        <v>365</v>
      </c>
      <c r="G364">
        <v>2.4299999999999999E-2</v>
      </c>
    </row>
    <row r="365" spans="1:7" x14ac:dyDescent="0.2">
      <c r="A365" s="1">
        <v>44998</v>
      </c>
      <c r="B365">
        <v>24114.400000000001</v>
      </c>
      <c r="C365">
        <v>21994.799999999999</v>
      </c>
      <c r="D365">
        <v>24406.2</v>
      </c>
      <c r="E365">
        <v>21859.599999999999</v>
      </c>
      <c r="F365" t="s">
        <v>366</v>
      </c>
      <c r="G365">
        <v>9.64E-2</v>
      </c>
    </row>
    <row r="366" spans="1:7" x14ac:dyDescent="0.2">
      <c r="A366" s="1">
        <v>44997</v>
      </c>
      <c r="B366">
        <v>21994.799999999999</v>
      </c>
      <c r="C366">
        <v>20465</v>
      </c>
      <c r="D366">
        <v>22028.6</v>
      </c>
      <c r="E366">
        <v>20294.2</v>
      </c>
      <c r="F366" t="s">
        <v>367</v>
      </c>
      <c r="G366">
        <v>7.46E-2</v>
      </c>
    </row>
    <row r="367" spans="1:7" x14ac:dyDescent="0.2">
      <c r="A367" s="1">
        <v>44996</v>
      </c>
      <c r="B367">
        <v>20467.5</v>
      </c>
      <c r="C367">
        <v>20156.5</v>
      </c>
      <c r="D367">
        <v>20669.5</v>
      </c>
      <c r="E367">
        <v>19796.7</v>
      </c>
      <c r="F367" t="s">
        <v>368</v>
      </c>
      <c r="G367">
        <v>1.54E-2</v>
      </c>
    </row>
    <row r="368" spans="1:7" x14ac:dyDescent="0.2">
      <c r="A368" s="1">
        <v>44995</v>
      </c>
      <c r="B368">
        <v>20156.7</v>
      </c>
      <c r="C368">
        <v>20362</v>
      </c>
      <c r="D368">
        <v>20362.599999999999</v>
      </c>
      <c r="E368">
        <v>19591.8</v>
      </c>
      <c r="F368" t="s">
        <v>369</v>
      </c>
      <c r="G368">
        <v>-1.01E-2</v>
      </c>
    </row>
    <row r="369" spans="1:7" x14ac:dyDescent="0.2">
      <c r="A369" s="1">
        <v>44994</v>
      </c>
      <c r="B369">
        <v>20361.8</v>
      </c>
      <c r="C369">
        <v>21710.799999999999</v>
      </c>
      <c r="D369">
        <v>21826.5</v>
      </c>
      <c r="E369">
        <v>20079.599999999999</v>
      </c>
      <c r="F369" t="s">
        <v>370</v>
      </c>
      <c r="G369">
        <v>-6.2100000000000002E-2</v>
      </c>
    </row>
    <row r="370" spans="1:7" x14ac:dyDescent="0.2">
      <c r="A370" s="1">
        <v>44993</v>
      </c>
      <c r="B370">
        <v>21710.799999999999</v>
      </c>
      <c r="C370">
        <v>22197.8</v>
      </c>
      <c r="D370">
        <v>22274.3</v>
      </c>
      <c r="E370">
        <v>21661.3</v>
      </c>
      <c r="F370" t="s">
        <v>371</v>
      </c>
      <c r="G370">
        <v>-2.1899999999999999E-2</v>
      </c>
    </row>
    <row r="371" spans="1:7" x14ac:dyDescent="0.2">
      <c r="A371" s="1">
        <v>44992</v>
      </c>
      <c r="B371">
        <v>22197.8</v>
      </c>
      <c r="C371">
        <v>22410.1</v>
      </c>
      <c r="D371">
        <v>22535.1</v>
      </c>
      <c r="E371">
        <v>21968.6</v>
      </c>
      <c r="F371" t="s">
        <v>372</v>
      </c>
      <c r="G371">
        <v>-9.4999999999999998E-3</v>
      </c>
    </row>
    <row r="372" spans="1:7" x14ac:dyDescent="0.2">
      <c r="A372" s="1">
        <v>44991</v>
      </c>
      <c r="B372">
        <v>22410</v>
      </c>
      <c r="C372">
        <v>22428.2</v>
      </c>
      <c r="D372">
        <v>22595.4</v>
      </c>
      <c r="E372">
        <v>22320.1</v>
      </c>
      <c r="F372" t="s">
        <v>373</v>
      </c>
      <c r="G372">
        <v>-8.0000000000000004E-4</v>
      </c>
    </row>
    <row r="373" spans="1:7" x14ac:dyDescent="0.2">
      <c r="A373" s="1">
        <v>44990</v>
      </c>
      <c r="B373">
        <v>22428.3</v>
      </c>
      <c r="C373">
        <v>22347.1</v>
      </c>
      <c r="D373">
        <v>22636.7</v>
      </c>
      <c r="E373">
        <v>22213.5</v>
      </c>
      <c r="F373" t="s">
        <v>374</v>
      </c>
      <c r="G373">
        <v>3.5999999999999999E-3</v>
      </c>
    </row>
    <row r="374" spans="1:7" x14ac:dyDescent="0.2">
      <c r="A374" s="1">
        <v>44989</v>
      </c>
      <c r="B374">
        <v>22347.1</v>
      </c>
      <c r="C374">
        <v>22354.7</v>
      </c>
      <c r="D374">
        <v>22403.7</v>
      </c>
      <c r="E374">
        <v>22167.4</v>
      </c>
      <c r="F374" t="s">
        <v>375</v>
      </c>
      <c r="G374">
        <v>-2.9999999999999997E-4</v>
      </c>
    </row>
    <row r="375" spans="1:7" x14ac:dyDescent="0.2">
      <c r="A375" s="1">
        <v>44988</v>
      </c>
      <c r="B375">
        <v>22354.400000000001</v>
      </c>
      <c r="C375">
        <v>23465.599999999999</v>
      </c>
      <c r="D375">
        <v>23473.4</v>
      </c>
      <c r="E375">
        <v>22051.9</v>
      </c>
      <c r="F375" t="s">
        <v>376</v>
      </c>
      <c r="G375">
        <v>-4.7300000000000002E-2</v>
      </c>
    </row>
    <row r="376" spans="1:7" x14ac:dyDescent="0.2">
      <c r="A376" s="1">
        <v>44987</v>
      </c>
      <c r="B376">
        <v>23465.4</v>
      </c>
      <c r="C376">
        <v>23642.2</v>
      </c>
      <c r="D376">
        <v>23780.5</v>
      </c>
      <c r="E376">
        <v>23208.7</v>
      </c>
      <c r="F376" t="s">
        <v>377</v>
      </c>
      <c r="G376">
        <v>-7.4999999999999997E-3</v>
      </c>
    </row>
    <row r="377" spans="1:7" x14ac:dyDescent="0.2">
      <c r="A377" s="1">
        <v>44986</v>
      </c>
      <c r="B377">
        <v>23642.2</v>
      </c>
      <c r="C377">
        <v>23130.6</v>
      </c>
      <c r="D377">
        <v>23914.1</v>
      </c>
      <c r="E377">
        <v>23025.3</v>
      </c>
      <c r="F377" t="s">
        <v>378</v>
      </c>
      <c r="G377">
        <v>2.2100000000000002E-2</v>
      </c>
    </row>
    <row r="378" spans="1:7" x14ac:dyDescent="0.2">
      <c r="A378" s="1">
        <v>44985</v>
      </c>
      <c r="B378">
        <v>23130.5</v>
      </c>
      <c r="C378">
        <v>23494</v>
      </c>
      <c r="D378">
        <v>23595</v>
      </c>
      <c r="E378">
        <v>23033.8</v>
      </c>
      <c r="F378" t="s">
        <v>379</v>
      </c>
      <c r="G378">
        <v>-1.55E-2</v>
      </c>
    </row>
    <row r="379" spans="1:7" x14ac:dyDescent="0.2">
      <c r="A379" s="1">
        <v>44984</v>
      </c>
      <c r="B379">
        <v>23494.1</v>
      </c>
      <c r="C379">
        <v>23558.7</v>
      </c>
      <c r="D379">
        <v>23876.2</v>
      </c>
      <c r="E379">
        <v>23166.799999999999</v>
      </c>
      <c r="F379" t="s">
        <v>380</v>
      </c>
      <c r="G379">
        <v>-2.7000000000000001E-3</v>
      </c>
    </row>
    <row r="380" spans="1:7" x14ac:dyDescent="0.2">
      <c r="A380" s="1">
        <v>44983</v>
      </c>
      <c r="B380">
        <v>23558.7</v>
      </c>
      <c r="C380">
        <v>23166.1</v>
      </c>
      <c r="D380">
        <v>23671.8</v>
      </c>
      <c r="E380">
        <v>23066</v>
      </c>
      <c r="F380" t="s">
        <v>381</v>
      </c>
      <c r="G380">
        <v>1.6899999999999998E-2</v>
      </c>
    </row>
    <row r="381" spans="1:7" x14ac:dyDescent="0.2">
      <c r="A381" s="1">
        <v>44982</v>
      </c>
      <c r="B381">
        <v>23166.1</v>
      </c>
      <c r="C381">
        <v>23191.3</v>
      </c>
      <c r="D381">
        <v>23215.3</v>
      </c>
      <c r="E381">
        <v>22777.4</v>
      </c>
      <c r="F381" t="s">
        <v>382</v>
      </c>
      <c r="G381">
        <v>-1.1000000000000001E-3</v>
      </c>
    </row>
    <row r="382" spans="1:7" x14ac:dyDescent="0.2">
      <c r="A382" s="1">
        <v>44981</v>
      </c>
      <c r="B382">
        <v>23191.5</v>
      </c>
      <c r="C382">
        <v>23936.400000000001</v>
      </c>
      <c r="D382">
        <v>24123.4</v>
      </c>
      <c r="E382">
        <v>22970.3</v>
      </c>
      <c r="F382" t="s">
        <v>383</v>
      </c>
      <c r="G382">
        <v>-3.1099999999999999E-2</v>
      </c>
    </row>
    <row r="383" spans="1:7" x14ac:dyDescent="0.2">
      <c r="A383" s="1">
        <v>44980</v>
      </c>
      <c r="B383">
        <v>23936.3</v>
      </c>
      <c r="C383">
        <v>24186.6</v>
      </c>
      <c r="D383">
        <v>24590.400000000001</v>
      </c>
      <c r="E383">
        <v>23637.9</v>
      </c>
      <c r="F383" t="s">
        <v>384</v>
      </c>
      <c r="G383">
        <v>-1.03E-2</v>
      </c>
    </row>
    <row r="384" spans="1:7" x14ac:dyDescent="0.2">
      <c r="A384" s="1">
        <v>44979</v>
      </c>
      <c r="B384">
        <v>24186.6</v>
      </c>
      <c r="C384">
        <v>24450.7</v>
      </c>
      <c r="D384">
        <v>24474.3</v>
      </c>
      <c r="E384">
        <v>23593.4</v>
      </c>
      <c r="F384" t="s">
        <v>385</v>
      </c>
      <c r="G384">
        <v>-1.0800000000000001E-2</v>
      </c>
    </row>
    <row r="385" spans="1:7" x14ac:dyDescent="0.2">
      <c r="A385" s="1">
        <v>44978</v>
      </c>
      <c r="B385">
        <v>24450.7</v>
      </c>
      <c r="C385">
        <v>24839.5</v>
      </c>
      <c r="D385">
        <v>25236.799999999999</v>
      </c>
      <c r="E385">
        <v>24160.799999999999</v>
      </c>
      <c r="F385" t="s">
        <v>386</v>
      </c>
      <c r="G385">
        <v>-1.5699999999999999E-2</v>
      </c>
    </row>
    <row r="386" spans="1:7" x14ac:dyDescent="0.2">
      <c r="A386" s="1">
        <v>44977</v>
      </c>
      <c r="B386">
        <v>24839.5</v>
      </c>
      <c r="C386">
        <v>24302.799999999999</v>
      </c>
      <c r="D386">
        <v>25085.4</v>
      </c>
      <c r="E386">
        <v>23868.6</v>
      </c>
      <c r="F386" t="s">
        <v>387</v>
      </c>
      <c r="G386">
        <v>2.2100000000000002E-2</v>
      </c>
    </row>
    <row r="387" spans="1:7" x14ac:dyDescent="0.2">
      <c r="A387" s="1">
        <v>44976</v>
      </c>
      <c r="B387">
        <v>24302.9</v>
      </c>
      <c r="C387">
        <v>24631.3</v>
      </c>
      <c r="D387">
        <v>25175.200000000001</v>
      </c>
      <c r="E387">
        <v>24273.7</v>
      </c>
      <c r="F387" t="s">
        <v>388</v>
      </c>
      <c r="G387">
        <v>-1.3299999999999999E-2</v>
      </c>
    </row>
    <row r="388" spans="1:7" x14ac:dyDescent="0.2">
      <c r="A388" s="1">
        <v>44975</v>
      </c>
      <c r="B388">
        <v>24631.4</v>
      </c>
      <c r="C388">
        <v>24573.5</v>
      </c>
      <c r="D388">
        <v>24838.9</v>
      </c>
      <c r="E388">
        <v>24457</v>
      </c>
      <c r="F388" t="s">
        <v>389</v>
      </c>
      <c r="G388">
        <v>2.3999999999999998E-3</v>
      </c>
    </row>
    <row r="389" spans="1:7" x14ac:dyDescent="0.2">
      <c r="A389" s="1">
        <v>44974</v>
      </c>
      <c r="B389">
        <v>24573.5</v>
      </c>
      <c r="C389">
        <v>23538.2</v>
      </c>
      <c r="D389">
        <v>24984.7</v>
      </c>
      <c r="E389">
        <v>23373</v>
      </c>
      <c r="F389" t="s">
        <v>390</v>
      </c>
      <c r="G389">
        <v>4.3900000000000002E-2</v>
      </c>
    </row>
    <row r="390" spans="1:7" x14ac:dyDescent="0.2">
      <c r="A390" s="1">
        <v>44973</v>
      </c>
      <c r="B390">
        <v>23539.599999999999</v>
      </c>
      <c r="C390">
        <v>24328.1</v>
      </c>
      <c r="D390">
        <v>25233.8</v>
      </c>
      <c r="E390">
        <v>23525.9</v>
      </c>
      <c r="F390" t="s">
        <v>391</v>
      </c>
      <c r="G390">
        <v>-3.2399999999999998E-2</v>
      </c>
    </row>
    <row r="391" spans="1:7" x14ac:dyDescent="0.2">
      <c r="A391" s="1">
        <v>44972</v>
      </c>
      <c r="B391">
        <v>24327.9</v>
      </c>
      <c r="C391">
        <v>22198.5</v>
      </c>
      <c r="D391">
        <v>24330.9</v>
      </c>
      <c r="E391">
        <v>22050.799999999999</v>
      </c>
      <c r="F391" t="s">
        <v>392</v>
      </c>
      <c r="G391">
        <v>9.5899999999999999E-2</v>
      </c>
    </row>
    <row r="392" spans="1:7" x14ac:dyDescent="0.2">
      <c r="A392" s="1">
        <v>44971</v>
      </c>
      <c r="B392">
        <v>22198.5</v>
      </c>
      <c r="C392">
        <v>21776.9</v>
      </c>
      <c r="D392">
        <v>22308.6</v>
      </c>
      <c r="E392">
        <v>21556.2</v>
      </c>
      <c r="F392" t="s">
        <v>393</v>
      </c>
      <c r="G392">
        <v>1.9599999999999999E-2</v>
      </c>
    </row>
    <row r="393" spans="1:7" x14ac:dyDescent="0.2">
      <c r="A393" s="1">
        <v>44970</v>
      </c>
      <c r="B393">
        <v>21772.6</v>
      </c>
      <c r="C393">
        <v>21782.7</v>
      </c>
      <c r="D393">
        <v>21887.5</v>
      </c>
      <c r="E393">
        <v>21418.7</v>
      </c>
      <c r="F393" t="s">
        <v>394</v>
      </c>
      <c r="G393">
        <v>-6.9999999999999999E-4</v>
      </c>
    </row>
    <row r="394" spans="1:7" x14ac:dyDescent="0.2">
      <c r="A394" s="1">
        <v>44969</v>
      </c>
      <c r="B394">
        <v>21786.799999999999</v>
      </c>
      <c r="C394">
        <v>21859.9</v>
      </c>
      <c r="D394">
        <v>22080.7</v>
      </c>
      <c r="E394">
        <v>21653.1</v>
      </c>
      <c r="F394" t="s">
        <v>395</v>
      </c>
      <c r="G394">
        <v>-3.3E-3</v>
      </c>
    </row>
    <row r="395" spans="1:7" x14ac:dyDescent="0.2">
      <c r="A395" s="1">
        <v>44968</v>
      </c>
      <c r="B395">
        <v>21859.8</v>
      </c>
      <c r="C395">
        <v>21627.4</v>
      </c>
      <c r="D395">
        <v>21902.9</v>
      </c>
      <c r="E395">
        <v>21605.3</v>
      </c>
      <c r="F395" t="s">
        <v>396</v>
      </c>
      <c r="G395">
        <v>1.04E-2</v>
      </c>
    </row>
    <row r="396" spans="1:7" x14ac:dyDescent="0.2">
      <c r="A396" s="1">
        <v>44967</v>
      </c>
      <c r="B396">
        <v>21635</v>
      </c>
      <c r="C396">
        <v>21792.5</v>
      </c>
      <c r="D396">
        <v>21933.599999999999</v>
      </c>
      <c r="E396">
        <v>21491.7</v>
      </c>
      <c r="F396" t="s">
        <v>397</v>
      </c>
      <c r="G396">
        <v>-7.1999999999999998E-3</v>
      </c>
    </row>
    <row r="397" spans="1:7" x14ac:dyDescent="0.2">
      <c r="A397" s="1">
        <v>44966</v>
      </c>
      <c r="B397">
        <v>21792.5</v>
      </c>
      <c r="C397">
        <v>22964.6</v>
      </c>
      <c r="D397">
        <v>23003.599999999999</v>
      </c>
      <c r="E397">
        <v>21744.6</v>
      </c>
      <c r="F397" t="s">
        <v>398</v>
      </c>
      <c r="G397">
        <v>-5.0999999999999997E-2</v>
      </c>
    </row>
    <row r="398" spans="1:7" x14ac:dyDescent="0.2">
      <c r="A398" s="1">
        <v>44965</v>
      </c>
      <c r="B398">
        <v>22964.6</v>
      </c>
      <c r="C398">
        <v>23251.7</v>
      </c>
      <c r="D398">
        <v>23425.1</v>
      </c>
      <c r="E398">
        <v>22691.7</v>
      </c>
      <c r="F398" t="s">
        <v>399</v>
      </c>
      <c r="G398">
        <v>-1.23E-2</v>
      </c>
    </row>
    <row r="399" spans="1:7" x14ac:dyDescent="0.2">
      <c r="A399" s="1">
        <v>44964</v>
      </c>
      <c r="B399">
        <v>23251.7</v>
      </c>
      <c r="C399">
        <v>22761.8</v>
      </c>
      <c r="D399">
        <v>23338.799999999999</v>
      </c>
      <c r="E399">
        <v>22748.2</v>
      </c>
      <c r="F399" t="s">
        <v>400</v>
      </c>
      <c r="G399">
        <v>2.1499999999999998E-2</v>
      </c>
    </row>
    <row r="400" spans="1:7" x14ac:dyDescent="0.2">
      <c r="A400" s="1">
        <v>44963</v>
      </c>
      <c r="B400">
        <v>22761.8</v>
      </c>
      <c r="C400">
        <v>22936</v>
      </c>
      <c r="D400">
        <v>23130.6</v>
      </c>
      <c r="E400">
        <v>22633.7</v>
      </c>
      <c r="F400" t="s">
        <v>401</v>
      </c>
      <c r="G400">
        <v>-7.6E-3</v>
      </c>
    </row>
    <row r="401" spans="1:7" x14ac:dyDescent="0.2">
      <c r="A401" s="1">
        <v>44962</v>
      </c>
      <c r="B401">
        <v>22936</v>
      </c>
      <c r="C401">
        <v>23326.9</v>
      </c>
      <c r="D401">
        <v>23423.4</v>
      </c>
      <c r="E401">
        <v>22766.5</v>
      </c>
      <c r="F401" t="s">
        <v>402</v>
      </c>
      <c r="G401">
        <v>-1.66E-2</v>
      </c>
    </row>
    <row r="402" spans="1:7" x14ac:dyDescent="0.2">
      <c r="A402" s="1">
        <v>44961</v>
      </c>
      <c r="B402">
        <v>23323.8</v>
      </c>
      <c r="C402">
        <v>23431.200000000001</v>
      </c>
      <c r="D402">
        <v>23571.8</v>
      </c>
      <c r="E402">
        <v>23269.8</v>
      </c>
      <c r="F402" t="s">
        <v>403</v>
      </c>
      <c r="G402">
        <v>-4.5999999999999999E-3</v>
      </c>
    </row>
    <row r="403" spans="1:7" x14ac:dyDescent="0.2">
      <c r="A403" s="1">
        <v>44960</v>
      </c>
      <c r="B403">
        <v>23431.200000000001</v>
      </c>
      <c r="C403">
        <v>23429.1</v>
      </c>
      <c r="D403">
        <v>23694.1</v>
      </c>
      <c r="E403">
        <v>23233.8</v>
      </c>
      <c r="F403" t="s">
        <v>404</v>
      </c>
      <c r="G403">
        <v>2.0000000000000001E-4</v>
      </c>
    </row>
    <row r="404" spans="1:7" x14ac:dyDescent="0.2">
      <c r="A404" s="1">
        <v>44959</v>
      </c>
      <c r="B404">
        <v>23427.599999999999</v>
      </c>
      <c r="C404">
        <v>23726.2</v>
      </c>
      <c r="D404">
        <v>24207.200000000001</v>
      </c>
      <c r="E404">
        <v>23398.1</v>
      </c>
      <c r="F404" t="s">
        <v>405</v>
      </c>
      <c r="G404">
        <v>-1.26E-2</v>
      </c>
    </row>
    <row r="405" spans="1:7" x14ac:dyDescent="0.2">
      <c r="A405" s="1">
        <v>44958</v>
      </c>
      <c r="B405">
        <v>23725.599999999999</v>
      </c>
      <c r="C405">
        <v>23124.7</v>
      </c>
      <c r="D405">
        <v>23784.5</v>
      </c>
      <c r="E405">
        <v>22809.599999999999</v>
      </c>
      <c r="F405" t="s">
        <v>406</v>
      </c>
      <c r="G405">
        <v>2.5999999999999999E-2</v>
      </c>
    </row>
    <row r="406" spans="1:7" x14ac:dyDescent="0.2">
      <c r="A406" s="1">
        <v>44957</v>
      </c>
      <c r="B406">
        <v>23125.1</v>
      </c>
      <c r="C406">
        <v>22832.2</v>
      </c>
      <c r="D406">
        <v>23262.9</v>
      </c>
      <c r="E406">
        <v>22724.9</v>
      </c>
      <c r="F406" t="s">
        <v>407</v>
      </c>
      <c r="G406">
        <v>1.2800000000000001E-2</v>
      </c>
    </row>
    <row r="407" spans="1:7" x14ac:dyDescent="0.2">
      <c r="A407" s="1">
        <v>44956</v>
      </c>
      <c r="B407">
        <v>22832.2</v>
      </c>
      <c r="C407">
        <v>23746</v>
      </c>
      <c r="D407">
        <v>23794</v>
      </c>
      <c r="E407">
        <v>22560</v>
      </c>
      <c r="F407" t="s">
        <v>408</v>
      </c>
      <c r="G407">
        <v>-3.8800000000000001E-2</v>
      </c>
    </row>
    <row r="408" spans="1:7" x14ac:dyDescent="0.2">
      <c r="A408" s="1">
        <v>44955</v>
      </c>
      <c r="B408">
        <v>23753.1</v>
      </c>
      <c r="C408">
        <v>23023.5</v>
      </c>
      <c r="D408">
        <v>23952.9</v>
      </c>
      <c r="E408">
        <v>22973.3</v>
      </c>
      <c r="F408" t="s">
        <v>409</v>
      </c>
      <c r="G408">
        <v>3.15E-2</v>
      </c>
    </row>
    <row r="409" spans="1:7" x14ac:dyDescent="0.2">
      <c r="A409" s="1">
        <v>44954</v>
      </c>
      <c r="B409">
        <v>23027.9</v>
      </c>
      <c r="C409">
        <v>23074.6</v>
      </c>
      <c r="D409">
        <v>23182.3</v>
      </c>
      <c r="E409">
        <v>22889.8</v>
      </c>
      <c r="F409" t="s">
        <v>410</v>
      </c>
      <c r="G409">
        <v>-2E-3</v>
      </c>
    </row>
    <row r="410" spans="1:7" x14ac:dyDescent="0.2">
      <c r="A410" s="1">
        <v>44953</v>
      </c>
      <c r="B410">
        <v>23074.6</v>
      </c>
      <c r="C410">
        <v>23016</v>
      </c>
      <c r="D410">
        <v>23480.3</v>
      </c>
      <c r="E410">
        <v>22602.9</v>
      </c>
      <c r="F410" t="s">
        <v>411</v>
      </c>
      <c r="G410">
        <v>2.5000000000000001E-3</v>
      </c>
    </row>
    <row r="411" spans="1:7" x14ac:dyDescent="0.2">
      <c r="A411" s="1">
        <v>44952</v>
      </c>
      <c r="B411">
        <v>23016</v>
      </c>
      <c r="C411">
        <v>23055.200000000001</v>
      </c>
      <c r="D411">
        <v>23259.5</v>
      </c>
      <c r="E411">
        <v>22869</v>
      </c>
      <c r="F411" t="s">
        <v>412</v>
      </c>
      <c r="G411">
        <v>-1.6999999999999999E-3</v>
      </c>
    </row>
    <row r="412" spans="1:7" x14ac:dyDescent="0.2">
      <c r="A412" s="1">
        <v>44951</v>
      </c>
      <c r="B412">
        <v>23055.1</v>
      </c>
      <c r="C412">
        <v>22632.5</v>
      </c>
      <c r="D412">
        <v>23779</v>
      </c>
      <c r="E412">
        <v>22366.3</v>
      </c>
      <c r="F412" t="s">
        <v>413</v>
      </c>
      <c r="G412">
        <v>1.8700000000000001E-2</v>
      </c>
    </row>
    <row r="413" spans="1:7" x14ac:dyDescent="0.2">
      <c r="A413" s="1">
        <v>44950</v>
      </c>
      <c r="B413">
        <v>22632.5</v>
      </c>
      <c r="C413">
        <v>22916.3</v>
      </c>
      <c r="D413">
        <v>23156.1</v>
      </c>
      <c r="E413">
        <v>22517.1</v>
      </c>
      <c r="F413" t="s">
        <v>414</v>
      </c>
      <c r="G413">
        <v>-1.23E-2</v>
      </c>
    </row>
    <row r="414" spans="1:7" x14ac:dyDescent="0.2">
      <c r="A414" s="1">
        <v>44949</v>
      </c>
      <c r="B414">
        <v>22915.5</v>
      </c>
      <c r="C414">
        <v>22709</v>
      </c>
      <c r="D414">
        <v>23161.8</v>
      </c>
      <c r="E414">
        <v>22527.9</v>
      </c>
      <c r="F414" t="s">
        <v>415</v>
      </c>
      <c r="G414">
        <v>9.1000000000000004E-3</v>
      </c>
    </row>
    <row r="415" spans="1:7" x14ac:dyDescent="0.2">
      <c r="A415" s="1">
        <v>44948</v>
      </c>
      <c r="B415">
        <v>22707.8</v>
      </c>
      <c r="C415">
        <v>22775.7</v>
      </c>
      <c r="D415">
        <v>23068.7</v>
      </c>
      <c r="E415">
        <v>22323</v>
      </c>
      <c r="F415" t="s">
        <v>416</v>
      </c>
      <c r="G415">
        <v>-3.0000000000000001E-3</v>
      </c>
    </row>
    <row r="416" spans="1:7" x14ac:dyDescent="0.2">
      <c r="A416" s="1">
        <v>44947</v>
      </c>
      <c r="B416">
        <v>22775.7</v>
      </c>
      <c r="C416">
        <v>22677.5</v>
      </c>
      <c r="D416">
        <v>23304.5</v>
      </c>
      <c r="E416">
        <v>22461.1</v>
      </c>
      <c r="F416" t="s">
        <v>417</v>
      </c>
      <c r="G416">
        <v>4.3E-3</v>
      </c>
    </row>
    <row r="417" spans="1:7" x14ac:dyDescent="0.2">
      <c r="A417" s="1">
        <v>44946</v>
      </c>
      <c r="B417">
        <v>22677.200000000001</v>
      </c>
      <c r="C417">
        <v>21074.9</v>
      </c>
      <c r="D417">
        <v>22718.5</v>
      </c>
      <c r="E417">
        <v>20879.3</v>
      </c>
      <c r="F417" t="s">
        <v>418</v>
      </c>
      <c r="G417">
        <v>7.5700000000000003E-2</v>
      </c>
    </row>
    <row r="418" spans="1:7" x14ac:dyDescent="0.2">
      <c r="A418" s="1">
        <v>44945</v>
      </c>
      <c r="B418">
        <v>21081.200000000001</v>
      </c>
      <c r="C418">
        <v>20670.599999999999</v>
      </c>
      <c r="D418">
        <v>21169.4</v>
      </c>
      <c r="E418">
        <v>20669.7</v>
      </c>
      <c r="F418" t="s">
        <v>419</v>
      </c>
      <c r="G418">
        <v>1.9900000000000001E-2</v>
      </c>
    </row>
    <row r="419" spans="1:7" x14ac:dyDescent="0.2">
      <c r="A419" s="1">
        <v>44944</v>
      </c>
      <c r="B419">
        <v>20670.599999999999</v>
      </c>
      <c r="C419">
        <v>21137.1</v>
      </c>
      <c r="D419">
        <v>21584.1</v>
      </c>
      <c r="E419">
        <v>20448.3</v>
      </c>
      <c r="F419" t="s">
        <v>420</v>
      </c>
      <c r="G419">
        <v>-2.2100000000000002E-2</v>
      </c>
    </row>
    <row r="420" spans="1:7" x14ac:dyDescent="0.2">
      <c r="A420" s="1">
        <v>44943</v>
      </c>
      <c r="B420">
        <v>21137.1</v>
      </c>
      <c r="C420">
        <v>21184.400000000001</v>
      </c>
      <c r="D420">
        <v>21506.400000000001</v>
      </c>
      <c r="E420">
        <v>20926.2</v>
      </c>
      <c r="F420" t="s">
        <v>421</v>
      </c>
      <c r="G420">
        <v>-2.2000000000000001E-3</v>
      </c>
    </row>
    <row r="421" spans="1:7" x14ac:dyDescent="0.2">
      <c r="A421" s="1">
        <v>44942</v>
      </c>
      <c r="B421">
        <v>21184.2</v>
      </c>
      <c r="C421">
        <v>20880.099999999999</v>
      </c>
      <c r="D421">
        <v>21416.799999999999</v>
      </c>
      <c r="E421">
        <v>20698.900000000001</v>
      </c>
      <c r="F421" t="s">
        <v>422</v>
      </c>
      <c r="G421">
        <v>1.46E-2</v>
      </c>
    </row>
    <row r="422" spans="1:7" x14ac:dyDescent="0.2">
      <c r="A422" s="1">
        <v>44941</v>
      </c>
      <c r="B422">
        <v>20879.8</v>
      </c>
      <c r="C422">
        <v>20956</v>
      </c>
      <c r="D422">
        <v>21032.2</v>
      </c>
      <c r="E422">
        <v>20585.7</v>
      </c>
      <c r="F422" t="s">
        <v>423</v>
      </c>
      <c r="G422">
        <v>-3.7000000000000002E-3</v>
      </c>
    </row>
    <row r="423" spans="1:7" x14ac:dyDescent="0.2">
      <c r="A423" s="1">
        <v>44940</v>
      </c>
      <c r="B423">
        <v>20958.2</v>
      </c>
      <c r="C423">
        <v>19926.900000000001</v>
      </c>
      <c r="D423">
        <v>21185.599999999999</v>
      </c>
      <c r="E423">
        <v>19898.599999999999</v>
      </c>
      <c r="F423" t="s">
        <v>424</v>
      </c>
      <c r="G423">
        <v>5.1700000000000003E-2</v>
      </c>
    </row>
    <row r="424" spans="1:7" x14ac:dyDescent="0.2">
      <c r="A424" s="1">
        <v>44939</v>
      </c>
      <c r="B424">
        <v>19927</v>
      </c>
      <c r="C424">
        <v>18850.8</v>
      </c>
      <c r="D424">
        <v>19981.599999999999</v>
      </c>
      <c r="E424">
        <v>18723.8</v>
      </c>
      <c r="F424" t="s">
        <v>425</v>
      </c>
      <c r="G424">
        <v>5.7099999999999998E-2</v>
      </c>
    </row>
    <row r="425" spans="1:7" x14ac:dyDescent="0.2">
      <c r="A425" s="1">
        <v>44938</v>
      </c>
      <c r="B425">
        <v>18851.3</v>
      </c>
      <c r="C425">
        <v>17941</v>
      </c>
      <c r="D425">
        <v>19055.3</v>
      </c>
      <c r="E425">
        <v>17915.5</v>
      </c>
      <c r="F425" t="s">
        <v>426</v>
      </c>
      <c r="G425">
        <v>5.0700000000000002E-2</v>
      </c>
    </row>
    <row r="426" spans="1:7" x14ac:dyDescent="0.2">
      <c r="A426" s="1">
        <v>44937</v>
      </c>
      <c r="B426">
        <v>17942.3</v>
      </c>
      <c r="C426">
        <v>17440.5</v>
      </c>
      <c r="D426">
        <v>17989.8</v>
      </c>
      <c r="E426">
        <v>17323.900000000001</v>
      </c>
      <c r="F426" t="s">
        <v>427</v>
      </c>
      <c r="G426">
        <v>2.8899999999999999E-2</v>
      </c>
    </row>
    <row r="427" spans="1:7" x14ac:dyDescent="0.2">
      <c r="A427" s="1">
        <v>44936</v>
      </c>
      <c r="B427">
        <v>17439.099999999999</v>
      </c>
      <c r="C427">
        <v>17180.099999999999</v>
      </c>
      <c r="D427">
        <v>17491</v>
      </c>
      <c r="E427">
        <v>17151.7</v>
      </c>
      <c r="F427" t="s">
        <v>428</v>
      </c>
      <c r="G427">
        <v>1.5100000000000001E-2</v>
      </c>
    </row>
    <row r="428" spans="1:7" x14ac:dyDescent="0.2">
      <c r="A428" s="1">
        <v>44935</v>
      </c>
      <c r="B428">
        <v>17180.099999999999</v>
      </c>
      <c r="C428">
        <v>17119</v>
      </c>
      <c r="D428">
        <v>17390.8</v>
      </c>
      <c r="E428">
        <v>17107.099999999999</v>
      </c>
      <c r="F428" t="s">
        <v>429</v>
      </c>
      <c r="G428">
        <v>3.5999999999999999E-3</v>
      </c>
    </row>
    <row r="429" spans="1:7" x14ac:dyDescent="0.2">
      <c r="A429" s="1">
        <v>44934</v>
      </c>
      <c r="B429">
        <v>17119</v>
      </c>
      <c r="C429">
        <v>16943.599999999999</v>
      </c>
      <c r="D429">
        <v>17119</v>
      </c>
      <c r="E429">
        <v>16913.8</v>
      </c>
      <c r="F429" t="s">
        <v>430</v>
      </c>
      <c r="G429">
        <v>1.04E-2</v>
      </c>
    </row>
    <row r="430" spans="1:7" x14ac:dyDescent="0.2">
      <c r="A430" s="1">
        <v>44933</v>
      </c>
      <c r="B430">
        <v>16943.599999999999</v>
      </c>
      <c r="C430">
        <v>16950.900000000001</v>
      </c>
      <c r="D430">
        <v>16979.599999999999</v>
      </c>
      <c r="E430">
        <v>16909.7</v>
      </c>
      <c r="F430" t="s">
        <v>431</v>
      </c>
      <c r="G430">
        <v>-4.0000000000000002E-4</v>
      </c>
    </row>
    <row r="431" spans="1:7" x14ac:dyDescent="0.2">
      <c r="A431" s="1">
        <v>44932</v>
      </c>
      <c r="B431">
        <v>16950.900000000001</v>
      </c>
      <c r="C431">
        <v>16829.8</v>
      </c>
      <c r="D431">
        <v>17012.3</v>
      </c>
      <c r="E431">
        <v>16707.599999999999</v>
      </c>
      <c r="F431" t="s">
        <v>432</v>
      </c>
      <c r="G431">
        <v>7.1999999999999998E-3</v>
      </c>
    </row>
    <row r="432" spans="1:7" x14ac:dyDescent="0.2">
      <c r="A432" s="1">
        <v>44931</v>
      </c>
      <c r="B432">
        <v>16829.8</v>
      </c>
      <c r="C432">
        <v>16852.2</v>
      </c>
      <c r="D432">
        <v>16877.900000000001</v>
      </c>
      <c r="E432">
        <v>16772.3</v>
      </c>
      <c r="F432" t="s">
        <v>433</v>
      </c>
      <c r="G432">
        <v>-1.2999999999999999E-3</v>
      </c>
    </row>
    <row r="433" spans="1:7" x14ac:dyDescent="0.2">
      <c r="A433" s="1">
        <v>44930</v>
      </c>
      <c r="B433">
        <v>16852.099999999999</v>
      </c>
      <c r="C433">
        <v>16674.2</v>
      </c>
      <c r="D433">
        <v>16976.5</v>
      </c>
      <c r="E433">
        <v>16656.5</v>
      </c>
      <c r="F433" t="s">
        <v>434</v>
      </c>
      <c r="G433">
        <v>1.0699999999999999E-2</v>
      </c>
    </row>
    <row r="434" spans="1:7" x14ac:dyDescent="0.2">
      <c r="A434" s="1">
        <v>44929</v>
      </c>
      <c r="B434">
        <v>16674.2</v>
      </c>
      <c r="C434">
        <v>16673.099999999999</v>
      </c>
      <c r="D434">
        <v>16773.2</v>
      </c>
      <c r="E434">
        <v>16607.2</v>
      </c>
      <c r="F434" t="s">
        <v>435</v>
      </c>
      <c r="G434">
        <v>0</v>
      </c>
    </row>
    <row r="435" spans="1:7" x14ac:dyDescent="0.2">
      <c r="A435" s="1">
        <v>44928</v>
      </c>
      <c r="B435">
        <v>16674.3</v>
      </c>
      <c r="C435">
        <v>16618.400000000001</v>
      </c>
      <c r="D435">
        <v>16766.900000000001</v>
      </c>
      <c r="E435">
        <v>16551</v>
      </c>
      <c r="F435" t="s">
        <v>436</v>
      </c>
      <c r="G435">
        <v>3.3999999999999998E-3</v>
      </c>
    </row>
    <row r="436" spans="1:7" x14ac:dyDescent="0.2">
      <c r="A436" s="1">
        <v>44927</v>
      </c>
      <c r="B436">
        <v>16618.400000000001</v>
      </c>
      <c r="C436">
        <v>16537.5</v>
      </c>
      <c r="D436">
        <v>16621.900000000001</v>
      </c>
      <c r="E436">
        <v>16499.7</v>
      </c>
      <c r="F436" t="s">
        <v>437</v>
      </c>
      <c r="G436">
        <v>4.8999999999999998E-3</v>
      </c>
    </row>
    <row r="437" spans="1:7" x14ac:dyDescent="0.2">
      <c r="A437" s="1">
        <v>44926</v>
      </c>
      <c r="B437">
        <v>16537.400000000001</v>
      </c>
      <c r="C437">
        <v>16607.2</v>
      </c>
      <c r="D437">
        <v>16635.900000000001</v>
      </c>
      <c r="E437">
        <v>16487.3</v>
      </c>
      <c r="F437" t="s">
        <v>438</v>
      </c>
      <c r="G437">
        <v>-4.1999999999999997E-3</v>
      </c>
    </row>
    <row r="438" spans="1:7" x14ac:dyDescent="0.2">
      <c r="A438" s="1">
        <v>44925</v>
      </c>
      <c r="B438">
        <v>16607.2</v>
      </c>
      <c r="C438">
        <v>16636.400000000001</v>
      </c>
      <c r="D438">
        <v>16644.400000000001</v>
      </c>
      <c r="E438">
        <v>16360</v>
      </c>
      <c r="F438" t="s">
        <v>439</v>
      </c>
      <c r="G438">
        <v>-1.8E-3</v>
      </c>
    </row>
    <row r="439" spans="1:7" x14ac:dyDescent="0.2">
      <c r="A439" s="1">
        <v>44924</v>
      </c>
      <c r="B439">
        <v>16636.400000000001</v>
      </c>
      <c r="C439">
        <v>16546.2</v>
      </c>
      <c r="D439">
        <v>16659.099999999999</v>
      </c>
      <c r="E439">
        <v>16496.599999999999</v>
      </c>
      <c r="F439" t="s">
        <v>440</v>
      </c>
      <c r="G439">
        <v>5.4999999999999997E-3</v>
      </c>
    </row>
    <row r="440" spans="1:7" x14ac:dyDescent="0.2">
      <c r="A440" s="1">
        <v>44923</v>
      </c>
      <c r="B440">
        <v>16546.2</v>
      </c>
      <c r="C440">
        <v>16705.900000000001</v>
      </c>
      <c r="D440">
        <v>16781.099999999999</v>
      </c>
      <c r="E440">
        <v>16474.2</v>
      </c>
      <c r="F440" t="s">
        <v>441</v>
      </c>
      <c r="G440">
        <v>-9.5999999999999992E-3</v>
      </c>
    </row>
    <row r="441" spans="1:7" x14ac:dyDescent="0.2">
      <c r="A441" s="1">
        <v>44922</v>
      </c>
      <c r="B441">
        <v>16706.099999999999</v>
      </c>
      <c r="C441">
        <v>16918.2</v>
      </c>
      <c r="D441">
        <v>16964</v>
      </c>
      <c r="E441">
        <v>16610.099999999999</v>
      </c>
      <c r="F441" t="s">
        <v>442</v>
      </c>
      <c r="G441">
        <v>-1.2500000000000001E-2</v>
      </c>
    </row>
    <row r="442" spans="1:7" x14ac:dyDescent="0.2">
      <c r="A442" s="1">
        <v>44921</v>
      </c>
      <c r="B442">
        <v>16918.099999999999</v>
      </c>
      <c r="C442">
        <v>16831.8</v>
      </c>
      <c r="D442">
        <v>16936.099999999999</v>
      </c>
      <c r="E442">
        <v>16799.400000000001</v>
      </c>
      <c r="F442" t="s">
        <v>443</v>
      </c>
      <c r="G442">
        <v>5.1000000000000004E-3</v>
      </c>
    </row>
    <row r="443" spans="1:7" x14ac:dyDescent="0.2">
      <c r="A443" s="1">
        <v>44920</v>
      </c>
      <c r="B443">
        <v>16831.8</v>
      </c>
      <c r="C443">
        <v>16835.7</v>
      </c>
      <c r="D443">
        <v>16852.900000000001</v>
      </c>
      <c r="E443">
        <v>16733</v>
      </c>
      <c r="F443" t="s">
        <v>444</v>
      </c>
      <c r="G443">
        <v>-2.9999999999999997E-4</v>
      </c>
    </row>
    <row r="444" spans="1:7" x14ac:dyDescent="0.2">
      <c r="A444" s="1">
        <v>44919</v>
      </c>
      <c r="B444">
        <v>16837.2</v>
      </c>
      <c r="C444">
        <v>16778.599999999999</v>
      </c>
      <c r="D444">
        <v>16855.8</v>
      </c>
      <c r="E444">
        <v>16777.8</v>
      </c>
      <c r="F444" t="s">
        <v>445</v>
      </c>
      <c r="G444">
        <v>3.5000000000000001E-3</v>
      </c>
    </row>
    <row r="445" spans="1:7" x14ac:dyDescent="0.2">
      <c r="A445" s="1">
        <v>44918</v>
      </c>
      <c r="B445">
        <v>16779.099999999999</v>
      </c>
      <c r="C445">
        <v>16820.5</v>
      </c>
      <c r="D445">
        <v>16910.7</v>
      </c>
      <c r="E445">
        <v>16768</v>
      </c>
      <c r="F445" t="s">
        <v>446</v>
      </c>
      <c r="G445">
        <v>-2.5000000000000001E-3</v>
      </c>
    </row>
    <row r="446" spans="1:7" x14ac:dyDescent="0.2">
      <c r="A446" s="1">
        <v>44917</v>
      </c>
      <c r="B446">
        <v>16820.599999999999</v>
      </c>
      <c r="C446">
        <v>16831.8</v>
      </c>
      <c r="D446">
        <v>16862.2</v>
      </c>
      <c r="E446">
        <v>16566.099999999999</v>
      </c>
      <c r="F446" t="s">
        <v>447</v>
      </c>
      <c r="G446">
        <v>-6.9999999999999999E-4</v>
      </c>
    </row>
    <row r="447" spans="1:7" x14ac:dyDescent="0.2">
      <c r="A447" s="1">
        <v>44916</v>
      </c>
      <c r="B447">
        <v>16831.8</v>
      </c>
      <c r="C447">
        <v>16902.7</v>
      </c>
      <c r="D447">
        <v>16919.400000000001</v>
      </c>
      <c r="E447">
        <v>16735</v>
      </c>
      <c r="F447" t="s">
        <v>448</v>
      </c>
      <c r="G447">
        <v>-4.1999999999999997E-3</v>
      </c>
    </row>
    <row r="448" spans="1:7" x14ac:dyDescent="0.2">
      <c r="A448" s="1">
        <v>44915</v>
      </c>
      <c r="B448">
        <v>16902.8</v>
      </c>
      <c r="C448">
        <v>16441.3</v>
      </c>
      <c r="D448">
        <v>17031.3</v>
      </c>
      <c r="E448">
        <v>16400.7</v>
      </c>
      <c r="F448" t="s">
        <v>449</v>
      </c>
      <c r="G448">
        <v>2.81E-2</v>
      </c>
    </row>
    <row r="449" spans="1:7" x14ac:dyDescent="0.2">
      <c r="A449" s="1">
        <v>44914</v>
      </c>
      <c r="B449">
        <v>16441.3</v>
      </c>
      <c r="C449">
        <v>16741.099999999999</v>
      </c>
      <c r="D449">
        <v>16809.5</v>
      </c>
      <c r="E449">
        <v>16331.2</v>
      </c>
      <c r="F449" t="s">
        <v>450</v>
      </c>
      <c r="G449">
        <v>-1.7899999999999999E-2</v>
      </c>
    </row>
    <row r="450" spans="1:7" x14ac:dyDescent="0.2">
      <c r="A450" s="1">
        <v>44913</v>
      </c>
      <c r="B450">
        <v>16741.099999999999</v>
      </c>
      <c r="C450">
        <v>16777</v>
      </c>
      <c r="D450">
        <v>16825.7</v>
      </c>
      <c r="E450">
        <v>16666.5</v>
      </c>
      <c r="F450" t="s">
        <v>451</v>
      </c>
      <c r="G450">
        <v>-2.0999999999999999E-3</v>
      </c>
    </row>
    <row r="451" spans="1:7" x14ac:dyDescent="0.2">
      <c r="A451" s="1">
        <v>44912</v>
      </c>
      <c r="B451">
        <v>16777.099999999999</v>
      </c>
      <c r="C451">
        <v>16629</v>
      </c>
      <c r="D451">
        <v>16794.400000000001</v>
      </c>
      <c r="E451">
        <v>16587</v>
      </c>
      <c r="F451" t="s">
        <v>452</v>
      </c>
      <c r="G451">
        <v>8.8999999999999999E-3</v>
      </c>
    </row>
    <row r="452" spans="1:7" x14ac:dyDescent="0.2">
      <c r="A452" s="1">
        <v>44911</v>
      </c>
      <c r="B452">
        <v>16629.599999999999</v>
      </c>
      <c r="C452">
        <v>17356.7</v>
      </c>
      <c r="D452">
        <v>17518.5</v>
      </c>
      <c r="E452">
        <v>16542.400000000001</v>
      </c>
      <c r="F452" t="s">
        <v>453</v>
      </c>
      <c r="G452">
        <v>-4.19E-2</v>
      </c>
    </row>
    <row r="453" spans="1:7" x14ac:dyDescent="0.2">
      <c r="A453" s="1">
        <v>44910</v>
      </c>
      <c r="B453">
        <v>17356.099999999999</v>
      </c>
      <c r="C453">
        <v>17796.400000000001</v>
      </c>
      <c r="D453">
        <v>17846.099999999999</v>
      </c>
      <c r="E453">
        <v>17298.2</v>
      </c>
      <c r="F453" t="s">
        <v>454</v>
      </c>
      <c r="G453">
        <v>-2.47E-2</v>
      </c>
    </row>
    <row r="454" spans="1:7" x14ac:dyDescent="0.2">
      <c r="A454" s="1">
        <v>44909</v>
      </c>
      <c r="B454">
        <v>17796.400000000001</v>
      </c>
      <c r="C454">
        <v>17778.599999999999</v>
      </c>
      <c r="D454">
        <v>18351.8</v>
      </c>
      <c r="E454">
        <v>17682.099999999999</v>
      </c>
      <c r="F454" t="s">
        <v>400</v>
      </c>
      <c r="G454">
        <v>1E-3</v>
      </c>
    </row>
    <row r="455" spans="1:7" x14ac:dyDescent="0.2">
      <c r="A455" s="1">
        <v>44908</v>
      </c>
      <c r="B455">
        <v>17778.599999999999</v>
      </c>
      <c r="C455">
        <v>17210.900000000001</v>
      </c>
      <c r="D455">
        <v>17951.599999999999</v>
      </c>
      <c r="E455">
        <v>17094.5</v>
      </c>
      <c r="F455" t="s">
        <v>455</v>
      </c>
      <c r="G455">
        <v>3.3000000000000002E-2</v>
      </c>
    </row>
    <row r="456" spans="1:7" x14ac:dyDescent="0.2">
      <c r="A456" s="1">
        <v>44907</v>
      </c>
      <c r="B456">
        <v>17210.400000000001</v>
      </c>
      <c r="C456">
        <v>17093.2</v>
      </c>
      <c r="D456">
        <v>17232.5</v>
      </c>
      <c r="E456">
        <v>16878.5</v>
      </c>
      <c r="F456" t="s">
        <v>456</v>
      </c>
      <c r="G456">
        <v>6.7999999999999996E-3</v>
      </c>
    </row>
    <row r="457" spans="1:7" x14ac:dyDescent="0.2">
      <c r="A457" s="1">
        <v>44906</v>
      </c>
      <c r="B457">
        <v>17093.3</v>
      </c>
      <c r="C457">
        <v>17127</v>
      </c>
      <c r="D457">
        <v>17262.900000000001</v>
      </c>
      <c r="E457">
        <v>17080.599999999999</v>
      </c>
      <c r="F457" t="s">
        <v>457</v>
      </c>
      <c r="G457">
        <v>-2E-3</v>
      </c>
    </row>
    <row r="458" spans="1:7" x14ac:dyDescent="0.2">
      <c r="A458" s="1">
        <v>44905</v>
      </c>
      <c r="B458">
        <v>17127.2</v>
      </c>
      <c r="C458">
        <v>17125.7</v>
      </c>
      <c r="D458">
        <v>17220.5</v>
      </c>
      <c r="E458">
        <v>17105.7</v>
      </c>
      <c r="F458" t="s">
        <v>458</v>
      </c>
      <c r="G458">
        <v>1E-4</v>
      </c>
    </row>
    <row r="459" spans="1:7" x14ac:dyDescent="0.2">
      <c r="A459" s="1">
        <v>44904</v>
      </c>
      <c r="B459">
        <v>17125.7</v>
      </c>
      <c r="C459">
        <v>17225.599999999999</v>
      </c>
      <c r="D459">
        <v>17288.599999999999</v>
      </c>
      <c r="E459">
        <v>17082.099999999999</v>
      </c>
      <c r="F459" t="s">
        <v>459</v>
      </c>
      <c r="G459">
        <v>-5.7999999999999996E-3</v>
      </c>
    </row>
    <row r="460" spans="1:7" x14ac:dyDescent="0.2">
      <c r="A460" s="1">
        <v>44903</v>
      </c>
      <c r="B460">
        <v>17225.7</v>
      </c>
      <c r="C460">
        <v>16835.2</v>
      </c>
      <c r="D460">
        <v>17294.2</v>
      </c>
      <c r="E460">
        <v>16765.8</v>
      </c>
      <c r="F460" t="s">
        <v>460</v>
      </c>
      <c r="G460">
        <v>2.3199999999999998E-2</v>
      </c>
    </row>
    <row r="461" spans="1:7" x14ac:dyDescent="0.2">
      <c r="A461" s="1">
        <v>44902</v>
      </c>
      <c r="B461">
        <v>16835.2</v>
      </c>
      <c r="C461">
        <v>17089.400000000001</v>
      </c>
      <c r="D461">
        <v>17126.7</v>
      </c>
      <c r="E461">
        <v>16715.3</v>
      </c>
      <c r="F461" t="s">
        <v>461</v>
      </c>
      <c r="G461">
        <v>-1.49E-2</v>
      </c>
    </row>
    <row r="462" spans="1:7" x14ac:dyDescent="0.2">
      <c r="A462" s="1">
        <v>44901</v>
      </c>
      <c r="B462">
        <v>17089.3</v>
      </c>
      <c r="C462">
        <v>16966.3</v>
      </c>
      <c r="D462">
        <v>17101.099999999999</v>
      </c>
      <c r="E462">
        <v>16914.900000000001</v>
      </c>
      <c r="F462" t="s">
        <v>462</v>
      </c>
      <c r="G462">
        <v>7.1999999999999998E-3</v>
      </c>
    </row>
    <row r="463" spans="1:7" x14ac:dyDescent="0.2">
      <c r="A463" s="1">
        <v>44900</v>
      </c>
      <c r="B463">
        <v>16966.5</v>
      </c>
      <c r="C463">
        <v>17106.900000000001</v>
      </c>
      <c r="D463">
        <v>17395.2</v>
      </c>
      <c r="E463">
        <v>16886.900000000001</v>
      </c>
      <c r="F463" t="s">
        <v>463</v>
      </c>
      <c r="G463">
        <v>-8.5000000000000006E-3</v>
      </c>
    </row>
    <row r="464" spans="1:7" x14ac:dyDescent="0.2">
      <c r="A464" s="1">
        <v>44899</v>
      </c>
      <c r="B464">
        <v>17112.599999999999</v>
      </c>
      <c r="C464">
        <v>16884.8</v>
      </c>
      <c r="D464">
        <v>17198.099999999999</v>
      </c>
      <c r="E464">
        <v>16881.599999999999</v>
      </c>
      <c r="F464" t="s">
        <v>464</v>
      </c>
      <c r="G464">
        <v>1.35E-2</v>
      </c>
    </row>
    <row r="465" spans="1:7" x14ac:dyDescent="0.2">
      <c r="A465" s="1">
        <v>44898</v>
      </c>
      <c r="B465">
        <v>16884.5</v>
      </c>
      <c r="C465">
        <v>17093.400000000001</v>
      </c>
      <c r="D465">
        <v>17132.599999999999</v>
      </c>
      <c r="E465">
        <v>16862.099999999999</v>
      </c>
      <c r="F465" t="s">
        <v>465</v>
      </c>
      <c r="G465">
        <v>-1.2200000000000001E-2</v>
      </c>
    </row>
    <row r="466" spans="1:7" x14ac:dyDescent="0.2">
      <c r="A466" s="1">
        <v>44897</v>
      </c>
      <c r="B466">
        <v>17093.599999999999</v>
      </c>
      <c r="C466">
        <v>16972.2</v>
      </c>
      <c r="D466">
        <v>17096.2</v>
      </c>
      <c r="E466">
        <v>16799.900000000001</v>
      </c>
      <c r="F466" t="s">
        <v>466</v>
      </c>
      <c r="G466">
        <v>7.1999999999999998E-3</v>
      </c>
    </row>
    <row r="467" spans="1:7" x14ac:dyDescent="0.2">
      <c r="A467" s="1">
        <v>44896</v>
      </c>
      <c r="B467">
        <v>16972</v>
      </c>
      <c r="C467">
        <v>17163.400000000001</v>
      </c>
      <c r="D467">
        <v>17244.7</v>
      </c>
      <c r="E467">
        <v>16868.900000000001</v>
      </c>
      <c r="F467" t="s">
        <v>467</v>
      </c>
      <c r="G467">
        <v>-1.12E-2</v>
      </c>
    </row>
    <row r="468" spans="1:7" x14ac:dyDescent="0.2">
      <c r="A468" s="1">
        <v>44895</v>
      </c>
      <c r="B468">
        <v>17163.900000000001</v>
      </c>
      <c r="C468">
        <v>16440.8</v>
      </c>
      <c r="D468">
        <v>17215.5</v>
      </c>
      <c r="E468">
        <v>16433.2</v>
      </c>
      <c r="F468" t="s">
        <v>468</v>
      </c>
      <c r="G468">
        <v>4.3999999999999997E-2</v>
      </c>
    </row>
    <row r="469" spans="1:7" x14ac:dyDescent="0.2">
      <c r="A469" s="1">
        <v>44894</v>
      </c>
      <c r="B469">
        <v>16440.400000000001</v>
      </c>
      <c r="C469">
        <v>16211.9</v>
      </c>
      <c r="D469">
        <v>16531.400000000001</v>
      </c>
      <c r="E469">
        <v>16100.1</v>
      </c>
      <c r="F469" t="s">
        <v>469</v>
      </c>
      <c r="G469">
        <v>1.41E-2</v>
      </c>
    </row>
    <row r="470" spans="1:7" x14ac:dyDescent="0.2">
      <c r="A470" s="1">
        <v>44893</v>
      </c>
      <c r="B470">
        <v>16211.7</v>
      </c>
      <c r="C470">
        <v>16426.099999999999</v>
      </c>
      <c r="D470">
        <v>16481.400000000001</v>
      </c>
      <c r="E470">
        <v>16013.5</v>
      </c>
      <c r="F470" t="s">
        <v>470</v>
      </c>
      <c r="G470">
        <v>-1.2999999999999999E-2</v>
      </c>
    </row>
    <row r="471" spans="1:7" x14ac:dyDescent="0.2">
      <c r="A471" s="1">
        <v>44892</v>
      </c>
      <c r="B471">
        <v>16425.599999999999</v>
      </c>
      <c r="C471">
        <v>16456.400000000001</v>
      </c>
      <c r="D471">
        <v>16595.400000000001</v>
      </c>
      <c r="E471">
        <v>16414.599999999999</v>
      </c>
      <c r="F471" t="s">
        <v>471</v>
      </c>
      <c r="G471">
        <v>-1.9E-3</v>
      </c>
    </row>
    <row r="472" spans="1:7" x14ac:dyDescent="0.2">
      <c r="A472" s="1">
        <v>44891</v>
      </c>
      <c r="B472">
        <v>16456.5</v>
      </c>
      <c r="C472">
        <v>16512.3</v>
      </c>
      <c r="D472">
        <v>16686.3</v>
      </c>
      <c r="E472">
        <v>16387.900000000001</v>
      </c>
      <c r="F472" t="s">
        <v>472</v>
      </c>
      <c r="G472">
        <v>-3.3999999999999998E-3</v>
      </c>
    </row>
    <row r="473" spans="1:7" x14ac:dyDescent="0.2">
      <c r="A473" s="1">
        <v>44890</v>
      </c>
      <c r="B473">
        <v>16512.3</v>
      </c>
      <c r="C473">
        <v>16600.599999999999</v>
      </c>
      <c r="D473">
        <v>16611.8</v>
      </c>
      <c r="E473">
        <v>16360.9</v>
      </c>
      <c r="F473" t="s">
        <v>473</v>
      </c>
      <c r="G473">
        <v>-5.4000000000000003E-3</v>
      </c>
    </row>
    <row r="474" spans="1:7" x14ac:dyDescent="0.2">
      <c r="A474" s="1">
        <v>44889</v>
      </c>
      <c r="B474">
        <v>16601.2</v>
      </c>
      <c r="C474">
        <v>16604.900000000001</v>
      </c>
      <c r="D474">
        <v>16785.599999999999</v>
      </c>
      <c r="E474">
        <v>16472</v>
      </c>
      <c r="F474" t="s">
        <v>474</v>
      </c>
      <c r="G474">
        <v>-1.4E-3</v>
      </c>
    </row>
    <row r="475" spans="1:7" x14ac:dyDescent="0.2">
      <c r="A475" s="1">
        <v>44888</v>
      </c>
      <c r="B475">
        <v>16623.900000000001</v>
      </c>
      <c r="C475">
        <v>16216.9</v>
      </c>
      <c r="D475">
        <v>16677.599999999999</v>
      </c>
      <c r="E475">
        <v>16162.3</v>
      </c>
      <c r="F475" t="s">
        <v>475</v>
      </c>
      <c r="G475">
        <v>2.53E-2</v>
      </c>
    </row>
    <row r="476" spans="1:7" x14ac:dyDescent="0.2">
      <c r="A476" s="1">
        <v>44887</v>
      </c>
      <c r="B476">
        <v>16212.9</v>
      </c>
      <c r="C476">
        <v>15776.6</v>
      </c>
      <c r="D476">
        <v>16274.6</v>
      </c>
      <c r="E476">
        <v>15620.4</v>
      </c>
      <c r="F476" t="s">
        <v>476</v>
      </c>
      <c r="G476">
        <v>2.7699999999999999E-2</v>
      </c>
    </row>
    <row r="477" spans="1:7" x14ac:dyDescent="0.2">
      <c r="A477" s="1">
        <v>44886</v>
      </c>
      <c r="B477">
        <v>15776.2</v>
      </c>
      <c r="C477">
        <v>16278.6</v>
      </c>
      <c r="D477">
        <v>16287.9</v>
      </c>
      <c r="E477">
        <v>15504.2</v>
      </c>
      <c r="F477" t="s">
        <v>477</v>
      </c>
      <c r="G477">
        <v>-3.1300000000000001E-2</v>
      </c>
    </row>
    <row r="478" spans="1:7" x14ac:dyDescent="0.2">
      <c r="A478" s="1">
        <v>44885</v>
      </c>
      <c r="B478">
        <v>16286.7</v>
      </c>
      <c r="C478">
        <v>16699.3</v>
      </c>
      <c r="D478">
        <v>16749.3</v>
      </c>
      <c r="E478">
        <v>16209.2</v>
      </c>
      <c r="F478" t="s">
        <v>478</v>
      </c>
      <c r="G478">
        <v>-2.47E-2</v>
      </c>
    </row>
    <row r="479" spans="1:7" x14ac:dyDescent="0.2">
      <c r="A479" s="1">
        <v>44884</v>
      </c>
      <c r="B479">
        <v>16699.2</v>
      </c>
      <c r="C479">
        <v>16652.2</v>
      </c>
      <c r="D479">
        <v>16814.900000000001</v>
      </c>
      <c r="E479">
        <v>16608.900000000001</v>
      </c>
      <c r="F479" t="s">
        <v>479</v>
      </c>
      <c r="G479">
        <v>3.7000000000000002E-3</v>
      </c>
    </row>
    <row r="480" spans="1:7" x14ac:dyDescent="0.2">
      <c r="A480" s="1">
        <v>44883</v>
      </c>
      <c r="B480">
        <v>16638.3</v>
      </c>
      <c r="C480">
        <v>16715.400000000001</v>
      </c>
      <c r="D480">
        <v>16846.3</v>
      </c>
      <c r="E480">
        <v>16553</v>
      </c>
      <c r="F480" t="s">
        <v>480</v>
      </c>
      <c r="G480">
        <v>-3.2000000000000002E-3</v>
      </c>
    </row>
    <row r="481" spans="1:7" x14ac:dyDescent="0.2">
      <c r="A481" s="1">
        <v>44882</v>
      </c>
      <c r="B481">
        <v>16691.2</v>
      </c>
      <c r="C481">
        <v>16540.5</v>
      </c>
      <c r="D481">
        <v>16739.7</v>
      </c>
      <c r="E481">
        <v>16425.8</v>
      </c>
      <c r="F481" t="s">
        <v>481</v>
      </c>
      <c r="G481">
        <v>9.1000000000000004E-3</v>
      </c>
    </row>
    <row r="482" spans="1:7" x14ac:dyDescent="0.2">
      <c r="A482" s="1">
        <v>44881</v>
      </c>
      <c r="B482">
        <v>16540.5</v>
      </c>
      <c r="C482">
        <v>16895.400000000001</v>
      </c>
      <c r="D482">
        <v>16993.400000000001</v>
      </c>
      <c r="E482">
        <v>16408.2</v>
      </c>
      <c r="F482" t="s">
        <v>482</v>
      </c>
      <c r="G482">
        <v>-2.1000000000000001E-2</v>
      </c>
    </row>
    <row r="483" spans="1:7" x14ac:dyDescent="0.2">
      <c r="A483" s="1">
        <v>44880</v>
      </c>
      <c r="B483">
        <v>16895.099999999999</v>
      </c>
      <c r="C483">
        <v>16615</v>
      </c>
      <c r="D483">
        <v>17112</v>
      </c>
      <c r="E483">
        <v>16543.900000000001</v>
      </c>
      <c r="F483" t="s">
        <v>483</v>
      </c>
      <c r="G483">
        <v>1.6899999999999998E-2</v>
      </c>
    </row>
    <row r="484" spans="1:7" x14ac:dyDescent="0.2">
      <c r="A484" s="1">
        <v>44879</v>
      </c>
      <c r="B484">
        <v>16613.7</v>
      </c>
      <c r="C484">
        <v>16325</v>
      </c>
      <c r="D484">
        <v>17158.400000000001</v>
      </c>
      <c r="E484">
        <v>15834</v>
      </c>
      <c r="F484" t="s">
        <v>484</v>
      </c>
      <c r="G484">
        <v>1.77E-2</v>
      </c>
    </row>
    <row r="485" spans="1:7" x14ac:dyDescent="0.2">
      <c r="A485" s="1">
        <v>44878</v>
      </c>
      <c r="B485">
        <v>16324.5</v>
      </c>
      <c r="C485">
        <v>16803.900000000001</v>
      </c>
      <c r="D485">
        <v>16946.5</v>
      </c>
      <c r="E485">
        <v>16274.9</v>
      </c>
      <c r="F485" t="s">
        <v>485</v>
      </c>
      <c r="G485">
        <v>-2.8000000000000001E-2</v>
      </c>
    </row>
    <row r="486" spans="1:7" x14ac:dyDescent="0.2">
      <c r="A486" s="1">
        <v>44877</v>
      </c>
      <c r="B486">
        <v>16795.2</v>
      </c>
      <c r="C486">
        <v>17049.900000000001</v>
      </c>
      <c r="D486">
        <v>17100.8</v>
      </c>
      <c r="E486">
        <v>16633.900000000001</v>
      </c>
      <c r="F486" t="s">
        <v>486</v>
      </c>
      <c r="G486">
        <v>-1.49E-2</v>
      </c>
    </row>
    <row r="487" spans="1:7" x14ac:dyDescent="0.2">
      <c r="A487" s="1">
        <v>44876</v>
      </c>
      <c r="B487">
        <v>17049.900000000001</v>
      </c>
      <c r="C487">
        <v>17589.099999999999</v>
      </c>
      <c r="D487">
        <v>17679.400000000001</v>
      </c>
      <c r="E487">
        <v>16435.5</v>
      </c>
      <c r="F487" t="s">
        <v>487</v>
      </c>
      <c r="G487">
        <v>-3.0700000000000002E-2</v>
      </c>
    </row>
    <row r="488" spans="1:7" x14ac:dyDescent="0.2">
      <c r="A488" s="1">
        <v>44875</v>
      </c>
      <c r="B488">
        <v>17589.099999999999</v>
      </c>
      <c r="C488">
        <v>15887</v>
      </c>
      <c r="D488">
        <v>18138.2</v>
      </c>
      <c r="E488">
        <v>15799.3</v>
      </c>
      <c r="F488" t="s">
        <v>488</v>
      </c>
      <c r="G488">
        <v>0.1071</v>
      </c>
    </row>
    <row r="489" spans="1:7" x14ac:dyDescent="0.2">
      <c r="A489" s="1">
        <v>44874</v>
      </c>
      <c r="B489">
        <v>15886.9</v>
      </c>
      <c r="C489">
        <v>18538.900000000001</v>
      </c>
      <c r="D489">
        <v>18583.8</v>
      </c>
      <c r="E489">
        <v>15603.3</v>
      </c>
      <c r="F489" t="s">
        <v>489</v>
      </c>
      <c r="G489">
        <v>-0.14249999999999999</v>
      </c>
    </row>
    <row r="490" spans="1:7" x14ac:dyDescent="0.2">
      <c r="A490" s="1">
        <v>44873</v>
      </c>
      <c r="B490">
        <v>18527.400000000001</v>
      </c>
      <c r="C490">
        <v>20589</v>
      </c>
      <c r="D490">
        <v>20667.5</v>
      </c>
      <c r="E490">
        <v>17260</v>
      </c>
      <c r="F490" t="s">
        <v>490</v>
      </c>
      <c r="G490">
        <v>-0.10009999999999999</v>
      </c>
    </row>
    <row r="491" spans="1:7" x14ac:dyDescent="0.2">
      <c r="A491" s="1">
        <v>44872</v>
      </c>
      <c r="B491">
        <v>20589</v>
      </c>
      <c r="C491">
        <v>20916.3</v>
      </c>
      <c r="D491">
        <v>21055.4</v>
      </c>
      <c r="E491">
        <v>20410.5</v>
      </c>
      <c r="F491" t="s">
        <v>491</v>
      </c>
      <c r="G491">
        <v>-1.5599999999999999E-2</v>
      </c>
    </row>
    <row r="492" spans="1:7" x14ac:dyDescent="0.2">
      <c r="A492" s="1">
        <v>44871</v>
      </c>
      <c r="B492">
        <v>20916.3</v>
      </c>
      <c r="C492">
        <v>21298.7</v>
      </c>
      <c r="D492">
        <v>21360.400000000001</v>
      </c>
      <c r="E492">
        <v>20901</v>
      </c>
      <c r="F492" t="s">
        <v>492</v>
      </c>
      <c r="G492">
        <v>-1.8100000000000002E-2</v>
      </c>
    </row>
    <row r="493" spans="1:7" x14ac:dyDescent="0.2">
      <c r="A493" s="1">
        <v>44870</v>
      </c>
      <c r="B493">
        <v>21301.599999999999</v>
      </c>
      <c r="C493">
        <v>21145.7</v>
      </c>
      <c r="D493">
        <v>21464.7</v>
      </c>
      <c r="E493">
        <v>21084.1</v>
      </c>
      <c r="F493" t="s">
        <v>493</v>
      </c>
      <c r="G493">
        <v>7.4000000000000003E-3</v>
      </c>
    </row>
    <row r="494" spans="1:7" x14ac:dyDescent="0.2">
      <c r="A494" s="1">
        <v>44869</v>
      </c>
      <c r="B494">
        <v>21145.9</v>
      </c>
      <c r="C494">
        <v>20206.400000000001</v>
      </c>
      <c r="D494">
        <v>21281.9</v>
      </c>
      <c r="E494">
        <v>20184.599999999999</v>
      </c>
      <c r="F494" t="s">
        <v>494</v>
      </c>
      <c r="G494">
        <v>4.65E-2</v>
      </c>
    </row>
    <row r="495" spans="1:7" x14ac:dyDescent="0.2">
      <c r="A495" s="1">
        <v>44868</v>
      </c>
      <c r="B495">
        <v>20206.400000000001</v>
      </c>
      <c r="C495">
        <v>20154</v>
      </c>
      <c r="D495">
        <v>20384.5</v>
      </c>
      <c r="E495">
        <v>20066.599999999999</v>
      </c>
      <c r="F495" t="s">
        <v>495</v>
      </c>
      <c r="G495">
        <v>2.5999999999999999E-3</v>
      </c>
    </row>
    <row r="496" spans="1:7" x14ac:dyDescent="0.2">
      <c r="A496" s="1">
        <v>44867</v>
      </c>
      <c r="B496">
        <v>20154.400000000001</v>
      </c>
      <c r="C496">
        <v>20482.900000000001</v>
      </c>
      <c r="D496">
        <v>20778.3</v>
      </c>
      <c r="E496">
        <v>20065.8</v>
      </c>
      <c r="F496" t="s">
        <v>496</v>
      </c>
      <c r="G496">
        <v>-1.61E-2</v>
      </c>
    </row>
    <row r="497" spans="1:7" x14ac:dyDescent="0.2">
      <c r="A497" s="1">
        <v>44866</v>
      </c>
      <c r="B497">
        <v>20483.5</v>
      </c>
      <c r="C497">
        <v>20496.099999999999</v>
      </c>
      <c r="D497">
        <v>20676.599999999999</v>
      </c>
      <c r="E497">
        <v>20348.099999999999</v>
      </c>
      <c r="F497" t="s">
        <v>497</v>
      </c>
      <c r="G497">
        <v>-5.9999999999999995E-4</v>
      </c>
    </row>
    <row r="498" spans="1:7" x14ac:dyDescent="0.2">
      <c r="A498" s="1">
        <v>44865</v>
      </c>
      <c r="B498">
        <v>20496.3</v>
      </c>
      <c r="C498">
        <v>20626</v>
      </c>
      <c r="D498">
        <v>20822.400000000001</v>
      </c>
      <c r="E498">
        <v>20260</v>
      </c>
      <c r="F498" t="s">
        <v>498</v>
      </c>
      <c r="G498">
        <v>-6.3E-3</v>
      </c>
    </row>
    <row r="499" spans="1:7" x14ac:dyDescent="0.2">
      <c r="A499" s="1">
        <v>44864</v>
      </c>
      <c r="B499">
        <v>20626.3</v>
      </c>
      <c r="C499">
        <v>20809.400000000001</v>
      </c>
      <c r="D499">
        <v>20922.3</v>
      </c>
      <c r="E499">
        <v>20522.5</v>
      </c>
      <c r="F499" t="s">
        <v>499</v>
      </c>
      <c r="G499">
        <v>-8.8000000000000005E-3</v>
      </c>
    </row>
    <row r="500" spans="1:7" x14ac:dyDescent="0.2">
      <c r="A500" s="1">
        <v>44863</v>
      </c>
      <c r="B500">
        <v>20809.8</v>
      </c>
      <c r="C500">
        <v>20594.2</v>
      </c>
      <c r="D500">
        <v>21038.1</v>
      </c>
      <c r="E500">
        <v>20561.900000000001</v>
      </c>
      <c r="F500" t="s">
        <v>500</v>
      </c>
      <c r="G500">
        <v>1.0500000000000001E-2</v>
      </c>
    </row>
    <row r="501" spans="1:7" x14ac:dyDescent="0.2">
      <c r="A501" s="1">
        <v>44862</v>
      </c>
      <c r="B501">
        <v>20594.400000000001</v>
      </c>
      <c r="C501">
        <v>20293</v>
      </c>
      <c r="D501">
        <v>20744</v>
      </c>
      <c r="E501">
        <v>20058.2</v>
      </c>
      <c r="F501" t="s">
        <v>501</v>
      </c>
      <c r="G501">
        <v>1.49E-2</v>
      </c>
    </row>
    <row r="502" spans="1:7" x14ac:dyDescent="0.2">
      <c r="A502" s="1">
        <v>44861</v>
      </c>
      <c r="B502">
        <v>20292.900000000001</v>
      </c>
      <c r="C502">
        <v>20769.5</v>
      </c>
      <c r="D502">
        <v>20867.900000000001</v>
      </c>
      <c r="E502">
        <v>20231.599999999999</v>
      </c>
      <c r="F502" t="s">
        <v>502</v>
      </c>
      <c r="G502">
        <v>-2.29E-2</v>
      </c>
    </row>
    <row r="503" spans="1:7" x14ac:dyDescent="0.2">
      <c r="A503" s="1">
        <v>44860</v>
      </c>
      <c r="B503">
        <v>20769.5</v>
      </c>
      <c r="C503">
        <v>20086.8</v>
      </c>
      <c r="D503">
        <v>20981.5</v>
      </c>
      <c r="E503">
        <v>20062.900000000001</v>
      </c>
      <c r="F503" t="s">
        <v>503</v>
      </c>
      <c r="G503">
        <v>3.4200000000000001E-2</v>
      </c>
    </row>
    <row r="504" spans="1:7" x14ac:dyDescent="0.2">
      <c r="A504" s="1">
        <v>44859</v>
      </c>
      <c r="B504">
        <v>20082.7</v>
      </c>
      <c r="C504">
        <v>19331.8</v>
      </c>
      <c r="D504">
        <v>20406.900000000001</v>
      </c>
      <c r="E504">
        <v>19249</v>
      </c>
      <c r="F504" t="s">
        <v>504</v>
      </c>
      <c r="G504">
        <v>3.8899999999999997E-2</v>
      </c>
    </row>
    <row r="505" spans="1:7" x14ac:dyDescent="0.2">
      <c r="A505" s="1">
        <v>44858</v>
      </c>
      <c r="B505">
        <v>19331.5</v>
      </c>
      <c r="C505">
        <v>19571.2</v>
      </c>
      <c r="D505">
        <v>19588.599999999999</v>
      </c>
      <c r="E505">
        <v>19177.2</v>
      </c>
      <c r="F505" t="s">
        <v>505</v>
      </c>
      <c r="G505">
        <v>-1.2200000000000001E-2</v>
      </c>
    </row>
    <row r="506" spans="1:7" x14ac:dyDescent="0.2">
      <c r="A506" s="1">
        <v>44857</v>
      </c>
      <c r="B506">
        <v>19571.2</v>
      </c>
      <c r="C506">
        <v>19204.8</v>
      </c>
      <c r="D506">
        <v>19680.900000000001</v>
      </c>
      <c r="E506">
        <v>19092.5</v>
      </c>
      <c r="F506" t="s">
        <v>506</v>
      </c>
      <c r="G506">
        <v>1.9099999999999999E-2</v>
      </c>
    </row>
    <row r="507" spans="1:7" x14ac:dyDescent="0.2">
      <c r="A507" s="1">
        <v>44856</v>
      </c>
      <c r="B507">
        <v>19204.8</v>
      </c>
      <c r="C507">
        <v>19162.599999999999</v>
      </c>
      <c r="D507">
        <v>19249.900000000001</v>
      </c>
      <c r="E507">
        <v>19116.099999999999</v>
      </c>
      <c r="F507" t="s">
        <v>507</v>
      </c>
      <c r="G507">
        <v>2.2000000000000001E-3</v>
      </c>
    </row>
    <row r="508" spans="1:7" x14ac:dyDescent="0.2">
      <c r="A508" s="1">
        <v>44855</v>
      </c>
      <c r="B508">
        <v>19162.599999999999</v>
      </c>
      <c r="C508">
        <v>19042.900000000001</v>
      </c>
      <c r="D508">
        <v>19245.5</v>
      </c>
      <c r="E508">
        <v>18703.3</v>
      </c>
      <c r="F508" t="s">
        <v>508</v>
      </c>
      <c r="G508">
        <v>6.3E-3</v>
      </c>
    </row>
    <row r="509" spans="1:7" x14ac:dyDescent="0.2">
      <c r="A509" s="1">
        <v>44854</v>
      </c>
      <c r="B509">
        <v>19042.900000000001</v>
      </c>
      <c r="C509">
        <v>19125.099999999999</v>
      </c>
      <c r="D509">
        <v>19334.5</v>
      </c>
      <c r="E509">
        <v>18935.599999999999</v>
      </c>
      <c r="F509" t="s">
        <v>509</v>
      </c>
      <c r="G509">
        <v>-4.1999999999999997E-3</v>
      </c>
    </row>
    <row r="510" spans="1:7" x14ac:dyDescent="0.2">
      <c r="A510" s="1">
        <v>44853</v>
      </c>
      <c r="B510">
        <v>19123.900000000001</v>
      </c>
      <c r="C510">
        <v>19328.2</v>
      </c>
      <c r="D510">
        <v>19358.599999999999</v>
      </c>
      <c r="E510">
        <v>19101.2</v>
      </c>
      <c r="F510" t="s">
        <v>510</v>
      </c>
      <c r="G510">
        <v>-1.06E-2</v>
      </c>
    </row>
    <row r="511" spans="1:7" x14ac:dyDescent="0.2">
      <c r="A511" s="1">
        <v>44852</v>
      </c>
      <c r="B511">
        <v>19328.2</v>
      </c>
      <c r="C511">
        <v>19548.400000000001</v>
      </c>
      <c r="D511">
        <v>19692.900000000001</v>
      </c>
      <c r="E511">
        <v>19102.8</v>
      </c>
      <c r="F511" t="s">
        <v>511</v>
      </c>
      <c r="G511">
        <v>-1.1299999999999999E-2</v>
      </c>
    </row>
    <row r="512" spans="1:7" x14ac:dyDescent="0.2">
      <c r="A512" s="1">
        <v>44851</v>
      </c>
      <c r="B512">
        <v>19548.2</v>
      </c>
      <c r="C512">
        <v>19262.2</v>
      </c>
      <c r="D512">
        <v>19663.5</v>
      </c>
      <c r="E512">
        <v>19163.599999999999</v>
      </c>
      <c r="F512" t="s">
        <v>512</v>
      </c>
      <c r="G512">
        <v>1.49E-2</v>
      </c>
    </row>
    <row r="513" spans="1:7" x14ac:dyDescent="0.2">
      <c r="A513" s="1">
        <v>44850</v>
      </c>
      <c r="B513">
        <v>19261.900000000001</v>
      </c>
      <c r="C513">
        <v>19068.8</v>
      </c>
      <c r="D513">
        <v>19411.900000000001</v>
      </c>
      <c r="E513">
        <v>19066</v>
      </c>
      <c r="F513" t="s">
        <v>513</v>
      </c>
      <c r="G513">
        <v>1.01E-2</v>
      </c>
    </row>
    <row r="514" spans="1:7" x14ac:dyDescent="0.2">
      <c r="A514" s="1">
        <v>44849</v>
      </c>
      <c r="B514">
        <v>19068.7</v>
      </c>
      <c r="C514">
        <v>19181.7</v>
      </c>
      <c r="D514">
        <v>19218.7</v>
      </c>
      <c r="E514">
        <v>19000.8</v>
      </c>
      <c r="F514" t="s">
        <v>514</v>
      </c>
      <c r="G514">
        <v>-5.8999999999999999E-3</v>
      </c>
    </row>
    <row r="515" spans="1:7" x14ac:dyDescent="0.2">
      <c r="A515" s="1">
        <v>44848</v>
      </c>
      <c r="B515">
        <v>19181.8</v>
      </c>
      <c r="C515">
        <v>19379.8</v>
      </c>
      <c r="D515">
        <v>19933.900000000001</v>
      </c>
      <c r="E515">
        <v>19098.599999999999</v>
      </c>
      <c r="F515" t="s">
        <v>515</v>
      </c>
      <c r="G515">
        <v>-1.0200000000000001E-2</v>
      </c>
    </row>
    <row r="516" spans="1:7" x14ac:dyDescent="0.2">
      <c r="A516" s="1">
        <v>44847</v>
      </c>
      <c r="B516">
        <v>19379.8</v>
      </c>
      <c r="C516">
        <v>19154.599999999999</v>
      </c>
      <c r="D516">
        <v>19494.400000000001</v>
      </c>
      <c r="E516">
        <v>18207.900000000001</v>
      </c>
      <c r="F516" t="s">
        <v>516</v>
      </c>
      <c r="G516">
        <v>1.17E-2</v>
      </c>
    </row>
    <row r="517" spans="1:7" x14ac:dyDescent="0.2">
      <c r="A517" s="1">
        <v>44846</v>
      </c>
      <c r="B517">
        <v>19154.8</v>
      </c>
      <c r="C517">
        <v>19058.5</v>
      </c>
      <c r="D517">
        <v>19212.599999999999</v>
      </c>
      <c r="E517">
        <v>19010.599999999999</v>
      </c>
      <c r="F517" t="s">
        <v>517</v>
      </c>
      <c r="G517">
        <v>5.0000000000000001E-3</v>
      </c>
    </row>
    <row r="518" spans="1:7" x14ac:dyDescent="0.2">
      <c r="A518" s="1">
        <v>44845</v>
      </c>
      <c r="B518">
        <v>19059.099999999999</v>
      </c>
      <c r="C518">
        <v>19134.3</v>
      </c>
      <c r="D518">
        <v>19261.3</v>
      </c>
      <c r="E518">
        <v>18868.7</v>
      </c>
      <c r="F518" t="s">
        <v>518</v>
      </c>
      <c r="G518">
        <v>-3.8999999999999998E-3</v>
      </c>
    </row>
    <row r="519" spans="1:7" x14ac:dyDescent="0.2">
      <c r="A519" s="1">
        <v>44844</v>
      </c>
      <c r="B519">
        <v>19134.599999999999</v>
      </c>
      <c r="C519">
        <v>19441.7</v>
      </c>
      <c r="D519">
        <v>19520.7</v>
      </c>
      <c r="E519">
        <v>19057</v>
      </c>
      <c r="F519" t="s">
        <v>519</v>
      </c>
      <c r="G519">
        <v>-1.5800000000000002E-2</v>
      </c>
    </row>
    <row r="520" spans="1:7" x14ac:dyDescent="0.2">
      <c r="A520" s="1">
        <v>44843</v>
      </c>
      <c r="B520">
        <v>19441</v>
      </c>
      <c r="C520">
        <v>19416.3</v>
      </c>
      <c r="D520">
        <v>19552.099999999999</v>
      </c>
      <c r="E520">
        <v>19329.599999999999</v>
      </c>
      <c r="F520" t="s">
        <v>520</v>
      </c>
      <c r="G520">
        <v>1.2999999999999999E-3</v>
      </c>
    </row>
    <row r="521" spans="1:7" x14ac:dyDescent="0.2">
      <c r="A521" s="1">
        <v>44842</v>
      </c>
      <c r="B521">
        <v>19415</v>
      </c>
      <c r="C521">
        <v>19530.2</v>
      </c>
      <c r="D521">
        <v>19612.2</v>
      </c>
      <c r="E521">
        <v>19274.7</v>
      </c>
      <c r="F521" t="s">
        <v>521</v>
      </c>
      <c r="G521">
        <v>-6.0000000000000001E-3</v>
      </c>
    </row>
    <row r="522" spans="1:7" x14ac:dyDescent="0.2">
      <c r="A522" s="1">
        <v>44841</v>
      </c>
      <c r="B522">
        <v>19531.3</v>
      </c>
      <c r="C522">
        <v>19962.400000000001</v>
      </c>
      <c r="D522">
        <v>20051.400000000001</v>
      </c>
      <c r="E522">
        <v>19352.099999999999</v>
      </c>
      <c r="F522" t="s">
        <v>522</v>
      </c>
      <c r="G522">
        <v>-2.1299999999999999E-2</v>
      </c>
    </row>
    <row r="523" spans="1:7" x14ac:dyDescent="0.2">
      <c r="A523" s="1">
        <v>44840</v>
      </c>
      <c r="B523">
        <v>19956.7</v>
      </c>
      <c r="C523">
        <v>20157.5</v>
      </c>
      <c r="D523">
        <v>20436.7</v>
      </c>
      <c r="E523">
        <v>19873.7</v>
      </c>
      <c r="F523" t="s">
        <v>523</v>
      </c>
      <c r="G523">
        <v>-0.01</v>
      </c>
    </row>
    <row r="524" spans="1:7" x14ac:dyDescent="0.2">
      <c r="A524" s="1">
        <v>44839</v>
      </c>
      <c r="B524">
        <v>20157.5</v>
      </c>
      <c r="C524">
        <v>20340.5</v>
      </c>
      <c r="D524">
        <v>20353.8</v>
      </c>
      <c r="E524">
        <v>19761.7</v>
      </c>
      <c r="F524" t="s">
        <v>524</v>
      </c>
      <c r="G524">
        <v>-8.9999999999999993E-3</v>
      </c>
    </row>
    <row r="525" spans="1:7" x14ac:dyDescent="0.2">
      <c r="A525" s="1">
        <v>44838</v>
      </c>
      <c r="B525">
        <v>20340.2</v>
      </c>
      <c r="C525">
        <v>19629.7</v>
      </c>
      <c r="D525">
        <v>20436.099999999999</v>
      </c>
      <c r="E525">
        <v>19506.400000000001</v>
      </c>
      <c r="F525" t="s">
        <v>525</v>
      </c>
      <c r="G525">
        <v>3.6299999999999999E-2</v>
      </c>
    </row>
    <row r="526" spans="1:7" x14ac:dyDescent="0.2">
      <c r="A526" s="1">
        <v>44837</v>
      </c>
      <c r="B526">
        <v>19628.3</v>
      </c>
      <c r="C526">
        <v>19057.599999999999</v>
      </c>
      <c r="D526">
        <v>19676</v>
      </c>
      <c r="E526">
        <v>19001.3</v>
      </c>
      <c r="F526" t="s">
        <v>526</v>
      </c>
      <c r="G526">
        <v>3.0200000000000001E-2</v>
      </c>
    </row>
    <row r="527" spans="1:7" x14ac:dyDescent="0.2">
      <c r="A527" s="1">
        <v>44836</v>
      </c>
      <c r="B527">
        <v>19052.2</v>
      </c>
      <c r="C527">
        <v>19311.900000000001</v>
      </c>
      <c r="D527">
        <v>19389.900000000001</v>
      </c>
      <c r="E527">
        <v>18937.3</v>
      </c>
      <c r="F527" t="s">
        <v>527</v>
      </c>
      <c r="G527">
        <v>-1.34E-2</v>
      </c>
    </row>
    <row r="528" spans="1:7" x14ac:dyDescent="0.2">
      <c r="A528" s="1">
        <v>44835</v>
      </c>
      <c r="B528">
        <v>19311.900000000001</v>
      </c>
      <c r="C528">
        <v>19422.900000000001</v>
      </c>
      <c r="D528">
        <v>19480.3</v>
      </c>
      <c r="E528">
        <v>19172.599999999999</v>
      </c>
      <c r="F528" t="s">
        <v>528</v>
      </c>
      <c r="G528">
        <v>-5.7000000000000002E-3</v>
      </c>
    </row>
    <row r="529" spans="1:7" x14ac:dyDescent="0.2">
      <c r="A529" s="1">
        <v>44834</v>
      </c>
      <c r="B529">
        <v>19423</v>
      </c>
      <c r="C529">
        <v>19593.400000000001</v>
      </c>
      <c r="D529">
        <v>20174.900000000001</v>
      </c>
      <c r="E529">
        <v>19208.900000000001</v>
      </c>
      <c r="F529" t="s">
        <v>529</v>
      </c>
      <c r="G529">
        <v>-8.6999999999999994E-3</v>
      </c>
    </row>
    <row r="530" spans="1:7" x14ac:dyDescent="0.2">
      <c r="A530" s="1">
        <v>44833</v>
      </c>
      <c r="B530">
        <v>19593</v>
      </c>
      <c r="C530">
        <v>19420.2</v>
      </c>
      <c r="D530">
        <v>19631.5</v>
      </c>
      <c r="E530">
        <v>18877.900000000001</v>
      </c>
      <c r="F530" t="s">
        <v>530</v>
      </c>
      <c r="G530">
        <v>9.4000000000000004E-3</v>
      </c>
    </row>
    <row r="531" spans="1:7" x14ac:dyDescent="0.2">
      <c r="A531" s="1">
        <v>44832</v>
      </c>
      <c r="B531">
        <v>19411</v>
      </c>
      <c r="C531">
        <v>19083.400000000001</v>
      </c>
      <c r="D531">
        <v>19757.8</v>
      </c>
      <c r="E531">
        <v>18505.3</v>
      </c>
      <c r="F531" t="s">
        <v>531</v>
      </c>
      <c r="G531">
        <v>1.7299999999999999E-2</v>
      </c>
    </row>
    <row r="532" spans="1:7" x14ac:dyDescent="0.2">
      <c r="A532" s="1">
        <v>44831</v>
      </c>
      <c r="B532">
        <v>19081</v>
      </c>
      <c r="C532">
        <v>19228.8</v>
      </c>
      <c r="D532">
        <v>20361.2</v>
      </c>
      <c r="E532">
        <v>18850.400000000001</v>
      </c>
      <c r="F532" t="s">
        <v>532</v>
      </c>
      <c r="G532">
        <v>-7.4999999999999997E-3</v>
      </c>
    </row>
    <row r="533" spans="1:7" x14ac:dyDescent="0.2">
      <c r="A533" s="1">
        <v>44830</v>
      </c>
      <c r="B533">
        <v>19225.7</v>
      </c>
      <c r="C533">
        <v>18803.099999999999</v>
      </c>
      <c r="D533">
        <v>19304.8</v>
      </c>
      <c r="E533">
        <v>18695.2</v>
      </c>
      <c r="F533" t="s">
        <v>533</v>
      </c>
      <c r="G533">
        <v>2.2499999999999999E-2</v>
      </c>
    </row>
    <row r="534" spans="1:7" x14ac:dyDescent="0.2">
      <c r="A534" s="1">
        <v>44829</v>
      </c>
      <c r="B534">
        <v>18803.2</v>
      </c>
      <c r="C534">
        <v>18925.099999999999</v>
      </c>
      <c r="D534">
        <v>19125.099999999999</v>
      </c>
      <c r="E534">
        <v>18659.599999999999</v>
      </c>
      <c r="F534" t="s">
        <v>534</v>
      </c>
      <c r="G534">
        <v>-6.4000000000000003E-3</v>
      </c>
    </row>
    <row r="535" spans="1:7" x14ac:dyDescent="0.2">
      <c r="A535" s="1">
        <v>44828</v>
      </c>
      <c r="B535">
        <v>18925.2</v>
      </c>
      <c r="C535">
        <v>19288.400000000001</v>
      </c>
      <c r="D535">
        <v>19310.599999999999</v>
      </c>
      <c r="E535">
        <v>18812</v>
      </c>
      <c r="F535" t="s">
        <v>535</v>
      </c>
      <c r="G535">
        <v>-1.9099999999999999E-2</v>
      </c>
    </row>
    <row r="536" spans="1:7" x14ac:dyDescent="0.2">
      <c r="A536" s="1">
        <v>44827</v>
      </c>
      <c r="B536">
        <v>19293.5</v>
      </c>
      <c r="C536">
        <v>19404.099999999999</v>
      </c>
      <c r="D536">
        <v>19477.3</v>
      </c>
      <c r="E536">
        <v>18554.8</v>
      </c>
      <c r="F536" t="s">
        <v>536</v>
      </c>
      <c r="G536">
        <v>-5.7000000000000002E-3</v>
      </c>
    </row>
    <row r="537" spans="1:7" x14ac:dyDescent="0.2">
      <c r="A537" s="1">
        <v>44826</v>
      </c>
      <c r="B537">
        <v>19404</v>
      </c>
      <c r="C537">
        <v>18488.099999999999</v>
      </c>
      <c r="D537">
        <v>19490.900000000001</v>
      </c>
      <c r="E537">
        <v>18371</v>
      </c>
      <c r="F537" t="s">
        <v>537</v>
      </c>
      <c r="G537">
        <v>4.9500000000000002E-2</v>
      </c>
    </row>
    <row r="538" spans="1:7" x14ac:dyDescent="0.2">
      <c r="A538" s="1">
        <v>44825</v>
      </c>
      <c r="B538">
        <v>18489</v>
      </c>
      <c r="C538">
        <v>18875.099999999999</v>
      </c>
      <c r="D538">
        <v>19758.400000000001</v>
      </c>
      <c r="E538">
        <v>18191.8</v>
      </c>
      <c r="F538" t="s">
        <v>538</v>
      </c>
      <c r="G538">
        <v>-2.0299999999999999E-2</v>
      </c>
    </row>
    <row r="539" spans="1:7" x14ac:dyDescent="0.2">
      <c r="A539" s="1">
        <v>44824</v>
      </c>
      <c r="B539">
        <v>18872.400000000001</v>
      </c>
      <c r="C539">
        <v>19538.900000000001</v>
      </c>
      <c r="D539">
        <v>19626.3</v>
      </c>
      <c r="E539">
        <v>18742.599999999999</v>
      </c>
      <c r="F539" t="s">
        <v>539</v>
      </c>
      <c r="G539">
        <v>-3.4099999999999998E-2</v>
      </c>
    </row>
    <row r="540" spans="1:7" x14ac:dyDescent="0.2">
      <c r="A540" s="1">
        <v>44823</v>
      </c>
      <c r="B540">
        <v>19538.900000000001</v>
      </c>
      <c r="C540">
        <v>19417.400000000001</v>
      </c>
      <c r="D540">
        <v>19666.599999999999</v>
      </c>
      <c r="E540">
        <v>18277.8</v>
      </c>
      <c r="F540" t="s">
        <v>540</v>
      </c>
      <c r="G540">
        <v>6.1999999999999998E-3</v>
      </c>
    </row>
    <row r="541" spans="1:7" x14ac:dyDescent="0.2">
      <c r="A541" s="1">
        <v>44822</v>
      </c>
      <c r="B541">
        <v>19418.8</v>
      </c>
      <c r="C541">
        <v>20113.900000000001</v>
      </c>
      <c r="D541">
        <v>20113.900000000001</v>
      </c>
      <c r="E541">
        <v>19347.7</v>
      </c>
      <c r="F541" t="s">
        <v>541</v>
      </c>
      <c r="G541">
        <v>-3.4500000000000003E-2</v>
      </c>
    </row>
    <row r="542" spans="1:7" x14ac:dyDescent="0.2">
      <c r="A542" s="1">
        <v>44821</v>
      </c>
      <c r="B542">
        <v>20113.5</v>
      </c>
      <c r="C542">
        <v>19802.8</v>
      </c>
      <c r="D542">
        <v>20178.599999999999</v>
      </c>
      <c r="E542">
        <v>19761</v>
      </c>
      <c r="F542" t="s">
        <v>542</v>
      </c>
      <c r="G542">
        <v>1.5699999999999999E-2</v>
      </c>
    </row>
    <row r="543" spans="1:7" x14ac:dyDescent="0.2">
      <c r="A543" s="1">
        <v>44820</v>
      </c>
      <c r="B543">
        <v>19802.400000000001</v>
      </c>
      <c r="C543">
        <v>19701.900000000001</v>
      </c>
      <c r="D543">
        <v>19883</v>
      </c>
      <c r="E543">
        <v>19352.900000000001</v>
      </c>
      <c r="F543" t="s">
        <v>543</v>
      </c>
      <c r="G543">
        <v>5.1000000000000004E-3</v>
      </c>
    </row>
    <row r="544" spans="1:7" x14ac:dyDescent="0.2">
      <c r="A544" s="1">
        <v>44819</v>
      </c>
      <c r="B544">
        <v>19701.7</v>
      </c>
      <c r="C544">
        <v>20222.3</v>
      </c>
      <c r="D544">
        <v>20321.400000000001</v>
      </c>
      <c r="E544">
        <v>19532.3</v>
      </c>
      <c r="F544" t="s">
        <v>544</v>
      </c>
      <c r="G544">
        <v>-2.58E-2</v>
      </c>
    </row>
    <row r="545" spans="1:7" x14ac:dyDescent="0.2">
      <c r="A545" s="1">
        <v>44818</v>
      </c>
      <c r="B545">
        <v>20222.5</v>
      </c>
      <c r="C545">
        <v>20175.5</v>
      </c>
      <c r="D545">
        <v>20503.7</v>
      </c>
      <c r="E545">
        <v>19654.2</v>
      </c>
      <c r="F545" t="s">
        <v>545</v>
      </c>
      <c r="G545">
        <v>2.3E-3</v>
      </c>
    </row>
    <row r="546" spans="1:7" x14ac:dyDescent="0.2">
      <c r="A546" s="1">
        <v>44817</v>
      </c>
      <c r="B546">
        <v>20175.5</v>
      </c>
      <c r="C546">
        <v>22395.3</v>
      </c>
      <c r="D546">
        <v>22702.5</v>
      </c>
      <c r="E546">
        <v>19909.599999999999</v>
      </c>
      <c r="F546" t="s">
        <v>546</v>
      </c>
      <c r="G546">
        <v>-9.9099999999999994E-2</v>
      </c>
    </row>
    <row r="547" spans="1:7" x14ac:dyDescent="0.2">
      <c r="A547" s="1">
        <v>44816</v>
      </c>
      <c r="B547">
        <v>22395.3</v>
      </c>
      <c r="C547">
        <v>21836.6</v>
      </c>
      <c r="D547">
        <v>22465.4</v>
      </c>
      <c r="E547">
        <v>21581.599999999999</v>
      </c>
      <c r="F547" t="s">
        <v>547</v>
      </c>
      <c r="G547">
        <v>2.5700000000000001E-2</v>
      </c>
    </row>
    <row r="548" spans="1:7" x14ac:dyDescent="0.2">
      <c r="A548" s="1">
        <v>44815</v>
      </c>
      <c r="B548">
        <v>21834.9</v>
      </c>
      <c r="C548">
        <v>21650.400000000001</v>
      </c>
      <c r="D548">
        <v>21836.400000000001</v>
      </c>
      <c r="E548">
        <v>21363</v>
      </c>
      <c r="F548" t="s">
        <v>548</v>
      </c>
      <c r="G548">
        <v>8.5000000000000006E-3</v>
      </c>
    </row>
    <row r="549" spans="1:7" x14ac:dyDescent="0.2">
      <c r="A549" s="1">
        <v>44814</v>
      </c>
      <c r="B549">
        <v>21650.400000000001</v>
      </c>
      <c r="C549">
        <v>21363.8</v>
      </c>
      <c r="D549">
        <v>21790.6</v>
      </c>
      <c r="E549">
        <v>21139.9</v>
      </c>
      <c r="F549" t="s">
        <v>549</v>
      </c>
      <c r="G549">
        <v>1.3299999999999999E-2</v>
      </c>
    </row>
    <row r="550" spans="1:7" x14ac:dyDescent="0.2">
      <c r="A550" s="1">
        <v>44813</v>
      </c>
      <c r="B550">
        <v>21365.200000000001</v>
      </c>
      <c r="C550">
        <v>19318.8</v>
      </c>
      <c r="D550">
        <v>21545.7</v>
      </c>
      <c r="E550">
        <v>19294.099999999999</v>
      </c>
      <c r="F550" t="s">
        <v>550</v>
      </c>
      <c r="G550">
        <v>0.106</v>
      </c>
    </row>
    <row r="551" spans="1:7" x14ac:dyDescent="0.2">
      <c r="A551" s="1">
        <v>44812</v>
      </c>
      <c r="B551">
        <v>19317.400000000001</v>
      </c>
      <c r="C551">
        <v>19281.5</v>
      </c>
      <c r="D551">
        <v>19444.7</v>
      </c>
      <c r="E551">
        <v>19034.5</v>
      </c>
      <c r="F551" t="s">
        <v>551</v>
      </c>
      <c r="G551">
        <v>1.9E-3</v>
      </c>
    </row>
    <row r="552" spans="1:7" x14ac:dyDescent="0.2">
      <c r="A552" s="1">
        <v>44811</v>
      </c>
      <c r="B552">
        <v>19281.5</v>
      </c>
      <c r="C552">
        <v>18786.3</v>
      </c>
      <c r="D552">
        <v>19445.900000000001</v>
      </c>
      <c r="E552">
        <v>18548.400000000001</v>
      </c>
      <c r="F552" t="s">
        <v>552</v>
      </c>
      <c r="G552">
        <v>2.64E-2</v>
      </c>
    </row>
    <row r="553" spans="1:7" x14ac:dyDescent="0.2">
      <c r="A553" s="1">
        <v>44810</v>
      </c>
      <c r="B553">
        <v>18786.400000000001</v>
      </c>
      <c r="C553">
        <v>19793.400000000001</v>
      </c>
      <c r="D553">
        <v>20169.3</v>
      </c>
      <c r="E553">
        <v>18723.3</v>
      </c>
      <c r="F553" t="s">
        <v>553</v>
      </c>
      <c r="G553">
        <v>-5.0900000000000001E-2</v>
      </c>
    </row>
    <row r="554" spans="1:7" x14ac:dyDescent="0.2">
      <c r="A554" s="1">
        <v>44809</v>
      </c>
      <c r="B554">
        <v>19793.099999999999</v>
      </c>
      <c r="C554">
        <v>19999.900000000001</v>
      </c>
      <c r="D554">
        <v>20042.900000000001</v>
      </c>
      <c r="E554">
        <v>19650.7</v>
      </c>
      <c r="F554" t="s">
        <v>554</v>
      </c>
      <c r="G554">
        <v>-1.03E-2</v>
      </c>
    </row>
    <row r="555" spans="1:7" x14ac:dyDescent="0.2">
      <c r="A555" s="1">
        <v>44808</v>
      </c>
      <c r="B555">
        <v>19999.900000000001</v>
      </c>
      <c r="C555">
        <v>19832.2</v>
      </c>
      <c r="D555">
        <v>20017.8</v>
      </c>
      <c r="E555">
        <v>19594.7</v>
      </c>
      <c r="F555" t="s">
        <v>555</v>
      </c>
      <c r="G555">
        <v>8.5000000000000006E-3</v>
      </c>
    </row>
    <row r="556" spans="1:7" x14ac:dyDescent="0.2">
      <c r="A556" s="1">
        <v>44807</v>
      </c>
      <c r="B556">
        <v>19831.400000000001</v>
      </c>
      <c r="C556">
        <v>19952.8</v>
      </c>
      <c r="D556">
        <v>20043.8</v>
      </c>
      <c r="E556">
        <v>19660.7</v>
      </c>
      <c r="F556" t="s">
        <v>556</v>
      </c>
      <c r="G556">
        <v>-6.1000000000000004E-3</v>
      </c>
    </row>
    <row r="557" spans="1:7" x14ac:dyDescent="0.2">
      <c r="A557" s="1">
        <v>44806</v>
      </c>
      <c r="B557">
        <v>19952.7</v>
      </c>
      <c r="C557">
        <v>20131.599999999999</v>
      </c>
      <c r="D557">
        <v>20428.2</v>
      </c>
      <c r="E557">
        <v>19764.7</v>
      </c>
      <c r="F557" t="s">
        <v>557</v>
      </c>
      <c r="G557">
        <v>-8.6E-3</v>
      </c>
    </row>
    <row r="558" spans="1:7" x14ac:dyDescent="0.2">
      <c r="A558" s="1">
        <v>44805</v>
      </c>
      <c r="B558">
        <v>20126.099999999999</v>
      </c>
      <c r="C558">
        <v>20049.900000000001</v>
      </c>
      <c r="D558">
        <v>20202.7</v>
      </c>
      <c r="E558">
        <v>19584.400000000001</v>
      </c>
      <c r="F558" t="s">
        <v>558</v>
      </c>
      <c r="G558">
        <v>4.1000000000000003E-3</v>
      </c>
    </row>
    <row r="559" spans="1:7" x14ac:dyDescent="0.2">
      <c r="A559" s="1">
        <v>44804</v>
      </c>
      <c r="B559">
        <v>20043.900000000001</v>
      </c>
      <c r="C559">
        <v>19793.400000000001</v>
      </c>
      <c r="D559">
        <v>20469.099999999999</v>
      </c>
      <c r="E559">
        <v>19793.400000000001</v>
      </c>
      <c r="F559" t="s">
        <v>559</v>
      </c>
      <c r="G559">
        <v>1.2699999999999999E-2</v>
      </c>
    </row>
    <row r="560" spans="1:7" x14ac:dyDescent="0.2">
      <c r="A560" s="1">
        <v>44803</v>
      </c>
      <c r="B560">
        <v>19792.599999999999</v>
      </c>
      <c r="C560">
        <v>20295.599999999999</v>
      </c>
      <c r="D560">
        <v>20558.2</v>
      </c>
      <c r="E560">
        <v>19559.7</v>
      </c>
      <c r="F560" t="s">
        <v>560</v>
      </c>
      <c r="G560">
        <v>-2.4799999999999999E-2</v>
      </c>
    </row>
    <row r="561" spans="1:7" x14ac:dyDescent="0.2">
      <c r="A561" s="1">
        <v>44802</v>
      </c>
      <c r="B561">
        <v>20295.8</v>
      </c>
      <c r="C561">
        <v>19551.3</v>
      </c>
      <c r="D561">
        <v>20394.5</v>
      </c>
      <c r="E561">
        <v>19551.2</v>
      </c>
      <c r="F561" t="s">
        <v>561</v>
      </c>
      <c r="G561">
        <v>3.8100000000000002E-2</v>
      </c>
    </row>
    <row r="562" spans="1:7" x14ac:dyDescent="0.2">
      <c r="A562" s="1">
        <v>44801</v>
      </c>
      <c r="B562">
        <v>19550.2</v>
      </c>
      <c r="C562">
        <v>20034.2</v>
      </c>
      <c r="D562">
        <v>20150.8</v>
      </c>
      <c r="E562">
        <v>19542.900000000001</v>
      </c>
      <c r="F562" t="s">
        <v>562</v>
      </c>
      <c r="G562">
        <v>-2.41E-2</v>
      </c>
    </row>
    <row r="563" spans="1:7" x14ac:dyDescent="0.2">
      <c r="A563" s="1">
        <v>44800</v>
      </c>
      <c r="B563">
        <v>20033.900000000001</v>
      </c>
      <c r="C563">
        <v>20249.900000000001</v>
      </c>
      <c r="D563">
        <v>20343.599999999999</v>
      </c>
      <c r="E563">
        <v>19849.8</v>
      </c>
      <c r="F563" t="s">
        <v>563</v>
      </c>
      <c r="G563">
        <v>-1.0699999999999999E-2</v>
      </c>
    </row>
    <row r="564" spans="1:7" x14ac:dyDescent="0.2">
      <c r="A564" s="1">
        <v>44799</v>
      </c>
      <c r="B564">
        <v>20249.900000000001</v>
      </c>
      <c r="C564">
        <v>21564.2</v>
      </c>
      <c r="D564">
        <v>21815.3</v>
      </c>
      <c r="E564">
        <v>20122.400000000001</v>
      </c>
      <c r="F564" t="s">
        <v>564</v>
      </c>
      <c r="G564">
        <v>-6.0999999999999999E-2</v>
      </c>
    </row>
    <row r="565" spans="1:7" x14ac:dyDescent="0.2">
      <c r="A565" s="1">
        <v>44798</v>
      </c>
      <c r="B565">
        <v>21565.4</v>
      </c>
      <c r="C565">
        <v>21365.4</v>
      </c>
      <c r="D565">
        <v>21801.200000000001</v>
      </c>
      <c r="E565">
        <v>21324.799999999999</v>
      </c>
      <c r="F565" t="s">
        <v>565</v>
      </c>
      <c r="G565">
        <v>9.4000000000000004E-3</v>
      </c>
    </row>
    <row r="566" spans="1:7" x14ac:dyDescent="0.2">
      <c r="A566" s="1">
        <v>44797</v>
      </c>
      <c r="B566">
        <v>21365.200000000001</v>
      </c>
      <c r="C566">
        <v>21516.2</v>
      </c>
      <c r="D566">
        <v>21832.3</v>
      </c>
      <c r="E566">
        <v>21171.1</v>
      </c>
      <c r="F566" t="s">
        <v>566</v>
      </c>
      <c r="G566">
        <v>-7.1000000000000004E-3</v>
      </c>
    </row>
    <row r="567" spans="1:7" x14ac:dyDescent="0.2">
      <c r="A567" s="1">
        <v>44796</v>
      </c>
      <c r="B567">
        <v>21517.200000000001</v>
      </c>
      <c r="C567">
        <v>21416.5</v>
      </c>
      <c r="D567">
        <v>21661</v>
      </c>
      <c r="E567">
        <v>20919.599999999999</v>
      </c>
      <c r="F567" t="s">
        <v>567</v>
      </c>
      <c r="G567">
        <v>4.7000000000000002E-3</v>
      </c>
    </row>
    <row r="568" spans="1:7" x14ac:dyDescent="0.2">
      <c r="A568" s="1">
        <v>44795</v>
      </c>
      <c r="B568">
        <v>21416.3</v>
      </c>
      <c r="C568">
        <v>21516.799999999999</v>
      </c>
      <c r="D568">
        <v>21517.4</v>
      </c>
      <c r="E568">
        <v>20912.099999999999</v>
      </c>
      <c r="F568" t="s">
        <v>568</v>
      </c>
      <c r="G568">
        <v>-4.7000000000000002E-3</v>
      </c>
    </row>
    <row r="569" spans="1:7" x14ac:dyDescent="0.2">
      <c r="A569" s="1">
        <v>44794</v>
      </c>
      <c r="B569">
        <v>21517.200000000001</v>
      </c>
      <c r="C569">
        <v>21138.9</v>
      </c>
      <c r="D569">
        <v>21692.400000000001</v>
      </c>
      <c r="E569">
        <v>21077.4</v>
      </c>
      <c r="F569" t="s">
        <v>569</v>
      </c>
      <c r="G569">
        <v>1.7899999999999999E-2</v>
      </c>
    </row>
    <row r="570" spans="1:7" x14ac:dyDescent="0.2">
      <c r="A570" s="1">
        <v>44793</v>
      </c>
      <c r="B570">
        <v>21138.9</v>
      </c>
      <c r="C570">
        <v>20830.7</v>
      </c>
      <c r="D570">
        <v>21357.4</v>
      </c>
      <c r="E570">
        <v>20784.8</v>
      </c>
      <c r="F570" t="s">
        <v>570</v>
      </c>
      <c r="G570">
        <v>1.4800000000000001E-2</v>
      </c>
    </row>
    <row r="571" spans="1:7" x14ac:dyDescent="0.2">
      <c r="A571" s="1">
        <v>44792</v>
      </c>
      <c r="B571">
        <v>20831.3</v>
      </c>
      <c r="C571">
        <v>23201.599999999999</v>
      </c>
      <c r="D571">
        <v>23202.3</v>
      </c>
      <c r="E571">
        <v>20807.8</v>
      </c>
      <c r="F571" t="s">
        <v>571</v>
      </c>
      <c r="G571">
        <v>-0.1022</v>
      </c>
    </row>
    <row r="572" spans="1:7" x14ac:dyDescent="0.2">
      <c r="A572" s="1">
        <v>44791</v>
      </c>
      <c r="B572">
        <v>23203.599999999999</v>
      </c>
      <c r="C572">
        <v>23337.7</v>
      </c>
      <c r="D572">
        <v>23578</v>
      </c>
      <c r="E572">
        <v>23131.3</v>
      </c>
      <c r="F572" t="s">
        <v>572</v>
      </c>
      <c r="G572">
        <v>-5.7999999999999996E-3</v>
      </c>
    </row>
    <row r="573" spans="1:7" x14ac:dyDescent="0.2">
      <c r="A573" s="1">
        <v>44790</v>
      </c>
      <c r="B573">
        <v>23338</v>
      </c>
      <c r="C573">
        <v>23855.8</v>
      </c>
      <c r="D573">
        <v>24423.5</v>
      </c>
      <c r="E573">
        <v>23191.599999999999</v>
      </c>
      <c r="F573" t="s">
        <v>573</v>
      </c>
      <c r="G573">
        <v>-2.1700000000000001E-2</v>
      </c>
    </row>
    <row r="574" spans="1:7" x14ac:dyDescent="0.2">
      <c r="A574" s="1">
        <v>44789</v>
      </c>
      <c r="B574">
        <v>23856.799999999999</v>
      </c>
      <c r="C574">
        <v>24102.6</v>
      </c>
      <c r="D574">
        <v>24240.799999999999</v>
      </c>
      <c r="E574">
        <v>23693.8</v>
      </c>
      <c r="F574" t="s">
        <v>574</v>
      </c>
      <c r="G574">
        <v>-1.0200000000000001E-2</v>
      </c>
    </row>
    <row r="575" spans="1:7" x14ac:dyDescent="0.2">
      <c r="A575" s="1">
        <v>44788</v>
      </c>
      <c r="B575">
        <v>24101.7</v>
      </c>
      <c r="C575">
        <v>24303.3</v>
      </c>
      <c r="D575">
        <v>25205.7</v>
      </c>
      <c r="E575">
        <v>23784.5</v>
      </c>
      <c r="F575" t="s">
        <v>575</v>
      </c>
      <c r="G575">
        <v>-8.3000000000000001E-3</v>
      </c>
    </row>
    <row r="576" spans="1:7" x14ac:dyDescent="0.2">
      <c r="A576" s="1">
        <v>44787</v>
      </c>
      <c r="B576">
        <v>24302.799999999999</v>
      </c>
      <c r="C576">
        <v>24442.1</v>
      </c>
      <c r="D576">
        <v>24997.3</v>
      </c>
      <c r="E576">
        <v>24172.2</v>
      </c>
      <c r="F576" t="s">
        <v>576</v>
      </c>
      <c r="G576">
        <v>-5.7000000000000002E-3</v>
      </c>
    </row>
    <row r="577" spans="1:7" x14ac:dyDescent="0.2">
      <c r="A577" s="1">
        <v>44786</v>
      </c>
      <c r="B577">
        <v>24442.5</v>
      </c>
      <c r="C577">
        <v>24398.9</v>
      </c>
      <c r="D577">
        <v>24882.9</v>
      </c>
      <c r="E577">
        <v>24318.7</v>
      </c>
      <c r="F577" t="s">
        <v>577</v>
      </c>
      <c r="G577">
        <v>1.8E-3</v>
      </c>
    </row>
    <row r="578" spans="1:7" x14ac:dyDescent="0.2">
      <c r="A578" s="1">
        <v>44785</v>
      </c>
      <c r="B578">
        <v>24398.7</v>
      </c>
      <c r="C578">
        <v>23935.3</v>
      </c>
      <c r="D578">
        <v>24440.799999999999</v>
      </c>
      <c r="E578">
        <v>23616.400000000001</v>
      </c>
      <c r="F578" t="s">
        <v>578</v>
      </c>
      <c r="G578">
        <v>1.9400000000000001E-2</v>
      </c>
    </row>
    <row r="579" spans="1:7" x14ac:dyDescent="0.2">
      <c r="A579" s="1">
        <v>44784</v>
      </c>
      <c r="B579">
        <v>23935.3</v>
      </c>
      <c r="C579">
        <v>23963.3</v>
      </c>
      <c r="D579">
        <v>24873.5</v>
      </c>
      <c r="E579">
        <v>23864</v>
      </c>
      <c r="F579" t="s">
        <v>579</v>
      </c>
      <c r="G579">
        <v>-1.1999999999999999E-3</v>
      </c>
    </row>
    <row r="580" spans="1:7" x14ac:dyDescent="0.2">
      <c r="A580" s="1">
        <v>44783</v>
      </c>
      <c r="B580">
        <v>23962.9</v>
      </c>
      <c r="C580">
        <v>23150.3</v>
      </c>
      <c r="D580">
        <v>24209.9</v>
      </c>
      <c r="E580">
        <v>22714.7</v>
      </c>
      <c r="F580" t="s">
        <v>580</v>
      </c>
      <c r="G580">
        <v>3.5299999999999998E-2</v>
      </c>
    </row>
    <row r="581" spans="1:7" x14ac:dyDescent="0.2">
      <c r="A581" s="1">
        <v>44782</v>
      </c>
      <c r="B581">
        <v>23146.7</v>
      </c>
      <c r="C581">
        <v>23818.1</v>
      </c>
      <c r="D581">
        <v>23912</v>
      </c>
      <c r="E581">
        <v>22886.5</v>
      </c>
      <c r="F581" t="s">
        <v>581</v>
      </c>
      <c r="G581">
        <v>-2.81E-2</v>
      </c>
    </row>
    <row r="582" spans="1:7" x14ac:dyDescent="0.2">
      <c r="A582" s="1">
        <v>44781</v>
      </c>
      <c r="B582">
        <v>23816.3</v>
      </c>
      <c r="C582">
        <v>23175.3</v>
      </c>
      <c r="D582">
        <v>24234.1</v>
      </c>
      <c r="E582">
        <v>23160.6</v>
      </c>
      <c r="F582" t="s">
        <v>582</v>
      </c>
      <c r="G582">
        <v>2.7699999999999999E-2</v>
      </c>
    </row>
    <row r="583" spans="1:7" x14ac:dyDescent="0.2">
      <c r="A583" s="1">
        <v>44780</v>
      </c>
      <c r="B583">
        <v>23175.3</v>
      </c>
      <c r="C583">
        <v>22944.2</v>
      </c>
      <c r="D583">
        <v>23387.7</v>
      </c>
      <c r="E583">
        <v>22852.3</v>
      </c>
      <c r="F583" t="s">
        <v>583</v>
      </c>
      <c r="G583">
        <v>1.01E-2</v>
      </c>
    </row>
    <row r="584" spans="1:7" x14ac:dyDescent="0.2">
      <c r="A584" s="1">
        <v>44779</v>
      </c>
      <c r="B584">
        <v>22944.2</v>
      </c>
      <c r="C584">
        <v>23308.2</v>
      </c>
      <c r="D584">
        <v>23344.400000000001</v>
      </c>
      <c r="E584">
        <v>22923.599999999999</v>
      </c>
      <c r="F584" t="s">
        <v>584</v>
      </c>
      <c r="G584">
        <v>-1.5599999999999999E-2</v>
      </c>
    </row>
    <row r="585" spans="1:7" x14ac:dyDescent="0.2">
      <c r="A585" s="1">
        <v>44778</v>
      </c>
      <c r="B585">
        <v>23308.2</v>
      </c>
      <c r="C585">
        <v>22613.3</v>
      </c>
      <c r="D585">
        <v>23447.599999999999</v>
      </c>
      <c r="E585">
        <v>22593.5</v>
      </c>
      <c r="F585" t="s">
        <v>585</v>
      </c>
      <c r="G585">
        <v>3.0800000000000001E-2</v>
      </c>
    </row>
    <row r="586" spans="1:7" x14ac:dyDescent="0.2">
      <c r="A586" s="1">
        <v>44777</v>
      </c>
      <c r="B586">
        <v>22612.1</v>
      </c>
      <c r="C586">
        <v>22822.2</v>
      </c>
      <c r="D586">
        <v>23214.5</v>
      </c>
      <c r="E586">
        <v>22438.7</v>
      </c>
      <c r="F586" t="s">
        <v>586</v>
      </c>
      <c r="G586">
        <v>-9.1000000000000004E-3</v>
      </c>
    </row>
    <row r="587" spans="1:7" x14ac:dyDescent="0.2">
      <c r="A587" s="1">
        <v>44776</v>
      </c>
      <c r="B587">
        <v>22820.799999999999</v>
      </c>
      <c r="C587">
        <v>22988.7</v>
      </c>
      <c r="D587">
        <v>23623.7</v>
      </c>
      <c r="E587">
        <v>22698.6</v>
      </c>
      <c r="F587" t="s">
        <v>587</v>
      </c>
      <c r="G587">
        <v>-7.3000000000000001E-3</v>
      </c>
    </row>
    <row r="588" spans="1:7" x14ac:dyDescent="0.2">
      <c r="A588" s="1">
        <v>44775</v>
      </c>
      <c r="B588">
        <v>22988.6</v>
      </c>
      <c r="C588">
        <v>23271.1</v>
      </c>
      <c r="D588">
        <v>23423.3</v>
      </c>
      <c r="E588">
        <v>22670.799999999999</v>
      </c>
      <c r="F588" t="s">
        <v>588</v>
      </c>
      <c r="G588">
        <v>-1.21E-2</v>
      </c>
    </row>
    <row r="589" spans="1:7" x14ac:dyDescent="0.2">
      <c r="A589" s="1">
        <v>44774</v>
      </c>
      <c r="B589">
        <v>23271.200000000001</v>
      </c>
      <c r="C589">
        <v>23303.4</v>
      </c>
      <c r="D589">
        <v>23484.400000000001</v>
      </c>
      <c r="E589">
        <v>22863.8</v>
      </c>
      <c r="F589" t="s">
        <v>589</v>
      </c>
      <c r="G589">
        <v>-1.4E-3</v>
      </c>
    </row>
    <row r="590" spans="1:7" x14ac:dyDescent="0.2">
      <c r="A590" s="1">
        <v>44773</v>
      </c>
      <c r="B590">
        <v>23303.4</v>
      </c>
      <c r="C590">
        <v>23634.2</v>
      </c>
      <c r="D590">
        <v>24179.3</v>
      </c>
      <c r="E590">
        <v>23236.2</v>
      </c>
      <c r="F590" t="s">
        <v>590</v>
      </c>
      <c r="G590">
        <v>-1.4E-2</v>
      </c>
    </row>
    <row r="591" spans="1:7" x14ac:dyDescent="0.2">
      <c r="A591" s="1">
        <v>44772</v>
      </c>
      <c r="B591">
        <v>23634.2</v>
      </c>
      <c r="C591">
        <v>23774.2</v>
      </c>
      <c r="D591">
        <v>24605.3</v>
      </c>
      <c r="E591">
        <v>23521.8</v>
      </c>
      <c r="F591" t="s">
        <v>591</v>
      </c>
      <c r="G591">
        <v>-5.8999999999999999E-3</v>
      </c>
    </row>
    <row r="592" spans="1:7" x14ac:dyDescent="0.2">
      <c r="A592" s="1">
        <v>44771</v>
      </c>
      <c r="B592">
        <v>23774.3</v>
      </c>
      <c r="C592">
        <v>23850.2</v>
      </c>
      <c r="D592">
        <v>24340</v>
      </c>
      <c r="E592">
        <v>23451.4</v>
      </c>
      <c r="F592" t="s">
        <v>592</v>
      </c>
      <c r="G592">
        <v>-3.2000000000000002E-3</v>
      </c>
    </row>
    <row r="593" spans="1:7" x14ac:dyDescent="0.2">
      <c r="A593" s="1">
        <v>44770</v>
      </c>
      <c r="B593">
        <v>23850</v>
      </c>
      <c r="C593">
        <v>22957.7</v>
      </c>
      <c r="D593">
        <v>24190.5</v>
      </c>
      <c r="E593">
        <v>22611.599999999999</v>
      </c>
      <c r="F593" t="s">
        <v>593</v>
      </c>
      <c r="G593">
        <v>3.8800000000000001E-2</v>
      </c>
    </row>
    <row r="594" spans="1:7" x14ac:dyDescent="0.2">
      <c r="A594" s="1">
        <v>44769</v>
      </c>
      <c r="B594">
        <v>22958.3</v>
      </c>
      <c r="C594">
        <v>21248</v>
      </c>
      <c r="D594">
        <v>23027.8</v>
      </c>
      <c r="E594">
        <v>21047.5</v>
      </c>
      <c r="F594" t="s">
        <v>594</v>
      </c>
      <c r="G594">
        <v>8.0500000000000002E-2</v>
      </c>
    </row>
    <row r="595" spans="1:7" x14ac:dyDescent="0.2">
      <c r="A595" s="1">
        <v>44768</v>
      </c>
      <c r="B595">
        <v>21248.7</v>
      </c>
      <c r="C595">
        <v>21301.599999999999</v>
      </c>
      <c r="D595">
        <v>21322.3</v>
      </c>
      <c r="E595">
        <v>20737.3</v>
      </c>
      <c r="F595" t="s">
        <v>595</v>
      </c>
      <c r="G595">
        <v>-2.5000000000000001E-3</v>
      </c>
    </row>
    <row r="596" spans="1:7" x14ac:dyDescent="0.2">
      <c r="A596" s="1">
        <v>44767</v>
      </c>
      <c r="B596">
        <v>21301.9</v>
      </c>
      <c r="C596">
        <v>22582.3</v>
      </c>
      <c r="D596">
        <v>22653.3</v>
      </c>
      <c r="E596">
        <v>21275.4</v>
      </c>
      <c r="F596" t="s">
        <v>596</v>
      </c>
      <c r="G596">
        <v>-5.67E-2</v>
      </c>
    </row>
    <row r="597" spans="1:7" x14ac:dyDescent="0.2">
      <c r="A597" s="1">
        <v>44766</v>
      </c>
      <c r="B597">
        <v>22582.1</v>
      </c>
      <c r="C597">
        <v>22449.8</v>
      </c>
      <c r="D597">
        <v>22987.9</v>
      </c>
      <c r="E597">
        <v>22281.3</v>
      </c>
      <c r="F597" t="s">
        <v>597</v>
      </c>
      <c r="G597">
        <v>5.4000000000000003E-3</v>
      </c>
    </row>
    <row r="598" spans="1:7" x14ac:dyDescent="0.2">
      <c r="A598" s="1">
        <v>44765</v>
      </c>
      <c r="B598">
        <v>22460.400000000001</v>
      </c>
      <c r="C598">
        <v>22683.599999999999</v>
      </c>
      <c r="D598">
        <v>22991</v>
      </c>
      <c r="E598">
        <v>21971.7</v>
      </c>
      <c r="F598" t="s">
        <v>598</v>
      </c>
      <c r="G598">
        <v>-9.4999999999999998E-3</v>
      </c>
    </row>
    <row r="599" spans="1:7" x14ac:dyDescent="0.2">
      <c r="A599" s="1">
        <v>44764</v>
      </c>
      <c r="B599">
        <v>22675.200000000001</v>
      </c>
      <c r="C599">
        <v>23150</v>
      </c>
      <c r="D599">
        <v>23741.4</v>
      </c>
      <c r="E599">
        <v>22524.2</v>
      </c>
      <c r="F599" t="s">
        <v>599</v>
      </c>
      <c r="G599">
        <v>-2.06E-2</v>
      </c>
    </row>
    <row r="600" spans="1:7" x14ac:dyDescent="0.2">
      <c r="A600" s="1">
        <v>44763</v>
      </c>
      <c r="B600">
        <v>23153</v>
      </c>
      <c r="C600">
        <v>23219.9</v>
      </c>
      <c r="D600">
        <v>23403.8</v>
      </c>
      <c r="E600">
        <v>22360.2</v>
      </c>
      <c r="F600" t="s">
        <v>600</v>
      </c>
      <c r="G600">
        <v>-2.7000000000000001E-3</v>
      </c>
    </row>
    <row r="601" spans="1:7" x14ac:dyDescent="0.2">
      <c r="A601" s="1">
        <v>44762</v>
      </c>
      <c r="B601">
        <v>23215.200000000001</v>
      </c>
      <c r="C601">
        <v>23412</v>
      </c>
      <c r="D601">
        <v>24258</v>
      </c>
      <c r="E601">
        <v>22944.400000000001</v>
      </c>
      <c r="F601" t="s">
        <v>601</v>
      </c>
      <c r="G601">
        <v>-8.3000000000000001E-3</v>
      </c>
    </row>
    <row r="602" spans="1:7" x14ac:dyDescent="0.2">
      <c r="A602" s="1">
        <v>44761</v>
      </c>
      <c r="B602">
        <v>23410.2</v>
      </c>
      <c r="C602">
        <v>22529.3</v>
      </c>
      <c r="D602">
        <v>23757.3</v>
      </c>
      <c r="E602">
        <v>21581.8</v>
      </c>
      <c r="F602" t="s">
        <v>602</v>
      </c>
      <c r="G602">
        <v>3.9300000000000002E-2</v>
      </c>
    </row>
    <row r="603" spans="1:7" x14ac:dyDescent="0.2">
      <c r="A603" s="1">
        <v>44760</v>
      </c>
      <c r="B603">
        <v>22525.8</v>
      </c>
      <c r="C603">
        <v>20785.599999999999</v>
      </c>
      <c r="D603">
        <v>22714.9</v>
      </c>
      <c r="E603">
        <v>20770.599999999999</v>
      </c>
      <c r="F603" t="s">
        <v>603</v>
      </c>
      <c r="G603">
        <v>8.3699999999999997E-2</v>
      </c>
    </row>
    <row r="604" spans="1:7" x14ac:dyDescent="0.2">
      <c r="A604" s="1">
        <v>44759</v>
      </c>
      <c r="B604">
        <v>20785.599999999999</v>
      </c>
      <c r="C604">
        <v>21209.8</v>
      </c>
      <c r="D604">
        <v>21654.400000000001</v>
      </c>
      <c r="E604">
        <v>20755.2</v>
      </c>
      <c r="F604" t="s">
        <v>604</v>
      </c>
      <c r="G604">
        <v>-0.02</v>
      </c>
    </row>
    <row r="605" spans="1:7" x14ac:dyDescent="0.2">
      <c r="A605" s="1">
        <v>44758</v>
      </c>
      <c r="B605">
        <v>21209.9</v>
      </c>
      <c r="C605">
        <v>20825.2</v>
      </c>
      <c r="D605">
        <v>21561.3</v>
      </c>
      <c r="E605">
        <v>20484.400000000001</v>
      </c>
      <c r="F605" t="s">
        <v>605</v>
      </c>
      <c r="G605">
        <v>1.8499999999999999E-2</v>
      </c>
    </row>
    <row r="606" spans="1:7" x14ac:dyDescent="0.2">
      <c r="A606" s="1">
        <v>44757</v>
      </c>
      <c r="B606">
        <v>20825.099999999999</v>
      </c>
      <c r="C606">
        <v>20586.099999999999</v>
      </c>
      <c r="D606">
        <v>21178.1</v>
      </c>
      <c r="E606">
        <v>20393.400000000001</v>
      </c>
      <c r="F606" t="s">
        <v>606</v>
      </c>
      <c r="G606">
        <v>1.1599999999999999E-2</v>
      </c>
    </row>
    <row r="607" spans="1:7" x14ac:dyDescent="0.2">
      <c r="A607" s="1">
        <v>44756</v>
      </c>
      <c r="B607">
        <v>20586</v>
      </c>
      <c r="C607">
        <v>20250</v>
      </c>
      <c r="D607">
        <v>20862.2</v>
      </c>
      <c r="E607">
        <v>19664.900000000001</v>
      </c>
      <c r="F607" t="s">
        <v>607</v>
      </c>
      <c r="G607">
        <v>1.66E-2</v>
      </c>
    </row>
    <row r="608" spans="1:7" x14ac:dyDescent="0.2">
      <c r="A608" s="1">
        <v>44755</v>
      </c>
      <c r="B608">
        <v>20250</v>
      </c>
      <c r="C608">
        <v>19331.599999999999</v>
      </c>
      <c r="D608">
        <v>20250.8</v>
      </c>
      <c r="E608">
        <v>18942.2</v>
      </c>
      <c r="F608" t="s">
        <v>608</v>
      </c>
      <c r="G608">
        <v>4.7500000000000001E-2</v>
      </c>
    </row>
    <row r="609" spans="1:7" x14ac:dyDescent="0.2">
      <c r="A609" s="1">
        <v>44754</v>
      </c>
      <c r="B609">
        <v>19330.900000000001</v>
      </c>
      <c r="C609">
        <v>19963.2</v>
      </c>
      <c r="D609">
        <v>20051.7</v>
      </c>
      <c r="E609">
        <v>19279.599999999999</v>
      </c>
      <c r="F609" t="s">
        <v>609</v>
      </c>
      <c r="G609">
        <v>-3.1699999999999999E-2</v>
      </c>
    </row>
    <row r="610" spans="1:7" x14ac:dyDescent="0.2">
      <c r="A610" s="1">
        <v>44753</v>
      </c>
      <c r="B610">
        <v>19963.2</v>
      </c>
      <c r="C610">
        <v>20847.2</v>
      </c>
      <c r="D610">
        <v>20855</v>
      </c>
      <c r="E610">
        <v>19897</v>
      </c>
      <c r="F610" t="s">
        <v>610</v>
      </c>
      <c r="G610">
        <v>-4.24E-2</v>
      </c>
    </row>
    <row r="611" spans="1:7" x14ac:dyDescent="0.2">
      <c r="A611" s="1">
        <v>44752</v>
      </c>
      <c r="B611">
        <v>20847.400000000001</v>
      </c>
      <c r="C611">
        <v>21587.4</v>
      </c>
      <c r="D611">
        <v>21599.200000000001</v>
      </c>
      <c r="E611">
        <v>20689.7</v>
      </c>
      <c r="F611" t="s">
        <v>611</v>
      </c>
      <c r="G611">
        <v>-3.4299999999999997E-2</v>
      </c>
    </row>
    <row r="612" spans="1:7" x14ac:dyDescent="0.2">
      <c r="A612" s="1">
        <v>44751</v>
      </c>
      <c r="B612">
        <v>21587.5</v>
      </c>
      <c r="C612">
        <v>21610.400000000001</v>
      </c>
      <c r="D612">
        <v>21944.1</v>
      </c>
      <c r="E612">
        <v>21338.400000000001</v>
      </c>
      <c r="F612" t="s">
        <v>612</v>
      </c>
      <c r="G612">
        <v>-1.1000000000000001E-3</v>
      </c>
    </row>
    <row r="613" spans="1:7" x14ac:dyDescent="0.2">
      <c r="A613" s="1">
        <v>44750</v>
      </c>
      <c r="B613">
        <v>21611.200000000001</v>
      </c>
      <c r="C613">
        <v>21637.1</v>
      </c>
      <c r="D613">
        <v>22482.1</v>
      </c>
      <c r="E613">
        <v>21207</v>
      </c>
      <c r="F613" t="s">
        <v>613</v>
      </c>
      <c r="G613">
        <v>-1.1999999999999999E-3</v>
      </c>
    </row>
    <row r="614" spans="1:7" x14ac:dyDescent="0.2">
      <c r="A614" s="1">
        <v>44749</v>
      </c>
      <c r="B614">
        <v>21637.8</v>
      </c>
      <c r="C614">
        <v>20557.900000000001</v>
      </c>
      <c r="D614">
        <v>21817.8</v>
      </c>
      <c r="E614">
        <v>20282.7</v>
      </c>
      <c r="F614" t="s">
        <v>614</v>
      </c>
      <c r="G614">
        <v>5.2400000000000002E-2</v>
      </c>
    </row>
    <row r="615" spans="1:7" x14ac:dyDescent="0.2">
      <c r="A615" s="1">
        <v>44748</v>
      </c>
      <c r="B615">
        <v>20561.099999999999</v>
      </c>
      <c r="C615">
        <v>20180.400000000001</v>
      </c>
      <c r="D615">
        <v>20654.900000000001</v>
      </c>
      <c r="E615">
        <v>19785.3</v>
      </c>
      <c r="F615" t="s">
        <v>615</v>
      </c>
      <c r="G615">
        <v>1.78E-2</v>
      </c>
    </row>
    <row r="616" spans="1:7" x14ac:dyDescent="0.2">
      <c r="A616" s="1">
        <v>44747</v>
      </c>
      <c r="B616">
        <v>20200.599999999999</v>
      </c>
      <c r="C616">
        <v>20215.8</v>
      </c>
      <c r="D616">
        <v>20706.900000000001</v>
      </c>
      <c r="E616">
        <v>19315.400000000001</v>
      </c>
      <c r="F616" t="s">
        <v>616</v>
      </c>
      <c r="G616">
        <v>-8.0000000000000004E-4</v>
      </c>
    </row>
    <row r="617" spans="1:7" x14ac:dyDescent="0.2">
      <c r="A617" s="1">
        <v>44746</v>
      </c>
      <c r="B617">
        <v>20215.8</v>
      </c>
      <c r="C617">
        <v>19310.599999999999</v>
      </c>
      <c r="D617">
        <v>20303.8</v>
      </c>
      <c r="E617">
        <v>19052.5</v>
      </c>
      <c r="F617" t="s">
        <v>617</v>
      </c>
      <c r="G617">
        <v>4.6899999999999997E-2</v>
      </c>
    </row>
    <row r="618" spans="1:7" x14ac:dyDescent="0.2">
      <c r="A618" s="1">
        <v>44745</v>
      </c>
      <c r="B618">
        <v>19309.900000000001</v>
      </c>
      <c r="C618">
        <v>19243.400000000001</v>
      </c>
      <c r="D618">
        <v>19626.400000000001</v>
      </c>
      <c r="E618">
        <v>18794.400000000001</v>
      </c>
      <c r="F618" t="s">
        <v>618</v>
      </c>
      <c r="G618">
        <v>3.5000000000000001E-3</v>
      </c>
    </row>
    <row r="619" spans="1:7" x14ac:dyDescent="0.2">
      <c r="A619" s="1">
        <v>44744</v>
      </c>
      <c r="B619">
        <v>19243.2</v>
      </c>
      <c r="C619">
        <v>19275.400000000001</v>
      </c>
      <c r="D619">
        <v>19425.400000000001</v>
      </c>
      <c r="E619">
        <v>19006.400000000001</v>
      </c>
      <c r="F619" t="s">
        <v>619</v>
      </c>
      <c r="G619">
        <v>-1E-3</v>
      </c>
    </row>
    <row r="620" spans="1:7" x14ac:dyDescent="0.2">
      <c r="A620" s="1">
        <v>44743</v>
      </c>
      <c r="B620">
        <v>19262.900000000001</v>
      </c>
      <c r="C620">
        <v>19926.599999999999</v>
      </c>
      <c r="D620">
        <v>20785.599999999999</v>
      </c>
      <c r="E620">
        <v>18980.099999999999</v>
      </c>
      <c r="F620" t="s">
        <v>620</v>
      </c>
      <c r="G620">
        <v>-3.3300000000000003E-2</v>
      </c>
    </row>
    <row r="621" spans="1:7" x14ac:dyDescent="0.2">
      <c r="A621" s="1">
        <v>44742</v>
      </c>
      <c r="B621">
        <v>19926.599999999999</v>
      </c>
      <c r="C621">
        <v>20111.3</v>
      </c>
      <c r="D621">
        <v>20155.099999999999</v>
      </c>
      <c r="E621">
        <v>18682.7</v>
      </c>
      <c r="F621" t="s">
        <v>621</v>
      </c>
      <c r="G621">
        <v>-9.1999999999999998E-3</v>
      </c>
    </row>
    <row r="622" spans="1:7" x14ac:dyDescent="0.2">
      <c r="A622" s="1">
        <v>44741</v>
      </c>
      <c r="B622">
        <v>20111.3</v>
      </c>
      <c r="C622">
        <v>20278</v>
      </c>
      <c r="D622">
        <v>20415.8</v>
      </c>
      <c r="E622">
        <v>19880.7</v>
      </c>
      <c r="F622" t="s">
        <v>622</v>
      </c>
      <c r="G622">
        <v>-8.2000000000000007E-3</v>
      </c>
    </row>
    <row r="623" spans="1:7" x14ac:dyDescent="0.2">
      <c r="A623" s="1">
        <v>44740</v>
      </c>
      <c r="B623">
        <v>20278</v>
      </c>
      <c r="C623">
        <v>20727.900000000001</v>
      </c>
      <c r="D623">
        <v>21200.2</v>
      </c>
      <c r="E623">
        <v>20210.5</v>
      </c>
      <c r="F623" t="s">
        <v>623</v>
      </c>
      <c r="G623">
        <v>-2.18E-2</v>
      </c>
    </row>
    <row r="624" spans="1:7" x14ac:dyDescent="0.2">
      <c r="A624" s="1">
        <v>44739</v>
      </c>
      <c r="B624">
        <v>20730.2</v>
      </c>
      <c r="C624">
        <v>21037.7</v>
      </c>
      <c r="D624">
        <v>21497.5</v>
      </c>
      <c r="E624">
        <v>20568</v>
      </c>
      <c r="F624" t="s">
        <v>624</v>
      </c>
      <c r="G624">
        <v>-1.49E-2</v>
      </c>
    </row>
    <row r="625" spans="1:7" x14ac:dyDescent="0.2">
      <c r="A625" s="1">
        <v>44738</v>
      </c>
      <c r="B625">
        <v>21043.5</v>
      </c>
      <c r="C625">
        <v>21489.9</v>
      </c>
      <c r="D625">
        <v>21837.4</v>
      </c>
      <c r="E625">
        <v>20989.7</v>
      </c>
      <c r="F625" t="s">
        <v>625</v>
      </c>
      <c r="G625">
        <v>-2.0799999999999999E-2</v>
      </c>
    </row>
    <row r="626" spans="1:7" x14ac:dyDescent="0.2">
      <c r="A626" s="1">
        <v>44737</v>
      </c>
      <c r="B626">
        <v>21489.9</v>
      </c>
      <c r="C626">
        <v>21226.9</v>
      </c>
      <c r="D626">
        <v>21553.4</v>
      </c>
      <c r="E626">
        <v>20917.5</v>
      </c>
      <c r="F626" t="s">
        <v>626</v>
      </c>
      <c r="G626">
        <v>1.24E-2</v>
      </c>
    </row>
    <row r="627" spans="1:7" x14ac:dyDescent="0.2">
      <c r="A627" s="1">
        <v>44736</v>
      </c>
      <c r="B627">
        <v>21226.9</v>
      </c>
      <c r="C627">
        <v>21100.9</v>
      </c>
      <c r="D627">
        <v>21488.7</v>
      </c>
      <c r="E627">
        <v>20743.900000000001</v>
      </c>
      <c r="F627" t="s">
        <v>627</v>
      </c>
      <c r="G627">
        <v>6.0000000000000001E-3</v>
      </c>
    </row>
    <row r="628" spans="1:7" x14ac:dyDescent="0.2">
      <c r="A628" s="1">
        <v>44735</v>
      </c>
      <c r="B628">
        <v>21100.7</v>
      </c>
      <c r="C628">
        <v>19967.3</v>
      </c>
      <c r="D628">
        <v>21189.8</v>
      </c>
      <c r="E628">
        <v>19907.5</v>
      </c>
      <c r="F628" t="s">
        <v>628</v>
      </c>
      <c r="G628">
        <v>5.6800000000000003E-2</v>
      </c>
    </row>
    <row r="629" spans="1:7" x14ac:dyDescent="0.2">
      <c r="A629" s="1">
        <v>44734</v>
      </c>
      <c r="B629">
        <v>19965.8</v>
      </c>
      <c r="C629">
        <v>20720.2</v>
      </c>
      <c r="D629">
        <v>20864.3</v>
      </c>
      <c r="E629">
        <v>19780.2</v>
      </c>
      <c r="F629" t="s">
        <v>629</v>
      </c>
      <c r="G629">
        <v>-3.6400000000000002E-2</v>
      </c>
    </row>
    <row r="630" spans="1:7" x14ac:dyDescent="0.2">
      <c r="A630" s="1">
        <v>44733</v>
      </c>
      <c r="B630">
        <v>20720.400000000001</v>
      </c>
      <c r="C630">
        <v>20571.599999999999</v>
      </c>
      <c r="D630">
        <v>21689.3</v>
      </c>
      <c r="E630">
        <v>20371.7</v>
      </c>
      <c r="F630" t="s">
        <v>630</v>
      </c>
      <c r="G630">
        <v>7.1999999999999998E-3</v>
      </c>
    </row>
    <row r="631" spans="1:7" x14ac:dyDescent="0.2">
      <c r="A631" s="1">
        <v>44732</v>
      </c>
      <c r="B631">
        <v>20572.3</v>
      </c>
      <c r="C631">
        <v>20576.900000000001</v>
      </c>
      <c r="D631">
        <v>20996.799999999999</v>
      </c>
      <c r="E631">
        <v>19658.8</v>
      </c>
      <c r="F631" t="s">
        <v>631</v>
      </c>
      <c r="G631">
        <v>-2.0000000000000001E-4</v>
      </c>
    </row>
    <row r="632" spans="1:7" x14ac:dyDescent="0.2">
      <c r="A632" s="1">
        <v>44731</v>
      </c>
      <c r="B632">
        <v>20577.2</v>
      </c>
      <c r="C632">
        <v>18983.400000000001</v>
      </c>
      <c r="D632">
        <v>20763.5</v>
      </c>
      <c r="E632">
        <v>17983.7</v>
      </c>
      <c r="F632" t="s">
        <v>632</v>
      </c>
      <c r="G632">
        <v>8.3799999999999999E-2</v>
      </c>
    </row>
    <row r="633" spans="1:7" x14ac:dyDescent="0.2">
      <c r="A633" s="1">
        <v>44730</v>
      </c>
      <c r="B633">
        <v>18986.5</v>
      </c>
      <c r="C633">
        <v>20446.400000000001</v>
      </c>
      <c r="D633">
        <v>20744.7</v>
      </c>
      <c r="E633">
        <v>17630.5</v>
      </c>
      <c r="F633" t="s">
        <v>633</v>
      </c>
      <c r="G633">
        <v>-7.1300000000000002E-2</v>
      </c>
    </row>
    <row r="634" spans="1:7" x14ac:dyDescent="0.2">
      <c r="A634" s="1">
        <v>44729</v>
      </c>
      <c r="B634">
        <v>20444.599999999999</v>
      </c>
      <c r="C634">
        <v>20391.3</v>
      </c>
      <c r="D634">
        <v>21315.4</v>
      </c>
      <c r="E634">
        <v>20244.099999999999</v>
      </c>
      <c r="F634" t="s">
        <v>634</v>
      </c>
      <c r="G634">
        <v>2.8E-3</v>
      </c>
    </row>
    <row r="635" spans="1:7" x14ac:dyDescent="0.2">
      <c r="A635" s="1">
        <v>44728</v>
      </c>
      <c r="B635">
        <v>20386.599999999999</v>
      </c>
      <c r="C635">
        <v>22577.9</v>
      </c>
      <c r="D635">
        <v>22942.1</v>
      </c>
      <c r="E635">
        <v>20231.099999999999</v>
      </c>
      <c r="F635" t="s">
        <v>635</v>
      </c>
      <c r="G635">
        <v>-9.7100000000000006E-2</v>
      </c>
    </row>
    <row r="636" spans="1:7" x14ac:dyDescent="0.2">
      <c r="A636" s="1">
        <v>44727</v>
      </c>
      <c r="B636">
        <v>22577.9</v>
      </c>
      <c r="C636">
        <v>22137.5</v>
      </c>
      <c r="D636">
        <v>22754.400000000001</v>
      </c>
      <c r="E636">
        <v>20125.8</v>
      </c>
      <c r="F636" t="s">
        <v>636</v>
      </c>
      <c r="G636">
        <v>1.9E-2</v>
      </c>
    </row>
    <row r="637" spans="1:7" x14ac:dyDescent="0.2">
      <c r="A637" s="1">
        <v>44726</v>
      </c>
      <c r="B637">
        <v>22157.3</v>
      </c>
      <c r="C637">
        <v>22449.1</v>
      </c>
      <c r="D637">
        <v>23200.3</v>
      </c>
      <c r="E637">
        <v>20860.900000000001</v>
      </c>
      <c r="F637" t="s">
        <v>637</v>
      </c>
      <c r="G637">
        <v>-1.29E-2</v>
      </c>
    </row>
    <row r="638" spans="1:7" x14ac:dyDescent="0.2">
      <c r="A638" s="1">
        <v>44725</v>
      </c>
      <c r="B638">
        <v>22448</v>
      </c>
      <c r="C638">
        <v>26606.3</v>
      </c>
      <c r="D638">
        <v>26857.599999999999</v>
      </c>
      <c r="E638">
        <v>22006.3</v>
      </c>
      <c r="F638" t="s">
        <v>638</v>
      </c>
      <c r="G638">
        <v>-0.15629999999999999</v>
      </c>
    </row>
    <row r="639" spans="1:7" x14ac:dyDescent="0.2">
      <c r="A639" s="1">
        <v>44724</v>
      </c>
      <c r="B639">
        <v>26606.3</v>
      </c>
      <c r="C639">
        <v>28404</v>
      </c>
      <c r="D639">
        <v>28534.799999999999</v>
      </c>
      <c r="E639">
        <v>26606.3</v>
      </c>
      <c r="F639" t="s">
        <v>639</v>
      </c>
      <c r="G639">
        <v>-6.3299999999999995E-2</v>
      </c>
    </row>
    <row r="640" spans="1:7" x14ac:dyDescent="0.2">
      <c r="A640" s="1">
        <v>44723</v>
      </c>
      <c r="B640">
        <v>28403.4</v>
      </c>
      <c r="C640">
        <v>29083.3</v>
      </c>
      <c r="D640">
        <v>29426.6</v>
      </c>
      <c r="E640">
        <v>28161.8</v>
      </c>
      <c r="F640" t="s">
        <v>640</v>
      </c>
      <c r="G640">
        <v>-2.3400000000000001E-2</v>
      </c>
    </row>
    <row r="641" spans="1:7" x14ac:dyDescent="0.2">
      <c r="A641" s="1">
        <v>44722</v>
      </c>
      <c r="B641">
        <v>29083.3</v>
      </c>
      <c r="C641">
        <v>30097.4</v>
      </c>
      <c r="D641">
        <v>30325.599999999999</v>
      </c>
      <c r="E641">
        <v>28884.9</v>
      </c>
      <c r="F641" t="s">
        <v>641</v>
      </c>
      <c r="G641">
        <v>-3.3700000000000001E-2</v>
      </c>
    </row>
    <row r="642" spans="1:7" x14ac:dyDescent="0.2">
      <c r="A642" s="1">
        <v>44721</v>
      </c>
      <c r="B642">
        <v>30097.8</v>
      </c>
      <c r="C642">
        <v>30202.1</v>
      </c>
      <c r="D642">
        <v>30691.4</v>
      </c>
      <c r="E642">
        <v>29953.8</v>
      </c>
      <c r="F642" t="s">
        <v>642</v>
      </c>
      <c r="G642">
        <v>-3.3999999999999998E-3</v>
      </c>
    </row>
    <row r="643" spans="1:7" x14ac:dyDescent="0.2">
      <c r="A643" s="1">
        <v>44720</v>
      </c>
      <c r="B643">
        <v>30201.599999999999</v>
      </c>
      <c r="C643">
        <v>31127.200000000001</v>
      </c>
      <c r="D643">
        <v>31312.1</v>
      </c>
      <c r="E643">
        <v>29874.799999999999</v>
      </c>
      <c r="F643" t="s">
        <v>643</v>
      </c>
      <c r="G643">
        <v>-2.98E-2</v>
      </c>
    </row>
    <row r="644" spans="1:7" x14ac:dyDescent="0.2">
      <c r="A644" s="1">
        <v>44719</v>
      </c>
      <c r="B644">
        <v>31128.799999999999</v>
      </c>
      <c r="C644">
        <v>31370.3</v>
      </c>
      <c r="D644">
        <v>31556.6</v>
      </c>
      <c r="E644">
        <v>29235</v>
      </c>
      <c r="F644" t="s">
        <v>644</v>
      </c>
      <c r="G644">
        <v>-7.6E-3</v>
      </c>
    </row>
    <row r="645" spans="1:7" x14ac:dyDescent="0.2">
      <c r="A645" s="1">
        <v>44718</v>
      </c>
      <c r="B645">
        <v>31367.599999999999</v>
      </c>
      <c r="C645">
        <v>29911.200000000001</v>
      </c>
      <c r="D645">
        <v>31753.4</v>
      </c>
      <c r="E645">
        <v>29888.6</v>
      </c>
      <c r="F645" t="s">
        <v>645</v>
      </c>
      <c r="G645">
        <v>4.8599999999999997E-2</v>
      </c>
    </row>
    <row r="646" spans="1:7" x14ac:dyDescent="0.2">
      <c r="A646" s="1">
        <v>44717</v>
      </c>
      <c r="B646">
        <v>29913</v>
      </c>
      <c r="C646">
        <v>29865.1</v>
      </c>
      <c r="D646">
        <v>30166.9</v>
      </c>
      <c r="E646">
        <v>29539</v>
      </c>
      <c r="F646" t="s">
        <v>646</v>
      </c>
      <c r="G646">
        <v>1.6000000000000001E-3</v>
      </c>
    </row>
    <row r="647" spans="1:7" x14ac:dyDescent="0.2">
      <c r="A647" s="1">
        <v>44716</v>
      </c>
      <c r="B647">
        <v>29864.3</v>
      </c>
      <c r="C647">
        <v>29700.9</v>
      </c>
      <c r="D647">
        <v>29963.8</v>
      </c>
      <c r="E647">
        <v>29489.5</v>
      </c>
      <c r="F647" t="s">
        <v>647</v>
      </c>
      <c r="G647">
        <v>5.4999999999999997E-3</v>
      </c>
    </row>
    <row r="648" spans="1:7" x14ac:dyDescent="0.2">
      <c r="A648" s="1">
        <v>44715</v>
      </c>
      <c r="B648">
        <v>29700.9</v>
      </c>
      <c r="C648">
        <v>30455.7</v>
      </c>
      <c r="D648">
        <v>30674.799999999999</v>
      </c>
      <c r="E648">
        <v>29330.799999999999</v>
      </c>
      <c r="F648" t="s">
        <v>648</v>
      </c>
      <c r="G648">
        <v>-2.4799999999999999E-2</v>
      </c>
    </row>
    <row r="649" spans="1:7" x14ac:dyDescent="0.2">
      <c r="A649" s="1">
        <v>44714</v>
      </c>
      <c r="B649">
        <v>30455.5</v>
      </c>
      <c r="C649">
        <v>29798.6</v>
      </c>
      <c r="D649">
        <v>30638.5</v>
      </c>
      <c r="E649">
        <v>29604.400000000001</v>
      </c>
      <c r="F649" t="s">
        <v>649</v>
      </c>
      <c r="G649">
        <v>2.1999999999999999E-2</v>
      </c>
    </row>
    <row r="650" spans="1:7" x14ac:dyDescent="0.2">
      <c r="A650" s="1">
        <v>44713</v>
      </c>
      <c r="B650">
        <v>29798.5</v>
      </c>
      <c r="C650">
        <v>31793.1</v>
      </c>
      <c r="D650">
        <v>31969.9</v>
      </c>
      <c r="E650">
        <v>29396.6</v>
      </c>
      <c r="F650" t="s">
        <v>650</v>
      </c>
      <c r="G650">
        <v>-6.2700000000000006E-2</v>
      </c>
    </row>
    <row r="651" spans="1:7" x14ac:dyDescent="0.2">
      <c r="A651" s="1">
        <v>44712</v>
      </c>
      <c r="B651">
        <v>31793.4</v>
      </c>
      <c r="C651">
        <v>31730.2</v>
      </c>
      <c r="D651">
        <v>32377.5</v>
      </c>
      <c r="E651">
        <v>31221.200000000001</v>
      </c>
      <c r="F651" t="s">
        <v>651</v>
      </c>
      <c r="G651">
        <v>2.2000000000000001E-3</v>
      </c>
    </row>
    <row r="652" spans="1:7" x14ac:dyDescent="0.2">
      <c r="A652" s="1">
        <v>44711</v>
      </c>
      <c r="B652">
        <v>31723.3</v>
      </c>
      <c r="C652">
        <v>29465.200000000001</v>
      </c>
      <c r="D652">
        <v>32185.599999999999</v>
      </c>
      <c r="E652">
        <v>29307.200000000001</v>
      </c>
      <c r="F652" t="s">
        <v>652</v>
      </c>
      <c r="G652">
        <v>7.6600000000000001E-2</v>
      </c>
    </row>
    <row r="653" spans="1:7" x14ac:dyDescent="0.2">
      <c r="A653" s="1">
        <v>44710</v>
      </c>
      <c r="B653">
        <v>29465.200000000001</v>
      </c>
      <c r="C653">
        <v>29027.1</v>
      </c>
      <c r="D653">
        <v>29556.5</v>
      </c>
      <c r="E653">
        <v>28838.7</v>
      </c>
      <c r="F653" t="s">
        <v>653</v>
      </c>
      <c r="G653">
        <v>1.5100000000000001E-2</v>
      </c>
    </row>
    <row r="654" spans="1:7" x14ac:dyDescent="0.2">
      <c r="A654" s="1">
        <v>44709</v>
      </c>
      <c r="B654">
        <v>29027.1</v>
      </c>
      <c r="C654">
        <v>28620.1</v>
      </c>
      <c r="D654">
        <v>29194.400000000001</v>
      </c>
      <c r="E654">
        <v>28537.200000000001</v>
      </c>
      <c r="F654" t="s">
        <v>654</v>
      </c>
      <c r="G654">
        <v>1.49E-2</v>
      </c>
    </row>
    <row r="655" spans="1:7" x14ac:dyDescent="0.2">
      <c r="A655" s="1">
        <v>44708</v>
      </c>
      <c r="B655">
        <v>28601.200000000001</v>
      </c>
      <c r="C655">
        <v>29194</v>
      </c>
      <c r="D655">
        <v>29377.1</v>
      </c>
      <c r="E655">
        <v>28282.2</v>
      </c>
      <c r="F655" t="s">
        <v>655</v>
      </c>
      <c r="G655">
        <v>-2.06E-2</v>
      </c>
    </row>
    <row r="656" spans="1:7" x14ac:dyDescent="0.2">
      <c r="A656" s="1">
        <v>44707</v>
      </c>
      <c r="B656">
        <v>29203.5</v>
      </c>
      <c r="C656">
        <v>29537.9</v>
      </c>
      <c r="D656">
        <v>29868.9</v>
      </c>
      <c r="E656">
        <v>28077.9</v>
      </c>
      <c r="F656" t="s">
        <v>656</v>
      </c>
      <c r="G656">
        <v>-1.14E-2</v>
      </c>
    </row>
    <row r="657" spans="1:7" x14ac:dyDescent="0.2">
      <c r="A657" s="1">
        <v>44706</v>
      </c>
      <c r="B657">
        <v>29540.6</v>
      </c>
      <c r="C657">
        <v>29648.7</v>
      </c>
      <c r="D657">
        <v>30202.3</v>
      </c>
      <c r="E657">
        <v>29353.5</v>
      </c>
      <c r="F657" t="s">
        <v>657</v>
      </c>
      <c r="G657">
        <v>-3.5999999999999999E-3</v>
      </c>
    </row>
    <row r="658" spans="1:7" x14ac:dyDescent="0.2">
      <c r="A658" s="1">
        <v>44705</v>
      </c>
      <c r="B658">
        <v>29648.7</v>
      </c>
      <c r="C658">
        <v>29091.599999999999</v>
      </c>
      <c r="D658">
        <v>29810.799999999999</v>
      </c>
      <c r="E658">
        <v>28706.1</v>
      </c>
      <c r="F658" t="s">
        <v>658</v>
      </c>
      <c r="G658">
        <v>1.9099999999999999E-2</v>
      </c>
    </row>
    <row r="659" spans="1:7" x14ac:dyDescent="0.2">
      <c r="A659" s="1">
        <v>44704</v>
      </c>
      <c r="B659">
        <v>29093.3</v>
      </c>
      <c r="C659">
        <v>30287.3</v>
      </c>
      <c r="D659">
        <v>30644.799999999999</v>
      </c>
      <c r="E659">
        <v>28913.599999999999</v>
      </c>
      <c r="F659" t="s">
        <v>659</v>
      </c>
      <c r="G659">
        <v>-3.9399999999999998E-2</v>
      </c>
    </row>
    <row r="660" spans="1:7" x14ac:dyDescent="0.2">
      <c r="A660" s="1">
        <v>44703</v>
      </c>
      <c r="B660">
        <v>30286.6</v>
      </c>
      <c r="C660">
        <v>29433</v>
      </c>
      <c r="D660">
        <v>30462</v>
      </c>
      <c r="E660">
        <v>29260.1</v>
      </c>
      <c r="F660" t="s">
        <v>660</v>
      </c>
      <c r="G660">
        <v>2.8899999999999999E-2</v>
      </c>
    </row>
    <row r="661" spans="1:7" x14ac:dyDescent="0.2">
      <c r="A661" s="1">
        <v>44702</v>
      </c>
      <c r="B661">
        <v>29434.6</v>
      </c>
      <c r="C661">
        <v>29188.7</v>
      </c>
      <c r="D661">
        <v>29623.200000000001</v>
      </c>
      <c r="E661">
        <v>28953.9</v>
      </c>
      <c r="F661" t="s">
        <v>661</v>
      </c>
      <c r="G661">
        <v>8.8000000000000005E-3</v>
      </c>
    </row>
    <row r="662" spans="1:7" x14ac:dyDescent="0.2">
      <c r="A662" s="1">
        <v>44701</v>
      </c>
      <c r="B662">
        <v>29178.6</v>
      </c>
      <c r="C662">
        <v>30305.9</v>
      </c>
      <c r="D662">
        <v>30735.1</v>
      </c>
      <c r="E662">
        <v>28738.5</v>
      </c>
      <c r="F662" t="s">
        <v>662</v>
      </c>
      <c r="G662">
        <v>-3.7199999999999997E-2</v>
      </c>
    </row>
    <row r="663" spans="1:7" x14ac:dyDescent="0.2">
      <c r="A663" s="1">
        <v>44700</v>
      </c>
      <c r="B663">
        <v>30305.9</v>
      </c>
      <c r="C663">
        <v>28700.400000000001</v>
      </c>
      <c r="D663">
        <v>30525.1</v>
      </c>
      <c r="E663">
        <v>28682.1</v>
      </c>
      <c r="F663" t="s">
        <v>663</v>
      </c>
      <c r="G663">
        <v>5.6599999999999998E-2</v>
      </c>
    </row>
    <row r="664" spans="1:7" x14ac:dyDescent="0.2">
      <c r="A664" s="1">
        <v>44699</v>
      </c>
      <c r="B664">
        <v>28683.7</v>
      </c>
      <c r="C664">
        <v>30437.5</v>
      </c>
      <c r="D664">
        <v>30687.9</v>
      </c>
      <c r="E664">
        <v>28648.1</v>
      </c>
      <c r="F664" t="s">
        <v>664</v>
      </c>
      <c r="G664">
        <v>-5.7599999999999998E-2</v>
      </c>
    </row>
    <row r="665" spans="1:7" x14ac:dyDescent="0.2">
      <c r="A665" s="1">
        <v>44698</v>
      </c>
      <c r="B665">
        <v>30437.5</v>
      </c>
      <c r="C665">
        <v>29856.7</v>
      </c>
      <c r="D665">
        <v>30720.1</v>
      </c>
      <c r="E665">
        <v>29484.5</v>
      </c>
      <c r="F665" t="s">
        <v>665</v>
      </c>
      <c r="G665">
        <v>1.9699999999999999E-2</v>
      </c>
    </row>
    <row r="666" spans="1:7" x14ac:dyDescent="0.2">
      <c r="A666" s="1">
        <v>44697</v>
      </c>
      <c r="B666">
        <v>29849</v>
      </c>
      <c r="C666">
        <v>31308.3</v>
      </c>
      <c r="D666">
        <v>31312.400000000001</v>
      </c>
      <c r="E666">
        <v>29135.8</v>
      </c>
      <c r="F666" t="s">
        <v>666</v>
      </c>
      <c r="G666">
        <v>-4.6600000000000003E-2</v>
      </c>
    </row>
    <row r="667" spans="1:7" x14ac:dyDescent="0.2">
      <c r="A667" s="1">
        <v>44696</v>
      </c>
      <c r="B667">
        <v>31308.7</v>
      </c>
      <c r="C667">
        <v>30078.6</v>
      </c>
      <c r="D667">
        <v>31383.8</v>
      </c>
      <c r="E667">
        <v>29499.4</v>
      </c>
      <c r="F667" t="s">
        <v>667</v>
      </c>
      <c r="G667">
        <v>4.0800000000000003E-2</v>
      </c>
    </row>
    <row r="668" spans="1:7" x14ac:dyDescent="0.2">
      <c r="A668" s="1">
        <v>44695</v>
      </c>
      <c r="B668">
        <v>30080.400000000001</v>
      </c>
      <c r="C668">
        <v>29285.200000000001</v>
      </c>
      <c r="D668">
        <v>30277.4</v>
      </c>
      <c r="E668">
        <v>28666.7</v>
      </c>
      <c r="F668" t="s">
        <v>668</v>
      </c>
      <c r="G668">
        <v>2.7199999999999998E-2</v>
      </c>
    </row>
    <row r="669" spans="1:7" x14ac:dyDescent="0.2">
      <c r="A669" s="1">
        <v>44694</v>
      </c>
      <c r="B669">
        <v>29284.400000000001</v>
      </c>
      <c r="C669">
        <v>28994.3</v>
      </c>
      <c r="D669">
        <v>31002.7</v>
      </c>
      <c r="E669">
        <v>28755</v>
      </c>
      <c r="F669" t="s">
        <v>669</v>
      </c>
      <c r="G669">
        <v>1.06E-2</v>
      </c>
    </row>
    <row r="670" spans="1:7" x14ac:dyDescent="0.2">
      <c r="A670" s="1">
        <v>44693</v>
      </c>
      <c r="B670">
        <v>28976</v>
      </c>
      <c r="C670">
        <v>29073.4</v>
      </c>
      <c r="D670">
        <v>30136.7</v>
      </c>
      <c r="E670">
        <v>26500.5</v>
      </c>
      <c r="F670" t="s">
        <v>670</v>
      </c>
      <c r="G670">
        <v>-3.2000000000000002E-3</v>
      </c>
    </row>
    <row r="671" spans="1:7" x14ac:dyDescent="0.2">
      <c r="A671" s="1">
        <v>44692</v>
      </c>
      <c r="B671">
        <v>29068.2</v>
      </c>
      <c r="C671">
        <v>31008</v>
      </c>
      <c r="D671">
        <v>32113.599999999999</v>
      </c>
      <c r="E671">
        <v>27835.5</v>
      </c>
      <c r="F671" t="s">
        <v>671</v>
      </c>
      <c r="G671">
        <v>-6.25E-2</v>
      </c>
    </row>
    <row r="672" spans="1:7" x14ac:dyDescent="0.2">
      <c r="A672" s="1">
        <v>44691</v>
      </c>
      <c r="B672">
        <v>31007.5</v>
      </c>
      <c r="C672">
        <v>30098.2</v>
      </c>
      <c r="D672">
        <v>32621.200000000001</v>
      </c>
      <c r="E672">
        <v>29831</v>
      </c>
      <c r="F672" t="s">
        <v>672</v>
      </c>
      <c r="G672">
        <v>3.0300000000000001E-2</v>
      </c>
    </row>
    <row r="673" spans="1:7" x14ac:dyDescent="0.2">
      <c r="A673" s="1">
        <v>44690</v>
      </c>
      <c r="B673">
        <v>30095</v>
      </c>
      <c r="C673">
        <v>34041</v>
      </c>
      <c r="D673">
        <v>34227</v>
      </c>
      <c r="E673">
        <v>30095</v>
      </c>
      <c r="F673" t="s">
        <v>673</v>
      </c>
      <c r="G673">
        <v>-0.1164</v>
      </c>
    </row>
    <row r="674" spans="1:7" x14ac:dyDescent="0.2">
      <c r="A674" s="1">
        <v>44689</v>
      </c>
      <c r="B674">
        <v>34060</v>
      </c>
      <c r="C674">
        <v>35468</v>
      </c>
      <c r="D674">
        <v>35497</v>
      </c>
      <c r="E674">
        <v>33727</v>
      </c>
      <c r="F674" t="s">
        <v>674</v>
      </c>
      <c r="G674">
        <v>-3.9699999999999999E-2</v>
      </c>
    </row>
    <row r="675" spans="1:7" x14ac:dyDescent="0.2">
      <c r="A675" s="1">
        <v>44688</v>
      </c>
      <c r="B675">
        <v>35468</v>
      </c>
      <c r="C675">
        <v>36003</v>
      </c>
      <c r="D675">
        <v>36119</v>
      </c>
      <c r="E675">
        <v>34773</v>
      </c>
      <c r="F675" t="s">
        <v>675</v>
      </c>
      <c r="G675">
        <v>-1.4999999999999999E-2</v>
      </c>
    </row>
    <row r="676" spans="1:7" x14ac:dyDescent="0.2">
      <c r="A676" s="1">
        <v>44687</v>
      </c>
      <c r="B676">
        <v>36009</v>
      </c>
      <c r="C676">
        <v>36540</v>
      </c>
      <c r="D676">
        <v>36646</v>
      </c>
      <c r="E676">
        <v>35267</v>
      </c>
      <c r="F676" t="s">
        <v>676</v>
      </c>
      <c r="G676">
        <v>-1.46E-2</v>
      </c>
    </row>
    <row r="677" spans="1:7" x14ac:dyDescent="0.2">
      <c r="A677" s="1">
        <v>44686</v>
      </c>
      <c r="B677">
        <v>36544</v>
      </c>
      <c r="C677">
        <v>39686</v>
      </c>
      <c r="D677">
        <v>39833</v>
      </c>
      <c r="E677">
        <v>36183</v>
      </c>
      <c r="F677" t="s">
        <v>677</v>
      </c>
      <c r="G677">
        <v>-7.9200000000000007E-2</v>
      </c>
    </row>
    <row r="678" spans="1:7" x14ac:dyDescent="0.2">
      <c r="A678" s="1">
        <v>44685</v>
      </c>
      <c r="B678">
        <v>39688</v>
      </c>
      <c r="C678">
        <v>37717</v>
      </c>
      <c r="D678">
        <v>40021</v>
      </c>
      <c r="E678">
        <v>37660</v>
      </c>
      <c r="F678" t="s">
        <v>678</v>
      </c>
      <c r="G678">
        <v>5.2200000000000003E-2</v>
      </c>
    </row>
    <row r="679" spans="1:7" x14ac:dyDescent="0.2">
      <c r="A679" s="1">
        <v>44684</v>
      </c>
      <c r="B679">
        <v>37718</v>
      </c>
      <c r="C679">
        <v>38515</v>
      </c>
      <c r="D679">
        <v>38647</v>
      </c>
      <c r="E679">
        <v>37513</v>
      </c>
      <c r="F679" t="s">
        <v>679</v>
      </c>
      <c r="G679">
        <v>-2.07E-2</v>
      </c>
    </row>
    <row r="680" spans="1:7" x14ac:dyDescent="0.2">
      <c r="A680" s="1">
        <v>44683</v>
      </c>
      <c r="B680">
        <v>38514</v>
      </c>
      <c r="C680">
        <v>38472</v>
      </c>
      <c r="D680">
        <v>39134</v>
      </c>
      <c r="E680">
        <v>38061</v>
      </c>
      <c r="F680" t="s">
        <v>680</v>
      </c>
      <c r="G680">
        <v>1.4E-3</v>
      </c>
    </row>
    <row r="681" spans="1:7" x14ac:dyDescent="0.2">
      <c r="A681" s="1">
        <v>44682</v>
      </c>
      <c r="B681">
        <v>38461</v>
      </c>
      <c r="C681">
        <v>37642</v>
      </c>
      <c r="D681">
        <v>38676</v>
      </c>
      <c r="E681">
        <v>37397</v>
      </c>
      <c r="F681" t="s">
        <v>681</v>
      </c>
      <c r="G681">
        <v>2.1499999999999998E-2</v>
      </c>
    </row>
    <row r="682" spans="1:7" x14ac:dyDescent="0.2">
      <c r="A682" s="1">
        <v>44681</v>
      </c>
      <c r="B682">
        <v>37650</v>
      </c>
      <c r="C682">
        <v>38590</v>
      </c>
      <c r="D682">
        <v>38776</v>
      </c>
      <c r="E682">
        <v>37596</v>
      </c>
      <c r="F682" t="s">
        <v>682</v>
      </c>
      <c r="G682">
        <v>-2.41E-2</v>
      </c>
    </row>
    <row r="683" spans="1:7" x14ac:dyDescent="0.2">
      <c r="A683" s="1">
        <v>44680</v>
      </c>
      <c r="B683">
        <v>38581</v>
      </c>
      <c r="C683">
        <v>39748</v>
      </c>
      <c r="D683">
        <v>39919</v>
      </c>
      <c r="E683">
        <v>38175</v>
      </c>
      <c r="F683" t="s">
        <v>683</v>
      </c>
      <c r="G683">
        <v>-2.9399999999999999E-2</v>
      </c>
    </row>
    <row r="684" spans="1:7" x14ac:dyDescent="0.2">
      <c r="A684" s="1">
        <v>44679</v>
      </c>
      <c r="B684">
        <v>39748</v>
      </c>
      <c r="C684">
        <v>39243</v>
      </c>
      <c r="D684">
        <v>40382</v>
      </c>
      <c r="E684">
        <v>38888</v>
      </c>
      <c r="F684" t="s">
        <v>684</v>
      </c>
      <c r="G684">
        <v>1.29E-2</v>
      </c>
    </row>
    <row r="685" spans="1:7" x14ac:dyDescent="0.2">
      <c r="A685" s="1">
        <v>44678</v>
      </c>
      <c r="B685">
        <v>39243</v>
      </c>
      <c r="C685">
        <v>38113</v>
      </c>
      <c r="D685">
        <v>39447</v>
      </c>
      <c r="E685">
        <v>37869</v>
      </c>
      <c r="F685" t="s">
        <v>685</v>
      </c>
      <c r="G685">
        <v>2.9600000000000001E-2</v>
      </c>
    </row>
    <row r="686" spans="1:7" x14ac:dyDescent="0.2">
      <c r="A686" s="1">
        <v>44677</v>
      </c>
      <c r="B686">
        <v>38113</v>
      </c>
      <c r="C686">
        <v>40443</v>
      </c>
      <c r="D686">
        <v>40770</v>
      </c>
      <c r="E686">
        <v>37708</v>
      </c>
      <c r="F686" t="s">
        <v>686</v>
      </c>
      <c r="G686">
        <v>-5.7200000000000001E-2</v>
      </c>
    </row>
    <row r="687" spans="1:7" x14ac:dyDescent="0.2">
      <c r="A687" s="1">
        <v>44676</v>
      </c>
      <c r="B687">
        <v>40427</v>
      </c>
      <c r="C687">
        <v>39464</v>
      </c>
      <c r="D687">
        <v>40599</v>
      </c>
      <c r="E687">
        <v>38233</v>
      </c>
      <c r="F687" t="s">
        <v>687</v>
      </c>
      <c r="G687">
        <v>2.4400000000000002E-2</v>
      </c>
    </row>
    <row r="688" spans="1:7" x14ac:dyDescent="0.2">
      <c r="A688" s="1">
        <v>44675</v>
      </c>
      <c r="B688">
        <v>39464</v>
      </c>
      <c r="C688">
        <v>39434</v>
      </c>
      <c r="D688">
        <v>39929</v>
      </c>
      <c r="E688">
        <v>39033</v>
      </c>
      <c r="F688" t="s">
        <v>688</v>
      </c>
      <c r="G688">
        <v>1.1999999999999999E-3</v>
      </c>
    </row>
    <row r="689" spans="1:7" x14ac:dyDescent="0.2">
      <c r="A689" s="1">
        <v>44674</v>
      </c>
      <c r="B689">
        <v>39418</v>
      </c>
      <c r="C689">
        <v>39709</v>
      </c>
      <c r="D689">
        <v>39973</v>
      </c>
      <c r="E689">
        <v>39291</v>
      </c>
      <c r="F689" t="s">
        <v>689</v>
      </c>
      <c r="G689">
        <v>-7.3000000000000001E-3</v>
      </c>
    </row>
    <row r="690" spans="1:7" x14ac:dyDescent="0.2">
      <c r="A690" s="1">
        <v>44673</v>
      </c>
      <c r="B690">
        <v>39709</v>
      </c>
      <c r="C690">
        <v>40487</v>
      </c>
      <c r="D690">
        <v>40792</v>
      </c>
      <c r="E690">
        <v>39200</v>
      </c>
      <c r="F690" t="s">
        <v>690</v>
      </c>
      <c r="G690">
        <v>-1.9099999999999999E-2</v>
      </c>
    </row>
    <row r="691" spans="1:7" x14ac:dyDescent="0.2">
      <c r="A691" s="1">
        <v>44672</v>
      </c>
      <c r="B691">
        <v>40482</v>
      </c>
      <c r="C691">
        <v>41370</v>
      </c>
      <c r="D691">
        <v>42969</v>
      </c>
      <c r="E691">
        <v>39793</v>
      </c>
      <c r="F691" t="s">
        <v>691</v>
      </c>
      <c r="G691">
        <v>-2.1399999999999999E-2</v>
      </c>
    </row>
    <row r="692" spans="1:7" x14ac:dyDescent="0.2">
      <c r="A692" s="1">
        <v>44671</v>
      </c>
      <c r="B692">
        <v>41368</v>
      </c>
      <c r="C692">
        <v>41499</v>
      </c>
      <c r="D692">
        <v>42203</v>
      </c>
      <c r="E692">
        <v>40915</v>
      </c>
      <c r="F692" t="s">
        <v>692</v>
      </c>
      <c r="G692">
        <v>-3.3E-3</v>
      </c>
    </row>
    <row r="693" spans="1:7" x14ac:dyDescent="0.2">
      <c r="A693" s="1">
        <v>44670</v>
      </c>
      <c r="B693">
        <v>41503</v>
      </c>
      <c r="C693">
        <v>40809</v>
      </c>
      <c r="D693">
        <v>41746</v>
      </c>
      <c r="E693">
        <v>40585</v>
      </c>
      <c r="F693" t="s">
        <v>693</v>
      </c>
      <c r="G693">
        <v>1.72E-2</v>
      </c>
    </row>
    <row r="694" spans="1:7" x14ac:dyDescent="0.2">
      <c r="A694" s="1">
        <v>44669</v>
      </c>
      <c r="B694">
        <v>40803</v>
      </c>
      <c r="C694">
        <v>39700</v>
      </c>
      <c r="D694">
        <v>41095</v>
      </c>
      <c r="E694">
        <v>38577</v>
      </c>
      <c r="F694" t="s">
        <v>694</v>
      </c>
      <c r="G694">
        <v>2.7699999999999999E-2</v>
      </c>
    </row>
    <row r="695" spans="1:7" x14ac:dyDescent="0.2">
      <c r="A695" s="1">
        <v>44668</v>
      </c>
      <c r="B695">
        <v>39703</v>
      </c>
      <c r="C695">
        <v>40382</v>
      </c>
      <c r="D695">
        <v>40599</v>
      </c>
      <c r="E695">
        <v>39561</v>
      </c>
      <c r="F695" t="s">
        <v>695</v>
      </c>
      <c r="G695">
        <v>-1.6799999999999999E-2</v>
      </c>
    </row>
    <row r="696" spans="1:7" x14ac:dyDescent="0.2">
      <c r="A696" s="1">
        <v>44667</v>
      </c>
      <c r="B696">
        <v>40382</v>
      </c>
      <c r="C696">
        <v>40571</v>
      </c>
      <c r="D696">
        <v>40691</v>
      </c>
      <c r="E696">
        <v>40003</v>
      </c>
      <c r="F696" t="s">
        <v>696</v>
      </c>
      <c r="G696">
        <v>-4.4000000000000003E-3</v>
      </c>
    </row>
    <row r="697" spans="1:7" x14ac:dyDescent="0.2">
      <c r="A697" s="1">
        <v>44666</v>
      </c>
      <c r="B697">
        <v>40560</v>
      </c>
      <c r="C697">
        <v>39936</v>
      </c>
      <c r="D697">
        <v>40850</v>
      </c>
      <c r="E697">
        <v>39781</v>
      </c>
      <c r="F697" t="s">
        <v>697</v>
      </c>
      <c r="G697">
        <v>1.5599999999999999E-2</v>
      </c>
    </row>
    <row r="698" spans="1:7" x14ac:dyDescent="0.2">
      <c r="A698" s="1">
        <v>44665</v>
      </c>
      <c r="B698">
        <v>39936</v>
      </c>
      <c r="C698">
        <v>41133</v>
      </c>
      <c r="D698">
        <v>41494</v>
      </c>
      <c r="E698">
        <v>39585</v>
      </c>
      <c r="F698" t="s">
        <v>698</v>
      </c>
      <c r="G698">
        <v>-2.9100000000000001E-2</v>
      </c>
    </row>
    <row r="699" spans="1:7" x14ac:dyDescent="0.2">
      <c r="A699" s="1">
        <v>44664</v>
      </c>
      <c r="B699">
        <v>41133</v>
      </c>
      <c r="C699">
        <v>40072</v>
      </c>
      <c r="D699">
        <v>41515</v>
      </c>
      <c r="E699">
        <v>39581</v>
      </c>
      <c r="F699" t="s">
        <v>699</v>
      </c>
      <c r="G699">
        <v>2.63E-2</v>
      </c>
    </row>
    <row r="700" spans="1:7" x14ac:dyDescent="0.2">
      <c r="A700" s="1">
        <v>44663</v>
      </c>
      <c r="B700">
        <v>40078</v>
      </c>
      <c r="C700">
        <v>39507</v>
      </c>
      <c r="D700">
        <v>40678</v>
      </c>
      <c r="E700">
        <v>39265</v>
      </c>
      <c r="F700" t="s">
        <v>700</v>
      </c>
      <c r="G700">
        <v>1.47E-2</v>
      </c>
    </row>
    <row r="701" spans="1:7" x14ac:dyDescent="0.2">
      <c r="A701" s="1">
        <v>44662</v>
      </c>
      <c r="B701">
        <v>39497</v>
      </c>
      <c r="C701">
        <v>42144</v>
      </c>
      <c r="D701">
        <v>42418</v>
      </c>
      <c r="E701">
        <v>39202</v>
      </c>
      <c r="F701" t="s">
        <v>701</v>
      </c>
      <c r="G701">
        <v>-6.2700000000000006E-2</v>
      </c>
    </row>
    <row r="702" spans="1:7" x14ac:dyDescent="0.2">
      <c r="A702" s="1">
        <v>44661</v>
      </c>
      <c r="B702">
        <v>42138</v>
      </c>
      <c r="C702">
        <v>42760</v>
      </c>
      <c r="D702">
        <v>43421</v>
      </c>
      <c r="E702">
        <v>41884</v>
      </c>
      <c r="F702" t="s">
        <v>702</v>
      </c>
      <c r="G702">
        <v>-1.47E-2</v>
      </c>
    </row>
    <row r="703" spans="1:7" x14ac:dyDescent="0.2">
      <c r="A703" s="1">
        <v>44660</v>
      </c>
      <c r="B703">
        <v>42767</v>
      </c>
      <c r="C703">
        <v>42275</v>
      </c>
      <c r="D703">
        <v>42809</v>
      </c>
      <c r="E703">
        <v>42129</v>
      </c>
      <c r="F703" t="s">
        <v>703</v>
      </c>
      <c r="G703">
        <v>1.1599999999999999E-2</v>
      </c>
    </row>
    <row r="704" spans="1:7" x14ac:dyDescent="0.2">
      <c r="A704" s="1">
        <v>44659</v>
      </c>
      <c r="B704">
        <v>42275</v>
      </c>
      <c r="C704">
        <v>43450</v>
      </c>
      <c r="D704">
        <v>43979</v>
      </c>
      <c r="E704">
        <v>42113</v>
      </c>
      <c r="F704" t="s">
        <v>704</v>
      </c>
      <c r="G704">
        <v>-2.7E-2</v>
      </c>
    </row>
    <row r="705" spans="1:7" x14ac:dyDescent="0.2">
      <c r="A705" s="1">
        <v>44658</v>
      </c>
      <c r="B705">
        <v>43448</v>
      </c>
      <c r="C705">
        <v>43166</v>
      </c>
      <c r="D705">
        <v>43893</v>
      </c>
      <c r="E705">
        <v>42747</v>
      </c>
      <c r="F705" t="s">
        <v>705</v>
      </c>
      <c r="G705">
        <v>6.4000000000000003E-3</v>
      </c>
    </row>
    <row r="706" spans="1:7" x14ac:dyDescent="0.2">
      <c r="A706" s="1">
        <v>44657</v>
      </c>
      <c r="B706">
        <v>43173</v>
      </c>
      <c r="C706">
        <v>45494</v>
      </c>
      <c r="D706">
        <v>45519</v>
      </c>
      <c r="E706">
        <v>43122</v>
      </c>
      <c r="F706" t="s">
        <v>706</v>
      </c>
      <c r="G706">
        <v>-5.1299999999999998E-2</v>
      </c>
    </row>
    <row r="707" spans="1:7" x14ac:dyDescent="0.2">
      <c r="A707" s="1">
        <v>44656</v>
      </c>
      <c r="B707">
        <v>45506</v>
      </c>
      <c r="C707">
        <v>46614</v>
      </c>
      <c r="D707">
        <v>47201</v>
      </c>
      <c r="E707">
        <v>45388</v>
      </c>
      <c r="F707" t="s">
        <v>707</v>
      </c>
      <c r="G707">
        <v>-2.41E-2</v>
      </c>
    </row>
    <row r="708" spans="1:7" x14ac:dyDescent="0.2">
      <c r="A708" s="1">
        <v>44655</v>
      </c>
      <c r="B708">
        <v>46629</v>
      </c>
      <c r="C708">
        <v>46407</v>
      </c>
      <c r="D708">
        <v>46899</v>
      </c>
      <c r="E708">
        <v>45152</v>
      </c>
      <c r="F708" t="s">
        <v>708</v>
      </c>
      <c r="G708">
        <v>4.7999999999999996E-3</v>
      </c>
    </row>
    <row r="709" spans="1:7" x14ac:dyDescent="0.2">
      <c r="A709" s="1">
        <v>44654</v>
      </c>
      <c r="B709">
        <v>46407</v>
      </c>
      <c r="C709">
        <v>45813</v>
      </c>
      <c r="D709">
        <v>47435</v>
      </c>
      <c r="E709">
        <v>45554</v>
      </c>
      <c r="F709" t="s">
        <v>709</v>
      </c>
      <c r="G709">
        <v>1.2999999999999999E-2</v>
      </c>
    </row>
    <row r="710" spans="1:7" x14ac:dyDescent="0.2">
      <c r="A710" s="1">
        <v>44653</v>
      </c>
      <c r="B710">
        <v>45811</v>
      </c>
      <c r="C710">
        <v>46299</v>
      </c>
      <c r="D710">
        <v>47212</v>
      </c>
      <c r="E710">
        <v>45641</v>
      </c>
      <c r="F710" t="s">
        <v>710</v>
      </c>
      <c r="G710">
        <v>-1.0500000000000001E-2</v>
      </c>
    </row>
    <row r="711" spans="1:7" x14ac:dyDescent="0.2">
      <c r="A711" s="1">
        <v>44652</v>
      </c>
      <c r="B711">
        <v>46297</v>
      </c>
      <c r="C711">
        <v>45529</v>
      </c>
      <c r="D711">
        <v>46728</v>
      </c>
      <c r="E711">
        <v>44261</v>
      </c>
      <c r="F711" t="s">
        <v>711</v>
      </c>
      <c r="G711">
        <v>1.7000000000000001E-2</v>
      </c>
    </row>
    <row r="712" spans="1:7" x14ac:dyDescent="0.2">
      <c r="A712" s="1">
        <v>44651</v>
      </c>
      <c r="B712">
        <v>45525</v>
      </c>
      <c r="C712">
        <v>47071</v>
      </c>
      <c r="D712">
        <v>47624</v>
      </c>
      <c r="E712">
        <v>45228</v>
      </c>
      <c r="F712" t="s">
        <v>712</v>
      </c>
      <c r="G712">
        <v>-3.2899999999999999E-2</v>
      </c>
    </row>
    <row r="713" spans="1:7" x14ac:dyDescent="0.2">
      <c r="A713" s="1">
        <v>44650</v>
      </c>
      <c r="B713">
        <v>47075</v>
      </c>
      <c r="C713">
        <v>47449</v>
      </c>
      <c r="D713">
        <v>47714</v>
      </c>
      <c r="E713">
        <v>46601</v>
      </c>
      <c r="F713" t="s">
        <v>713</v>
      </c>
      <c r="G713">
        <v>-7.9000000000000008E-3</v>
      </c>
    </row>
    <row r="714" spans="1:7" x14ac:dyDescent="0.2">
      <c r="A714" s="1">
        <v>44649</v>
      </c>
      <c r="B714">
        <v>47449</v>
      </c>
      <c r="C714">
        <v>47126</v>
      </c>
      <c r="D714">
        <v>48127</v>
      </c>
      <c r="E714">
        <v>47029</v>
      </c>
      <c r="F714" t="s">
        <v>714</v>
      </c>
      <c r="G714">
        <v>7.3000000000000001E-3</v>
      </c>
    </row>
    <row r="715" spans="1:7" x14ac:dyDescent="0.2">
      <c r="A715" s="1">
        <v>44648</v>
      </c>
      <c r="B715">
        <v>47105</v>
      </c>
      <c r="C715">
        <v>46859</v>
      </c>
      <c r="D715">
        <v>48199</v>
      </c>
      <c r="E715">
        <v>46672</v>
      </c>
      <c r="F715" t="s">
        <v>715</v>
      </c>
      <c r="G715">
        <v>5.1999999999999998E-3</v>
      </c>
    </row>
    <row r="716" spans="1:7" x14ac:dyDescent="0.2">
      <c r="A716" s="1">
        <v>44647</v>
      </c>
      <c r="B716">
        <v>46859</v>
      </c>
      <c r="C716">
        <v>44542</v>
      </c>
      <c r="D716">
        <v>46947</v>
      </c>
      <c r="E716">
        <v>44445</v>
      </c>
      <c r="F716" t="s">
        <v>716</v>
      </c>
      <c r="G716">
        <v>5.1900000000000002E-2</v>
      </c>
    </row>
    <row r="717" spans="1:7" x14ac:dyDescent="0.2">
      <c r="A717" s="1">
        <v>44646</v>
      </c>
      <c r="B717">
        <v>44548</v>
      </c>
      <c r="C717">
        <v>44331</v>
      </c>
      <c r="D717">
        <v>44818</v>
      </c>
      <c r="E717">
        <v>44090</v>
      </c>
      <c r="F717" t="s">
        <v>717</v>
      </c>
      <c r="G717">
        <v>4.8999999999999998E-3</v>
      </c>
    </row>
    <row r="718" spans="1:7" x14ac:dyDescent="0.2">
      <c r="A718" s="1">
        <v>44645</v>
      </c>
      <c r="B718">
        <v>44331</v>
      </c>
      <c r="C718">
        <v>44013</v>
      </c>
      <c r="D718">
        <v>45112</v>
      </c>
      <c r="E718">
        <v>43622</v>
      </c>
      <c r="F718" t="s">
        <v>718</v>
      </c>
      <c r="G718">
        <v>7.1999999999999998E-3</v>
      </c>
    </row>
    <row r="719" spans="1:7" x14ac:dyDescent="0.2">
      <c r="A719" s="1">
        <v>44644</v>
      </c>
      <c r="B719">
        <v>44013</v>
      </c>
      <c r="C719">
        <v>42911</v>
      </c>
      <c r="D719">
        <v>44251</v>
      </c>
      <c r="E719">
        <v>42658</v>
      </c>
      <c r="F719" t="s">
        <v>719</v>
      </c>
      <c r="G719">
        <v>2.5700000000000001E-2</v>
      </c>
    </row>
    <row r="720" spans="1:7" x14ac:dyDescent="0.2">
      <c r="A720" s="1">
        <v>44643</v>
      </c>
      <c r="B720">
        <v>42912</v>
      </c>
      <c r="C720">
        <v>42373</v>
      </c>
      <c r="D720">
        <v>43027</v>
      </c>
      <c r="E720">
        <v>41795</v>
      </c>
      <c r="F720" t="s">
        <v>720</v>
      </c>
      <c r="G720">
        <v>1.2699999999999999E-2</v>
      </c>
    </row>
    <row r="721" spans="1:7" x14ac:dyDescent="0.2">
      <c r="A721" s="1">
        <v>44642</v>
      </c>
      <c r="B721">
        <v>42373</v>
      </c>
      <c r="C721">
        <v>41022</v>
      </c>
      <c r="D721">
        <v>43327.9</v>
      </c>
      <c r="E721">
        <v>40893</v>
      </c>
      <c r="F721" t="s">
        <v>721</v>
      </c>
      <c r="G721">
        <v>3.2899999999999999E-2</v>
      </c>
    </row>
    <row r="722" spans="1:7" x14ac:dyDescent="0.2">
      <c r="A722" s="1">
        <v>44641</v>
      </c>
      <c r="B722">
        <v>41022</v>
      </c>
      <c r="C722">
        <v>41282</v>
      </c>
      <c r="D722">
        <v>41532</v>
      </c>
      <c r="E722">
        <v>40530</v>
      </c>
      <c r="F722" t="s">
        <v>722</v>
      </c>
      <c r="G722">
        <v>-6.1999999999999998E-3</v>
      </c>
    </row>
    <row r="723" spans="1:7" x14ac:dyDescent="0.2">
      <c r="A723" s="1">
        <v>44640</v>
      </c>
      <c r="B723">
        <v>41276</v>
      </c>
      <c r="C723">
        <v>42241</v>
      </c>
      <c r="D723">
        <v>42301</v>
      </c>
      <c r="E723">
        <v>40922</v>
      </c>
      <c r="F723" t="s">
        <v>723</v>
      </c>
      <c r="G723">
        <v>-2.2700000000000001E-2</v>
      </c>
    </row>
    <row r="724" spans="1:7" x14ac:dyDescent="0.2">
      <c r="A724" s="1">
        <v>44639</v>
      </c>
      <c r="B724">
        <v>42233</v>
      </c>
      <c r="C724">
        <v>41768</v>
      </c>
      <c r="D724">
        <v>42386</v>
      </c>
      <c r="E724">
        <v>41529.599999999999</v>
      </c>
      <c r="F724" t="s">
        <v>724</v>
      </c>
      <c r="G724">
        <v>1.11E-2</v>
      </c>
    </row>
    <row r="725" spans="1:7" x14ac:dyDescent="0.2">
      <c r="A725" s="1">
        <v>44638</v>
      </c>
      <c r="B725">
        <v>41767.800000000003</v>
      </c>
      <c r="C725">
        <v>40914.6</v>
      </c>
      <c r="D725">
        <v>42308.4</v>
      </c>
      <c r="E725">
        <v>40234.800000000003</v>
      </c>
      <c r="F725" t="s">
        <v>725</v>
      </c>
      <c r="G725">
        <v>2.0799999999999999E-2</v>
      </c>
    </row>
    <row r="726" spans="1:7" x14ac:dyDescent="0.2">
      <c r="A726" s="1">
        <v>44637</v>
      </c>
      <c r="B726">
        <v>40914.800000000003</v>
      </c>
      <c r="C726">
        <v>41118.699999999997</v>
      </c>
      <c r="D726">
        <v>41406</v>
      </c>
      <c r="E726">
        <v>40557.800000000003</v>
      </c>
      <c r="F726" t="s">
        <v>726</v>
      </c>
      <c r="G726">
        <v>-5.0000000000000001E-3</v>
      </c>
    </row>
    <row r="727" spans="1:7" x14ac:dyDescent="0.2">
      <c r="A727" s="1">
        <v>44636</v>
      </c>
      <c r="B727">
        <v>41118.699999999997</v>
      </c>
      <c r="C727">
        <v>39282.5</v>
      </c>
      <c r="D727">
        <v>41701.599999999999</v>
      </c>
      <c r="E727">
        <v>38953.199999999997</v>
      </c>
      <c r="F727" t="s">
        <v>727</v>
      </c>
      <c r="G727">
        <v>4.6699999999999998E-2</v>
      </c>
    </row>
    <row r="728" spans="1:7" x14ac:dyDescent="0.2">
      <c r="A728" s="1">
        <v>44635</v>
      </c>
      <c r="B728">
        <v>39285.699999999997</v>
      </c>
      <c r="C728">
        <v>39673</v>
      </c>
      <c r="D728">
        <v>39854.699999999997</v>
      </c>
      <c r="E728">
        <v>38220.9</v>
      </c>
      <c r="F728" t="s">
        <v>728</v>
      </c>
      <c r="G728">
        <v>-9.7000000000000003E-3</v>
      </c>
    </row>
    <row r="729" spans="1:7" x14ac:dyDescent="0.2">
      <c r="A729" s="1">
        <v>44634</v>
      </c>
      <c r="B729">
        <v>39671.1</v>
      </c>
      <c r="C729">
        <v>37789.5</v>
      </c>
      <c r="D729">
        <v>39914.300000000003</v>
      </c>
      <c r="E729">
        <v>37613.599999999999</v>
      </c>
      <c r="F729" t="s">
        <v>729</v>
      </c>
      <c r="G729">
        <v>4.9700000000000001E-2</v>
      </c>
    </row>
    <row r="730" spans="1:7" x14ac:dyDescent="0.2">
      <c r="A730" s="1">
        <v>44633</v>
      </c>
      <c r="B730">
        <v>37792.400000000001</v>
      </c>
      <c r="C730">
        <v>38813.199999999997</v>
      </c>
      <c r="D730">
        <v>39272.300000000003</v>
      </c>
      <c r="E730">
        <v>37603.4</v>
      </c>
      <c r="F730" t="s">
        <v>730</v>
      </c>
      <c r="G730">
        <v>-2.63E-2</v>
      </c>
    </row>
    <row r="731" spans="1:7" x14ac:dyDescent="0.2">
      <c r="A731" s="1">
        <v>44632</v>
      </c>
      <c r="B731">
        <v>38814.300000000003</v>
      </c>
      <c r="C731">
        <v>38730.199999999997</v>
      </c>
      <c r="D731">
        <v>39355.300000000003</v>
      </c>
      <c r="E731">
        <v>38666.5</v>
      </c>
      <c r="F731" t="s">
        <v>731</v>
      </c>
      <c r="G731">
        <v>2.2000000000000001E-3</v>
      </c>
    </row>
    <row r="732" spans="1:7" x14ac:dyDescent="0.2">
      <c r="A732" s="1">
        <v>44631</v>
      </c>
      <c r="B732">
        <v>38730.199999999997</v>
      </c>
      <c r="C732">
        <v>39422.5</v>
      </c>
      <c r="D732">
        <v>40177</v>
      </c>
      <c r="E732">
        <v>38236.400000000001</v>
      </c>
      <c r="F732" t="s">
        <v>732</v>
      </c>
      <c r="G732">
        <v>-1.7399999999999999E-2</v>
      </c>
    </row>
    <row r="733" spans="1:7" x14ac:dyDescent="0.2">
      <c r="A733" s="1">
        <v>44630</v>
      </c>
      <c r="B733">
        <v>39416.300000000003</v>
      </c>
      <c r="C733">
        <v>41933.9</v>
      </c>
      <c r="D733">
        <v>42029.1</v>
      </c>
      <c r="E733">
        <v>38603.5</v>
      </c>
      <c r="F733" t="s">
        <v>733</v>
      </c>
      <c r="G733">
        <v>-5.9900000000000002E-2</v>
      </c>
    </row>
    <row r="734" spans="1:7" x14ac:dyDescent="0.2">
      <c r="A734" s="1">
        <v>44629</v>
      </c>
      <c r="B734">
        <v>41929</v>
      </c>
      <c r="C734">
        <v>38731.5</v>
      </c>
      <c r="D734">
        <v>42538.5</v>
      </c>
      <c r="E734">
        <v>38663.300000000003</v>
      </c>
      <c r="F734" t="s">
        <v>734</v>
      </c>
      <c r="G734">
        <v>8.2199999999999995E-2</v>
      </c>
    </row>
    <row r="735" spans="1:7" x14ac:dyDescent="0.2">
      <c r="A735" s="1">
        <v>44628</v>
      </c>
      <c r="B735">
        <v>38744.800000000003</v>
      </c>
      <c r="C735">
        <v>38020.6</v>
      </c>
      <c r="D735">
        <v>39351.5</v>
      </c>
      <c r="E735">
        <v>37886.6</v>
      </c>
      <c r="F735" t="s">
        <v>735</v>
      </c>
      <c r="G735">
        <v>1.89E-2</v>
      </c>
    </row>
    <row r="736" spans="1:7" x14ac:dyDescent="0.2">
      <c r="A736" s="1">
        <v>44627</v>
      </c>
      <c r="B736">
        <v>38024.800000000003</v>
      </c>
      <c r="C736">
        <v>38420.6</v>
      </c>
      <c r="D736">
        <v>39532</v>
      </c>
      <c r="E736">
        <v>37182.1</v>
      </c>
      <c r="F736" t="s">
        <v>736</v>
      </c>
      <c r="G736">
        <v>-9.9000000000000008E-3</v>
      </c>
    </row>
    <row r="737" spans="1:7" x14ac:dyDescent="0.2">
      <c r="A737" s="1">
        <v>44626</v>
      </c>
      <c r="B737">
        <v>38403.1</v>
      </c>
      <c r="C737">
        <v>39396.300000000003</v>
      </c>
      <c r="D737">
        <v>39668.1</v>
      </c>
      <c r="E737">
        <v>38115</v>
      </c>
      <c r="F737" t="s">
        <v>737</v>
      </c>
      <c r="G737">
        <v>-2.52E-2</v>
      </c>
    </row>
    <row r="738" spans="1:7" x14ac:dyDescent="0.2">
      <c r="A738" s="1">
        <v>44625</v>
      </c>
      <c r="B738">
        <v>39395.800000000003</v>
      </c>
      <c r="C738">
        <v>39142.800000000003</v>
      </c>
      <c r="D738">
        <v>39600.199999999997</v>
      </c>
      <c r="E738">
        <v>38626.1</v>
      </c>
      <c r="F738" t="s">
        <v>738</v>
      </c>
      <c r="G738">
        <v>6.4999999999999997E-3</v>
      </c>
    </row>
    <row r="739" spans="1:7" x14ac:dyDescent="0.2">
      <c r="A739" s="1">
        <v>44624</v>
      </c>
      <c r="B739">
        <v>39142.699999999997</v>
      </c>
      <c r="C739">
        <v>42463</v>
      </c>
      <c r="D739">
        <v>42848.7</v>
      </c>
      <c r="E739">
        <v>38594.9</v>
      </c>
      <c r="F739" t="s">
        <v>739</v>
      </c>
      <c r="G739">
        <v>-7.8200000000000006E-2</v>
      </c>
    </row>
    <row r="740" spans="1:7" x14ac:dyDescent="0.2">
      <c r="A740" s="1">
        <v>44623</v>
      </c>
      <c r="B740">
        <v>42463</v>
      </c>
      <c r="C740">
        <v>43912.800000000003</v>
      </c>
      <c r="D740">
        <v>44077.2</v>
      </c>
      <c r="E740">
        <v>41840.800000000003</v>
      </c>
      <c r="F740" t="s">
        <v>740</v>
      </c>
      <c r="G740">
        <v>-3.3000000000000002E-2</v>
      </c>
    </row>
    <row r="741" spans="1:7" x14ac:dyDescent="0.2">
      <c r="A741" s="1">
        <v>44622</v>
      </c>
      <c r="B741">
        <v>43912.800000000003</v>
      </c>
      <c r="C741">
        <v>44420.3</v>
      </c>
      <c r="D741">
        <v>45294.2</v>
      </c>
      <c r="E741">
        <v>43361.3</v>
      </c>
      <c r="F741" t="s">
        <v>741</v>
      </c>
      <c r="G741">
        <v>-1.14E-2</v>
      </c>
    </row>
    <row r="742" spans="1:7" x14ac:dyDescent="0.2">
      <c r="A742" s="1">
        <v>44621</v>
      </c>
      <c r="B742">
        <v>44420.3</v>
      </c>
      <c r="C742">
        <v>43187.199999999997</v>
      </c>
      <c r="D742">
        <v>44900.5</v>
      </c>
      <c r="E742">
        <v>42876.6</v>
      </c>
      <c r="F742" t="s">
        <v>742</v>
      </c>
      <c r="G742">
        <v>2.8500000000000001E-2</v>
      </c>
    </row>
    <row r="743" spans="1:7" x14ac:dyDescent="0.2">
      <c r="A743" s="1">
        <v>44620</v>
      </c>
      <c r="B743">
        <v>43188.2</v>
      </c>
      <c r="C743">
        <v>37707.199999999997</v>
      </c>
      <c r="D743">
        <v>43977.8</v>
      </c>
      <c r="E743">
        <v>37458.9</v>
      </c>
      <c r="F743" t="s">
        <v>743</v>
      </c>
      <c r="G743">
        <v>0.1459</v>
      </c>
    </row>
    <row r="744" spans="1:7" x14ac:dyDescent="0.2">
      <c r="A744" s="1">
        <v>44619</v>
      </c>
      <c r="B744">
        <v>37689.1</v>
      </c>
      <c r="C744">
        <v>39116.6</v>
      </c>
      <c r="D744">
        <v>39838.5</v>
      </c>
      <c r="E744">
        <v>37062.300000000003</v>
      </c>
      <c r="F744" t="s">
        <v>744</v>
      </c>
      <c r="G744">
        <v>-3.6499999999999998E-2</v>
      </c>
    </row>
    <row r="745" spans="1:7" x14ac:dyDescent="0.2">
      <c r="A745" s="1">
        <v>44618</v>
      </c>
      <c r="B745">
        <v>39115.5</v>
      </c>
      <c r="C745">
        <v>39221.599999999999</v>
      </c>
      <c r="D745">
        <v>40094.5</v>
      </c>
      <c r="E745">
        <v>38639.1</v>
      </c>
      <c r="F745" t="s">
        <v>745</v>
      </c>
      <c r="G745">
        <v>-2.3999999999999998E-3</v>
      </c>
    </row>
    <row r="746" spans="1:7" x14ac:dyDescent="0.2">
      <c r="A746" s="1">
        <v>44617</v>
      </c>
      <c r="B746">
        <v>39209.599999999999</v>
      </c>
      <c r="C746">
        <v>38339.199999999997</v>
      </c>
      <c r="D746">
        <v>39683.699999999997</v>
      </c>
      <c r="E746">
        <v>38042.6</v>
      </c>
      <c r="F746" t="s">
        <v>746</v>
      </c>
      <c r="G746">
        <v>2.2700000000000001E-2</v>
      </c>
    </row>
    <row r="747" spans="1:7" x14ac:dyDescent="0.2">
      <c r="A747" s="1">
        <v>44616</v>
      </c>
      <c r="B747">
        <v>38339.199999999997</v>
      </c>
      <c r="C747">
        <v>37250.199999999997</v>
      </c>
      <c r="D747">
        <v>39351.599999999999</v>
      </c>
      <c r="E747">
        <v>34357.4</v>
      </c>
      <c r="F747" t="s">
        <v>747</v>
      </c>
      <c r="G747">
        <v>2.9899999999999999E-2</v>
      </c>
    </row>
    <row r="748" spans="1:7" x14ac:dyDescent="0.2">
      <c r="A748" s="1">
        <v>44615</v>
      </c>
      <c r="B748">
        <v>37224.6</v>
      </c>
      <c r="C748">
        <v>38248.199999999997</v>
      </c>
      <c r="D748">
        <v>39194.5</v>
      </c>
      <c r="E748">
        <v>37099.5</v>
      </c>
      <c r="F748" t="s">
        <v>748</v>
      </c>
      <c r="G748">
        <v>-2.6800000000000001E-2</v>
      </c>
    </row>
    <row r="749" spans="1:7" x14ac:dyDescent="0.2">
      <c r="A749" s="1">
        <v>44614</v>
      </c>
      <c r="B749">
        <v>38248.199999999997</v>
      </c>
      <c r="C749">
        <v>37018.300000000003</v>
      </c>
      <c r="D749">
        <v>38414.9</v>
      </c>
      <c r="E749">
        <v>36399.599999999999</v>
      </c>
      <c r="F749" t="s">
        <v>749</v>
      </c>
      <c r="G749">
        <v>3.32E-2</v>
      </c>
    </row>
    <row r="750" spans="1:7" x14ac:dyDescent="0.2">
      <c r="A750" s="1">
        <v>44613</v>
      </c>
      <c r="B750">
        <v>37017.699999999997</v>
      </c>
      <c r="C750">
        <v>38355</v>
      </c>
      <c r="D750">
        <v>39444.1</v>
      </c>
      <c r="E750">
        <v>36868.9</v>
      </c>
      <c r="F750" t="s">
        <v>750</v>
      </c>
      <c r="G750">
        <v>-3.49E-2</v>
      </c>
    </row>
    <row r="751" spans="1:7" x14ac:dyDescent="0.2">
      <c r="A751" s="1">
        <v>44612</v>
      </c>
      <c r="B751">
        <v>38355</v>
      </c>
      <c r="C751">
        <v>40089.599999999999</v>
      </c>
      <c r="D751">
        <v>40120.300000000003</v>
      </c>
      <c r="E751">
        <v>38042.199999999997</v>
      </c>
      <c r="F751" t="s">
        <v>751</v>
      </c>
      <c r="G751">
        <v>-4.3299999999999998E-2</v>
      </c>
    </row>
    <row r="752" spans="1:7" x14ac:dyDescent="0.2">
      <c r="A752" s="1">
        <v>44611</v>
      </c>
      <c r="B752">
        <v>40090.300000000003</v>
      </c>
      <c r="C752">
        <v>40000.1</v>
      </c>
      <c r="D752">
        <v>40434.300000000003</v>
      </c>
      <c r="E752">
        <v>39666.6</v>
      </c>
      <c r="F752" t="s">
        <v>752</v>
      </c>
      <c r="G752">
        <v>2.3E-3</v>
      </c>
    </row>
    <row r="753" spans="1:7" x14ac:dyDescent="0.2">
      <c r="A753" s="1">
        <v>44610</v>
      </c>
      <c r="B753">
        <v>40000.1</v>
      </c>
      <c r="C753">
        <v>40532.5</v>
      </c>
      <c r="D753">
        <v>40935.5</v>
      </c>
      <c r="E753">
        <v>39505</v>
      </c>
      <c r="F753" t="s">
        <v>753</v>
      </c>
      <c r="G753">
        <v>-1.3599999999999999E-2</v>
      </c>
    </row>
    <row r="754" spans="1:7" x14ac:dyDescent="0.2">
      <c r="A754" s="1">
        <v>44609</v>
      </c>
      <c r="B754">
        <v>40552.800000000003</v>
      </c>
      <c r="C754">
        <v>43885.5</v>
      </c>
      <c r="D754">
        <v>44167.1</v>
      </c>
      <c r="E754">
        <v>40103.800000000003</v>
      </c>
      <c r="F754" t="s">
        <v>754</v>
      </c>
      <c r="G754">
        <v>-7.5899999999999995E-2</v>
      </c>
    </row>
    <row r="755" spans="1:7" x14ac:dyDescent="0.2">
      <c r="A755" s="1">
        <v>44608</v>
      </c>
      <c r="B755">
        <v>43883.6</v>
      </c>
      <c r="C755">
        <v>44540.9</v>
      </c>
      <c r="D755">
        <v>44552.9</v>
      </c>
      <c r="E755">
        <v>43377.599999999999</v>
      </c>
      <c r="F755" t="s">
        <v>755</v>
      </c>
      <c r="G755">
        <v>-1.4800000000000001E-2</v>
      </c>
    </row>
    <row r="756" spans="1:7" x14ac:dyDescent="0.2">
      <c r="A756" s="1">
        <v>44607</v>
      </c>
      <c r="B756">
        <v>44544.4</v>
      </c>
      <c r="C756">
        <v>42550.3</v>
      </c>
      <c r="D756">
        <v>44722.6</v>
      </c>
      <c r="E756">
        <v>42460.1</v>
      </c>
      <c r="F756" t="s">
        <v>756</v>
      </c>
      <c r="G756">
        <v>4.6899999999999997E-2</v>
      </c>
    </row>
    <row r="757" spans="1:7" x14ac:dyDescent="0.2">
      <c r="A757" s="1">
        <v>44606</v>
      </c>
      <c r="B757">
        <v>42550.3</v>
      </c>
      <c r="C757">
        <v>42061.1</v>
      </c>
      <c r="D757">
        <v>42799.7</v>
      </c>
      <c r="E757">
        <v>41591.300000000003</v>
      </c>
      <c r="F757" t="s">
        <v>757</v>
      </c>
      <c r="G757">
        <v>1.1599999999999999E-2</v>
      </c>
    </row>
    <row r="758" spans="1:7" x14ac:dyDescent="0.2">
      <c r="A758" s="1">
        <v>44605</v>
      </c>
      <c r="B758">
        <v>42061.1</v>
      </c>
      <c r="C758">
        <v>42205.5</v>
      </c>
      <c r="D758">
        <v>42725.1</v>
      </c>
      <c r="E758">
        <v>41880.1</v>
      </c>
      <c r="F758" t="s">
        <v>758</v>
      </c>
      <c r="G758">
        <v>-3.3999999999999998E-3</v>
      </c>
    </row>
    <row r="759" spans="1:7" x14ac:dyDescent="0.2">
      <c r="A759" s="1">
        <v>44604</v>
      </c>
      <c r="B759">
        <v>42205.2</v>
      </c>
      <c r="C759">
        <v>42388.4</v>
      </c>
      <c r="D759">
        <v>43006.400000000001</v>
      </c>
      <c r="E759">
        <v>41776.800000000003</v>
      </c>
      <c r="F759" t="s">
        <v>759</v>
      </c>
      <c r="G759">
        <v>-4.3E-3</v>
      </c>
    </row>
    <row r="760" spans="1:7" x14ac:dyDescent="0.2">
      <c r="A760" s="1">
        <v>44603</v>
      </c>
      <c r="B760">
        <v>42388.4</v>
      </c>
      <c r="C760">
        <v>43519.3</v>
      </c>
      <c r="D760">
        <v>43915.1</v>
      </c>
      <c r="E760">
        <v>42023.4</v>
      </c>
      <c r="F760" t="s">
        <v>760</v>
      </c>
      <c r="G760">
        <v>-2.5999999999999999E-2</v>
      </c>
    </row>
    <row r="761" spans="1:7" x14ac:dyDescent="0.2">
      <c r="A761" s="1">
        <v>44602</v>
      </c>
      <c r="B761">
        <v>43521</v>
      </c>
      <c r="C761">
        <v>44388.9</v>
      </c>
      <c r="D761">
        <v>45755.199999999997</v>
      </c>
      <c r="E761">
        <v>43242.5</v>
      </c>
      <c r="F761" t="s">
        <v>761</v>
      </c>
      <c r="G761">
        <v>-1.9599999999999999E-2</v>
      </c>
    </row>
    <row r="762" spans="1:7" x14ac:dyDescent="0.2">
      <c r="A762" s="1">
        <v>44601</v>
      </c>
      <c r="B762">
        <v>44388.9</v>
      </c>
      <c r="C762">
        <v>44038.2</v>
      </c>
      <c r="D762">
        <v>44800.4</v>
      </c>
      <c r="E762">
        <v>43163</v>
      </c>
      <c r="F762" t="s">
        <v>762</v>
      </c>
      <c r="G762">
        <v>8.0000000000000002E-3</v>
      </c>
    </row>
    <row r="763" spans="1:7" x14ac:dyDescent="0.2">
      <c r="A763" s="1">
        <v>44600</v>
      </c>
      <c r="B763">
        <v>44038.2</v>
      </c>
      <c r="C763">
        <v>43833.9</v>
      </c>
      <c r="D763">
        <v>45399.8</v>
      </c>
      <c r="E763">
        <v>42705</v>
      </c>
      <c r="F763" t="s">
        <v>763</v>
      </c>
      <c r="G763">
        <v>4.7000000000000002E-3</v>
      </c>
    </row>
    <row r="764" spans="1:7" x14ac:dyDescent="0.2">
      <c r="A764" s="1">
        <v>44599</v>
      </c>
      <c r="B764">
        <v>43833.9</v>
      </c>
      <c r="C764">
        <v>42385.2</v>
      </c>
      <c r="D764">
        <v>44468.3</v>
      </c>
      <c r="E764">
        <v>41695.4</v>
      </c>
      <c r="F764" t="s">
        <v>764</v>
      </c>
      <c r="G764">
        <v>3.4000000000000002E-2</v>
      </c>
    </row>
    <row r="765" spans="1:7" x14ac:dyDescent="0.2">
      <c r="A765" s="1">
        <v>44598</v>
      </c>
      <c r="B765">
        <v>42392.2</v>
      </c>
      <c r="C765">
        <v>41411.9</v>
      </c>
      <c r="D765">
        <v>42614.8</v>
      </c>
      <c r="E765">
        <v>41176.300000000003</v>
      </c>
      <c r="F765" t="s">
        <v>36</v>
      </c>
      <c r="G765">
        <v>2.3699999999999999E-2</v>
      </c>
    </row>
    <row r="766" spans="1:7" x14ac:dyDescent="0.2">
      <c r="A766" s="1">
        <v>44597</v>
      </c>
      <c r="B766">
        <v>41412.1</v>
      </c>
      <c r="C766">
        <v>41566.5</v>
      </c>
      <c r="D766">
        <v>41899.800000000003</v>
      </c>
      <c r="E766">
        <v>40963.300000000003</v>
      </c>
      <c r="F766" t="s">
        <v>765</v>
      </c>
      <c r="G766">
        <v>-3.7000000000000002E-3</v>
      </c>
    </row>
    <row r="767" spans="1:7" x14ac:dyDescent="0.2">
      <c r="A767" s="1">
        <v>44596</v>
      </c>
      <c r="B767">
        <v>41567.599999999999</v>
      </c>
      <c r="C767">
        <v>37287.800000000003</v>
      </c>
      <c r="D767">
        <v>41689</v>
      </c>
      <c r="E767">
        <v>37041.1</v>
      </c>
      <c r="F767" t="s">
        <v>766</v>
      </c>
      <c r="G767">
        <v>0.1148</v>
      </c>
    </row>
    <row r="768" spans="1:7" x14ac:dyDescent="0.2">
      <c r="A768" s="1">
        <v>44595</v>
      </c>
      <c r="B768">
        <v>37287.800000000003</v>
      </c>
      <c r="C768">
        <v>36890.199999999997</v>
      </c>
      <c r="D768">
        <v>37304.300000000003</v>
      </c>
      <c r="E768">
        <v>36297.300000000003</v>
      </c>
      <c r="F768" t="s">
        <v>767</v>
      </c>
      <c r="G768">
        <v>1.0800000000000001E-2</v>
      </c>
    </row>
    <row r="769" spans="1:7" x14ac:dyDescent="0.2">
      <c r="A769" s="1">
        <v>44594</v>
      </c>
      <c r="B769">
        <v>36890.199999999997</v>
      </c>
      <c r="C769">
        <v>38711.199999999997</v>
      </c>
      <c r="D769">
        <v>38853.800000000003</v>
      </c>
      <c r="E769">
        <v>36682.300000000003</v>
      </c>
      <c r="F769" t="s">
        <v>768</v>
      </c>
      <c r="G769">
        <v>-4.7E-2</v>
      </c>
    </row>
    <row r="770" spans="1:7" x14ac:dyDescent="0.2">
      <c r="A770" s="1">
        <v>44593</v>
      </c>
      <c r="B770">
        <v>38709.699999999997</v>
      </c>
      <c r="C770">
        <v>38475.599999999999</v>
      </c>
      <c r="D770">
        <v>39230</v>
      </c>
      <c r="E770">
        <v>38037.9</v>
      </c>
      <c r="F770" t="s">
        <v>769</v>
      </c>
      <c r="G770">
        <v>5.4999999999999997E-3</v>
      </c>
    </row>
    <row r="771" spans="1:7" x14ac:dyDescent="0.2">
      <c r="A771" s="1">
        <v>44592</v>
      </c>
      <c r="B771">
        <v>38498.6</v>
      </c>
      <c r="C771">
        <v>37923.800000000003</v>
      </c>
      <c r="D771">
        <v>38701.4</v>
      </c>
      <c r="E771">
        <v>36672.800000000003</v>
      </c>
      <c r="F771" t="s">
        <v>770</v>
      </c>
      <c r="G771">
        <v>1.5299999999999999E-2</v>
      </c>
    </row>
    <row r="772" spans="1:7" x14ac:dyDescent="0.2">
      <c r="A772" s="1">
        <v>44591</v>
      </c>
      <c r="B772">
        <v>37917.699999999997</v>
      </c>
      <c r="C772">
        <v>38167.5</v>
      </c>
      <c r="D772">
        <v>38313.300000000003</v>
      </c>
      <c r="E772">
        <v>37390.6</v>
      </c>
      <c r="F772" t="s">
        <v>771</v>
      </c>
      <c r="G772">
        <v>-6.6E-3</v>
      </c>
    </row>
    <row r="773" spans="1:7" x14ac:dyDescent="0.2">
      <c r="A773" s="1">
        <v>44590</v>
      </c>
      <c r="B773">
        <v>38170.800000000003</v>
      </c>
      <c r="C773">
        <v>37736.5</v>
      </c>
      <c r="D773">
        <v>38663.699999999997</v>
      </c>
      <c r="E773">
        <v>37350.199999999997</v>
      </c>
      <c r="F773" t="s">
        <v>772</v>
      </c>
      <c r="G773">
        <v>1.1299999999999999E-2</v>
      </c>
    </row>
    <row r="774" spans="1:7" x14ac:dyDescent="0.2">
      <c r="A774" s="1">
        <v>44589</v>
      </c>
      <c r="B774">
        <v>37745.1</v>
      </c>
      <c r="C774">
        <v>37195.599999999999</v>
      </c>
      <c r="D774">
        <v>37995.9</v>
      </c>
      <c r="E774">
        <v>36176.5</v>
      </c>
      <c r="F774" t="s">
        <v>773</v>
      </c>
      <c r="G774">
        <v>1.5599999999999999E-2</v>
      </c>
    </row>
    <row r="775" spans="1:7" x14ac:dyDescent="0.2">
      <c r="A775" s="1">
        <v>44588</v>
      </c>
      <c r="B775">
        <v>37164.300000000003</v>
      </c>
      <c r="C775">
        <v>36800.1</v>
      </c>
      <c r="D775">
        <v>37215.4</v>
      </c>
      <c r="E775">
        <v>35543.199999999997</v>
      </c>
      <c r="F775" t="s">
        <v>774</v>
      </c>
      <c r="G775">
        <v>9.9000000000000008E-3</v>
      </c>
    </row>
    <row r="776" spans="1:7" x14ac:dyDescent="0.2">
      <c r="A776" s="1">
        <v>44587</v>
      </c>
      <c r="B776">
        <v>36800.400000000001</v>
      </c>
      <c r="C776">
        <v>36962.300000000003</v>
      </c>
      <c r="D776">
        <v>38862.6</v>
      </c>
      <c r="E776">
        <v>36280</v>
      </c>
      <c r="F776" t="s">
        <v>775</v>
      </c>
      <c r="G776">
        <v>-4.1000000000000003E-3</v>
      </c>
    </row>
    <row r="777" spans="1:7" x14ac:dyDescent="0.2">
      <c r="A777" s="1">
        <v>44586</v>
      </c>
      <c r="B777">
        <v>36950.6</v>
      </c>
      <c r="C777">
        <v>36691.300000000003</v>
      </c>
      <c r="D777">
        <v>37501.800000000003</v>
      </c>
      <c r="E777">
        <v>35729.300000000003</v>
      </c>
      <c r="F777" t="s">
        <v>776</v>
      </c>
      <c r="G777">
        <v>7.1999999999999998E-3</v>
      </c>
    </row>
    <row r="778" spans="1:7" x14ac:dyDescent="0.2">
      <c r="A778" s="1">
        <v>44585</v>
      </c>
      <c r="B778">
        <v>36686.300000000003</v>
      </c>
      <c r="C778">
        <v>36268.6</v>
      </c>
      <c r="D778">
        <v>37424</v>
      </c>
      <c r="E778">
        <v>32985.599999999999</v>
      </c>
      <c r="F778" t="s">
        <v>777</v>
      </c>
      <c r="G778">
        <v>1.15E-2</v>
      </c>
    </row>
    <row r="779" spans="1:7" x14ac:dyDescent="0.2">
      <c r="A779" s="1">
        <v>44584</v>
      </c>
      <c r="B779">
        <v>36269.5</v>
      </c>
      <c r="C779">
        <v>35072.9</v>
      </c>
      <c r="D779">
        <v>36513</v>
      </c>
      <c r="E779">
        <v>34655.199999999997</v>
      </c>
      <c r="F779" t="s">
        <v>778</v>
      </c>
      <c r="G779">
        <v>3.4000000000000002E-2</v>
      </c>
    </row>
    <row r="780" spans="1:7" x14ac:dyDescent="0.2">
      <c r="A780" s="1">
        <v>44583</v>
      </c>
      <c r="B780">
        <v>35075.199999999997</v>
      </c>
      <c r="C780">
        <v>36467.699999999997</v>
      </c>
      <c r="D780">
        <v>36749.800000000003</v>
      </c>
      <c r="E780">
        <v>34116</v>
      </c>
      <c r="F780" t="s">
        <v>779</v>
      </c>
      <c r="G780">
        <v>-3.8399999999999997E-2</v>
      </c>
    </row>
    <row r="781" spans="1:7" x14ac:dyDescent="0.2">
      <c r="A781" s="1">
        <v>44582</v>
      </c>
      <c r="B781">
        <v>36475.5</v>
      </c>
      <c r="C781">
        <v>40698.1</v>
      </c>
      <c r="D781">
        <v>41104.6</v>
      </c>
      <c r="E781">
        <v>35503.9</v>
      </c>
      <c r="F781" t="s">
        <v>780</v>
      </c>
      <c r="G781">
        <v>-0.1041</v>
      </c>
    </row>
    <row r="782" spans="1:7" x14ac:dyDescent="0.2">
      <c r="A782" s="1">
        <v>44581</v>
      </c>
      <c r="B782">
        <v>40715.9</v>
      </c>
      <c r="C782">
        <v>41683.599999999999</v>
      </c>
      <c r="D782">
        <v>43487.1</v>
      </c>
      <c r="E782">
        <v>40568.300000000003</v>
      </c>
      <c r="F782" t="s">
        <v>781</v>
      </c>
      <c r="G782">
        <v>-2.3099999999999999E-2</v>
      </c>
    </row>
    <row r="783" spans="1:7" x14ac:dyDescent="0.2">
      <c r="A783" s="1">
        <v>44580</v>
      </c>
      <c r="B783">
        <v>41677.800000000003</v>
      </c>
      <c r="C783">
        <v>42365.3</v>
      </c>
      <c r="D783">
        <v>42558</v>
      </c>
      <c r="E783">
        <v>41160.9</v>
      </c>
      <c r="F783" t="s">
        <v>782</v>
      </c>
      <c r="G783">
        <v>-1.6199999999999999E-2</v>
      </c>
    </row>
    <row r="784" spans="1:7" x14ac:dyDescent="0.2">
      <c r="A784" s="1">
        <v>44579</v>
      </c>
      <c r="B784">
        <v>42364.6</v>
      </c>
      <c r="C784">
        <v>42209.9</v>
      </c>
      <c r="D784">
        <v>42674.2</v>
      </c>
      <c r="E784">
        <v>41300.699999999997</v>
      </c>
      <c r="F784" t="s">
        <v>783</v>
      </c>
      <c r="G784">
        <v>3.7000000000000002E-3</v>
      </c>
    </row>
    <row r="785" spans="1:7" x14ac:dyDescent="0.2">
      <c r="A785" s="1">
        <v>44578</v>
      </c>
      <c r="B785">
        <v>42209.3</v>
      </c>
      <c r="C785">
        <v>43080.5</v>
      </c>
      <c r="D785">
        <v>43179.6</v>
      </c>
      <c r="E785">
        <v>41559.4</v>
      </c>
      <c r="F785" t="s">
        <v>784</v>
      </c>
      <c r="G785">
        <v>-2.0199999999999999E-2</v>
      </c>
    </row>
    <row r="786" spans="1:7" x14ac:dyDescent="0.2">
      <c r="A786" s="1">
        <v>44577</v>
      </c>
      <c r="B786">
        <v>43079.1</v>
      </c>
      <c r="C786">
        <v>43079.199999999997</v>
      </c>
      <c r="D786">
        <v>43462</v>
      </c>
      <c r="E786">
        <v>42643.3</v>
      </c>
      <c r="F786" t="s">
        <v>785</v>
      </c>
      <c r="G786">
        <v>-4.0000000000000002E-4</v>
      </c>
    </row>
    <row r="787" spans="1:7" x14ac:dyDescent="0.2">
      <c r="A787" s="1">
        <v>44576</v>
      </c>
      <c r="B787">
        <v>43097</v>
      </c>
      <c r="C787">
        <v>43073.599999999999</v>
      </c>
      <c r="D787">
        <v>43777.9</v>
      </c>
      <c r="E787">
        <v>42586.1</v>
      </c>
      <c r="F787" t="s">
        <v>786</v>
      </c>
      <c r="G787">
        <v>5.9999999999999995E-4</v>
      </c>
    </row>
    <row r="788" spans="1:7" x14ac:dyDescent="0.2">
      <c r="A788" s="1">
        <v>44575</v>
      </c>
      <c r="B788">
        <v>43073.3</v>
      </c>
      <c r="C788">
        <v>42562.2</v>
      </c>
      <c r="D788">
        <v>43435.1</v>
      </c>
      <c r="E788">
        <v>41848.699999999997</v>
      </c>
      <c r="F788" t="s">
        <v>787</v>
      </c>
      <c r="G788">
        <v>1.21E-2</v>
      </c>
    </row>
    <row r="789" spans="1:7" x14ac:dyDescent="0.2">
      <c r="A789" s="1">
        <v>44574</v>
      </c>
      <c r="B789">
        <v>42560</v>
      </c>
      <c r="C789">
        <v>43900</v>
      </c>
      <c r="D789">
        <v>44404.7</v>
      </c>
      <c r="E789">
        <v>42337.5</v>
      </c>
      <c r="F789" t="s">
        <v>150</v>
      </c>
      <c r="G789">
        <v>-3.0499999999999999E-2</v>
      </c>
    </row>
    <row r="790" spans="1:7" x14ac:dyDescent="0.2">
      <c r="A790" s="1">
        <v>44573</v>
      </c>
      <c r="B790">
        <v>43901</v>
      </c>
      <c r="C790">
        <v>42735</v>
      </c>
      <c r="D790">
        <v>44243.6</v>
      </c>
      <c r="E790">
        <v>42476.7</v>
      </c>
      <c r="F790" t="s">
        <v>788</v>
      </c>
      <c r="G790">
        <v>2.7300000000000001E-2</v>
      </c>
    </row>
    <row r="791" spans="1:7" x14ac:dyDescent="0.2">
      <c r="A791" s="1">
        <v>44572</v>
      </c>
      <c r="B791">
        <v>42733.2</v>
      </c>
      <c r="C791">
        <v>41829.1</v>
      </c>
      <c r="D791">
        <v>43090.2</v>
      </c>
      <c r="E791">
        <v>41287.599999999999</v>
      </c>
      <c r="F791" t="s">
        <v>789</v>
      </c>
      <c r="G791">
        <v>2.1499999999999998E-2</v>
      </c>
    </row>
    <row r="792" spans="1:7" x14ac:dyDescent="0.2">
      <c r="A792" s="1">
        <v>44571</v>
      </c>
      <c r="B792">
        <v>41832.199999999997</v>
      </c>
      <c r="C792">
        <v>41848.9</v>
      </c>
      <c r="D792">
        <v>42243.8</v>
      </c>
      <c r="E792">
        <v>39697</v>
      </c>
      <c r="F792" t="s">
        <v>790</v>
      </c>
      <c r="G792">
        <v>-4.0000000000000002E-4</v>
      </c>
    </row>
    <row r="793" spans="1:7" x14ac:dyDescent="0.2">
      <c r="A793" s="1">
        <v>44570</v>
      </c>
      <c r="B793">
        <v>41848.300000000003</v>
      </c>
      <c r="C793">
        <v>41681.199999999997</v>
      </c>
      <c r="D793">
        <v>42764.4</v>
      </c>
      <c r="E793">
        <v>41260.9</v>
      </c>
      <c r="F793" t="s">
        <v>791</v>
      </c>
      <c r="G793">
        <v>4.1999999999999997E-3</v>
      </c>
    </row>
    <row r="794" spans="1:7" x14ac:dyDescent="0.2">
      <c r="A794" s="1">
        <v>44569</v>
      </c>
      <c r="B794">
        <v>41672</v>
      </c>
      <c r="C794">
        <v>41551.300000000003</v>
      </c>
      <c r="D794">
        <v>42304.4</v>
      </c>
      <c r="E794">
        <v>40574.300000000003</v>
      </c>
      <c r="F794" t="s">
        <v>792</v>
      </c>
      <c r="G794">
        <v>3.0000000000000001E-3</v>
      </c>
    </row>
    <row r="795" spans="1:7" x14ac:dyDescent="0.2">
      <c r="A795" s="1">
        <v>44568</v>
      </c>
      <c r="B795">
        <v>41546.699999999997</v>
      </c>
      <c r="C795">
        <v>43097.9</v>
      </c>
      <c r="D795">
        <v>43127.7</v>
      </c>
      <c r="E795">
        <v>40810</v>
      </c>
      <c r="F795" t="s">
        <v>793</v>
      </c>
      <c r="G795">
        <v>-3.5999999999999997E-2</v>
      </c>
    </row>
    <row r="796" spans="1:7" x14ac:dyDescent="0.2">
      <c r="A796" s="1">
        <v>44567</v>
      </c>
      <c r="B796">
        <v>43097.5</v>
      </c>
      <c r="C796">
        <v>43431.6</v>
      </c>
      <c r="D796">
        <v>43772.3</v>
      </c>
      <c r="E796">
        <v>42481.1</v>
      </c>
      <c r="F796" t="s">
        <v>288</v>
      </c>
      <c r="G796">
        <v>-7.6E-3</v>
      </c>
    </row>
    <row r="797" spans="1:7" x14ac:dyDescent="0.2">
      <c r="A797" s="1">
        <v>44566</v>
      </c>
      <c r="B797">
        <v>43425.9</v>
      </c>
      <c r="C797">
        <v>45833.1</v>
      </c>
      <c r="D797">
        <v>47019.4</v>
      </c>
      <c r="E797">
        <v>42535.1</v>
      </c>
      <c r="F797" t="s">
        <v>794</v>
      </c>
      <c r="G797">
        <v>-5.2600000000000001E-2</v>
      </c>
    </row>
    <row r="798" spans="1:7" x14ac:dyDescent="0.2">
      <c r="A798" s="1">
        <v>44565</v>
      </c>
      <c r="B798">
        <v>45837.3</v>
      </c>
      <c r="C798">
        <v>46435.7</v>
      </c>
      <c r="D798">
        <v>47505.4</v>
      </c>
      <c r="E798">
        <v>45602.1</v>
      </c>
      <c r="F798" t="s">
        <v>795</v>
      </c>
      <c r="G798">
        <v>-1.2800000000000001E-2</v>
      </c>
    </row>
    <row r="799" spans="1:7" x14ac:dyDescent="0.2">
      <c r="A799" s="1">
        <v>44564</v>
      </c>
      <c r="B799">
        <v>46430.2</v>
      </c>
      <c r="C799">
        <v>47293.9</v>
      </c>
      <c r="D799">
        <v>47556</v>
      </c>
      <c r="E799">
        <v>45704</v>
      </c>
      <c r="F799" t="s">
        <v>796</v>
      </c>
      <c r="G799">
        <v>-1.8599999999999998E-2</v>
      </c>
    </row>
    <row r="800" spans="1:7" x14ac:dyDescent="0.2">
      <c r="A800" s="1">
        <v>44563</v>
      </c>
      <c r="B800">
        <v>47311.8</v>
      </c>
      <c r="C800">
        <v>47738.7</v>
      </c>
      <c r="D800">
        <v>47944.9</v>
      </c>
      <c r="E800">
        <v>46718.2</v>
      </c>
      <c r="F800" t="s">
        <v>797</v>
      </c>
      <c r="G800">
        <v>-8.8999999999999999E-3</v>
      </c>
    </row>
    <row r="801" spans="1:7" x14ac:dyDescent="0.2">
      <c r="A801" s="1">
        <v>44562</v>
      </c>
      <c r="B801">
        <v>47738</v>
      </c>
      <c r="C801">
        <v>46217.5</v>
      </c>
      <c r="D801">
        <v>47917.599999999999</v>
      </c>
      <c r="E801">
        <v>46217.5</v>
      </c>
      <c r="F801" t="s">
        <v>798</v>
      </c>
      <c r="G801">
        <v>3.2899999999999999E-2</v>
      </c>
    </row>
    <row r="802" spans="1:7" x14ac:dyDescent="0.2">
      <c r="A802" s="1">
        <v>44561</v>
      </c>
      <c r="B802">
        <v>46219.5</v>
      </c>
      <c r="C802">
        <v>47123.3</v>
      </c>
      <c r="D802">
        <v>48553.9</v>
      </c>
      <c r="E802">
        <v>45693.599999999999</v>
      </c>
      <c r="F802" t="s">
        <v>799</v>
      </c>
      <c r="G802">
        <v>-1.9199999999999998E-2</v>
      </c>
    </row>
    <row r="803" spans="1:7" x14ac:dyDescent="0.2">
      <c r="A803" s="1">
        <v>44560</v>
      </c>
      <c r="B803">
        <v>47123.3</v>
      </c>
      <c r="C803">
        <v>46470.7</v>
      </c>
      <c r="D803">
        <v>47901.4</v>
      </c>
      <c r="E803">
        <v>46003</v>
      </c>
      <c r="F803" t="s">
        <v>205</v>
      </c>
      <c r="G803">
        <v>1.4200000000000001E-2</v>
      </c>
    </row>
    <row r="804" spans="1:7" x14ac:dyDescent="0.2">
      <c r="A804" s="1">
        <v>44559</v>
      </c>
      <c r="B804">
        <v>46461.7</v>
      </c>
      <c r="C804">
        <v>47548.4</v>
      </c>
      <c r="D804">
        <v>48121.7</v>
      </c>
      <c r="E804">
        <v>46127.8</v>
      </c>
      <c r="F804" t="s">
        <v>800</v>
      </c>
      <c r="G804">
        <v>-2.2800000000000001E-2</v>
      </c>
    </row>
    <row r="805" spans="1:7" x14ac:dyDescent="0.2">
      <c r="A805" s="1">
        <v>44558</v>
      </c>
      <c r="B805">
        <v>47545.2</v>
      </c>
      <c r="C805">
        <v>50703.4</v>
      </c>
      <c r="D805">
        <v>50703.8</v>
      </c>
      <c r="E805">
        <v>47345.7</v>
      </c>
      <c r="F805" t="s">
        <v>801</v>
      </c>
      <c r="G805">
        <v>-6.1800000000000001E-2</v>
      </c>
    </row>
    <row r="806" spans="1:7" x14ac:dyDescent="0.2">
      <c r="A806" s="1">
        <v>44557</v>
      </c>
      <c r="B806">
        <v>50678.2</v>
      </c>
      <c r="C806">
        <v>50783.6</v>
      </c>
      <c r="D806">
        <v>52016.3</v>
      </c>
      <c r="E806">
        <v>50459</v>
      </c>
      <c r="F806" t="s">
        <v>802</v>
      </c>
      <c r="G806">
        <v>-2E-3</v>
      </c>
    </row>
    <row r="807" spans="1:7" x14ac:dyDescent="0.2">
      <c r="A807" s="1">
        <v>44556</v>
      </c>
      <c r="B807">
        <v>50779.9</v>
      </c>
      <c r="C807">
        <v>50404</v>
      </c>
      <c r="D807">
        <v>51247</v>
      </c>
      <c r="E807">
        <v>49527</v>
      </c>
      <c r="F807" t="s">
        <v>803</v>
      </c>
      <c r="G807">
        <v>7.4000000000000003E-3</v>
      </c>
    </row>
    <row r="808" spans="1:7" x14ac:dyDescent="0.2">
      <c r="A808" s="1">
        <v>44555</v>
      </c>
      <c r="B808">
        <v>50406.400000000001</v>
      </c>
      <c r="C808">
        <v>50789.599999999999</v>
      </c>
      <c r="D808">
        <v>51140.2</v>
      </c>
      <c r="E808">
        <v>50196.800000000003</v>
      </c>
      <c r="F808" t="s">
        <v>804</v>
      </c>
      <c r="G808">
        <v>-7.4999999999999997E-3</v>
      </c>
    </row>
    <row r="809" spans="1:7" x14ac:dyDescent="0.2">
      <c r="A809" s="1">
        <v>44554</v>
      </c>
      <c r="B809">
        <v>50786.1</v>
      </c>
      <c r="C809">
        <v>50807.4</v>
      </c>
      <c r="D809">
        <v>51795.3</v>
      </c>
      <c r="E809">
        <v>50428.4</v>
      </c>
      <c r="F809" t="s">
        <v>805</v>
      </c>
      <c r="G809">
        <v>-2.9999999999999997E-4</v>
      </c>
    </row>
    <row r="810" spans="1:7" x14ac:dyDescent="0.2">
      <c r="A810" s="1">
        <v>44553</v>
      </c>
      <c r="B810">
        <v>50801</v>
      </c>
      <c r="C810">
        <v>48599.6</v>
      </c>
      <c r="D810">
        <v>51355.6</v>
      </c>
      <c r="E810">
        <v>48053.4</v>
      </c>
      <c r="F810" t="s">
        <v>276</v>
      </c>
      <c r="G810">
        <v>4.53E-2</v>
      </c>
    </row>
    <row r="811" spans="1:7" x14ac:dyDescent="0.2">
      <c r="A811" s="1">
        <v>44552</v>
      </c>
      <c r="B811">
        <v>48599.7</v>
      </c>
      <c r="C811">
        <v>48898.7</v>
      </c>
      <c r="D811">
        <v>49540.3</v>
      </c>
      <c r="E811">
        <v>48449.7</v>
      </c>
      <c r="F811" t="s">
        <v>806</v>
      </c>
      <c r="G811">
        <v>-6.1999999999999998E-3</v>
      </c>
    </row>
    <row r="812" spans="1:7" x14ac:dyDescent="0.2">
      <c r="A812" s="1">
        <v>44551</v>
      </c>
      <c r="B812">
        <v>48902</v>
      </c>
      <c r="C812">
        <v>46900.1</v>
      </c>
      <c r="D812">
        <v>49306.1</v>
      </c>
      <c r="E812">
        <v>46654</v>
      </c>
      <c r="F812" t="s">
        <v>807</v>
      </c>
      <c r="G812">
        <v>4.2799999999999998E-2</v>
      </c>
    </row>
    <row r="813" spans="1:7" x14ac:dyDescent="0.2">
      <c r="A813" s="1">
        <v>44550</v>
      </c>
      <c r="B813">
        <v>46895.199999999997</v>
      </c>
      <c r="C813">
        <v>46703.4</v>
      </c>
      <c r="D813">
        <v>47488.9</v>
      </c>
      <c r="E813">
        <v>45577.3</v>
      </c>
      <c r="F813" t="s">
        <v>808</v>
      </c>
      <c r="G813">
        <v>4.1000000000000003E-3</v>
      </c>
    </row>
    <row r="814" spans="1:7" x14ac:dyDescent="0.2">
      <c r="A814" s="1">
        <v>44549</v>
      </c>
      <c r="B814">
        <v>46704.5</v>
      </c>
      <c r="C814">
        <v>46855.7</v>
      </c>
      <c r="D814">
        <v>48270.2</v>
      </c>
      <c r="E814">
        <v>46438.400000000001</v>
      </c>
      <c r="F814" t="s">
        <v>809</v>
      </c>
      <c r="G814">
        <v>-3.2000000000000002E-3</v>
      </c>
    </row>
    <row r="815" spans="1:7" x14ac:dyDescent="0.2">
      <c r="A815" s="1">
        <v>44548</v>
      </c>
      <c r="B815">
        <v>46856.2</v>
      </c>
      <c r="C815">
        <v>46171.8</v>
      </c>
      <c r="D815">
        <v>47330.2</v>
      </c>
      <c r="E815">
        <v>45513.4</v>
      </c>
      <c r="F815" t="s">
        <v>810</v>
      </c>
      <c r="G815">
        <v>1.4800000000000001E-2</v>
      </c>
    </row>
    <row r="816" spans="1:7" x14ac:dyDescent="0.2">
      <c r="A816" s="1">
        <v>44547</v>
      </c>
      <c r="B816">
        <v>46172.2</v>
      </c>
      <c r="C816">
        <v>47630.400000000001</v>
      </c>
      <c r="D816">
        <v>47997.2</v>
      </c>
      <c r="E816">
        <v>45523.8</v>
      </c>
      <c r="F816" t="s">
        <v>811</v>
      </c>
      <c r="G816">
        <v>-3.0599999999999999E-2</v>
      </c>
    </row>
    <row r="817" spans="1:7" x14ac:dyDescent="0.2">
      <c r="A817" s="1">
        <v>44546</v>
      </c>
      <c r="B817">
        <v>47628.2</v>
      </c>
      <c r="C817">
        <v>48876.6</v>
      </c>
      <c r="D817">
        <v>49387.8</v>
      </c>
      <c r="E817">
        <v>47543.9</v>
      </c>
      <c r="F817" t="s">
        <v>812</v>
      </c>
      <c r="G817">
        <v>-2.5399999999999999E-2</v>
      </c>
    </row>
    <row r="818" spans="1:7" x14ac:dyDescent="0.2">
      <c r="A818" s="1">
        <v>44545</v>
      </c>
      <c r="B818">
        <v>48871.5</v>
      </c>
      <c r="C818">
        <v>48366.2</v>
      </c>
      <c r="D818">
        <v>49477.9</v>
      </c>
      <c r="E818">
        <v>46572.6</v>
      </c>
      <c r="F818" t="s">
        <v>813</v>
      </c>
      <c r="G818">
        <v>1.04E-2</v>
      </c>
    </row>
    <row r="819" spans="1:7" x14ac:dyDescent="0.2">
      <c r="A819" s="1">
        <v>44544</v>
      </c>
      <c r="B819">
        <v>48366.5</v>
      </c>
      <c r="C819">
        <v>46709.8</v>
      </c>
      <c r="D819">
        <v>48635</v>
      </c>
      <c r="E819">
        <v>46338.3</v>
      </c>
      <c r="F819" t="s">
        <v>814</v>
      </c>
      <c r="G819">
        <v>3.56E-2</v>
      </c>
    </row>
    <row r="820" spans="1:7" x14ac:dyDescent="0.2">
      <c r="A820" s="1">
        <v>44543</v>
      </c>
      <c r="B820">
        <v>46703.6</v>
      </c>
      <c r="C820">
        <v>50075.9</v>
      </c>
      <c r="D820">
        <v>50196.1</v>
      </c>
      <c r="E820">
        <v>45848.2</v>
      </c>
      <c r="F820" t="s">
        <v>815</v>
      </c>
      <c r="G820">
        <v>-6.7400000000000002E-2</v>
      </c>
    </row>
    <row r="821" spans="1:7" x14ac:dyDescent="0.2">
      <c r="A821" s="1">
        <v>44542</v>
      </c>
      <c r="B821">
        <v>50081</v>
      </c>
      <c r="C821">
        <v>49332.5</v>
      </c>
      <c r="D821">
        <v>50779.199999999997</v>
      </c>
      <c r="E821">
        <v>48670.5</v>
      </c>
      <c r="F821" t="s">
        <v>816</v>
      </c>
      <c r="G821">
        <v>1.55E-2</v>
      </c>
    </row>
    <row r="822" spans="1:7" x14ac:dyDescent="0.2">
      <c r="A822" s="1">
        <v>44541</v>
      </c>
      <c r="B822">
        <v>49314.5</v>
      </c>
      <c r="C822">
        <v>47138.400000000001</v>
      </c>
      <c r="D822">
        <v>49487</v>
      </c>
      <c r="E822">
        <v>46834</v>
      </c>
      <c r="F822" t="s">
        <v>48</v>
      </c>
      <c r="G822">
        <v>4.6199999999999998E-2</v>
      </c>
    </row>
    <row r="823" spans="1:7" x14ac:dyDescent="0.2">
      <c r="A823" s="1">
        <v>44540</v>
      </c>
      <c r="B823">
        <v>47137.2</v>
      </c>
      <c r="C823">
        <v>47591.7</v>
      </c>
      <c r="D823">
        <v>49974.8</v>
      </c>
      <c r="E823">
        <v>47007.1</v>
      </c>
      <c r="F823" t="s">
        <v>817</v>
      </c>
      <c r="G823">
        <v>-9.7000000000000003E-3</v>
      </c>
    </row>
    <row r="824" spans="1:7" x14ac:dyDescent="0.2">
      <c r="A824" s="1">
        <v>44539</v>
      </c>
      <c r="B824">
        <v>47596.6</v>
      </c>
      <c r="C824">
        <v>50477.599999999999</v>
      </c>
      <c r="D824">
        <v>50790.2</v>
      </c>
      <c r="E824">
        <v>47341.9</v>
      </c>
      <c r="F824" t="s">
        <v>818</v>
      </c>
      <c r="G824">
        <v>-5.7000000000000002E-2</v>
      </c>
    </row>
    <row r="825" spans="1:7" x14ac:dyDescent="0.2">
      <c r="A825" s="1">
        <v>44538</v>
      </c>
      <c r="B825">
        <v>50473.9</v>
      </c>
      <c r="C825">
        <v>50596.6</v>
      </c>
      <c r="D825">
        <v>51204.7</v>
      </c>
      <c r="E825">
        <v>48700.7</v>
      </c>
      <c r="F825" t="s">
        <v>795</v>
      </c>
      <c r="G825">
        <v>-2.3999999999999998E-3</v>
      </c>
    </row>
    <row r="826" spans="1:7" x14ac:dyDescent="0.2">
      <c r="A826" s="1">
        <v>44537</v>
      </c>
      <c r="B826">
        <v>50595.199999999997</v>
      </c>
      <c r="C826">
        <v>50547.4</v>
      </c>
      <c r="D826">
        <v>51918.6</v>
      </c>
      <c r="E826">
        <v>50070.9</v>
      </c>
      <c r="F826" t="s">
        <v>819</v>
      </c>
      <c r="G826">
        <v>6.9999999999999999E-4</v>
      </c>
    </row>
    <row r="827" spans="1:7" x14ac:dyDescent="0.2">
      <c r="A827" s="1">
        <v>44536</v>
      </c>
      <c r="B827">
        <v>50562.1</v>
      </c>
      <c r="C827">
        <v>49412.1</v>
      </c>
      <c r="D827">
        <v>50913.3</v>
      </c>
      <c r="E827">
        <v>47237.9</v>
      </c>
      <c r="F827" t="s">
        <v>820</v>
      </c>
      <c r="G827">
        <v>2.3400000000000001E-2</v>
      </c>
    </row>
    <row r="828" spans="1:7" x14ac:dyDescent="0.2">
      <c r="A828" s="1">
        <v>44535</v>
      </c>
      <c r="B828">
        <v>49405.5</v>
      </c>
      <c r="C828">
        <v>49196.4</v>
      </c>
      <c r="D828">
        <v>49689.3</v>
      </c>
      <c r="E828">
        <v>47797.8</v>
      </c>
      <c r="F828" t="s">
        <v>821</v>
      </c>
      <c r="G828">
        <v>4.3E-3</v>
      </c>
    </row>
    <row r="829" spans="1:7" x14ac:dyDescent="0.2">
      <c r="A829" s="1">
        <v>44534</v>
      </c>
      <c r="B829">
        <v>49195.199999999997</v>
      </c>
      <c r="C829">
        <v>53620.7</v>
      </c>
      <c r="D829">
        <v>53847.199999999997</v>
      </c>
      <c r="E829">
        <v>42587.8</v>
      </c>
      <c r="F829" t="s">
        <v>822</v>
      </c>
      <c r="G829">
        <v>-8.2699999999999996E-2</v>
      </c>
    </row>
    <row r="830" spans="1:7" x14ac:dyDescent="0.2">
      <c r="A830" s="1">
        <v>44533</v>
      </c>
      <c r="B830">
        <v>53631.5</v>
      </c>
      <c r="C830">
        <v>56495.199999999997</v>
      </c>
      <c r="D830">
        <v>57543.6</v>
      </c>
      <c r="E830">
        <v>52008.9</v>
      </c>
      <c r="F830" t="s">
        <v>823</v>
      </c>
      <c r="G830">
        <v>-5.0700000000000002E-2</v>
      </c>
    </row>
    <row r="831" spans="1:7" x14ac:dyDescent="0.2">
      <c r="A831" s="1">
        <v>44532</v>
      </c>
      <c r="B831">
        <v>56496</v>
      </c>
      <c r="C831">
        <v>57207.8</v>
      </c>
      <c r="D831">
        <v>57377.5</v>
      </c>
      <c r="E831">
        <v>55807.9</v>
      </c>
      <c r="F831" t="s">
        <v>824</v>
      </c>
      <c r="G831">
        <v>-1.2500000000000001E-2</v>
      </c>
    </row>
    <row r="832" spans="1:7" x14ac:dyDescent="0.2">
      <c r="A832" s="1">
        <v>44531</v>
      </c>
      <c r="B832">
        <v>57210.3</v>
      </c>
      <c r="C832">
        <v>56891.7</v>
      </c>
      <c r="D832">
        <v>59064.3</v>
      </c>
      <c r="E832">
        <v>56496.5</v>
      </c>
      <c r="F832" t="s">
        <v>825</v>
      </c>
      <c r="G832">
        <v>5.7999999999999996E-3</v>
      </c>
    </row>
    <row r="833" spans="1:7" x14ac:dyDescent="0.2">
      <c r="A833" s="1">
        <v>44530</v>
      </c>
      <c r="B833">
        <v>56882.9</v>
      </c>
      <c r="C833">
        <v>57795.199999999997</v>
      </c>
      <c r="D833">
        <v>59174.400000000001</v>
      </c>
      <c r="E833">
        <v>55936.9</v>
      </c>
      <c r="F833" t="s">
        <v>826</v>
      </c>
      <c r="G833">
        <v>-1.5800000000000002E-2</v>
      </c>
    </row>
    <row r="834" spans="1:7" x14ac:dyDescent="0.2">
      <c r="A834" s="1">
        <v>44529</v>
      </c>
      <c r="B834">
        <v>57794.8</v>
      </c>
      <c r="C834">
        <v>57288.1</v>
      </c>
      <c r="D834">
        <v>58855.199999999997</v>
      </c>
      <c r="E834">
        <v>56726.7</v>
      </c>
      <c r="F834" t="s">
        <v>827</v>
      </c>
      <c r="G834">
        <v>8.8000000000000005E-3</v>
      </c>
    </row>
    <row r="835" spans="1:7" x14ac:dyDescent="0.2">
      <c r="A835" s="1">
        <v>44528</v>
      </c>
      <c r="B835">
        <v>57291.5</v>
      </c>
      <c r="C835">
        <v>54758</v>
      </c>
      <c r="D835">
        <v>57392.3</v>
      </c>
      <c r="E835">
        <v>53448.3</v>
      </c>
      <c r="F835" t="s">
        <v>828</v>
      </c>
      <c r="G835">
        <v>4.6100000000000002E-2</v>
      </c>
    </row>
    <row r="836" spans="1:7" x14ac:dyDescent="0.2">
      <c r="A836" s="1">
        <v>44527</v>
      </c>
      <c r="B836">
        <v>54765.9</v>
      </c>
      <c r="C836">
        <v>53747.199999999997</v>
      </c>
      <c r="D836">
        <v>55280.3</v>
      </c>
      <c r="E836">
        <v>53654.3</v>
      </c>
      <c r="F836" t="s">
        <v>829</v>
      </c>
      <c r="G836">
        <v>1.9300000000000001E-2</v>
      </c>
    </row>
    <row r="837" spans="1:7" x14ac:dyDescent="0.2">
      <c r="A837" s="1">
        <v>44526</v>
      </c>
      <c r="B837">
        <v>53730.9</v>
      </c>
      <c r="C837">
        <v>58937.3</v>
      </c>
      <c r="D837">
        <v>59151.1</v>
      </c>
      <c r="E837">
        <v>53533.5</v>
      </c>
      <c r="F837" t="s">
        <v>830</v>
      </c>
      <c r="G837">
        <v>-8.8300000000000003E-2</v>
      </c>
    </row>
    <row r="838" spans="1:7" x14ac:dyDescent="0.2">
      <c r="A838" s="1">
        <v>44525</v>
      </c>
      <c r="B838">
        <v>58935.1</v>
      </c>
      <c r="C838">
        <v>57167.1</v>
      </c>
      <c r="D838">
        <v>59387.3</v>
      </c>
      <c r="E838">
        <v>57029.8</v>
      </c>
      <c r="F838" t="s">
        <v>831</v>
      </c>
      <c r="G838">
        <v>3.0800000000000001E-2</v>
      </c>
    </row>
    <row r="839" spans="1:7" x14ac:dyDescent="0.2">
      <c r="A839" s="1">
        <v>44524</v>
      </c>
      <c r="B839">
        <v>57171.7</v>
      </c>
      <c r="C839">
        <v>57559.4</v>
      </c>
      <c r="D839">
        <v>57697.4</v>
      </c>
      <c r="E839">
        <v>55910.6</v>
      </c>
      <c r="F839" t="s">
        <v>832</v>
      </c>
      <c r="G839">
        <v>-7.0000000000000001E-3</v>
      </c>
    </row>
    <row r="840" spans="1:7" x14ac:dyDescent="0.2">
      <c r="A840" s="1">
        <v>44523</v>
      </c>
      <c r="B840">
        <v>57573.2</v>
      </c>
      <c r="C840">
        <v>56304.800000000003</v>
      </c>
      <c r="D840">
        <v>57855.1</v>
      </c>
      <c r="E840">
        <v>55542.5</v>
      </c>
      <c r="F840" t="s">
        <v>833</v>
      </c>
      <c r="G840">
        <v>2.2499999999999999E-2</v>
      </c>
    </row>
    <row r="841" spans="1:7" x14ac:dyDescent="0.2">
      <c r="A841" s="1">
        <v>44522</v>
      </c>
      <c r="B841">
        <v>56308.800000000003</v>
      </c>
      <c r="C841">
        <v>58719.7</v>
      </c>
      <c r="D841">
        <v>59288.3</v>
      </c>
      <c r="E841">
        <v>55656.800000000003</v>
      </c>
      <c r="F841" t="s">
        <v>834</v>
      </c>
      <c r="G841">
        <v>-4.1000000000000002E-2</v>
      </c>
    </row>
    <row r="842" spans="1:7" x14ac:dyDescent="0.2">
      <c r="A842" s="1">
        <v>44521</v>
      </c>
      <c r="B842">
        <v>58714.3</v>
      </c>
      <c r="C842">
        <v>59724</v>
      </c>
      <c r="D842">
        <v>60002.6</v>
      </c>
      <c r="E842">
        <v>58528.3</v>
      </c>
      <c r="F842" t="s">
        <v>835</v>
      </c>
      <c r="G842">
        <v>-1.6799999999999999E-2</v>
      </c>
    </row>
    <row r="843" spans="1:7" x14ac:dyDescent="0.2">
      <c r="A843" s="1">
        <v>44520</v>
      </c>
      <c r="B843">
        <v>59717.599999999999</v>
      </c>
      <c r="C843">
        <v>58080.800000000003</v>
      </c>
      <c r="D843">
        <v>59854.6</v>
      </c>
      <c r="E843">
        <v>57435.3</v>
      </c>
      <c r="F843" t="s">
        <v>836</v>
      </c>
      <c r="G843">
        <v>2.81E-2</v>
      </c>
    </row>
    <row r="844" spans="1:7" x14ac:dyDescent="0.2">
      <c r="A844" s="1">
        <v>44519</v>
      </c>
      <c r="B844">
        <v>58083.4</v>
      </c>
      <c r="C844">
        <v>56908.3</v>
      </c>
      <c r="D844">
        <v>58335.9</v>
      </c>
      <c r="E844">
        <v>55626.3</v>
      </c>
      <c r="F844" t="s">
        <v>837</v>
      </c>
      <c r="G844">
        <v>1.9800000000000002E-2</v>
      </c>
    </row>
    <row r="845" spans="1:7" x14ac:dyDescent="0.2">
      <c r="A845" s="1">
        <v>44518</v>
      </c>
      <c r="B845">
        <v>56955.3</v>
      </c>
      <c r="C845">
        <v>60368.2</v>
      </c>
      <c r="D845">
        <v>60936.9</v>
      </c>
      <c r="E845">
        <v>56524.4</v>
      </c>
      <c r="F845" t="s">
        <v>838</v>
      </c>
      <c r="G845">
        <v>-5.6500000000000002E-2</v>
      </c>
    </row>
    <row r="846" spans="1:7" x14ac:dyDescent="0.2">
      <c r="A846" s="1">
        <v>44517</v>
      </c>
      <c r="B846">
        <v>60367.8</v>
      </c>
      <c r="C846">
        <v>60074.2</v>
      </c>
      <c r="D846">
        <v>60814.5</v>
      </c>
      <c r="E846">
        <v>58531.9</v>
      </c>
      <c r="F846" t="s">
        <v>839</v>
      </c>
      <c r="G846">
        <v>4.5999999999999999E-3</v>
      </c>
    </row>
    <row r="847" spans="1:7" x14ac:dyDescent="0.2">
      <c r="A847" s="1">
        <v>44516</v>
      </c>
      <c r="B847">
        <v>60089.1</v>
      </c>
      <c r="C847">
        <v>63605.1</v>
      </c>
      <c r="D847">
        <v>63605.599999999999</v>
      </c>
      <c r="E847">
        <v>58655.9</v>
      </c>
      <c r="F847" t="s">
        <v>840</v>
      </c>
      <c r="G847">
        <v>-5.5199999999999999E-2</v>
      </c>
    </row>
    <row r="848" spans="1:7" x14ac:dyDescent="0.2">
      <c r="A848" s="1">
        <v>44515</v>
      </c>
      <c r="B848">
        <v>63597.9</v>
      </c>
      <c r="C848">
        <v>65514.9</v>
      </c>
      <c r="D848">
        <v>66311.199999999997</v>
      </c>
      <c r="E848">
        <v>63439.5</v>
      </c>
      <c r="F848" t="s">
        <v>841</v>
      </c>
      <c r="G848">
        <v>-2.92E-2</v>
      </c>
    </row>
    <row r="849" spans="1:7" x14ac:dyDescent="0.2">
      <c r="A849" s="1">
        <v>44514</v>
      </c>
      <c r="B849">
        <v>65508.2</v>
      </c>
      <c r="C849">
        <v>64397.2</v>
      </c>
      <c r="D849">
        <v>65508.2</v>
      </c>
      <c r="E849">
        <v>63608.3</v>
      </c>
      <c r="F849" t="s">
        <v>842</v>
      </c>
      <c r="G849">
        <v>1.72E-2</v>
      </c>
    </row>
    <row r="850" spans="1:7" x14ac:dyDescent="0.2">
      <c r="A850" s="1">
        <v>44513</v>
      </c>
      <c r="B850">
        <v>64398.6</v>
      </c>
      <c r="C850">
        <v>64133.3</v>
      </c>
      <c r="D850">
        <v>64906</v>
      </c>
      <c r="E850">
        <v>63381.4</v>
      </c>
      <c r="F850" t="s">
        <v>843</v>
      </c>
      <c r="G850">
        <v>4.1000000000000003E-3</v>
      </c>
    </row>
    <row r="851" spans="1:7" x14ac:dyDescent="0.2">
      <c r="A851" s="1">
        <v>44512</v>
      </c>
      <c r="B851">
        <v>64134.5</v>
      </c>
      <c r="C851">
        <v>64782.6</v>
      </c>
      <c r="D851">
        <v>65449.7</v>
      </c>
      <c r="E851">
        <v>62309.7</v>
      </c>
      <c r="F851" t="s">
        <v>844</v>
      </c>
      <c r="G851">
        <v>-1.04E-2</v>
      </c>
    </row>
    <row r="852" spans="1:7" x14ac:dyDescent="0.2">
      <c r="A852" s="1">
        <v>44511</v>
      </c>
      <c r="B852">
        <v>64806.7</v>
      </c>
      <c r="C852">
        <v>64922.8</v>
      </c>
      <c r="D852">
        <v>65583.3</v>
      </c>
      <c r="E852">
        <v>64121.9</v>
      </c>
      <c r="F852" t="s">
        <v>845</v>
      </c>
      <c r="G852">
        <v>-1.9E-3</v>
      </c>
    </row>
    <row r="853" spans="1:7" x14ac:dyDescent="0.2">
      <c r="A853" s="1">
        <v>44510</v>
      </c>
      <c r="B853">
        <v>64932.6</v>
      </c>
      <c r="C853">
        <v>66942.600000000006</v>
      </c>
      <c r="D853">
        <v>68990.600000000006</v>
      </c>
      <c r="E853">
        <v>62951.3</v>
      </c>
      <c r="F853" t="s">
        <v>846</v>
      </c>
      <c r="G853">
        <v>-2.9499999999999998E-2</v>
      </c>
    </row>
    <row r="854" spans="1:7" x14ac:dyDescent="0.2">
      <c r="A854" s="1">
        <v>44509</v>
      </c>
      <c r="B854">
        <v>66904.399999999994</v>
      </c>
      <c r="C854">
        <v>67528.7</v>
      </c>
      <c r="D854">
        <v>68493.3</v>
      </c>
      <c r="E854">
        <v>66334.899999999994</v>
      </c>
      <c r="F854" t="s">
        <v>847</v>
      </c>
      <c r="G854">
        <v>-9.1999999999999998E-3</v>
      </c>
    </row>
    <row r="855" spans="1:7" x14ac:dyDescent="0.2">
      <c r="A855" s="1">
        <v>44508</v>
      </c>
      <c r="B855">
        <v>67527.899999999994</v>
      </c>
      <c r="C855">
        <v>63276.4</v>
      </c>
      <c r="D855">
        <v>67763.3</v>
      </c>
      <c r="E855">
        <v>63276.4</v>
      </c>
      <c r="F855" t="s">
        <v>848</v>
      </c>
      <c r="G855">
        <v>6.7199999999999996E-2</v>
      </c>
    </row>
    <row r="856" spans="1:7" x14ac:dyDescent="0.2">
      <c r="A856" s="1">
        <v>44507</v>
      </c>
      <c r="B856">
        <v>63273.2</v>
      </c>
      <c r="C856">
        <v>61483.8</v>
      </c>
      <c r="D856">
        <v>63273.2</v>
      </c>
      <c r="E856">
        <v>61347.199999999997</v>
      </c>
      <c r="F856" t="s">
        <v>849</v>
      </c>
      <c r="G856">
        <v>2.9100000000000001E-2</v>
      </c>
    </row>
    <row r="857" spans="1:7" x14ac:dyDescent="0.2">
      <c r="A857" s="1">
        <v>44506</v>
      </c>
      <c r="B857">
        <v>61483.9</v>
      </c>
      <c r="C857">
        <v>60973.2</v>
      </c>
      <c r="D857">
        <v>61543.199999999997</v>
      </c>
      <c r="E857">
        <v>60093.599999999999</v>
      </c>
      <c r="F857" t="s">
        <v>850</v>
      </c>
      <c r="G857">
        <v>8.3999999999999995E-3</v>
      </c>
    </row>
    <row r="858" spans="1:7" x14ac:dyDescent="0.2">
      <c r="A858" s="1">
        <v>44505</v>
      </c>
      <c r="B858">
        <v>60974.3</v>
      </c>
      <c r="C858">
        <v>61411.5</v>
      </c>
      <c r="D858">
        <v>62560.3</v>
      </c>
      <c r="E858">
        <v>60742.400000000001</v>
      </c>
      <c r="F858" t="s">
        <v>851</v>
      </c>
      <c r="G858">
        <v>-7.1000000000000004E-3</v>
      </c>
    </row>
    <row r="859" spans="1:7" x14ac:dyDescent="0.2">
      <c r="A859" s="1">
        <v>44504</v>
      </c>
      <c r="B859">
        <v>61412.6</v>
      </c>
      <c r="C859">
        <v>62915.4</v>
      </c>
      <c r="D859">
        <v>63077.599999999999</v>
      </c>
      <c r="E859">
        <v>60742.9</v>
      </c>
      <c r="F859" t="s">
        <v>852</v>
      </c>
      <c r="G859">
        <v>-2.3900000000000001E-2</v>
      </c>
    </row>
    <row r="860" spans="1:7" x14ac:dyDescent="0.2">
      <c r="A860" s="1">
        <v>44503</v>
      </c>
      <c r="B860">
        <v>62918.5</v>
      </c>
      <c r="C860">
        <v>63223.5</v>
      </c>
      <c r="D860">
        <v>63508.6</v>
      </c>
      <c r="E860">
        <v>60883</v>
      </c>
      <c r="F860" t="s">
        <v>853</v>
      </c>
      <c r="G860">
        <v>-4.7999999999999996E-3</v>
      </c>
    </row>
    <row r="861" spans="1:7" x14ac:dyDescent="0.2">
      <c r="A861" s="1">
        <v>44502</v>
      </c>
      <c r="B861">
        <v>63221.7</v>
      </c>
      <c r="C861">
        <v>60912.2</v>
      </c>
      <c r="D861">
        <v>64256.4</v>
      </c>
      <c r="E861">
        <v>60651.5</v>
      </c>
      <c r="F861" t="s">
        <v>854</v>
      </c>
      <c r="G861">
        <v>3.7900000000000003E-2</v>
      </c>
    </row>
    <row r="862" spans="1:7" x14ac:dyDescent="0.2">
      <c r="A862" s="1">
        <v>44501</v>
      </c>
      <c r="B862">
        <v>60915.3</v>
      </c>
      <c r="C862">
        <v>61310.1</v>
      </c>
      <c r="D862">
        <v>62430.1</v>
      </c>
      <c r="E862">
        <v>59612.7</v>
      </c>
      <c r="F862" t="s">
        <v>855</v>
      </c>
      <c r="G862">
        <v>-6.4000000000000003E-3</v>
      </c>
    </row>
    <row r="863" spans="1:7" x14ac:dyDescent="0.2">
      <c r="A863" s="1">
        <v>44500</v>
      </c>
      <c r="B863">
        <v>61309.599999999999</v>
      </c>
      <c r="C863">
        <v>61842.2</v>
      </c>
      <c r="D863">
        <v>62393.7</v>
      </c>
      <c r="E863">
        <v>60005.7</v>
      </c>
      <c r="F863" t="s">
        <v>856</v>
      </c>
      <c r="G863">
        <v>-8.6E-3</v>
      </c>
    </row>
    <row r="864" spans="1:7" x14ac:dyDescent="0.2">
      <c r="A864" s="1">
        <v>44499</v>
      </c>
      <c r="B864">
        <v>61840.1</v>
      </c>
      <c r="C864">
        <v>62245</v>
      </c>
      <c r="D864">
        <v>62338.5</v>
      </c>
      <c r="E864">
        <v>60786</v>
      </c>
      <c r="F864" t="s">
        <v>857</v>
      </c>
      <c r="G864">
        <v>-6.4999999999999997E-3</v>
      </c>
    </row>
    <row r="865" spans="1:7" x14ac:dyDescent="0.2">
      <c r="A865" s="1">
        <v>44498</v>
      </c>
      <c r="B865">
        <v>62242.8</v>
      </c>
      <c r="C865">
        <v>60579.9</v>
      </c>
      <c r="D865">
        <v>62952.2</v>
      </c>
      <c r="E865">
        <v>60322.2</v>
      </c>
      <c r="F865" t="s">
        <v>301</v>
      </c>
      <c r="G865">
        <v>2.7400000000000001E-2</v>
      </c>
    </row>
    <row r="866" spans="1:7" x14ac:dyDescent="0.2">
      <c r="A866" s="1">
        <v>44497</v>
      </c>
      <c r="B866">
        <v>60582.5</v>
      </c>
      <c r="C866">
        <v>58437.2</v>
      </c>
      <c r="D866">
        <v>62251.3</v>
      </c>
      <c r="E866">
        <v>58128.1</v>
      </c>
      <c r="F866" t="s">
        <v>858</v>
      </c>
      <c r="G866">
        <v>3.6700000000000003E-2</v>
      </c>
    </row>
    <row r="867" spans="1:7" x14ac:dyDescent="0.2">
      <c r="A867" s="1">
        <v>44496</v>
      </c>
      <c r="B867">
        <v>58438.1</v>
      </c>
      <c r="C867">
        <v>60312.5</v>
      </c>
      <c r="D867">
        <v>61452.9</v>
      </c>
      <c r="E867">
        <v>58112.6</v>
      </c>
      <c r="F867" t="s">
        <v>859</v>
      </c>
      <c r="G867">
        <v>-3.1099999999999999E-2</v>
      </c>
    </row>
    <row r="868" spans="1:7" x14ac:dyDescent="0.2">
      <c r="A868" s="1">
        <v>44495</v>
      </c>
      <c r="B868">
        <v>60310.8</v>
      </c>
      <c r="C868">
        <v>63067.5</v>
      </c>
      <c r="D868">
        <v>63275.1</v>
      </c>
      <c r="E868">
        <v>59907.3</v>
      </c>
      <c r="F868" t="s">
        <v>860</v>
      </c>
      <c r="G868">
        <v>-4.3700000000000003E-2</v>
      </c>
    </row>
    <row r="869" spans="1:7" x14ac:dyDescent="0.2">
      <c r="A869" s="1">
        <v>44494</v>
      </c>
      <c r="B869">
        <v>63067</v>
      </c>
      <c r="C869">
        <v>60864.3</v>
      </c>
      <c r="D869">
        <v>63694.8</v>
      </c>
      <c r="E869">
        <v>60655.8</v>
      </c>
      <c r="F869" t="s">
        <v>261</v>
      </c>
      <c r="G869">
        <v>3.6200000000000003E-2</v>
      </c>
    </row>
    <row r="870" spans="1:7" x14ac:dyDescent="0.2">
      <c r="A870" s="1">
        <v>44493</v>
      </c>
      <c r="B870">
        <v>60866.5</v>
      </c>
      <c r="C870">
        <v>61308.2</v>
      </c>
      <c r="D870">
        <v>61469.9</v>
      </c>
      <c r="E870">
        <v>59523.7</v>
      </c>
      <c r="F870" t="s">
        <v>861</v>
      </c>
      <c r="G870">
        <v>-7.3000000000000001E-3</v>
      </c>
    </row>
    <row r="871" spans="1:7" x14ac:dyDescent="0.2">
      <c r="A871" s="1">
        <v>44492</v>
      </c>
      <c r="B871">
        <v>61312.5</v>
      </c>
      <c r="C871">
        <v>60693.2</v>
      </c>
      <c r="D871">
        <v>61728.7</v>
      </c>
      <c r="E871">
        <v>59738.3</v>
      </c>
      <c r="F871" t="s">
        <v>862</v>
      </c>
      <c r="G871">
        <v>1.03E-2</v>
      </c>
    </row>
    <row r="872" spans="1:7" x14ac:dyDescent="0.2">
      <c r="A872" s="1">
        <v>44491</v>
      </c>
      <c r="B872">
        <v>60690.3</v>
      </c>
      <c r="C872">
        <v>62200.800000000003</v>
      </c>
      <c r="D872">
        <v>63699.7</v>
      </c>
      <c r="E872">
        <v>60055.7</v>
      </c>
      <c r="F872" t="s">
        <v>863</v>
      </c>
      <c r="G872">
        <v>-2.4400000000000002E-2</v>
      </c>
    </row>
    <row r="873" spans="1:7" x14ac:dyDescent="0.2">
      <c r="A873" s="1">
        <v>44490</v>
      </c>
      <c r="B873">
        <v>62210.2</v>
      </c>
      <c r="C873">
        <v>66004.600000000006</v>
      </c>
      <c r="D873">
        <v>66616.899999999994</v>
      </c>
      <c r="E873">
        <v>62092.1</v>
      </c>
      <c r="F873" t="s">
        <v>864</v>
      </c>
      <c r="G873">
        <v>-5.7099999999999998E-2</v>
      </c>
    </row>
    <row r="874" spans="1:7" x14ac:dyDescent="0.2">
      <c r="A874" s="1">
        <v>44489</v>
      </c>
      <c r="B874">
        <v>65979.100000000006</v>
      </c>
      <c r="C874">
        <v>64276.9</v>
      </c>
      <c r="D874">
        <v>66967.100000000006</v>
      </c>
      <c r="E874">
        <v>63543.7</v>
      </c>
      <c r="F874" t="s">
        <v>865</v>
      </c>
      <c r="G874">
        <v>2.6499999999999999E-2</v>
      </c>
    </row>
    <row r="875" spans="1:7" x14ac:dyDescent="0.2">
      <c r="A875" s="1">
        <v>44488</v>
      </c>
      <c r="B875">
        <v>64278.5</v>
      </c>
      <c r="C875">
        <v>62030.2</v>
      </c>
      <c r="D875">
        <v>64454</v>
      </c>
      <c r="E875">
        <v>61451</v>
      </c>
      <c r="F875" t="s">
        <v>866</v>
      </c>
      <c r="G875">
        <v>3.5799999999999998E-2</v>
      </c>
    </row>
    <row r="876" spans="1:7" x14ac:dyDescent="0.2">
      <c r="A876" s="1">
        <v>44487</v>
      </c>
      <c r="B876">
        <v>62056.3</v>
      </c>
      <c r="C876">
        <v>61525.8</v>
      </c>
      <c r="D876">
        <v>62623.6</v>
      </c>
      <c r="E876">
        <v>60026.9</v>
      </c>
      <c r="F876" t="s">
        <v>867</v>
      </c>
      <c r="G876">
        <v>8.6E-3</v>
      </c>
    </row>
    <row r="877" spans="1:7" x14ac:dyDescent="0.2">
      <c r="A877" s="1">
        <v>44486</v>
      </c>
      <c r="B877">
        <v>61527.5</v>
      </c>
      <c r="C877">
        <v>60865.5</v>
      </c>
      <c r="D877">
        <v>61651.4</v>
      </c>
      <c r="E877">
        <v>59143.4</v>
      </c>
      <c r="F877" t="s">
        <v>868</v>
      </c>
      <c r="G877">
        <v>1.09E-2</v>
      </c>
    </row>
    <row r="878" spans="1:7" x14ac:dyDescent="0.2">
      <c r="A878" s="1">
        <v>44485</v>
      </c>
      <c r="B878">
        <v>60861.1</v>
      </c>
      <c r="C878">
        <v>61669.2</v>
      </c>
      <c r="D878">
        <v>62329.2</v>
      </c>
      <c r="E878">
        <v>60161.9</v>
      </c>
      <c r="F878" t="s">
        <v>869</v>
      </c>
      <c r="G878">
        <v>-1.32E-2</v>
      </c>
    </row>
    <row r="879" spans="1:7" x14ac:dyDescent="0.2">
      <c r="A879" s="1">
        <v>44484</v>
      </c>
      <c r="B879">
        <v>61672.5</v>
      </c>
      <c r="C879">
        <v>57348.2</v>
      </c>
      <c r="D879">
        <v>62892.800000000003</v>
      </c>
      <c r="E879">
        <v>56874.8</v>
      </c>
      <c r="F879" t="s">
        <v>870</v>
      </c>
      <c r="G879">
        <v>7.5399999999999995E-2</v>
      </c>
    </row>
    <row r="880" spans="1:7" x14ac:dyDescent="0.2">
      <c r="A880" s="1">
        <v>44483</v>
      </c>
      <c r="B880">
        <v>57345.8</v>
      </c>
      <c r="C880">
        <v>57370.400000000001</v>
      </c>
      <c r="D880">
        <v>58506.5</v>
      </c>
      <c r="E880">
        <v>56866.8</v>
      </c>
      <c r="F880" t="s">
        <v>871</v>
      </c>
      <c r="G880">
        <v>-5.9999999999999995E-4</v>
      </c>
    </row>
    <row r="881" spans="1:7" x14ac:dyDescent="0.2">
      <c r="A881" s="1">
        <v>44482</v>
      </c>
      <c r="B881">
        <v>57380.1</v>
      </c>
      <c r="C881">
        <v>56014.5</v>
      </c>
      <c r="D881">
        <v>57697.4</v>
      </c>
      <c r="E881">
        <v>54314.400000000001</v>
      </c>
      <c r="F881" t="s">
        <v>872</v>
      </c>
      <c r="G881">
        <v>2.4400000000000002E-2</v>
      </c>
    </row>
    <row r="882" spans="1:7" x14ac:dyDescent="0.2">
      <c r="A882" s="1">
        <v>44481</v>
      </c>
      <c r="B882">
        <v>56015.9</v>
      </c>
      <c r="C882">
        <v>57480.6</v>
      </c>
      <c r="D882">
        <v>57635.7</v>
      </c>
      <c r="E882">
        <v>54155.4</v>
      </c>
      <c r="F882" t="s">
        <v>873</v>
      </c>
      <c r="G882">
        <v>-2.5399999999999999E-2</v>
      </c>
    </row>
    <row r="883" spans="1:7" x14ac:dyDescent="0.2">
      <c r="A883" s="1">
        <v>44480</v>
      </c>
      <c r="B883">
        <v>57477.3</v>
      </c>
      <c r="C883">
        <v>54686.9</v>
      </c>
      <c r="D883">
        <v>57814.1</v>
      </c>
      <c r="E883">
        <v>54457.8</v>
      </c>
      <c r="F883" t="s">
        <v>874</v>
      </c>
      <c r="G883">
        <v>5.0999999999999997E-2</v>
      </c>
    </row>
    <row r="884" spans="1:7" x14ac:dyDescent="0.2">
      <c r="A884" s="1">
        <v>44479</v>
      </c>
      <c r="B884">
        <v>54687.7</v>
      </c>
      <c r="C884">
        <v>54942.5</v>
      </c>
      <c r="D884">
        <v>56432.2</v>
      </c>
      <c r="E884">
        <v>54100.800000000003</v>
      </c>
      <c r="F884" t="s">
        <v>875</v>
      </c>
      <c r="G884">
        <v>-4.5999999999999999E-3</v>
      </c>
    </row>
    <row r="885" spans="1:7" x14ac:dyDescent="0.2">
      <c r="A885" s="1">
        <v>44478</v>
      </c>
      <c r="B885">
        <v>54942.5</v>
      </c>
      <c r="C885">
        <v>53924.1</v>
      </c>
      <c r="D885">
        <v>55430.8</v>
      </c>
      <c r="E885">
        <v>53711.7</v>
      </c>
      <c r="F885" t="s">
        <v>876</v>
      </c>
      <c r="G885">
        <v>1.9099999999999999E-2</v>
      </c>
    </row>
    <row r="886" spans="1:7" x14ac:dyDescent="0.2">
      <c r="A886" s="1">
        <v>44477</v>
      </c>
      <c r="B886">
        <v>53914.7</v>
      </c>
      <c r="C886">
        <v>53785.5</v>
      </c>
      <c r="D886">
        <v>55977.9</v>
      </c>
      <c r="E886">
        <v>53659.3</v>
      </c>
      <c r="F886" t="s">
        <v>877</v>
      </c>
      <c r="G886">
        <v>2.3999999999999998E-3</v>
      </c>
    </row>
    <row r="887" spans="1:7" x14ac:dyDescent="0.2">
      <c r="A887" s="1">
        <v>44476</v>
      </c>
      <c r="B887">
        <v>53783.9</v>
      </c>
      <c r="C887">
        <v>55325.2</v>
      </c>
      <c r="D887">
        <v>55325.599999999999</v>
      </c>
      <c r="E887">
        <v>53476.4</v>
      </c>
      <c r="F887" t="s">
        <v>878</v>
      </c>
      <c r="G887">
        <v>-2.7799999999999998E-2</v>
      </c>
    </row>
    <row r="888" spans="1:7" x14ac:dyDescent="0.2">
      <c r="A888" s="1">
        <v>44475</v>
      </c>
      <c r="B888">
        <v>55323.199999999997</v>
      </c>
      <c r="C888">
        <v>51470</v>
      </c>
      <c r="D888">
        <v>55676.1</v>
      </c>
      <c r="E888">
        <v>50439.5</v>
      </c>
      <c r="F888" t="s">
        <v>879</v>
      </c>
      <c r="G888">
        <v>7.4899999999999994E-2</v>
      </c>
    </row>
    <row r="889" spans="1:7" x14ac:dyDescent="0.2">
      <c r="A889" s="1">
        <v>44474</v>
      </c>
      <c r="B889">
        <v>51469.3</v>
      </c>
      <c r="C889">
        <v>49229.5</v>
      </c>
      <c r="D889">
        <v>51872.4</v>
      </c>
      <c r="E889">
        <v>49060.1</v>
      </c>
      <c r="F889" t="s">
        <v>880</v>
      </c>
      <c r="G889">
        <v>4.5499999999999999E-2</v>
      </c>
    </row>
    <row r="890" spans="1:7" x14ac:dyDescent="0.2">
      <c r="A890" s="1">
        <v>44473</v>
      </c>
      <c r="B890">
        <v>49227.3</v>
      </c>
      <c r="C890">
        <v>48200.4</v>
      </c>
      <c r="D890">
        <v>49481.7</v>
      </c>
      <c r="E890">
        <v>46958.6</v>
      </c>
      <c r="F890" t="s">
        <v>122</v>
      </c>
      <c r="G890">
        <v>2.1299999999999999E-2</v>
      </c>
    </row>
    <row r="891" spans="1:7" x14ac:dyDescent="0.2">
      <c r="A891" s="1">
        <v>44472</v>
      </c>
      <c r="B891">
        <v>48200.1</v>
      </c>
      <c r="C891">
        <v>47665.4</v>
      </c>
      <c r="D891">
        <v>49165.2</v>
      </c>
      <c r="E891">
        <v>47123</v>
      </c>
      <c r="F891" t="s">
        <v>881</v>
      </c>
      <c r="G891">
        <v>1.12E-2</v>
      </c>
    </row>
    <row r="892" spans="1:7" x14ac:dyDescent="0.2">
      <c r="A892" s="1">
        <v>44471</v>
      </c>
      <c r="B892">
        <v>47666.9</v>
      </c>
      <c r="C892">
        <v>48147.199999999997</v>
      </c>
      <c r="D892">
        <v>48306.9</v>
      </c>
      <c r="E892">
        <v>47451.7</v>
      </c>
      <c r="F892" t="s">
        <v>882</v>
      </c>
      <c r="G892">
        <v>-0.01</v>
      </c>
    </row>
    <row r="893" spans="1:7" x14ac:dyDescent="0.2">
      <c r="A893" s="1">
        <v>44470</v>
      </c>
      <c r="B893">
        <v>48146</v>
      </c>
      <c r="C893">
        <v>43824.4</v>
      </c>
      <c r="D893">
        <v>48435.199999999997</v>
      </c>
      <c r="E893">
        <v>43292.9</v>
      </c>
      <c r="F893" t="s">
        <v>883</v>
      </c>
      <c r="G893">
        <v>9.8599999999999993E-2</v>
      </c>
    </row>
    <row r="894" spans="1:7" x14ac:dyDescent="0.2">
      <c r="A894" s="1">
        <v>44469</v>
      </c>
      <c r="B894">
        <v>43823.3</v>
      </c>
      <c r="C894">
        <v>41534.5</v>
      </c>
      <c r="D894">
        <v>44101.2</v>
      </c>
      <c r="E894">
        <v>41416.699999999997</v>
      </c>
      <c r="F894" t="s">
        <v>884</v>
      </c>
      <c r="G894">
        <v>5.5E-2</v>
      </c>
    </row>
    <row r="895" spans="1:7" x14ac:dyDescent="0.2">
      <c r="A895" s="1">
        <v>44468</v>
      </c>
      <c r="B895">
        <v>41536.800000000003</v>
      </c>
      <c r="C895">
        <v>41023.1</v>
      </c>
      <c r="D895">
        <v>42571.199999999997</v>
      </c>
      <c r="E895">
        <v>40815</v>
      </c>
      <c r="F895" t="s">
        <v>885</v>
      </c>
      <c r="G895">
        <v>1.2500000000000001E-2</v>
      </c>
    </row>
    <row r="896" spans="1:7" x14ac:dyDescent="0.2">
      <c r="A896" s="1">
        <v>44467</v>
      </c>
      <c r="B896">
        <v>41022.300000000003</v>
      </c>
      <c r="C896">
        <v>42169.9</v>
      </c>
      <c r="D896">
        <v>42758.8</v>
      </c>
      <c r="E896">
        <v>40906.400000000001</v>
      </c>
      <c r="F896" t="s">
        <v>886</v>
      </c>
      <c r="G896">
        <v>-2.7300000000000001E-2</v>
      </c>
    </row>
    <row r="897" spans="1:7" x14ac:dyDescent="0.2">
      <c r="A897" s="1">
        <v>44466</v>
      </c>
      <c r="B897">
        <v>42172.6</v>
      </c>
      <c r="C897">
        <v>43200.9</v>
      </c>
      <c r="D897">
        <v>44293.2</v>
      </c>
      <c r="E897">
        <v>42143.9</v>
      </c>
      <c r="F897" t="s">
        <v>887</v>
      </c>
      <c r="G897">
        <v>-2.3900000000000001E-2</v>
      </c>
    </row>
    <row r="898" spans="1:7" x14ac:dyDescent="0.2">
      <c r="A898" s="1">
        <v>44465</v>
      </c>
      <c r="B898">
        <v>43203.4</v>
      </c>
      <c r="C898">
        <v>42685.8</v>
      </c>
      <c r="D898">
        <v>43907.3</v>
      </c>
      <c r="E898">
        <v>40786.6</v>
      </c>
      <c r="F898" t="s">
        <v>888</v>
      </c>
      <c r="G898">
        <v>1.21E-2</v>
      </c>
    </row>
    <row r="899" spans="1:7" x14ac:dyDescent="0.2">
      <c r="A899" s="1">
        <v>44464</v>
      </c>
      <c r="B899">
        <v>42686.8</v>
      </c>
      <c r="C899">
        <v>42818.7</v>
      </c>
      <c r="D899">
        <v>42959.3</v>
      </c>
      <c r="E899">
        <v>41714.5</v>
      </c>
      <c r="F899" t="s">
        <v>889</v>
      </c>
      <c r="G899">
        <v>-3.0999999999999999E-3</v>
      </c>
    </row>
    <row r="900" spans="1:7" x14ac:dyDescent="0.2">
      <c r="A900" s="1">
        <v>44463</v>
      </c>
      <c r="B900">
        <v>42819.9</v>
      </c>
      <c r="C900">
        <v>44867.4</v>
      </c>
      <c r="D900">
        <v>45112</v>
      </c>
      <c r="E900">
        <v>40908.5</v>
      </c>
      <c r="F900" t="s">
        <v>890</v>
      </c>
      <c r="G900">
        <v>-4.5699999999999998E-2</v>
      </c>
    </row>
    <row r="901" spans="1:7" x14ac:dyDescent="0.2">
      <c r="A901" s="1">
        <v>44462</v>
      </c>
      <c r="B901">
        <v>44869.2</v>
      </c>
      <c r="C901">
        <v>43550.7</v>
      </c>
      <c r="D901">
        <v>44949.8</v>
      </c>
      <c r="E901">
        <v>43090.1</v>
      </c>
      <c r="F901" t="s">
        <v>891</v>
      </c>
      <c r="G901">
        <v>3.0300000000000001E-2</v>
      </c>
    </row>
    <row r="902" spans="1:7" x14ac:dyDescent="0.2">
      <c r="A902" s="1">
        <v>44461</v>
      </c>
      <c r="B902">
        <v>43551.6</v>
      </c>
      <c r="C902">
        <v>40660.800000000003</v>
      </c>
      <c r="D902">
        <v>43976.7</v>
      </c>
      <c r="E902">
        <v>40585.699999999997</v>
      </c>
      <c r="F902" t="s">
        <v>892</v>
      </c>
      <c r="G902">
        <v>7.1300000000000002E-2</v>
      </c>
    </row>
    <row r="903" spans="1:7" x14ac:dyDescent="0.2">
      <c r="A903" s="1">
        <v>44460</v>
      </c>
      <c r="B903">
        <v>40651.300000000003</v>
      </c>
      <c r="C903">
        <v>43012.3</v>
      </c>
      <c r="D903">
        <v>43619.3</v>
      </c>
      <c r="E903">
        <v>39646.800000000003</v>
      </c>
      <c r="F903" t="s">
        <v>893</v>
      </c>
      <c r="G903">
        <v>-5.1799999999999999E-2</v>
      </c>
    </row>
    <row r="904" spans="1:7" x14ac:dyDescent="0.2">
      <c r="A904" s="1">
        <v>44459</v>
      </c>
      <c r="B904">
        <v>42870.6</v>
      </c>
      <c r="C904">
        <v>47240.800000000003</v>
      </c>
      <c r="D904">
        <v>47323.9</v>
      </c>
      <c r="E904">
        <v>42547.1</v>
      </c>
      <c r="F904" t="s">
        <v>894</v>
      </c>
      <c r="G904">
        <v>-9.2499999999999999E-2</v>
      </c>
    </row>
    <row r="905" spans="1:7" x14ac:dyDescent="0.2">
      <c r="A905" s="1">
        <v>44458</v>
      </c>
      <c r="B905">
        <v>47238.7</v>
      </c>
      <c r="C905">
        <v>48299.9</v>
      </c>
      <c r="D905">
        <v>48341.9</v>
      </c>
      <c r="E905">
        <v>46866.6</v>
      </c>
      <c r="F905" t="s">
        <v>895</v>
      </c>
      <c r="G905">
        <v>-2.2100000000000002E-2</v>
      </c>
    </row>
    <row r="906" spans="1:7" x14ac:dyDescent="0.2">
      <c r="A906" s="1">
        <v>44457</v>
      </c>
      <c r="B906">
        <v>48306.7</v>
      </c>
      <c r="C906">
        <v>47283.9</v>
      </c>
      <c r="D906">
        <v>48761</v>
      </c>
      <c r="E906">
        <v>47070.5</v>
      </c>
      <c r="F906" t="s">
        <v>896</v>
      </c>
      <c r="G906">
        <v>2.1700000000000001E-2</v>
      </c>
    </row>
    <row r="907" spans="1:7" x14ac:dyDescent="0.2">
      <c r="A907" s="1">
        <v>44456</v>
      </c>
      <c r="B907">
        <v>47282.8</v>
      </c>
      <c r="C907">
        <v>47748.2</v>
      </c>
      <c r="D907">
        <v>48155.9</v>
      </c>
      <c r="E907">
        <v>46788.800000000003</v>
      </c>
      <c r="F907" t="s">
        <v>897</v>
      </c>
      <c r="G907">
        <v>-9.7000000000000003E-3</v>
      </c>
    </row>
    <row r="908" spans="1:7" x14ac:dyDescent="0.2">
      <c r="A908" s="1">
        <v>44455</v>
      </c>
      <c r="B908">
        <v>47748</v>
      </c>
      <c r="C908">
        <v>48132.3</v>
      </c>
      <c r="D908">
        <v>48480.6</v>
      </c>
      <c r="E908">
        <v>47040.3</v>
      </c>
      <c r="F908" t="s">
        <v>898</v>
      </c>
      <c r="G908">
        <v>-8.0000000000000002E-3</v>
      </c>
    </row>
    <row r="909" spans="1:7" x14ac:dyDescent="0.2">
      <c r="A909" s="1">
        <v>44454</v>
      </c>
      <c r="B909">
        <v>48130.6</v>
      </c>
      <c r="C909">
        <v>47070.8</v>
      </c>
      <c r="D909">
        <v>48436.5</v>
      </c>
      <c r="E909">
        <v>46743.9</v>
      </c>
      <c r="F909" t="s">
        <v>899</v>
      </c>
      <c r="G909">
        <v>2.24E-2</v>
      </c>
    </row>
    <row r="910" spans="1:7" x14ac:dyDescent="0.2">
      <c r="A910" s="1">
        <v>44453</v>
      </c>
      <c r="B910">
        <v>47077.5</v>
      </c>
      <c r="C910">
        <v>44950.2</v>
      </c>
      <c r="D910">
        <v>47247.6</v>
      </c>
      <c r="E910">
        <v>44718.7</v>
      </c>
      <c r="F910" t="s">
        <v>316</v>
      </c>
      <c r="G910">
        <v>4.7300000000000002E-2</v>
      </c>
    </row>
    <row r="911" spans="1:7" x14ac:dyDescent="0.2">
      <c r="A911" s="1">
        <v>44452</v>
      </c>
      <c r="B911">
        <v>44949.5</v>
      </c>
      <c r="C911">
        <v>46060.800000000003</v>
      </c>
      <c r="D911">
        <v>46807.7</v>
      </c>
      <c r="E911">
        <v>43463.199999999997</v>
      </c>
      <c r="F911" t="s">
        <v>900</v>
      </c>
      <c r="G911">
        <v>-2.4199999999999999E-2</v>
      </c>
    </row>
    <row r="912" spans="1:7" x14ac:dyDescent="0.2">
      <c r="A912" s="1">
        <v>44451</v>
      </c>
      <c r="B912">
        <v>46062.3</v>
      </c>
      <c r="C912">
        <v>45162.6</v>
      </c>
      <c r="D912">
        <v>46386.400000000001</v>
      </c>
      <c r="E912">
        <v>44755.199999999997</v>
      </c>
      <c r="F912" t="s">
        <v>901</v>
      </c>
      <c r="G912">
        <v>1.9900000000000001E-2</v>
      </c>
    </row>
    <row r="913" spans="1:7" x14ac:dyDescent="0.2">
      <c r="A913" s="1">
        <v>44450</v>
      </c>
      <c r="B913">
        <v>45161.9</v>
      </c>
      <c r="C913">
        <v>44844.9</v>
      </c>
      <c r="D913">
        <v>45975.6</v>
      </c>
      <c r="E913">
        <v>44766.6</v>
      </c>
      <c r="F913" t="s">
        <v>902</v>
      </c>
      <c r="G913">
        <v>7.1000000000000004E-3</v>
      </c>
    </row>
    <row r="914" spans="1:7" x14ac:dyDescent="0.2">
      <c r="A914" s="1">
        <v>44449</v>
      </c>
      <c r="B914">
        <v>44842.8</v>
      </c>
      <c r="C914">
        <v>46385.9</v>
      </c>
      <c r="D914">
        <v>47021.599999999999</v>
      </c>
      <c r="E914">
        <v>44283.6</v>
      </c>
      <c r="F914" t="s">
        <v>903</v>
      </c>
      <c r="G914">
        <v>-3.3300000000000003E-2</v>
      </c>
    </row>
    <row r="915" spans="1:7" x14ac:dyDescent="0.2">
      <c r="A915" s="1">
        <v>44448</v>
      </c>
      <c r="B915">
        <v>46385.599999999999</v>
      </c>
      <c r="C915">
        <v>46057.599999999999</v>
      </c>
      <c r="D915">
        <v>47305.7</v>
      </c>
      <c r="E915">
        <v>45609</v>
      </c>
      <c r="F915" t="s">
        <v>904</v>
      </c>
      <c r="G915">
        <v>7.0000000000000001E-3</v>
      </c>
    </row>
    <row r="916" spans="1:7" x14ac:dyDescent="0.2">
      <c r="A916" s="1">
        <v>44447</v>
      </c>
      <c r="B916">
        <v>46061.4</v>
      </c>
      <c r="C916">
        <v>46774.1</v>
      </c>
      <c r="D916">
        <v>47316.9</v>
      </c>
      <c r="E916">
        <v>44493.7</v>
      </c>
      <c r="F916" t="s">
        <v>19</v>
      </c>
      <c r="G916">
        <v>-1.54E-2</v>
      </c>
    </row>
    <row r="917" spans="1:7" x14ac:dyDescent="0.2">
      <c r="A917" s="1">
        <v>44446</v>
      </c>
      <c r="B917">
        <v>46779.6</v>
      </c>
      <c r="C917">
        <v>52674.2</v>
      </c>
      <c r="D917">
        <v>52885.3</v>
      </c>
      <c r="E917">
        <v>43072.4</v>
      </c>
      <c r="F917" t="s">
        <v>905</v>
      </c>
      <c r="G917">
        <v>-0.1119</v>
      </c>
    </row>
    <row r="918" spans="1:7" x14ac:dyDescent="0.2">
      <c r="A918" s="1">
        <v>44445</v>
      </c>
      <c r="B918">
        <v>52672.1</v>
      </c>
      <c r="C918">
        <v>51769.4</v>
      </c>
      <c r="D918">
        <v>52726.2</v>
      </c>
      <c r="E918">
        <v>51002.8</v>
      </c>
      <c r="F918" t="s">
        <v>906</v>
      </c>
      <c r="G918">
        <v>1.7500000000000002E-2</v>
      </c>
    </row>
    <row r="919" spans="1:7" x14ac:dyDescent="0.2">
      <c r="A919" s="1">
        <v>44444</v>
      </c>
      <c r="B919">
        <v>51768.6</v>
      </c>
      <c r="C919">
        <v>49918.7</v>
      </c>
      <c r="D919">
        <v>51878.2</v>
      </c>
      <c r="E919">
        <v>49492.4</v>
      </c>
      <c r="F919" t="s">
        <v>907</v>
      </c>
      <c r="G919">
        <v>3.7100000000000001E-2</v>
      </c>
    </row>
    <row r="920" spans="1:7" x14ac:dyDescent="0.2">
      <c r="A920" s="1">
        <v>44443</v>
      </c>
      <c r="B920">
        <v>49918.400000000001</v>
      </c>
      <c r="C920">
        <v>49999.3</v>
      </c>
      <c r="D920">
        <v>50534.6</v>
      </c>
      <c r="E920">
        <v>49461.4</v>
      </c>
      <c r="F920" t="s">
        <v>908</v>
      </c>
      <c r="G920">
        <v>-1.6000000000000001E-3</v>
      </c>
    </row>
    <row r="921" spans="1:7" x14ac:dyDescent="0.2">
      <c r="A921" s="1">
        <v>44442</v>
      </c>
      <c r="B921">
        <v>49999</v>
      </c>
      <c r="C921">
        <v>49269.5</v>
      </c>
      <c r="D921">
        <v>51008.800000000003</v>
      </c>
      <c r="E921">
        <v>48377.3</v>
      </c>
      <c r="F921" t="s">
        <v>909</v>
      </c>
      <c r="G921">
        <v>1.47E-2</v>
      </c>
    </row>
    <row r="922" spans="1:7" x14ac:dyDescent="0.2">
      <c r="A922" s="1">
        <v>44441</v>
      </c>
      <c r="B922">
        <v>49274.3</v>
      </c>
      <c r="C922">
        <v>48817.8</v>
      </c>
      <c r="D922">
        <v>50355.3</v>
      </c>
      <c r="E922">
        <v>48612.9</v>
      </c>
      <c r="F922" t="s">
        <v>910</v>
      </c>
      <c r="G922">
        <v>9.2999999999999992E-3</v>
      </c>
    </row>
    <row r="923" spans="1:7" x14ac:dyDescent="0.2">
      <c r="A923" s="1">
        <v>44440</v>
      </c>
      <c r="B923">
        <v>48819.4</v>
      </c>
      <c r="C923">
        <v>47129.2</v>
      </c>
      <c r="D923">
        <v>49121</v>
      </c>
      <c r="E923">
        <v>46533.1</v>
      </c>
      <c r="F923" t="s">
        <v>911</v>
      </c>
      <c r="G923">
        <v>3.5799999999999998E-2</v>
      </c>
    </row>
    <row r="924" spans="1:7" x14ac:dyDescent="0.2">
      <c r="A924" s="1">
        <v>44439</v>
      </c>
      <c r="B924">
        <v>47130.400000000001</v>
      </c>
      <c r="C924">
        <v>46989.1</v>
      </c>
      <c r="D924">
        <v>48217</v>
      </c>
      <c r="E924">
        <v>46709.3</v>
      </c>
      <c r="F924" t="s">
        <v>912</v>
      </c>
      <c r="G924">
        <v>2.8999999999999998E-3</v>
      </c>
    </row>
    <row r="925" spans="1:7" x14ac:dyDescent="0.2">
      <c r="A925" s="1">
        <v>44438</v>
      </c>
      <c r="B925">
        <v>46992.7</v>
      </c>
      <c r="C925">
        <v>48777.1</v>
      </c>
      <c r="D925">
        <v>48886</v>
      </c>
      <c r="E925">
        <v>46876.9</v>
      </c>
      <c r="F925" t="s">
        <v>913</v>
      </c>
      <c r="G925">
        <v>-3.6600000000000001E-2</v>
      </c>
    </row>
    <row r="926" spans="1:7" x14ac:dyDescent="0.2">
      <c r="A926" s="1">
        <v>44437</v>
      </c>
      <c r="B926">
        <v>48777.4</v>
      </c>
      <c r="C926">
        <v>48899.7</v>
      </c>
      <c r="D926">
        <v>49621.7</v>
      </c>
      <c r="E926">
        <v>47870.1</v>
      </c>
      <c r="F926" t="s">
        <v>318</v>
      </c>
      <c r="G926">
        <v>-2.3999999999999998E-3</v>
      </c>
    </row>
    <row r="927" spans="1:7" x14ac:dyDescent="0.2">
      <c r="A927" s="1">
        <v>44436</v>
      </c>
      <c r="B927">
        <v>48897.1</v>
      </c>
      <c r="C927">
        <v>49062.8</v>
      </c>
      <c r="D927">
        <v>49289.4</v>
      </c>
      <c r="E927">
        <v>48428.5</v>
      </c>
      <c r="F927" t="s">
        <v>27</v>
      </c>
      <c r="G927">
        <v>-3.3999999999999998E-3</v>
      </c>
    </row>
    <row r="928" spans="1:7" x14ac:dyDescent="0.2">
      <c r="A928" s="1">
        <v>44435</v>
      </c>
      <c r="B928">
        <v>49064.3</v>
      </c>
      <c r="C928">
        <v>46830.2</v>
      </c>
      <c r="D928">
        <v>49142</v>
      </c>
      <c r="E928">
        <v>46371.5</v>
      </c>
      <c r="F928" t="s">
        <v>914</v>
      </c>
      <c r="G928">
        <v>4.7699999999999999E-2</v>
      </c>
    </row>
    <row r="929" spans="1:7" x14ac:dyDescent="0.2">
      <c r="A929" s="1">
        <v>44434</v>
      </c>
      <c r="B929">
        <v>46831.6</v>
      </c>
      <c r="C929">
        <v>48994.400000000001</v>
      </c>
      <c r="D929">
        <v>49347.8</v>
      </c>
      <c r="E929">
        <v>46360.4</v>
      </c>
      <c r="F929" t="s">
        <v>915</v>
      </c>
      <c r="G929">
        <v>-4.41E-2</v>
      </c>
    </row>
    <row r="930" spans="1:7" x14ac:dyDescent="0.2">
      <c r="A930" s="1">
        <v>44433</v>
      </c>
      <c r="B930">
        <v>48994.5</v>
      </c>
      <c r="C930">
        <v>47707.4</v>
      </c>
      <c r="D930">
        <v>49230.2</v>
      </c>
      <c r="E930">
        <v>47163.3</v>
      </c>
      <c r="F930" t="s">
        <v>916</v>
      </c>
      <c r="G930">
        <v>2.6800000000000001E-2</v>
      </c>
    </row>
    <row r="931" spans="1:7" x14ac:dyDescent="0.2">
      <c r="A931" s="1">
        <v>44432</v>
      </c>
      <c r="B931">
        <v>47714.7</v>
      </c>
      <c r="C931">
        <v>49532.5</v>
      </c>
      <c r="D931">
        <v>49847.4</v>
      </c>
      <c r="E931">
        <v>47623.6</v>
      </c>
      <c r="F931" t="s">
        <v>917</v>
      </c>
      <c r="G931">
        <v>-3.6799999999999999E-2</v>
      </c>
    </row>
    <row r="932" spans="1:7" x14ac:dyDescent="0.2">
      <c r="A932" s="1">
        <v>44431</v>
      </c>
      <c r="B932">
        <v>49539.7</v>
      </c>
      <c r="C932">
        <v>49255.4</v>
      </c>
      <c r="D932">
        <v>50498.8</v>
      </c>
      <c r="E932">
        <v>49038.6</v>
      </c>
      <c r="F932" t="s">
        <v>918</v>
      </c>
      <c r="G932">
        <v>5.7999999999999996E-3</v>
      </c>
    </row>
    <row r="933" spans="1:7" x14ac:dyDescent="0.2">
      <c r="A933" s="1">
        <v>44430</v>
      </c>
      <c r="B933">
        <v>49254.5</v>
      </c>
      <c r="C933">
        <v>48870.400000000001</v>
      </c>
      <c r="D933">
        <v>49480.3</v>
      </c>
      <c r="E933">
        <v>48151</v>
      </c>
      <c r="F933" t="s">
        <v>919</v>
      </c>
      <c r="G933">
        <v>7.7000000000000002E-3</v>
      </c>
    </row>
    <row r="934" spans="1:7" x14ac:dyDescent="0.2">
      <c r="A934" s="1">
        <v>44429</v>
      </c>
      <c r="B934">
        <v>48875.8</v>
      </c>
      <c r="C934">
        <v>49330</v>
      </c>
      <c r="D934">
        <v>49719.1</v>
      </c>
      <c r="E934">
        <v>48293.5</v>
      </c>
      <c r="F934" t="s">
        <v>920</v>
      </c>
      <c r="G934">
        <v>-9.1000000000000004E-3</v>
      </c>
    </row>
    <row r="935" spans="1:7" x14ac:dyDescent="0.2">
      <c r="A935" s="1">
        <v>44428</v>
      </c>
      <c r="B935">
        <v>49324</v>
      </c>
      <c r="C935">
        <v>46756.7</v>
      </c>
      <c r="D935">
        <v>49343.3</v>
      </c>
      <c r="E935">
        <v>46646.8</v>
      </c>
      <c r="F935" t="s">
        <v>921</v>
      </c>
      <c r="G935">
        <v>5.4899999999999997E-2</v>
      </c>
    </row>
    <row r="936" spans="1:7" x14ac:dyDescent="0.2">
      <c r="A936" s="1">
        <v>44427</v>
      </c>
      <c r="B936">
        <v>46755.9</v>
      </c>
      <c r="C936">
        <v>44725.9</v>
      </c>
      <c r="D936">
        <v>47012.3</v>
      </c>
      <c r="E936">
        <v>43986.7</v>
      </c>
      <c r="F936" t="s">
        <v>922</v>
      </c>
      <c r="G936">
        <v>4.5400000000000003E-2</v>
      </c>
    </row>
    <row r="937" spans="1:7" x14ac:dyDescent="0.2">
      <c r="A937" s="1">
        <v>44426</v>
      </c>
      <c r="B937">
        <v>44723.8</v>
      </c>
      <c r="C937">
        <v>44691.1</v>
      </c>
      <c r="D937">
        <v>46004.9</v>
      </c>
      <c r="E937">
        <v>44230</v>
      </c>
      <c r="F937" t="s">
        <v>923</v>
      </c>
      <c r="G937">
        <v>6.9999999999999999E-4</v>
      </c>
    </row>
    <row r="938" spans="1:7" x14ac:dyDescent="0.2">
      <c r="A938" s="1">
        <v>44425</v>
      </c>
      <c r="B938">
        <v>44691.6</v>
      </c>
      <c r="C938">
        <v>45907.5</v>
      </c>
      <c r="D938">
        <v>47140.6</v>
      </c>
      <c r="E938">
        <v>44441.3</v>
      </c>
      <c r="F938" t="s">
        <v>924</v>
      </c>
      <c r="G938">
        <v>-2.8400000000000002E-2</v>
      </c>
    </row>
    <row r="939" spans="1:7" x14ac:dyDescent="0.2">
      <c r="A939" s="1">
        <v>44424</v>
      </c>
      <c r="B939">
        <v>45996.3</v>
      </c>
      <c r="C939">
        <v>46991.6</v>
      </c>
      <c r="D939">
        <v>48002.400000000001</v>
      </c>
      <c r="E939">
        <v>45672.1</v>
      </c>
      <c r="F939" t="s">
        <v>925</v>
      </c>
      <c r="G939">
        <v>-2.12E-2</v>
      </c>
    </row>
    <row r="940" spans="1:7" x14ac:dyDescent="0.2">
      <c r="A940" s="1">
        <v>44423</v>
      </c>
      <c r="B940">
        <v>46991.3</v>
      </c>
      <c r="C940">
        <v>47082.6</v>
      </c>
      <c r="D940">
        <v>47344.1</v>
      </c>
      <c r="E940">
        <v>45564.1</v>
      </c>
      <c r="F940" t="s">
        <v>926</v>
      </c>
      <c r="G940">
        <v>-1.9E-3</v>
      </c>
    </row>
    <row r="941" spans="1:7" x14ac:dyDescent="0.2">
      <c r="A941" s="1">
        <v>44422</v>
      </c>
      <c r="B941">
        <v>47081.5</v>
      </c>
      <c r="C941">
        <v>47809.599999999999</v>
      </c>
      <c r="D941">
        <v>48090.9</v>
      </c>
      <c r="E941">
        <v>46117.2</v>
      </c>
      <c r="F941" t="s">
        <v>927</v>
      </c>
      <c r="G941">
        <v>-1.52E-2</v>
      </c>
    </row>
    <row r="942" spans="1:7" x14ac:dyDescent="0.2">
      <c r="A942" s="1">
        <v>44421</v>
      </c>
      <c r="B942">
        <v>47809.1</v>
      </c>
      <c r="C942">
        <v>44404</v>
      </c>
      <c r="D942">
        <v>47836</v>
      </c>
      <c r="E942">
        <v>44242.400000000001</v>
      </c>
      <c r="F942" t="s">
        <v>928</v>
      </c>
      <c r="G942">
        <v>7.6700000000000004E-2</v>
      </c>
    </row>
    <row r="943" spans="1:7" x14ac:dyDescent="0.2">
      <c r="A943" s="1">
        <v>44420</v>
      </c>
      <c r="B943">
        <v>44403.4</v>
      </c>
      <c r="C943">
        <v>45562.3</v>
      </c>
      <c r="D943">
        <v>46213.8</v>
      </c>
      <c r="E943">
        <v>43814.7</v>
      </c>
      <c r="F943" t="s">
        <v>929</v>
      </c>
      <c r="G943">
        <v>-2.5499999999999998E-2</v>
      </c>
    </row>
    <row r="944" spans="1:7" x14ac:dyDescent="0.2">
      <c r="A944" s="1">
        <v>44419</v>
      </c>
      <c r="B944">
        <v>45564.3</v>
      </c>
      <c r="C944">
        <v>45593.2</v>
      </c>
      <c r="D944">
        <v>46736.5</v>
      </c>
      <c r="E944">
        <v>45367.9</v>
      </c>
      <c r="F944" t="s">
        <v>930</v>
      </c>
      <c r="G944">
        <v>-5.9999999999999995E-4</v>
      </c>
    </row>
    <row r="945" spans="1:7" x14ac:dyDescent="0.2">
      <c r="A945" s="1">
        <v>44418</v>
      </c>
      <c r="B945">
        <v>45593.8</v>
      </c>
      <c r="C945">
        <v>46281.8</v>
      </c>
      <c r="D945">
        <v>46663.4</v>
      </c>
      <c r="E945">
        <v>44681.2</v>
      </c>
      <c r="F945" t="s">
        <v>931</v>
      </c>
      <c r="G945">
        <v>-1.49E-2</v>
      </c>
    </row>
    <row r="946" spans="1:7" x14ac:dyDescent="0.2">
      <c r="A946" s="1">
        <v>44417</v>
      </c>
      <c r="B946">
        <v>46284.3</v>
      </c>
      <c r="C946">
        <v>43794.9</v>
      </c>
      <c r="D946">
        <v>46460.7</v>
      </c>
      <c r="E946">
        <v>42824.1</v>
      </c>
      <c r="F946" t="s">
        <v>932</v>
      </c>
      <c r="G946">
        <v>5.6899999999999999E-2</v>
      </c>
    </row>
    <row r="947" spans="1:7" x14ac:dyDescent="0.2">
      <c r="A947" s="1">
        <v>44416</v>
      </c>
      <c r="B947">
        <v>43792.800000000003</v>
      </c>
      <c r="C947">
        <v>44584.9</v>
      </c>
      <c r="D947">
        <v>45284.1</v>
      </c>
      <c r="E947">
        <v>43314.400000000001</v>
      </c>
      <c r="F947" t="s">
        <v>933</v>
      </c>
      <c r="G947">
        <v>-1.84E-2</v>
      </c>
    </row>
    <row r="948" spans="1:7" x14ac:dyDescent="0.2">
      <c r="A948" s="1">
        <v>44415</v>
      </c>
      <c r="B948">
        <v>44614.2</v>
      </c>
      <c r="C948">
        <v>42784.7</v>
      </c>
      <c r="D948">
        <v>44697.3</v>
      </c>
      <c r="E948">
        <v>42611</v>
      </c>
      <c r="F948" t="s">
        <v>934</v>
      </c>
      <c r="G948">
        <v>4.2500000000000003E-2</v>
      </c>
    </row>
    <row r="949" spans="1:7" x14ac:dyDescent="0.2">
      <c r="A949" s="1">
        <v>44414</v>
      </c>
      <c r="B949">
        <v>42795.4</v>
      </c>
      <c r="C949">
        <v>40868.400000000001</v>
      </c>
      <c r="D949">
        <v>43253.4</v>
      </c>
      <c r="E949">
        <v>39905.4</v>
      </c>
      <c r="F949" t="s">
        <v>935</v>
      </c>
      <c r="G949">
        <v>4.7199999999999999E-2</v>
      </c>
    </row>
    <row r="950" spans="1:7" x14ac:dyDescent="0.2">
      <c r="A950" s="1">
        <v>44413</v>
      </c>
      <c r="B950">
        <v>40867.199999999997</v>
      </c>
      <c r="C950">
        <v>39734.400000000001</v>
      </c>
      <c r="D950">
        <v>41366.300000000003</v>
      </c>
      <c r="E950">
        <v>37365.4</v>
      </c>
      <c r="F950" t="s">
        <v>936</v>
      </c>
      <c r="G950">
        <v>2.8400000000000002E-2</v>
      </c>
    </row>
    <row r="951" spans="1:7" x14ac:dyDescent="0.2">
      <c r="A951" s="1">
        <v>44412</v>
      </c>
      <c r="B951">
        <v>39736.9</v>
      </c>
      <c r="C951">
        <v>38188.400000000001</v>
      </c>
      <c r="D951">
        <v>39956.5</v>
      </c>
      <c r="E951">
        <v>37556</v>
      </c>
      <c r="F951" t="s">
        <v>267</v>
      </c>
      <c r="G951">
        <v>4.2099999999999999E-2</v>
      </c>
    </row>
    <row r="952" spans="1:7" x14ac:dyDescent="0.2">
      <c r="A952" s="1">
        <v>44411</v>
      </c>
      <c r="B952">
        <v>38130.300000000003</v>
      </c>
      <c r="C952">
        <v>39167.4</v>
      </c>
      <c r="D952">
        <v>39766.6</v>
      </c>
      <c r="E952">
        <v>37688.199999999997</v>
      </c>
      <c r="F952" t="s">
        <v>937</v>
      </c>
      <c r="G952">
        <v>-2.6499999999999999E-2</v>
      </c>
    </row>
    <row r="953" spans="1:7" x14ac:dyDescent="0.2">
      <c r="A953" s="1">
        <v>44410</v>
      </c>
      <c r="B953">
        <v>39168.400000000001</v>
      </c>
      <c r="C953">
        <v>39869.800000000003</v>
      </c>
      <c r="D953">
        <v>40449</v>
      </c>
      <c r="E953">
        <v>38692.5</v>
      </c>
      <c r="F953" t="s">
        <v>938</v>
      </c>
      <c r="G953">
        <v>-1.78E-2</v>
      </c>
    </row>
    <row r="954" spans="1:7" x14ac:dyDescent="0.2">
      <c r="A954" s="1">
        <v>44409</v>
      </c>
      <c r="B954">
        <v>39878.300000000003</v>
      </c>
      <c r="C954">
        <v>41510</v>
      </c>
      <c r="D954">
        <v>42565</v>
      </c>
      <c r="E954">
        <v>39556.5</v>
      </c>
      <c r="F954" t="s">
        <v>939</v>
      </c>
      <c r="G954">
        <v>-4.0300000000000002E-2</v>
      </c>
    </row>
    <row r="955" spans="1:7" x14ac:dyDescent="0.2">
      <c r="A955" s="1">
        <v>44408</v>
      </c>
      <c r="B955">
        <v>41553.699999999997</v>
      </c>
      <c r="C955">
        <v>42201.4</v>
      </c>
      <c r="D955">
        <v>42285.3</v>
      </c>
      <c r="E955">
        <v>41066.400000000001</v>
      </c>
      <c r="F955" t="s">
        <v>940</v>
      </c>
      <c r="G955">
        <v>-1.54E-2</v>
      </c>
    </row>
    <row r="956" spans="1:7" x14ac:dyDescent="0.2">
      <c r="A956" s="1">
        <v>44407</v>
      </c>
      <c r="B956">
        <v>42203.4</v>
      </c>
      <c r="C956">
        <v>40001.1</v>
      </c>
      <c r="D956">
        <v>42264.4</v>
      </c>
      <c r="E956">
        <v>38358.400000000001</v>
      </c>
      <c r="F956" t="s">
        <v>941</v>
      </c>
      <c r="G956">
        <v>5.5E-2</v>
      </c>
    </row>
    <row r="957" spans="1:7" x14ac:dyDescent="0.2">
      <c r="A957" s="1">
        <v>44406</v>
      </c>
      <c r="B957">
        <v>40001.4</v>
      </c>
      <c r="C957">
        <v>40009</v>
      </c>
      <c r="D957">
        <v>40630.699999999997</v>
      </c>
      <c r="E957">
        <v>39340.800000000003</v>
      </c>
      <c r="F957" t="s">
        <v>942</v>
      </c>
      <c r="G957">
        <v>0</v>
      </c>
    </row>
    <row r="958" spans="1:7" x14ac:dyDescent="0.2">
      <c r="A958" s="1">
        <v>44405</v>
      </c>
      <c r="B958">
        <v>40003.199999999997</v>
      </c>
      <c r="C958">
        <v>39450.400000000001</v>
      </c>
      <c r="D958">
        <v>40862.199999999997</v>
      </c>
      <c r="E958">
        <v>38883.800000000003</v>
      </c>
      <c r="F958" t="s">
        <v>943</v>
      </c>
      <c r="G958">
        <v>1.4E-2</v>
      </c>
    </row>
    <row r="959" spans="1:7" x14ac:dyDescent="0.2">
      <c r="A959" s="1">
        <v>44404</v>
      </c>
      <c r="B959">
        <v>39452</v>
      </c>
      <c r="C959">
        <v>37294.300000000003</v>
      </c>
      <c r="D959">
        <v>39455.9</v>
      </c>
      <c r="E959">
        <v>36427.4</v>
      </c>
      <c r="F959" t="s">
        <v>944</v>
      </c>
      <c r="G959">
        <v>5.8400000000000001E-2</v>
      </c>
    </row>
    <row r="960" spans="1:7" x14ac:dyDescent="0.2">
      <c r="A960" s="1">
        <v>44403</v>
      </c>
      <c r="B960">
        <v>37276.6</v>
      </c>
      <c r="C960">
        <v>35392.300000000003</v>
      </c>
      <c r="D960">
        <v>40522.9</v>
      </c>
      <c r="E960">
        <v>35236.699999999997</v>
      </c>
      <c r="F960" t="s">
        <v>945</v>
      </c>
      <c r="G960">
        <v>5.33E-2</v>
      </c>
    </row>
    <row r="961" spans="1:7" x14ac:dyDescent="0.2">
      <c r="A961" s="1">
        <v>44402</v>
      </c>
      <c r="B961">
        <v>35391.1</v>
      </c>
      <c r="C961">
        <v>34392.5</v>
      </c>
      <c r="D961">
        <v>35391.1</v>
      </c>
      <c r="E961">
        <v>33881.300000000003</v>
      </c>
      <c r="F961" t="s">
        <v>946</v>
      </c>
      <c r="G961">
        <v>4.6300000000000001E-2</v>
      </c>
    </row>
    <row r="962" spans="1:7" x14ac:dyDescent="0.2">
      <c r="A962" s="1">
        <v>44401</v>
      </c>
      <c r="B962">
        <v>33824.800000000003</v>
      </c>
      <c r="C962">
        <v>33600.5</v>
      </c>
      <c r="D962">
        <v>33955</v>
      </c>
      <c r="E962">
        <v>33412.9</v>
      </c>
      <c r="F962" t="s">
        <v>947</v>
      </c>
      <c r="G962">
        <v>6.6E-3</v>
      </c>
    </row>
    <row r="963" spans="1:7" x14ac:dyDescent="0.2">
      <c r="A963" s="1">
        <v>44400</v>
      </c>
      <c r="B963">
        <v>33603.300000000003</v>
      </c>
      <c r="C963">
        <v>32297.9</v>
      </c>
      <c r="D963">
        <v>33605.599999999999</v>
      </c>
      <c r="E963">
        <v>32041.1</v>
      </c>
      <c r="F963" t="s">
        <v>948</v>
      </c>
      <c r="G963">
        <v>4.0399999999999998E-2</v>
      </c>
    </row>
    <row r="964" spans="1:7" x14ac:dyDescent="0.2">
      <c r="A964" s="1">
        <v>44399</v>
      </c>
      <c r="B964">
        <v>32298.9</v>
      </c>
      <c r="C964">
        <v>32131.7</v>
      </c>
      <c r="D964">
        <v>32585.4</v>
      </c>
      <c r="E964">
        <v>31729.4</v>
      </c>
      <c r="F964" t="s">
        <v>949</v>
      </c>
      <c r="G964">
        <v>5.1999999999999998E-3</v>
      </c>
    </row>
    <row r="965" spans="1:7" x14ac:dyDescent="0.2">
      <c r="A965" s="1">
        <v>44398</v>
      </c>
      <c r="B965">
        <v>32131.4</v>
      </c>
      <c r="C965">
        <v>29794.7</v>
      </c>
      <c r="D965">
        <v>32794.6</v>
      </c>
      <c r="E965">
        <v>29519.3</v>
      </c>
      <c r="F965" t="s">
        <v>950</v>
      </c>
      <c r="G965">
        <v>7.85E-2</v>
      </c>
    </row>
    <row r="966" spans="1:7" x14ac:dyDescent="0.2">
      <c r="A966" s="1">
        <v>44397</v>
      </c>
      <c r="B966">
        <v>29793.8</v>
      </c>
      <c r="C966">
        <v>30835.4</v>
      </c>
      <c r="D966">
        <v>31040.799999999999</v>
      </c>
      <c r="E966">
        <v>29310.2</v>
      </c>
      <c r="F966" t="s">
        <v>951</v>
      </c>
      <c r="G966">
        <v>-3.3799999999999997E-2</v>
      </c>
    </row>
    <row r="967" spans="1:7" x14ac:dyDescent="0.2">
      <c r="A967" s="1">
        <v>44396</v>
      </c>
      <c r="B967">
        <v>30837.200000000001</v>
      </c>
      <c r="C967">
        <v>31782.9</v>
      </c>
      <c r="D967">
        <v>31887</v>
      </c>
      <c r="E967">
        <v>30478.2</v>
      </c>
      <c r="F967" t="s">
        <v>282</v>
      </c>
      <c r="G967">
        <v>-2.98E-2</v>
      </c>
    </row>
    <row r="968" spans="1:7" x14ac:dyDescent="0.2">
      <c r="A968" s="1">
        <v>44395</v>
      </c>
      <c r="B968">
        <v>31785.4</v>
      </c>
      <c r="C968">
        <v>31517.9</v>
      </c>
      <c r="D968">
        <v>32408.2</v>
      </c>
      <c r="E968">
        <v>31220.6</v>
      </c>
      <c r="F968" t="s">
        <v>952</v>
      </c>
      <c r="G968">
        <v>8.5000000000000006E-3</v>
      </c>
    </row>
    <row r="969" spans="1:7" x14ac:dyDescent="0.2">
      <c r="A969" s="1">
        <v>44394</v>
      </c>
      <c r="B969">
        <v>31518.6</v>
      </c>
      <c r="C969">
        <v>31384.400000000001</v>
      </c>
      <c r="D969">
        <v>31914.799999999999</v>
      </c>
      <c r="E969">
        <v>31207.8</v>
      </c>
      <c r="F969" t="s">
        <v>953</v>
      </c>
      <c r="G969">
        <v>4.0000000000000001E-3</v>
      </c>
    </row>
    <row r="970" spans="1:7" x14ac:dyDescent="0.2">
      <c r="A970" s="1">
        <v>44393</v>
      </c>
      <c r="B970">
        <v>31394</v>
      </c>
      <c r="C970">
        <v>31842.3</v>
      </c>
      <c r="D970">
        <v>32239.8</v>
      </c>
      <c r="E970">
        <v>31062.2</v>
      </c>
      <c r="F970" t="s">
        <v>954</v>
      </c>
      <c r="G970">
        <v>-1.4E-2</v>
      </c>
    </row>
    <row r="971" spans="1:7" x14ac:dyDescent="0.2">
      <c r="A971" s="1">
        <v>44392</v>
      </c>
      <c r="B971">
        <v>31840.5</v>
      </c>
      <c r="C971">
        <v>32820.5</v>
      </c>
      <c r="D971">
        <v>33157</v>
      </c>
      <c r="E971">
        <v>31175.8</v>
      </c>
      <c r="F971" t="s">
        <v>955</v>
      </c>
      <c r="G971">
        <v>-2.9899999999999999E-2</v>
      </c>
    </row>
    <row r="972" spans="1:7" x14ac:dyDescent="0.2">
      <c r="A972" s="1">
        <v>44391</v>
      </c>
      <c r="B972">
        <v>32820.699999999997</v>
      </c>
      <c r="C972">
        <v>32727.8</v>
      </c>
      <c r="D972">
        <v>33051.9</v>
      </c>
      <c r="E972">
        <v>31611.200000000001</v>
      </c>
      <c r="F972" t="s">
        <v>956</v>
      </c>
      <c r="G972">
        <v>2.8E-3</v>
      </c>
    </row>
    <row r="973" spans="1:7" x14ac:dyDescent="0.2">
      <c r="A973" s="1">
        <v>44390</v>
      </c>
      <c r="B973">
        <v>32728.1</v>
      </c>
      <c r="C973">
        <v>33106.1</v>
      </c>
      <c r="D973">
        <v>33307.699999999997</v>
      </c>
      <c r="E973">
        <v>32259.5</v>
      </c>
      <c r="F973" t="s">
        <v>957</v>
      </c>
      <c r="G973">
        <v>-1.1599999999999999E-2</v>
      </c>
    </row>
    <row r="974" spans="1:7" x14ac:dyDescent="0.2">
      <c r="A974" s="1">
        <v>44389</v>
      </c>
      <c r="B974">
        <v>33113</v>
      </c>
      <c r="C974">
        <v>34228.300000000003</v>
      </c>
      <c r="D974">
        <v>34598</v>
      </c>
      <c r="E974">
        <v>32662.799999999999</v>
      </c>
      <c r="F974" t="s">
        <v>958</v>
      </c>
      <c r="G974">
        <v>-3.2599999999999997E-2</v>
      </c>
    </row>
    <row r="975" spans="1:7" x14ac:dyDescent="0.2">
      <c r="A975" s="1">
        <v>44388</v>
      </c>
      <c r="B975">
        <v>34227.699999999997</v>
      </c>
      <c r="C975">
        <v>33510.800000000003</v>
      </c>
      <c r="D975">
        <v>34580.6</v>
      </c>
      <c r="E975">
        <v>33319.800000000003</v>
      </c>
      <c r="F975" t="s">
        <v>959</v>
      </c>
      <c r="G975">
        <v>2.1399999999999999E-2</v>
      </c>
    </row>
    <row r="976" spans="1:7" x14ac:dyDescent="0.2">
      <c r="A976" s="1">
        <v>44387</v>
      </c>
      <c r="B976">
        <v>33510.6</v>
      </c>
      <c r="C976">
        <v>33797.699999999997</v>
      </c>
      <c r="D976">
        <v>34221</v>
      </c>
      <c r="E976">
        <v>33056.800000000003</v>
      </c>
      <c r="F976" t="s">
        <v>960</v>
      </c>
      <c r="G976">
        <v>-8.5000000000000006E-3</v>
      </c>
    </row>
    <row r="977" spans="1:7" x14ac:dyDescent="0.2">
      <c r="A977" s="1">
        <v>44386</v>
      </c>
      <c r="B977">
        <v>33797.4</v>
      </c>
      <c r="C977">
        <v>32866.300000000003</v>
      </c>
      <c r="D977">
        <v>34079.199999999997</v>
      </c>
      <c r="E977">
        <v>32367</v>
      </c>
      <c r="F977" t="s">
        <v>947</v>
      </c>
      <c r="G977">
        <v>2.8299999999999999E-2</v>
      </c>
    </row>
    <row r="978" spans="1:7" x14ac:dyDescent="0.2">
      <c r="A978" s="1">
        <v>44385</v>
      </c>
      <c r="B978">
        <v>32866.300000000003</v>
      </c>
      <c r="C978">
        <v>33859.4</v>
      </c>
      <c r="D978">
        <v>33923.199999999997</v>
      </c>
      <c r="E978">
        <v>32146.9</v>
      </c>
      <c r="F978" t="s">
        <v>961</v>
      </c>
      <c r="G978">
        <v>-2.9600000000000001E-2</v>
      </c>
    </row>
    <row r="979" spans="1:7" x14ac:dyDescent="0.2">
      <c r="A979" s="1">
        <v>44384</v>
      </c>
      <c r="B979">
        <v>33867.800000000003</v>
      </c>
      <c r="C979">
        <v>34228.699999999997</v>
      </c>
      <c r="D979">
        <v>35036.6</v>
      </c>
      <c r="E979">
        <v>33801.300000000003</v>
      </c>
      <c r="F979" t="s">
        <v>821</v>
      </c>
      <c r="G979">
        <v>-1.0500000000000001E-2</v>
      </c>
    </row>
    <row r="980" spans="1:7" x14ac:dyDescent="0.2">
      <c r="A980" s="1">
        <v>44383</v>
      </c>
      <c r="B980">
        <v>34225.599999999999</v>
      </c>
      <c r="C980">
        <v>33688.5</v>
      </c>
      <c r="D980">
        <v>35062</v>
      </c>
      <c r="E980">
        <v>33581.699999999997</v>
      </c>
      <c r="F980" t="s">
        <v>962</v>
      </c>
      <c r="G980">
        <v>1.6E-2</v>
      </c>
    </row>
    <row r="981" spans="1:7" x14ac:dyDescent="0.2">
      <c r="A981" s="1">
        <v>44382</v>
      </c>
      <c r="B981">
        <v>33687.800000000003</v>
      </c>
      <c r="C981">
        <v>35297</v>
      </c>
      <c r="D981">
        <v>35300.5</v>
      </c>
      <c r="E981">
        <v>33164.1</v>
      </c>
      <c r="F981" t="s">
        <v>793</v>
      </c>
      <c r="G981">
        <v>-4.5600000000000002E-2</v>
      </c>
    </row>
    <row r="982" spans="1:7" x14ac:dyDescent="0.2">
      <c r="A982" s="1">
        <v>44381</v>
      </c>
      <c r="B982">
        <v>35298.199999999997</v>
      </c>
      <c r="C982">
        <v>34742.800000000003</v>
      </c>
      <c r="D982">
        <v>35957.599999999999</v>
      </c>
      <c r="E982">
        <v>34740.1</v>
      </c>
      <c r="F982" t="s">
        <v>963</v>
      </c>
      <c r="G982">
        <v>1.6E-2</v>
      </c>
    </row>
    <row r="983" spans="1:7" x14ac:dyDescent="0.2">
      <c r="A983" s="1">
        <v>44380</v>
      </c>
      <c r="B983">
        <v>34742.800000000003</v>
      </c>
      <c r="C983">
        <v>33814.199999999997</v>
      </c>
      <c r="D983">
        <v>34909.800000000003</v>
      </c>
      <c r="E983">
        <v>33363.300000000003</v>
      </c>
      <c r="F983" t="s">
        <v>964</v>
      </c>
      <c r="G983">
        <v>2.75E-2</v>
      </c>
    </row>
    <row r="984" spans="1:7" x14ac:dyDescent="0.2">
      <c r="A984" s="1">
        <v>44379</v>
      </c>
      <c r="B984">
        <v>33813.4</v>
      </c>
      <c r="C984">
        <v>33542.199999999997</v>
      </c>
      <c r="D984">
        <v>33925.9</v>
      </c>
      <c r="E984">
        <v>32734.6</v>
      </c>
      <c r="F984" t="s">
        <v>965</v>
      </c>
      <c r="G984">
        <v>8.0000000000000002E-3</v>
      </c>
    </row>
    <row r="985" spans="1:7" x14ac:dyDescent="0.2">
      <c r="A985" s="1">
        <v>44378</v>
      </c>
      <c r="B985">
        <v>33543.599999999999</v>
      </c>
      <c r="C985">
        <v>35030.699999999997</v>
      </c>
      <c r="D985">
        <v>35032.699999999997</v>
      </c>
      <c r="E985">
        <v>32839.199999999997</v>
      </c>
      <c r="F985" t="s">
        <v>966</v>
      </c>
      <c r="G985">
        <v>-4.2299999999999997E-2</v>
      </c>
    </row>
    <row r="986" spans="1:7" x14ac:dyDescent="0.2">
      <c r="A986" s="1">
        <v>44377</v>
      </c>
      <c r="B986">
        <v>35026.9</v>
      </c>
      <c r="C986">
        <v>35832.6</v>
      </c>
      <c r="D986">
        <v>36089.5</v>
      </c>
      <c r="E986">
        <v>34126.6</v>
      </c>
      <c r="F986" t="s">
        <v>967</v>
      </c>
      <c r="G986">
        <v>-2.2499999999999999E-2</v>
      </c>
    </row>
    <row r="987" spans="1:7" x14ac:dyDescent="0.2">
      <c r="A987" s="1">
        <v>44376</v>
      </c>
      <c r="B987">
        <v>35834.699999999997</v>
      </c>
      <c r="C987">
        <v>34477.300000000003</v>
      </c>
      <c r="D987">
        <v>36590.300000000003</v>
      </c>
      <c r="E987">
        <v>34247.599999999999</v>
      </c>
      <c r="F987" t="s">
        <v>968</v>
      </c>
      <c r="G987">
        <v>3.9399999999999998E-2</v>
      </c>
    </row>
    <row r="988" spans="1:7" x14ac:dyDescent="0.2">
      <c r="A988" s="1">
        <v>44375</v>
      </c>
      <c r="B988">
        <v>34475.9</v>
      </c>
      <c r="C988">
        <v>34682.199999999997</v>
      </c>
      <c r="D988">
        <v>35231.199999999997</v>
      </c>
      <c r="E988">
        <v>33944.9</v>
      </c>
      <c r="F988" t="s">
        <v>969</v>
      </c>
      <c r="G988">
        <v>-5.7999999999999996E-3</v>
      </c>
    </row>
    <row r="989" spans="1:7" x14ac:dyDescent="0.2">
      <c r="A989" s="1">
        <v>44374</v>
      </c>
      <c r="B989">
        <v>34678.5</v>
      </c>
      <c r="C989">
        <v>32247.1</v>
      </c>
      <c r="D989">
        <v>34685.5</v>
      </c>
      <c r="E989">
        <v>32041.7</v>
      </c>
      <c r="F989" t="s">
        <v>970</v>
      </c>
      <c r="G989">
        <v>7.5499999999999998E-2</v>
      </c>
    </row>
    <row r="990" spans="1:7" x14ac:dyDescent="0.2">
      <c r="A990" s="1">
        <v>44373</v>
      </c>
      <c r="B990">
        <v>32243.4</v>
      </c>
      <c r="C990">
        <v>31592.1</v>
      </c>
      <c r="D990">
        <v>32643</v>
      </c>
      <c r="E990">
        <v>30206.9</v>
      </c>
      <c r="F990" t="s">
        <v>971</v>
      </c>
      <c r="G990">
        <v>2.06E-2</v>
      </c>
    </row>
    <row r="991" spans="1:7" x14ac:dyDescent="0.2">
      <c r="A991" s="1">
        <v>44372</v>
      </c>
      <c r="B991">
        <v>31594</v>
      </c>
      <c r="C991">
        <v>34660.5</v>
      </c>
      <c r="D991">
        <v>35490.9</v>
      </c>
      <c r="E991">
        <v>31337.9</v>
      </c>
      <c r="F991" t="s">
        <v>972</v>
      </c>
      <c r="G991">
        <v>-8.8599999999999998E-2</v>
      </c>
    </row>
    <row r="992" spans="1:7" x14ac:dyDescent="0.2">
      <c r="A992" s="1">
        <v>44371</v>
      </c>
      <c r="B992">
        <v>34665.800000000003</v>
      </c>
      <c r="C992">
        <v>33678.1</v>
      </c>
      <c r="D992">
        <v>35249.9</v>
      </c>
      <c r="E992">
        <v>32356.7</v>
      </c>
      <c r="F992" t="s">
        <v>973</v>
      </c>
      <c r="G992">
        <v>2.9399999999999999E-2</v>
      </c>
    </row>
    <row r="993" spans="1:7" x14ac:dyDescent="0.2">
      <c r="A993" s="1">
        <v>44370</v>
      </c>
      <c r="B993">
        <v>33674.300000000003</v>
      </c>
      <c r="C993">
        <v>32498.3</v>
      </c>
      <c r="D993">
        <v>34784.300000000003</v>
      </c>
      <c r="E993">
        <v>31736.5</v>
      </c>
      <c r="F993" t="s">
        <v>974</v>
      </c>
      <c r="G993">
        <v>3.6200000000000003E-2</v>
      </c>
    </row>
    <row r="994" spans="1:7" x14ac:dyDescent="0.2">
      <c r="A994" s="1">
        <v>44369</v>
      </c>
      <c r="B994">
        <v>32496.400000000001</v>
      </c>
      <c r="C994">
        <v>31682.7</v>
      </c>
      <c r="D994">
        <v>33272.5</v>
      </c>
      <c r="E994">
        <v>28901.8</v>
      </c>
      <c r="F994" t="s">
        <v>975</v>
      </c>
      <c r="G994">
        <v>2.5399999999999999E-2</v>
      </c>
    </row>
    <row r="995" spans="1:7" x14ac:dyDescent="0.2">
      <c r="A995" s="1">
        <v>44368</v>
      </c>
      <c r="B995">
        <v>31692</v>
      </c>
      <c r="C995">
        <v>35597.9</v>
      </c>
      <c r="D995">
        <v>35708.400000000001</v>
      </c>
      <c r="E995">
        <v>31284.1</v>
      </c>
      <c r="F995" t="s">
        <v>976</v>
      </c>
      <c r="G995">
        <v>-0.10970000000000001</v>
      </c>
    </row>
    <row r="996" spans="1:7" x14ac:dyDescent="0.2">
      <c r="A996" s="1">
        <v>44367</v>
      </c>
      <c r="B996">
        <v>35595.800000000003</v>
      </c>
      <c r="C996">
        <v>35510.9</v>
      </c>
      <c r="D996">
        <v>36097.9</v>
      </c>
      <c r="E996">
        <v>33378</v>
      </c>
      <c r="F996" t="s">
        <v>977</v>
      </c>
      <c r="G996">
        <v>2.3E-3</v>
      </c>
    </row>
    <row r="997" spans="1:7" x14ac:dyDescent="0.2">
      <c r="A997" s="1">
        <v>44366</v>
      </c>
      <c r="B997">
        <v>35513.4</v>
      </c>
      <c r="C997">
        <v>35770</v>
      </c>
      <c r="D997">
        <v>36357.300000000003</v>
      </c>
      <c r="E997">
        <v>34845.5</v>
      </c>
      <c r="F997" t="s">
        <v>978</v>
      </c>
      <c r="G997">
        <v>-6.6E-3</v>
      </c>
    </row>
    <row r="998" spans="1:7" x14ac:dyDescent="0.2">
      <c r="A998" s="1">
        <v>44365</v>
      </c>
      <c r="B998">
        <v>35749.4</v>
      </c>
      <c r="C998">
        <v>38045.5</v>
      </c>
      <c r="D998">
        <v>38166</v>
      </c>
      <c r="E998">
        <v>35198.5</v>
      </c>
      <c r="F998" t="s">
        <v>979</v>
      </c>
      <c r="G998">
        <v>-6.0499999999999998E-2</v>
      </c>
    </row>
    <row r="999" spans="1:7" x14ac:dyDescent="0.2">
      <c r="A999" s="1">
        <v>44364</v>
      </c>
      <c r="B999">
        <v>38052</v>
      </c>
      <c r="C999">
        <v>38337.800000000003</v>
      </c>
      <c r="D999">
        <v>39529.9</v>
      </c>
      <c r="E999">
        <v>37425.300000000003</v>
      </c>
      <c r="F999" t="s">
        <v>980</v>
      </c>
      <c r="G999">
        <v>-7.4000000000000003E-3</v>
      </c>
    </row>
    <row r="1000" spans="1:7" x14ac:dyDescent="0.2">
      <c r="A1000" s="1">
        <v>44363</v>
      </c>
      <c r="B1000">
        <v>38336</v>
      </c>
      <c r="C1000">
        <v>40148.1</v>
      </c>
      <c r="D1000">
        <v>40494.400000000001</v>
      </c>
      <c r="E1000">
        <v>38156.400000000001</v>
      </c>
      <c r="F1000" t="s">
        <v>981</v>
      </c>
      <c r="G1000">
        <v>-4.53E-2</v>
      </c>
    </row>
    <row r="1001" spans="1:7" x14ac:dyDescent="0.2">
      <c r="A1001" s="1">
        <v>44362</v>
      </c>
      <c r="B1001">
        <v>40156.1</v>
      </c>
      <c r="C1001">
        <v>40522.5</v>
      </c>
      <c r="D1001">
        <v>41318</v>
      </c>
      <c r="E1001">
        <v>39589.9</v>
      </c>
      <c r="F1001" t="s">
        <v>982</v>
      </c>
      <c r="G1001">
        <v>-9.1999999999999998E-3</v>
      </c>
    </row>
    <row r="1002" spans="1:7" x14ac:dyDescent="0.2">
      <c r="A1002" s="1">
        <v>44361</v>
      </c>
      <c r="B1002">
        <v>40529.4</v>
      </c>
      <c r="C1002">
        <v>39024.1</v>
      </c>
      <c r="D1002">
        <v>40970.400000000001</v>
      </c>
      <c r="E1002">
        <v>38769.9</v>
      </c>
      <c r="F1002" t="s">
        <v>983</v>
      </c>
      <c r="G1002">
        <v>3.8600000000000002E-2</v>
      </c>
    </row>
    <row r="1003" spans="1:7" x14ac:dyDescent="0.2">
      <c r="A1003" s="1">
        <v>44360</v>
      </c>
      <c r="B1003">
        <v>39022.9</v>
      </c>
      <c r="C1003">
        <v>35467.5</v>
      </c>
      <c r="D1003">
        <v>39321.599999999999</v>
      </c>
      <c r="E1003">
        <v>34827</v>
      </c>
      <c r="F1003" t="s">
        <v>984</v>
      </c>
      <c r="G1003">
        <v>0.1002</v>
      </c>
    </row>
    <row r="1004" spans="1:7" x14ac:dyDescent="0.2">
      <c r="A1004" s="1">
        <v>44359</v>
      </c>
      <c r="B1004">
        <v>35467.5</v>
      </c>
      <c r="C1004">
        <v>37334.400000000001</v>
      </c>
      <c r="D1004">
        <v>37437.300000000003</v>
      </c>
      <c r="E1004">
        <v>34703.300000000003</v>
      </c>
      <c r="F1004" t="s">
        <v>985</v>
      </c>
      <c r="G1004">
        <v>-4.9500000000000002E-2</v>
      </c>
    </row>
    <row r="1005" spans="1:7" x14ac:dyDescent="0.2">
      <c r="A1005" s="1">
        <v>44358</v>
      </c>
      <c r="B1005">
        <v>37314.6</v>
      </c>
      <c r="C1005">
        <v>36654.300000000003</v>
      </c>
      <c r="D1005">
        <v>37641.1</v>
      </c>
      <c r="E1005">
        <v>36003.300000000003</v>
      </c>
      <c r="F1005" t="s">
        <v>986</v>
      </c>
      <c r="G1005">
        <v>1.8100000000000002E-2</v>
      </c>
    </row>
    <row r="1006" spans="1:7" x14ac:dyDescent="0.2">
      <c r="A1006" s="1">
        <v>44357</v>
      </c>
      <c r="B1006">
        <v>36649.4</v>
      </c>
      <c r="C1006">
        <v>37375.199999999997</v>
      </c>
      <c r="D1006">
        <v>38340.800000000003</v>
      </c>
      <c r="E1006">
        <v>35824</v>
      </c>
      <c r="F1006" t="s">
        <v>987</v>
      </c>
      <c r="G1006">
        <v>-1.83E-2</v>
      </c>
    </row>
    <row r="1007" spans="1:7" x14ac:dyDescent="0.2">
      <c r="A1007" s="1">
        <v>44356</v>
      </c>
      <c r="B1007">
        <v>37332.199999999997</v>
      </c>
      <c r="C1007">
        <v>33385.5</v>
      </c>
      <c r="D1007">
        <v>37517.599999999999</v>
      </c>
      <c r="E1007">
        <v>32428.6</v>
      </c>
      <c r="F1007" t="s">
        <v>988</v>
      </c>
      <c r="G1007">
        <v>0.1183</v>
      </c>
    </row>
    <row r="1008" spans="1:7" x14ac:dyDescent="0.2">
      <c r="A1008" s="1">
        <v>44355</v>
      </c>
      <c r="B1008">
        <v>33382.9</v>
      </c>
      <c r="C1008">
        <v>33574.6</v>
      </c>
      <c r="D1008">
        <v>34047.800000000003</v>
      </c>
      <c r="E1008">
        <v>31158.1</v>
      </c>
      <c r="F1008" t="s">
        <v>989</v>
      </c>
      <c r="G1008">
        <v>-5.7999999999999996E-3</v>
      </c>
    </row>
    <row r="1009" spans="1:7" x14ac:dyDescent="0.2">
      <c r="A1009" s="1">
        <v>44354</v>
      </c>
      <c r="B1009">
        <v>33578</v>
      </c>
      <c r="C1009">
        <v>35815.4</v>
      </c>
      <c r="D1009">
        <v>36754.6</v>
      </c>
      <c r="E1009">
        <v>33410.1</v>
      </c>
      <c r="F1009" t="s">
        <v>990</v>
      </c>
      <c r="G1009">
        <v>-6.25E-2</v>
      </c>
    </row>
    <row r="1010" spans="1:7" x14ac:dyDescent="0.2">
      <c r="A1010" s="1">
        <v>44353</v>
      </c>
      <c r="B1010">
        <v>35815.4</v>
      </c>
      <c r="C1010">
        <v>35518.699999999997</v>
      </c>
      <c r="D1010">
        <v>36434</v>
      </c>
      <c r="E1010">
        <v>35265.300000000003</v>
      </c>
      <c r="F1010" t="s">
        <v>991</v>
      </c>
      <c r="G1010">
        <v>8.3000000000000001E-3</v>
      </c>
    </row>
    <row r="1011" spans="1:7" x14ac:dyDescent="0.2">
      <c r="A1011" s="1">
        <v>44352</v>
      </c>
      <c r="B1011">
        <v>35520</v>
      </c>
      <c r="C1011">
        <v>36841.199999999997</v>
      </c>
      <c r="D1011">
        <v>37887.599999999999</v>
      </c>
      <c r="E1011">
        <v>34832</v>
      </c>
      <c r="F1011" t="s">
        <v>992</v>
      </c>
      <c r="G1011">
        <v>-3.61E-2</v>
      </c>
    </row>
    <row r="1012" spans="1:7" x14ac:dyDescent="0.2">
      <c r="A1012" s="1">
        <v>44351</v>
      </c>
      <c r="B1012">
        <v>36851.300000000003</v>
      </c>
      <c r="C1012">
        <v>39191.4</v>
      </c>
      <c r="D1012">
        <v>39255.4</v>
      </c>
      <c r="E1012">
        <v>35659.9</v>
      </c>
      <c r="F1012" t="s">
        <v>993</v>
      </c>
      <c r="G1012">
        <v>-5.96E-2</v>
      </c>
    </row>
    <row r="1013" spans="1:7" x14ac:dyDescent="0.2">
      <c r="A1013" s="1">
        <v>44350</v>
      </c>
      <c r="B1013">
        <v>39187.300000000003</v>
      </c>
      <c r="C1013">
        <v>37555.699999999997</v>
      </c>
      <c r="D1013">
        <v>39462.300000000003</v>
      </c>
      <c r="E1013">
        <v>37193.599999999999</v>
      </c>
      <c r="F1013" t="s">
        <v>994</v>
      </c>
      <c r="G1013">
        <v>4.3400000000000001E-2</v>
      </c>
    </row>
    <row r="1014" spans="1:7" x14ac:dyDescent="0.2">
      <c r="A1014" s="1">
        <v>44349</v>
      </c>
      <c r="B1014">
        <v>37555.800000000003</v>
      </c>
      <c r="C1014">
        <v>36687.699999999997</v>
      </c>
      <c r="D1014">
        <v>38199.9</v>
      </c>
      <c r="E1014">
        <v>35981.1</v>
      </c>
      <c r="F1014" t="s">
        <v>995</v>
      </c>
      <c r="G1014">
        <v>2.3699999999999999E-2</v>
      </c>
    </row>
    <row r="1015" spans="1:7" x14ac:dyDescent="0.2">
      <c r="A1015" s="1">
        <v>44348</v>
      </c>
      <c r="B1015">
        <v>36687.599999999999</v>
      </c>
      <c r="C1015">
        <v>37294.300000000003</v>
      </c>
      <c r="D1015">
        <v>37850.300000000003</v>
      </c>
      <c r="E1015">
        <v>35742.699999999997</v>
      </c>
      <c r="F1015" t="s">
        <v>996</v>
      </c>
      <c r="G1015">
        <v>-1.6400000000000001E-2</v>
      </c>
    </row>
    <row r="1016" spans="1:7" x14ac:dyDescent="0.2">
      <c r="A1016" s="1">
        <v>44347</v>
      </c>
      <c r="B1016">
        <v>37298.6</v>
      </c>
      <c r="C1016">
        <v>35644</v>
      </c>
      <c r="D1016">
        <v>37480.699999999997</v>
      </c>
      <c r="E1016">
        <v>34213.199999999997</v>
      </c>
      <c r="F1016" t="s">
        <v>997</v>
      </c>
      <c r="G1016">
        <v>4.6199999999999998E-2</v>
      </c>
    </row>
    <row r="1017" spans="1:7" x14ac:dyDescent="0.2">
      <c r="A1017" s="1">
        <v>44346</v>
      </c>
      <c r="B1017">
        <v>35652.800000000003</v>
      </c>
      <c r="C1017">
        <v>34589.300000000003</v>
      </c>
      <c r="D1017">
        <v>36388.6</v>
      </c>
      <c r="E1017">
        <v>33441</v>
      </c>
      <c r="F1017" t="s">
        <v>998</v>
      </c>
      <c r="G1017">
        <v>3.09E-2</v>
      </c>
    </row>
    <row r="1018" spans="1:7" x14ac:dyDescent="0.2">
      <c r="A1018" s="1">
        <v>44345</v>
      </c>
      <c r="B1018">
        <v>34584.6</v>
      </c>
      <c r="C1018">
        <v>35664.5</v>
      </c>
      <c r="D1018">
        <v>37227.1</v>
      </c>
      <c r="E1018">
        <v>33664.199999999997</v>
      </c>
      <c r="F1018" t="s">
        <v>999</v>
      </c>
      <c r="G1018">
        <v>-3.0200000000000001E-2</v>
      </c>
    </row>
    <row r="1019" spans="1:7" x14ac:dyDescent="0.2">
      <c r="A1019" s="1">
        <v>44344</v>
      </c>
      <c r="B1019">
        <v>35662.5</v>
      </c>
      <c r="C1019">
        <v>38543.199999999997</v>
      </c>
      <c r="D1019">
        <v>38844.1</v>
      </c>
      <c r="E1019">
        <v>34772.400000000001</v>
      </c>
      <c r="F1019" t="s">
        <v>1000</v>
      </c>
      <c r="G1019">
        <v>-7.17E-2</v>
      </c>
    </row>
    <row r="1020" spans="1:7" x14ac:dyDescent="0.2">
      <c r="A1020" s="1">
        <v>44343</v>
      </c>
      <c r="B1020">
        <v>38417.300000000003</v>
      </c>
      <c r="C1020">
        <v>39249</v>
      </c>
      <c r="D1020">
        <v>40322.199999999997</v>
      </c>
      <c r="E1020">
        <v>37190.800000000003</v>
      </c>
      <c r="F1020" t="s">
        <v>1001</v>
      </c>
      <c r="G1020">
        <v>-2.12E-2</v>
      </c>
    </row>
    <row r="1021" spans="1:7" x14ac:dyDescent="0.2">
      <c r="A1021" s="1">
        <v>44342</v>
      </c>
      <c r="B1021">
        <v>39249.199999999997</v>
      </c>
      <c r="C1021">
        <v>38375.699999999997</v>
      </c>
      <c r="D1021">
        <v>40750</v>
      </c>
      <c r="E1021">
        <v>37847</v>
      </c>
      <c r="F1021" t="s">
        <v>1002</v>
      </c>
      <c r="G1021">
        <v>2.2700000000000001E-2</v>
      </c>
    </row>
    <row r="1022" spans="1:7" x14ac:dyDescent="0.2">
      <c r="A1022" s="1">
        <v>44341</v>
      </c>
      <c r="B1022">
        <v>38378.300000000003</v>
      </c>
      <c r="C1022">
        <v>38753.599999999999</v>
      </c>
      <c r="D1022">
        <v>39740.800000000003</v>
      </c>
      <c r="E1022">
        <v>36540.699999999997</v>
      </c>
      <c r="F1022" t="s">
        <v>1003</v>
      </c>
      <c r="G1022">
        <v>-9.5999999999999992E-3</v>
      </c>
    </row>
    <row r="1023" spans="1:7" x14ac:dyDescent="0.2">
      <c r="A1023" s="1">
        <v>44340</v>
      </c>
      <c r="B1023">
        <v>38750.6</v>
      </c>
      <c r="C1023">
        <v>34720.300000000003</v>
      </c>
      <c r="D1023">
        <v>39851.699999999997</v>
      </c>
      <c r="E1023">
        <v>34474.6</v>
      </c>
      <c r="F1023" t="s">
        <v>1004</v>
      </c>
      <c r="G1023">
        <v>0.1174</v>
      </c>
    </row>
    <row r="1024" spans="1:7" x14ac:dyDescent="0.2">
      <c r="A1024" s="1">
        <v>44339</v>
      </c>
      <c r="B1024">
        <v>34679.699999999997</v>
      </c>
      <c r="C1024">
        <v>37446.800000000003</v>
      </c>
      <c r="D1024">
        <v>38248.699999999997</v>
      </c>
      <c r="E1024">
        <v>31192.400000000001</v>
      </c>
      <c r="F1024" t="s">
        <v>1005</v>
      </c>
      <c r="G1024">
        <v>-7.3899999999999993E-2</v>
      </c>
    </row>
    <row r="1025" spans="1:7" x14ac:dyDescent="0.2">
      <c r="A1025" s="1">
        <v>44338</v>
      </c>
      <c r="B1025">
        <v>37448.300000000003</v>
      </c>
      <c r="C1025">
        <v>37291</v>
      </c>
      <c r="D1025">
        <v>38776</v>
      </c>
      <c r="E1025">
        <v>35314.9</v>
      </c>
      <c r="F1025" t="s">
        <v>1006</v>
      </c>
      <c r="G1025">
        <v>4.0000000000000001E-3</v>
      </c>
    </row>
    <row r="1026" spans="1:7" x14ac:dyDescent="0.2">
      <c r="A1026" s="1">
        <v>44337</v>
      </c>
      <c r="B1026">
        <v>37297.4</v>
      </c>
      <c r="C1026">
        <v>40611.199999999997</v>
      </c>
      <c r="D1026">
        <v>42108.3</v>
      </c>
      <c r="E1026">
        <v>33592.300000000003</v>
      </c>
      <c r="F1026" t="s">
        <v>1007</v>
      </c>
      <c r="G1026">
        <v>-8.4000000000000005E-2</v>
      </c>
    </row>
    <row r="1027" spans="1:7" x14ac:dyDescent="0.2">
      <c r="A1027" s="1">
        <v>44336</v>
      </c>
      <c r="B1027">
        <v>40717.199999999997</v>
      </c>
      <c r="C1027">
        <v>36706.800000000003</v>
      </c>
      <c r="D1027">
        <v>42425.9</v>
      </c>
      <c r="E1027">
        <v>35010.400000000001</v>
      </c>
      <c r="F1027" t="s">
        <v>1008</v>
      </c>
      <c r="G1027">
        <v>0.10879999999999999</v>
      </c>
    </row>
    <row r="1028" spans="1:7" x14ac:dyDescent="0.2">
      <c r="A1028" s="1">
        <v>44335</v>
      </c>
      <c r="B1028">
        <v>36720.5</v>
      </c>
      <c r="C1028">
        <v>42898.3</v>
      </c>
      <c r="D1028">
        <v>43516.6</v>
      </c>
      <c r="E1028">
        <v>30261.7</v>
      </c>
      <c r="F1028" t="s">
        <v>1009</v>
      </c>
      <c r="G1028">
        <v>-0.14399999999999999</v>
      </c>
    </row>
    <row r="1029" spans="1:7" x14ac:dyDescent="0.2">
      <c r="A1029" s="1">
        <v>44334</v>
      </c>
      <c r="B1029">
        <v>42897.3</v>
      </c>
      <c r="C1029">
        <v>43538.5</v>
      </c>
      <c r="D1029">
        <v>45770.9</v>
      </c>
      <c r="E1029">
        <v>42293.9</v>
      </c>
      <c r="F1029" t="s">
        <v>1010</v>
      </c>
      <c r="G1029">
        <v>-1.4800000000000001E-2</v>
      </c>
    </row>
    <row r="1030" spans="1:7" x14ac:dyDescent="0.2">
      <c r="A1030" s="1">
        <v>44333</v>
      </c>
      <c r="B1030">
        <v>43541.3</v>
      </c>
      <c r="C1030">
        <v>46424.2</v>
      </c>
      <c r="D1030">
        <v>46545.4</v>
      </c>
      <c r="E1030">
        <v>42201.5</v>
      </c>
      <c r="F1030" t="s">
        <v>1011</v>
      </c>
      <c r="G1030">
        <v>-6.2100000000000002E-2</v>
      </c>
    </row>
    <row r="1031" spans="1:7" x14ac:dyDescent="0.2">
      <c r="A1031" s="1">
        <v>44332</v>
      </c>
      <c r="B1031">
        <v>46426.400000000001</v>
      </c>
      <c r="C1031">
        <v>46729.3</v>
      </c>
      <c r="D1031">
        <v>49764.3</v>
      </c>
      <c r="E1031">
        <v>43920.800000000003</v>
      </c>
      <c r="F1031" t="s">
        <v>1012</v>
      </c>
      <c r="G1031">
        <v>-6.0000000000000001E-3</v>
      </c>
    </row>
    <row r="1032" spans="1:7" x14ac:dyDescent="0.2">
      <c r="A1032" s="1">
        <v>44331</v>
      </c>
      <c r="B1032">
        <v>46708.800000000003</v>
      </c>
      <c r="C1032">
        <v>49839.1</v>
      </c>
      <c r="D1032">
        <v>50640.9</v>
      </c>
      <c r="E1032">
        <v>46650.2</v>
      </c>
      <c r="F1032" t="s">
        <v>1013</v>
      </c>
      <c r="G1032">
        <v>-6.2799999999999995E-2</v>
      </c>
    </row>
    <row r="1033" spans="1:7" x14ac:dyDescent="0.2">
      <c r="A1033" s="1">
        <v>44330</v>
      </c>
      <c r="B1033">
        <v>49839.8</v>
      </c>
      <c r="C1033">
        <v>49704.9</v>
      </c>
      <c r="D1033">
        <v>51459.199999999997</v>
      </c>
      <c r="E1033">
        <v>48874</v>
      </c>
      <c r="F1033" t="s">
        <v>1014</v>
      </c>
      <c r="G1033">
        <v>2.7000000000000001E-3</v>
      </c>
    </row>
    <row r="1034" spans="1:7" x14ac:dyDescent="0.2">
      <c r="A1034" s="1">
        <v>44329</v>
      </c>
      <c r="B1034">
        <v>49704.6</v>
      </c>
      <c r="C1034">
        <v>49398.2</v>
      </c>
      <c r="D1034">
        <v>51337.3</v>
      </c>
      <c r="E1034">
        <v>46331.1</v>
      </c>
      <c r="F1034" t="s">
        <v>1015</v>
      </c>
      <c r="G1034">
        <v>6.4999999999999997E-3</v>
      </c>
    </row>
    <row r="1035" spans="1:7" x14ac:dyDescent="0.2">
      <c r="A1035" s="1">
        <v>44328</v>
      </c>
      <c r="B1035">
        <v>49384.2</v>
      </c>
      <c r="C1035">
        <v>56694.5</v>
      </c>
      <c r="D1035">
        <v>57938.5</v>
      </c>
      <c r="E1035">
        <v>49187</v>
      </c>
      <c r="F1035" t="s">
        <v>1016</v>
      </c>
      <c r="G1035">
        <v>-0.129</v>
      </c>
    </row>
    <row r="1036" spans="1:7" x14ac:dyDescent="0.2">
      <c r="A1036" s="1">
        <v>44327</v>
      </c>
      <c r="B1036">
        <v>56695.7</v>
      </c>
      <c r="C1036">
        <v>55846.1</v>
      </c>
      <c r="D1036">
        <v>56871.1</v>
      </c>
      <c r="E1036">
        <v>54550.400000000001</v>
      </c>
      <c r="F1036" t="s">
        <v>1017</v>
      </c>
      <c r="G1036">
        <v>1.52E-2</v>
      </c>
    </row>
    <row r="1037" spans="1:7" x14ac:dyDescent="0.2">
      <c r="A1037" s="1">
        <v>44326</v>
      </c>
      <c r="B1037">
        <v>55848.9</v>
      </c>
      <c r="C1037">
        <v>58251.199999999997</v>
      </c>
      <c r="D1037">
        <v>59523.9</v>
      </c>
      <c r="E1037">
        <v>53678.3</v>
      </c>
      <c r="F1037" t="s">
        <v>1018</v>
      </c>
      <c r="G1037">
        <v>-4.1000000000000002E-2</v>
      </c>
    </row>
    <row r="1038" spans="1:7" x14ac:dyDescent="0.2">
      <c r="A1038" s="1">
        <v>44325</v>
      </c>
      <c r="B1038">
        <v>58238.3</v>
      </c>
      <c r="C1038">
        <v>58840.6</v>
      </c>
      <c r="D1038">
        <v>59227</v>
      </c>
      <c r="E1038">
        <v>56414.400000000001</v>
      </c>
      <c r="F1038" t="s">
        <v>1019</v>
      </c>
      <c r="G1038">
        <v>-1.0200000000000001E-2</v>
      </c>
    </row>
    <row r="1039" spans="1:7" x14ac:dyDescent="0.2">
      <c r="A1039" s="1">
        <v>44324</v>
      </c>
      <c r="B1039">
        <v>58840.1</v>
      </c>
      <c r="C1039">
        <v>57330.3</v>
      </c>
      <c r="D1039">
        <v>59471.1</v>
      </c>
      <c r="E1039">
        <v>56972.2</v>
      </c>
      <c r="F1039" t="s">
        <v>1020</v>
      </c>
      <c r="G1039">
        <v>2.6200000000000001E-2</v>
      </c>
    </row>
    <row r="1040" spans="1:7" x14ac:dyDescent="0.2">
      <c r="A1040" s="1">
        <v>44323</v>
      </c>
      <c r="B1040">
        <v>57337.2</v>
      </c>
      <c r="C1040">
        <v>56411.4</v>
      </c>
      <c r="D1040">
        <v>58639.3</v>
      </c>
      <c r="E1040">
        <v>55300.1</v>
      </c>
      <c r="F1040" t="s">
        <v>1021</v>
      </c>
      <c r="G1040">
        <v>1.6500000000000001E-2</v>
      </c>
    </row>
    <row r="1041" spans="1:7" x14ac:dyDescent="0.2">
      <c r="A1041" s="1">
        <v>44322</v>
      </c>
      <c r="B1041">
        <v>56405.4</v>
      </c>
      <c r="C1041">
        <v>57441</v>
      </c>
      <c r="D1041">
        <v>58364.9</v>
      </c>
      <c r="E1041">
        <v>55294.5</v>
      </c>
      <c r="F1041" t="s">
        <v>1022</v>
      </c>
      <c r="G1041">
        <v>-1.7999999999999999E-2</v>
      </c>
    </row>
    <row r="1042" spans="1:7" x14ac:dyDescent="0.2">
      <c r="A1042" s="1">
        <v>44321</v>
      </c>
      <c r="B1042">
        <v>57441.3</v>
      </c>
      <c r="C1042">
        <v>53872.5</v>
      </c>
      <c r="D1042">
        <v>57936.4</v>
      </c>
      <c r="E1042">
        <v>53872.5</v>
      </c>
      <c r="F1042" t="s">
        <v>1023</v>
      </c>
      <c r="G1042">
        <v>6.88E-2</v>
      </c>
    </row>
    <row r="1043" spans="1:7" x14ac:dyDescent="0.2">
      <c r="A1043" s="1">
        <v>44320</v>
      </c>
      <c r="B1043">
        <v>53741.5</v>
      </c>
      <c r="C1043">
        <v>57170.6</v>
      </c>
      <c r="D1043">
        <v>57201.3</v>
      </c>
      <c r="E1043">
        <v>53741.5</v>
      </c>
      <c r="F1043" t="s">
        <v>1024</v>
      </c>
      <c r="G1043">
        <v>-0.06</v>
      </c>
    </row>
    <row r="1044" spans="1:7" x14ac:dyDescent="0.2">
      <c r="A1044" s="1">
        <v>44319</v>
      </c>
      <c r="B1044">
        <v>57169.8</v>
      </c>
      <c r="C1044">
        <v>56605.8</v>
      </c>
      <c r="D1044">
        <v>58925.1</v>
      </c>
      <c r="E1044">
        <v>56562.400000000001</v>
      </c>
      <c r="F1044" t="s">
        <v>1025</v>
      </c>
      <c r="G1044">
        <v>0.01</v>
      </c>
    </row>
    <row r="1045" spans="1:7" x14ac:dyDescent="0.2">
      <c r="A1045" s="1">
        <v>44318</v>
      </c>
      <c r="B1045">
        <v>56603.8</v>
      </c>
      <c r="C1045">
        <v>57807.199999999997</v>
      </c>
      <c r="D1045">
        <v>57868.4</v>
      </c>
      <c r="E1045">
        <v>56110.5</v>
      </c>
      <c r="F1045" t="s">
        <v>1026</v>
      </c>
      <c r="G1045">
        <v>-2.0799999999999999E-2</v>
      </c>
    </row>
    <row r="1046" spans="1:7" x14ac:dyDescent="0.2">
      <c r="A1046" s="1">
        <v>44317</v>
      </c>
      <c r="B1046">
        <v>57807.1</v>
      </c>
      <c r="C1046">
        <v>57719.1</v>
      </c>
      <c r="D1046">
        <v>58449.4</v>
      </c>
      <c r="E1046">
        <v>57029.5</v>
      </c>
      <c r="F1046" t="s">
        <v>1027</v>
      </c>
      <c r="G1046">
        <v>1.5E-3</v>
      </c>
    </row>
    <row r="1047" spans="1:7" x14ac:dyDescent="0.2">
      <c r="A1047" s="1">
        <v>44316</v>
      </c>
      <c r="B1047">
        <v>57720.3</v>
      </c>
      <c r="C1047">
        <v>53562.3</v>
      </c>
      <c r="D1047">
        <v>57925.599999999999</v>
      </c>
      <c r="E1047">
        <v>53088.7</v>
      </c>
      <c r="F1047" t="s">
        <v>1028</v>
      </c>
      <c r="G1047">
        <v>7.7700000000000005E-2</v>
      </c>
    </row>
    <row r="1048" spans="1:7" x14ac:dyDescent="0.2">
      <c r="A1048" s="1">
        <v>44315</v>
      </c>
      <c r="B1048">
        <v>53560.800000000003</v>
      </c>
      <c r="C1048">
        <v>54838.6</v>
      </c>
      <c r="D1048">
        <v>55173.7</v>
      </c>
      <c r="E1048">
        <v>52400</v>
      </c>
      <c r="F1048" t="s">
        <v>1029</v>
      </c>
      <c r="G1048">
        <v>-2.3400000000000001E-2</v>
      </c>
    </row>
    <row r="1049" spans="1:7" x14ac:dyDescent="0.2">
      <c r="A1049" s="1">
        <v>44314</v>
      </c>
      <c r="B1049">
        <v>54841.4</v>
      </c>
      <c r="C1049">
        <v>55036</v>
      </c>
      <c r="D1049">
        <v>56419.9</v>
      </c>
      <c r="E1049">
        <v>53876.4</v>
      </c>
      <c r="F1049" t="s">
        <v>1030</v>
      </c>
      <c r="G1049">
        <v>-3.5000000000000001E-3</v>
      </c>
    </row>
    <row r="1050" spans="1:7" x14ac:dyDescent="0.2">
      <c r="A1050" s="1">
        <v>44313</v>
      </c>
      <c r="B1050">
        <v>55036.5</v>
      </c>
      <c r="C1050">
        <v>54011.1</v>
      </c>
      <c r="D1050">
        <v>55427.8</v>
      </c>
      <c r="E1050">
        <v>53345</v>
      </c>
      <c r="F1050" t="s">
        <v>1031</v>
      </c>
      <c r="G1050">
        <v>1.8800000000000001E-2</v>
      </c>
    </row>
    <row r="1051" spans="1:7" x14ac:dyDescent="0.2">
      <c r="A1051" s="1">
        <v>44312</v>
      </c>
      <c r="B1051">
        <v>54020.5</v>
      </c>
      <c r="C1051">
        <v>48963.5</v>
      </c>
      <c r="D1051">
        <v>54320.9</v>
      </c>
      <c r="E1051">
        <v>48815.9</v>
      </c>
      <c r="F1051" t="s">
        <v>1032</v>
      </c>
      <c r="G1051">
        <v>0.1033</v>
      </c>
    </row>
    <row r="1052" spans="1:7" x14ac:dyDescent="0.2">
      <c r="A1052" s="1">
        <v>44311</v>
      </c>
      <c r="B1052">
        <v>48963.6</v>
      </c>
      <c r="C1052">
        <v>50088.2</v>
      </c>
      <c r="D1052">
        <v>50532.4</v>
      </c>
      <c r="E1052">
        <v>47098.5</v>
      </c>
      <c r="F1052" t="s">
        <v>1033</v>
      </c>
      <c r="G1052">
        <v>-2.2499999999999999E-2</v>
      </c>
    </row>
    <row r="1053" spans="1:7" x14ac:dyDescent="0.2">
      <c r="A1053" s="1">
        <v>44310</v>
      </c>
      <c r="B1053">
        <v>50088.9</v>
      </c>
      <c r="C1053">
        <v>51140.800000000003</v>
      </c>
      <c r="D1053">
        <v>51183</v>
      </c>
      <c r="E1053">
        <v>48775.199999999997</v>
      </c>
      <c r="F1053" t="s">
        <v>1034</v>
      </c>
      <c r="G1053">
        <v>-2.06E-2</v>
      </c>
    </row>
    <row r="1054" spans="1:7" x14ac:dyDescent="0.2">
      <c r="A1054" s="1">
        <v>44309</v>
      </c>
      <c r="B1054">
        <v>51143.6</v>
      </c>
      <c r="C1054">
        <v>51707.1</v>
      </c>
      <c r="D1054">
        <v>52099.9</v>
      </c>
      <c r="E1054">
        <v>47659.4</v>
      </c>
      <c r="F1054" t="s">
        <v>1035</v>
      </c>
      <c r="G1054">
        <v>-1.1299999999999999E-2</v>
      </c>
    </row>
    <row r="1055" spans="1:7" x14ac:dyDescent="0.2">
      <c r="A1055" s="1">
        <v>44308</v>
      </c>
      <c r="B1055">
        <v>51729.5</v>
      </c>
      <c r="C1055">
        <v>53821.3</v>
      </c>
      <c r="D1055">
        <v>55408.4</v>
      </c>
      <c r="E1055">
        <v>50590.9</v>
      </c>
      <c r="F1055" t="s">
        <v>1036</v>
      </c>
      <c r="G1055">
        <v>-3.8800000000000001E-2</v>
      </c>
    </row>
    <row r="1056" spans="1:7" x14ac:dyDescent="0.2">
      <c r="A1056" s="1">
        <v>44307</v>
      </c>
      <c r="B1056">
        <v>53820.2</v>
      </c>
      <c r="C1056">
        <v>56479.5</v>
      </c>
      <c r="D1056">
        <v>56764.4</v>
      </c>
      <c r="E1056">
        <v>53657.599999999999</v>
      </c>
      <c r="F1056" t="s">
        <v>1037</v>
      </c>
      <c r="G1056">
        <v>-4.7100000000000003E-2</v>
      </c>
    </row>
    <row r="1057" spans="1:7" x14ac:dyDescent="0.2">
      <c r="A1057" s="1">
        <v>44306</v>
      </c>
      <c r="B1057">
        <v>56483.199999999997</v>
      </c>
      <c r="C1057">
        <v>55645.1</v>
      </c>
      <c r="D1057">
        <v>57054.9</v>
      </c>
      <c r="E1057">
        <v>53422.5</v>
      </c>
      <c r="F1057" t="s">
        <v>1038</v>
      </c>
      <c r="G1057">
        <v>1.4999999999999999E-2</v>
      </c>
    </row>
    <row r="1058" spans="1:7" x14ac:dyDescent="0.2">
      <c r="A1058" s="1">
        <v>44305</v>
      </c>
      <c r="B1058">
        <v>55646.1</v>
      </c>
      <c r="C1058">
        <v>56208.1</v>
      </c>
      <c r="D1058">
        <v>57517</v>
      </c>
      <c r="E1058">
        <v>54272.3</v>
      </c>
      <c r="F1058" t="s">
        <v>1039</v>
      </c>
      <c r="G1058">
        <v>-0.01</v>
      </c>
    </row>
    <row r="1059" spans="1:7" x14ac:dyDescent="0.2">
      <c r="A1059" s="1">
        <v>44304</v>
      </c>
      <c r="B1059">
        <v>56207.1</v>
      </c>
      <c r="C1059">
        <v>60043.199999999997</v>
      </c>
      <c r="D1059">
        <v>60362.1</v>
      </c>
      <c r="E1059">
        <v>51817.599999999999</v>
      </c>
      <c r="F1059" t="s">
        <v>1040</v>
      </c>
      <c r="G1059">
        <v>-6.3899999999999998E-2</v>
      </c>
    </row>
    <row r="1060" spans="1:7" x14ac:dyDescent="0.2">
      <c r="A1060" s="1">
        <v>44303</v>
      </c>
      <c r="B1060">
        <v>60041.9</v>
      </c>
      <c r="C1060">
        <v>61358.3</v>
      </c>
      <c r="D1060">
        <v>62509.1</v>
      </c>
      <c r="E1060">
        <v>59672.1</v>
      </c>
      <c r="F1060" t="s">
        <v>1031</v>
      </c>
      <c r="G1060">
        <v>-2.18E-2</v>
      </c>
    </row>
    <row r="1061" spans="1:7" x14ac:dyDescent="0.2">
      <c r="A1061" s="1">
        <v>44302</v>
      </c>
      <c r="B1061">
        <v>61379.7</v>
      </c>
      <c r="C1061">
        <v>63211.6</v>
      </c>
      <c r="D1061">
        <v>63518.5</v>
      </c>
      <c r="E1061">
        <v>60027.3</v>
      </c>
      <c r="F1061" t="s">
        <v>1041</v>
      </c>
      <c r="G1061">
        <v>-2.9000000000000001E-2</v>
      </c>
    </row>
    <row r="1062" spans="1:7" x14ac:dyDescent="0.2">
      <c r="A1062" s="1">
        <v>44301</v>
      </c>
      <c r="B1062">
        <v>63216</v>
      </c>
      <c r="C1062">
        <v>62978.6</v>
      </c>
      <c r="D1062">
        <v>63729.1</v>
      </c>
      <c r="E1062">
        <v>62067.5</v>
      </c>
      <c r="F1062" t="s">
        <v>1042</v>
      </c>
      <c r="G1062">
        <v>3.7000000000000002E-3</v>
      </c>
    </row>
    <row r="1063" spans="1:7" x14ac:dyDescent="0.2">
      <c r="A1063" s="1">
        <v>44300</v>
      </c>
      <c r="B1063">
        <v>62980.4</v>
      </c>
      <c r="C1063">
        <v>63544.2</v>
      </c>
      <c r="D1063">
        <v>64778</v>
      </c>
      <c r="E1063">
        <v>61366.3</v>
      </c>
      <c r="F1063" t="s">
        <v>1043</v>
      </c>
      <c r="G1063">
        <v>-8.8000000000000005E-3</v>
      </c>
    </row>
    <row r="1064" spans="1:7" x14ac:dyDescent="0.2">
      <c r="A1064" s="1">
        <v>44299</v>
      </c>
      <c r="B1064">
        <v>63540.9</v>
      </c>
      <c r="C1064">
        <v>59863.6</v>
      </c>
      <c r="D1064">
        <v>63659</v>
      </c>
      <c r="E1064">
        <v>59839.4</v>
      </c>
      <c r="F1064" t="s">
        <v>1044</v>
      </c>
      <c r="G1064">
        <v>6.1400000000000003E-2</v>
      </c>
    </row>
    <row r="1065" spans="1:7" x14ac:dyDescent="0.2">
      <c r="A1065" s="1">
        <v>44298</v>
      </c>
      <c r="B1065">
        <v>59863.8</v>
      </c>
      <c r="C1065">
        <v>59982.1</v>
      </c>
      <c r="D1065">
        <v>61259.9</v>
      </c>
      <c r="E1065">
        <v>59569.2</v>
      </c>
      <c r="F1065" t="s">
        <v>1045</v>
      </c>
      <c r="G1065">
        <v>-1.9E-3</v>
      </c>
    </row>
    <row r="1066" spans="1:7" x14ac:dyDescent="0.2">
      <c r="A1066" s="1">
        <v>44297</v>
      </c>
      <c r="B1066">
        <v>59978.7</v>
      </c>
      <c r="C1066">
        <v>59772.4</v>
      </c>
      <c r="D1066">
        <v>60667.1</v>
      </c>
      <c r="E1066">
        <v>59250.3</v>
      </c>
      <c r="F1066" t="s">
        <v>1046</v>
      </c>
      <c r="G1066">
        <v>3.8999999999999998E-3</v>
      </c>
    </row>
    <row r="1067" spans="1:7" x14ac:dyDescent="0.2">
      <c r="A1067" s="1">
        <v>44296</v>
      </c>
      <c r="B1067">
        <v>59748.4</v>
      </c>
      <c r="C1067">
        <v>58127.4</v>
      </c>
      <c r="D1067">
        <v>61229</v>
      </c>
      <c r="E1067">
        <v>57900</v>
      </c>
      <c r="F1067" t="s">
        <v>1047</v>
      </c>
      <c r="G1067">
        <v>2.8000000000000001E-2</v>
      </c>
    </row>
    <row r="1068" spans="1:7" x14ac:dyDescent="0.2">
      <c r="A1068" s="1">
        <v>44295</v>
      </c>
      <c r="B1068">
        <v>58118.7</v>
      </c>
      <c r="C1068">
        <v>58076.800000000003</v>
      </c>
      <c r="D1068">
        <v>58890.9</v>
      </c>
      <c r="E1068">
        <v>57686</v>
      </c>
      <c r="F1068" t="s">
        <v>1048</v>
      </c>
      <c r="G1068">
        <v>6.9999999999999999E-4</v>
      </c>
    </row>
    <row r="1069" spans="1:7" x14ac:dyDescent="0.2">
      <c r="A1069" s="1">
        <v>44294</v>
      </c>
      <c r="B1069">
        <v>58077.4</v>
      </c>
      <c r="C1069">
        <v>55948</v>
      </c>
      <c r="D1069">
        <v>58136.7</v>
      </c>
      <c r="E1069">
        <v>55721.599999999999</v>
      </c>
      <c r="F1069" t="s">
        <v>1049</v>
      </c>
      <c r="G1069">
        <v>3.7999999999999999E-2</v>
      </c>
    </row>
    <row r="1070" spans="1:7" x14ac:dyDescent="0.2">
      <c r="A1070" s="1">
        <v>44293</v>
      </c>
      <c r="B1070">
        <v>55948.7</v>
      </c>
      <c r="C1070">
        <v>57996.3</v>
      </c>
      <c r="D1070">
        <v>58627.7</v>
      </c>
      <c r="E1070">
        <v>55489.3</v>
      </c>
      <c r="F1070" t="s">
        <v>1050</v>
      </c>
      <c r="G1070">
        <v>-3.5299999999999998E-2</v>
      </c>
    </row>
    <row r="1071" spans="1:7" x14ac:dyDescent="0.2">
      <c r="A1071" s="1">
        <v>44292</v>
      </c>
      <c r="B1071">
        <v>57996.3</v>
      </c>
      <c r="C1071">
        <v>59169</v>
      </c>
      <c r="D1071">
        <v>59487</v>
      </c>
      <c r="E1071">
        <v>57403.3</v>
      </c>
      <c r="F1071" t="s">
        <v>1051</v>
      </c>
      <c r="G1071">
        <v>-1.6899999999999998E-2</v>
      </c>
    </row>
    <row r="1072" spans="1:7" x14ac:dyDescent="0.2">
      <c r="A1072" s="1">
        <v>44291</v>
      </c>
      <c r="B1072">
        <v>58993.4</v>
      </c>
      <c r="C1072">
        <v>58202.3</v>
      </c>
      <c r="D1072">
        <v>59205.1</v>
      </c>
      <c r="E1072">
        <v>56842.7</v>
      </c>
      <c r="F1072" t="s">
        <v>1052</v>
      </c>
      <c r="G1072">
        <v>1.3599999999999999E-2</v>
      </c>
    </row>
    <row r="1073" spans="1:7" x14ac:dyDescent="0.2">
      <c r="A1073" s="1">
        <v>44290</v>
      </c>
      <c r="B1073">
        <v>58199.9</v>
      </c>
      <c r="C1073">
        <v>57059.7</v>
      </c>
      <c r="D1073">
        <v>58464.800000000003</v>
      </c>
      <c r="E1073">
        <v>56470.6</v>
      </c>
      <c r="F1073" t="s">
        <v>1053</v>
      </c>
      <c r="G1073">
        <v>0.02</v>
      </c>
    </row>
    <row r="1074" spans="1:7" x14ac:dyDescent="0.2">
      <c r="A1074" s="1">
        <v>44289</v>
      </c>
      <c r="B1074">
        <v>57059.9</v>
      </c>
      <c r="C1074">
        <v>58976.800000000003</v>
      </c>
      <c r="D1074">
        <v>59770.5</v>
      </c>
      <c r="E1074">
        <v>56906.7</v>
      </c>
      <c r="F1074" t="s">
        <v>1054</v>
      </c>
      <c r="G1074">
        <v>-3.2500000000000001E-2</v>
      </c>
    </row>
    <row r="1075" spans="1:7" x14ac:dyDescent="0.2">
      <c r="A1075" s="1">
        <v>44288</v>
      </c>
      <c r="B1075">
        <v>58977.3</v>
      </c>
      <c r="C1075">
        <v>58718.2</v>
      </c>
      <c r="D1075">
        <v>60134.9</v>
      </c>
      <c r="E1075">
        <v>58466.5</v>
      </c>
      <c r="F1075" t="s">
        <v>1055</v>
      </c>
      <c r="G1075">
        <v>4.4000000000000003E-3</v>
      </c>
    </row>
    <row r="1076" spans="1:7" x14ac:dyDescent="0.2">
      <c r="A1076" s="1">
        <v>44287</v>
      </c>
      <c r="B1076">
        <v>58718.3</v>
      </c>
      <c r="C1076">
        <v>58763.199999999997</v>
      </c>
      <c r="D1076">
        <v>59406.5</v>
      </c>
      <c r="E1076">
        <v>58040.7</v>
      </c>
      <c r="F1076" t="s">
        <v>1056</v>
      </c>
      <c r="G1076">
        <v>-8.0000000000000004E-4</v>
      </c>
    </row>
    <row r="1077" spans="1:7" x14ac:dyDescent="0.2">
      <c r="A1077" s="1">
        <v>44286</v>
      </c>
      <c r="B1077">
        <v>58763.7</v>
      </c>
      <c r="C1077">
        <v>58771.4</v>
      </c>
      <c r="D1077">
        <v>59795.6</v>
      </c>
      <c r="E1077">
        <v>56991.6</v>
      </c>
      <c r="F1077" t="s">
        <v>1057</v>
      </c>
      <c r="G1077">
        <v>-1E-4</v>
      </c>
    </row>
    <row r="1078" spans="1:7" x14ac:dyDescent="0.2">
      <c r="A1078" s="1">
        <v>44285</v>
      </c>
      <c r="B1078">
        <v>58771.3</v>
      </c>
      <c r="C1078">
        <v>57614.6</v>
      </c>
      <c r="D1078">
        <v>59366.9</v>
      </c>
      <c r="E1078">
        <v>57077.1</v>
      </c>
      <c r="F1078" t="s">
        <v>1058</v>
      </c>
      <c r="G1078">
        <v>0.02</v>
      </c>
    </row>
    <row r="1079" spans="1:7" x14ac:dyDescent="0.2">
      <c r="A1079" s="1">
        <v>44284</v>
      </c>
      <c r="B1079">
        <v>57616.2</v>
      </c>
      <c r="C1079">
        <v>55764.7</v>
      </c>
      <c r="D1079">
        <v>58392.6</v>
      </c>
      <c r="E1079">
        <v>54951.1</v>
      </c>
      <c r="F1079" t="s">
        <v>1059</v>
      </c>
      <c r="G1079">
        <v>3.32E-2</v>
      </c>
    </row>
    <row r="1080" spans="1:7" x14ac:dyDescent="0.2">
      <c r="A1080" s="1">
        <v>44283</v>
      </c>
      <c r="B1080">
        <v>55765.2</v>
      </c>
      <c r="C1080">
        <v>55856.9</v>
      </c>
      <c r="D1080">
        <v>56504.2</v>
      </c>
      <c r="E1080">
        <v>54711.3</v>
      </c>
      <c r="F1080" t="s">
        <v>263</v>
      </c>
      <c r="G1080">
        <v>-1.6999999999999999E-3</v>
      </c>
    </row>
    <row r="1081" spans="1:7" x14ac:dyDescent="0.2">
      <c r="A1081" s="1">
        <v>44282</v>
      </c>
      <c r="B1081">
        <v>55862.9</v>
      </c>
      <c r="C1081">
        <v>55033.8</v>
      </c>
      <c r="D1081">
        <v>56531.1</v>
      </c>
      <c r="E1081">
        <v>54010.2</v>
      </c>
      <c r="F1081" t="s">
        <v>1060</v>
      </c>
      <c r="G1081">
        <v>1.4999999999999999E-2</v>
      </c>
    </row>
    <row r="1082" spans="1:7" x14ac:dyDescent="0.2">
      <c r="A1082" s="1">
        <v>44281</v>
      </c>
      <c r="B1082">
        <v>55036.1</v>
      </c>
      <c r="C1082">
        <v>51317.4</v>
      </c>
      <c r="D1082">
        <v>55074.1</v>
      </c>
      <c r="E1082">
        <v>51302</v>
      </c>
      <c r="F1082" t="s">
        <v>1061</v>
      </c>
      <c r="G1082">
        <v>7.2400000000000006E-2</v>
      </c>
    </row>
    <row r="1083" spans="1:7" x14ac:dyDescent="0.2">
      <c r="A1083" s="1">
        <v>44280</v>
      </c>
      <c r="B1083">
        <v>51322.3</v>
      </c>
      <c r="C1083">
        <v>52330</v>
      </c>
      <c r="D1083">
        <v>53175.4</v>
      </c>
      <c r="E1083">
        <v>50441.3</v>
      </c>
      <c r="F1083" t="s">
        <v>1062</v>
      </c>
      <c r="G1083">
        <v>-1.9199999999999998E-2</v>
      </c>
    </row>
    <row r="1084" spans="1:7" x14ac:dyDescent="0.2">
      <c r="A1084" s="1">
        <v>44279</v>
      </c>
      <c r="B1084">
        <v>52325.4</v>
      </c>
      <c r="C1084">
        <v>54309.1</v>
      </c>
      <c r="D1084">
        <v>57169.4</v>
      </c>
      <c r="E1084">
        <v>51725.4</v>
      </c>
      <c r="F1084" t="s">
        <v>1063</v>
      </c>
      <c r="G1084">
        <v>-3.9100000000000003E-2</v>
      </c>
    </row>
    <row r="1085" spans="1:7" x14ac:dyDescent="0.2">
      <c r="A1085" s="1">
        <v>44278</v>
      </c>
      <c r="B1085">
        <v>54452.5</v>
      </c>
      <c r="C1085">
        <v>54117.5</v>
      </c>
      <c r="D1085">
        <v>55813.8</v>
      </c>
      <c r="E1085">
        <v>52992.3</v>
      </c>
      <c r="F1085" t="s">
        <v>1064</v>
      </c>
      <c r="G1085">
        <v>5.4000000000000003E-3</v>
      </c>
    </row>
    <row r="1086" spans="1:7" x14ac:dyDescent="0.2">
      <c r="A1086" s="1">
        <v>44277</v>
      </c>
      <c r="B1086">
        <v>54158.3</v>
      </c>
      <c r="C1086">
        <v>57379.3</v>
      </c>
      <c r="D1086">
        <v>58379.9</v>
      </c>
      <c r="E1086">
        <v>53784.2</v>
      </c>
      <c r="F1086" t="s">
        <v>1065</v>
      </c>
      <c r="G1086">
        <v>-5.62E-2</v>
      </c>
    </row>
    <row r="1087" spans="1:7" x14ac:dyDescent="0.2">
      <c r="A1087" s="1">
        <v>44276</v>
      </c>
      <c r="B1087">
        <v>57383.8</v>
      </c>
      <c r="C1087">
        <v>58097.4</v>
      </c>
      <c r="D1087">
        <v>58583.8</v>
      </c>
      <c r="E1087">
        <v>55583.3</v>
      </c>
      <c r="F1087" t="s">
        <v>10</v>
      </c>
      <c r="G1087">
        <v>-1.2200000000000001E-2</v>
      </c>
    </row>
    <row r="1088" spans="1:7" x14ac:dyDescent="0.2">
      <c r="A1088" s="1">
        <v>44275</v>
      </c>
      <c r="B1088">
        <v>58093.4</v>
      </c>
      <c r="C1088">
        <v>58084.1</v>
      </c>
      <c r="D1088">
        <v>59882.1</v>
      </c>
      <c r="E1088">
        <v>57863</v>
      </c>
      <c r="F1088" t="s">
        <v>1066</v>
      </c>
      <c r="G1088">
        <v>1E-4</v>
      </c>
    </row>
    <row r="1089" spans="1:7" x14ac:dyDescent="0.2">
      <c r="A1089" s="1">
        <v>44274</v>
      </c>
      <c r="B1089">
        <v>58088</v>
      </c>
      <c r="C1089">
        <v>57645</v>
      </c>
      <c r="D1089">
        <v>59448.3</v>
      </c>
      <c r="E1089">
        <v>56305.1</v>
      </c>
      <c r="F1089" t="s">
        <v>1067</v>
      </c>
      <c r="G1089">
        <v>7.4999999999999997E-3</v>
      </c>
    </row>
    <row r="1090" spans="1:7" x14ac:dyDescent="0.2">
      <c r="A1090" s="1">
        <v>44273</v>
      </c>
      <c r="B1090">
        <v>57656</v>
      </c>
      <c r="C1090">
        <v>58911.8</v>
      </c>
      <c r="D1090">
        <v>60088</v>
      </c>
      <c r="E1090">
        <v>57099.6</v>
      </c>
      <c r="F1090" t="s">
        <v>1068</v>
      </c>
      <c r="G1090">
        <v>-2.1299999999999999E-2</v>
      </c>
    </row>
    <row r="1091" spans="1:7" x14ac:dyDescent="0.2">
      <c r="A1091" s="1">
        <v>44272</v>
      </c>
      <c r="B1091">
        <v>58913.5</v>
      </c>
      <c r="C1091">
        <v>56892.9</v>
      </c>
      <c r="D1091">
        <v>58933.2</v>
      </c>
      <c r="E1091">
        <v>54253.2</v>
      </c>
      <c r="F1091" t="s">
        <v>1069</v>
      </c>
      <c r="G1091">
        <v>3.56E-2</v>
      </c>
    </row>
    <row r="1092" spans="1:7" x14ac:dyDescent="0.2">
      <c r="A1092" s="1">
        <v>44271</v>
      </c>
      <c r="B1092">
        <v>56889.7</v>
      </c>
      <c r="C1092">
        <v>55619.5</v>
      </c>
      <c r="D1092">
        <v>56889.7</v>
      </c>
      <c r="E1092">
        <v>53342.6</v>
      </c>
      <c r="F1092" t="s">
        <v>1070</v>
      </c>
      <c r="G1092">
        <v>1.9699999999999999E-2</v>
      </c>
    </row>
    <row r="1093" spans="1:7" x14ac:dyDescent="0.2">
      <c r="A1093" s="1">
        <v>44270</v>
      </c>
      <c r="B1093">
        <v>55791.3</v>
      </c>
      <c r="C1093">
        <v>59117.4</v>
      </c>
      <c r="D1093">
        <v>60565.9</v>
      </c>
      <c r="E1093">
        <v>55088.800000000003</v>
      </c>
      <c r="F1093" t="s">
        <v>1071</v>
      </c>
      <c r="G1093">
        <v>-5.62E-2</v>
      </c>
    </row>
    <row r="1094" spans="1:7" x14ac:dyDescent="0.2">
      <c r="A1094" s="1">
        <v>44269</v>
      </c>
      <c r="B1094">
        <v>59113.7</v>
      </c>
      <c r="C1094">
        <v>61192.7</v>
      </c>
      <c r="D1094">
        <v>61673.7</v>
      </c>
      <c r="E1094">
        <v>59113.7</v>
      </c>
      <c r="F1094" t="s">
        <v>1072</v>
      </c>
      <c r="G1094">
        <v>-3.4000000000000002E-2</v>
      </c>
    </row>
    <row r="1095" spans="1:7" x14ac:dyDescent="0.2">
      <c r="A1095" s="1">
        <v>44268</v>
      </c>
      <c r="B1095">
        <v>61195.3</v>
      </c>
      <c r="C1095">
        <v>57267.4</v>
      </c>
      <c r="D1095">
        <v>61795.8</v>
      </c>
      <c r="E1095">
        <v>56118.8</v>
      </c>
      <c r="F1095" t="s">
        <v>1073</v>
      </c>
      <c r="G1095">
        <v>6.8599999999999994E-2</v>
      </c>
    </row>
    <row r="1096" spans="1:7" x14ac:dyDescent="0.2">
      <c r="A1096" s="1">
        <v>44267</v>
      </c>
      <c r="B1096">
        <v>57265.1</v>
      </c>
      <c r="C1096">
        <v>57806.2</v>
      </c>
      <c r="D1096">
        <v>58052.3</v>
      </c>
      <c r="E1096">
        <v>55134.5</v>
      </c>
      <c r="F1096" t="s">
        <v>1074</v>
      </c>
      <c r="G1096">
        <v>-9.1999999999999998E-3</v>
      </c>
    </row>
    <row r="1097" spans="1:7" x14ac:dyDescent="0.2">
      <c r="A1097" s="1">
        <v>44266</v>
      </c>
      <c r="B1097">
        <v>57799.5</v>
      </c>
      <c r="C1097">
        <v>55851.199999999997</v>
      </c>
      <c r="D1097">
        <v>58135</v>
      </c>
      <c r="E1097">
        <v>54351.8</v>
      </c>
      <c r="F1097" t="s">
        <v>1075</v>
      </c>
      <c r="G1097">
        <v>3.49E-2</v>
      </c>
    </row>
    <row r="1098" spans="1:7" x14ac:dyDescent="0.2">
      <c r="A1098" s="1">
        <v>44265</v>
      </c>
      <c r="B1098">
        <v>55851.9</v>
      </c>
      <c r="C1098">
        <v>54882.7</v>
      </c>
      <c r="D1098">
        <v>57328.7</v>
      </c>
      <c r="E1098">
        <v>53073.599999999999</v>
      </c>
      <c r="F1098" t="s">
        <v>1076</v>
      </c>
      <c r="G1098">
        <v>1.77E-2</v>
      </c>
    </row>
    <row r="1099" spans="1:7" x14ac:dyDescent="0.2">
      <c r="A1099" s="1">
        <v>44264</v>
      </c>
      <c r="B1099">
        <v>54879</v>
      </c>
      <c r="C1099">
        <v>52352.4</v>
      </c>
      <c r="D1099">
        <v>54880.6</v>
      </c>
      <c r="E1099">
        <v>51941.3</v>
      </c>
      <c r="F1099" t="s">
        <v>1077</v>
      </c>
      <c r="G1099">
        <v>4.9099999999999998E-2</v>
      </c>
    </row>
    <row r="1100" spans="1:7" x14ac:dyDescent="0.2">
      <c r="A1100" s="1">
        <v>44263</v>
      </c>
      <c r="B1100">
        <v>52311</v>
      </c>
      <c r="C1100">
        <v>50988.9</v>
      </c>
      <c r="D1100">
        <v>52384.9</v>
      </c>
      <c r="E1100">
        <v>49338.1</v>
      </c>
      <c r="F1100" t="s">
        <v>1078</v>
      </c>
      <c r="G1100">
        <v>2.6100000000000002E-2</v>
      </c>
    </row>
    <row r="1101" spans="1:7" x14ac:dyDescent="0.2">
      <c r="A1101" s="1">
        <v>44262</v>
      </c>
      <c r="B1101">
        <v>50982.3</v>
      </c>
      <c r="C1101">
        <v>48899</v>
      </c>
      <c r="D1101">
        <v>51434.1</v>
      </c>
      <c r="E1101">
        <v>48890.6</v>
      </c>
      <c r="F1101" t="s">
        <v>1079</v>
      </c>
      <c r="G1101">
        <v>4.3499999999999997E-2</v>
      </c>
    </row>
    <row r="1102" spans="1:7" x14ac:dyDescent="0.2">
      <c r="A1102" s="1">
        <v>44261</v>
      </c>
      <c r="B1102">
        <v>48855.6</v>
      </c>
      <c r="C1102">
        <v>48798.7</v>
      </c>
      <c r="D1102">
        <v>49191.8</v>
      </c>
      <c r="E1102">
        <v>47132.800000000003</v>
      </c>
      <c r="F1102" t="s">
        <v>1080</v>
      </c>
      <c r="G1102">
        <v>1.2999999999999999E-3</v>
      </c>
    </row>
    <row r="1103" spans="1:7" x14ac:dyDescent="0.2">
      <c r="A1103" s="1">
        <v>44260</v>
      </c>
      <c r="B1103">
        <v>48792.5</v>
      </c>
      <c r="C1103">
        <v>48363.6</v>
      </c>
      <c r="D1103">
        <v>49429.4</v>
      </c>
      <c r="E1103">
        <v>46370.1</v>
      </c>
      <c r="F1103" t="s">
        <v>1081</v>
      </c>
      <c r="G1103">
        <v>7.4999999999999997E-3</v>
      </c>
    </row>
    <row r="1104" spans="1:7" x14ac:dyDescent="0.2">
      <c r="A1104" s="1">
        <v>44259</v>
      </c>
      <c r="B1104">
        <v>48428</v>
      </c>
      <c r="C1104">
        <v>50388</v>
      </c>
      <c r="D1104">
        <v>51757.7</v>
      </c>
      <c r="E1104">
        <v>47521.8</v>
      </c>
      <c r="F1104" t="s">
        <v>1082</v>
      </c>
      <c r="G1104">
        <v>-3.9E-2</v>
      </c>
    </row>
    <row r="1105" spans="1:7" x14ac:dyDescent="0.2">
      <c r="A1105" s="1">
        <v>44258</v>
      </c>
      <c r="B1105">
        <v>50395.1</v>
      </c>
      <c r="C1105">
        <v>48422.2</v>
      </c>
      <c r="D1105">
        <v>52567.9</v>
      </c>
      <c r="E1105">
        <v>48159.199999999997</v>
      </c>
      <c r="F1105" t="s">
        <v>1083</v>
      </c>
      <c r="G1105">
        <v>4.07E-2</v>
      </c>
    </row>
    <row r="1106" spans="1:7" x14ac:dyDescent="0.2">
      <c r="A1106" s="1">
        <v>44257</v>
      </c>
      <c r="B1106">
        <v>48424.2</v>
      </c>
      <c r="C1106">
        <v>49595.6</v>
      </c>
      <c r="D1106">
        <v>50191.9</v>
      </c>
      <c r="E1106">
        <v>47100.6</v>
      </c>
      <c r="F1106" t="s">
        <v>1084</v>
      </c>
      <c r="G1106">
        <v>-2.3599999999999999E-2</v>
      </c>
    </row>
    <row r="1107" spans="1:7" x14ac:dyDescent="0.2">
      <c r="A1107" s="1">
        <v>44256</v>
      </c>
      <c r="B1107">
        <v>49595.5</v>
      </c>
      <c r="C1107">
        <v>45160.5</v>
      </c>
      <c r="D1107">
        <v>49774</v>
      </c>
      <c r="E1107">
        <v>45008.800000000003</v>
      </c>
      <c r="F1107" t="s">
        <v>1085</v>
      </c>
      <c r="G1107">
        <v>9.8100000000000007E-2</v>
      </c>
    </row>
    <row r="1108" spans="1:7" x14ac:dyDescent="0.2">
      <c r="A1108" s="1">
        <v>44255</v>
      </c>
      <c r="B1108">
        <v>45164</v>
      </c>
      <c r="C1108">
        <v>46136</v>
      </c>
      <c r="D1108">
        <v>46582</v>
      </c>
      <c r="E1108">
        <v>43100.6</v>
      </c>
      <c r="F1108" t="s">
        <v>1086</v>
      </c>
      <c r="G1108">
        <v>-2.1100000000000001E-2</v>
      </c>
    </row>
    <row r="1109" spans="1:7" x14ac:dyDescent="0.2">
      <c r="A1109" s="1">
        <v>44254</v>
      </c>
      <c r="B1109">
        <v>46136.7</v>
      </c>
      <c r="C1109">
        <v>46333.1</v>
      </c>
      <c r="D1109">
        <v>48335.1</v>
      </c>
      <c r="E1109">
        <v>45059.4</v>
      </c>
      <c r="F1109" t="s">
        <v>1087</v>
      </c>
      <c r="G1109">
        <v>-4.4999999999999997E-3</v>
      </c>
    </row>
    <row r="1110" spans="1:7" x14ac:dyDescent="0.2">
      <c r="A1110" s="1">
        <v>44253</v>
      </c>
      <c r="B1110">
        <v>46345.599999999999</v>
      </c>
      <c r="C1110">
        <v>46928.5</v>
      </c>
      <c r="D1110">
        <v>48413.9</v>
      </c>
      <c r="E1110">
        <v>44248.2</v>
      </c>
      <c r="F1110" t="s">
        <v>1088</v>
      </c>
      <c r="G1110">
        <v>-1.24E-2</v>
      </c>
    </row>
    <row r="1111" spans="1:7" x14ac:dyDescent="0.2">
      <c r="A1111" s="1">
        <v>44252</v>
      </c>
      <c r="B1111">
        <v>46928.5</v>
      </c>
      <c r="C1111">
        <v>49695.9</v>
      </c>
      <c r="D1111">
        <v>52013.8</v>
      </c>
      <c r="E1111">
        <v>46773.7</v>
      </c>
      <c r="F1111" t="s">
        <v>1089</v>
      </c>
      <c r="G1111">
        <v>-5.57E-2</v>
      </c>
    </row>
    <row r="1112" spans="1:7" x14ac:dyDescent="0.2">
      <c r="A1112" s="1">
        <v>44251</v>
      </c>
      <c r="B1112">
        <v>49697.5</v>
      </c>
      <c r="C1112">
        <v>48911.1</v>
      </c>
      <c r="D1112">
        <v>51311.8</v>
      </c>
      <c r="E1112">
        <v>47031.7</v>
      </c>
      <c r="F1112" t="s">
        <v>1090</v>
      </c>
      <c r="G1112">
        <v>1.61E-2</v>
      </c>
    </row>
    <row r="1113" spans="1:7" x14ac:dyDescent="0.2">
      <c r="A1113" s="1">
        <v>44250</v>
      </c>
      <c r="B1113">
        <v>48911.199999999997</v>
      </c>
      <c r="C1113">
        <v>54114.1</v>
      </c>
      <c r="D1113">
        <v>54115</v>
      </c>
      <c r="E1113">
        <v>45093.8</v>
      </c>
      <c r="F1113" t="s">
        <v>1091</v>
      </c>
      <c r="G1113">
        <v>-9.6100000000000005E-2</v>
      </c>
    </row>
    <row r="1114" spans="1:7" x14ac:dyDescent="0.2">
      <c r="A1114" s="1">
        <v>44249</v>
      </c>
      <c r="B1114">
        <v>54111.8</v>
      </c>
      <c r="C1114">
        <v>57437.599999999999</v>
      </c>
      <c r="D1114">
        <v>57480.800000000003</v>
      </c>
      <c r="E1114">
        <v>48353.8</v>
      </c>
      <c r="F1114" t="s">
        <v>1092</v>
      </c>
      <c r="G1114">
        <v>-5.7799999999999997E-2</v>
      </c>
    </row>
    <row r="1115" spans="1:7" x14ac:dyDescent="0.2">
      <c r="A1115" s="1">
        <v>44248</v>
      </c>
      <c r="B1115">
        <v>57433.8</v>
      </c>
      <c r="C1115">
        <v>55907.6</v>
      </c>
      <c r="D1115">
        <v>58335.1</v>
      </c>
      <c r="E1115">
        <v>55502.7</v>
      </c>
      <c r="F1115" t="s">
        <v>1093</v>
      </c>
      <c r="G1115">
        <v>2.7E-2</v>
      </c>
    </row>
    <row r="1116" spans="1:7" x14ac:dyDescent="0.2">
      <c r="A1116" s="1">
        <v>44247</v>
      </c>
      <c r="B1116">
        <v>55923.7</v>
      </c>
      <c r="C1116">
        <v>55922</v>
      </c>
      <c r="D1116">
        <v>57523.8</v>
      </c>
      <c r="E1116">
        <v>54124.1</v>
      </c>
      <c r="F1116" t="s">
        <v>1094</v>
      </c>
      <c r="G1116">
        <v>2.9999999999999997E-4</v>
      </c>
    </row>
    <row r="1117" spans="1:7" x14ac:dyDescent="0.2">
      <c r="A1117" s="1">
        <v>44246</v>
      </c>
      <c r="B1117">
        <v>55906.6</v>
      </c>
      <c r="C1117">
        <v>51590.1</v>
      </c>
      <c r="D1117">
        <v>56238.5</v>
      </c>
      <c r="E1117">
        <v>50816.800000000003</v>
      </c>
      <c r="F1117" t="s">
        <v>1095</v>
      </c>
      <c r="G1117">
        <v>8.3799999999999999E-2</v>
      </c>
    </row>
    <row r="1118" spans="1:7" x14ac:dyDescent="0.2">
      <c r="A1118" s="1">
        <v>44245</v>
      </c>
      <c r="B1118">
        <v>51582.2</v>
      </c>
      <c r="C1118">
        <v>52094.5</v>
      </c>
      <c r="D1118">
        <v>52524</v>
      </c>
      <c r="E1118">
        <v>50941.599999999999</v>
      </c>
      <c r="F1118" t="s">
        <v>1096</v>
      </c>
      <c r="G1118">
        <v>-9.4999999999999998E-3</v>
      </c>
    </row>
    <row r="1119" spans="1:7" x14ac:dyDescent="0.2">
      <c r="A1119" s="1">
        <v>44244</v>
      </c>
      <c r="B1119">
        <v>52079.199999999997</v>
      </c>
      <c r="C1119">
        <v>49161.3</v>
      </c>
      <c r="D1119">
        <v>52577.7</v>
      </c>
      <c r="E1119">
        <v>49018.1</v>
      </c>
      <c r="F1119" t="s">
        <v>1097</v>
      </c>
      <c r="G1119">
        <v>5.9200000000000003E-2</v>
      </c>
    </row>
    <row r="1120" spans="1:7" x14ac:dyDescent="0.2">
      <c r="A1120" s="1">
        <v>44243</v>
      </c>
      <c r="B1120">
        <v>49169.7</v>
      </c>
      <c r="C1120">
        <v>47934.2</v>
      </c>
      <c r="D1120">
        <v>50515.8</v>
      </c>
      <c r="E1120">
        <v>47044.4</v>
      </c>
      <c r="F1120" t="s">
        <v>1098</v>
      </c>
      <c r="G1120">
        <v>2.5700000000000001E-2</v>
      </c>
    </row>
    <row r="1121" spans="1:7" x14ac:dyDescent="0.2">
      <c r="A1121" s="1">
        <v>44242</v>
      </c>
      <c r="B1121">
        <v>47936.3</v>
      </c>
      <c r="C1121">
        <v>48611.1</v>
      </c>
      <c r="D1121">
        <v>48936.5</v>
      </c>
      <c r="E1121">
        <v>45786.1</v>
      </c>
      <c r="F1121" t="s">
        <v>1099</v>
      </c>
      <c r="G1121">
        <v>-1.4500000000000001E-2</v>
      </c>
    </row>
    <row r="1122" spans="1:7" x14ac:dyDescent="0.2">
      <c r="A1122" s="1">
        <v>44241</v>
      </c>
      <c r="B1122">
        <v>48643.4</v>
      </c>
      <c r="C1122">
        <v>47172.1</v>
      </c>
      <c r="D1122">
        <v>49695.1</v>
      </c>
      <c r="E1122">
        <v>47051.9</v>
      </c>
      <c r="F1122" t="s">
        <v>1100</v>
      </c>
      <c r="G1122">
        <v>3.1300000000000001E-2</v>
      </c>
    </row>
    <row r="1123" spans="1:7" x14ac:dyDescent="0.2">
      <c r="A1123" s="1">
        <v>44240</v>
      </c>
      <c r="B1123">
        <v>47168.7</v>
      </c>
      <c r="C1123">
        <v>47373.1</v>
      </c>
      <c r="D1123">
        <v>48097.3</v>
      </c>
      <c r="E1123">
        <v>46270.5</v>
      </c>
      <c r="F1123" t="s">
        <v>1101</v>
      </c>
      <c r="G1123">
        <v>-4.3E-3</v>
      </c>
    </row>
    <row r="1124" spans="1:7" x14ac:dyDescent="0.2">
      <c r="A1124" s="1">
        <v>44239</v>
      </c>
      <c r="B1124">
        <v>47371.7</v>
      </c>
      <c r="C1124">
        <v>47995</v>
      </c>
      <c r="D1124">
        <v>48927.4</v>
      </c>
      <c r="E1124">
        <v>46218.6</v>
      </c>
      <c r="F1124" t="s">
        <v>1102</v>
      </c>
      <c r="G1124">
        <v>-1.29E-2</v>
      </c>
    </row>
    <row r="1125" spans="1:7" x14ac:dyDescent="0.2">
      <c r="A1125" s="1">
        <v>44238</v>
      </c>
      <c r="B1125">
        <v>47990.7</v>
      </c>
      <c r="C1125">
        <v>44834.8</v>
      </c>
      <c r="D1125">
        <v>48622.1</v>
      </c>
      <c r="E1125">
        <v>44041.1</v>
      </c>
      <c r="F1125" t="s">
        <v>1103</v>
      </c>
      <c r="G1125">
        <v>7.0400000000000004E-2</v>
      </c>
    </row>
    <row r="1126" spans="1:7" x14ac:dyDescent="0.2">
      <c r="A1126" s="1">
        <v>44237</v>
      </c>
      <c r="B1126">
        <v>44836</v>
      </c>
      <c r="C1126">
        <v>46507.8</v>
      </c>
      <c r="D1126">
        <v>47295.3</v>
      </c>
      <c r="E1126">
        <v>43800.5</v>
      </c>
      <c r="F1126" t="s">
        <v>1104</v>
      </c>
      <c r="G1126">
        <v>-3.5999999999999997E-2</v>
      </c>
    </row>
    <row r="1127" spans="1:7" x14ac:dyDescent="0.2">
      <c r="A1127" s="1">
        <v>44236</v>
      </c>
      <c r="B1127">
        <v>46508.6</v>
      </c>
      <c r="C1127">
        <v>46396.4</v>
      </c>
      <c r="D1127">
        <v>48143.5</v>
      </c>
      <c r="E1127">
        <v>45104.7</v>
      </c>
      <c r="F1127" t="s">
        <v>1105</v>
      </c>
      <c r="G1127">
        <v>2.3999999999999998E-3</v>
      </c>
    </row>
    <row r="1128" spans="1:7" x14ac:dyDescent="0.2">
      <c r="A1128" s="1">
        <v>44235</v>
      </c>
      <c r="B1128">
        <v>46395.7</v>
      </c>
      <c r="C1128">
        <v>38853.599999999999</v>
      </c>
      <c r="D1128">
        <v>46596.4</v>
      </c>
      <c r="E1128">
        <v>38057</v>
      </c>
      <c r="F1128" t="s">
        <v>1106</v>
      </c>
      <c r="G1128">
        <v>0.19409999999999999</v>
      </c>
    </row>
    <row r="1129" spans="1:7" x14ac:dyDescent="0.2">
      <c r="A1129" s="1">
        <v>44234</v>
      </c>
      <c r="B1129">
        <v>38852.9</v>
      </c>
      <c r="C1129">
        <v>39228.9</v>
      </c>
      <c r="D1129">
        <v>39691.699999999997</v>
      </c>
      <c r="E1129">
        <v>37381.599999999999</v>
      </c>
      <c r="F1129" t="s">
        <v>1107</v>
      </c>
      <c r="G1129">
        <v>-1.03E-2</v>
      </c>
    </row>
    <row r="1130" spans="1:7" x14ac:dyDescent="0.2">
      <c r="A1130" s="1">
        <v>44233</v>
      </c>
      <c r="B1130">
        <v>39256.6</v>
      </c>
      <c r="C1130">
        <v>38300.6</v>
      </c>
      <c r="D1130">
        <v>40939.699999999997</v>
      </c>
      <c r="E1130">
        <v>38275.300000000003</v>
      </c>
      <c r="F1130" t="s">
        <v>1108</v>
      </c>
      <c r="G1130">
        <v>2.5000000000000001E-2</v>
      </c>
    </row>
    <row r="1131" spans="1:7" x14ac:dyDescent="0.2">
      <c r="A1131" s="1">
        <v>44232</v>
      </c>
      <c r="B1131">
        <v>38297.599999999999</v>
      </c>
      <c r="C1131">
        <v>36976.400000000001</v>
      </c>
      <c r="D1131">
        <v>38303.599999999999</v>
      </c>
      <c r="E1131">
        <v>36640</v>
      </c>
      <c r="F1131" t="s">
        <v>1109</v>
      </c>
      <c r="G1131">
        <v>3.56E-2</v>
      </c>
    </row>
    <row r="1132" spans="1:7" x14ac:dyDescent="0.2">
      <c r="A1132" s="1">
        <v>44231</v>
      </c>
      <c r="B1132">
        <v>36982.1</v>
      </c>
      <c r="C1132">
        <v>37648.9</v>
      </c>
      <c r="D1132">
        <v>38707.9</v>
      </c>
      <c r="E1132">
        <v>36380.800000000003</v>
      </c>
      <c r="F1132" t="s">
        <v>1110</v>
      </c>
      <c r="G1132">
        <v>-1.77E-2</v>
      </c>
    </row>
    <row r="1133" spans="1:7" x14ac:dyDescent="0.2">
      <c r="A1133" s="1">
        <v>44230</v>
      </c>
      <c r="B1133">
        <v>37646.800000000003</v>
      </c>
      <c r="C1133">
        <v>35486.9</v>
      </c>
      <c r="D1133">
        <v>37646.800000000003</v>
      </c>
      <c r="E1133">
        <v>35401.5</v>
      </c>
      <c r="F1133" t="s">
        <v>1111</v>
      </c>
      <c r="G1133">
        <v>6.0900000000000003E-2</v>
      </c>
    </row>
    <row r="1134" spans="1:7" x14ac:dyDescent="0.2">
      <c r="A1134" s="1">
        <v>44229</v>
      </c>
      <c r="B1134">
        <v>35485.199999999997</v>
      </c>
      <c r="C1134">
        <v>33514</v>
      </c>
      <c r="D1134">
        <v>35976.1</v>
      </c>
      <c r="E1134">
        <v>33462.400000000001</v>
      </c>
      <c r="F1134" t="s">
        <v>1112</v>
      </c>
      <c r="G1134">
        <v>5.8799999999999998E-2</v>
      </c>
    </row>
    <row r="1135" spans="1:7" x14ac:dyDescent="0.2">
      <c r="A1135" s="1">
        <v>44228</v>
      </c>
      <c r="B1135">
        <v>33515.699999999997</v>
      </c>
      <c r="C1135">
        <v>33106.800000000003</v>
      </c>
      <c r="D1135">
        <v>34685.599999999999</v>
      </c>
      <c r="E1135">
        <v>32324.9</v>
      </c>
      <c r="F1135" t="s">
        <v>1113</v>
      </c>
      <c r="G1135">
        <v>1.23E-2</v>
      </c>
    </row>
    <row r="1136" spans="1:7" x14ac:dyDescent="0.2">
      <c r="A1136" s="1">
        <v>44227</v>
      </c>
      <c r="B1136">
        <v>33108.1</v>
      </c>
      <c r="C1136">
        <v>34281.599999999999</v>
      </c>
      <c r="D1136">
        <v>34348.300000000003</v>
      </c>
      <c r="E1136">
        <v>32189.9</v>
      </c>
      <c r="F1136" t="s">
        <v>1114</v>
      </c>
      <c r="G1136">
        <v>-3.4299999999999997E-2</v>
      </c>
    </row>
    <row r="1137" spans="1:7" x14ac:dyDescent="0.2">
      <c r="A1137" s="1">
        <v>44226</v>
      </c>
      <c r="B1137">
        <v>34283.1</v>
      </c>
      <c r="C1137">
        <v>34300</v>
      </c>
      <c r="D1137">
        <v>34920.9</v>
      </c>
      <c r="E1137">
        <v>32908.5</v>
      </c>
      <c r="F1137" t="s">
        <v>1115</v>
      </c>
      <c r="G1137">
        <v>-5.0000000000000001E-4</v>
      </c>
    </row>
    <row r="1138" spans="1:7" x14ac:dyDescent="0.2">
      <c r="A1138" s="1">
        <v>44225</v>
      </c>
      <c r="B1138">
        <v>34301.800000000003</v>
      </c>
      <c r="C1138">
        <v>33381.699999999997</v>
      </c>
      <c r="D1138">
        <v>38546</v>
      </c>
      <c r="E1138">
        <v>31953.3</v>
      </c>
      <c r="F1138" t="s">
        <v>1116</v>
      </c>
      <c r="G1138">
        <v>2.7799999999999998E-2</v>
      </c>
    </row>
    <row r="1139" spans="1:7" x14ac:dyDescent="0.2">
      <c r="A1139" s="1">
        <v>44224</v>
      </c>
      <c r="B1139">
        <v>33374.800000000003</v>
      </c>
      <c r="C1139">
        <v>30408.9</v>
      </c>
      <c r="D1139">
        <v>33790.800000000003</v>
      </c>
      <c r="E1139">
        <v>29911.9</v>
      </c>
      <c r="F1139" t="s">
        <v>1117</v>
      </c>
      <c r="G1139">
        <v>9.7699999999999995E-2</v>
      </c>
    </row>
    <row r="1140" spans="1:7" x14ac:dyDescent="0.2">
      <c r="A1140" s="1">
        <v>44223</v>
      </c>
      <c r="B1140">
        <v>30404</v>
      </c>
      <c r="C1140">
        <v>32499.599999999999</v>
      </c>
      <c r="D1140">
        <v>32545.4</v>
      </c>
      <c r="E1140">
        <v>29290.400000000001</v>
      </c>
      <c r="F1140" t="s">
        <v>1118</v>
      </c>
      <c r="G1140">
        <v>-6.4600000000000005E-2</v>
      </c>
    </row>
    <row r="1141" spans="1:7" x14ac:dyDescent="0.2">
      <c r="A1141" s="1">
        <v>44222</v>
      </c>
      <c r="B1141">
        <v>32502.1</v>
      </c>
      <c r="C1141">
        <v>32244.1</v>
      </c>
      <c r="D1141">
        <v>32917.699999999997</v>
      </c>
      <c r="E1141">
        <v>30850</v>
      </c>
      <c r="F1141" t="s">
        <v>1119</v>
      </c>
      <c r="G1141">
        <v>7.7000000000000002E-3</v>
      </c>
    </row>
    <row r="1142" spans="1:7" x14ac:dyDescent="0.2">
      <c r="A1142" s="1">
        <v>44221</v>
      </c>
      <c r="B1142">
        <v>32252.3</v>
      </c>
      <c r="C1142">
        <v>32244.3</v>
      </c>
      <c r="D1142">
        <v>34854.300000000003</v>
      </c>
      <c r="E1142">
        <v>31967.4</v>
      </c>
      <c r="F1142" t="s">
        <v>1120</v>
      </c>
      <c r="G1142">
        <v>2.9999999999999997E-4</v>
      </c>
    </row>
    <row r="1143" spans="1:7" x14ac:dyDescent="0.2">
      <c r="A1143" s="1">
        <v>44220</v>
      </c>
      <c r="B1143">
        <v>32241.3</v>
      </c>
      <c r="C1143">
        <v>32088.5</v>
      </c>
      <c r="D1143">
        <v>33034.800000000003</v>
      </c>
      <c r="E1143">
        <v>30982.9</v>
      </c>
      <c r="F1143" t="s">
        <v>1121</v>
      </c>
      <c r="G1143">
        <v>4.7000000000000002E-3</v>
      </c>
    </row>
    <row r="1144" spans="1:7" x14ac:dyDescent="0.2">
      <c r="A1144" s="1">
        <v>44219</v>
      </c>
      <c r="B1144">
        <v>32088.9</v>
      </c>
      <c r="C1144">
        <v>32994.1</v>
      </c>
      <c r="D1144">
        <v>33441.4</v>
      </c>
      <c r="E1144">
        <v>31418.2</v>
      </c>
      <c r="F1144" t="s">
        <v>1122</v>
      </c>
      <c r="G1144">
        <v>-2.76E-2</v>
      </c>
    </row>
    <row r="1145" spans="1:7" x14ac:dyDescent="0.2">
      <c r="A1145" s="1">
        <v>44218</v>
      </c>
      <c r="B1145">
        <v>33000.5</v>
      </c>
      <c r="C1145">
        <v>30838.7</v>
      </c>
      <c r="D1145">
        <v>33821.199999999997</v>
      </c>
      <c r="E1145">
        <v>28871.200000000001</v>
      </c>
      <c r="F1145" t="s">
        <v>1123</v>
      </c>
      <c r="G1145">
        <v>7.0000000000000007E-2</v>
      </c>
    </row>
    <row r="1146" spans="1:7" x14ac:dyDescent="0.2">
      <c r="A1146" s="1">
        <v>44217</v>
      </c>
      <c r="B1146">
        <v>30842.1</v>
      </c>
      <c r="C1146">
        <v>35472.300000000003</v>
      </c>
      <c r="D1146">
        <v>35591.1</v>
      </c>
      <c r="E1146">
        <v>30101.8</v>
      </c>
      <c r="F1146" t="s">
        <v>1124</v>
      </c>
      <c r="G1146">
        <v>-0.13059999999999999</v>
      </c>
    </row>
    <row r="1147" spans="1:7" x14ac:dyDescent="0.2">
      <c r="A1147" s="1">
        <v>44216</v>
      </c>
      <c r="B1147">
        <v>35476.300000000003</v>
      </c>
      <c r="C1147">
        <v>35862.1</v>
      </c>
      <c r="D1147">
        <v>36384.400000000001</v>
      </c>
      <c r="E1147">
        <v>33444.5</v>
      </c>
      <c r="F1147" t="s">
        <v>1125</v>
      </c>
      <c r="G1147">
        <v>-1.46E-2</v>
      </c>
    </row>
    <row r="1148" spans="1:7" x14ac:dyDescent="0.2">
      <c r="A1148" s="1">
        <v>44215</v>
      </c>
      <c r="B1148">
        <v>36002.9</v>
      </c>
      <c r="C1148">
        <v>36630.6</v>
      </c>
      <c r="D1148">
        <v>37821</v>
      </c>
      <c r="E1148">
        <v>36001.4</v>
      </c>
      <c r="F1148" t="s">
        <v>1126</v>
      </c>
      <c r="G1148">
        <v>-1.67E-2</v>
      </c>
    </row>
    <row r="1149" spans="1:7" x14ac:dyDescent="0.2">
      <c r="A1149" s="1">
        <v>44214</v>
      </c>
      <c r="B1149">
        <v>36613.199999999997</v>
      </c>
      <c r="C1149">
        <v>35838.199999999997</v>
      </c>
      <c r="D1149">
        <v>37436.800000000003</v>
      </c>
      <c r="E1149">
        <v>34801</v>
      </c>
      <c r="F1149" t="s">
        <v>1127</v>
      </c>
      <c r="G1149">
        <v>2.1600000000000001E-2</v>
      </c>
    </row>
    <row r="1150" spans="1:7" x14ac:dyDescent="0.2">
      <c r="A1150" s="1">
        <v>44213</v>
      </c>
      <c r="B1150">
        <v>35839.599999999999</v>
      </c>
      <c r="C1150">
        <v>36020.1</v>
      </c>
      <c r="D1150">
        <v>36801.300000000003</v>
      </c>
      <c r="E1150">
        <v>33883.5</v>
      </c>
      <c r="F1150" t="s">
        <v>1128</v>
      </c>
      <c r="G1150">
        <v>-5.0000000000000001E-3</v>
      </c>
    </row>
    <row r="1151" spans="1:7" x14ac:dyDescent="0.2">
      <c r="A1151" s="1">
        <v>44212</v>
      </c>
      <c r="B1151">
        <v>36019.5</v>
      </c>
      <c r="C1151">
        <v>36751.800000000003</v>
      </c>
      <c r="D1151">
        <v>37931.699999999997</v>
      </c>
      <c r="E1151">
        <v>35408.400000000001</v>
      </c>
      <c r="F1151" t="s">
        <v>1129</v>
      </c>
      <c r="G1151">
        <v>-2.24E-2</v>
      </c>
    </row>
    <row r="1152" spans="1:7" x14ac:dyDescent="0.2">
      <c r="A1152" s="1">
        <v>44211</v>
      </c>
      <c r="B1152">
        <v>36845.800000000003</v>
      </c>
      <c r="C1152">
        <v>39175.699999999997</v>
      </c>
      <c r="D1152">
        <v>39715</v>
      </c>
      <c r="E1152">
        <v>34488.699999999997</v>
      </c>
      <c r="F1152" t="s">
        <v>1130</v>
      </c>
      <c r="G1152">
        <v>-5.9499999999999997E-2</v>
      </c>
    </row>
    <row r="1153" spans="1:7" x14ac:dyDescent="0.2">
      <c r="A1153" s="1">
        <v>44210</v>
      </c>
      <c r="B1153">
        <v>39175.699999999997</v>
      </c>
      <c r="C1153">
        <v>37383.4</v>
      </c>
      <c r="D1153">
        <v>40054.300000000003</v>
      </c>
      <c r="E1153">
        <v>36772.1</v>
      </c>
      <c r="F1153" t="s">
        <v>1131</v>
      </c>
      <c r="G1153">
        <v>4.8000000000000001E-2</v>
      </c>
    </row>
    <row r="1154" spans="1:7" x14ac:dyDescent="0.2">
      <c r="A1154" s="1">
        <v>44209</v>
      </c>
      <c r="B1154">
        <v>37382.199999999997</v>
      </c>
      <c r="C1154">
        <v>34061.199999999997</v>
      </c>
      <c r="D1154">
        <v>37764.6</v>
      </c>
      <c r="E1154">
        <v>32451.9</v>
      </c>
      <c r="F1154" t="s">
        <v>1132</v>
      </c>
      <c r="G1154">
        <v>9.7000000000000003E-2</v>
      </c>
    </row>
    <row r="1155" spans="1:7" x14ac:dyDescent="0.2">
      <c r="A1155" s="1">
        <v>44208</v>
      </c>
      <c r="B1155">
        <v>34076.1</v>
      </c>
      <c r="C1155">
        <v>35426</v>
      </c>
      <c r="D1155">
        <v>36598.699999999997</v>
      </c>
      <c r="E1155">
        <v>32572.7</v>
      </c>
      <c r="F1155" t="s">
        <v>1133</v>
      </c>
      <c r="G1155">
        <v>-4.1300000000000003E-2</v>
      </c>
    </row>
    <row r="1156" spans="1:7" x14ac:dyDescent="0.2">
      <c r="A1156" s="1">
        <v>44207</v>
      </c>
      <c r="B1156">
        <v>35544.300000000003</v>
      </c>
      <c r="C1156">
        <v>38195.300000000003</v>
      </c>
      <c r="D1156">
        <v>38217.199999999997</v>
      </c>
      <c r="E1156">
        <v>30411.599999999999</v>
      </c>
      <c r="F1156" t="s">
        <v>1134</v>
      </c>
      <c r="G1156">
        <v>-6.93E-2</v>
      </c>
    </row>
    <row r="1157" spans="1:7" x14ac:dyDescent="0.2">
      <c r="A1157" s="1">
        <v>44206</v>
      </c>
      <c r="B1157">
        <v>38192.199999999997</v>
      </c>
      <c r="C1157">
        <v>40149.699999999997</v>
      </c>
      <c r="D1157">
        <v>41362.400000000001</v>
      </c>
      <c r="E1157">
        <v>35141.599999999999</v>
      </c>
      <c r="F1157" t="s">
        <v>1135</v>
      </c>
      <c r="G1157">
        <v>-4.8800000000000003E-2</v>
      </c>
    </row>
    <row r="1158" spans="1:7" x14ac:dyDescent="0.2">
      <c r="A1158" s="1">
        <v>44205</v>
      </c>
      <c r="B1158">
        <v>40151.9</v>
      </c>
      <c r="C1158">
        <v>40607.199999999997</v>
      </c>
      <c r="D1158">
        <v>41363.5</v>
      </c>
      <c r="E1158">
        <v>38775.1</v>
      </c>
      <c r="F1158" t="s">
        <v>1136</v>
      </c>
      <c r="G1158">
        <v>-1.0999999999999999E-2</v>
      </c>
    </row>
    <row r="1159" spans="1:7" x14ac:dyDescent="0.2">
      <c r="A1159" s="1">
        <v>44204</v>
      </c>
      <c r="B1159">
        <v>40599.300000000003</v>
      </c>
      <c r="C1159">
        <v>39466.400000000001</v>
      </c>
      <c r="D1159">
        <v>41921.699999999997</v>
      </c>
      <c r="E1159">
        <v>36613.4</v>
      </c>
      <c r="F1159" t="s">
        <v>1137</v>
      </c>
      <c r="G1159">
        <v>2.8899999999999999E-2</v>
      </c>
    </row>
    <row r="1160" spans="1:7" x14ac:dyDescent="0.2">
      <c r="A1160" s="1">
        <v>44203</v>
      </c>
      <c r="B1160">
        <v>39460.199999999997</v>
      </c>
      <c r="C1160">
        <v>36798.5</v>
      </c>
      <c r="D1160">
        <v>40340.9</v>
      </c>
      <c r="E1160">
        <v>36361.199999999997</v>
      </c>
      <c r="F1160" t="s">
        <v>1138</v>
      </c>
      <c r="G1160">
        <v>7.2499999999999995E-2</v>
      </c>
    </row>
    <row r="1161" spans="1:7" x14ac:dyDescent="0.2">
      <c r="A1161" s="1">
        <v>44202</v>
      </c>
      <c r="B1161">
        <v>36793.199999999997</v>
      </c>
      <c r="C1161">
        <v>33999.300000000003</v>
      </c>
      <c r="D1161">
        <v>36934.800000000003</v>
      </c>
      <c r="E1161">
        <v>33408.300000000003</v>
      </c>
      <c r="F1161" t="s">
        <v>1139</v>
      </c>
      <c r="G1161">
        <v>8.2400000000000001E-2</v>
      </c>
    </row>
    <row r="1162" spans="1:7" x14ac:dyDescent="0.2">
      <c r="A1162" s="1">
        <v>44201</v>
      </c>
      <c r="B1162">
        <v>33991.5</v>
      </c>
      <c r="C1162">
        <v>32015.4</v>
      </c>
      <c r="D1162">
        <v>34414.699999999997</v>
      </c>
      <c r="E1162">
        <v>30010.5</v>
      </c>
      <c r="F1162" t="s">
        <v>1140</v>
      </c>
      <c r="G1162">
        <v>6.1499999999999999E-2</v>
      </c>
    </row>
    <row r="1163" spans="1:7" x14ac:dyDescent="0.2">
      <c r="A1163" s="1">
        <v>44200</v>
      </c>
      <c r="B1163">
        <v>32022.6</v>
      </c>
      <c r="C1163">
        <v>33016.6</v>
      </c>
      <c r="D1163">
        <v>33587.5</v>
      </c>
      <c r="E1163">
        <v>28204.5</v>
      </c>
      <c r="F1163" t="s">
        <v>1141</v>
      </c>
      <c r="G1163">
        <v>-2.8400000000000002E-2</v>
      </c>
    </row>
    <row r="1164" spans="1:7" x14ac:dyDescent="0.2">
      <c r="A1164" s="1">
        <v>44199</v>
      </c>
      <c r="B1164">
        <v>32958.9</v>
      </c>
      <c r="C1164">
        <v>32192.9</v>
      </c>
      <c r="D1164">
        <v>34755.9</v>
      </c>
      <c r="E1164">
        <v>32029.599999999999</v>
      </c>
      <c r="F1164" t="s">
        <v>1142</v>
      </c>
      <c r="G1164">
        <v>2.3800000000000002E-2</v>
      </c>
    </row>
    <row r="1165" spans="1:7" x14ac:dyDescent="0.2">
      <c r="A1165" s="1">
        <v>44198</v>
      </c>
      <c r="B1165">
        <v>32193.3</v>
      </c>
      <c r="C1165">
        <v>29359.7</v>
      </c>
      <c r="D1165">
        <v>33233.5</v>
      </c>
      <c r="E1165">
        <v>29008</v>
      </c>
      <c r="F1165" t="s">
        <v>1143</v>
      </c>
      <c r="G1165">
        <v>9.6500000000000002E-2</v>
      </c>
    </row>
    <row r="1166" spans="1:7" x14ac:dyDescent="0.2">
      <c r="A1166" s="1">
        <v>44197</v>
      </c>
      <c r="B1166">
        <v>29359.9</v>
      </c>
      <c r="C1166">
        <v>28951.7</v>
      </c>
      <c r="D1166">
        <v>29627.1</v>
      </c>
      <c r="E1166">
        <v>28712.400000000001</v>
      </c>
      <c r="F1166" t="s">
        <v>1144</v>
      </c>
      <c r="G1166">
        <v>1.4200000000000001E-2</v>
      </c>
    </row>
    <row r="1167" spans="1:7" x14ac:dyDescent="0.2">
      <c r="A1167" s="1">
        <v>44196</v>
      </c>
      <c r="B1167">
        <v>28949.4</v>
      </c>
      <c r="C1167">
        <v>28866.799999999999</v>
      </c>
      <c r="D1167">
        <v>29298.799999999999</v>
      </c>
      <c r="E1167">
        <v>28025</v>
      </c>
      <c r="F1167" t="s">
        <v>1145</v>
      </c>
      <c r="G1167">
        <v>2.8E-3</v>
      </c>
    </row>
    <row r="1168" spans="1:7" x14ac:dyDescent="0.2">
      <c r="A1168" s="1">
        <v>44195</v>
      </c>
      <c r="B1168">
        <v>28868.7</v>
      </c>
      <c r="C1168">
        <v>27374.5</v>
      </c>
      <c r="D1168">
        <v>28979.3</v>
      </c>
      <c r="E1168">
        <v>27374.5</v>
      </c>
      <c r="F1168" t="s">
        <v>1146</v>
      </c>
      <c r="G1168">
        <v>5.45E-2</v>
      </c>
    </row>
    <row r="1169" spans="1:7" x14ac:dyDescent="0.2">
      <c r="A1169" s="1">
        <v>44194</v>
      </c>
      <c r="B1169">
        <v>27376</v>
      </c>
      <c r="C1169">
        <v>27065.3</v>
      </c>
      <c r="D1169">
        <v>27390.7</v>
      </c>
      <c r="E1169">
        <v>25902.799999999999</v>
      </c>
      <c r="F1169" t="s">
        <v>1147</v>
      </c>
      <c r="G1169">
        <v>1.18E-2</v>
      </c>
    </row>
    <row r="1170" spans="1:7" x14ac:dyDescent="0.2">
      <c r="A1170" s="1">
        <v>44193</v>
      </c>
      <c r="B1170">
        <v>27057.8</v>
      </c>
      <c r="C1170">
        <v>26259.200000000001</v>
      </c>
      <c r="D1170">
        <v>27444.9</v>
      </c>
      <c r="E1170">
        <v>26144.3</v>
      </c>
      <c r="F1170" t="s">
        <v>1148</v>
      </c>
      <c r="G1170">
        <v>3.0300000000000001E-2</v>
      </c>
    </row>
    <row r="1171" spans="1:7" x14ac:dyDescent="0.2">
      <c r="A1171" s="1">
        <v>44192</v>
      </c>
      <c r="B1171">
        <v>26261.3</v>
      </c>
      <c r="C1171">
        <v>26460.3</v>
      </c>
      <c r="D1171">
        <v>28360.3</v>
      </c>
      <c r="E1171">
        <v>25858.2</v>
      </c>
      <c r="F1171" t="s">
        <v>1149</v>
      </c>
      <c r="G1171">
        <v>-7.3000000000000001E-3</v>
      </c>
    </row>
    <row r="1172" spans="1:7" x14ac:dyDescent="0.2">
      <c r="A1172" s="1">
        <v>44191</v>
      </c>
      <c r="B1172">
        <v>26454.400000000001</v>
      </c>
      <c r="C1172">
        <v>24714.7</v>
      </c>
      <c r="D1172">
        <v>26826</v>
      </c>
      <c r="E1172">
        <v>24515.1</v>
      </c>
      <c r="F1172" t="s">
        <v>1150</v>
      </c>
      <c r="G1172">
        <v>7.1499999999999994E-2</v>
      </c>
    </row>
    <row r="1173" spans="1:7" x14ac:dyDescent="0.2">
      <c r="A1173" s="1">
        <v>44190</v>
      </c>
      <c r="B1173">
        <v>24689.599999999999</v>
      </c>
      <c r="C1173">
        <v>23728.7</v>
      </c>
      <c r="D1173">
        <v>24778.9</v>
      </c>
      <c r="E1173">
        <v>23445.3</v>
      </c>
      <c r="F1173" t="s">
        <v>1151</v>
      </c>
      <c r="G1173">
        <v>4.02E-2</v>
      </c>
    </row>
    <row r="1174" spans="1:7" x14ac:dyDescent="0.2">
      <c r="A1174" s="1">
        <v>44189</v>
      </c>
      <c r="B1174">
        <v>23736.5</v>
      </c>
      <c r="C1174">
        <v>23253.200000000001</v>
      </c>
      <c r="D1174">
        <v>23783.7</v>
      </c>
      <c r="E1174">
        <v>22737.3</v>
      </c>
      <c r="F1174" t="s">
        <v>1152</v>
      </c>
      <c r="G1174">
        <v>2.06E-2</v>
      </c>
    </row>
    <row r="1175" spans="1:7" x14ac:dyDescent="0.2">
      <c r="A1175" s="1">
        <v>44188</v>
      </c>
      <c r="B1175">
        <v>23257.9</v>
      </c>
      <c r="C1175">
        <v>23820.799999999999</v>
      </c>
      <c r="D1175">
        <v>24063.7</v>
      </c>
      <c r="E1175">
        <v>22694.7</v>
      </c>
      <c r="F1175" t="s">
        <v>1153</v>
      </c>
      <c r="G1175">
        <v>-2.3699999999999999E-2</v>
      </c>
    </row>
    <row r="1176" spans="1:7" x14ac:dyDescent="0.2">
      <c r="A1176" s="1">
        <v>44187</v>
      </c>
      <c r="B1176">
        <v>23823.200000000001</v>
      </c>
      <c r="C1176">
        <v>22730.400000000001</v>
      </c>
      <c r="D1176">
        <v>23825.4</v>
      </c>
      <c r="E1176">
        <v>22388.6</v>
      </c>
      <c r="F1176" t="s">
        <v>1154</v>
      </c>
      <c r="G1176">
        <v>4.82E-2</v>
      </c>
    </row>
    <row r="1177" spans="1:7" x14ac:dyDescent="0.2">
      <c r="A1177" s="1">
        <v>44186</v>
      </c>
      <c r="B1177">
        <v>22728.5</v>
      </c>
      <c r="C1177">
        <v>23474.1</v>
      </c>
      <c r="D1177">
        <v>24101.9</v>
      </c>
      <c r="E1177">
        <v>22015.5</v>
      </c>
      <c r="F1177" t="s">
        <v>1155</v>
      </c>
      <c r="G1177">
        <v>-3.1800000000000002E-2</v>
      </c>
    </row>
    <row r="1178" spans="1:7" x14ac:dyDescent="0.2">
      <c r="A1178" s="1">
        <v>44185</v>
      </c>
      <c r="B1178">
        <v>23474.9</v>
      </c>
      <c r="C1178">
        <v>23843.599999999999</v>
      </c>
      <c r="D1178">
        <v>24280.9</v>
      </c>
      <c r="E1178">
        <v>23098.9</v>
      </c>
      <c r="F1178" t="s">
        <v>1156</v>
      </c>
      <c r="G1178">
        <v>-1.55E-2</v>
      </c>
    </row>
    <row r="1179" spans="1:7" x14ac:dyDescent="0.2">
      <c r="A1179" s="1">
        <v>44184</v>
      </c>
      <c r="B1179">
        <v>23844</v>
      </c>
      <c r="C1179">
        <v>23127.599999999999</v>
      </c>
      <c r="D1179">
        <v>24107.1</v>
      </c>
      <c r="E1179">
        <v>22797</v>
      </c>
      <c r="F1179" t="s">
        <v>1157</v>
      </c>
      <c r="G1179">
        <v>3.1E-2</v>
      </c>
    </row>
    <row r="1180" spans="1:7" x14ac:dyDescent="0.2">
      <c r="A1180" s="1">
        <v>44183</v>
      </c>
      <c r="B1180">
        <v>23127.9</v>
      </c>
      <c r="C1180">
        <v>22823.3</v>
      </c>
      <c r="D1180">
        <v>23272.799999999999</v>
      </c>
      <c r="E1180">
        <v>22361.5</v>
      </c>
      <c r="F1180" t="s">
        <v>1158</v>
      </c>
      <c r="G1180">
        <v>1.3299999999999999E-2</v>
      </c>
    </row>
    <row r="1181" spans="1:7" x14ac:dyDescent="0.2">
      <c r="A1181" s="1">
        <v>44182</v>
      </c>
      <c r="B1181">
        <v>22825.4</v>
      </c>
      <c r="C1181">
        <v>21352.3</v>
      </c>
      <c r="D1181">
        <v>23738</v>
      </c>
      <c r="E1181">
        <v>21243.1</v>
      </c>
      <c r="F1181" t="s">
        <v>1159</v>
      </c>
      <c r="G1181">
        <v>6.9000000000000006E-2</v>
      </c>
    </row>
    <row r="1182" spans="1:7" x14ac:dyDescent="0.2">
      <c r="A1182" s="1">
        <v>44181</v>
      </c>
      <c r="B1182">
        <v>21352.2</v>
      </c>
      <c r="C1182">
        <v>19434.7</v>
      </c>
      <c r="D1182">
        <v>21525.3</v>
      </c>
      <c r="E1182">
        <v>19299.7</v>
      </c>
      <c r="F1182" t="s">
        <v>1160</v>
      </c>
      <c r="G1182">
        <v>9.8699999999999996E-2</v>
      </c>
    </row>
    <row r="1183" spans="1:7" x14ac:dyDescent="0.2">
      <c r="A1183" s="1">
        <v>44180</v>
      </c>
      <c r="B1183">
        <v>19434.900000000001</v>
      </c>
      <c r="C1183">
        <v>19273.900000000001</v>
      </c>
      <c r="D1183">
        <v>19556.3</v>
      </c>
      <c r="E1183">
        <v>19076.2</v>
      </c>
      <c r="F1183" t="s">
        <v>1161</v>
      </c>
      <c r="G1183">
        <v>8.3999999999999995E-3</v>
      </c>
    </row>
    <row r="1184" spans="1:7" x14ac:dyDescent="0.2">
      <c r="A1184" s="1">
        <v>44179</v>
      </c>
      <c r="B1184">
        <v>19273.8</v>
      </c>
      <c r="C1184">
        <v>19176.400000000001</v>
      </c>
      <c r="D1184">
        <v>19346.5</v>
      </c>
      <c r="E1184">
        <v>19007</v>
      </c>
      <c r="F1184" t="s">
        <v>1162</v>
      </c>
      <c r="G1184">
        <v>5.1000000000000004E-3</v>
      </c>
    </row>
    <row r="1185" spans="1:7" x14ac:dyDescent="0.2">
      <c r="A1185" s="1">
        <v>44178</v>
      </c>
      <c r="B1185">
        <v>19176.8</v>
      </c>
      <c r="C1185">
        <v>18808.099999999999</v>
      </c>
      <c r="D1185">
        <v>19403.599999999999</v>
      </c>
      <c r="E1185">
        <v>18716.8</v>
      </c>
      <c r="F1185" t="s">
        <v>1163</v>
      </c>
      <c r="G1185">
        <v>1.9599999999999999E-2</v>
      </c>
    </row>
    <row r="1186" spans="1:7" x14ac:dyDescent="0.2">
      <c r="A1186" s="1">
        <v>44177</v>
      </c>
      <c r="B1186">
        <v>18808.900000000001</v>
      </c>
      <c r="C1186">
        <v>18026.7</v>
      </c>
      <c r="D1186">
        <v>18936.2</v>
      </c>
      <c r="E1186">
        <v>18025.099999999999</v>
      </c>
      <c r="F1186" t="s">
        <v>1164</v>
      </c>
      <c r="G1186">
        <v>4.36E-2</v>
      </c>
    </row>
    <row r="1187" spans="1:7" x14ac:dyDescent="0.2">
      <c r="A1187" s="1">
        <v>44176</v>
      </c>
      <c r="B1187">
        <v>18023.599999999999</v>
      </c>
      <c r="C1187">
        <v>18250.5</v>
      </c>
      <c r="D1187">
        <v>18288.3</v>
      </c>
      <c r="E1187">
        <v>17600.099999999999</v>
      </c>
      <c r="F1187" t="s">
        <v>1165</v>
      </c>
      <c r="G1187">
        <v>-1.23E-2</v>
      </c>
    </row>
    <row r="1188" spans="1:7" x14ac:dyDescent="0.2">
      <c r="A1188" s="1">
        <v>44175</v>
      </c>
      <c r="B1188">
        <v>18247.2</v>
      </c>
      <c r="C1188">
        <v>18546.099999999999</v>
      </c>
      <c r="D1188">
        <v>18551.8</v>
      </c>
      <c r="E1188">
        <v>17926.8</v>
      </c>
      <c r="F1188" t="s">
        <v>1166</v>
      </c>
      <c r="G1188">
        <v>-1.61E-2</v>
      </c>
    </row>
    <row r="1189" spans="1:7" x14ac:dyDescent="0.2">
      <c r="A1189" s="1">
        <v>44174</v>
      </c>
      <c r="B1189">
        <v>18546</v>
      </c>
      <c r="C1189">
        <v>18322.400000000001</v>
      </c>
      <c r="D1189">
        <v>18637.900000000001</v>
      </c>
      <c r="E1189">
        <v>17658.8</v>
      </c>
      <c r="F1189" t="s">
        <v>1167</v>
      </c>
      <c r="G1189">
        <v>1.2E-2</v>
      </c>
    </row>
    <row r="1190" spans="1:7" x14ac:dyDescent="0.2">
      <c r="A1190" s="1">
        <v>44173</v>
      </c>
      <c r="B1190">
        <v>18326.599999999999</v>
      </c>
      <c r="C1190">
        <v>19170.8</v>
      </c>
      <c r="D1190">
        <v>19288.599999999999</v>
      </c>
      <c r="E1190">
        <v>18229.2</v>
      </c>
      <c r="F1190" t="s">
        <v>1168</v>
      </c>
      <c r="G1190">
        <v>-4.3999999999999997E-2</v>
      </c>
    </row>
    <row r="1191" spans="1:7" x14ac:dyDescent="0.2">
      <c r="A1191" s="1">
        <v>44172</v>
      </c>
      <c r="B1191">
        <v>19170.7</v>
      </c>
      <c r="C1191">
        <v>19368.400000000001</v>
      </c>
      <c r="D1191">
        <v>19424.599999999999</v>
      </c>
      <c r="E1191">
        <v>18908.8</v>
      </c>
      <c r="F1191" t="s">
        <v>1169</v>
      </c>
      <c r="G1191">
        <v>-1.0800000000000001E-2</v>
      </c>
    </row>
    <row r="1192" spans="1:7" x14ac:dyDescent="0.2">
      <c r="A1192" s="1">
        <v>44171</v>
      </c>
      <c r="B1192">
        <v>19379.900000000001</v>
      </c>
      <c r="C1192">
        <v>19146</v>
      </c>
      <c r="D1192">
        <v>19417.099999999999</v>
      </c>
      <c r="E1192">
        <v>18873</v>
      </c>
      <c r="F1192" t="s">
        <v>290</v>
      </c>
      <c r="G1192">
        <v>1.2200000000000001E-2</v>
      </c>
    </row>
    <row r="1193" spans="1:7" x14ac:dyDescent="0.2">
      <c r="A1193" s="1">
        <v>44170</v>
      </c>
      <c r="B1193">
        <v>19146.5</v>
      </c>
      <c r="C1193">
        <v>18657.5</v>
      </c>
      <c r="D1193">
        <v>19172.7</v>
      </c>
      <c r="E1193">
        <v>18507.099999999999</v>
      </c>
      <c r="F1193" t="s">
        <v>1170</v>
      </c>
      <c r="G1193">
        <v>2.6200000000000001E-2</v>
      </c>
    </row>
    <row r="1194" spans="1:7" x14ac:dyDescent="0.2">
      <c r="A1194" s="1">
        <v>44169</v>
      </c>
      <c r="B1194">
        <v>18658.099999999999</v>
      </c>
      <c r="C1194">
        <v>19431.099999999999</v>
      </c>
      <c r="D1194">
        <v>19529.5</v>
      </c>
      <c r="E1194">
        <v>18610.8</v>
      </c>
      <c r="F1194" t="s">
        <v>1171</v>
      </c>
      <c r="G1194">
        <v>-3.9899999999999998E-2</v>
      </c>
    </row>
    <row r="1195" spans="1:7" x14ac:dyDescent="0.2">
      <c r="A1195" s="1">
        <v>44168</v>
      </c>
      <c r="B1195">
        <v>19433.3</v>
      </c>
      <c r="C1195">
        <v>19219.8</v>
      </c>
      <c r="D1195">
        <v>19596.599999999999</v>
      </c>
      <c r="E1195">
        <v>18883.7</v>
      </c>
      <c r="F1195" t="s">
        <v>1172</v>
      </c>
      <c r="G1195">
        <v>1.12E-2</v>
      </c>
    </row>
    <row r="1196" spans="1:7" x14ac:dyDescent="0.2">
      <c r="A1196" s="1">
        <v>44167</v>
      </c>
      <c r="B1196">
        <v>19218.8</v>
      </c>
      <c r="C1196">
        <v>18767.900000000001</v>
      </c>
      <c r="D1196">
        <v>19335.5</v>
      </c>
      <c r="E1196">
        <v>18346.7</v>
      </c>
      <c r="F1196" t="s">
        <v>1173</v>
      </c>
      <c r="G1196">
        <v>2.3900000000000001E-2</v>
      </c>
    </row>
    <row r="1197" spans="1:7" x14ac:dyDescent="0.2">
      <c r="A1197" s="1">
        <v>44166</v>
      </c>
      <c r="B1197">
        <v>18770.7</v>
      </c>
      <c r="C1197">
        <v>19697.8</v>
      </c>
      <c r="D1197">
        <v>19897.400000000001</v>
      </c>
      <c r="E1197">
        <v>18257</v>
      </c>
      <c r="F1197" t="s">
        <v>1174</v>
      </c>
      <c r="G1197">
        <v>-4.7100000000000003E-2</v>
      </c>
    </row>
    <row r="1198" spans="1:7" x14ac:dyDescent="0.2">
      <c r="A1198" s="1">
        <v>44165</v>
      </c>
      <c r="B1198">
        <v>19698.099999999999</v>
      </c>
      <c r="C1198">
        <v>18186</v>
      </c>
      <c r="D1198">
        <v>19831.2</v>
      </c>
      <c r="E1198">
        <v>18186</v>
      </c>
      <c r="F1198" t="s">
        <v>1175</v>
      </c>
      <c r="G1198">
        <v>8.3199999999999996E-2</v>
      </c>
    </row>
    <row r="1199" spans="1:7" x14ac:dyDescent="0.2">
      <c r="A1199" s="1">
        <v>44164</v>
      </c>
      <c r="B1199">
        <v>18185.5</v>
      </c>
      <c r="C1199">
        <v>17729.7</v>
      </c>
      <c r="D1199">
        <v>18336.3</v>
      </c>
      <c r="E1199">
        <v>17530.400000000001</v>
      </c>
      <c r="F1199" t="s">
        <v>1176</v>
      </c>
      <c r="G1199">
        <v>2.5700000000000001E-2</v>
      </c>
    </row>
    <row r="1200" spans="1:7" x14ac:dyDescent="0.2">
      <c r="A1200" s="1">
        <v>44163</v>
      </c>
      <c r="B1200">
        <v>17730.7</v>
      </c>
      <c r="C1200">
        <v>17142.599999999999</v>
      </c>
      <c r="D1200">
        <v>17874.400000000001</v>
      </c>
      <c r="E1200">
        <v>16874.400000000001</v>
      </c>
      <c r="F1200" t="s">
        <v>1177</v>
      </c>
      <c r="G1200">
        <v>3.5200000000000002E-2</v>
      </c>
    </row>
    <row r="1201" spans="1:7" x14ac:dyDescent="0.2">
      <c r="A1201" s="1">
        <v>44162</v>
      </c>
      <c r="B1201">
        <v>17127.099999999999</v>
      </c>
      <c r="C1201">
        <v>17160.900000000001</v>
      </c>
      <c r="D1201">
        <v>17450.3</v>
      </c>
      <c r="E1201">
        <v>16481.599999999999</v>
      </c>
      <c r="F1201" t="s">
        <v>1178</v>
      </c>
      <c r="G1201">
        <v>-2E-3</v>
      </c>
    </row>
    <row r="1202" spans="1:7" x14ac:dyDescent="0.2">
      <c r="A1202" s="1">
        <v>44161</v>
      </c>
      <c r="B1202">
        <v>17162</v>
      </c>
      <c r="C1202">
        <v>18721.900000000001</v>
      </c>
      <c r="D1202">
        <v>18894.900000000001</v>
      </c>
      <c r="E1202">
        <v>16235.2</v>
      </c>
      <c r="F1202" t="s">
        <v>1179</v>
      </c>
      <c r="G1202">
        <v>-8.3400000000000002E-2</v>
      </c>
    </row>
    <row r="1203" spans="1:7" x14ac:dyDescent="0.2">
      <c r="A1203" s="1">
        <v>44160</v>
      </c>
      <c r="B1203">
        <v>18723</v>
      </c>
      <c r="C1203">
        <v>19151.5</v>
      </c>
      <c r="D1203">
        <v>19486.7</v>
      </c>
      <c r="E1203">
        <v>18527.7</v>
      </c>
      <c r="F1203" t="s">
        <v>1180</v>
      </c>
      <c r="G1203">
        <v>-2.24E-2</v>
      </c>
    </row>
    <row r="1204" spans="1:7" x14ac:dyDescent="0.2">
      <c r="A1204" s="1">
        <v>44159</v>
      </c>
      <c r="B1204">
        <v>19152.599999999999</v>
      </c>
      <c r="C1204">
        <v>18394.599999999999</v>
      </c>
      <c r="D1204">
        <v>19416.599999999999</v>
      </c>
      <c r="E1204">
        <v>18074.8</v>
      </c>
      <c r="F1204" t="s">
        <v>1181</v>
      </c>
      <c r="G1204">
        <v>4.2099999999999999E-2</v>
      </c>
    </row>
    <row r="1205" spans="1:7" x14ac:dyDescent="0.2">
      <c r="A1205" s="1">
        <v>44158</v>
      </c>
      <c r="B1205">
        <v>18379.599999999999</v>
      </c>
      <c r="C1205">
        <v>18428.099999999999</v>
      </c>
      <c r="D1205">
        <v>18756.8</v>
      </c>
      <c r="E1205">
        <v>18016</v>
      </c>
      <c r="F1205" t="s">
        <v>1182</v>
      </c>
      <c r="G1205">
        <v>-1.8E-3</v>
      </c>
    </row>
    <row r="1206" spans="1:7" x14ac:dyDescent="0.2">
      <c r="A1206" s="1">
        <v>44157</v>
      </c>
      <c r="B1206">
        <v>18412.900000000001</v>
      </c>
      <c r="C1206">
        <v>18689.3</v>
      </c>
      <c r="D1206">
        <v>18751.5</v>
      </c>
      <c r="E1206">
        <v>17644.599999999999</v>
      </c>
      <c r="F1206" t="s">
        <v>1183</v>
      </c>
      <c r="G1206">
        <v>-1.47E-2</v>
      </c>
    </row>
    <row r="1207" spans="1:7" x14ac:dyDescent="0.2">
      <c r="A1207" s="1">
        <v>44156</v>
      </c>
      <c r="B1207">
        <v>18687.2</v>
      </c>
      <c r="C1207">
        <v>18673.8</v>
      </c>
      <c r="D1207">
        <v>18966</v>
      </c>
      <c r="E1207">
        <v>18397.5</v>
      </c>
      <c r="F1207" t="s">
        <v>1184</v>
      </c>
      <c r="G1207">
        <v>5.9999999999999995E-4</v>
      </c>
    </row>
    <row r="1208" spans="1:7" x14ac:dyDescent="0.2">
      <c r="A1208" s="1">
        <v>44155</v>
      </c>
      <c r="B1208">
        <v>18675.2</v>
      </c>
      <c r="C1208">
        <v>17805.5</v>
      </c>
      <c r="D1208">
        <v>18811</v>
      </c>
      <c r="E1208">
        <v>17758.400000000001</v>
      </c>
      <c r="F1208" t="s">
        <v>1185</v>
      </c>
      <c r="G1208">
        <v>4.9000000000000002E-2</v>
      </c>
    </row>
    <row r="1209" spans="1:7" x14ac:dyDescent="0.2">
      <c r="A1209" s="1">
        <v>44154</v>
      </c>
      <c r="B1209">
        <v>17803.5</v>
      </c>
      <c r="C1209">
        <v>17775.099999999999</v>
      </c>
      <c r="D1209">
        <v>18166</v>
      </c>
      <c r="E1209">
        <v>17380.099999999999</v>
      </c>
      <c r="F1209" t="s">
        <v>1186</v>
      </c>
      <c r="G1209">
        <v>1.6000000000000001E-3</v>
      </c>
    </row>
    <row r="1210" spans="1:7" x14ac:dyDescent="0.2">
      <c r="A1210" s="1">
        <v>44153</v>
      </c>
      <c r="B1210">
        <v>17774.599999999999</v>
      </c>
      <c r="C1210">
        <v>17662.3</v>
      </c>
      <c r="D1210">
        <v>18466.099999999999</v>
      </c>
      <c r="E1210">
        <v>17258.900000000001</v>
      </c>
      <c r="F1210" t="s">
        <v>1187</v>
      </c>
      <c r="G1210">
        <v>6.4000000000000003E-3</v>
      </c>
    </row>
    <row r="1211" spans="1:7" x14ac:dyDescent="0.2">
      <c r="A1211" s="1">
        <v>44152</v>
      </c>
      <c r="B1211">
        <v>17662.3</v>
      </c>
      <c r="C1211">
        <v>16715.8</v>
      </c>
      <c r="D1211">
        <v>17845.400000000001</v>
      </c>
      <c r="E1211">
        <v>16562</v>
      </c>
      <c r="F1211" t="s">
        <v>1188</v>
      </c>
      <c r="G1211">
        <v>5.6599999999999998E-2</v>
      </c>
    </row>
    <row r="1212" spans="1:7" x14ac:dyDescent="0.2">
      <c r="A1212" s="1">
        <v>44151</v>
      </c>
      <c r="B1212">
        <v>16715.8</v>
      </c>
      <c r="C1212">
        <v>15954.1</v>
      </c>
      <c r="D1212">
        <v>16880.7</v>
      </c>
      <c r="E1212">
        <v>15870.7</v>
      </c>
      <c r="F1212" t="s">
        <v>1189</v>
      </c>
      <c r="G1212">
        <v>4.7800000000000002E-2</v>
      </c>
    </row>
    <row r="1213" spans="1:7" x14ac:dyDescent="0.2">
      <c r="A1213" s="1">
        <v>44150</v>
      </c>
      <c r="B1213">
        <v>15953</v>
      </c>
      <c r="C1213">
        <v>16074.7</v>
      </c>
      <c r="D1213">
        <v>16158.1</v>
      </c>
      <c r="E1213">
        <v>15782.3</v>
      </c>
      <c r="F1213" t="s">
        <v>1190</v>
      </c>
      <c r="G1213">
        <v>-7.3000000000000001E-3</v>
      </c>
    </row>
    <row r="1214" spans="1:7" x14ac:dyDescent="0.2">
      <c r="A1214" s="1">
        <v>44149</v>
      </c>
      <c r="B1214">
        <v>16071</v>
      </c>
      <c r="C1214">
        <v>16323.1</v>
      </c>
      <c r="D1214">
        <v>16328.2</v>
      </c>
      <c r="E1214">
        <v>15717.7</v>
      </c>
      <c r="F1214" t="s">
        <v>1191</v>
      </c>
      <c r="G1214">
        <v>-1.55E-2</v>
      </c>
    </row>
    <row r="1215" spans="1:7" x14ac:dyDescent="0.2">
      <c r="A1215" s="1">
        <v>44148</v>
      </c>
      <c r="B1215">
        <v>16324.2</v>
      </c>
      <c r="C1215">
        <v>16293</v>
      </c>
      <c r="D1215">
        <v>16474.099999999999</v>
      </c>
      <c r="E1215">
        <v>15973.4</v>
      </c>
      <c r="F1215" t="s">
        <v>1192</v>
      </c>
      <c r="G1215">
        <v>1.8E-3</v>
      </c>
    </row>
    <row r="1216" spans="1:7" x14ac:dyDescent="0.2">
      <c r="A1216" s="1">
        <v>44147</v>
      </c>
      <c r="B1216">
        <v>16294.7</v>
      </c>
      <c r="C1216">
        <v>15695.8</v>
      </c>
      <c r="D1216">
        <v>16342.7</v>
      </c>
      <c r="E1216">
        <v>15483.5</v>
      </c>
      <c r="F1216" t="s">
        <v>1193</v>
      </c>
      <c r="G1216">
        <v>3.8199999999999998E-2</v>
      </c>
    </row>
    <row r="1217" spans="1:7" x14ac:dyDescent="0.2">
      <c r="A1217" s="1">
        <v>44146</v>
      </c>
      <c r="B1217">
        <v>15695.8</v>
      </c>
      <c r="C1217">
        <v>15303.1</v>
      </c>
      <c r="D1217">
        <v>15953.9</v>
      </c>
      <c r="E1217">
        <v>15281</v>
      </c>
      <c r="F1217" t="s">
        <v>1194</v>
      </c>
      <c r="G1217">
        <v>2.5600000000000001E-2</v>
      </c>
    </row>
    <row r="1218" spans="1:7" x14ac:dyDescent="0.2">
      <c r="A1218" s="1">
        <v>44145</v>
      </c>
      <c r="B1218">
        <v>15303.6</v>
      </c>
      <c r="C1218">
        <v>15328</v>
      </c>
      <c r="D1218">
        <v>15465.3</v>
      </c>
      <c r="E1218">
        <v>15096.5</v>
      </c>
      <c r="F1218" t="s">
        <v>1195</v>
      </c>
      <c r="G1218">
        <v>-1.5E-3</v>
      </c>
    </row>
    <row r="1219" spans="1:7" x14ac:dyDescent="0.2">
      <c r="A1219" s="1">
        <v>44144</v>
      </c>
      <c r="B1219">
        <v>15327.2</v>
      </c>
      <c r="C1219">
        <v>15483.3</v>
      </c>
      <c r="D1219">
        <v>15819.6</v>
      </c>
      <c r="E1219">
        <v>14816.9</v>
      </c>
      <c r="F1219" t="s">
        <v>1196</v>
      </c>
      <c r="G1219">
        <v>-1.01E-2</v>
      </c>
    </row>
    <row r="1220" spans="1:7" x14ac:dyDescent="0.2">
      <c r="A1220" s="1">
        <v>44143</v>
      </c>
      <c r="B1220">
        <v>15483.7</v>
      </c>
      <c r="C1220">
        <v>14826.6</v>
      </c>
      <c r="D1220">
        <v>15648.3</v>
      </c>
      <c r="E1220">
        <v>14720.7</v>
      </c>
      <c r="F1220" t="s">
        <v>1197</v>
      </c>
      <c r="G1220">
        <v>4.4200000000000003E-2</v>
      </c>
    </row>
    <row r="1221" spans="1:7" x14ac:dyDescent="0.2">
      <c r="A1221" s="1">
        <v>44142</v>
      </c>
      <c r="B1221">
        <v>14828.4</v>
      </c>
      <c r="C1221">
        <v>15578.2</v>
      </c>
      <c r="D1221">
        <v>15754.4</v>
      </c>
      <c r="E1221">
        <v>14385.1</v>
      </c>
      <c r="F1221" t="s">
        <v>1198</v>
      </c>
      <c r="G1221">
        <v>-4.8099999999999997E-2</v>
      </c>
    </row>
    <row r="1222" spans="1:7" x14ac:dyDescent="0.2">
      <c r="A1222" s="1">
        <v>44141</v>
      </c>
      <c r="B1222">
        <v>15577.9</v>
      </c>
      <c r="C1222">
        <v>15593.9</v>
      </c>
      <c r="D1222">
        <v>15955.2</v>
      </c>
      <c r="E1222">
        <v>15223.5</v>
      </c>
      <c r="F1222" t="s">
        <v>1199</v>
      </c>
      <c r="G1222">
        <v>-5.9999999999999995E-4</v>
      </c>
    </row>
    <row r="1223" spans="1:7" x14ac:dyDescent="0.2">
      <c r="A1223" s="1">
        <v>44140</v>
      </c>
      <c r="B1223">
        <v>15587.1</v>
      </c>
      <c r="C1223">
        <v>14145.6</v>
      </c>
      <c r="D1223">
        <v>15739.9</v>
      </c>
      <c r="E1223">
        <v>14099.7</v>
      </c>
      <c r="F1223" t="s">
        <v>1200</v>
      </c>
      <c r="G1223">
        <v>0.1019</v>
      </c>
    </row>
    <row r="1224" spans="1:7" x14ac:dyDescent="0.2">
      <c r="A1224" s="1">
        <v>44139</v>
      </c>
      <c r="B1224">
        <v>14145.6</v>
      </c>
      <c r="C1224">
        <v>14023</v>
      </c>
      <c r="D1224">
        <v>14238.8</v>
      </c>
      <c r="E1224">
        <v>13544.4</v>
      </c>
      <c r="F1224" t="s">
        <v>1201</v>
      </c>
      <c r="G1224">
        <v>8.9999999999999993E-3</v>
      </c>
    </row>
    <row r="1225" spans="1:7" x14ac:dyDescent="0.2">
      <c r="A1225" s="1">
        <v>44138</v>
      </c>
      <c r="B1225">
        <v>14019.9</v>
      </c>
      <c r="C1225">
        <v>13560.5</v>
      </c>
      <c r="D1225">
        <v>14054</v>
      </c>
      <c r="E1225">
        <v>13294.6</v>
      </c>
      <c r="F1225" t="s">
        <v>1202</v>
      </c>
      <c r="G1225">
        <v>3.3799999999999997E-2</v>
      </c>
    </row>
    <row r="1226" spans="1:7" x14ac:dyDescent="0.2">
      <c r="A1226" s="1">
        <v>44137</v>
      </c>
      <c r="B1226">
        <v>13561.4</v>
      </c>
      <c r="C1226">
        <v>13759.7</v>
      </c>
      <c r="D1226">
        <v>13828.4</v>
      </c>
      <c r="E1226">
        <v>13214.2</v>
      </c>
      <c r="F1226" t="s">
        <v>1203</v>
      </c>
      <c r="G1226">
        <v>-1.44E-2</v>
      </c>
    </row>
    <row r="1227" spans="1:7" x14ac:dyDescent="0.2">
      <c r="A1227" s="1">
        <v>44136</v>
      </c>
      <c r="B1227">
        <v>13759.4</v>
      </c>
      <c r="C1227">
        <v>13795.5</v>
      </c>
      <c r="D1227">
        <v>13889.5</v>
      </c>
      <c r="E1227">
        <v>13628.7</v>
      </c>
      <c r="F1227" t="s">
        <v>1204</v>
      </c>
      <c r="G1227">
        <v>-2.7000000000000001E-3</v>
      </c>
    </row>
    <row r="1228" spans="1:7" x14ac:dyDescent="0.2">
      <c r="A1228" s="1">
        <v>44135</v>
      </c>
      <c r="B1228">
        <v>13797.3</v>
      </c>
      <c r="C1228">
        <v>13560.2</v>
      </c>
      <c r="D1228">
        <v>14065.4</v>
      </c>
      <c r="E1228">
        <v>13441.7</v>
      </c>
      <c r="F1228" t="s">
        <v>1205</v>
      </c>
      <c r="G1228">
        <v>1.7500000000000002E-2</v>
      </c>
    </row>
    <row r="1229" spans="1:7" x14ac:dyDescent="0.2">
      <c r="A1229" s="1">
        <v>44134</v>
      </c>
      <c r="B1229">
        <v>13559.9</v>
      </c>
      <c r="C1229">
        <v>13457</v>
      </c>
      <c r="D1229">
        <v>13667.9</v>
      </c>
      <c r="E1229">
        <v>13134.5</v>
      </c>
      <c r="F1229" t="s">
        <v>1206</v>
      </c>
      <c r="G1229">
        <v>7.6E-3</v>
      </c>
    </row>
    <row r="1230" spans="1:7" x14ac:dyDescent="0.2">
      <c r="A1230" s="1">
        <v>44133</v>
      </c>
      <c r="B1230">
        <v>13457.2</v>
      </c>
      <c r="C1230">
        <v>13278.3</v>
      </c>
      <c r="D1230">
        <v>13640</v>
      </c>
      <c r="E1230">
        <v>12982.9</v>
      </c>
      <c r="F1230" t="s">
        <v>1207</v>
      </c>
      <c r="G1230">
        <v>1.34E-2</v>
      </c>
    </row>
    <row r="1231" spans="1:7" x14ac:dyDescent="0.2">
      <c r="A1231" s="1">
        <v>44132</v>
      </c>
      <c r="B1231">
        <v>13278.9</v>
      </c>
      <c r="C1231">
        <v>13658.3</v>
      </c>
      <c r="D1231">
        <v>13851.7</v>
      </c>
      <c r="E1231">
        <v>12907.6</v>
      </c>
      <c r="F1231" t="s">
        <v>1208</v>
      </c>
      <c r="G1231">
        <v>-2.7699999999999999E-2</v>
      </c>
    </row>
    <row r="1232" spans="1:7" x14ac:dyDescent="0.2">
      <c r="A1232" s="1">
        <v>44131</v>
      </c>
      <c r="B1232">
        <v>13657.8</v>
      </c>
      <c r="C1232">
        <v>13061.5</v>
      </c>
      <c r="D1232">
        <v>13782.3</v>
      </c>
      <c r="E1232">
        <v>13050.3</v>
      </c>
      <c r="F1232" t="s">
        <v>1209</v>
      </c>
      <c r="G1232">
        <v>4.5600000000000002E-2</v>
      </c>
    </row>
    <row r="1233" spans="1:7" x14ac:dyDescent="0.2">
      <c r="A1233" s="1">
        <v>44130</v>
      </c>
      <c r="B1233">
        <v>13061.6</v>
      </c>
      <c r="C1233">
        <v>13033</v>
      </c>
      <c r="D1233">
        <v>13229.7</v>
      </c>
      <c r="E1233">
        <v>12792.4</v>
      </c>
      <c r="F1233" t="s">
        <v>1210</v>
      </c>
      <c r="G1233">
        <v>2.3E-3</v>
      </c>
    </row>
    <row r="1234" spans="1:7" x14ac:dyDescent="0.2">
      <c r="A1234" s="1">
        <v>44129</v>
      </c>
      <c r="B1234">
        <v>13032.2</v>
      </c>
      <c r="C1234">
        <v>13117</v>
      </c>
      <c r="D1234">
        <v>13345.3</v>
      </c>
      <c r="E1234">
        <v>12900.4</v>
      </c>
      <c r="F1234" t="s">
        <v>1211</v>
      </c>
      <c r="G1234">
        <v>-6.4999999999999997E-3</v>
      </c>
    </row>
    <row r="1235" spans="1:7" x14ac:dyDescent="0.2">
      <c r="A1235" s="1">
        <v>44128</v>
      </c>
      <c r="B1235">
        <v>13117.2</v>
      </c>
      <c r="C1235">
        <v>12933.6</v>
      </c>
      <c r="D1235">
        <v>13161.5</v>
      </c>
      <c r="E1235">
        <v>12876.4</v>
      </c>
      <c r="F1235" t="s">
        <v>1212</v>
      </c>
      <c r="G1235">
        <v>1.4200000000000001E-2</v>
      </c>
    </row>
    <row r="1236" spans="1:7" x14ac:dyDescent="0.2">
      <c r="A1236" s="1">
        <v>44127</v>
      </c>
      <c r="B1236">
        <v>12934.1</v>
      </c>
      <c r="C1236">
        <v>12972.7</v>
      </c>
      <c r="D1236">
        <v>13025.5</v>
      </c>
      <c r="E1236">
        <v>12738.9</v>
      </c>
      <c r="F1236" t="s">
        <v>1213</v>
      </c>
      <c r="G1236">
        <v>-3.0999999999999999E-3</v>
      </c>
    </row>
    <row r="1237" spans="1:7" x14ac:dyDescent="0.2">
      <c r="A1237" s="1">
        <v>44126</v>
      </c>
      <c r="B1237">
        <v>12974.6</v>
      </c>
      <c r="C1237">
        <v>12805.5</v>
      </c>
      <c r="D1237">
        <v>13183.9</v>
      </c>
      <c r="E1237">
        <v>12698.2</v>
      </c>
      <c r="F1237" t="s">
        <v>1214</v>
      </c>
      <c r="G1237">
        <v>1.2999999999999999E-2</v>
      </c>
    </row>
    <row r="1238" spans="1:7" x14ac:dyDescent="0.2">
      <c r="A1238" s="1">
        <v>44125</v>
      </c>
      <c r="B1238">
        <v>12808.7</v>
      </c>
      <c r="C1238">
        <v>11913.6</v>
      </c>
      <c r="D1238">
        <v>13213.5</v>
      </c>
      <c r="E1238">
        <v>11894.6</v>
      </c>
      <c r="F1238" t="s">
        <v>1215</v>
      </c>
      <c r="G1238">
        <v>7.51E-2</v>
      </c>
    </row>
    <row r="1239" spans="1:7" x14ac:dyDescent="0.2">
      <c r="A1239" s="1">
        <v>44124</v>
      </c>
      <c r="B1239">
        <v>11913.5</v>
      </c>
      <c r="C1239">
        <v>11753.9</v>
      </c>
      <c r="D1239">
        <v>12029.4</v>
      </c>
      <c r="E1239">
        <v>11685.7</v>
      </c>
      <c r="F1239" t="s">
        <v>1216</v>
      </c>
      <c r="G1239">
        <v>1.3599999999999999E-2</v>
      </c>
    </row>
    <row r="1240" spans="1:7" x14ac:dyDescent="0.2">
      <c r="A1240" s="1">
        <v>44123</v>
      </c>
      <c r="B1240">
        <v>11753.4</v>
      </c>
      <c r="C1240">
        <v>11507.1</v>
      </c>
      <c r="D1240">
        <v>11823.3</v>
      </c>
      <c r="E1240">
        <v>11413.9</v>
      </c>
      <c r="F1240" t="s">
        <v>1217</v>
      </c>
      <c r="G1240">
        <v>2.1399999999999999E-2</v>
      </c>
    </row>
    <row r="1241" spans="1:7" x14ac:dyDescent="0.2">
      <c r="A1241" s="1">
        <v>44122</v>
      </c>
      <c r="B1241">
        <v>11506.9</v>
      </c>
      <c r="C1241">
        <v>11362.1</v>
      </c>
      <c r="D1241">
        <v>11506.9</v>
      </c>
      <c r="E1241">
        <v>11349.8</v>
      </c>
      <c r="F1241" t="s">
        <v>1218</v>
      </c>
      <c r="G1241">
        <v>1.2699999999999999E-2</v>
      </c>
    </row>
    <row r="1242" spans="1:7" x14ac:dyDescent="0.2">
      <c r="A1242" s="1">
        <v>44121</v>
      </c>
      <c r="B1242">
        <v>11362.1</v>
      </c>
      <c r="C1242">
        <v>11321.8</v>
      </c>
      <c r="D1242">
        <v>11402.7</v>
      </c>
      <c r="E1242">
        <v>11274.4</v>
      </c>
      <c r="F1242" t="s">
        <v>1219</v>
      </c>
      <c r="G1242">
        <v>3.5000000000000001E-3</v>
      </c>
    </row>
    <row r="1243" spans="1:7" x14ac:dyDescent="0.2">
      <c r="A1243" s="1">
        <v>44120</v>
      </c>
      <c r="B1243">
        <v>11322</v>
      </c>
      <c r="C1243">
        <v>11503.2</v>
      </c>
      <c r="D1243">
        <v>11542.2</v>
      </c>
      <c r="E1243">
        <v>11224.6</v>
      </c>
      <c r="F1243" t="s">
        <v>1220</v>
      </c>
      <c r="G1243">
        <v>-1.5699999999999999E-2</v>
      </c>
    </row>
    <row r="1244" spans="1:7" x14ac:dyDescent="0.2">
      <c r="A1244" s="1">
        <v>44119</v>
      </c>
      <c r="B1244">
        <v>11503</v>
      </c>
      <c r="C1244">
        <v>11421.4</v>
      </c>
      <c r="D1244">
        <v>11590.9</v>
      </c>
      <c r="E1244">
        <v>11276.7</v>
      </c>
      <c r="F1244" t="s">
        <v>1221</v>
      </c>
      <c r="G1244">
        <v>7.1999999999999998E-3</v>
      </c>
    </row>
    <row r="1245" spans="1:7" x14ac:dyDescent="0.2">
      <c r="A1245" s="1">
        <v>44118</v>
      </c>
      <c r="B1245">
        <v>11420.4</v>
      </c>
      <c r="C1245">
        <v>11424.4</v>
      </c>
      <c r="D1245">
        <v>11541</v>
      </c>
      <c r="E1245">
        <v>11293.5</v>
      </c>
      <c r="F1245" t="s">
        <v>1222</v>
      </c>
      <c r="G1245">
        <v>-2.9999999999999997E-4</v>
      </c>
    </row>
    <row r="1246" spans="1:7" x14ac:dyDescent="0.2">
      <c r="A1246" s="1">
        <v>44117</v>
      </c>
      <c r="B1246">
        <v>11423.8</v>
      </c>
      <c r="C1246">
        <v>11533.5</v>
      </c>
      <c r="D1246">
        <v>11558</v>
      </c>
      <c r="E1246">
        <v>11315.9</v>
      </c>
      <c r="F1246" t="s">
        <v>1223</v>
      </c>
      <c r="G1246">
        <v>-9.4999999999999998E-3</v>
      </c>
    </row>
    <row r="1247" spans="1:7" x14ac:dyDescent="0.2">
      <c r="A1247" s="1">
        <v>44116</v>
      </c>
      <c r="B1247">
        <v>11533.9</v>
      </c>
      <c r="C1247">
        <v>11370.8</v>
      </c>
      <c r="D1247">
        <v>11715.9</v>
      </c>
      <c r="E1247">
        <v>11227.4</v>
      </c>
      <c r="F1247" t="s">
        <v>1224</v>
      </c>
      <c r="G1247">
        <v>1.43E-2</v>
      </c>
    </row>
    <row r="1248" spans="1:7" x14ac:dyDescent="0.2">
      <c r="A1248" s="1">
        <v>44115</v>
      </c>
      <c r="B1248">
        <v>11371</v>
      </c>
      <c r="C1248">
        <v>11295.6</v>
      </c>
      <c r="D1248">
        <v>11439.4</v>
      </c>
      <c r="E1248">
        <v>11277.6</v>
      </c>
      <c r="F1248" t="s">
        <v>796</v>
      </c>
      <c r="G1248">
        <v>6.4000000000000003E-3</v>
      </c>
    </row>
    <row r="1249" spans="1:7" x14ac:dyDescent="0.2">
      <c r="A1249" s="1">
        <v>44114</v>
      </c>
      <c r="B1249">
        <v>11298.4</v>
      </c>
      <c r="C1249">
        <v>11053.5</v>
      </c>
      <c r="D1249">
        <v>11475</v>
      </c>
      <c r="E1249">
        <v>11053.1</v>
      </c>
      <c r="F1249" t="s">
        <v>1225</v>
      </c>
      <c r="G1249">
        <v>2.2100000000000002E-2</v>
      </c>
    </row>
    <row r="1250" spans="1:7" x14ac:dyDescent="0.2">
      <c r="A1250" s="1">
        <v>44113</v>
      </c>
      <c r="B1250">
        <v>11054.2</v>
      </c>
      <c r="C1250">
        <v>10923.5</v>
      </c>
      <c r="D1250">
        <v>11103</v>
      </c>
      <c r="E1250">
        <v>10836.9</v>
      </c>
      <c r="F1250" t="s">
        <v>1226</v>
      </c>
      <c r="G1250">
        <v>1.1900000000000001E-2</v>
      </c>
    </row>
    <row r="1251" spans="1:7" x14ac:dyDescent="0.2">
      <c r="A1251" s="1">
        <v>44112</v>
      </c>
      <c r="B1251">
        <v>10924.1</v>
      </c>
      <c r="C1251">
        <v>10670.7</v>
      </c>
      <c r="D1251">
        <v>10948.6</v>
      </c>
      <c r="E1251">
        <v>10549.6</v>
      </c>
      <c r="F1251" t="s">
        <v>1227</v>
      </c>
      <c r="G1251">
        <v>2.3699999999999999E-2</v>
      </c>
    </row>
    <row r="1252" spans="1:7" x14ac:dyDescent="0.2">
      <c r="A1252" s="1">
        <v>44111</v>
      </c>
      <c r="B1252">
        <v>10670.9</v>
      </c>
      <c r="C1252">
        <v>10601</v>
      </c>
      <c r="D1252">
        <v>10680.1</v>
      </c>
      <c r="E1252">
        <v>10553.3</v>
      </c>
      <c r="F1252" t="s">
        <v>1228</v>
      </c>
      <c r="G1252">
        <v>6.4000000000000003E-3</v>
      </c>
    </row>
    <row r="1253" spans="1:7" x14ac:dyDescent="0.2">
      <c r="A1253" s="1">
        <v>44110</v>
      </c>
      <c r="B1253">
        <v>10602.6</v>
      </c>
      <c r="C1253">
        <v>10790.2</v>
      </c>
      <c r="D1253">
        <v>10800.3</v>
      </c>
      <c r="E1253">
        <v>10530.8</v>
      </c>
      <c r="F1253" t="s">
        <v>1229</v>
      </c>
      <c r="G1253">
        <v>-1.7299999999999999E-2</v>
      </c>
    </row>
    <row r="1254" spans="1:7" x14ac:dyDescent="0.2">
      <c r="A1254" s="1">
        <v>44109</v>
      </c>
      <c r="B1254">
        <v>10789.5</v>
      </c>
      <c r="C1254">
        <v>10672.5</v>
      </c>
      <c r="D1254">
        <v>10789.6</v>
      </c>
      <c r="E1254">
        <v>10623.4</v>
      </c>
      <c r="F1254" t="s">
        <v>1230</v>
      </c>
      <c r="G1254">
        <v>1.09E-2</v>
      </c>
    </row>
    <row r="1255" spans="1:7" x14ac:dyDescent="0.2">
      <c r="A1255" s="1">
        <v>44108</v>
      </c>
      <c r="B1255">
        <v>10672.9</v>
      </c>
      <c r="C1255">
        <v>10544.4</v>
      </c>
      <c r="D1255">
        <v>10693.3</v>
      </c>
      <c r="E1255">
        <v>10520.8</v>
      </c>
      <c r="F1255" t="s">
        <v>1231</v>
      </c>
      <c r="G1255">
        <v>1.2200000000000001E-2</v>
      </c>
    </row>
    <row r="1256" spans="1:7" x14ac:dyDescent="0.2">
      <c r="A1256" s="1">
        <v>44107</v>
      </c>
      <c r="B1256">
        <v>10544.2</v>
      </c>
      <c r="C1256">
        <v>10572.2</v>
      </c>
      <c r="D1256">
        <v>10597.8</v>
      </c>
      <c r="E1256">
        <v>10501.2</v>
      </c>
      <c r="F1256" t="s">
        <v>1232</v>
      </c>
      <c r="G1256">
        <v>-2.7000000000000001E-3</v>
      </c>
    </row>
    <row r="1257" spans="1:7" x14ac:dyDescent="0.2">
      <c r="A1257" s="1">
        <v>44106</v>
      </c>
      <c r="B1257">
        <v>10572.3</v>
      </c>
      <c r="C1257">
        <v>10619.6</v>
      </c>
      <c r="D1257">
        <v>10662.9</v>
      </c>
      <c r="E1257">
        <v>10387.6</v>
      </c>
      <c r="F1257" t="s">
        <v>1233</v>
      </c>
      <c r="G1257">
        <v>-4.4999999999999997E-3</v>
      </c>
    </row>
    <row r="1258" spans="1:7" x14ac:dyDescent="0.2">
      <c r="A1258" s="1">
        <v>44105</v>
      </c>
      <c r="B1258">
        <v>10620.5</v>
      </c>
      <c r="C1258">
        <v>10776.6</v>
      </c>
      <c r="D1258">
        <v>10913.7</v>
      </c>
      <c r="E1258">
        <v>10462.700000000001</v>
      </c>
      <c r="F1258" t="s">
        <v>1234</v>
      </c>
      <c r="G1258">
        <v>-1.44E-2</v>
      </c>
    </row>
    <row r="1259" spans="1:7" x14ac:dyDescent="0.2">
      <c r="A1259" s="1">
        <v>44104</v>
      </c>
      <c r="B1259">
        <v>10776.1</v>
      </c>
      <c r="C1259">
        <v>10843.4</v>
      </c>
      <c r="D1259">
        <v>10847.7</v>
      </c>
      <c r="E1259">
        <v>10667.6</v>
      </c>
      <c r="F1259" t="s">
        <v>1235</v>
      </c>
      <c r="G1259">
        <v>-6.0000000000000001E-3</v>
      </c>
    </row>
    <row r="1260" spans="1:7" x14ac:dyDescent="0.2">
      <c r="A1260" s="1">
        <v>44103</v>
      </c>
      <c r="B1260">
        <v>10840.9</v>
      </c>
      <c r="C1260">
        <v>10694.3</v>
      </c>
      <c r="D1260">
        <v>10858.4</v>
      </c>
      <c r="E1260">
        <v>10642.4</v>
      </c>
      <c r="F1260" t="s">
        <v>1236</v>
      </c>
      <c r="G1260">
        <v>1.38E-2</v>
      </c>
    </row>
    <row r="1261" spans="1:7" x14ac:dyDescent="0.2">
      <c r="A1261" s="1">
        <v>44102</v>
      </c>
      <c r="B1261">
        <v>10693.2</v>
      </c>
      <c r="C1261">
        <v>10776.4</v>
      </c>
      <c r="D1261">
        <v>10946.6</v>
      </c>
      <c r="E1261">
        <v>10685.2</v>
      </c>
      <c r="F1261" t="s">
        <v>1237</v>
      </c>
      <c r="G1261">
        <v>-7.7000000000000002E-3</v>
      </c>
    </row>
    <row r="1262" spans="1:7" x14ac:dyDescent="0.2">
      <c r="A1262" s="1">
        <v>44101</v>
      </c>
      <c r="B1262">
        <v>10776.2</v>
      </c>
      <c r="C1262">
        <v>10727.9</v>
      </c>
      <c r="D1262">
        <v>10799.2</v>
      </c>
      <c r="E1262">
        <v>10602.7</v>
      </c>
      <c r="F1262" t="s">
        <v>1238</v>
      </c>
      <c r="G1262">
        <v>4.4999999999999997E-3</v>
      </c>
    </row>
    <row r="1263" spans="1:7" x14ac:dyDescent="0.2">
      <c r="A1263" s="1">
        <v>44100</v>
      </c>
      <c r="B1263">
        <v>10727.9</v>
      </c>
      <c r="C1263">
        <v>10688.9</v>
      </c>
      <c r="D1263">
        <v>10793.3</v>
      </c>
      <c r="E1263">
        <v>10650.2</v>
      </c>
      <c r="F1263" t="s">
        <v>1239</v>
      </c>
      <c r="G1263">
        <v>3.7000000000000002E-3</v>
      </c>
    </row>
    <row r="1264" spans="1:7" x14ac:dyDescent="0.2">
      <c r="A1264" s="1">
        <v>44099</v>
      </c>
      <c r="B1264">
        <v>10688.8</v>
      </c>
      <c r="C1264">
        <v>10739.9</v>
      </c>
      <c r="D1264">
        <v>10756</v>
      </c>
      <c r="E1264">
        <v>10558.9</v>
      </c>
      <c r="F1264" t="s">
        <v>1240</v>
      </c>
      <c r="G1264">
        <v>-4.7000000000000002E-3</v>
      </c>
    </row>
    <row r="1265" spans="1:7" x14ac:dyDescent="0.2">
      <c r="A1265" s="1">
        <v>44098</v>
      </c>
      <c r="B1265">
        <v>10739.4</v>
      </c>
      <c r="C1265">
        <v>10238.1</v>
      </c>
      <c r="D1265">
        <v>10787.8</v>
      </c>
      <c r="E1265">
        <v>10201</v>
      </c>
      <c r="F1265" t="s">
        <v>1241</v>
      </c>
      <c r="G1265">
        <v>4.9000000000000002E-2</v>
      </c>
    </row>
    <row r="1266" spans="1:7" x14ac:dyDescent="0.2">
      <c r="A1266" s="1">
        <v>44097</v>
      </c>
      <c r="B1266">
        <v>10237.299999999999</v>
      </c>
      <c r="C1266">
        <v>10531.5</v>
      </c>
      <c r="D1266">
        <v>10535.4</v>
      </c>
      <c r="E1266">
        <v>10146.6</v>
      </c>
      <c r="F1266" t="s">
        <v>1242</v>
      </c>
      <c r="G1266">
        <v>-2.7900000000000001E-2</v>
      </c>
    </row>
    <row r="1267" spans="1:7" x14ac:dyDescent="0.2">
      <c r="A1267" s="1">
        <v>44096</v>
      </c>
      <c r="B1267">
        <v>10531.5</v>
      </c>
      <c r="C1267">
        <v>10419.4</v>
      </c>
      <c r="D1267">
        <v>10570.7</v>
      </c>
      <c r="E1267">
        <v>10361.700000000001</v>
      </c>
      <c r="F1267" t="s">
        <v>1243</v>
      </c>
      <c r="G1267">
        <v>1.0999999999999999E-2</v>
      </c>
    </row>
    <row r="1268" spans="1:7" x14ac:dyDescent="0.2">
      <c r="A1268" s="1">
        <v>44095</v>
      </c>
      <c r="B1268">
        <v>10416.799999999999</v>
      </c>
      <c r="C1268">
        <v>10919.9</v>
      </c>
      <c r="D1268">
        <v>10987.2</v>
      </c>
      <c r="E1268">
        <v>10328.5</v>
      </c>
      <c r="F1268" t="s">
        <v>1244</v>
      </c>
      <c r="G1268">
        <v>-4.6199999999999998E-2</v>
      </c>
    </row>
    <row r="1269" spans="1:7" x14ac:dyDescent="0.2">
      <c r="A1269" s="1">
        <v>44094</v>
      </c>
      <c r="B1269">
        <v>10921.5</v>
      </c>
      <c r="C1269">
        <v>11081.6</v>
      </c>
      <c r="D1269">
        <v>11081.6</v>
      </c>
      <c r="E1269">
        <v>10772.7</v>
      </c>
      <c r="F1269" t="s">
        <v>868</v>
      </c>
      <c r="G1269">
        <v>-1.4500000000000001E-2</v>
      </c>
    </row>
    <row r="1270" spans="1:7" x14ac:dyDescent="0.2">
      <c r="A1270" s="1">
        <v>44093</v>
      </c>
      <c r="B1270">
        <v>11081.8</v>
      </c>
      <c r="C1270">
        <v>10933</v>
      </c>
      <c r="D1270">
        <v>11177.1</v>
      </c>
      <c r="E1270">
        <v>10890.7</v>
      </c>
      <c r="F1270" t="s">
        <v>1245</v>
      </c>
      <c r="G1270">
        <v>1.3599999999999999E-2</v>
      </c>
    </row>
    <row r="1271" spans="1:7" x14ac:dyDescent="0.2">
      <c r="A1271" s="1">
        <v>44092</v>
      </c>
      <c r="B1271">
        <v>10933</v>
      </c>
      <c r="C1271">
        <v>10941.3</v>
      </c>
      <c r="D1271">
        <v>11029.7</v>
      </c>
      <c r="E1271">
        <v>10818.7</v>
      </c>
      <c r="F1271" t="s">
        <v>1246</v>
      </c>
      <c r="G1271">
        <v>-8.0000000000000004E-4</v>
      </c>
    </row>
    <row r="1272" spans="1:7" x14ac:dyDescent="0.2">
      <c r="A1272" s="1">
        <v>44091</v>
      </c>
      <c r="B1272">
        <v>10941.3</v>
      </c>
      <c r="C1272">
        <v>10950.1</v>
      </c>
      <c r="D1272">
        <v>11039.3</v>
      </c>
      <c r="E1272">
        <v>10755.2</v>
      </c>
      <c r="F1272" t="s">
        <v>1247</v>
      </c>
      <c r="G1272">
        <v>-6.9999999999999999E-4</v>
      </c>
    </row>
    <row r="1273" spans="1:7" x14ac:dyDescent="0.2">
      <c r="A1273" s="1">
        <v>44090</v>
      </c>
      <c r="B1273">
        <v>10949.5</v>
      </c>
      <c r="C1273">
        <v>10785.2</v>
      </c>
      <c r="D1273">
        <v>11093.3</v>
      </c>
      <c r="E1273">
        <v>10669.2</v>
      </c>
      <c r="F1273" t="s">
        <v>1248</v>
      </c>
      <c r="G1273">
        <v>1.52E-2</v>
      </c>
    </row>
    <row r="1274" spans="1:7" x14ac:dyDescent="0.2">
      <c r="A1274" s="1">
        <v>44089</v>
      </c>
      <c r="B1274">
        <v>10785.3</v>
      </c>
      <c r="C1274">
        <v>10675.2</v>
      </c>
      <c r="D1274">
        <v>10931.8</v>
      </c>
      <c r="E1274">
        <v>10627.8</v>
      </c>
      <c r="F1274" t="s">
        <v>1249</v>
      </c>
      <c r="G1274">
        <v>1.03E-2</v>
      </c>
    </row>
    <row r="1275" spans="1:7" x14ac:dyDescent="0.2">
      <c r="A1275" s="1">
        <v>44088</v>
      </c>
      <c r="B1275">
        <v>10675.3</v>
      </c>
      <c r="C1275">
        <v>10332.700000000001</v>
      </c>
      <c r="D1275">
        <v>10744.3</v>
      </c>
      <c r="E1275">
        <v>10264.5</v>
      </c>
      <c r="F1275" t="s">
        <v>1250</v>
      </c>
      <c r="G1275">
        <v>3.3799999999999997E-2</v>
      </c>
    </row>
    <row r="1276" spans="1:7" x14ac:dyDescent="0.2">
      <c r="A1276" s="1">
        <v>44087</v>
      </c>
      <c r="B1276">
        <v>10326</v>
      </c>
      <c r="C1276">
        <v>10441.700000000001</v>
      </c>
      <c r="D1276">
        <v>10579.6</v>
      </c>
      <c r="E1276">
        <v>10219.4</v>
      </c>
      <c r="F1276" t="s">
        <v>1251</v>
      </c>
      <c r="G1276">
        <v>-1.11E-2</v>
      </c>
    </row>
    <row r="1277" spans="1:7" x14ac:dyDescent="0.2">
      <c r="A1277" s="1">
        <v>44086</v>
      </c>
      <c r="B1277">
        <v>10441.9</v>
      </c>
      <c r="C1277">
        <v>10390.200000000001</v>
      </c>
      <c r="D1277">
        <v>10476.799999999999</v>
      </c>
      <c r="E1277">
        <v>10275.9</v>
      </c>
      <c r="F1277" t="s">
        <v>1252</v>
      </c>
      <c r="G1277">
        <v>5.0000000000000001E-3</v>
      </c>
    </row>
    <row r="1278" spans="1:7" x14ac:dyDescent="0.2">
      <c r="A1278" s="1">
        <v>44085</v>
      </c>
      <c r="B1278">
        <v>10390.200000000001</v>
      </c>
      <c r="C1278">
        <v>10339.799999999999</v>
      </c>
      <c r="D1278">
        <v>10398.799999999999</v>
      </c>
      <c r="E1278">
        <v>10212.6</v>
      </c>
      <c r="F1278" t="s">
        <v>1253</v>
      </c>
      <c r="G1278">
        <v>4.8999999999999998E-3</v>
      </c>
    </row>
    <row r="1279" spans="1:7" x14ac:dyDescent="0.2">
      <c r="A1279" s="1">
        <v>44084</v>
      </c>
      <c r="B1279">
        <v>10339.700000000001</v>
      </c>
      <c r="C1279">
        <v>10224.299999999999</v>
      </c>
      <c r="D1279">
        <v>10480.299999999999</v>
      </c>
      <c r="E1279">
        <v>10219.200000000001</v>
      </c>
      <c r="F1279" t="s">
        <v>1254</v>
      </c>
      <c r="G1279">
        <v>1.1299999999999999E-2</v>
      </c>
    </row>
    <row r="1280" spans="1:7" x14ac:dyDescent="0.2">
      <c r="A1280" s="1">
        <v>44083</v>
      </c>
      <c r="B1280">
        <v>10224.6</v>
      </c>
      <c r="C1280">
        <v>10126.799999999999</v>
      </c>
      <c r="D1280">
        <v>10343.299999999999</v>
      </c>
      <c r="E1280">
        <v>9984.6</v>
      </c>
      <c r="F1280" t="s">
        <v>1164</v>
      </c>
      <c r="G1280">
        <v>9.7000000000000003E-3</v>
      </c>
    </row>
    <row r="1281" spans="1:7" x14ac:dyDescent="0.2">
      <c r="A1281" s="1">
        <v>44082</v>
      </c>
      <c r="B1281">
        <v>10126.6</v>
      </c>
      <c r="C1281">
        <v>10376.9</v>
      </c>
      <c r="D1281">
        <v>10434.4</v>
      </c>
      <c r="E1281">
        <v>9877.1</v>
      </c>
      <c r="F1281" t="s">
        <v>1255</v>
      </c>
      <c r="G1281">
        <v>-2.41E-2</v>
      </c>
    </row>
    <row r="1282" spans="1:7" x14ac:dyDescent="0.2">
      <c r="A1282" s="1">
        <v>44081</v>
      </c>
      <c r="B1282">
        <v>10376.9</v>
      </c>
      <c r="C1282">
        <v>10296.4</v>
      </c>
      <c r="D1282">
        <v>10400.9</v>
      </c>
      <c r="E1282">
        <v>9887</v>
      </c>
      <c r="F1282" t="s">
        <v>1256</v>
      </c>
      <c r="G1282">
        <v>7.7999999999999996E-3</v>
      </c>
    </row>
    <row r="1283" spans="1:7" x14ac:dyDescent="0.2">
      <c r="A1283" s="1">
        <v>44080</v>
      </c>
      <c r="B1283">
        <v>10296.4</v>
      </c>
      <c r="C1283">
        <v>10092.200000000001</v>
      </c>
      <c r="D1283">
        <v>10337.700000000001</v>
      </c>
      <c r="E1283">
        <v>10004.700000000001</v>
      </c>
      <c r="F1283" t="s">
        <v>1257</v>
      </c>
      <c r="G1283">
        <v>2.0199999999999999E-2</v>
      </c>
    </row>
    <row r="1284" spans="1:7" x14ac:dyDescent="0.2">
      <c r="A1284" s="1">
        <v>44079</v>
      </c>
      <c r="B1284">
        <v>10092.200000000001</v>
      </c>
      <c r="C1284">
        <v>10472.299999999999</v>
      </c>
      <c r="D1284">
        <v>10558.7</v>
      </c>
      <c r="E1284">
        <v>9897.7999999999993</v>
      </c>
      <c r="F1284" t="s">
        <v>1258</v>
      </c>
      <c r="G1284">
        <v>-3.6299999999999999E-2</v>
      </c>
    </row>
    <row r="1285" spans="1:7" x14ac:dyDescent="0.2">
      <c r="A1285" s="1">
        <v>44078</v>
      </c>
      <c r="B1285">
        <v>10472.5</v>
      </c>
      <c r="C1285">
        <v>10168.700000000001</v>
      </c>
      <c r="D1285">
        <v>10614.2</v>
      </c>
      <c r="E1285">
        <v>9960.2999999999993</v>
      </c>
      <c r="F1285" t="s">
        <v>1259</v>
      </c>
      <c r="G1285">
        <v>2.9899999999999999E-2</v>
      </c>
    </row>
    <row r="1286" spans="1:7" x14ac:dyDescent="0.2">
      <c r="A1286" s="1">
        <v>44077</v>
      </c>
      <c r="B1286">
        <v>10168.799999999999</v>
      </c>
      <c r="C1286">
        <v>11413.2</v>
      </c>
      <c r="D1286">
        <v>11442.7</v>
      </c>
      <c r="E1286">
        <v>10009.5</v>
      </c>
      <c r="F1286" t="s">
        <v>1260</v>
      </c>
      <c r="G1286">
        <v>-0.109</v>
      </c>
    </row>
    <row r="1287" spans="1:7" x14ac:dyDescent="0.2">
      <c r="A1287" s="1">
        <v>44076</v>
      </c>
      <c r="B1287">
        <v>11413.3</v>
      </c>
      <c r="C1287">
        <v>11914.4</v>
      </c>
      <c r="D1287">
        <v>11947.5</v>
      </c>
      <c r="E1287">
        <v>11244.9</v>
      </c>
      <c r="F1287" t="s">
        <v>1261</v>
      </c>
      <c r="G1287">
        <v>-4.2099999999999999E-2</v>
      </c>
    </row>
    <row r="1288" spans="1:7" x14ac:dyDescent="0.2">
      <c r="A1288" s="1">
        <v>44075</v>
      </c>
      <c r="B1288">
        <v>11914.9</v>
      </c>
      <c r="C1288">
        <v>11644.2</v>
      </c>
      <c r="D1288">
        <v>12045.9</v>
      </c>
      <c r="E1288">
        <v>11544.6</v>
      </c>
      <c r="F1288" t="s">
        <v>1262</v>
      </c>
      <c r="G1288">
        <v>2.3199999999999998E-2</v>
      </c>
    </row>
    <row r="1289" spans="1:7" x14ac:dyDescent="0.2">
      <c r="A1289" s="1">
        <v>44074</v>
      </c>
      <c r="B1289">
        <v>11644.2</v>
      </c>
      <c r="C1289">
        <v>11701.1</v>
      </c>
      <c r="D1289">
        <v>11760.2</v>
      </c>
      <c r="E1289">
        <v>11563.8</v>
      </c>
      <c r="F1289" t="s">
        <v>1263</v>
      </c>
      <c r="G1289">
        <v>-4.8999999999999998E-3</v>
      </c>
    </row>
    <row r="1290" spans="1:7" x14ac:dyDescent="0.2">
      <c r="A1290" s="1">
        <v>44073</v>
      </c>
      <c r="B1290">
        <v>11702</v>
      </c>
      <c r="C1290">
        <v>11468.1</v>
      </c>
      <c r="D1290">
        <v>11704.2</v>
      </c>
      <c r="E1290">
        <v>11462.6</v>
      </c>
      <c r="F1290" t="s">
        <v>1264</v>
      </c>
      <c r="G1290">
        <v>2.0400000000000001E-2</v>
      </c>
    </row>
    <row r="1291" spans="1:7" x14ac:dyDescent="0.2">
      <c r="A1291" s="1">
        <v>44072</v>
      </c>
      <c r="B1291">
        <v>11468.1</v>
      </c>
      <c r="C1291">
        <v>11527.8</v>
      </c>
      <c r="D1291">
        <v>11576.8</v>
      </c>
      <c r="E1291">
        <v>11433.5</v>
      </c>
      <c r="F1291" t="s">
        <v>1265</v>
      </c>
      <c r="G1291">
        <v>-5.1000000000000004E-3</v>
      </c>
    </row>
    <row r="1292" spans="1:7" x14ac:dyDescent="0.2">
      <c r="A1292" s="1">
        <v>44071</v>
      </c>
      <c r="B1292">
        <v>11527.4</v>
      </c>
      <c r="C1292">
        <v>11327.5</v>
      </c>
      <c r="D1292">
        <v>11539</v>
      </c>
      <c r="E1292">
        <v>11281.9</v>
      </c>
      <c r="F1292" t="s">
        <v>1266</v>
      </c>
      <c r="G1292">
        <v>1.77E-2</v>
      </c>
    </row>
    <row r="1293" spans="1:7" x14ac:dyDescent="0.2">
      <c r="A1293" s="1">
        <v>44070</v>
      </c>
      <c r="B1293">
        <v>11327.4</v>
      </c>
      <c r="C1293">
        <v>11462.3</v>
      </c>
      <c r="D1293">
        <v>11580.3</v>
      </c>
      <c r="E1293">
        <v>11135.3</v>
      </c>
      <c r="F1293" t="s">
        <v>1267</v>
      </c>
      <c r="G1293">
        <v>-1.18E-2</v>
      </c>
    </row>
    <row r="1294" spans="1:7" x14ac:dyDescent="0.2">
      <c r="A1294" s="1">
        <v>44069</v>
      </c>
      <c r="B1294">
        <v>11462.3</v>
      </c>
      <c r="C1294">
        <v>11324.9</v>
      </c>
      <c r="D1294">
        <v>11533.6</v>
      </c>
      <c r="E1294">
        <v>11254.6</v>
      </c>
      <c r="F1294" t="s">
        <v>1268</v>
      </c>
      <c r="G1294">
        <v>1.21E-2</v>
      </c>
    </row>
    <row r="1295" spans="1:7" x14ac:dyDescent="0.2">
      <c r="A1295" s="1">
        <v>44068</v>
      </c>
      <c r="B1295">
        <v>11324.8</v>
      </c>
      <c r="C1295">
        <v>11752.9</v>
      </c>
      <c r="D1295">
        <v>11766.9</v>
      </c>
      <c r="E1295">
        <v>11131</v>
      </c>
      <c r="F1295" t="s">
        <v>1269</v>
      </c>
      <c r="G1295">
        <v>-3.6499999999999998E-2</v>
      </c>
    </row>
    <row r="1296" spans="1:7" x14ac:dyDescent="0.2">
      <c r="A1296" s="1">
        <v>44067</v>
      </c>
      <c r="B1296">
        <v>11753.5</v>
      </c>
      <c r="C1296">
        <v>11641.6</v>
      </c>
      <c r="D1296">
        <v>11824.6</v>
      </c>
      <c r="E1296">
        <v>11587.1</v>
      </c>
      <c r="F1296" t="s">
        <v>1270</v>
      </c>
      <c r="G1296">
        <v>9.5999999999999992E-3</v>
      </c>
    </row>
    <row r="1297" spans="1:7" x14ac:dyDescent="0.2">
      <c r="A1297" s="1">
        <v>44066</v>
      </c>
      <c r="B1297">
        <v>11641.6</v>
      </c>
      <c r="C1297">
        <v>11661.1</v>
      </c>
      <c r="D1297">
        <v>11705.4</v>
      </c>
      <c r="E1297">
        <v>11520.8</v>
      </c>
      <c r="F1297" t="s">
        <v>1271</v>
      </c>
      <c r="G1297">
        <v>-1.6999999999999999E-3</v>
      </c>
    </row>
    <row r="1298" spans="1:7" x14ac:dyDescent="0.2">
      <c r="A1298" s="1">
        <v>44065</v>
      </c>
      <c r="B1298">
        <v>11661.3</v>
      </c>
      <c r="C1298">
        <v>11529.2</v>
      </c>
      <c r="D1298">
        <v>11677</v>
      </c>
      <c r="E1298">
        <v>11382.1</v>
      </c>
      <c r="F1298" t="s">
        <v>1272</v>
      </c>
      <c r="G1298">
        <v>1.15E-2</v>
      </c>
    </row>
    <row r="1299" spans="1:7" x14ac:dyDescent="0.2">
      <c r="A1299" s="1">
        <v>44064</v>
      </c>
      <c r="B1299">
        <v>11529.2</v>
      </c>
      <c r="C1299">
        <v>11856.9</v>
      </c>
      <c r="D1299">
        <v>11877.4</v>
      </c>
      <c r="E1299">
        <v>11495.6</v>
      </c>
      <c r="F1299" t="s">
        <v>1273</v>
      </c>
      <c r="G1299">
        <v>-2.76E-2</v>
      </c>
    </row>
    <row r="1300" spans="1:7" x14ac:dyDescent="0.2">
      <c r="A1300" s="1">
        <v>44063</v>
      </c>
      <c r="B1300">
        <v>11856.9</v>
      </c>
      <c r="C1300">
        <v>11751</v>
      </c>
      <c r="D1300">
        <v>11881</v>
      </c>
      <c r="E1300">
        <v>11672.7</v>
      </c>
      <c r="F1300" t="s">
        <v>1274</v>
      </c>
      <c r="G1300">
        <v>9.1000000000000004E-3</v>
      </c>
    </row>
    <row r="1301" spans="1:7" x14ac:dyDescent="0.2">
      <c r="A1301" s="1">
        <v>44062</v>
      </c>
      <c r="B1301">
        <v>11750.2</v>
      </c>
      <c r="C1301">
        <v>11944.4</v>
      </c>
      <c r="D1301">
        <v>12013.2</v>
      </c>
      <c r="E1301">
        <v>11602.6</v>
      </c>
      <c r="F1301" t="s">
        <v>1275</v>
      </c>
      <c r="G1301">
        <v>-1.6500000000000001E-2</v>
      </c>
    </row>
    <row r="1302" spans="1:7" x14ac:dyDescent="0.2">
      <c r="A1302" s="1">
        <v>44061</v>
      </c>
      <c r="B1302">
        <v>11947.6</v>
      </c>
      <c r="C1302">
        <v>12283</v>
      </c>
      <c r="D1302">
        <v>12381.4</v>
      </c>
      <c r="E1302">
        <v>11842</v>
      </c>
      <c r="F1302" t="s">
        <v>1276</v>
      </c>
      <c r="G1302">
        <v>-2.7300000000000001E-2</v>
      </c>
    </row>
    <row r="1303" spans="1:7" x14ac:dyDescent="0.2">
      <c r="A1303" s="1">
        <v>44060</v>
      </c>
      <c r="B1303">
        <v>12282.6</v>
      </c>
      <c r="C1303">
        <v>11898.8</v>
      </c>
      <c r="D1303">
        <v>12444.1</v>
      </c>
      <c r="E1303">
        <v>11764</v>
      </c>
      <c r="F1303" t="s">
        <v>1277</v>
      </c>
      <c r="G1303">
        <v>3.2199999999999999E-2</v>
      </c>
    </row>
    <row r="1304" spans="1:7" x14ac:dyDescent="0.2">
      <c r="A1304" s="1">
        <v>44059</v>
      </c>
      <c r="B1304">
        <v>11899</v>
      </c>
      <c r="C1304">
        <v>11845.5</v>
      </c>
      <c r="D1304">
        <v>11922.5</v>
      </c>
      <c r="E1304">
        <v>11688.9</v>
      </c>
      <c r="F1304" t="s">
        <v>1278</v>
      </c>
      <c r="G1304">
        <v>4.4999999999999997E-3</v>
      </c>
    </row>
    <row r="1305" spans="1:7" x14ac:dyDescent="0.2">
      <c r="A1305" s="1">
        <v>44058</v>
      </c>
      <c r="B1305">
        <v>11845.3</v>
      </c>
      <c r="C1305">
        <v>11751.1</v>
      </c>
      <c r="D1305">
        <v>11964</v>
      </c>
      <c r="E1305">
        <v>11711.5</v>
      </c>
      <c r="F1305" t="s">
        <v>1279</v>
      </c>
      <c r="G1305">
        <v>8.0000000000000002E-3</v>
      </c>
    </row>
    <row r="1306" spans="1:7" x14ac:dyDescent="0.2">
      <c r="A1306" s="1">
        <v>44057</v>
      </c>
      <c r="B1306">
        <v>11750.8</v>
      </c>
      <c r="C1306">
        <v>11771.1</v>
      </c>
      <c r="D1306">
        <v>11835.5</v>
      </c>
      <c r="E1306">
        <v>11651.5</v>
      </c>
      <c r="F1306" t="s">
        <v>1280</v>
      </c>
      <c r="G1306">
        <v>-1.6999999999999999E-3</v>
      </c>
    </row>
    <row r="1307" spans="1:7" x14ac:dyDescent="0.2">
      <c r="A1307" s="1">
        <v>44056</v>
      </c>
      <c r="B1307">
        <v>11770.9</v>
      </c>
      <c r="C1307">
        <v>11557.2</v>
      </c>
      <c r="D1307">
        <v>11772.9</v>
      </c>
      <c r="E1307">
        <v>11298.4</v>
      </c>
      <c r="F1307" t="s">
        <v>1281</v>
      </c>
      <c r="G1307">
        <v>1.8499999999999999E-2</v>
      </c>
    </row>
    <row r="1308" spans="1:7" x14ac:dyDescent="0.2">
      <c r="A1308" s="1">
        <v>44055</v>
      </c>
      <c r="B1308">
        <v>11557.2</v>
      </c>
      <c r="C1308">
        <v>11390.4</v>
      </c>
      <c r="D1308">
        <v>11605.4</v>
      </c>
      <c r="E1308">
        <v>11190.6</v>
      </c>
      <c r="F1308" t="s">
        <v>1282</v>
      </c>
      <c r="G1308">
        <v>1.46E-2</v>
      </c>
    </row>
    <row r="1309" spans="1:7" x14ac:dyDescent="0.2">
      <c r="A1309" s="1">
        <v>44054</v>
      </c>
      <c r="B1309">
        <v>11390.4</v>
      </c>
      <c r="C1309">
        <v>11889.2</v>
      </c>
      <c r="D1309">
        <v>11931.8</v>
      </c>
      <c r="E1309">
        <v>11146.7</v>
      </c>
      <c r="F1309" t="s">
        <v>1283</v>
      </c>
      <c r="G1309">
        <v>-4.19E-2</v>
      </c>
    </row>
    <row r="1310" spans="1:7" x14ac:dyDescent="0.2">
      <c r="A1310" s="1">
        <v>44053</v>
      </c>
      <c r="B1310">
        <v>11889.2</v>
      </c>
      <c r="C1310">
        <v>11681.1</v>
      </c>
      <c r="D1310">
        <v>12041.1</v>
      </c>
      <c r="E1310">
        <v>11546.9</v>
      </c>
      <c r="F1310" t="s">
        <v>1284</v>
      </c>
      <c r="G1310">
        <v>1.78E-2</v>
      </c>
    </row>
    <row r="1311" spans="1:7" x14ac:dyDescent="0.2">
      <c r="A1311" s="1">
        <v>44052</v>
      </c>
      <c r="B1311">
        <v>11681.2</v>
      </c>
      <c r="C1311">
        <v>11764.4</v>
      </c>
      <c r="D1311">
        <v>11792.8</v>
      </c>
      <c r="E1311">
        <v>11527.5</v>
      </c>
      <c r="F1311" t="s">
        <v>1285</v>
      </c>
      <c r="G1311">
        <v>-7.1000000000000004E-3</v>
      </c>
    </row>
    <row r="1312" spans="1:7" x14ac:dyDescent="0.2">
      <c r="A1312" s="1">
        <v>44051</v>
      </c>
      <c r="B1312">
        <v>11764.3</v>
      </c>
      <c r="C1312">
        <v>11591.6</v>
      </c>
      <c r="D1312">
        <v>11805.5</v>
      </c>
      <c r="E1312">
        <v>11533.5</v>
      </c>
      <c r="F1312" t="s">
        <v>1286</v>
      </c>
      <c r="G1312">
        <v>1.49E-2</v>
      </c>
    </row>
    <row r="1313" spans="1:7" x14ac:dyDescent="0.2">
      <c r="A1313" s="1">
        <v>44050</v>
      </c>
      <c r="B1313">
        <v>11592</v>
      </c>
      <c r="C1313">
        <v>11757.1</v>
      </c>
      <c r="D1313">
        <v>11901.8</v>
      </c>
      <c r="E1313">
        <v>11352.4</v>
      </c>
      <c r="F1313" t="s">
        <v>1287</v>
      </c>
      <c r="G1313">
        <v>-1.4E-2</v>
      </c>
    </row>
    <row r="1314" spans="1:7" x14ac:dyDescent="0.2">
      <c r="A1314" s="1">
        <v>44049</v>
      </c>
      <c r="B1314">
        <v>11757.1</v>
      </c>
      <c r="C1314">
        <v>11735</v>
      </c>
      <c r="D1314">
        <v>11898.4</v>
      </c>
      <c r="E1314">
        <v>11563</v>
      </c>
      <c r="F1314" t="s">
        <v>1288</v>
      </c>
      <c r="G1314">
        <v>1.9E-3</v>
      </c>
    </row>
    <row r="1315" spans="1:7" x14ac:dyDescent="0.2">
      <c r="A1315" s="1">
        <v>44048</v>
      </c>
      <c r="B1315">
        <v>11735.1</v>
      </c>
      <c r="C1315">
        <v>11184.8</v>
      </c>
      <c r="D1315">
        <v>11771.5</v>
      </c>
      <c r="E1315">
        <v>11114.5</v>
      </c>
      <c r="F1315" t="s">
        <v>1289</v>
      </c>
      <c r="G1315">
        <v>4.9200000000000001E-2</v>
      </c>
    </row>
    <row r="1316" spans="1:7" x14ac:dyDescent="0.2">
      <c r="A1316" s="1">
        <v>44047</v>
      </c>
      <c r="B1316">
        <v>11184.7</v>
      </c>
      <c r="C1316">
        <v>11223.8</v>
      </c>
      <c r="D1316">
        <v>11407.8</v>
      </c>
      <c r="E1316">
        <v>11043</v>
      </c>
      <c r="F1316" t="s">
        <v>1290</v>
      </c>
      <c r="G1316">
        <v>-3.5000000000000001E-3</v>
      </c>
    </row>
    <row r="1317" spans="1:7" x14ac:dyDescent="0.2">
      <c r="A1317" s="1">
        <v>44046</v>
      </c>
      <c r="B1317">
        <v>11224.4</v>
      </c>
      <c r="C1317">
        <v>11066.9</v>
      </c>
      <c r="D1317">
        <v>11461.1</v>
      </c>
      <c r="E1317">
        <v>10981.6</v>
      </c>
      <c r="F1317" t="s">
        <v>1291</v>
      </c>
      <c r="G1317">
        <v>1.4200000000000001E-2</v>
      </c>
    </row>
    <row r="1318" spans="1:7" x14ac:dyDescent="0.2">
      <c r="A1318" s="1">
        <v>44045</v>
      </c>
      <c r="B1318">
        <v>11066.8</v>
      </c>
      <c r="C1318">
        <v>11802.6</v>
      </c>
      <c r="D1318">
        <v>12061.1</v>
      </c>
      <c r="E1318">
        <v>10730.7</v>
      </c>
      <c r="F1318" t="s">
        <v>1292</v>
      </c>
      <c r="G1318">
        <v>-6.2399999999999997E-2</v>
      </c>
    </row>
    <row r="1319" spans="1:7" x14ac:dyDescent="0.2">
      <c r="A1319" s="1">
        <v>44044</v>
      </c>
      <c r="B1319">
        <v>11803.1</v>
      </c>
      <c r="C1319">
        <v>11333.2</v>
      </c>
      <c r="D1319">
        <v>11847.7</v>
      </c>
      <c r="E1319">
        <v>11226.1</v>
      </c>
      <c r="F1319" t="s">
        <v>1293</v>
      </c>
      <c r="G1319">
        <v>4.1399999999999999E-2</v>
      </c>
    </row>
    <row r="1320" spans="1:7" x14ac:dyDescent="0.2">
      <c r="A1320" s="1">
        <v>44043</v>
      </c>
      <c r="B1320">
        <v>11333.4</v>
      </c>
      <c r="C1320">
        <v>11096.5</v>
      </c>
      <c r="D1320">
        <v>11434.8</v>
      </c>
      <c r="E1320">
        <v>10964.6</v>
      </c>
      <c r="F1320" t="s">
        <v>1294</v>
      </c>
      <c r="G1320">
        <v>2.1399999999999999E-2</v>
      </c>
    </row>
    <row r="1321" spans="1:7" x14ac:dyDescent="0.2">
      <c r="A1321" s="1">
        <v>44042</v>
      </c>
      <c r="B1321">
        <v>11096.2</v>
      </c>
      <c r="C1321">
        <v>11105.8</v>
      </c>
      <c r="D1321">
        <v>11164.4</v>
      </c>
      <c r="E1321">
        <v>10861.6</v>
      </c>
      <c r="F1321" t="s">
        <v>1295</v>
      </c>
      <c r="G1321">
        <v>-8.9999999999999998E-4</v>
      </c>
    </row>
    <row r="1322" spans="1:7" x14ac:dyDescent="0.2">
      <c r="A1322" s="1">
        <v>44041</v>
      </c>
      <c r="B1322">
        <v>11105.9</v>
      </c>
      <c r="C1322">
        <v>10908.4</v>
      </c>
      <c r="D1322">
        <v>11336.5</v>
      </c>
      <c r="E1322">
        <v>10771.8</v>
      </c>
      <c r="F1322" t="s">
        <v>1296</v>
      </c>
      <c r="G1322">
        <v>1.8100000000000002E-2</v>
      </c>
    </row>
    <row r="1323" spans="1:7" x14ac:dyDescent="0.2">
      <c r="A1323" s="1">
        <v>44040</v>
      </c>
      <c r="B1323">
        <v>10908.5</v>
      </c>
      <c r="C1323">
        <v>10961.1</v>
      </c>
      <c r="D1323">
        <v>11046.1</v>
      </c>
      <c r="E1323">
        <v>10873.6</v>
      </c>
      <c r="F1323" t="s">
        <v>1297</v>
      </c>
      <c r="G1323">
        <v>-1.04E-2</v>
      </c>
    </row>
    <row r="1324" spans="1:7" x14ac:dyDescent="0.2">
      <c r="A1324" s="1">
        <v>44039</v>
      </c>
      <c r="B1324">
        <v>11022.8</v>
      </c>
      <c r="C1324">
        <v>9932.7000000000007</v>
      </c>
      <c r="D1324">
        <v>11367</v>
      </c>
      <c r="E1324">
        <v>9894.6</v>
      </c>
      <c r="F1324" t="s">
        <v>1298</v>
      </c>
      <c r="G1324">
        <v>0.10979999999999999</v>
      </c>
    </row>
    <row r="1325" spans="1:7" x14ac:dyDescent="0.2">
      <c r="A1325" s="1">
        <v>44038</v>
      </c>
      <c r="B1325">
        <v>9932.5</v>
      </c>
      <c r="C1325">
        <v>9690</v>
      </c>
      <c r="D1325">
        <v>10086.6</v>
      </c>
      <c r="E1325">
        <v>9645.9</v>
      </c>
      <c r="F1325" t="s">
        <v>1299</v>
      </c>
      <c r="G1325">
        <v>2.35E-2</v>
      </c>
    </row>
    <row r="1326" spans="1:7" x14ac:dyDescent="0.2">
      <c r="A1326" s="1">
        <v>44037</v>
      </c>
      <c r="B1326">
        <v>9704.1</v>
      </c>
      <c r="C1326">
        <v>9546.7000000000007</v>
      </c>
      <c r="D1326">
        <v>9729.2999999999993</v>
      </c>
      <c r="E1326">
        <v>9536.2000000000007</v>
      </c>
      <c r="F1326" t="s">
        <v>1300</v>
      </c>
      <c r="G1326">
        <v>1.6500000000000001E-2</v>
      </c>
    </row>
    <row r="1327" spans="1:7" x14ac:dyDescent="0.2">
      <c r="A1327" s="1">
        <v>44036</v>
      </c>
      <c r="B1327">
        <v>9546.4</v>
      </c>
      <c r="C1327">
        <v>9599.2000000000007</v>
      </c>
      <c r="D1327">
        <v>9626.2000000000007</v>
      </c>
      <c r="E1327">
        <v>9480.5</v>
      </c>
      <c r="F1327" t="s">
        <v>1301</v>
      </c>
      <c r="G1327">
        <v>-5.4999999999999997E-3</v>
      </c>
    </row>
    <row r="1328" spans="1:7" x14ac:dyDescent="0.2">
      <c r="A1328" s="1">
        <v>44035</v>
      </c>
      <c r="B1328">
        <v>9599.6</v>
      </c>
      <c r="C1328">
        <v>9513.6</v>
      </c>
      <c r="D1328">
        <v>9646.5</v>
      </c>
      <c r="E1328">
        <v>9451.1</v>
      </c>
      <c r="F1328" t="s">
        <v>1302</v>
      </c>
      <c r="G1328">
        <v>8.9999999999999993E-3</v>
      </c>
    </row>
    <row r="1329" spans="1:7" x14ac:dyDescent="0.2">
      <c r="A1329" s="1">
        <v>44034</v>
      </c>
      <c r="B1329">
        <v>9513.7000000000007</v>
      </c>
      <c r="C1329">
        <v>9387.4</v>
      </c>
      <c r="D1329">
        <v>9523.1</v>
      </c>
      <c r="E1329">
        <v>9296</v>
      </c>
      <c r="F1329" t="s">
        <v>1303</v>
      </c>
      <c r="G1329">
        <v>1.35E-2</v>
      </c>
    </row>
    <row r="1330" spans="1:7" x14ac:dyDescent="0.2">
      <c r="A1330" s="1">
        <v>44033</v>
      </c>
      <c r="B1330">
        <v>9387.2999999999993</v>
      </c>
      <c r="C1330">
        <v>9162.2999999999993</v>
      </c>
      <c r="D1330">
        <v>9426.9</v>
      </c>
      <c r="E1330">
        <v>9155.1</v>
      </c>
      <c r="F1330" t="s">
        <v>1304</v>
      </c>
      <c r="G1330">
        <v>2.46E-2</v>
      </c>
    </row>
    <row r="1331" spans="1:7" x14ac:dyDescent="0.2">
      <c r="A1331" s="1">
        <v>44032</v>
      </c>
      <c r="B1331">
        <v>9162.4</v>
      </c>
      <c r="C1331">
        <v>9208.1</v>
      </c>
      <c r="D1331">
        <v>9218.4</v>
      </c>
      <c r="E1331">
        <v>9139.9</v>
      </c>
      <c r="F1331" t="s">
        <v>1305</v>
      </c>
      <c r="G1331">
        <v>-5.0000000000000001E-3</v>
      </c>
    </row>
    <row r="1332" spans="1:7" x14ac:dyDescent="0.2">
      <c r="A1332" s="1">
        <v>44031</v>
      </c>
      <c r="B1332">
        <v>9208</v>
      </c>
      <c r="C1332">
        <v>9170.1</v>
      </c>
      <c r="D1332">
        <v>9224.7999999999993</v>
      </c>
      <c r="E1332">
        <v>9106.4</v>
      </c>
      <c r="F1332" t="s">
        <v>1306</v>
      </c>
      <c r="G1332">
        <v>4.1000000000000003E-3</v>
      </c>
    </row>
    <row r="1333" spans="1:7" x14ac:dyDescent="0.2">
      <c r="A1333" s="1">
        <v>44030</v>
      </c>
      <c r="B1333">
        <v>9170.2000000000007</v>
      </c>
      <c r="C1333">
        <v>9155.7999999999993</v>
      </c>
      <c r="D1333">
        <v>9198.7999999999993</v>
      </c>
      <c r="E1333">
        <v>9126.7000000000007</v>
      </c>
      <c r="F1333" t="s">
        <v>1307</v>
      </c>
      <c r="G1333">
        <v>1.6000000000000001E-3</v>
      </c>
    </row>
    <row r="1334" spans="1:7" x14ac:dyDescent="0.2">
      <c r="A1334" s="1">
        <v>44029</v>
      </c>
      <c r="B1334">
        <v>9155.7999999999993</v>
      </c>
      <c r="C1334">
        <v>9135.4</v>
      </c>
      <c r="D1334">
        <v>9181.9</v>
      </c>
      <c r="E1334">
        <v>9091.5</v>
      </c>
      <c r="F1334" t="s">
        <v>1308</v>
      </c>
      <c r="G1334">
        <v>2.2000000000000001E-3</v>
      </c>
    </row>
    <row r="1335" spans="1:7" x14ac:dyDescent="0.2">
      <c r="A1335" s="1">
        <v>44028</v>
      </c>
      <c r="B1335">
        <v>9135.2999999999993</v>
      </c>
      <c r="C1335">
        <v>9198.7000000000007</v>
      </c>
      <c r="D1335">
        <v>9224.2000000000007</v>
      </c>
      <c r="E1335">
        <v>9052</v>
      </c>
      <c r="F1335" t="s">
        <v>1309</v>
      </c>
      <c r="G1335">
        <v>-6.8999999999999999E-3</v>
      </c>
    </row>
    <row r="1336" spans="1:7" x14ac:dyDescent="0.2">
      <c r="A1336" s="1">
        <v>44027</v>
      </c>
      <c r="B1336">
        <v>9198.7000000000007</v>
      </c>
      <c r="C1336">
        <v>9253.6</v>
      </c>
      <c r="D1336">
        <v>9270.2000000000007</v>
      </c>
      <c r="E1336">
        <v>9168.7000000000007</v>
      </c>
      <c r="F1336" t="s">
        <v>1310</v>
      </c>
      <c r="G1336">
        <v>-5.8999999999999999E-3</v>
      </c>
    </row>
    <row r="1337" spans="1:7" x14ac:dyDescent="0.2">
      <c r="A1337" s="1">
        <v>44026</v>
      </c>
      <c r="B1337">
        <v>9253.4</v>
      </c>
      <c r="C1337">
        <v>9243.1</v>
      </c>
      <c r="D1337">
        <v>9274.7999999999993</v>
      </c>
      <c r="E1337">
        <v>9135.7000000000007</v>
      </c>
      <c r="F1337" t="s">
        <v>1311</v>
      </c>
      <c r="G1337">
        <v>1.1000000000000001E-3</v>
      </c>
    </row>
    <row r="1338" spans="1:7" x14ac:dyDescent="0.2">
      <c r="A1338" s="1">
        <v>44025</v>
      </c>
      <c r="B1338">
        <v>9243.6</v>
      </c>
      <c r="C1338">
        <v>9300.5</v>
      </c>
      <c r="D1338">
        <v>9329.6</v>
      </c>
      <c r="E1338">
        <v>9207.6</v>
      </c>
      <c r="F1338" t="s">
        <v>1312</v>
      </c>
      <c r="G1338">
        <v>-6.1999999999999998E-3</v>
      </c>
    </row>
    <row r="1339" spans="1:7" x14ac:dyDescent="0.2">
      <c r="A1339" s="1">
        <v>44024</v>
      </c>
      <c r="B1339">
        <v>9300.7999999999993</v>
      </c>
      <c r="C1339">
        <v>9234.2000000000007</v>
      </c>
      <c r="D1339">
        <v>9337.7999999999993</v>
      </c>
      <c r="E1339">
        <v>9170.4</v>
      </c>
      <c r="F1339" t="s">
        <v>1313</v>
      </c>
      <c r="G1339">
        <v>7.3000000000000001E-3</v>
      </c>
    </row>
    <row r="1340" spans="1:7" x14ac:dyDescent="0.2">
      <c r="A1340" s="1">
        <v>44023</v>
      </c>
      <c r="B1340">
        <v>9233.2999999999993</v>
      </c>
      <c r="C1340">
        <v>9285.7999999999993</v>
      </c>
      <c r="D1340">
        <v>9295.5</v>
      </c>
      <c r="E1340">
        <v>9184.2000000000007</v>
      </c>
      <c r="F1340" t="s">
        <v>1314</v>
      </c>
      <c r="G1340">
        <v>-5.5999999999999999E-3</v>
      </c>
    </row>
    <row r="1341" spans="1:7" x14ac:dyDescent="0.2">
      <c r="A1341" s="1">
        <v>44022</v>
      </c>
      <c r="B1341">
        <v>9285.1</v>
      </c>
      <c r="C1341">
        <v>9239</v>
      </c>
      <c r="D1341">
        <v>9309.7999999999993</v>
      </c>
      <c r="E1341">
        <v>9131.9</v>
      </c>
      <c r="F1341" t="s">
        <v>1315</v>
      </c>
      <c r="G1341">
        <v>5.3E-3</v>
      </c>
    </row>
    <row r="1342" spans="1:7" x14ac:dyDescent="0.2">
      <c r="A1342" s="1">
        <v>44021</v>
      </c>
      <c r="B1342">
        <v>9235.7000000000007</v>
      </c>
      <c r="C1342">
        <v>9430.1</v>
      </c>
      <c r="D1342">
        <v>9434.5</v>
      </c>
      <c r="E1342">
        <v>9176</v>
      </c>
      <c r="F1342" t="s">
        <v>1316</v>
      </c>
      <c r="G1342">
        <v>-2.06E-2</v>
      </c>
    </row>
    <row r="1343" spans="1:7" x14ac:dyDescent="0.2">
      <c r="A1343" s="1">
        <v>44020</v>
      </c>
      <c r="B1343">
        <v>9429.9</v>
      </c>
      <c r="C1343">
        <v>9256.2999999999993</v>
      </c>
      <c r="D1343">
        <v>9458.2999999999993</v>
      </c>
      <c r="E1343">
        <v>9233.1</v>
      </c>
      <c r="F1343" t="s">
        <v>1317</v>
      </c>
      <c r="G1343">
        <v>1.8800000000000001E-2</v>
      </c>
    </row>
    <row r="1344" spans="1:7" x14ac:dyDescent="0.2">
      <c r="A1344" s="1">
        <v>44019</v>
      </c>
      <c r="B1344">
        <v>9256</v>
      </c>
      <c r="C1344">
        <v>9338.7999999999993</v>
      </c>
      <c r="D1344">
        <v>9371.2000000000007</v>
      </c>
      <c r="E1344">
        <v>9209.2999999999993</v>
      </c>
      <c r="F1344" t="s">
        <v>1318</v>
      </c>
      <c r="G1344">
        <v>-8.8999999999999999E-3</v>
      </c>
    </row>
    <row r="1345" spans="1:7" x14ac:dyDescent="0.2">
      <c r="A1345" s="1">
        <v>44018</v>
      </c>
      <c r="B1345">
        <v>9339</v>
      </c>
      <c r="C1345">
        <v>9080.4</v>
      </c>
      <c r="D1345">
        <v>9363</v>
      </c>
      <c r="E1345">
        <v>9063.2000000000007</v>
      </c>
      <c r="F1345" t="s">
        <v>1319</v>
      </c>
      <c r="G1345">
        <v>2.8400000000000002E-2</v>
      </c>
    </row>
    <row r="1346" spans="1:7" x14ac:dyDescent="0.2">
      <c r="A1346" s="1">
        <v>44017</v>
      </c>
      <c r="B1346">
        <v>9081</v>
      </c>
      <c r="C1346">
        <v>9134.2999999999993</v>
      </c>
      <c r="D1346">
        <v>9149.6</v>
      </c>
      <c r="E1346">
        <v>8932.1</v>
      </c>
      <c r="F1346" t="s">
        <v>1320</v>
      </c>
      <c r="G1346">
        <v>-5.7999999999999996E-3</v>
      </c>
    </row>
    <row r="1347" spans="1:7" x14ac:dyDescent="0.2">
      <c r="A1347" s="1">
        <v>44016</v>
      </c>
      <c r="B1347">
        <v>9134.4</v>
      </c>
      <c r="C1347">
        <v>9067.1</v>
      </c>
      <c r="D1347">
        <v>9182.2999999999993</v>
      </c>
      <c r="E1347">
        <v>9049.6</v>
      </c>
      <c r="F1347" t="s">
        <v>1321</v>
      </c>
      <c r="G1347">
        <v>7.4000000000000003E-3</v>
      </c>
    </row>
    <row r="1348" spans="1:7" x14ac:dyDescent="0.2">
      <c r="A1348" s="1">
        <v>44015</v>
      </c>
      <c r="B1348">
        <v>9067.1</v>
      </c>
      <c r="C1348">
        <v>9085</v>
      </c>
      <c r="D1348">
        <v>9120.4</v>
      </c>
      <c r="E1348">
        <v>9050.9</v>
      </c>
      <c r="F1348" t="s">
        <v>1322</v>
      </c>
      <c r="G1348">
        <v>-2E-3</v>
      </c>
    </row>
    <row r="1349" spans="1:7" x14ac:dyDescent="0.2">
      <c r="A1349" s="1">
        <v>44014</v>
      </c>
      <c r="B1349">
        <v>9085.1</v>
      </c>
      <c r="C1349">
        <v>9229.9</v>
      </c>
      <c r="D1349">
        <v>9259.7000000000007</v>
      </c>
      <c r="E1349">
        <v>8962.1</v>
      </c>
      <c r="F1349" t="s">
        <v>1323</v>
      </c>
      <c r="G1349">
        <v>-1.5699999999999999E-2</v>
      </c>
    </row>
    <row r="1350" spans="1:7" x14ac:dyDescent="0.2">
      <c r="A1350" s="1">
        <v>44013</v>
      </c>
      <c r="B1350">
        <v>9229.9</v>
      </c>
      <c r="C1350">
        <v>9135.9</v>
      </c>
      <c r="D1350">
        <v>9289</v>
      </c>
      <c r="E1350">
        <v>9101.1</v>
      </c>
      <c r="F1350" t="s">
        <v>1324</v>
      </c>
      <c r="G1350">
        <v>1.03E-2</v>
      </c>
    </row>
    <row r="1351" spans="1:7" x14ac:dyDescent="0.2">
      <c r="A1351" s="1">
        <v>44012</v>
      </c>
      <c r="B1351">
        <v>9135.4</v>
      </c>
      <c r="C1351">
        <v>9186</v>
      </c>
      <c r="D1351">
        <v>9199.7999999999993</v>
      </c>
      <c r="E1351">
        <v>9075.2999999999993</v>
      </c>
      <c r="F1351" t="s">
        <v>1325</v>
      </c>
      <c r="G1351">
        <v>-5.4000000000000003E-3</v>
      </c>
    </row>
    <row r="1352" spans="1:7" x14ac:dyDescent="0.2">
      <c r="A1352" s="1">
        <v>44011</v>
      </c>
      <c r="B1352">
        <v>9185.4</v>
      </c>
      <c r="C1352">
        <v>9122.7999999999993</v>
      </c>
      <c r="D1352">
        <v>9229.1</v>
      </c>
      <c r="E1352">
        <v>9033.6</v>
      </c>
      <c r="F1352" t="s">
        <v>1326</v>
      </c>
      <c r="G1352">
        <v>6.7000000000000002E-3</v>
      </c>
    </row>
    <row r="1353" spans="1:7" x14ac:dyDescent="0.2">
      <c r="A1353" s="1">
        <v>44010</v>
      </c>
      <c r="B1353">
        <v>9124</v>
      </c>
      <c r="C1353">
        <v>9008.4</v>
      </c>
      <c r="D1353">
        <v>9185.5</v>
      </c>
      <c r="E1353">
        <v>8950.2000000000007</v>
      </c>
      <c r="F1353" t="s">
        <v>1327</v>
      </c>
      <c r="G1353">
        <v>1.2800000000000001E-2</v>
      </c>
    </row>
    <row r="1354" spans="1:7" x14ac:dyDescent="0.2">
      <c r="A1354" s="1">
        <v>44009</v>
      </c>
      <c r="B1354">
        <v>9008.2999999999993</v>
      </c>
      <c r="C1354">
        <v>9160.5</v>
      </c>
      <c r="D1354">
        <v>9190.5</v>
      </c>
      <c r="E1354">
        <v>8865.2999999999993</v>
      </c>
      <c r="F1354" t="s">
        <v>1328</v>
      </c>
      <c r="G1354">
        <v>-1.66E-2</v>
      </c>
    </row>
    <row r="1355" spans="1:7" x14ac:dyDescent="0.2">
      <c r="A1355" s="1">
        <v>44008</v>
      </c>
      <c r="B1355">
        <v>9160</v>
      </c>
      <c r="C1355">
        <v>9247.5</v>
      </c>
      <c r="D1355">
        <v>9296.5</v>
      </c>
      <c r="E1355">
        <v>9060.1</v>
      </c>
      <c r="F1355" t="s">
        <v>1329</v>
      </c>
      <c r="G1355">
        <v>-9.4999999999999998E-3</v>
      </c>
    </row>
    <row r="1356" spans="1:7" x14ac:dyDescent="0.2">
      <c r="A1356" s="1">
        <v>44007</v>
      </c>
      <c r="B1356">
        <v>9247.5</v>
      </c>
      <c r="C1356">
        <v>9300.7999999999993</v>
      </c>
      <c r="D1356">
        <v>9327.2999999999993</v>
      </c>
      <c r="E1356">
        <v>9022.6</v>
      </c>
      <c r="F1356" t="s">
        <v>1330</v>
      </c>
      <c r="G1356">
        <v>-5.8999999999999999E-3</v>
      </c>
    </row>
    <row r="1357" spans="1:7" x14ac:dyDescent="0.2">
      <c r="A1357" s="1">
        <v>44006</v>
      </c>
      <c r="B1357">
        <v>9302</v>
      </c>
      <c r="C1357">
        <v>9624.6</v>
      </c>
      <c r="D1357">
        <v>9667.4</v>
      </c>
      <c r="E1357">
        <v>9223</v>
      </c>
      <c r="F1357" t="s">
        <v>1331</v>
      </c>
      <c r="G1357">
        <v>-3.3500000000000002E-2</v>
      </c>
    </row>
    <row r="1358" spans="1:7" x14ac:dyDescent="0.2">
      <c r="A1358" s="1">
        <v>44005</v>
      </c>
      <c r="B1358">
        <v>9624.6</v>
      </c>
      <c r="C1358">
        <v>9683.9</v>
      </c>
      <c r="D1358">
        <v>9715.6</v>
      </c>
      <c r="E1358">
        <v>9581.7999999999993</v>
      </c>
      <c r="F1358" t="s">
        <v>1332</v>
      </c>
      <c r="G1358">
        <v>-6.1000000000000004E-3</v>
      </c>
    </row>
    <row r="1359" spans="1:7" x14ac:dyDescent="0.2">
      <c r="A1359" s="1">
        <v>44004</v>
      </c>
      <c r="B1359">
        <v>9683.7000000000007</v>
      </c>
      <c r="C1359">
        <v>9296.5</v>
      </c>
      <c r="D1359">
        <v>9751.9</v>
      </c>
      <c r="E1359">
        <v>9285.7999999999993</v>
      </c>
      <c r="F1359" t="s">
        <v>1333</v>
      </c>
      <c r="G1359">
        <v>4.1700000000000001E-2</v>
      </c>
    </row>
    <row r="1360" spans="1:7" x14ac:dyDescent="0.2">
      <c r="A1360" s="1">
        <v>44003</v>
      </c>
      <c r="B1360">
        <v>9296.4</v>
      </c>
      <c r="C1360">
        <v>9358.7999999999993</v>
      </c>
      <c r="D1360">
        <v>9411.2000000000007</v>
      </c>
      <c r="E1360">
        <v>9288.5</v>
      </c>
      <c r="F1360" t="s">
        <v>1334</v>
      </c>
      <c r="G1360">
        <v>-6.7000000000000002E-3</v>
      </c>
    </row>
    <row r="1361" spans="1:7" x14ac:dyDescent="0.2">
      <c r="A1361" s="1">
        <v>44002</v>
      </c>
      <c r="B1361">
        <v>9358.7999999999993</v>
      </c>
      <c r="C1361">
        <v>9314</v>
      </c>
      <c r="D1361">
        <v>9394.5</v>
      </c>
      <c r="E1361">
        <v>9199.7999999999993</v>
      </c>
      <c r="F1361" t="s">
        <v>1335</v>
      </c>
      <c r="G1361">
        <v>4.7999999999999996E-3</v>
      </c>
    </row>
    <row r="1362" spans="1:7" x14ac:dyDescent="0.2">
      <c r="A1362" s="1">
        <v>44001</v>
      </c>
      <c r="B1362">
        <v>9314</v>
      </c>
      <c r="C1362">
        <v>9390.2999999999993</v>
      </c>
      <c r="D1362">
        <v>9424</v>
      </c>
      <c r="E1362">
        <v>9249.6</v>
      </c>
      <c r="F1362" t="s">
        <v>1336</v>
      </c>
      <c r="G1362">
        <v>-7.9000000000000008E-3</v>
      </c>
    </row>
    <row r="1363" spans="1:7" x14ac:dyDescent="0.2">
      <c r="A1363" s="1">
        <v>44000</v>
      </c>
      <c r="B1363">
        <v>9388.1</v>
      </c>
      <c r="C1363">
        <v>9464.6</v>
      </c>
      <c r="D1363">
        <v>9480.4</v>
      </c>
      <c r="E1363">
        <v>9289.2999999999993</v>
      </c>
      <c r="F1363" t="s">
        <v>1337</v>
      </c>
      <c r="G1363">
        <v>-8.0999999999999996E-3</v>
      </c>
    </row>
    <row r="1364" spans="1:7" x14ac:dyDescent="0.2">
      <c r="A1364" s="1">
        <v>43999</v>
      </c>
      <c r="B1364">
        <v>9464.6</v>
      </c>
      <c r="C1364">
        <v>9523.6</v>
      </c>
      <c r="D1364">
        <v>9543.6</v>
      </c>
      <c r="E1364">
        <v>9258.2000000000007</v>
      </c>
      <c r="F1364" t="s">
        <v>1338</v>
      </c>
      <c r="G1364">
        <v>-6.1999999999999998E-3</v>
      </c>
    </row>
    <row r="1365" spans="1:7" x14ac:dyDescent="0.2">
      <c r="A1365" s="1">
        <v>43998</v>
      </c>
      <c r="B1365">
        <v>9523.5</v>
      </c>
      <c r="C1365">
        <v>9425.6</v>
      </c>
      <c r="D1365">
        <v>9577.1</v>
      </c>
      <c r="E1365">
        <v>9379.2999999999993</v>
      </c>
      <c r="F1365" t="s">
        <v>1339</v>
      </c>
      <c r="G1365">
        <v>1.04E-2</v>
      </c>
    </row>
    <row r="1366" spans="1:7" x14ac:dyDescent="0.2">
      <c r="A1366" s="1">
        <v>43997</v>
      </c>
      <c r="B1366">
        <v>9425.4</v>
      </c>
      <c r="C1366">
        <v>9345.5</v>
      </c>
      <c r="D1366">
        <v>9489.7000000000007</v>
      </c>
      <c r="E1366">
        <v>8925.6</v>
      </c>
      <c r="F1366" t="s">
        <v>1340</v>
      </c>
      <c r="G1366">
        <v>8.6E-3</v>
      </c>
    </row>
    <row r="1367" spans="1:7" x14ac:dyDescent="0.2">
      <c r="A1367" s="1">
        <v>43996</v>
      </c>
      <c r="B1367">
        <v>9345.2999999999993</v>
      </c>
      <c r="C1367">
        <v>9470.7000000000007</v>
      </c>
      <c r="D1367">
        <v>9474.7000000000007</v>
      </c>
      <c r="E1367">
        <v>9264.4</v>
      </c>
      <c r="F1367" t="s">
        <v>1341</v>
      </c>
      <c r="G1367">
        <v>-1.3299999999999999E-2</v>
      </c>
    </row>
    <row r="1368" spans="1:7" x14ac:dyDescent="0.2">
      <c r="A1368" s="1">
        <v>43995</v>
      </c>
      <c r="B1368">
        <v>9471.2999999999993</v>
      </c>
      <c r="C1368">
        <v>9466.5</v>
      </c>
      <c r="D1368">
        <v>9484.9</v>
      </c>
      <c r="E1368">
        <v>9369.9</v>
      </c>
      <c r="F1368" t="s">
        <v>1342</v>
      </c>
      <c r="G1368">
        <v>5.0000000000000001E-4</v>
      </c>
    </row>
    <row r="1369" spans="1:7" x14ac:dyDescent="0.2">
      <c r="A1369" s="1">
        <v>43994</v>
      </c>
      <c r="B1369">
        <v>9466.6</v>
      </c>
      <c r="C1369">
        <v>9283.7000000000007</v>
      </c>
      <c r="D1369">
        <v>9547.5</v>
      </c>
      <c r="E1369">
        <v>9249.4</v>
      </c>
      <c r="F1369" t="s">
        <v>1343</v>
      </c>
      <c r="G1369">
        <v>1.9699999999999999E-2</v>
      </c>
    </row>
    <row r="1370" spans="1:7" x14ac:dyDescent="0.2">
      <c r="A1370" s="1">
        <v>43993</v>
      </c>
      <c r="B1370">
        <v>9283.2000000000007</v>
      </c>
      <c r="C1370">
        <v>9878.9</v>
      </c>
      <c r="D1370">
        <v>9945.2000000000007</v>
      </c>
      <c r="E1370">
        <v>9139.1</v>
      </c>
      <c r="F1370" t="s">
        <v>1344</v>
      </c>
      <c r="G1370">
        <v>-6.0299999999999999E-2</v>
      </c>
    </row>
    <row r="1371" spans="1:7" x14ac:dyDescent="0.2">
      <c r="A1371" s="1">
        <v>43992</v>
      </c>
      <c r="B1371">
        <v>9878.7999999999993</v>
      </c>
      <c r="C1371">
        <v>9768.7999999999993</v>
      </c>
      <c r="D1371">
        <v>9970.9</v>
      </c>
      <c r="E1371">
        <v>9710.7000000000007</v>
      </c>
      <c r="F1371" t="s">
        <v>1345</v>
      </c>
      <c r="G1371">
        <v>1.1299999999999999E-2</v>
      </c>
    </row>
    <row r="1372" spans="1:7" x14ac:dyDescent="0.2">
      <c r="A1372" s="1">
        <v>43991</v>
      </c>
      <c r="B1372">
        <v>9768.7999999999993</v>
      </c>
      <c r="C1372">
        <v>9777.7000000000007</v>
      </c>
      <c r="D1372">
        <v>9857.2000000000007</v>
      </c>
      <c r="E1372">
        <v>9616.6</v>
      </c>
      <c r="F1372" t="s">
        <v>1346</v>
      </c>
      <c r="G1372">
        <v>-8.9999999999999998E-4</v>
      </c>
    </row>
    <row r="1373" spans="1:7" x14ac:dyDescent="0.2">
      <c r="A1373" s="1">
        <v>43990</v>
      </c>
      <c r="B1373">
        <v>9777.9</v>
      </c>
      <c r="C1373">
        <v>9743.4</v>
      </c>
      <c r="D1373">
        <v>9788.2000000000007</v>
      </c>
      <c r="E1373">
        <v>9662.2999999999993</v>
      </c>
      <c r="F1373" t="s">
        <v>1347</v>
      </c>
      <c r="G1373">
        <v>3.5999999999999999E-3</v>
      </c>
    </row>
    <row r="1374" spans="1:7" x14ac:dyDescent="0.2">
      <c r="A1374" s="1">
        <v>43989</v>
      </c>
      <c r="B1374">
        <v>9742.6</v>
      </c>
      <c r="C1374">
        <v>9669.6</v>
      </c>
      <c r="D1374">
        <v>9791.7999999999993</v>
      </c>
      <c r="E1374">
        <v>9417.4</v>
      </c>
      <c r="F1374" t="s">
        <v>1348</v>
      </c>
      <c r="G1374">
        <v>7.6E-3</v>
      </c>
    </row>
    <row r="1375" spans="1:7" x14ac:dyDescent="0.2">
      <c r="A1375" s="1">
        <v>43988</v>
      </c>
      <c r="B1375">
        <v>9669.6</v>
      </c>
      <c r="C1375">
        <v>9630.7999999999993</v>
      </c>
      <c r="D1375">
        <v>9733.1</v>
      </c>
      <c r="E1375">
        <v>9549.5</v>
      </c>
      <c r="F1375" t="s">
        <v>1349</v>
      </c>
      <c r="G1375">
        <v>4.0000000000000001E-3</v>
      </c>
    </row>
    <row r="1376" spans="1:7" x14ac:dyDescent="0.2">
      <c r="A1376" s="1">
        <v>43987</v>
      </c>
      <c r="B1376">
        <v>9631.2000000000007</v>
      </c>
      <c r="C1376">
        <v>9794</v>
      </c>
      <c r="D1376">
        <v>9846.1</v>
      </c>
      <c r="E1376">
        <v>9628.7000000000007</v>
      </c>
      <c r="F1376" t="s">
        <v>1350</v>
      </c>
      <c r="G1376">
        <v>-1.67E-2</v>
      </c>
    </row>
    <row r="1377" spans="1:7" x14ac:dyDescent="0.2">
      <c r="A1377" s="1">
        <v>43986</v>
      </c>
      <c r="B1377">
        <v>9794.4</v>
      </c>
      <c r="C1377">
        <v>9667.2000000000007</v>
      </c>
      <c r="D1377">
        <v>9864.4</v>
      </c>
      <c r="E1377">
        <v>9490.9</v>
      </c>
      <c r="F1377" t="s">
        <v>1351</v>
      </c>
      <c r="G1377">
        <v>1.32E-2</v>
      </c>
    </row>
    <row r="1378" spans="1:7" x14ac:dyDescent="0.2">
      <c r="A1378" s="1">
        <v>43985</v>
      </c>
      <c r="B1378">
        <v>9667.2000000000007</v>
      </c>
      <c r="C1378">
        <v>9527</v>
      </c>
      <c r="D1378">
        <v>9667.2000000000007</v>
      </c>
      <c r="E1378">
        <v>9421.7000000000007</v>
      </c>
      <c r="F1378" t="s">
        <v>1352</v>
      </c>
      <c r="G1378">
        <v>1.47E-2</v>
      </c>
    </row>
    <row r="1379" spans="1:7" x14ac:dyDescent="0.2">
      <c r="A1379" s="1">
        <v>43984</v>
      </c>
      <c r="B1379">
        <v>9527.6</v>
      </c>
      <c r="C1379">
        <v>10190.700000000001</v>
      </c>
      <c r="D1379">
        <v>10207.299999999999</v>
      </c>
      <c r="E1379">
        <v>9347.2999999999993</v>
      </c>
      <c r="F1379" t="s">
        <v>1353</v>
      </c>
      <c r="G1379">
        <v>-6.4899999999999999E-2</v>
      </c>
    </row>
    <row r="1380" spans="1:7" x14ac:dyDescent="0.2">
      <c r="A1380" s="1">
        <v>43983</v>
      </c>
      <c r="B1380">
        <v>10189.299999999999</v>
      </c>
      <c r="C1380">
        <v>9454.5</v>
      </c>
      <c r="D1380">
        <v>10301.799999999999</v>
      </c>
      <c r="E1380">
        <v>9429.7000000000007</v>
      </c>
      <c r="F1380" t="s">
        <v>1354</v>
      </c>
      <c r="G1380">
        <v>7.7700000000000005E-2</v>
      </c>
    </row>
    <row r="1381" spans="1:7" x14ac:dyDescent="0.2">
      <c r="A1381" s="1">
        <v>43982</v>
      </c>
      <c r="B1381">
        <v>9454.7999999999993</v>
      </c>
      <c r="C1381">
        <v>9692.9</v>
      </c>
      <c r="D1381">
        <v>9695.6</v>
      </c>
      <c r="E1381">
        <v>9406.2000000000007</v>
      </c>
      <c r="F1381" t="s">
        <v>1355</v>
      </c>
      <c r="G1381">
        <v>-2.4500000000000001E-2</v>
      </c>
    </row>
    <row r="1382" spans="1:7" x14ac:dyDescent="0.2">
      <c r="A1382" s="1">
        <v>43981</v>
      </c>
      <c r="B1382">
        <v>9692.5</v>
      </c>
      <c r="C1382">
        <v>9424.7999999999993</v>
      </c>
      <c r="D1382">
        <v>9729.9</v>
      </c>
      <c r="E1382">
        <v>9352.7000000000007</v>
      </c>
      <c r="F1382" t="s">
        <v>1356</v>
      </c>
      <c r="G1382">
        <v>2.8400000000000002E-2</v>
      </c>
    </row>
    <row r="1383" spans="1:7" x14ac:dyDescent="0.2">
      <c r="A1383" s="1">
        <v>43980</v>
      </c>
      <c r="B1383">
        <v>9424.7999999999993</v>
      </c>
      <c r="C1383">
        <v>9573.4</v>
      </c>
      <c r="D1383">
        <v>9596.5</v>
      </c>
      <c r="E1383">
        <v>9358.1</v>
      </c>
      <c r="F1383" t="s">
        <v>1357</v>
      </c>
      <c r="G1383">
        <v>-1.54E-2</v>
      </c>
    </row>
    <row r="1384" spans="1:7" x14ac:dyDescent="0.2">
      <c r="A1384" s="1">
        <v>43979</v>
      </c>
      <c r="B1384">
        <v>9572.2000000000007</v>
      </c>
      <c r="C1384">
        <v>9199.7999999999993</v>
      </c>
      <c r="D1384">
        <v>9610.7999999999993</v>
      </c>
      <c r="E1384">
        <v>9119.2000000000007</v>
      </c>
      <c r="F1384" t="s">
        <v>1358</v>
      </c>
      <c r="G1384">
        <v>4.0599999999999997E-2</v>
      </c>
    </row>
    <row r="1385" spans="1:7" x14ac:dyDescent="0.2">
      <c r="A1385" s="1">
        <v>43978</v>
      </c>
      <c r="B1385">
        <v>9199.1</v>
      </c>
      <c r="C1385">
        <v>8842.2999999999993</v>
      </c>
      <c r="D1385">
        <v>9210.9</v>
      </c>
      <c r="E1385">
        <v>8818.6</v>
      </c>
      <c r="F1385" t="s">
        <v>1359</v>
      </c>
      <c r="G1385">
        <v>4.0300000000000002E-2</v>
      </c>
    </row>
    <row r="1386" spans="1:7" x14ac:dyDescent="0.2">
      <c r="A1386" s="1">
        <v>43977</v>
      </c>
      <c r="B1386">
        <v>8842.5</v>
      </c>
      <c r="C1386">
        <v>8897.7000000000007</v>
      </c>
      <c r="D1386">
        <v>8994.6</v>
      </c>
      <c r="E1386">
        <v>8713.9</v>
      </c>
      <c r="F1386" t="s">
        <v>1360</v>
      </c>
      <c r="G1386">
        <v>-6.3E-3</v>
      </c>
    </row>
    <row r="1387" spans="1:7" x14ac:dyDescent="0.2">
      <c r="A1387" s="1">
        <v>43976</v>
      </c>
      <c r="B1387">
        <v>8898.2000000000007</v>
      </c>
      <c r="C1387">
        <v>8728</v>
      </c>
      <c r="D1387">
        <v>8959.5</v>
      </c>
      <c r="E1387">
        <v>8666.1</v>
      </c>
      <c r="F1387" t="s">
        <v>1361</v>
      </c>
      <c r="G1387">
        <v>1.95E-2</v>
      </c>
    </row>
    <row r="1388" spans="1:7" x14ac:dyDescent="0.2">
      <c r="A1388" s="1">
        <v>43975</v>
      </c>
      <c r="B1388">
        <v>8728.2000000000007</v>
      </c>
      <c r="C1388">
        <v>9177.9</v>
      </c>
      <c r="D1388">
        <v>9292</v>
      </c>
      <c r="E1388">
        <v>8724.1</v>
      </c>
      <c r="F1388" t="s">
        <v>1362</v>
      </c>
      <c r="G1388">
        <v>-4.8899999999999999E-2</v>
      </c>
    </row>
    <row r="1389" spans="1:7" x14ac:dyDescent="0.2">
      <c r="A1389" s="1">
        <v>43974</v>
      </c>
      <c r="B1389">
        <v>9177</v>
      </c>
      <c r="C1389">
        <v>9169.7999999999993</v>
      </c>
      <c r="D1389">
        <v>9303.2000000000007</v>
      </c>
      <c r="E1389">
        <v>9098.9</v>
      </c>
      <c r="F1389" t="s">
        <v>1363</v>
      </c>
      <c r="G1389">
        <v>8.0000000000000004E-4</v>
      </c>
    </row>
    <row r="1390" spans="1:7" x14ac:dyDescent="0.2">
      <c r="A1390" s="1">
        <v>43973</v>
      </c>
      <c r="B1390">
        <v>9169.7000000000007</v>
      </c>
      <c r="C1390">
        <v>9058.2000000000007</v>
      </c>
      <c r="D1390">
        <v>9253.5</v>
      </c>
      <c r="E1390">
        <v>8952.1</v>
      </c>
      <c r="F1390" t="s">
        <v>1364</v>
      </c>
      <c r="G1390">
        <v>1.2200000000000001E-2</v>
      </c>
    </row>
    <row r="1391" spans="1:7" x14ac:dyDescent="0.2">
      <c r="A1391" s="1">
        <v>43972</v>
      </c>
      <c r="B1391">
        <v>9059</v>
      </c>
      <c r="C1391">
        <v>9511.6</v>
      </c>
      <c r="D1391">
        <v>9567.1</v>
      </c>
      <c r="E1391">
        <v>8833.6</v>
      </c>
      <c r="F1391" t="s">
        <v>1365</v>
      </c>
      <c r="G1391">
        <v>-4.7600000000000003E-2</v>
      </c>
    </row>
    <row r="1392" spans="1:7" x14ac:dyDescent="0.2">
      <c r="A1392" s="1">
        <v>43971</v>
      </c>
      <c r="B1392">
        <v>9512.2999999999993</v>
      </c>
      <c r="C1392">
        <v>9773</v>
      </c>
      <c r="D1392">
        <v>9829.2999999999993</v>
      </c>
      <c r="E1392">
        <v>9368.4</v>
      </c>
      <c r="F1392" t="s">
        <v>1366</v>
      </c>
      <c r="G1392">
        <v>-2.6700000000000002E-2</v>
      </c>
    </row>
    <row r="1393" spans="1:7" x14ac:dyDescent="0.2">
      <c r="A1393" s="1">
        <v>43970</v>
      </c>
      <c r="B1393">
        <v>9773.2999999999993</v>
      </c>
      <c r="C1393">
        <v>9730.7999999999993</v>
      </c>
      <c r="D1393">
        <v>9883.9</v>
      </c>
      <c r="E1393">
        <v>9498.7000000000007</v>
      </c>
      <c r="F1393" t="s">
        <v>1367</v>
      </c>
      <c r="G1393">
        <v>4.4000000000000003E-3</v>
      </c>
    </row>
    <row r="1394" spans="1:7" x14ac:dyDescent="0.2">
      <c r="A1394" s="1">
        <v>43969</v>
      </c>
      <c r="B1394">
        <v>9730.7000000000007</v>
      </c>
      <c r="C1394">
        <v>9678.4</v>
      </c>
      <c r="D1394">
        <v>9930.2000000000007</v>
      </c>
      <c r="E1394">
        <v>9524.4</v>
      </c>
      <c r="F1394" t="s">
        <v>1368</v>
      </c>
      <c r="G1394">
        <v>5.4999999999999997E-3</v>
      </c>
    </row>
    <row r="1395" spans="1:7" x14ac:dyDescent="0.2">
      <c r="A1395" s="1">
        <v>43968</v>
      </c>
      <c r="B1395">
        <v>9677.7000000000007</v>
      </c>
      <c r="C1395">
        <v>9376.6</v>
      </c>
      <c r="D1395">
        <v>9866</v>
      </c>
      <c r="E1395">
        <v>9327.7999999999993</v>
      </c>
      <c r="F1395" t="s">
        <v>1368</v>
      </c>
      <c r="G1395">
        <v>3.1800000000000002E-2</v>
      </c>
    </row>
    <row r="1396" spans="1:7" x14ac:dyDescent="0.2">
      <c r="A1396" s="1">
        <v>43967</v>
      </c>
      <c r="B1396">
        <v>9379.5</v>
      </c>
      <c r="C1396">
        <v>9318.1</v>
      </c>
      <c r="D1396">
        <v>9579</v>
      </c>
      <c r="E1396">
        <v>9233</v>
      </c>
      <c r="F1396" t="s">
        <v>1369</v>
      </c>
      <c r="G1396">
        <v>6.6E-3</v>
      </c>
    </row>
    <row r="1397" spans="1:7" x14ac:dyDescent="0.2">
      <c r="A1397" s="1">
        <v>43966</v>
      </c>
      <c r="B1397">
        <v>9318</v>
      </c>
      <c r="C1397">
        <v>9778.6</v>
      </c>
      <c r="D1397">
        <v>9819.6</v>
      </c>
      <c r="E1397">
        <v>9223.2000000000007</v>
      </c>
      <c r="F1397" t="s">
        <v>1370</v>
      </c>
      <c r="G1397">
        <v>-4.7100000000000003E-2</v>
      </c>
    </row>
    <row r="1398" spans="1:7" x14ac:dyDescent="0.2">
      <c r="A1398" s="1">
        <v>43965</v>
      </c>
      <c r="B1398">
        <v>9778.4</v>
      </c>
      <c r="C1398">
        <v>9298.7000000000007</v>
      </c>
      <c r="D1398">
        <v>9887.5</v>
      </c>
      <c r="E1398">
        <v>9265.7999999999993</v>
      </c>
      <c r="F1398" t="s">
        <v>1371</v>
      </c>
      <c r="G1398">
        <v>5.16E-2</v>
      </c>
    </row>
    <row r="1399" spans="1:7" x14ac:dyDescent="0.2">
      <c r="A1399" s="1">
        <v>43964</v>
      </c>
      <c r="B1399">
        <v>9298.7000000000007</v>
      </c>
      <c r="C1399">
        <v>8813.9</v>
      </c>
      <c r="D1399">
        <v>9384.6</v>
      </c>
      <c r="E1399">
        <v>8799.1</v>
      </c>
      <c r="F1399" t="s">
        <v>1372</v>
      </c>
      <c r="G1399">
        <v>5.5E-2</v>
      </c>
    </row>
    <row r="1400" spans="1:7" x14ac:dyDescent="0.2">
      <c r="A1400" s="1">
        <v>43963</v>
      </c>
      <c r="B1400">
        <v>8813.7999999999993</v>
      </c>
      <c r="C1400">
        <v>8569.7999999999993</v>
      </c>
      <c r="D1400">
        <v>8964.5</v>
      </c>
      <c r="E1400">
        <v>8542.7999999999993</v>
      </c>
      <c r="F1400" t="s">
        <v>1373</v>
      </c>
      <c r="G1400">
        <v>2.7300000000000001E-2</v>
      </c>
    </row>
    <row r="1401" spans="1:7" x14ac:dyDescent="0.2">
      <c r="A1401" s="1">
        <v>43962</v>
      </c>
      <c r="B1401">
        <v>8579.7999999999993</v>
      </c>
      <c r="C1401">
        <v>8737.6</v>
      </c>
      <c r="D1401">
        <v>9129.6</v>
      </c>
      <c r="E1401">
        <v>8235.6</v>
      </c>
      <c r="F1401" t="s">
        <v>1374</v>
      </c>
      <c r="G1401">
        <v>-1.8200000000000001E-2</v>
      </c>
    </row>
    <row r="1402" spans="1:7" x14ac:dyDescent="0.2">
      <c r="A1402" s="1">
        <v>43961</v>
      </c>
      <c r="B1402">
        <v>8738.7999999999993</v>
      </c>
      <c r="C1402">
        <v>9553.9</v>
      </c>
      <c r="D1402">
        <v>9569.4</v>
      </c>
      <c r="E1402">
        <v>8259.2999999999993</v>
      </c>
      <c r="F1402" t="s">
        <v>1375</v>
      </c>
      <c r="G1402">
        <v>-8.5400000000000004E-2</v>
      </c>
    </row>
    <row r="1403" spans="1:7" x14ac:dyDescent="0.2">
      <c r="A1403" s="1">
        <v>43960</v>
      </c>
      <c r="B1403">
        <v>9554.6</v>
      </c>
      <c r="C1403">
        <v>9806</v>
      </c>
      <c r="D1403">
        <v>9910.5</v>
      </c>
      <c r="E1403">
        <v>9533.6</v>
      </c>
      <c r="F1403" t="s">
        <v>1376</v>
      </c>
      <c r="G1403">
        <v>-2.5700000000000001E-2</v>
      </c>
    </row>
    <row r="1404" spans="1:7" x14ac:dyDescent="0.2">
      <c r="A1404" s="1">
        <v>43959</v>
      </c>
      <c r="B1404">
        <v>9806.2000000000007</v>
      </c>
      <c r="C1404">
        <v>9980.1</v>
      </c>
      <c r="D1404">
        <v>10018.200000000001</v>
      </c>
      <c r="E1404">
        <v>9731.4</v>
      </c>
      <c r="F1404" t="s">
        <v>1377</v>
      </c>
      <c r="G1404">
        <v>-1.7399999999999999E-2</v>
      </c>
    </row>
    <row r="1405" spans="1:7" x14ac:dyDescent="0.2">
      <c r="A1405" s="1">
        <v>43958</v>
      </c>
      <c r="B1405">
        <v>9979.7999999999993</v>
      </c>
      <c r="C1405">
        <v>9152.7000000000007</v>
      </c>
      <c r="D1405">
        <v>10033</v>
      </c>
      <c r="E1405">
        <v>9064.7999999999993</v>
      </c>
      <c r="F1405" t="s">
        <v>1378</v>
      </c>
      <c r="G1405">
        <v>9.0499999999999997E-2</v>
      </c>
    </row>
    <row r="1406" spans="1:7" x14ac:dyDescent="0.2">
      <c r="A1406" s="1">
        <v>43957</v>
      </c>
      <c r="B1406">
        <v>9151.4</v>
      </c>
      <c r="C1406">
        <v>9000.6</v>
      </c>
      <c r="D1406">
        <v>9373.7000000000007</v>
      </c>
      <c r="E1406">
        <v>8923.6</v>
      </c>
      <c r="F1406" t="s">
        <v>1379</v>
      </c>
      <c r="G1406">
        <v>1.67E-2</v>
      </c>
    </row>
    <row r="1407" spans="1:7" x14ac:dyDescent="0.2">
      <c r="A1407" s="1">
        <v>43956</v>
      </c>
      <c r="B1407">
        <v>9001</v>
      </c>
      <c r="C1407">
        <v>8874.2000000000007</v>
      </c>
      <c r="D1407">
        <v>9078.7000000000007</v>
      </c>
      <c r="E1407">
        <v>8800.4</v>
      </c>
      <c r="F1407" t="s">
        <v>1380</v>
      </c>
      <c r="G1407">
        <v>1.4200000000000001E-2</v>
      </c>
    </row>
    <row r="1408" spans="1:7" x14ac:dyDescent="0.2">
      <c r="A1408" s="1">
        <v>43955</v>
      </c>
      <c r="B1408">
        <v>8874.7000000000007</v>
      </c>
      <c r="C1408">
        <v>8885.5</v>
      </c>
      <c r="D1408">
        <v>8945.5</v>
      </c>
      <c r="E1408">
        <v>8553.2000000000007</v>
      </c>
      <c r="F1408" t="s">
        <v>1381</v>
      </c>
      <c r="G1408">
        <v>-1.1999999999999999E-3</v>
      </c>
    </row>
    <row r="1409" spans="1:7" x14ac:dyDescent="0.2">
      <c r="A1409" s="1">
        <v>43954</v>
      </c>
      <c r="B1409">
        <v>8885.5</v>
      </c>
      <c r="C1409">
        <v>8966.2000000000007</v>
      </c>
      <c r="D1409">
        <v>9169.9</v>
      </c>
      <c r="E1409">
        <v>8742.2000000000007</v>
      </c>
      <c r="F1409" t="s">
        <v>1366</v>
      </c>
      <c r="G1409">
        <v>-8.9999999999999993E-3</v>
      </c>
    </row>
    <row r="1410" spans="1:7" x14ac:dyDescent="0.2">
      <c r="A1410" s="1">
        <v>43953</v>
      </c>
      <c r="B1410">
        <v>8966.2999999999993</v>
      </c>
      <c r="C1410">
        <v>8821.6</v>
      </c>
      <c r="D1410">
        <v>8986.2000000000007</v>
      </c>
      <c r="E1410">
        <v>8771.2999999999993</v>
      </c>
      <c r="F1410" t="s">
        <v>1382</v>
      </c>
      <c r="G1410">
        <v>1.6400000000000001E-2</v>
      </c>
    </row>
    <row r="1411" spans="1:7" x14ac:dyDescent="0.2">
      <c r="A1411" s="1">
        <v>43952</v>
      </c>
      <c r="B1411">
        <v>8821.6</v>
      </c>
      <c r="C1411">
        <v>8628.6</v>
      </c>
      <c r="D1411">
        <v>9040.2999999999993</v>
      </c>
      <c r="E1411">
        <v>8621</v>
      </c>
      <c r="F1411" t="s">
        <v>1362</v>
      </c>
      <c r="G1411">
        <v>2.23E-2</v>
      </c>
    </row>
    <row r="1412" spans="1:7" x14ac:dyDescent="0.2">
      <c r="A1412" s="1">
        <v>43951</v>
      </c>
      <c r="B1412">
        <v>8629</v>
      </c>
      <c r="C1412">
        <v>8770.6</v>
      </c>
      <c r="D1412">
        <v>9437.5</v>
      </c>
      <c r="E1412">
        <v>8425.5</v>
      </c>
      <c r="F1412" t="s">
        <v>1383</v>
      </c>
      <c r="G1412">
        <v>-1.6199999999999999E-2</v>
      </c>
    </row>
    <row r="1413" spans="1:7" x14ac:dyDescent="0.2">
      <c r="A1413" s="1">
        <v>43950</v>
      </c>
      <c r="B1413">
        <v>8770.9</v>
      </c>
      <c r="C1413">
        <v>7746.7</v>
      </c>
      <c r="D1413">
        <v>8918.5</v>
      </c>
      <c r="E1413">
        <v>7729.7</v>
      </c>
      <c r="F1413" t="s">
        <v>1384</v>
      </c>
      <c r="G1413">
        <v>0.13220000000000001</v>
      </c>
    </row>
    <row r="1414" spans="1:7" x14ac:dyDescent="0.2">
      <c r="A1414" s="1">
        <v>43949</v>
      </c>
      <c r="B1414">
        <v>7746.9</v>
      </c>
      <c r="C1414">
        <v>7766</v>
      </c>
      <c r="D1414">
        <v>7770.1</v>
      </c>
      <c r="E1414">
        <v>7655.3</v>
      </c>
      <c r="F1414" t="s">
        <v>1385</v>
      </c>
      <c r="G1414">
        <v>-2.5000000000000001E-3</v>
      </c>
    </row>
    <row r="1415" spans="1:7" x14ac:dyDescent="0.2">
      <c r="A1415" s="1">
        <v>43948</v>
      </c>
      <c r="B1415">
        <v>7766</v>
      </c>
      <c r="C1415">
        <v>7679.4</v>
      </c>
      <c r="D1415">
        <v>7768.5</v>
      </c>
      <c r="E1415">
        <v>7637.7</v>
      </c>
      <c r="F1415" t="s">
        <v>1386</v>
      </c>
      <c r="G1415">
        <v>1.1299999999999999E-2</v>
      </c>
    </row>
    <row r="1416" spans="1:7" x14ac:dyDescent="0.2">
      <c r="A1416" s="1">
        <v>43947</v>
      </c>
      <c r="B1416">
        <v>7678.9</v>
      </c>
      <c r="C1416">
        <v>7540.4</v>
      </c>
      <c r="D1416">
        <v>7679.4</v>
      </c>
      <c r="E1416">
        <v>7520.5</v>
      </c>
      <c r="F1416" t="s">
        <v>1387</v>
      </c>
      <c r="G1416">
        <v>1.84E-2</v>
      </c>
    </row>
    <row r="1417" spans="1:7" x14ac:dyDescent="0.2">
      <c r="A1417" s="1">
        <v>43946</v>
      </c>
      <c r="B1417">
        <v>7540.4</v>
      </c>
      <c r="C1417">
        <v>7503.9</v>
      </c>
      <c r="D1417">
        <v>7684.6</v>
      </c>
      <c r="E1417">
        <v>7451</v>
      </c>
      <c r="F1417" t="s">
        <v>1388</v>
      </c>
      <c r="G1417">
        <v>4.8999999999999998E-3</v>
      </c>
    </row>
    <row r="1418" spans="1:7" x14ac:dyDescent="0.2">
      <c r="A1418" s="1">
        <v>43945</v>
      </c>
      <c r="B1418">
        <v>7503.8</v>
      </c>
      <c r="C1418">
        <v>7491.3</v>
      </c>
      <c r="D1418">
        <v>7583.5</v>
      </c>
      <c r="E1418">
        <v>7423.5</v>
      </c>
      <c r="F1418" t="s">
        <v>1389</v>
      </c>
      <c r="G1418">
        <v>2E-3</v>
      </c>
    </row>
    <row r="1419" spans="1:7" x14ac:dyDescent="0.2">
      <c r="A1419" s="1">
        <v>43944</v>
      </c>
      <c r="B1419">
        <v>7488.5</v>
      </c>
      <c r="C1419">
        <v>7112.8</v>
      </c>
      <c r="D1419">
        <v>7655.4</v>
      </c>
      <c r="E1419">
        <v>7036.5</v>
      </c>
      <c r="F1419" t="s">
        <v>1390</v>
      </c>
      <c r="G1419">
        <v>5.28E-2</v>
      </c>
    </row>
    <row r="1420" spans="1:7" x14ac:dyDescent="0.2">
      <c r="A1420" s="1">
        <v>43943</v>
      </c>
      <c r="B1420">
        <v>7112.9</v>
      </c>
      <c r="C1420">
        <v>6842.5</v>
      </c>
      <c r="D1420">
        <v>7137.4</v>
      </c>
      <c r="E1420">
        <v>6821.8</v>
      </c>
      <c r="F1420" t="s">
        <v>1391</v>
      </c>
      <c r="G1420">
        <v>3.95E-2</v>
      </c>
    </row>
    <row r="1421" spans="1:7" x14ac:dyDescent="0.2">
      <c r="A1421" s="1">
        <v>43942</v>
      </c>
      <c r="B1421">
        <v>6842.5</v>
      </c>
      <c r="C1421">
        <v>6833.4</v>
      </c>
      <c r="D1421">
        <v>6919.3</v>
      </c>
      <c r="E1421">
        <v>6774.3</v>
      </c>
      <c r="F1421" t="s">
        <v>1392</v>
      </c>
      <c r="G1421">
        <v>1.2999999999999999E-3</v>
      </c>
    </row>
    <row r="1422" spans="1:7" x14ac:dyDescent="0.2">
      <c r="A1422" s="1">
        <v>43941</v>
      </c>
      <c r="B1422">
        <v>6833.5</v>
      </c>
      <c r="C1422">
        <v>7122.9</v>
      </c>
      <c r="D1422">
        <v>7207.5</v>
      </c>
      <c r="E1422">
        <v>6771.2</v>
      </c>
      <c r="F1422" t="s">
        <v>1393</v>
      </c>
      <c r="G1422">
        <v>-4.0599999999999997E-2</v>
      </c>
    </row>
    <row r="1423" spans="1:7" x14ac:dyDescent="0.2">
      <c r="A1423" s="1">
        <v>43940</v>
      </c>
      <c r="B1423">
        <v>7122.9</v>
      </c>
      <c r="C1423">
        <v>7230.9</v>
      </c>
      <c r="D1423">
        <v>7238</v>
      </c>
      <c r="E1423">
        <v>7079.1</v>
      </c>
      <c r="F1423" t="s">
        <v>1394</v>
      </c>
      <c r="G1423">
        <v>-1.49E-2</v>
      </c>
    </row>
    <row r="1424" spans="1:7" x14ac:dyDescent="0.2">
      <c r="A1424" s="1">
        <v>43939</v>
      </c>
      <c r="B1424">
        <v>7230.8</v>
      </c>
      <c r="C1424">
        <v>7035.9</v>
      </c>
      <c r="D1424">
        <v>7259.4</v>
      </c>
      <c r="E1424">
        <v>7031.5</v>
      </c>
      <c r="F1424" t="s">
        <v>1395</v>
      </c>
      <c r="G1424">
        <v>2.7699999999999999E-2</v>
      </c>
    </row>
    <row r="1425" spans="1:7" x14ac:dyDescent="0.2">
      <c r="A1425" s="1">
        <v>43938</v>
      </c>
      <c r="B1425">
        <v>7035.8</v>
      </c>
      <c r="C1425">
        <v>7085.5</v>
      </c>
      <c r="D1425">
        <v>7142.8</v>
      </c>
      <c r="E1425">
        <v>7005.8</v>
      </c>
      <c r="F1425" t="s">
        <v>1396</v>
      </c>
      <c r="G1425">
        <v>-7.0000000000000001E-3</v>
      </c>
    </row>
    <row r="1426" spans="1:7" x14ac:dyDescent="0.2">
      <c r="A1426" s="1">
        <v>43937</v>
      </c>
      <c r="B1426">
        <v>7085.6</v>
      </c>
      <c r="C1426">
        <v>6629.1</v>
      </c>
      <c r="D1426">
        <v>7159.7</v>
      </c>
      <c r="E1426">
        <v>6520.5</v>
      </c>
      <c r="F1426" t="s">
        <v>1397</v>
      </c>
      <c r="G1426">
        <v>6.8900000000000003E-2</v>
      </c>
    </row>
    <row r="1427" spans="1:7" x14ac:dyDescent="0.2">
      <c r="A1427" s="1">
        <v>43936</v>
      </c>
      <c r="B1427">
        <v>6629.1</v>
      </c>
      <c r="C1427">
        <v>6851.3</v>
      </c>
      <c r="D1427">
        <v>6929.5</v>
      </c>
      <c r="E1427">
        <v>6615.9</v>
      </c>
      <c r="F1427" t="s">
        <v>1398</v>
      </c>
      <c r="G1427">
        <v>-3.2399999999999998E-2</v>
      </c>
    </row>
    <row r="1428" spans="1:7" x14ac:dyDescent="0.2">
      <c r="A1428" s="1">
        <v>43935</v>
      </c>
      <c r="B1428">
        <v>6850.9</v>
      </c>
      <c r="C1428">
        <v>6841.8</v>
      </c>
      <c r="D1428">
        <v>6970.8</v>
      </c>
      <c r="E1428">
        <v>6768.6</v>
      </c>
      <c r="F1428" t="s">
        <v>1399</v>
      </c>
      <c r="G1428">
        <v>1.4E-3</v>
      </c>
    </row>
    <row r="1429" spans="1:7" x14ac:dyDescent="0.2">
      <c r="A1429" s="1">
        <v>43934</v>
      </c>
      <c r="B1429">
        <v>6841.3</v>
      </c>
      <c r="C1429">
        <v>6918.1</v>
      </c>
      <c r="D1429">
        <v>6920.3</v>
      </c>
      <c r="E1429">
        <v>6618.5</v>
      </c>
      <c r="F1429" t="s">
        <v>1400</v>
      </c>
      <c r="G1429">
        <v>-1.0999999999999999E-2</v>
      </c>
    </row>
    <row r="1430" spans="1:7" x14ac:dyDescent="0.2">
      <c r="A1430" s="1">
        <v>43933</v>
      </c>
      <c r="B1430">
        <v>6917.6</v>
      </c>
      <c r="C1430">
        <v>6867.9</v>
      </c>
      <c r="D1430">
        <v>7158.8</v>
      </c>
      <c r="E1430">
        <v>6785.1</v>
      </c>
      <c r="F1430" t="s">
        <v>1369</v>
      </c>
      <c r="G1430">
        <v>7.3000000000000001E-3</v>
      </c>
    </row>
    <row r="1431" spans="1:7" x14ac:dyDescent="0.2">
      <c r="A1431" s="1">
        <v>43932</v>
      </c>
      <c r="B1431">
        <v>6867.8</v>
      </c>
      <c r="C1431">
        <v>6862.7</v>
      </c>
      <c r="D1431">
        <v>6931.4</v>
      </c>
      <c r="E1431">
        <v>6765.1</v>
      </c>
      <c r="F1431" t="s">
        <v>1401</v>
      </c>
      <c r="G1431">
        <v>6.9999999999999999E-4</v>
      </c>
    </row>
    <row r="1432" spans="1:7" x14ac:dyDescent="0.2">
      <c r="A1432" s="1">
        <v>43931</v>
      </c>
      <c r="B1432">
        <v>6863.1</v>
      </c>
      <c r="C1432">
        <v>7289</v>
      </c>
      <c r="D1432">
        <v>7294.4</v>
      </c>
      <c r="E1432">
        <v>6756.1</v>
      </c>
      <c r="F1432" t="s">
        <v>1402</v>
      </c>
      <c r="G1432">
        <v>-5.8400000000000001E-2</v>
      </c>
    </row>
    <row r="1433" spans="1:7" x14ac:dyDescent="0.2">
      <c r="A1433" s="1">
        <v>43930</v>
      </c>
      <c r="B1433">
        <v>7289</v>
      </c>
      <c r="C1433">
        <v>7361.1</v>
      </c>
      <c r="D1433">
        <v>7361.1</v>
      </c>
      <c r="E1433">
        <v>7140.3</v>
      </c>
      <c r="F1433" t="s">
        <v>1403</v>
      </c>
      <c r="G1433">
        <v>-9.7999999999999997E-3</v>
      </c>
    </row>
    <row r="1434" spans="1:7" x14ac:dyDescent="0.2">
      <c r="A1434" s="1">
        <v>43929</v>
      </c>
      <c r="B1434">
        <v>7361.2</v>
      </c>
      <c r="C1434">
        <v>7185.6</v>
      </c>
      <c r="D1434">
        <v>7396.1</v>
      </c>
      <c r="E1434">
        <v>7153.1</v>
      </c>
      <c r="F1434" t="s">
        <v>1404</v>
      </c>
      <c r="G1434">
        <v>2.4500000000000001E-2</v>
      </c>
    </row>
    <row r="1435" spans="1:7" x14ac:dyDescent="0.2">
      <c r="A1435" s="1">
        <v>43928</v>
      </c>
      <c r="B1435">
        <v>7185.2</v>
      </c>
      <c r="C1435">
        <v>7332.3</v>
      </c>
      <c r="D1435">
        <v>7440.3</v>
      </c>
      <c r="E1435">
        <v>7101.7</v>
      </c>
      <c r="F1435" t="s">
        <v>1405</v>
      </c>
      <c r="G1435">
        <v>-2.01E-2</v>
      </c>
    </row>
    <row r="1436" spans="1:7" x14ac:dyDescent="0.2">
      <c r="A1436" s="1">
        <v>43927</v>
      </c>
      <c r="B1436">
        <v>7332.3</v>
      </c>
      <c r="C1436">
        <v>6772.8</v>
      </c>
      <c r="D1436">
        <v>7335</v>
      </c>
      <c r="E1436">
        <v>6770.1</v>
      </c>
      <c r="F1436" t="s">
        <v>1406</v>
      </c>
      <c r="G1436">
        <v>8.2600000000000007E-2</v>
      </c>
    </row>
    <row r="1437" spans="1:7" x14ac:dyDescent="0.2">
      <c r="A1437" s="1">
        <v>43926</v>
      </c>
      <c r="B1437">
        <v>6772.7</v>
      </c>
      <c r="C1437">
        <v>6857.5</v>
      </c>
      <c r="D1437">
        <v>6889.4</v>
      </c>
      <c r="E1437">
        <v>6686</v>
      </c>
      <c r="F1437" t="s">
        <v>1407</v>
      </c>
      <c r="G1437">
        <v>-1.23E-2</v>
      </c>
    </row>
    <row r="1438" spans="1:7" x14ac:dyDescent="0.2">
      <c r="A1438" s="1">
        <v>43925</v>
      </c>
      <c r="B1438">
        <v>6857.4</v>
      </c>
      <c r="C1438">
        <v>6735.9</v>
      </c>
      <c r="D1438">
        <v>6958.6</v>
      </c>
      <c r="E1438">
        <v>6679.1</v>
      </c>
      <c r="F1438" t="s">
        <v>1380</v>
      </c>
      <c r="G1438">
        <v>1.7999999999999999E-2</v>
      </c>
    </row>
    <row r="1439" spans="1:7" x14ac:dyDescent="0.2">
      <c r="A1439" s="1">
        <v>43924</v>
      </c>
      <c r="B1439">
        <v>6735.9</v>
      </c>
      <c r="C1439">
        <v>6799.9</v>
      </c>
      <c r="D1439">
        <v>7026.3</v>
      </c>
      <c r="E1439">
        <v>6623.6</v>
      </c>
      <c r="F1439" t="s">
        <v>1373</v>
      </c>
      <c r="G1439">
        <v>-9.4999999999999998E-3</v>
      </c>
    </row>
    <row r="1440" spans="1:7" x14ac:dyDescent="0.2">
      <c r="A1440" s="1">
        <v>43923</v>
      </c>
      <c r="B1440">
        <v>6800.5</v>
      </c>
      <c r="C1440">
        <v>6638.8</v>
      </c>
      <c r="D1440">
        <v>7182.7</v>
      </c>
      <c r="E1440">
        <v>6567.9</v>
      </c>
      <c r="F1440" t="s">
        <v>1408</v>
      </c>
      <c r="G1440">
        <v>2.4400000000000002E-2</v>
      </c>
    </row>
    <row r="1441" spans="1:7" x14ac:dyDescent="0.2">
      <c r="A1441" s="1">
        <v>43922</v>
      </c>
      <c r="B1441">
        <v>6638.5</v>
      </c>
      <c r="C1441">
        <v>6412.4</v>
      </c>
      <c r="D1441">
        <v>6661.3</v>
      </c>
      <c r="E1441">
        <v>6157.4</v>
      </c>
      <c r="F1441" t="s">
        <v>1409</v>
      </c>
      <c r="G1441">
        <v>3.5200000000000002E-2</v>
      </c>
    </row>
    <row r="1442" spans="1:7" x14ac:dyDescent="0.2">
      <c r="A1442" s="1">
        <v>43921</v>
      </c>
      <c r="B1442">
        <v>6412.5</v>
      </c>
      <c r="C1442">
        <v>6391.1</v>
      </c>
      <c r="D1442">
        <v>6513.1</v>
      </c>
      <c r="E1442">
        <v>6346.3</v>
      </c>
      <c r="F1442" t="s">
        <v>1380</v>
      </c>
      <c r="G1442">
        <v>3.3999999999999998E-3</v>
      </c>
    </row>
    <row r="1443" spans="1:7" x14ac:dyDescent="0.2">
      <c r="A1443" s="1">
        <v>43920</v>
      </c>
      <c r="B1443">
        <v>6391</v>
      </c>
      <c r="C1443">
        <v>5890.4</v>
      </c>
      <c r="D1443">
        <v>6576.5</v>
      </c>
      <c r="E1443">
        <v>5872.5</v>
      </c>
      <c r="F1443" t="s">
        <v>1410</v>
      </c>
      <c r="G1443">
        <v>8.5000000000000006E-2</v>
      </c>
    </row>
    <row r="1444" spans="1:7" x14ac:dyDescent="0.2">
      <c r="A1444" s="1">
        <v>43919</v>
      </c>
      <c r="B1444">
        <v>5890.4</v>
      </c>
      <c r="C1444">
        <v>6233.2</v>
      </c>
      <c r="D1444">
        <v>6258.8</v>
      </c>
      <c r="E1444">
        <v>5889.3</v>
      </c>
      <c r="F1444" t="s">
        <v>1411</v>
      </c>
      <c r="G1444">
        <v>-5.5100000000000003E-2</v>
      </c>
    </row>
    <row r="1445" spans="1:7" x14ac:dyDescent="0.2">
      <c r="A1445" s="1">
        <v>43918</v>
      </c>
      <c r="B1445">
        <v>6233.7</v>
      </c>
      <c r="C1445">
        <v>6373.4</v>
      </c>
      <c r="D1445">
        <v>6374.3</v>
      </c>
      <c r="E1445">
        <v>6046.5</v>
      </c>
      <c r="F1445" t="s">
        <v>1393</v>
      </c>
      <c r="G1445">
        <v>-2.1899999999999999E-2</v>
      </c>
    </row>
    <row r="1446" spans="1:7" x14ac:dyDescent="0.2">
      <c r="A1446" s="1">
        <v>43917</v>
      </c>
      <c r="B1446">
        <v>6373.4</v>
      </c>
      <c r="C1446">
        <v>6725.5</v>
      </c>
      <c r="D1446">
        <v>6813.7</v>
      </c>
      <c r="E1446">
        <v>6322.3</v>
      </c>
      <c r="F1446" t="s">
        <v>1367</v>
      </c>
      <c r="G1446">
        <v>-5.2299999999999999E-2</v>
      </c>
    </row>
    <row r="1447" spans="1:7" x14ac:dyDescent="0.2">
      <c r="A1447" s="1">
        <v>43916</v>
      </c>
      <c r="B1447">
        <v>6725.1</v>
      </c>
      <c r="C1447">
        <v>6677.9</v>
      </c>
      <c r="D1447">
        <v>6772.9</v>
      </c>
      <c r="E1447">
        <v>6541.7</v>
      </c>
      <c r="F1447" t="s">
        <v>1368</v>
      </c>
      <c r="G1447">
        <v>6.8999999999999999E-3</v>
      </c>
    </row>
    <row r="1448" spans="1:7" x14ac:dyDescent="0.2">
      <c r="A1448" s="1">
        <v>43915</v>
      </c>
      <c r="B1448">
        <v>6678.9</v>
      </c>
      <c r="C1448">
        <v>6744.8</v>
      </c>
      <c r="D1448">
        <v>6930.2</v>
      </c>
      <c r="E1448">
        <v>6474.6</v>
      </c>
      <c r="F1448" t="s">
        <v>1412</v>
      </c>
      <c r="G1448">
        <v>-9.7000000000000003E-3</v>
      </c>
    </row>
    <row r="1449" spans="1:7" x14ac:dyDescent="0.2">
      <c r="A1449" s="1">
        <v>43914</v>
      </c>
      <c r="B1449">
        <v>6744.6</v>
      </c>
      <c r="C1449">
        <v>6468.8</v>
      </c>
      <c r="D1449">
        <v>6814.2</v>
      </c>
      <c r="E1449">
        <v>6380.8</v>
      </c>
      <c r="F1449" t="s">
        <v>1413</v>
      </c>
      <c r="G1449">
        <v>4.2599999999999999E-2</v>
      </c>
    </row>
    <row r="1450" spans="1:7" x14ac:dyDescent="0.2">
      <c r="A1450" s="1">
        <v>43913</v>
      </c>
      <c r="B1450">
        <v>6468.9</v>
      </c>
      <c r="C1450">
        <v>5822</v>
      </c>
      <c r="D1450">
        <v>6564.7</v>
      </c>
      <c r="E1450">
        <v>5710.8</v>
      </c>
      <c r="F1450" t="s">
        <v>1414</v>
      </c>
      <c r="G1450">
        <v>0.1111</v>
      </c>
    </row>
    <row r="1451" spans="1:7" x14ac:dyDescent="0.2">
      <c r="A1451" s="1">
        <v>43912</v>
      </c>
      <c r="B1451">
        <v>5822.1</v>
      </c>
      <c r="C1451">
        <v>6186.9</v>
      </c>
      <c r="D1451">
        <v>6394.4</v>
      </c>
      <c r="E1451">
        <v>5771.2</v>
      </c>
      <c r="F1451" t="s">
        <v>1415</v>
      </c>
      <c r="G1451">
        <v>-5.8900000000000001E-2</v>
      </c>
    </row>
    <row r="1452" spans="1:7" x14ac:dyDescent="0.2">
      <c r="A1452" s="1">
        <v>43911</v>
      </c>
      <c r="B1452">
        <v>6186.2</v>
      </c>
      <c r="C1452">
        <v>6205.6</v>
      </c>
      <c r="D1452">
        <v>6438.3</v>
      </c>
      <c r="E1452">
        <v>5887</v>
      </c>
      <c r="F1452" t="s">
        <v>1416</v>
      </c>
      <c r="G1452">
        <v>-3.0999999999999999E-3</v>
      </c>
    </row>
    <row r="1453" spans="1:7" x14ac:dyDescent="0.2">
      <c r="A1453" s="1">
        <v>43910</v>
      </c>
      <c r="B1453">
        <v>6205.3</v>
      </c>
      <c r="C1453">
        <v>6171.6</v>
      </c>
      <c r="D1453">
        <v>6858.1</v>
      </c>
      <c r="E1453">
        <v>5748.2</v>
      </c>
      <c r="F1453" t="s">
        <v>1417</v>
      </c>
      <c r="G1453">
        <v>5.4000000000000003E-3</v>
      </c>
    </row>
    <row r="1454" spans="1:7" x14ac:dyDescent="0.2">
      <c r="A1454" s="1">
        <v>43909</v>
      </c>
      <c r="B1454">
        <v>6172</v>
      </c>
      <c r="C1454">
        <v>5359.2</v>
      </c>
      <c r="D1454">
        <v>6379.5</v>
      </c>
      <c r="E1454">
        <v>5256</v>
      </c>
      <c r="F1454" t="s">
        <v>1418</v>
      </c>
      <c r="G1454">
        <v>0.1512</v>
      </c>
    </row>
    <row r="1455" spans="1:7" x14ac:dyDescent="0.2">
      <c r="A1455" s="1">
        <v>43908</v>
      </c>
      <c r="B1455">
        <v>5361.4</v>
      </c>
      <c r="C1455">
        <v>5260.7</v>
      </c>
      <c r="D1455">
        <v>5373.1</v>
      </c>
      <c r="E1455">
        <v>5020.8999999999996</v>
      </c>
      <c r="F1455" t="s">
        <v>1419</v>
      </c>
      <c r="G1455">
        <v>1.9099999999999999E-2</v>
      </c>
    </row>
    <row r="1456" spans="1:7" x14ac:dyDescent="0.2">
      <c r="A1456" s="1">
        <v>43907</v>
      </c>
      <c r="B1456">
        <v>5261.1</v>
      </c>
      <c r="C1456">
        <v>5030.2</v>
      </c>
      <c r="D1456">
        <v>5432.8</v>
      </c>
      <c r="E1456">
        <v>4946.5</v>
      </c>
      <c r="F1456" t="s">
        <v>1420</v>
      </c>
      <c r="G1456">
        <v>4.5900000000000003E-2</v>
      </c>
    </row>
    <row r="1457" spans="1:7" x14ac:dyDescent="0.2">
      <c r="A1457" s="1">
        <v>43906</v>
      </c>
      <c r="B1457">
        <v>5030</v>
      </c>
      <c r="C1457">
        <v>5366.4</v>
      </c>
      <c r="D1457">
        <v>5369.3</v>
      </c>
      <c r="E1457">
        <v>4477.7</v>
      </c>
      <c r="F1457" t="s">
        <v>1421</v>
      </c>
      <c r="G1457">
        <v>-6.2700000000000006E-2</v>
      </c>
    </row>
    <row r="1458" spans="1:7" x14ac:dyDescent="0.2">
      <c r="A1458" s="1">
        <v>43905</v>
      </c>
      <c r="B1458">
        <v>5366.3</v>
      </c>
      <c r="C1458">
        <v>5182.8999999999996</v>
      </c>
      <c r="D1458">
        <v>5863.3</v>
      </c>
      <c r="E1458">
        <v>5120.6000000000004</v>
      </c>
      <c r="F1458" t="s">
        <v>1422</v>
      </c>
      <c r="G1458">
        <v>3.5400000000000001E-2</v>
      </c>
    </row>
    <row r="1459" spans="1:7" x14ac:dyDescent="0.2">
      <c r="A1459" s="1">
        <v>43904</v>
      </c>
      <c r="B1459">
        <v>5182.7</v>
      </c>
      <c r="C1459">
        <v>5589.4</v>
      </c>
      <c r="D1459">
        <v>5634.9</v>
      </c>
      <c r="E1459">
        <v>5072.2</v>
      </c>
      <c r="F1459" t="s">
        <v>1423</v>
      </c>
      <c r="G1459">
        <v>-7.1900000000000006E-2</v>
      </c>
    </row>
    <row r="1460" spans="1:7" x14ac:dyDescent="0.2">
      <c r="A1460" s="1">
        <v>43903</v>
      </c>
      <c r="B1460">
        <v>5584.3</v>
      </c>
      <c r="C1460">
        <v>4815.2</v>
      </c>
      <c r="D1460">
        <v>5934.3</v>
      </c>
      <c r="E1460">
        <v>3869.5</v>
      </c>
      <c r="F1460" t="s">
        <v>1424</v>
      </c>
      <c r="G1460">
        <v>0.15709999999999999</v>
      </c>
    </row>
    <row r="1461" spans="1:7" x14ac:dyDescent="0.2">
      <c r="A1461" s="1">
        <v>43902</v>
      </c>
      <c r="B1461">
        <v>4826</v>
      </c>
      <c r="C1461">
        <v>7935.2</v>
      </c>
      <c r="D1461">
        <v>7963.1</v>
      </c>
      <c r="E1461">
        <v>4546.6000000000004</v>
      </c>
      <c r="F1461" t="s">
        <v>1425</v>
      </c>
      <c r="G1461">
        <v>-0.39179999999999998</v>
      </c>
    </row>
    <row r="1462" spans="1:7" x14ac:dyDescent="0.2">
      <c r="A1462" s="1">
        <v>43901</v>
      </c>
      <c r="B1462">
        <v>7935.1</v>
      </c>
      <c r="C1462">
        <v>7892.1</v>
      </c>
      <c r="D1462">
        <v>7976.5</v>
      </c>
      <c r="E1462">
        <v>7606</v>
      </c>
      <c r="F1462" t="s">
        <v>1369</v>
      </c>
      <c r="G1462">
        <v>5.5999999999999999E-3</v>
      </c>
    </row>
    <row r="1463" spans="1:7" x14ac:dyDescent="0.2">
      <c r="A1463" s="1">
        <v>43900</v>
      </c>
      <c r="B1463">
        <v>7891.2</v>
      </c>
      <c r="C1463">
        <v>7933</v>
      </c>
      <c r="D1463">
        <v>8145.5</v>
      </c>
      <c r="E1463">
        <v>7740.2</v>
      </c>
      <c r="F1463" t="s">
        <v>1426</v>
      </c>
      <c r="G1463">
        <v>-5.3E-3</v>
      </c>
    </row>
    <row r="1464" spans="1:7" x14ac:dyDescent="0.2">
      <c r="A1464" s="1">
        <v>43899</v>
      </c>
      <c r="B1464">
        <v>7933</v>
      </c>
      <c r="C1464">
        <v>8035.8</v>
      </c>
      <c r="D1464">
        <v>8158.8</v>
      </c>
      <c r="E1464">
        <v>7648.7</v>
      </c>
      <c r="F1464" t="s">
        <v>1397</v>
      </c>
      <c r="G1464">
        <v>-1.26E-2</v>
      </c>
    </row>
    <row r="1465" spans="1:7" x14ac:dyDescent="0.2">
      <c r="A1465" s="1">
        <v>43898</v>
      </c>
      <c r="B1465">
        <v>8034.1</v>
      </c>
      <c r="C1465">
        <v>8887.7999999999993</v>
      </c>
      <c r="D1465">
        <v>8888</v>
      </c>
      <c r="E1465">
        <v>8015.3</v>
      </c>
      <c r="F1465" t="s">
        <v>1362</v>
      </c>
      <c r="G1465">
        <v>-9.6100000000000005E-2</v>
      </c>
    </row>
    <row r="1466" spans="1:7" x14ac:dyDescent="0.2">
      <c r="A1466" s="1">
        <v>43897</v>
      </c>
      <c r="B1466">
        <v>8887.7999999999993</v>
      </c>
      <c r="C1466">
        <v>9134.2000000000007</v>
      </c>
      <c r="D1466">
        <v>9180.7999999999993</v>
      </c>
      <c r="E1466">
        <v>8848.7000000000007</v>
      </c>
      <c r="F1466" t="s">
        <v>1427</v>
      </c>
      <c r="G1466">
        <v>-2.7E-2</v>
      </c>
    </row>
    <row r="1467" spans="1:7" x14ac:dyDescent="0.2">
      <c r="A1467" s="1">
        <v>43896</v>
      </c>
      <c r="B1467">
        <v>9134.7999999999993</v>
      </c>
      <c r="C1467">
        <v>9060.6</v>
      </c>
      <c r="D1467">
        <v>9165.2000000000007</v>
      </c>
      <c r="E1467">
        <v>9004.9</v>
      </c>
      <c r="F1467" t="s">
        <v>1428</v>
      </c>
      <c r="G1467">
        <v>8.2000000000000007E-3</v>
      </c>
    </row>
    <row r="1468" spans="1:7" x14ac:dyDescent="0.2">
      <c r="A1468" s="1">
        <v>43895</v>
      </c>
      <c r="B1468">
        <v>9060.2999999999993</v>
      </c>
      <c r="C1468">
        <v>8757.9</v>
      </c>
      <c r="D1468">
        <v>9147.2999999999993</v>
      </c>
      <c r="E1468">
        <v>8751.5</v>
      </c>
      <c r="F1468" t="s">
        <v>1429</v>
      </c>
      <c r="G1468">
        <v>3.4500000000000003E-2</v>
      </c>
    </row>
    <row r="1469" spans="1:7" x14ac:dyDescent="0.2">
      <c r="A1469" s="1">
        <v>43894</v>
      </c>
      <c r="B1469">
        <v>8757.9</v>
      </c>
      <c r="C1469">
        <v>8761.2999999999993</v>
      </c>
      <c r="D1469">
        <v>8840.2999999999993</v>
      </c>
      <c r="E1469">
        <v>8679.7000000000007</v>
      </c>
      <c r="F1469" t="s">
        <v>1430</v>
      </c>
      <c r="G1469">
        <v>-4.0000000000000002E-4</v>
      </c>
    </row>
    <row r="1470" spans="1:7" x14ac:dyDescent="0.2">
      <c r="A1470" s="1">
        <v>43893</v>
      </c>
      <c r="B1470">
        <v>8761.4</v>
      </c>
      <c r="C1470">
        <v>8906.1</v>
      </c>
      <c r="D1470">
        <v>8911.7000000000007</v>
      </c>
      <c r="E1470">
        <v>8669.2999999999993</v>
      </c>
      <c r="F1470" t="s">
        <v>1431</v>
      </c>
      <c r="G1470">
        <v>-1.61E-2</v>
      </c>
    </row>
    <row r="1471" spans="1:7" x14ac:dyDescent="0.2">
      <c r="A1471" s="1">
        <v>43892</v>
      </c>
      <c r="B1471">
        <v>8904.7999999999993</v>
      </c>
      <c r="C1471">
        <v>8537.5</v>
      </c>
      <c r="D1471">
        <v>8961.7999999999993</v>
      </c>
      <c r="E1471">
        <v>8503.1</v>
      </c>
      <c r="F1471" t="s">
        <v>1432</v>
      </c>
      <c r="G1471">
        <v>4.2700000000000002E-2</v>
      </c>
    </row>
    <row r="1472" spans="1:7" x14ac:dyDescent="0.2">
      <c r="A1472" s="1">
        <v>43891</v>
      </c>
      <c r="B1472">
        <v>8540</v>
      </c>
      <c r="C1472">
        <v>8543.7999999999993</v>
      </c>
      <c r="D1472">
        <v>8737.2000000000007</v>
      </c>
      <c r="E1472">
        <v>8437.2000000000007</v>
      </c>
      <c r="F1472" t="s">
        <v>1433</v>
      </c>
      <c r="G1472">
        <v>-4.0000000000000002E-4</v>
      </c>
    </row>
    <row r="1473" spans="1:7" x14ac:dyDescent="0.2">
      <c r="A1473" s="1">
        <v>43890</v>
      </c>
      <c r="B1473">
        <v>8543.7000000000007</v>
      </c>
      <c r="C1473">
        <v>8697.1</v>
      </c>
      <c r="D1473">
        <v>8793.7000000000007</v>
      </c>
      <c r="E1473">
        <v>8539.7999999999993</v>
      </c>
      <c r="F1473" t="s">
        <v>1434</v>
      </c>
      <c r="G1473">
        <v>-1.77E-2</v>
      </c>
    </row>
    <row r="1474" spans="1:7" x14ac:dyDescent="0.2">
      <c r="A1474" s="1">
        <v>43889</v>
      </c>
      <c r="B1474">
        <v>8697.5</v>
      </c>
      <c r="C1474">
        <v>8820.1</v>
      </c>
      <c r="D1474">
        <v>8898.7000000000007</v>
      </c>
      <c r="E1474">
        <v>8451.9</v>
      </c>
      <c r="F1474" t="s">
        <v>1435</v>
      </c>
      <c r="G1474">
        <v>-1.37E-2</v>
      </c>
    </row>
    <row r="1475" spans="1:7" x14ac:dyDescent="0.2">
      <c r="A1475" s="1">
        <v>43888</v>
      </c>
      <c r="B1475">
        <v>8818.6</v>
      </c>
      <c r="C1475">
        <v>8800.1</v>
      </c>
      <c r="D1475">
        <v>8968.2999999999993</v>
      </c>
      <c r="E1475">
        <v>8538.5</v>
      </c>
      <c r="F1475" t="s">
        <v>1436</v>
      </c>
      <c r="G1475">
        <v>2.0999999999999999E-3</v>
      </c>
    </row>
    <row r="1476" spans="1:7" x14ac:dyDescent="0.2">
      <c r="A1476" s="1">
        <v>43887</v>
      </c>
      <c r="B1476">
        <v>8800.2999999999993</v>
      </c>
      <c r="C1476">
        <v>9317.1</v>
      </c>
      <c r="D1476">
        <v>9368.1</v>
      </c>
      <c r="E1476">
        <v>8672</v>
      </c>
      <c r="F1476" t="s">
        <v>1405</v>
      </c>
      <c r="G1476">
        <v>-5.5500000000000001E-2</v>
      </c>
    </row>
    <row r="1477" spans="1:7" x14ac:dyDescent="0.2">
      <c r="A1477" s="1">
        <v>43886</v>
      </c>
      <c r="B1477">
        <v>9317.2000000000007</v>
      </c>
      <c r="C1477">
        <v>9662.6</v>
      </c>
      <c r="D1477">
        <v>9672.2999999999993</v>
      </c>
      <c r="E1477">
        <v>9269.7999999999993</v>
      </c>
      <c r="F1477" t="s">
        <v>1437</v>
      </c>
      <c r="G1477">
        <v>-3.5700000000000003E-2</v>
      </c>
    </row>
    <row r="1478" spans="1:7" x14ac:dyDescent="0.2">
      <c r="A1478" s="1">
        <v>43885</v>
      </c>
      <c r="B1478">
        <v>9662.7000000000007</v>
      </c>
      <c r="C1478">
        <v>9943.2000000000007</v>
      </c>
      <c r="D1478">
        <v>9981</v>
      </c>
      <c r="E1478">
        <v>9507</v>
      </c>
      <c r="F1478" t="s">
        <v>1438</v>
      </c>
      <c r="G1478">
        <v>-2.8199999999999999E-2</v>
      </c>
    </row>
    <row r="1479" spans="1:7" x14ac:dyDescent="0.2">
      <c r="A1479" s="1">
        <v>43884</v>
      </c>
      <c r="B1479">
        <v>9942.7000000000007</v>
      </c>
      <c r="C1479">
        <v>9655.6</v>
      </c>
      <c r="D1479">
        <v>9965.6</v>
      </c>
      <c r="E1479">
        <v>9653.4</v>
      </c>
      <c r="F1479" t="s">
        <v>1439</v>
      </c>
      <c r="G1479">
        <v>2.9700000000000001E-2</v>
      </c>
    </row>
    <row r="1480" spans="1:7" x14ac:dyDescent="0.2">
      <c r="A1480" s="1">
        <v>43883</v>
      </c>
      <c r="B1480">
        <v>9655.7000000000007</v>
      </c>
      <c r="C1480">
        <v>9684.5</v>
      </c>
      <c r="D1480">
        <v>9706.5</v>
      </c>
      <c r="E1480">
        <v>9569.7999999999993</v>
      </c>
      <c r="F1480" t="s">
        <v>1440</v>
      </c>
      <c r="G1480">
        <v>-3.0000000000000001E-3</v>
      </c>
    </row>
    <row r="1481" spans="1:7" x14ac:dyDescent="0.2">
      <c r="A1481" s="1">
        <v>43882</v>
      </c>
      <c r="B1481">
        <v>9684.5</v>
      </c>
      <c r="C1481">
        <v>9602.2000000000007</v>
      </c>
      <c r="D1481">
        <v>9747.1</v>
      </c>
      <c r="E1481">
        <v>9574.5</v>
      </c>
      <c r="F1481" t="s">
        <v>1441</v>
      </c>
      <c r="G1481">
        <v>8.5000000000000006E-3</v>
      </c>
    </row>
    <row r="1482" spans="1:7" x14ac:dyDescent="0.2">
      <c r="A1482" s="1">
        <v>43881</v>
      </c>
      <c r="B1482">
        <v>9602.4</v>
      </c>
      <c r="C1482">
        <v>9611.9</v>
      </c>
      <c r="D1482">
        <v>9681.4</v>
      </c>
      <c r="E1482">
        <v>9448.9</v>
      </c>
      <c r="F1482" t="s">
        <v>1442</v>
      </c>
      <c r="G1482">
        <v>-6.9999999999999999E-4</v>
      </c>
    </row>
    <row r="1483" spans="1:7" x14ac:dyDescent="0.2">
      <c r="A1483" s="1">
        <v>43880</v>
      </c>
      <c r="B1483">
        <v>9609.4</v>
      </c>
      <c r="C1483">
        <v>10158.6</v>
      </c>
      <c r="D1483">
        <v>10230.9</v>
      </c>
      <c r="E1483">
        <v>9424.2999999999993</v>
      </c>
      <c r="F1483" t="s">
        <v>1443</v>
      </c>
      <c r="G1483">
        <v>-5.3999999999999999E-2</v>
      </c>
    </row>
    <row r="1484" spans="1:7" x14ac:dyDescent="0.2">
      <c r="A1484" s="1">
        <v>43879</v>
      </c>
      <c r="B1484">
        <v>10158.4</v>
      </c>
      <c r="C1484">
        <v>9701.5</v>
      </c>
      <c r="D1484">
        <v>10230.1</v>
      </c>
      <c r="E1484">
        <v>9601.6</v>
      </c>
      <c r="F1484" t="s">
        <v>1444</v>
      </c>
      <c r="G1484">
        <v>4.7100000000000003E-2</v>
      </c>
    </row>
    <row r="1485" spans="1:7" x14ac:dyDescent="0.2">
      <c r="A1485" s="1">
        <v>43878</v>
      </c>
      <c r="B1485">
        <v>9701.4</v>
      </c>
      <c r="C1485">
        <v>9931.7000000000007</v>
      </c>
      <c r="D1485">
        <v>9951.5</v>
      </c>
      <c r="E1485">
        <v>9468.9</v>
      </c>
      <c r="F1485" t="s">
        <v>1445</v>
      </c>
      <c r="G1485">
        <v>-2.3199999999999998E-2</v>
      </c>
    </row>
    <row r="1486" spans="1:7" x14ac:dyDescent="0.2">
      <c r="A1486" s="1">
        <v>43877</v>
      </c>
      <c r="B1486">
        <v>9932.2999999999993</v>
      </c>
      <c r="C1486">
        <v>9907.4</v>
      </c>
      <c r="D1486">
        <v>10056.4</v>
      </c>
      <c r="E1486">
        <v>9654.9</v>
      </c>
      <c r="F1486" t="s">
        <v>1446</v>
      </c>
      <c r="G1486">
        <v>2.5000000000000001E-3</v>
      </c>
    </row>
    <row r="1487" spans="1:7" x14ac:dyDescent="0.2">
      <c r="A1487" s="1">
        <v>43876</v>
      </c>
      <c r="B1487">
        <v>9907.7000000000007</v>
      </c>
      <c r="C1487">
        <v>10336</v>
      </c>
      <c r="D1487">
        <v>10369.799999999999</v>
      </c>
      <c r="E1487">
        <v>9831.7000000000007</v>
      </c>
      <c r="F1487" t="s">
        <v>1447</v>
      </c>
      <c r="G1487">
        <v>-4.1200000000000001E-2</v>
      </c>
    </row>
    <row r="1488" spans="1:7" x14ac:dyDescent="0.2">
      <c r="A1488" s="1">
        <v>43875</v>
      </c>
      <c r="B1488">
        <v>10333</v>
      </c>
      <c r="C1488">
        <v>10235.5</v>
      </c>
      <c r="D1488">
        <v>10372.4</v>
      </c>
      <c r="E1488">
        <v>10125.200000000001</v>
      </c>
      <c r="F1488" t="s">
        <v>1448</v>
      </c>
      <c r="G1488">
        <v>9.5999999999999992E-3</v>
      </c>
    </row>
    <row r="1489" spans="1:7" x14ac:dyDescent="0.2">
      <c r="A1489" s="1">
        <v>43874</v>
      </c>
      <c r="B1489">
        <v>10235.1</v>
      </c>
      <c r="C1489">
        <v>10321.9</v>
      </c>
      <c r="D1489">
        <v>10482.6</v>
      </c>
      <c r="E1489">
        <v>10116.9</v>
      </c>
      <c r="F1489" t="s">
        <v>1449</v>
      </c>
      <c r="G1489">
        <v>-8.0000000000000002E-3</v>
      </c>
    </row>
    <row r="1490" spans="1:7" x14ac:dyDescent="0.2">
      <c r="A1490" s="1">
        <v>43873</v>
      </c>
      <c r="B1490">
        <v>10317.700000000001</v>
      </c>
      <c r="C1490">
        <v>10229.299999999999</v>
      </c>
      <c r="D1490">
        <v>10435.6</v>
      </c>
      <c r="E1490">
        <v>10229.299999999999</v>
      </c>
      <c r="F1490" t="s">
        <v>1450</v>
      </c>
      <c r="G1490">
        <v>8.6E-3</v>
      </c>
    </row>
    <row r="1491" spans="1:7" x14ac:dyDescent="0.2">
      <c r="A1491" s="1">
        <v>43872</v>
      </c>
      <c r="B1491">
        <v>10229.5</v>
      </c>
      <c r="C1491">
        <v>9854</v>
      </c>
      <c r="D1491">
        <v>10314.1</v>
      </c>
      <c r="E1491">
        <v>9725.1</v>
      </c>
      <c r="F1491" t="s">
        <v>1451</v>
      </c>
      <c r="G1491">
        <v>3.8100000000000002E-2</v>
      </c>
    </row>
    <row r="1492" spans="1:7" x14ac:dyDescent="0.2">
      <c r="A1492" s="1">
        <v>43871</v>
      </c>
      <c r="B1492">
        <v>9854.1</v>
      </c>
      <c r="C1492">
        <v>10151.5</v>
      </c>
      <c r="D1492">
        <v>10181.700000000001</v>
      </c>
      <c r="E1492">
        <v>9774.7999999999993</v>
      </c>
      <c r="F1492" t="s">
        <v>1452</v>
      </c>
      <c r="G1492">
        <v>-2.93E-2</v>
      </c>
    </row>
    <row r="1493" spans="1:7" x14ac:dyDescent="0.2">
      <c r="A1493" s="1">
        <v>43870</v>
      </c>
      <c r="B1493">
        <v>10151.5</v>
      </c>
      <c r="C1493">
        <v>9895.4</v>
      </c>
      <c r="D1493">
        <v>10157.1</v>
      </c>
      <c r="E1493">
        <v>9882.7000000000007</v>
      </c>
      <c r="F1493" t="s">
        <v>1453</v>
      </c>
      <c r="G1493">
        <v>2.5899999999999999E-2</v>
      </c>
    </row>
    <row r="1494" spans="1:7" x14ac:dyDescent="0.2">
      <c r="A1494" s="1">
        <v>43869</v>
      </c>
      <c r="B1494">
        <v>9895.5</v>
      </c>
      <c r="C1494">
        <v>9817.2999999999993</v>
      </c>
      <c r="D1494">
        <v>9931.2000000000007</v>
      </c>
      <c r="E1494">
        <v>9673.2000000000007</v>
      </c>
      <c r="F1494" t="s">
        <v>1454</v>
      </c>
      <c r="G1494">
        <v>7.7999999999999996E-3</v>
      </c>
    </row>
    <row r="1495" spans="1:7" x14ac:dyDescent="0.2">
      <c r="A1495" s="1">
        <v>43868</v>
      </c>
      <c r="B1495">
        <v>9818.6</v>
      </c>
      <c r="C1495">
        <v>9771.9</v>
      </c>
      <c r="D1495">
        <v>9872.5</v>
      </c>
      <c r="E1495">
        <v>9738.7000000000007</v>
      </c>
      <c r="F1495" t="s">
        <v>1455</v>
      </c>
      <c r="G1495">
        <v>4.7999999999999996E-3</v>
      </c>
    </row>
    <row r="1496" spans="1:7" x14ac:dyDescent="0.2">
      <c r="A1496" s="1">
        <v>43867</v>
      </c>
      <c r="B1496">
        <v>9772</v>
      </c>
      <c r="C1496">
        <v>9611.7999999999993</v>
      </c>
      <c r="D1496">
        <v>9854.9</v>
      </c>
      <c r="E1496">
        <v>9536.1</v>
      </c>
      <c r="F1496" t="s">
        <v>1456</v>
      </c>
      <c r="G1496">
        <v>1.67E-2</v>
      </c>
    </row>
    <row r="1497" spans="1:7" x14ac:dyDescent="0.2">
      <c r="A1497" s="1">
        <v>43866</v>
      </c>
      <c r="B1497">
        <v>9611.7999999999993</v>
      </c>
      <c r="C1497">
        <v>9194.1</v>
      </c>
      <c r="D1497">
        <v>9726.7999999999993</v>
      </c>
      <c r="E1497">
        <v>9179.9</v>
      </c>
      <c r="F1497" t="s">
        <v>1457</v>
      </c>
      <c r="G1497">
        <v>4.5400000000000003E-2</v>
      </c>
    </row>
    <row r="1498" spans="1:7" x14ac:dyDescent="0.2">
      <c r="A1498" s="1">
        <v>43865</v>
      </c>
      <c r="B1498">
        <v>9193.9</v>
      </c>
      <c r="C1498">
        <v>9296.5</v>
      </c>
      <c r="D1498">
        <v>9347.5</v>
      </c>
      <c r="E1498">
        <v>9193.9</v>
      </c>
      <c r="F1498" t="s">
        <v>1458</v>
      </c>
      <c r="G1498">
        <v>-1.0999999999999999E-2</v>
      </c>
    </row>
    <row r="1499" spans="1:7" x14ac:dyDescent="0.2">
      <c r="A1499" s="1">
        <v>43864</v>
      </c>
      <c r="B1499">
        <v>9296.6</v>
      </c>
      <c r="C1499">
        <v>9334.6</v>
      </c>
      <c r="D1499">
        <v>9582.7999999999993</v>
      </c>
      <c r="E1499">
        <v>9243.1</v>
      </c>
      <c r="F1499" t="s">
        <v>1459</v>
      </c>
      <c r="G1499">
        <v>-4.1000000000000003E-3</v>
      </c>
    </row>
    <row r="1500" spans="1:7" x14ac:dyDescent="0.2">
      <c r="A1500" s="1">
        <v>43863</v>
      </c>
      <c r="B1500">
        <v>9334.9</v>
      </c>
      <c r="C1500">
        <v>9381.5</v>
      </c>
      <c r="D1500">
        <v>9465.4</v>
      </c>
      <c r="E1500">
        <v>9183.1</v>
      </c>
      <c r="F1500" t="s">
        <v>1460</v>
      </c>
      <c r="G1500">
        <v>-5.0000000000000001E-3</v>
      </c>
    </row>
    <row r="1501" spans="1:7" x14ac:dyDescent="0.2">
      <c r="A1501" s="1">
        <v>43862</v>
      </c>
      <c r="B1501">
        <v>9381.6</v>
      </c>
      <c r="C1501">
        <v>9349.2999999999993</v>
      </c>
      <c r="D1501">
        <v>9458.7999999999993</v>
      </c>
      <c r="E1501">
        <v>9301.5</v>
      </c>
      <c r="F1501" t="s">
        <v>1461</v>
      </c>
      <c r="G1501">
        <v>3.5000000000000001E-3</v>
      </c>
    </row>
    <row r="1502" spans="1:7" x14ac:dyDescent="0.2">
      <c r="A1502" s="1">
        <v>43861</v>
      </c>
      <c r="B1502">
        <v>9349.1</v>
      </c>
      <c r="C1502">
        <v>9508.2999999999993</v>
      </c>
      <c r="D1502">
        <v>9525</v>
      </c>
      <c r="E1502">
        <v>9222.2999999999993</v>
      </c>
      <c r="F1502" t="s">
        <v>1462</v>
      </c>
      <c r="G1502">
        <v>-1.66E-2</v>
      </c>
    </row>
    <row r="1503" spans="1:7" x14ac:dyDescent="0.2">
      <c r="A1503" s="1">
        <v>43860</v>
      </c>
      <c r="B1503">
        <v>9507.2999999999993</v>
      </c>
      <c r="C1503">
        <v>9299.1</v>
      </c>
      <c r="D1503">
        <v>9569</v>
      </c>
      <c r="E1503">
        <v>9209.2000000000007</v>
      </c>
      <c r="F1503" t="s">
        <v>1463</v>
      </c>
      <c r="G1503">
        <v>2.24E-2</v>
      </c>
    </row>
    <row r="1504" spans="1:7" x14ac:dyDescent="0.2">
      <c r="A1504" s="1">
        <v>43859</v>
      </c>
      <c r="B1504">
        <v>9298.9</v>
      </c>
      <c r="C1504">
        <v>9377.2999999999993</v>
      </c>
      <c r="D1504">
        <v>9428.7000000000007</v>
      </c>
      <c r="E1504">
        <v>9250.9</v>
      </c>
      <c r="F1504" t="s">
        <v>1464</v>
      </c>
      <c r="G1504">
        <v>-8.3999999999999995E-3</v>
      </c>
    </row>
    <row r="1505" spans="1:7" x14ac:dyDescent="0.2">
      <c r="A1505" s="1">
        <v>43858</v>
      </c>
      <c r="B1505">
        <v>9377.2999999999993</v>
      </c>
      <c r="C1505">
        <v>8866.6</v>
      </c>
      <c r="D1505">
        <v>9389.5</v>
      </c>
      <c r="E1505">
        <v>8866.6</v>
      </c>
      <c r="F1505" t="s">
        <v>1465</v>
      </c>
      <c r="G1505">
        <v>5.7599999999999998E-2</v>
      </c>
    </row>
    <row r="1506" spans="1:7" x14ac:dyDescent="0.2">
      <c r="A1506" s="1">
        <v>43857</v>
      </c>
      <c r="B1506">
        <v>8866.6</v>
      </c>
      <c r="C1506">
        <v>8608.1</v>
      </c>
      <c r="D1506">
        <v>8983.1</v>
      </c>
      <c r="E1506">
        <v>8585.6</v>
      </c>
      <c r="F1506" t="s">
        <v>1466</v>
      </c>
      <c r="G1506">
        <v>3.0099999999999998E-2</v>
      </c>
    </row>
    <row r="1507" spans="1:7" x14ac:dyDescent="0.2">
      <c r="A1507" s="1">
        <v>43856</v>
      </c>
      <c r="B1507">
        <v>8607.7999999999993</v>
      </c>
      <c r="C1507">
        <v>8341.6</v>
      </c>
      <c r="D1507">
        <v>8607.7999999999993</v>
      </c>
      <c r="E1507">
        <v>8304.9</v>
      </c>
      <c r="F1507" t="s">
        <v>1467</v>
      </c>
      <c r="G1507">
        <v>3.1899999999999998E-2</v>
      </c>
    </row>
    <row r="1508" spans="1:7" x14ac:dyDescent="0.2">
      <c r="A1508" s="1">
        <v>43855</v>
      </c>
      <c r="B1508">
        <v>8341.6</v>
      </c>
      <c r="C1508">
        <v>8439.9</v>
      </c>
      <c r="D1508">
        <v>8447.6</v>
      </c>
      <c r="E1508">
        <v>8277.2000000000007</v>
      </c>
      <c r="F1508" t="s">
        <v>1468</v>
      </c>
      <c r="G1508">
        <v>-1.17E-2</v>
      </c>
    </row>
    <row r="1509" spans="1:7" x14ac:dyDescent="0.2">
      <c r="A1509" s="1">
        <v>43854</v>
      </c>
      <c r="B1509">
        <v>8439.9</v>
      </c>
      <c r="C1509">
        <v>8404.9</v>
      </c>
      <c r="D1509">
        <v>8522</v>
      </c>
      <c r="E1509">
        <v>8242.6</v>
      </c>
      <c r="F1509" t="s">
        <v>1469</v>
      </c>
      <c r="G1509">
        <v>4.1000000000000003E-3</v>
      </c>
    </row>
    <row r="1510" spans="1:7" x14ac:dyDescent="0.2">
      <c r="A1510" s="1">
        <v>43853</v>
      </c>
      <c r="B1510">
        <v>8405.1</v>
      </c>
      <c r="C1510">
        <v>8678.5</v>
      </c>
      <c r="D1510">
        <v>8687.2999999999993</v>
      </c>
      <c r="E1510">
        <v>8309.6</v>
      </c>
      <c r="F1510" t="s">
        <v>1470</v>
      </c>
      <c r="G1510">
        <v>-3.15E-2</v>
      </c>
    </row>
    <row r="1511" spans="1:7" x14ac:dyDescent="0.2">
      <c r="A1511" s="1">
        <v>43852</v>
      </c>
      <c r="B1511">
        <v>8678.5</v>
      </c>
      <c r="C1511">
        <v>8733</v>
      </c>
      <c r="D1511">
        <v>8805.4</v>
      </c>
      <c r="E1511">
        <v>8610.7999999999993</v>
      </c>
      <c r="F1511" t="s">
        <v>1471</v>
      </c>
      <c r="G1511">
        <v>-6.1999999999999998E-3</v>
      </c>
    </row>
    <row r="1512" spans="1:7" x14ac:dyDescent="0.2">
      <c r="A1512" s="1">
        <v>43851</v>
      </c>
      <c r="B1512">
        <v>8732.6</v>
      </c>
      <c r="C1512">
        <v>8642</v>
      </c>
      <c r="D1512">
        <v>8770.2999999999993</v>
      </c>
      <c r="E1512">
        <v>8524</v>
      </c>
      <c r="F1512" t="s">
        <v>1472</v>
      </c>
      <c r="G1512">
        <v>1.0500000000000001E-2</v>
      </c>
    </row>
    <row r="1513" spans="1:7" x14ac:dyDescent="0.2">
      <c r="A1513" s="1">
        <v>43850</v>
      </c>
      <c r="B1513">
        <v>8641.9</v>
      </c>
      <c r="C1513">
        <v>8705.7000000000007</v>
      </c>
      <c r="D1513">
        <v>8740.1</v>
      </c>
      <c r="E1513">
        <v>8539.2000000000007</v>
      </c>
      <c r="F1513" t="s">
        <v>1473</v>
      </c>
      <c r="G1513">
        <v>-7.4000000000000003E-3</v>
      </c>
    </row>
    <row r="1514" spans="1:7" x14ac:dyDescent="0.2">
      <c r="A1514" s="1">
        <v>43849</v>
      </c>
      <c r="B1514">
        <v>8706.2000000000007</v>
      </c>
      <c r="C1514">
        <v>8916.2999999999993</v>
      </c>
      <c r="D1514">
        <v>9183.7000000000007</v>
      </c>
      <c r="E1514">
        <v>8552.7999999999993</v>
      </c>
      <c r="F1514" t="s">
        <v>1474</v>
      </c>
      <c r="G1514">
        <v>-2.3599999999999999E-2</v>
      </c>
    </row>
    <row r="1515" spans="1:7" x14ac:dyDescent="0.2">
      <c r="A1515" s="1">
        <v>43848</v>
      </c>
      <c r="B1515">
        <v>8916.2999999999993</v>
      </c>
      <c r="C1515">
        <v>8913</v>
      </c>
      <c r="D1515">
        <v>8982.2999999999993</v>
      </c>
      <c r="E1515">
        <v>8814.6</v>
      </c>
      <c r="F1515" t="s">
        <v>1475</v>
      </c>
      <c r="G1515">
        <v>4.0000000000000002E-4</v>
      </c>
    </row>
    <row r="1516" spans="1:7" x14ac:dyDescent="0.2">
      <c r="A1516" s="1">
        <v>43847</v>
      </c>
      <c r="B1516">
        <v>8913.1</v>
      </c>
      <c r="C1516">
        <v>8726.7000000000007</v>
      </c>
      <c r="D1516">
        <v>9005.1</v>
      </c>
      <c r="E1516">
        <v>8675.9</v>
      </c>
      <c r="F1516" t="s">
        <v>1476</v>
      </c>
      <c r="G1516">
        <v>2.1299999999999999E-2</v>
      </c>
    </row>
    <row r="1517" spans="1:7" x14ac:dyDescent="0.2">
      <c r="A1517" s="1">
        <v>43846</v>
      </c>
      <c r="B1517">
        <v>8726.9</v>
      </c>
      <c r="C1517">
        <v>8818.1</v>
      </c>
      <c r="D1517">
        <v>8850</v>
      </c>
      <c r="E1517">
        <v>8605.7999999999993</v>
      </c>
      <c r="F1517" t="s">
        <v>1477</v>
      </c>
      <c r="G1517">
        <v>-1.04E-2</v>
      </c>
    </row>
    <row r="1518" spans="1:7" x14ac:dyDescent="0.2">
      <c r="A1518" s="1">
        <v>43845</v>
      </c>
      <c r="B1518">
        <v>8818.2999999999993</v>
      </c>
      <c r="C1518">
        <v>8827.9</v>
      </c>
      <c r="D1518">
        <v>8904</v>
      </c>
      <c r="E1518">
        <v>8615.5</v>
      </c>
      <c r="F1518" t="s">
        <v>1478</v>
      </c>
      <c r="G1518">
        <v>-1.1999999999999999E-3</v>
      </c>
    </row>
    <row r="1519" spans="1:7" x14ac:dyDescent="0.2">
      <c r="A1519" s="1">
        <v>43844</v>
      </c>
      <c r="B1519">
        <v>8829.2000000000007</v>
      </c>
      <c r="C1519">
        <v>8111.2</v>
      </c>
      <c r="D1519">
        <v>8898.7000000000007</v>
      </c>
      <c r="E1519">
        <v>8111.2</v>
      </c>
      <c r="F1519" t="s">
        <v>1415</v>
      </c>
      <c r="G1519">
        <v>8.8499999999999995E-2</v>
      </c>
    </row>
    <row r="1520" spans="1:7" x14ac:dyDescent="0.2">
      <c r="A1520" s="1">
        <v>43843</v>
      </c>
      <c r="B1520">
        <v>8111.4</v>
      </c>
      <c r="C1520">
        <v>8188.3</v>
      </c>
      <c r="D1520">
        <v>8196.7000000000007</v>
      </c>
      <c r="E1520">
        <v>8068.4</v>
      </c>
      <c r="F1520" t="s">
        <v>1479</v>
      </c>
      <c r="G1520">
        <v>-9.2999999999999992E-3</v>
      </c>
    </row>
    <row r="1521" spans="1:7" x14ac:dyDescent="0.2">
      <c r="A1521" s="1">
        <v>43842</v>
      </c>
      <c r="B1521">
        <v>8187.6</v>
      </c>
      <c r="C1521">
        <v>8023.3</v>
      </c>
      <c r="D1521">
        <v>8189.9</v>
      </c>
      <c r="E1521">
        <v>7973.1</v>
      </c>
      <c r="F1521" t="s">
        <v>1480</v>
      </c>
      <c r="G1521">
        <v>2.0400000000000001E-2</v>
      </c>
    </row>
    <row r="1522" spans="1:7" x14ac:dyDescent="0.2">
      <c r="A1522" s="1">
        <v>43841</v>
      </c>
      <c r="B1522">
        <v>8024.1</v>
      </c>
      <c r="C1522">
        <v>8187.8</v>
      </c>
      <c r="D1522">
        <v>8262.9</v>
      </c>
      <c r="E1522">
        <v>8008.4</v>
      </c>
      <c r="F1522" t="s">
        <v>1481</v>
      </c>
      <c r="G1522">
        <v>-1.9900000000000001E-2</v>
      </c>
    </row>
    <row r="1523" spans="1:7" x14ac:dyDescent="0.2">
      <c r="A1523" s="1">
        <v>43840</v>
      </c>
      <c r="B1523">
        <v>8187.1</v>
      </c>
      <c r="C1523">
        <v>7842.5</v>
      </c>
      <c r="D1523">
        <v>8187.4</v>
      </c>
      <c r="E1523">
        <v>7697.7</v>
      </c>
      <c r="F1523" t="s">
        <v>1380</v>
      </c>
      <c r="G1523">
        <v>4.3999999999999997E-2</v>
      </c>
    </row>
    <row r="1524" spans="1:7" x14ac:dyDescent="0.2">
      <c r="A1524" s="1">
        <v>43839</v>
      </c>
      <c r="B1524">
        <v>7842.4</v>
      </c>
      <c r="C1524">
        <v>8060</v>
      </c>
      <c r="D1524">
        <v>8065.9</v>
      </c>
      <c r="E1524">
        <v>7779.2</v>
      </c>
      <c r="F1524" t="s">
        <v>1482</v>
      </c>
      <c r="G1524">
        <v>-2.7E-2</v>
      </c>
    </row>
    <row r="1525" spans="1:7" x14ac:dyDescent="0.2">
      <c r="A1525" s="1">
        <v>43838</v>
      </c>
      <c r="B1525">
        <v>8059.6</v>
      </c>
      <c r="C1525">
        <v>8154.2</v>
      </c>
      <c r="D1525">
        <v>8436.4</v>
      </c>
      <c r="E1525">
        <v>7900.8</v>
      </c>
      <c r="F1525" t="s">
        <v>1483</v>
      </c>
      <c r="G1525">
        <v>-1.18E-2</v>
      </c>
    </row>
    <row r="1526" spans="1:7" x14ac:dyDescent="0.2">
      <c r="A1526" s="1">
        <v>43837</v>
      </c>
      <c r="B1526">
        <v>8155.7</v>
      </c>
      <c r="C1526">
        <v>7759.1</v>
      </c>
      <c r="D1526">
        <v>8182</v>
      </c>
      <c r="E1526">
        <v>7754.1</v>
      </c>
      <c r="F1526" t="s">
        <v>1431</v>
      </c>
      <c r="G1526">
        <v>5.11E-2</v>
      </c>
    </row>
    <row r="1527" spans="1:7" x14ac:dyDescent="0.2">
      <c r="A1527" s="1">
        <v>43836</v>
      </c>
      <c r="B1527">
        <v>7759.1</v>
      </c>
      <c r="C1527">
        <v>7372.6</v>
      </c>
      <c r="D1527">
        <v>7783.1</v>
      </c>
      <c r="E1527">
        <v>7366.7</v>
      </c>
      <c r="F1527" t="s">
        <v>1484</v>
      </c>
      <c r="G1527">
        <v>5.2400000000000002E-2</v>
      </c>
    </row>
    <row r="1528" spans="1:7" x14ac:dyDescent="0.2">
      <c r="A1528" s="1">
        <v>43835</v>
      </c>
      <c r="B1528">
        <v>7372.5</v>
      </c>
      <c r="C1528">
        <v>7376.8</v>
      </c>
      <c r="D1528">
        <v>7501</v>
      </c>
      <c r="E1528">
        <v>7345.6</v>
      </c>
      <c r="F1528" t="s">
        <v>1485</v>
      </c>
      <c r="G1528">
        <v>-5.9999999999999995E-4</v>
      </c>
    </row>
    <row r="1529" spans="1:7" x14ac:dyDescent="0.2">
      <c r="A1529" s="1">
        <v>43834</v>
      </c>
      <c r="B1529">
        <v>7376.8</v>
      </c>
      <c r="C1529">
        <v>7345.1</v>
      </c>
      <c r="D1529">
        <v>7433.1</v>
      </c>
      <c r="E1529">
        <v>7291.4</v>
      </c>
      <c r="F1529" t="s">
        <v>1486</v>
      </c>
      <c r="G1529">
        <v>4.5999999999999999E-3</v>
      </c>
    </row>
    <row r="1530" spans="1:7" x14ac:dyDescent="0.2">
      <c r="A1530" s="1">
        <v>43833</v>
      </c>
      <c r="B1530">
        <v>7343.1</v>
      </c>
      <c r="C1530">
        <v>6967.1</v>
      </c>
      <c r="D1530">
        <v>7402.9</v>
      </c>
      <c r="E1530">
        <v>6884.1</v>
      </c>
      <c r="F1530" t="s">
        <v>1487</v>
      </c>
      <c r="G1530">
        <v>5.3999999999999999E-2</v>
      </c>
    </row>
    <row r="1531" spans="1:7" x14ac:dyDescent="0.2">
      <c r="A1531" s="1">
        <v>43832</v>
      </c>
      <c r="B1531">
        <v>6967</v>
      </c>
      <c r="C1531">
        <v>7199.7</v>
      </c>
      <c r="D1531">
        <v>7209.6</v>
      </c>
      <c r="E1531">
        <v>6901.4</v>
      </c>
      <c r="F1531" t="s">
        <v>1488</v>
      </c>
      <c r="G1531">
        <v>-3.2300000000000002E-2</v>
      </c>
    </row>
    <row r="1532" spans="1:7" x14ac:dyDescent="0.2">
      <c r="A1532" s="1">
        <v>43831</v>
      </c>
      <c r="B1532">
        <v>7199.8</v>
      </c>
      <c r="C1532">
        <v>7196.4</v>
      </c>
      <c r="D1532">
        <v>7259.4</v>
      </c>
      <c r="E1532">
        <v>7180</v>
      </c>
      <c r="F1532" t="s">
        <v>1489</v>
      </c>
      <c r="G1532">
        <v>5.0000000000000001E-4</v>
      </c>
    </row>
    <row r="1533" spans="1:7" x14ac:dyDescent="0.2">
      <c r="A1533" s="1">
        <v>43830</v>
      </c>
      <c r="B1533">
        <v>7196.4</v>
      </c>
      <c r="C1533">
        <v>7261.5</v>
      </c>
      <c r="D1533">
        <v>7331</v>
      </c>
      <c r="E1533">
        <v>7167.4</v>
      </c>
      <c r="F1533" t="s">
        <v>1490</v>
      </c>
      <c r="G1533">
        <v>-8.9999999999999993E-3</v>
      </c>
    </row>
    <row r="1534" spans="1:7" x14ac:dyDescent="0.2">
      <c r="A1534" s="1">
        <v>43829</v>
      </c>
      <c r="B1534">
        <v>7261.8</v>
      </c>
      <c r="C1534">
        <v>7397.5</v>
      </c>
      <c r="D1534">
        <v>7420.9</v>
      </c>
      <c r="E1534">
        <v>7244.1</v>
      </c>
      <c r="F1534" t="s">
        <v>1491</v>
      </c>
      <c r="G1534">
        <v>-1.84E-2</v>
      </c>
    </row>
    <row r="1535" spans="1:7" x14ac:dyDescent="0.2">
      <c r="A1535" s="1">
        <v>43828</v>
      </c>
      <c r="B1535">
        <v>7397.5</v>
      </c>
      <c r="C1535">
        <v>7321.6</v>
      </c>
      <c r="D1535">
        <v>7518.9</v>
      </c>
      <c r="E1535">
        <v>7303</v>
      </c>
      <c r="F1535" t="s">
        <v>1492</v>
      </c>
      <c r="G1535">
        <v>1.04E-2</v>
      </c>
    </row>
    <row r="1536" spans="1:7" x14ac:dyDescent="0.2">
      <c r="A1536" s="1">
        <v>43827</v>
      </c>
      <c r="B1536">
        <v>7321.5</v>
      </c>
      <c r="C1536">
        <v>7261.9</v>
      </c>
      <c r="D1536">
        <v>7375.9</v>
      </c>
      <c r="E1536">
        <v>7256.5</v>
      </c>
      <c r="F1536" t="s">
        <v>1493</v>
      </c>
      <c r="G1536">
        <v>8.2000000000000007E-3</v>
      </c>
    </row>
    <row r="1537" spans="1:7" x14ac:dyDescent="0.2">
      <c r="A1537" s="1">
        <v>43826</v>
      </c>
      <c r="B1537">
        <v>7261.7</v>
      </c>
      <c r="C1537">
        <v>7210.8</v>
      </c>
      <c r="D1537">
        <v>7293.8</v>
      </c>
      <c r="E1537">
        <v>7128.5</v>
      </c>
      <c r="F1537" t="s">
        <v>1494</v>
      </c>
      <c r="G1537">
        <v>7.0000000000000001E-3</v>
      </c>
    </row>
    <row r="1538" spans="1:7" x14ac:dyDescent="0.2">
      <c r="A1538" s="1">
        <v>43825</v>
      </c>
      <c r="B1538">
        <v>7210.9</v>
      </c>
      <c r="C1538">
        <v>7225</v>
      </c>
      <c r="D1538">
        <v>7414.3</v>
      </c>
      <c r="E1538">
        <v>7177.3</v>
      </c>
      <c r="F1538" t="s">
        <v>1495</v>
      </c>
      <c r="G1538">
        <v>-1.9E-3</v>
      </c>
    </row>
    <row r="1539" spans="1:7" x14ac:dyDescent="0.2">
      <c r="A1539" s="1">
        <v>43824</v>
      </c>
      <c r="B1539">
        <v>7224.8</v>
      </c>
      <c r="C1539">
        <v>7268.3</v>
      </c>
      <c r="D1539">
        <v>7542.4</v>
      </c>
      <c r="E1539">
        <v>7150.9</v>
      </c>
      <c r="F1539" t="s">
        <v>1496</v>
      </c>
      <c r="G1539">
        <v>-6.0000000000000001E-3</v>
      </c>
    </row>
    <row r="1540" spans="1:7" x14ac:dyDescent="0.2">
      <c r="A1540" s="1">
        <v>43823</v>
      </c>
      <c r="B1540">
        <v>7268.3</v>
      </c>
      <c r="C1540">
        <v>7322.4</v>
      </c>
      <c r="D1540">
        <v>7433.2</v>
      </c>
      <c r="E1540">
        <v>7185.7</v>
      </c>
      <c r="F1540" t="s">
        <v>1497</v>
      </c>
      <c r="G1540">
        <v>-7.4000000000000003E-3</v>
      </c>
    </row>
    <row r="1541" spans="1:7" x14ac:dyDescent="0.2">
      <c r="A1541" s="1">
        <v>43822</v>
      </c>
      <c r="B1541">
        <v>7322.8</v>
      </c>
      <c r="C1541">
        <v>7496.2</v>
      </c>
      <c r="D1541">
        <v>7684</v>
      </c>
      <c r="E1541">
        <v>7276.2</v>
      </c>
      <c r="F1541" t="s">
        <v>1498</v>
      </c>
      <c r="G1541">
        <v>-2.3099999999999999E-2</v>
      </c>
    </row>
    <row r="1542" spans="1:7" x14ac:dyDescent="0.2">
      <c r="A1542" s="1">
        <v>43821</v>
      </c>
      <c r="B1542">
        <v>7495.8</v>
      </c>
      <c r="C1542">
        <v>7156.3</v>
      </c>
      <c r="D1542">
        <v>7501.1</v>
      </c>
      <c r="E1542">
        <v>7142</v>
      </c>
      <c r="F1542" t="s">
        <v>1499</v>
      </c>
      <c r="G1542">
        <v>4.7399999999999998E-2</v>
      </c>
    </row>
    <row r="1543" spans="1:7" x14ac:dyDescent="0.2">
      <c r="A1543" s="1">
        <v>43820</v>
      </c>
      <c r="B1543">
        <v>7156.2</v>
      </c>
      <c r="C1543">
        <v>7196.4</v>
      </c>
      <c r="D1543">
        <v>7197.6</v>
      </c>
      <c r="E1543">
        <v>7129.6</v>
      </c>
      <c r="F1543" t="s">
        <v>1500</v>
      </c>
      <c r="G1543">
        <v>-5.5999999999999999E-3</v>
      </c>
    </row>
    <row r="1544" spans="1:7" x14ac:dyDescent="0.2">
      <c r="A1544" s="1">
        <v>43819</v>
      </c>
      <c r="B1544">
        <v>7196.4</v>
      </c>
      <c r="C1544">
        <v>7165.5</v>
      </c>
      <c r="D1544">
        <v>7218.4</v>
      </c>
      <c r="E1544">
        <v>7107.7</v>
      </c>
      <c r="F1544" t="s">
        <v>1501</v>
      </c>
      <c r="G1544">
        <v>4.3E-3</v>
      </c>
    </row>
    <row r="1545" spans="1:7" x14ac:dyDescent="0.2">
      <c r="A1545" s="1">
        <v>43818</v>
      </c>
      <c r="B1545">
        <v>7165.5</v>
      </c>
      <c r="C1545">
        <v>7276.4</v>
      </c>
      <c r="D1545">
        <v>7354</v>
      </c>
      <c r="E1545">
        <v>7039.3</v>
      </c>
      <c r="F1545" t="s">
        <v>1502</v>
      </c>
      <c r="G1545">
        <v>-1.52E-2</v>
      </c>
    </row>
    <row r="1546" spans="1:7" x14ac:dyDescent="0.2">
      <c r="A1546" s="1">
        <v>43817</v>
      </c>
      <c r="B1546">
        <v>7276</v>
      </c>
      <c r="C1546">
        <v>6613.5</v>
      </c>
      <c r="D1546">
        <v>7387.7</v>
      </c>
      <c r="E1546">
        <v>6462.2</v>
      </c>
      <c r="F1546" t="s">
        <v>1503</v>
      </c>
      <c r="G1546">
        <v>0.1002</v>
      </c>
    </row>
    <row r="1547" spans="1:7" x14ac:dyDescent="0.2">
      <c r="A1547" s="1">
        <v>43816</v>
      </c>
      <c r="B1547">
        <v>6613.3</v>
      </c>
      <c r="C1547">
        <v>6903.5</v>
      </c>
      <c r="D1547">
        <v>6943.5</v>
      </c>
      <c r="E1547">
        <v>6575</v>
      </c>
      <c r="F1547" t="s">
        <v>1504</v>
      </c>
      <c r="G1547">
        <v>-4.2000000000000003E-2</v>
      </c>
    </row>
    <row r="1548" spans="1:7" x14ac:dyDescent="0.2">
      <c r="A1548" s="1">
        <v>43815</v>
      </c>
      <c r="B1548">
        <v>6903.5</v>
      </c>
      <c r="C1548">
        <v>7128.5</v>
      </c>
      <c r="D1548">
        <v>7153.1</v>
      </c>
      <c r="E1548">
        <v>6864.6</v>
      </c>
      <c r="F1548" t="s">
        <v>1505</v>
      </c>
      <c r="G1548">
        <v>-3.1600000000000003E-2</v>
      </c>
    </row>
    <row r="1549" spans="1:7" x14ac:dyDescent="0.2">
      <c r="A1549" s="1">
        <v>43814</v>
      </c>
      <c r="B1549">
        <v>7128.5</v>
      </c>
      <c r="C1549">
        <v>7080.8</v>
      </c>
      <c r="D1549">
        <v>7175.8</v>
      </c>
      <c r="E1549">
        <v>7033.8</v>
      </c>
      <c r="F1549" t="s">
        <v>1506</v>
      </c>
      <c r="G1549">
        <v>6.7000000000000002E-3</v>
      </c>
    </row>
    <row r="1550" spans="1:7" x14ac:dyDescent="0.2">
      <c r="A1550" s="1">
        <v>43813</v>
      </c>
      <c r="B1550">
        <v>7080.8</v>
      </c>
      <c r="C1550">
        <v>7255.2</v>
      </c>
      <c r="D1550">
        <v>7267.4</v>
      </c>
      <c r="E1550">
        <v>7043.3</v>
      </c>
      <c r="F1550" t="s">
        <v>1507</v>
      </c>
      <c r="G1550">
        <v>-2.4E-2</v>
      </c>
    </row>
    <row r="1551" spans="1:7" x14ac:dyDescent="0.2">
      <c r="A1551" s="1">
        <v>43812</v>
      </c>
      <c r="B1551">
        <v>7255.2</v>
      </c>
      <c r="C1551">
        <v>7208.4</v>
      </c>
      <c r="D1551">
        <v>7288</v>
      </c>
      <c r="E1551">
        <v>7200.3</v>
      </c>
      <c r="F1551" t="s">
        <v>1508</v>
      </c>
      <c r="G1551">
        <v>6.4999999999999997E-3</v>
      </c>
    </row>
    <row r="1552" spans="1:7" x14ac:dyDescent="0.2">
      <c r="A1552" s="1">
        <v>43811</v>
      </c>
      <c r="B1552">
        <v>7208</v>
      </c>
      <c r="C1552">
        <v>7208</v>
      </c>
      <c r="D1552">
        <v>7272.4</v>
      </c>
      <c r="E1552">
        <v>7124.6</v>
      </c>
      <c r="F1552" t="s">
        <v>1509</v>
      </c>
      <c r="G1552">
        <v>0</v>
      </c>
    </row>
    <row r="1553" spans="1:7" x14ac:dyDescent="0.2">
      <c r="A1553" s="1">
        <v>43810</v>
      </c>
      <c r="B1553">
        <v>7208</v>
      </c>
      <c r="C1553">
        <v>7235.8</v>
      </c>
      <c r="D1553">
        <v>7284.4</v>
      </c>
      <c r="E1553">
        <v>7168.8</v>
      </c>
      <c r="F1553" t="s">
        <v>1510</v>
      </c>
      <c r="G1553">
        <v>-3.8E-3</v>
      </c>
    </row>
    <row r="1554" spans="1:7" x14ac:dyDescent="0.2">
      <c r="A1554" s="1">
        <v>43809</v>
      </c>
      <c r="B1554">
        <v>7235.7</v>
      </c>
      <c r="C1554">
        <v>7356.2</v>
      </c>
      <c r="D1554">
        <v>7400.3</v>
      </c>
      <c r="E1554">
        <v>7192.1</v>
      </c>
      <c r="F1554" t="s">
        <v>1511</v>
      </c>
      <c r="G1554">
        <v>-1.6299999999999999E-2</v>
      </c>
    </row>
    <row r="1555" spans="1:7" x14ac:dyDescent="0.2">
      <c r="A1555" s="1">
        <v>43808</v>
      </c>
      <c r="B1555">
        <v>7355.8</v>
      </c>
      <c r="C1555">
        <v>7524.8</v>
      </c>
      <c r="D1555">
        <v>7626</v>
      </c>
      <c r="E1555">
        <v>7321.6</v>
      </c>
      <c r="F1555" t="s">
        <v>1512</v>
      </c>
      <c r="G1555">
        <v>-2.24E-2</v>
      </c>
    </row>
    <row r="1556" spans="1:7" x14ac:dyDescent="0.2">
      <c r="A1556" s="1">
        <v>43807</v>
      </c>
      <c r="B1556">
        <v>7524.4</v>
      </c>
      <c r="C1556">
        <v>7510.8</v>
      </c>
      <c r="D1556">
        <v>7576.4</v>
      </c>
      <c r="E1556">
        <v>7416.7</v>
      </c>
      <c r="F1556" t="s">
        <v>1513</v>
      </c>
      <c r="G1556">
        <v>1.8E-3</v>
      </c>
    </row>
    <row r="1557" spans="1:7" x14ac:dyDescent="0.2">
      <c r="A1557" s="1">
        <v>43806</v>
      </c>
      <c r="B1557">
        <v>7510.9</v>
      </c>
      <c r="C1557">
        <v>7530.4</v>
      </c>
      <c r="D1557">
        <v>7595.7</v>
      </c>
      <c r="E1557">
        <v>7489.6</v>
      </c>
      <c r="F1557" t="s">
        <v>1514</v>
      </c>
      <c r="G1557">
        <v>-2.5999999999999999E-3</v>
      </c>
    </row>
    <row r="1558" spans="1:7" x14ac:dyDescent="0.2">
      <c r="A1558" s="1">
        <v>43805</v>
      </c>
      <c r="B1558">
        <v>7530.8</v>
      </c>
      <c r="C1558">
        <v>7399.2</v>
      </c>
      <c r="D1558">
        <v>7552.1</v>
      </c>
      <c r="E1558">
        <v>7329.8</v>
      </c>
      <c r="F1558" t="s">
        <v>1515</v>
      </c>
      <c r="G1558">
        <v>1.78E-2</v>
      </c>
    </row>
    <row r="1559" spans="1:7" x14ac:dyDescent="0.2">
      <c r="A1559" s="1">
        <v>43804</v>
      </c>
      <c r="B1559">
        <v>7399.2</v>
      </c>
      <c r="C1559">
        <v>7204.6</v>
      </c>
      <c r="D1559">
        <v>7476.3</v>
      </c>
      <c r="E1559">
        <v>7184</v>
      </c>
      <c r="F1559" t="s">
        <v>1516</v>
      </c>
      <c r="G1559">
        <v>2.7E-2</v>
      </c>
    </row>
    <row r="1560" spans="1:7" x14ac:dyDescent="0.2">
      <c r="A1560" s="1">
        <v>43803</v>
      </c>
      <c r="B1560">
        <v>7204.4</v>
      </c>
      <c r="C1560">
        <v>7291.9</v>
      </c>
      <c r="D1560">
        <v>7702.2</v>
      </c>
      <c r="E1560">
        <v>7113.6</v>
      </c>
      <c r="F1560" t="s">
        <v>1517</v>
      </c>
      <c r="G1560">
        <v>-1.2E-2</v>
      </c>
    </row>
    <row r="1561" spans="1:7" x14ac:dyDescent="0.2">
      <c r="A1561" s="1">
        <v>43802</v>
      </c>
      <c r="B1561">
        <v>7291.8</v>
      </c>
      <c r="C1561">
        <v>7298.1</v>
      </c>
      <c r="D1561">
        <v>7389.4</v>
      </c>
      <c r="E1561">
        <v>7227.1</v>
      </c>
      <c r="F1561" t="s">
        <v>1518</v>
      </c>
      <c r="G1561">
        <v>-8.9999999999999998E-4</v>
      </c>
    </row>
    <row r="1562" spans="1:7" x14ac:dyDescent="0.2">
      <c r="A1562" s="1">
        <v>43801</v>
      </c>
      <c r="B1562">
        <v>7298.2</v>
      </c>
      <c r="C1562">
        <v>7395.9</v>
      </c>
      <c r="D1562">
        <v>7433.8</v>
      </c>
      <c r="E1562">
        <v>7173.6</v>
      </c>
      <c r="F1562" t="s">
        <v>1519</v>
      </c>
      <c r="G1562">
        <v>-1.3299999999999999E-2</v>
      </c>
    </row>
    <row r="1563" spans="1:7" x14ac:dyDescent="0.2">
      <c r="A1563" s="1">
        <v>43800</v>
      </c>
      <c r="B1563">
        <v>7396.4</v>
      </c>
      <c r="C1563">
        <v>7546.5</v>
      </c>
      <c r="D1563">
        <v>7546.5</v>
      </c>
      <c r="E1563">
        <v>7244.4</v>
      </c>
      <c r="F1563" t="s">
        <v>1520</v>
      </c>
      <c r="G1563">
        <v>-1.9900000000000001E-2</v>
      </c>
    </row>
    <row r="1564" spans="1:7" x14ac:dyDescent="0.2">
      <c r="A1564" s="1">
        <v>43799</v>
      </c>
      <c r="B1564">
        <v>7546.6</v>
      </c>
      <c r="C1564">
        <v>7742.7</v>
      </c>
      <c r="D1564">
        <v>7787.7</v>
      </c>
      <c r="E1564">
        <v>7472.7</v>
      </c>
      <c r="F1564" t="s">
        <v>1521</v>
      </c>
      <c r="G1564">
        <v>-2.53E-2</v>
      </c>
    </row>
    <row r="1565" spans="1:7" x14ac:dyDescent="0.2">
      <c r="A1565" s="1">
        <v>43798</v>
      </c>
      <c r="B1565">
        <v>7742.7</v>
      </c>
      <c r="C1565">
        <v>7426.6</v>
      </c>
      <c r="D1565">
        <v>7825.3</v>
      </c>
      <c r="E1565">
        <v>7412.3</v>
      </c>
      <c r="F1565" t="s">
        <v>1522</v>
      </c>
      <c r="G1565">
        <v>4.2599999999999999E-2</v>
      </c>
    </row>
    <row r="1566" spans="1:7" x14ac:dyDescent="0.2">
      <c r="A1566" s="1">
        <v>43797</v>
      </c>
      <c r="B1566">
        <v>7426.7</v>
      </c>
      <c r="C1566">
        <v>7510.6</v>
      </c>
      <c r="D1566">
        <v>7639.5</v>
      </c>
      <c r="E1566">
        <v>7380.6</v>
      </c>
      <c r="F1566" t="s">
        <v>1523</v>
      </c>
      <c r="G1566">
        <v>-1.12E-2</v>
      </c>
    </row>
    <row r="1567" spans="1:7" x14ac:dyDescent="0.2">
      <c r="A1567" s="1">
        <v>43796</v>
      </c>
      <c r="B1567">
        <v>7510.6</v>
      </c>
      <c r="C1567">
        <v>7162.8</v>
      </c>
      <c r="D1567">
        <v>7636.9</v>
      </c>
      <c r="E1567">
        <v>6875.4</v>
      </c>
      <c r="F1567" t="s">
        <v>1524</v>
      </c>
      <c r="G1567">
        <v>4.8599999999999997E-2</v>
      </c>
    </row>
    <row r="1568" spans="1:7" x14ac:dyDescent="0.2">
      <c r="A1568" s="1">
        <v>43795</v>
      </c>
      <c r="B1568">
        <v>7162.8</v>
      </c>
      <c r="C1568">
        <v>7115.5</v>
      </c>
      <c r="D1568">
        <v>7329.5</v>
      </c>
      <c r="E1568">
        <v>7045.1</v>
      </c>
      <c r="F1568" t="s">
        <v>1525</v>
      </c>
      <c r="G1568">
        <v>6.6E-3</v>
      </c>
    </row>
    <row r="1569" spans="1:7" x14ac:dyDescent="0.2">
      <c r="A1569" s="1">
        <v>43794</v>
      </c>
      <c r="B1569">
        <v>7115.6</v>
      </c>
      <c r="C1569">
        <v>6924.7</v>
      </c>
      <c r="D1569">
        <v>7352.8</v>
      </c>
      <c r="E1569">
        <v>6534.8</v>
      </c>
      <c r="F1569" t="s">
        <v>1526</v>
      </c>
      <c r="G1569">
        <v>2.76E-2</v>
      </c>
    </row>
    <row r="1570" spans="1:7" x14ac:dyDescent="0.2">
      <c r="A1570" s="1">
        <v>43793</v>
      </c>
      <c r="B1570">
        <v>6924.7</v>
      </c>
      <c r="C1570">
        <v>7325</v>
      </c>
      <c r="D1570">
        <v>7344.1</v>
      </c>
      <c r="E1570">
        <v>6894.9</v>
      </c>
      <c r="F1570" t="s">
        <v>1527</v>
      </c>
      <c r="G1570">
        <v>-5.45E-2</v>
      </c>
    </row>
    <row r="1571" spans="1:7" x14ac:dyDescent="0.2">
      <c r="A1571" s="1">
        <v>43792</v>
      </c>
      <c r="B1571">
        <v>7324.1</v>
      </c>
      <c r="C1571">
        <v>7271.6</v>
      </c>
      <c r="D1571">
        <v>7342.5</v>
      </c>
      <c r="E1571">
        <v>7093.7</v>
      </c>
      <c r="F1571" t="s">
        <v>1528</v>
      </c>
      <c r="G1571">
        <v>7.1000000000000004E-3</v>
      </c>
    </row>
    <row r="1572" spans="1:7" x14ac:dyDescent="0.2">
      <c r="A1572" s="1">
        <v>43791</v>
      </c>
      <c r="B1572">
        <v>7272.5</v>
      </c>
      <c r="C1572">
        <v>7627.9</v>
      </c>
      <c r="D1572">
        <v>7700.9</v>
      </c>
      <c r="E1572">
        <v>6818.5</v>
      </c>
      <c r="F1572" t="s">
        <v>1365</v>
      </c>
      <c r="G1572">
        <v>-4.6600000000000003E-2</v>
      </c>
    </row>
    <row r="1573" spans="1:7" x14ac:dyDescent="0.2">
      <c r="A1573" s="1">
        <v>43790</v>
      </c>
      <c r="B1573">
        <v>7627.9</v>
      </c>
      <c r="C1573">
        <v>8099.4</v>
      </c>
      <c r="D1573">
        <v>8129.6</v>
      </c>
      <c r="E1573">
        <v>7519.7</v>
      </c>
      <c r="F1573" t="s">
        <v>1529</v>
      </c>
      <c r="G1573">
        <v>-5.8200000000000002E-2</v>
      </c>
    </row>
    <row r="1574" spans="1:7" x14ac:dyDescent="0.2">
      <c r="A1574" s="1">
        <v>43789</v>
      </c>
      <c r="B1574">
        <v>8099.3</v>
      </c>
      <c r="C1574">
        <v>8145.7</v>
      </c>
      <c r="D1574">
        <v>8223</v>
      </c>
      <c r="E1574">
        <v>8074.2</v>
      </c>
      <c r="F1574" t="s">
        <v>1530</v>
      </c>
      <c r="G1574">
        <v>-5.7000000000000002E-3</v>
      </c>
    </row>
    <row r="1575" spans="1:7" x14ac:dyDescent="0.2">
      <c r="A1575" s="1">
        <v>43788</v>
      </c>
      <c r="B1575">
        <v>8145.7</v>
      </c>
      <c r="C1575">
        <v>8207.7000000000007</v>
      </c>
      <c r="D1575">
        <v>8245.6</v>
      </c>
      <c r="E1575">
        <v>8032.8</v>
      </c>
      <c r="F1575" t="s">
        <v>1531</v>
      </c>
      <c r="G1575">
        <v>-7.6E-3</v>
      </c>
    </row>
    <row r="1576" spans="1:7" x14ac:dyDescent="0.2">
      <c r="A1576" s="1">
        <v>43787</v>
      </c>
      <c r="B1576">
        <v>8208.4</v>
      </c>
      <c r="C1576">
        <v>8510.2999999999993</v>
      </c>
      <c r="D1576">
        <v>8516.2999999999993</v>
      </c>
      <c r="E1576">
        <v>8110.4</v>
      </c>
      <c r="F1576" t="s">
        <v>1532</v>
      </c>
      <c r="G1576">
        <v>-3.5400000000000001E-2</v>
      </c>
    </row>
    <row r="1577" spans="1:7" x14ac:dyDescent="0.2">
      <c r="A1577" s="1">
        <v>43786</v>
      </c>
      <c r="B1577">
        <v>8509.7999999999993</v>
      </c>
      <c r="C1577">
        <v>8497.4</v>
      </c>
      <c r="D1577">
        <v>8631.7000000000007</v>
      </c>
      <c r="E1577">
        <v>8413</v>
      </c>
      <c r="F1577" t="s">
        <v>1533</v>
      </c>
      <c r="G1577">
        <v>1.5E-3</v>
      </c>
    </row>
    <row r="1578" spans="1:7" x14ac:dyDescent="0.2">
      <c r="A1578" s="1">
        <v>43785</v>
      </c>
      <c r="B1578">
        <v>8497.2999999999993</v>
      </c>
      <c r="C1578">
        <v>8476.2000000000007</v>
      </c>
      <c r="D1578">
        <v>8532.7999999999993</v>
      </c>
      <c r="E1578">
        <v>8450.7000000000007</v>
      </c>
      <c r="F1578" t="s">
        <v>1534</v>
      </c>
      <c r="G1578">
        <v>2.5000000000000001E-3</v>
      </c>
    </row>
    <row r="1579" spans="1:7" x14ac:dyDescent="0.2">
      <c r="A1579" s="1">
        <v>43784</v>
      </c>
      <c r="B1579">
        <v>8476.2999999999993</v>
      </c>
      <c r="C1579">
        <v>8660.7999999999993</v>
      </c>
      <c r="D1579">
        <v>8761.7999999999993</v>
      </c>
      <c r="E1579">
        <v>8437.1</v>
      </c>
      <c r="F1579" t="s">
        <v>1535</v>
      </c>
      <c r="G1579">
        <v>-2.1299999999999999E-2</v>
      </c>
    </row>
    <row r="1580" spans="1:7" x14ac:dyDescent="0.2">
      <c r="A1580" s="1">
        <v>43783</v>
      </c>
      <c r="B1580">
        <v>8661.2000000000007</v>
      </c>
      <c r="C1580">
        <v>8782.9</v>
      </c>
      <c r="D1580">
        <v>8799.7999999999993</v>
      </c>
      <c r="E1580">
        <v>8615.7999999999993</v>
      </c>
      <c r="F1580" t="s">
        <v>1536</v>
      </c>
      <c r="G1580">
        <v>-1.3899999999999999E-2</v>
      </c>
    </row>
    <row r="1581" spans="1:7" x14ac:dyDescent="0.2">
      <c r="A1581" s="1">
        <v>43782</v>
      </c>
      <c r="B1581">
        <v>8783.1</v>
      </c>
      <c r="C1581">
        <v>8813.2000000000007</v>
      </c>
      <c r="D1581">
        <v>8829.7000000000007</v>
      </c>
      <c r="E1581">
        <v>8721.1</v>
      </c>
      <c r="F1581" t="s">
        <v>1537</v>
      </c>
      <c r="G1581">
        <v>-3.3E-3</v>
      </c>
    </row>
    <row r="1582" spans="1:7" x14ac:dyDescent="0.2">
      <c r="A1582" s="1">
        <v>43781</v>
      </c>
      <c r="B1582">
        <v>8812.6</v>
      </c>
      <c r="C1582">
        <v>8737.4</v>
      </c>
      <c r="D1582">
        <v>8841.2000000000007</v>
      </c>
      <c r="E1582">
        <v>8615.7000000000007</v>
      </c>
      <c r="F1582" t="s">
        <v>1538</v>
      </c>
      <c r="G1582">
        <v>8.6999999999999994E-3</v>
      </c>
    </row>
    <row r="1583" spans="1:7" x14ac:dyDescent="0.2">
      <c r="A1583" s="1">
        <v>43780</v>
      </c>
      <c r="B1583">
        <v>8736.9</v>
      </c>
      <c r="C1583">
        <v>9036.9</v>
      </c>
      <c r="D1583">
        <v>9066.4</v>
      </c>
      <c r="E1583">
        <v>8649.4</v>
      </c>
      <c r="F1583" t="s">
        <v>1539</v>
      </c>
      <c r="G1583">
        <v>-3.32E-2</v>
      </c>
    </row>
    <row r="1584" spans="1:7" x14ac:dyDescent="0.2">
      <c r="A1584" s="1">
        <v>43779</v>
      </c>
      <c r="B1584">
        <v>9036.7999999999993</v>
      </c>
      <c r="C1584">
        <v>8804.7000000000007</v>
      </c>
      <c r="D1584">
        <v>9092.9</v>
      </c>
      <c r="E1584">
        <v>8763.5</v>
      </c>
      <c r="F1584" t="s">
        <v>1540</v>
      </c>
      <c r="G1584">
        <v>2.64E-2</v>
      </c>
    </row>
    <row r="1585" spans="1:7" x14ac:dyDescent="0.2">
      <c r="A1585" s="1">
        <v>43778</v>
      </c>
      <c r="B1585">
        <v>8804.5</v>
      </c>
      <c r="C1585">
        <v>8778.1</v>
      </c>
      <c r="D1585">
        <v>8877.5</v>
      </c>
      <c r="E1585">
        <v>8746.9</v>
      </c>
      <c r="F1585" t="s">
        <v>1541</v>
      </c>
      <c r="G1585">
        <v>3.0000000000000001E-3</v>
      </c>
    </row>
    <row r="1586" spans="1:7" x14ac:dyDescent="0.2">
      <c r="A1586" s="1">
        <v>43777</v>
      </c>
      <c r="B1586">
        <v>8778.2000000000007</v>
      </c>
      <c r="C1586">
        <v>9223.6</v>
      </c>
      <c r="D1586">
        <v>9254.7999999999993</v>
      </c>
      <c r="E1586">
        <v>8722.4</v>
      </c>
      <c r="F1586" t="s">
        <v>1542</v>
      </c>
      <c r="G1586">
        <v>-4.8300000000000003E-2</v>
      </c>
    </row>
    <row r="1587" spans="1:7" x14ac:dyDescent="0.2">
      <c r="A1587" s="1">
        <v>43776</v>
      </c>
      <c r="B1587">
        <v>9223.5</v>
      </c>
      <c r="C1587">
        <v>9339.2000000000007</v>
      </c>
      <c r="D1587">
        <v>9367</v>
      </c>
      <c r="E1587">
        <v>9130</v>
      </c>
      <c r="F1587" t="s">
        <v>1543</v>
      </c>
      <c r="G1587">
        <v>-1.24E-2</v>
      </c>
    </row>
    <row r="1588" spans="1:7" x14ac:dyDescent="0.2">
      <c r="A1588" s="1">
        <v>43775</v>
      </c>
      <c r="B1588">
        <v>9338.9</v>
      </c>
      <c r="C1588">
        <v>9311.2000000000007</v>
      </c>
      <c r="D1588">
        <v>9424.6</v>
      </c>
      <c r="E1588">
        <v>9262.7000000000007</v>
      </c>
      <c r="F1588" t="s">
        <v>1544</v>
      </c>
      <c r="G1588">
        <v>3.0000000000000001E-3</v>
      </c>
    </row>
    <row r="1589" spans="1:7" x14ac:dyDescent="0.2">
      <c r="A1589" s="1">
        <v>43774</v>
      </c>
      <c r="B1589">
        <v>9310.7999999999993</v>
      </c>
      <c r="C1589">
        <v>9396.1</v>
      </c>
      <c r="D1589">
        <v>9452.7000000000007</v>
      </c>
      <c r="E1589">
        <v>9193.9</v>
      </c>
      <c r="F1589" t="s">
        <v>1545</v>
      </c>
      <c r="G1589">
        <v>-9.1000000000000004E-3</v>
      </c>
    </row>
    <row r="1590" spans="1:7" x14ac:dyDescent="0.2">
      <c r="A1590" s="1">
        <v>43773</v>
      </c>
      <c r="B1590">
        <v>9396.4</v>
      </c>
      <c r="C1590">
        <v>9198.7000000000007</v>
      </c>
      <c r="D1590">
        <v>9500.4</v>
      </c>
      <c r="E1590">
        <v>9134.1</v>
      </c>
      <c r="F1590" t="s">
        <v>1546</v>
      </c>
      <c r="G1590">
        <v>2.1499999999999998E-2</v>
      </c>
    </row>
    <row r="1591" spans="1:7" x14ac:dyDescent="0.2">
      <c r="A1591" s="1">
        <v>43772</v>
      </c>
      <c r="B1591">
        <v>9198.2999999999993</v>
      </c>
      <c r="C1591">
        <v>9300.5</v>
      </c>
      <c r="D1591">
        <v>9359.1</v>
      </c>
      <c r="E1591">
        <v>9095</v>
      </c>
      <c r="F1591" t="s">
        <v>1547</v>
      </c>
      <c r="G1591">
        <v>-1.0999999999999999E-2</v>
      </c>
    </row>
    <row r="1592" spans="1:7" x14ac:dyDescent="0.2">
      <c r="A1592" s="1">
        <v>43771</v>
      </c>
      <c r="B1592">
        <v>9300.6</v>
      </c>
      <c r="C1592">
        <v>9230.2999999999993</v>
      </c>
      <c r="D1592">
        <v>9356.7000000000007</v>
      </c>
      <c r="E1592">
        <v>9201.2000000000007</v>
      </c>
      <c r="F1592" t="s">
        <v>1548</v>
      </c>
      <c r="G1592">
        <v>7.6E-3</v>
      </c>
    </row>
    <row r="1593" spans="1:7" x14ac:dyDescent="0.2">
      <c r="A1593" s="1">
        <v>43770</v>
      </c>
      <c r="B1593">
        <v>9230.1</v>
      </c>
      <c r="C1593">
        <v>9153.1</v>
      </c>
      <c r="D1593">
        <v>9270.4</v>
      </c>
      <c r="E1593">
        <v>9057.2000000000007</v>
      </c>
      <c r="F1593" t="s">
        <v>1549</v>
      </c>
      <c r="G1593">
        <v>8.5000000000000006E-3</v>
      </c>
    </row>
    <row r="1594" spans="1:7" x14ac:dyDescent="0.2">
      <c r="A1594" s="1">
        <v>43769</v>
      </c>
      <c r="B1594">
        <v>9152.6</v>
      </c>
      <c r="C1594">
        <v>9157.9</v>
      </c>
      <c r="D1594">
        <v>9378.9</v>
      </c>
      <c r="E1594">
        <v>8959.6</v>
      </c>
      <c r="F1594" t="s">
        <v>1550</v>
      </c>
      <c r="G1594">
        <v>-5.9999999999999995E-4</v>
      </c>
    </row>
    <row r="1595" spans="1:7" x14ac:dyDescent="0.2">
      <c r="A1595" s="1">
        <v>43768</v>
      </c>
      <c r="B1595">
        <v>9157.9</v>
      </c>
      <c r="C1595">
        <v>9411.2999999999993</v>
      </c>
      <c r="D1595">
        <v>9411.2999999999993</v>
      </c>
      <c r="E1595">
        <v>9018.4</v>
      </c>
      <c r="F1595" t="s">
        <v>1551</v>
      </c>
      <c r="G1595">
        <v>-2.69E-2</v>
      </c>
    </row>
    <row r="1596" spans="1:7" x14ac:dyDescent="0.2">
      <c r="A1596" s="1">
        <v>43767</v>
      </c>
      <c r="B1596">
        <v>9411.2999999999993</v>
      </c>
      <c r="C1596">
        <v>9206.5</v>
      </c>
      <c r="D1596">
        <v>9531.2999999999993</v>
      </c>
      <c r="E1596">
        <v>9125.2999999999993</v>
      </c>
      <c r="F1596" t="s">
        <v>1552</v>
      </c>
      <c r="G1596">
        <v>2.2200000000000001E-2</v>
      </c>
    </row>
    <row r="1597" spans="1:7" x14ac:dyDescent="0.2">
      <c r="A1597" s="1">
        <v>43766</v>
      </c>
      <c r="B1597">
        <v>9207.2000000000007</v>
      </c>
      <c r="C1597">
        <v>9530.1</v>
      </c>
      <c r="D1597">
        <v>9866.9</v>
      </c>
      <c r="E1597">
        <v>9202.5</v>
      </c>
      <c r="F1597" t="s">
        <v>1428</v>
      </c>
      <c r="G1597">
        <v>-3.3799999999999997E-2</v>
      </c>
    </row>
    <row r="1598" spans="1:7" x14ac:dyDescent="0.2">
      <c r="A1598" s="1">
        <v>43765</v>
      </c>
      <c r="B1598">
        <v>9529.6</v>
      </c>
      <c r="C1598">
        <v>9230.6</v>
      </c>
      <c r="D1598">
        <v>9773.2000000000007</v>
      </c>
      <c r="E1598">
        <v>9081</v>
      </c>
      <c r="F1598" t="s">
        <v>1367</v>
      </c>
      <c r="G1598">
        <v>3.2399999999999998E-2</v>
      </c>
    </row>
    <row r="1599" spans="1:7" x14ac:dyDescent="0.2">
      <c r="A1599" s="1">
        <v>43764</v>
      </c>
      <c r="B1599">
        <v>9230.6</v>
      </c>
      <c r="C1599">
        <v>8658.4</v>
      </c>
      <c r="D1599">
        <v>10540</v>
      </c>
      <c r="E1599">
        <v>8061.8</v>
      </c>
      <c r="F1599" t="s">
        <v>1553</v>
      </c>
      <c r="G1599">
        <v>6.6100000000000006E-2</v>
      </c>
    </row>
    <row r="1600" spans="1:7" x14ac:dyDescent="0.2">
      <c r="A1600" s="1">
        <v>43763</v>
      </c>
      <c r="B1600">
        <v>8658.2999999999993</v>
      </c>
      <c r="C1600">
        <v>7422.8</v>
      </c>
      <c r="D1600">
        <v>8697.7000000000007</v>
      </c>
      <c r="E1600">
        <v>7404.9</v>
      </c>
      <c r="F1600" t="s">
        <v>1368</v>
      </c>
      <c r="G1600">
        <v>0.16650000000000001</v>
      </c>
    </row>
    <row r="1601" spans="1:7" x14ac:dyDescent="0.2">
      <c r="A1601" s="1">
        <v>43762</v>
      </c>
      <c r="B1601">
        <v>7422.7</v>
      </c>
      <c r="C1601">
        <v>7476.8</v>
      </c>
      <c r="D1601">
        <v>7501.5</v>
      </c>
      <c r="E1601">
        <v>7366.3</v>
      </c>
      <c r="F1601" t="s">
        <v>1554</v>
      </c>
      <c r="G1601">
        <v>-7.3000000000000001E-3</v>
      </c>
    </row>
    <row r="1602" spans="1:7" x14ac:dyDescent="0.2">
      <c r="A1602" s="1">
        <v>43761</v>
      </c>
      <c r="B1602">
        <v>7477</v>
      </c>
      <c r="C1602">
        <v>8031</v>
      </c>
      <c r="D1602">
        <v>8055</v>
      </c>
      <c r="E1602">
        <v>7329.2</v>
      </c>
      <c r="F1602" t="s">
        <v>1555</v>
      </c>
      <c r="G1602">
        <v>-6.9000000000000006E-2</v>
      </c>
    </row>
    <row r="1603" spans="1:7" x14ac:dyDescent="0.2">
      <c r="A1603" s="1">
        <v>43760</v>
      </c>
      <c r="B1603">
        <v>8031.4</v>
      </c>
      <c r="C1603">
        <v>8207.4</v>
      </c>
      <c r="D1603">
        <v>8289.1</v>
      </c>
      <c r="E1603">
        <v>8017.7</v>
      </c>
      <c r="F1603" t="s">
        <v>1556</v>
      </c>
      <c r="G1603">
        <v>-2.1499999999999998E-2</v>
      </c>
    </row>
    <row r="1604" spans="1:7" x14ac:dyDescent="0.2">
      <c r="A1604" s="1">
        <v>43759</v>
      </c>
      <c r="B1604">
        <v>8208.2000000000007</v>
      </c>
      <c r="C1604">
        <v>8224.1</v>
      </c>
      <c r="D1604">
        <v>8315.2999999999993</v>
      </c>
      <c r="E1604">
        <v>8155.7</v>
      </c>
      <c r="F1604" t="s">
        <v>1557</v>
      </c>
      <c r="G1604">
        <v>-1.8E-3</v>
      </c>
    </row>
    <row r="1605" spans="1:7" x14ac:dyDescent="0.2">
      <c r="A1605" s="1">
        <v>43758</v>
      </c>
      <c r="B1605">
        <v>8223.4</v>
      </c>
      <c r="C1605">
        <v>7957.4</v>
      </c>
      <c r="D1605">
        <v>8288.5</v>
      </c>
      <c r="E1605">
        <v>7889.6</v>
      </c>
      <c r="F1605" t="s">
        <v>1558</v>
      </c>
      <c r="G1605">
        <v>3.3399999999999999E-2</v>
      </c>
    </row>
    <row r="1606" spans="1:7" x14ac:dyDescent="0.2">
      <c r="A1606" s="1">
        <v>43757</v>
      </c>
      <c r="B1606">
        <v>7957.3</v>
      </c>
      <c r="C1606">
        <v>7948.3</v>
      </c>
      <c r="D1606">
        <v>8060.2</v>
      </c>
      <c r="E1606">
        <v>7892.4</v>
      </c>
      <c r="F1606" t="s">
        <v>1559</v>
      </c>
      <c r="G1606">
        <v>1.1000000000000001E-3</v>
      </c>
    </row>
    <row r="1607" spans="1:7" x14ac:dyDescent="0.2">
      <c r="A1607" s="1">
        <v>43756</v>
      </c>
      <c r="B1607">
        <v>7948.5</v>
      </c>
      <c r="C1607">
        <v>8073.3</v>
      </c>
      <c r="D1607">
        <v>8116.4</v>
      </c>
      <c r="E1607">
        <v>7842</v>
      </c>
      <c r="F1607" t="s">
        <v>1560</v>
      </c>
      <c r="G1607">
        <v>-1.55E-2</v>
      </c>
    </row>
    <row r="1608" spans="1:7" x14ac:dyDescent="0.2">
      <c r="A1608" s="1">
        <v>43755</v>
      </c>
      <c r="B1608">
        <v>8073.3</v>
      </c>
      <c r="C1608">
        <v>8000.4</v>
      </c>
      <c r="D1608">
        <v>8118.2</v>
      </c>
      <c r="E1608">
        <v>7944.4</v>
      </c>
      <c r="F1608" t="s">
        <v>1561</v>
      </c>
      <c r="G1608">
        <v>9.1000000000000004E-3</v>
      </c>
    </row>
    <row r="1609" spans="1:7" x14ac:dyDescent="0.2">
      <c r="A1609" s="1">
        <v>43754</v>
      </c>
      <c r="B1609">
        <v>8000.4</v>
      </c>
      <c r="C1609">
        <v>8167.1</v>
      </c>
      <c r="D1609">
        <v>8185.9</v>
      </c>
      <c r="E1609">
        <v>7929.8</v>
      </c>
      <c r="F1609" t="s">
        <v>1562</v>
      </c>
      <c r="G1609">
        <v>-2.0400000000000001E-2</v>
      </c>
    </row>
    <row r="1610" spans="1:7" x14ac:dyDescent="0.2">
      <c r="A1610" s="1">
        <v>43753</v>
      </c>
      <c r="B1610">
        <v>8167.2</v>
      </c>
      <c r="C1610">
        <v>8353.4</v>
      </c>
      <c r="D1610">
        <v>8400.2000000000007</v>
      </c>
      <c r="E1610">
        <v>8139.5</v>
      </c>
      <c r="F1610" t="s">
        <v>1563</v>
      </c>
      <c r="G1610">
        <v>-2.23E-2</v>
      </c>
    </row>
    <row r="1611" spans="1:7" x14ac:dyDescent="0.2">
      <c r="A1611" s="1">
        <v>43752</v>
      </c>
      <c r="B1611">
        <v>8353.2999999999993</v>
      </c>
      <c r="C1611">
        <v>8281.2999999999993</v>
      </c>
      <c r="D1611">
        <v>8374.2999999999993</v>
      </c>
      <c r="E1611">
        <v>8222.2000000000007</v>
      </c>
      <c r="F1611" t="s">
        <v>1564</v>
      </c>
      <c r="G1611">
        <v>8.6999999999999994E-3</v>
      </c>
    </row>
    <row r="1612" spans="1:7" x14ac:dyDescent="0.2">
      <c r="A1612" s="1">
        <v>43751</v>
      </c>
      <c r="B1612">
        <v>8281.5</v>
      </c>
      <c r="C1612">
        <v>8304.2999999999993</v>
      </c>
      <c r="D1612">
        <v>8450.2000000000007</v>
      </c>
      <c r="E1612">
        <v>8190.6</v>
      </c>
      <c r="F1612" t="s">
        <v>1565</v>
      </c>
      <c r="G1612">
        <v>-2.8E-3</v>
      </c>
    </row>
    <row r="1613" spans="1:7" x14ac:dyDescent="0.2">
      <c r="A1613" s="1">
        <v>43750</v>
      </c>
      <c r="B1613">
        <v>8304.4</v>
      </c>
      <c r="C1613">
        <v>8267.6</v>
      </c>
      <c r="D1613">
        <v>8394.7999999999993</v>
      </c>
      <c r="E1613">
        <v>8260.9</v>
      </c>
      <c r="F1613" t="s">
        <v>1566</v>
      </c>
      <c r="G1613">
        <v>4.4000000000000003E-3</v>
      </c>
    </row>
    <row r="1614" spans="1:7" x14ac:dyDescent="0.2">
      <c r="A1614" s="1">
        <v>43749</v>
      </c>
      <c r="B1614">
        <v>8267.7999999999993</v>
      </c>
      <c r="C1614">
        <v>8562.2000000000007</v>
      </c>
      <c r="D1614">
        <v>8751.1</v>
      </c>
      <c r="E1614">
        <v>8249.7000000000007</v>
      </c>
      <c r="F1614" t="s">
        <v>1567</v>
      </c>
      <c r="G1614">
        <v>-3.44E-2</v>
      </c>
    </row>
    <row r="1615" spans="1:7" x14ac:dyDescent="0.2">
      <c r="A1615" s="1">
        <v>43748</v>
      </c>
      <c r="B1615">
        <v>8562.2999999999993</v>
      </c>
      <c r="C1615">
        <v>8566.7999999999993</v>
      </c>
      <c r="D1615">
        <v>8638.5</v>
      </c>
      <c r="E1615">
        <v>8438.7000000000007</v>
      </c>
      <c r="F1615" t="s">
        <v>1568</v>
      </c>
      <c r="G1615">
        <v>-5.0000000000000001E-4</v>
      </c>
    </row>
    <row r="1616" spans="1:7" x14ac:dyDescent="0.2">
      <c r="A1616" s="1">
        <v>43747</v>
      </c>
      <c r="B1616">
        <v>8566.7000000000007</v>
      </c>
      <c r="C1616">
        <v>8180.1</v>
      </c>
      <c r="D1616">
        <v>8655.9</v>
      </c>
      <c r="E1616">
        <v>8122.7</v>
      </c>
      <c r="F1616" t="s">
        <v>1569</v>
      </c>
      <c r="G1616">
        <v>4.6899999999999997E-2</v>
      </c>
    </row>
    <row r="1617" spans="1:7" x14ac:dyDescent="0.2">
      <c r="A1617" s="1">
        <v>43746</v>
      </c>
      <c r="B1617">
        <v>8182.9</v>
      </c>
      <c r="C1617">
        <v>8198.5</v>
      </c>
      <c r="D1617">
        <v>8323.1</v>
      </c>
      <c r="E1617">
        <v>8118.1</v>
      </c>
      <c r="F1617" t="s">
        <v>1570</v>
      </c>
      <c r="G1617">
        <v>-1.9E-3</v>
      </c>
    </row>
    <row r="1618" spans="1:7" x14ac:dyDescent="0.2">
      <c r="A1618" s="1">
        <v>43745</v>
      </c>
      <c r="B1618">
        <v>8198.6</v>
      </c>
      <c r="C1618">
        <v>7882.6</v>
      </c>
      <c r="D1618">
        <v>8293.5</v>
      </c>
      <c r="E1618">
        <v>7797</v>
      </c>
      <c r="F1618" t="s">
        <v>1571</v>
      </c>
      <c r="G1618">
        <v>4.02E-2</v>
      </c>
    </row>
    <row r="1619" spans="1:7" x14ac:dyDescent="0.2">
      <c r="A1619" s="1">
        <v>43744</v>
      </c>
      <c r="B1619">
        <v>7881.9</v>
      </c>
      <c r="C1619">
        <v>8127.3</v>
      </c>
      <c r="D1619">
        <v>8145.5</v>
      </c>
      <c r="E1619">
        <v>7834.9</v>
      </c>
      <c r="F1619" t="s">
        <v>1572</v>
      </c>
      <c r="G1619">
        <v>-3.0200000000000001E-2</v>
      </c>
    </row>
    <row r="1620" spans="1:7" x14ac:dyDescent="0.2">
      <c r="A1620" s="1">
        <v>43743</v>
      </c>
      <c r="B1620">
        <v>8127.3</v>
      </c>
      <c r="C1620">
        <v>8148</v>
      </c>
      <c r="D1620">
        <v>8185.1</v>
      </c>
      <c r="E1620">
        <v>8030.6</v>
      </c>
      <c r="F1620" t="s">
        <v>1573</v>
      </c>
      <c r="G1620">
        <v>-2.5000000000000001E-3</v>
      </c>
    </row>
    <row r="1621" spans="1:7" x14ac:dyDescent="0.2">
      <c r="A1621" s="1">
        <v>43742</v>
      </c>
      <c r="B1621">
        <v>8148.1</v>
      </c>
      <c r="C1621">
        <v>8227.6</v>
      </c>
      <c r="D1621">
        <v>8233.6</v>
      </c>
      <c r="E1621">
        <v>8041.4</v>
      </c>
      <c r="F1621" t="s">
        <v>1574</v>
      </c>
      <c r="G1621">
        <v>-9.5999999999999992E-3</v>
      </c>
    </row>
    <row r="1622" spans="1:7" x14ac:dyDescent="0.2">
      <c r="A1622" s="1">
        <v>43741</v>
      </c>
      <c r="B1622">
        <v>8226.9</v>
      </c>
      <c r="C1622">
        <v>8363.6</v>
      </c>
      <c r="D1622">
        <v>8391.7000000000007</v>
      </c>
      <c r="E1622">
        <v>8090.1</v>
      </c>
      <c r="F1622" t="s">
        <v>1575</v>
      </c>
      <c r="G1622">
        <v>-1.6400000000000001E-2</v>
      </c>
    </row>
    <row r="1623" spans="1:7" x14ac:dyDescent="0.2">
      <c r="A1623" s="1">
        <v>43740</v>
      </c>
      <c r="B1623">
        <v>8364.1</v>
      </c>
      <c r="C1623">
        <v>8302.7000000000007</v>
      </c>
      <c r="D1623">
        <v>8374</v>
      </c>
      <c r="E1623">
        <v>8167.7</v>
      </c>
      <c r="F1623" t="s">
        <v>1576</v>
      </c>
      <c r="G1623">
        <v>7.4000000000000003E-3</v>
      </c>
    </row>
    <row r="1624" spans="1:7" x14ac:dyDescent="0.2">
      <c r="A1624" s="1">
        <v>43739</v>
      </c>
      <c r="B1624">
        <v>8302.7000000000007</v>
      </c>
      <c r="C1624">
        <v>8285</v>
      </c>
      <c r="D1624">
        <v>8486.2000000000007</v>
      </c>
      <c r="E1624">
        <v>8187.9</v>
      </c>
      <c r="F1624" t="s">
        <v>1577</v>
      </c>
      <c r="G1624">
        <v>2.2000000000000001E-3</v>
      </c>
    </row>
    <row r="1625" spans="1:7" x14ac:dyDescent="0.2">
      <c r="A1625" s="1">
        <v>43738</v>
      </c>
      <c r="B1625">
        <v>8284.2999999999993</v>
      </c>
      <c r="C1625">
        <v>8048.9</v>
      </c>
      <c r="D1625">
        <v>8318.5</v>
      </c>
      <c r="E1625">
        <v>7749</v>
      </c>
      <c r="F1625" t="s">
        <v>1578</v>
      </c>
      <c r="G1625">
        <v>2.92E-2</v>
      </c>
    </row>
    <row r="1626" spans="1:7" x14ac:dyDescent="0.2">
      <c r="A1626" s="1">
        <v>43737</v>
      </c>
      <c r="B1626">
        <v>8049.1</v>
      </c>
      <c r="C1626">
        <v>8208</v>
      </c>
      <c r="D1626">
        <v>8226.7999999999993</v>
      </c>
      <c r="E1626">
        <v>7922.1</v>
      </c>
      <c r="F1626" t="s">
        <v>1579</v>
      </c>
      <c r="G1626">
        <v>-1.9400000000000001E-2</v>
      </c>
    </row>
    <row r="1627" spans="1:7" x14ac:dyDescent="0.2">
      <c r="A1627" s="1">
        <v>43736</v>
      </c>
      <c r="B1627">
        <v>8208.5</v>
      </c>
      <c r="C1627">
        <v>8184.5</v>
      </c>
      <c r="D1627">
        <v>8297.2000000000007</v>
      </c>
      <c r="E1627">
        <v>8031.1</v>
      </c>
      <c r="F1627" t="s">
        <v>1580</v>
      </c>
      <c r="G1627">
        <v>2.8999999999999998E-3</v>
      </c>
    </row>
    <row r="1628" spans="1:7" x14ac:dyDescent="0.2">
      <c r="A1628" s="1">
        <v>43735</v>
      </c>
      <c r="B1628">
        <v>8184.9</v>
      </c>
      <c r="C1628">
        <v>8063.8</v>
      </c>
      <c r="D1628">
        <v>8257.4</v>
      </c>
      <c r="E1628">
        <v>7882.1</v>
      </c>
      <c r="F1628" t="s">
        <v>1581</v>
      </c>
      <c r="G1628">
        <v>1.4999999999999999E-2</v>
      </c>
    </row>
    <row r="1629" spans="1:7" x14ac:dyDescent="0.2">
      <c r="A1629" s="1">
        <v>43734</v>
      </c>
      <c r="B1629">
        <v>8063.8</v>
      </c>
      <c r="C1629">
        <v>8432.5</v>
      </c>
      <c r="D1629">
        <v>8463.1</v>
      </c>
      <c r="E1629">
        <v>7773.6</v>
      </c>
      <c r="F1629" t="s">
        <v>1582</v>
      </c>
      <c r="G1629">
        <v>-4.3700000000000003E-2</v>
      </c>
    </row>
    <row r="1630" spans="1:7" x14ac:dyDescent="0.2">
      <c r="A1630" s="1">
        <v>43733</v>
      </c>
      <c r="B1630">
        <v>8432.4</v>
      </c>
      <c r="C1630">
        <v>8512.2999999999993</v>
      </c>
      <c r="D1630">
        <v>8729.7999999999993</v>
      </c>
      <c r="E1630">
        <v>8245.1</v>
      </c>
      <c r="F1630" t="s">
        <v>1583</v>
      </c>
      <c r="G1630">
        <v>-9.5999999999999992E-3</v>
      </c>
    </row>
    <row r="1631" spans="1:7" x14ac:dyDescent="0.2">
      <c r="A1631" s="1">
        <v>43732</v>
      </c>
      <c r="B1631">
        <v>8513.9</v>
      </c>
      <c r="C1631">
        <v>9702.7000000000007</v>
      </c>
      <c r="D1631">
        <v>9793.7999999999993</v>
      </c>
      <c r="E1631">
        <v>8069.4</v>
      </c>
      <c r="F1631" t="s">
        <v>1584</v>
      </c>
      <c r="G1631">
        <v>-0.1225</v>
      </c>
    </row>
    <row r="1632" spans="1:7" x14ac:dyDescent="0.2">
      <c r="A1632" s="1">
        <v>43731</v>
      </c>
      <c r="B1632">
        <v>9702.2000000000007</v>
      </c>
      <c r="C1632">
        <v>10031.299999999999</v>
      </c>
      <c r="D1632">
        <v>10048.799999999999</v>
      </c>
      <c r="E1632">
        <v>9656.2999999999993</v>
      </c>
      <c r="F1632" t="s">
        <v>1585</v>
      </c>
      <c r="G1632">
        <v>-3.2800000000000003E-2</v>
      </c>
    </row>
    <row r="1633" spans="1:7" x14ac:dyDescent="0.2">
      <c r="A1633" s="1">
        <v>43730</v>
      </c>
      <c r="B1633">
        <v>10031.6</v>
      </c>
      <c r="C1633">
        <v>9993</v>
      </c>
      <c r="D1633">
        <v>10075</v>
      </c>
      <c r="E1633">
        <v>9870.9</v>
      </c>
      <c r="F1633" t="s">
        <v>1586</v>
      </c>
      <c r="G1633">
        <v>3.8999999999999998E-3</v>
      </c>
    </row>
    <row r="1634" spans="1:7" x14ac:dyDescent="0.2">
      <c r="A1634" s="1">
        <v>43729</v>
      </c>
      <c r="B1634">
        <v>9993</v>
      </c>
      <c r="C1634">
        <v>10172.799999999999</v>
      </c>
      <c r="D1634">
        <v>10177.9</v>
      </c>
      <c r="E1634">
        <v>9939.7999999999993</v>
      </c>
      <c r="F1634" t="s">
        <v>1587</v>
      </c>
      <c r="G1634">
        <v>-1.77E-2</v>
      </c>
    </row>
    <row r="1635" spans="1:7" x14ac:dyDescent="0.2">
      <c r="A1635" s="1">
        <v>43728</v>
      </c>
      <c r="B1635">
        <v>10172.700000000001</v>
      </c>
      <c r="C1635">
        <v>10251.5</v>
      </c>
      <c r="D1635">
        <v>10279.5</v>
      </c>
      <c r="E1635">
        <v>10088.6</v>
      </c>
      <c r="F1635" t="s">
        <v>1588</v>
      </c>
      <c r="G1635">
        <v>-7.6E-3</v>
      </c>
    </row>
    <row r="1636" spans="1:7" x14ac:dyDescent="0.2">
      <c r="A1636" s="1">
        <v>43727</v>
      </c>
      <c r="B1636">
        <v>10250.5</v>
      </c>
      <c r="C1636">
        <v>10164.6</v>
      </c>
      <c r="D1636">
        <v>10297.6</v>
      </c>
      <c r="E1636">
        <v>9707.6</v>
      </c>
      <c r="F1636" t="s">
        <v>1589</v>
      </c>
      <c r="G1636">
        <v>8.3999999999999995E-3</v>
      </c>
    </row>
    <row r="1637" spans="1:7" x14ac:dyDescent="0.2">
      <c r="A1637" s="1">
        <v>43726</v>
      </c>
      <c r="B1637">
        <v>10164.700000000001</v>
      </c>
      <c r="C1637">
        <v>10195.700000000001</v>
      </c>
      <c r="D1637">
        <v>10257.5</v>
      </c>
      <c r="E1637">
        <v>10119.299999999999</v>
      </c>
      <c r="F1637" t="s">
        <v>1590</v>
      </c>
      <c r="G1637">
        <v>-3.0000000000000001E-3</v>
      </c>
    </row>
    <row r="1638" spans="1:7" x14ac:dyDescent="0.2">
      <c r="A1638" s="1">
        <v>43725</v>
      </c>
      <c r="B1638">
        <v>10195.700000000001</v>
      </c>
      <c r="C1638">
        <v>10254.6</v>
      </c>
      <c r="D1638">
        <v>10273.6</v>
      </c>
      <c r="E1638">
        <v>10153.5</v>
      </c>
      <c r="F1638" t="s">
        <v>1591</v>
      </c>
      <c r="G1638">
        <v>-5.7999999999999996E-3</v>
      </c>
    </row>
    <row r="1639" spans="1:7" x14ac:dyDescent="0.2">
      <c r="A1639" s="1">
        <v>43724</v>
      </c>
      <c r="B1639">
        <v>10255.5</v>
      </c>
      <c r="C1639">
        <v>10311.299999999999</v>
      </c>
      <c r="D1639">
        <v>10360.5</v>
      </c>
      <c r="E1639">
        <v>10108.5</v>
      </c>
      <c r="F1639" t="s">
        <v>1592</v>
      </c>
      <c r="G1639">
        <v>-5.4000000000000003E-3</v>
      </c>
    </row>
    <row r="1640" spans="1:7" x14ac:dyDescent="0.2">
      <c r="A1640" s="1">
        <v>43723</v>
      </c>
      <c r="B1640">
        <v>10311.5</v>
      </c>
      <c r="C1640">
        <v>10337.299999999999</v>
      </c>
      <c r="D1640">
        <v>10360.4</v>
      </c>
      <c r="E1640">
        <v>10272</v>
      </c>
      <c r="F1640" t="s">
        <v>1593</v>
      </c>
      <c r="G1640">
        <v>-2.5000000000000001E-3</v>
      </c>
    </row>
    <row r="1641" spans="1:7" x14ac:dyDescent="0.2">
      <c r="A1641" s="1">
        <v>43722</v>
      </c>
      <c r="B1641">
        <v>10337.299999999999</v>
      </c>
      <c r="C1641">
        <v>10342.200000000001</v>
      </c>
      <c r="D1641">
        <v>10421.4</v>
      </c>
      <c r="E1641">
        <v>10253.700000000001</v>
      </c>
      <c r="F1641" t="s">
        <v>1594</v>
      </c>
      <c r="G1641">
        <v>-5.0000000000000001E-4</v>
      </c>
    </row>
    <row r="1642" spans="1:7" x14ac:dyDescent="0.2">
      <c r="A1642" s="1">
        <v>43721</v>
      </c>
      <c r="B1642">
        <v>10342.1</v>
      </c>
      <c r="C1642">
        <v>10415.200000000001</v>
      </c>
      <c r="D1642">
        <v>10441.4</v>
      </c>
      <c r="E1642">
        <v>10174.1</v>
      </c>
      <c r="F1642" t="s">
        <v>1595</v>
      </c>
      <c r="G1642">
        <v>-7.0000000000000001E-3</v>
      </c>
    </row>
    <row r="1643" spans="1:7" x14ac:dyDescent="0.2">
      <c r="A1643" s="1">
        <v>43720</v>
      </c>
      <c r="B1643">
        <v>10415.1</v>
      </c>
      <c r="C1643">
        <v>10162.4</v>
      </c>
      <c r="D1643">
        <v>10447.9</v>
      </c>
      <c r="E1643">
        <v>10051</v>
      </c>
      <c r="F1643" t="s">
        <v>1596</v>
      </c>
      <c r="G1643">
        <v>2.4899999999999999E-2</v>
      </c>
    </row>
    <row r="1644" spans="1:7" x14ac:dyDescent="0.2">
      <c r="A1644" s="1">
        <v>43719</v>
      </c>
      <c r="B1644">
        <v>10162.5</v>
      </c>
      <c r="C1644">
        <v>10104.9</v>
      </c>
      <c r="D1644">
        <v>10257.5</v>
      </c>
      <c r="E1644">
        <v>9908.9</v>
      </c>
      <c r="F1644" t="s">
        <v>1597</v>
      </c>
      <c r="G1644">
        <v>5.7000000000000002E-3</v>
      </c>
    </row>
    <row r="1645" spans="1:7" x14ac:dyDescent="0.2">
      <c r="A1645" s="1">
        <v>43718</v>
      </c>
      <c r="B1645">
        <v>10105.4</v>
      </c>
      <c r="C1645">
        <v>10308.700000000001</v>
      </c>
      <c r="D1645">
        <v>10379.799999999999</v>
      </c>
      <c r="E1645">
        <v>9970.7000000000007</v>
      </c>
      <c r="F1645" t="s">
        <v>1598</v>
      </c>
      <c r="G1645">
        <v>-1.9800000000000002E-2</v>
      </c>
    </row>
    <row r="1646" spans="1:7" x14ac:dyDescent="0.2">
      <c r="A1646" s="1">
        <v>43717</v>
      </c>
      <c r="B1646">
        <v>10309</v>
      </c>
      <c r="C1646">
        <v>10402.1</v>
      </c>
      <c r="D1646">
        <v>10478</v>
      </c>
      <c r="E1646">
        <v>10095.700000000001</v>
      </c>
      <c r="F1646" t="s">
        <v>1599</v>
      </c>
      <c r="G1646">
        <v>-8.9999999999999993E-3</v>
      </c>
    </row>
    <row r="1647" spans="1:7" x14ac:dyDescent="0.2">
      <c r="A1647" s="1">
        <v>43716</v>
      </c>
      <c r="B1647">
        <v>10402.799999999999</v>
      </c>
      <c r="C1647">
        <v>10461.6</v>
      </c>
      <c r="D1647">
        <v>10578</v>
      </c>
      <c r="E1647">
        <v>10266.299999999999</v>
      </c>
      <c r="F1647" t="s">
        <v>1600</v>
      </c>
      <c r="G1647">
        <v>-5.5999999999999999E-3</v>
      </c>
    </row>
    <row r="1648" spans="1:7" x14ac:dyDescent="0.2">
      <c r="A1648" s="1">
        <v>43715</v>
      </c>
      <c r="B1648">
        <v>10461.1</v>
      </c>
      <c r="C1648">
        <v>10306.9</v>
      </c>
      <c r="D1648">
        <v>10556.4</v>
      </c>
      <c r="E1648">
        <v>10302.299999999999</v>
      </c>
      <c r="F1648" t="s">
        <v>1601</v>
      </c>
      <c r="G1648">
        <v>1.47E-2</v>
      </c>
    </row>
    <row r="1649" spans="1:7" x14ac:dyDescent="0.2">
      <c r="A1649" s="1">
        <v>43714</v>
      </c>
      <c r="B1649">
        <v>10309.299999999999</v>
      </c>
      <c r="C1649">
        <v>10566.7</v>
      </c>
      <c r="D1649">
        <v>10896.2</v>
      </c>
      <c r="E1649">
        <v>10227.4</v>
      </c>
      <c r="F1649" t="s">
        <v>1602</v>
      </c>
      <c r="G1649">
        <v>-2.4400000000000002E-2</v>
      </c>
    </row>
    <row r="1650" spans="1:7" x14ac:dyDescent="0.2">
      <c r="A1650" s="1">
        <v>43713</v>
      </c>
      <c r="B1650">
        <v>10566.9</v>
      </c>
      <c r="C1650">
        <v>10567.8</v>
      </c>
      <c r="D1650">
        <v>10630.7</v>
      </c>
      <c r="E1650">
        <v>10469.9</v>
      </c>
      <c r="F1650" t="s">
        <v>1603</v>
      </c>
      <c r="G1650">
        <v>-1E-4</v>
      </c>
    </row>
    <row r="1651" spans="1:7" x14ac:dyDescent="0.2">
      <c r="A1651" s="1">
        <v>43712</v>
      </c>
      <c r="B1651">
        <v>10568.2</v>
      </c>
      <c r="C1651">
        <v>10611.6</v>
      </c>
      <c r="D1651">
        <v>10783.6</v>
      </c>
      <c r="E1651">
        <v>10388.6</v>
      </c>
      <c r="F1651" t="s">
        <v>1604</v>
      </c>
      <c r="G1651">
        <v>-4.1999999999999997E-3</v>
      </c>
    </row>
    <row r="1652" spans="1:7" x14ac:dyDescent="0.2">
      <c r="A1652" s="1">
        <v>43711</v>
      </c>
      <c r="B1652">
        <v>10612.3</v>
      </c>
      <c r="C1652">
        <v>10348.1</v>
      </c>
      <c r="D1652">
        <v>10756.8</v>
      </c>
      <c r="E1652">
        <v>10283.5</v>
      </c>
      <c r="F1652" t="s">
        <v>1605</v>
      </c>
      <c r="G1652">
        <v>2.5499999999999998E-2</v>
      </c>
    </row>
    <row r="1653" spans="1:7" x14ac:dyDescent="0.2">
      <c r="A1653" s="1">
        <v>43710</v>
      </c>
      <c r="B1653">
        <v>10348.799999999999</v>
      </c>
      <c r="C1653">
        <v>9728.7999999999993</v>
      </c>
      <c r="D1653">
        <v>10431.5</v>
      </c>
      <c r="E1653">
        <v>9720.2999999999993</v>
      </c>
      <c r="F1653" t="s">
        <v>1606</v>
      </c>
      <c r="G1653">
        <v>6.3700000000000007E-2</v>
      </c>
    </row>
    <row r="1654" spans="1:7" x14ac:dyDescent="0.2">
      <c r="A1654" s="1">
        <v>43709</v>
      </c>
      <c r="B1654">
        <v>9729.2999999999993</v>
      </c>
      <c r="C1654">
        <v>9594.7000000000007</v>
      </c>
      <c r="D1654">
        <v>9799.5</v>
      </c>
      <c r="E1654">
        <v>9533.6</v>
      </c>
      <c r="F1654" t="s">
        <v>1607</v>
      </c>
      <c r="G1654">
        <v>1.41E-2</v>
      </c>
    </row>
    <row r="1655" spans="1:7" x14ac:dyDescent="0.2">
      <c r="A1655" s="1">
        <v>43708</v>
      </c>
      <c r="B1655">
        <v>9594.4</v>
      </c>
      <c r="C1655">
        <v>9585.5</v>
      </c>
      <c r="D1655">
        <v>9677.5</v>
      </c>
      <c r="E1655">
        <v>9457.2999999999993</v>
      </c>
      <c r="F1655" t="s">
        <v>1608</v>
      </c>
      <c r="G1655">
        <v>8.9999999999999998E-4</v>
      </c>
    </row>
    <row r="1656" spans="1:7" x14ac:dyDescent="0.2">
      <c r="A1656" s="1">
        <v>43707</v>
      </c>
      <c r="B1656">
        <v>9585.4</v>
      </c>
      <c r="C1656">
        <v>9494.1</v>
      </c>
      <c r="D1656">
        <v>9675.7000000000007</v>
      </c>
      <c r="E1656">
        <v>9370.2000000000007</v>
      </c>
      <c r="F1656" t="s">
        <v>1609</v>
      </c>
      <c r="G1656">
        <v>9.9000000000000008E-3</v>
      </c>
    </row>
    <row r="1657" spans="1:7" x14ac:dyDescent="0.2">
      <c r="A1657" s="1">
        <v>43706</v>
      </c>
      <c r="B1657">
        <v>9491</v>
      </c>
      <c r="C1657">
        <v>9729.1</v>
      </c>
      <c r="D1657">
        <v>9729.1</v>
      </c>
      <c r="E1657">
        <v>9343</v>
      </c>
      <c r="F1657" t="s">
        <v>1610</v>
      </c>
      <c r="G1657">
        <v>-2.4500000000000001E-2</v>
      </c>
    </row>
    <row r="1658" spans="1:7" x14ac:dyDescent="0.2">
      <c r="A1658" s="1">
        <v>43705</v>
      </c>
      <c r="B1658">
        <v>9729.4</v>
      </c>
      <c r="C1658">
        <v>10184.700000000001</v>
      </c>
      <c r="D1658">
        <v>10271.299999999999</v>
      </c>
      <c r="E1658">
        <v>9629.6</v>
      </c>
      <c r="F1658" t="s">
        <v>1611</v>
      </c>
      <c r="G1658">
        <v>-4.4699999999999997E-2</v>
      </c>
    </row>
    <row r="1659" spans="1:7" x14ac:dyDescent="0.2">
      <c r="A1659" s="1">
        <v>43704</v>
      </c>
      <c r="B1659">
        <v>10184.799999999999</v>
      </c>
      <c r="C1659">
        <v>10372.200000000001</v>
      </c>
      <c r="D1659">
        <v>10387.6</v>
      </c>
      <c r="E1659">
        <v>10060.200000000001</v>
      </c>
      <c r="F1659" t="s">
        <v>1612</v>
      </c>
      <c r="G1659">
        <v>-1.7999999999999999E-2</v>
      </c>
    </row>
    <row r="1660" spans="1:7" x14ac:dyDescent="0.2">
      <c r="A1660" s="1">
        <v>43703</v>
      </c>
      <c r="B1660">
        <v>10371.799999999999</v>
      </c>
      <c r="C1660">
        <v>10136</v>
      </c>
      <c r="D1660">
        <v>10568.2</v>
      </c>
      <c r="E1660">
        <v>10136</v>
      </c>
      <c r="F1660" t="s">
        <v>1613</v>
      </c>
      <c r="G1660">
        <v>2.3199999999999998E-2</v>
      </c>
    </row>
    <row r="1661" spans="1:7" x14ac:dyDescent="0.2">
      <c r="A1661" s="1">
        <v>43702</v>
      </c>
      <c r="B1661">
        <v>10136.299999999999</v>
      </c>
      <c r="C1661">
        <v>10132.1</v>
      </c>
      <c r="D1661">
        <v>10307</v>
      </c>
      <c r="E1661">
        <v>9935.2000000000007</v>
      </c>
      <c r="F1661" t="s">
        <v>1614</v>
      </c>
      <c r="G1661">
        <v>5.0000000000000001E-4</v>
      </c>
    </row>
    <row r="1662" spans="1:7" x14ac:dyDescent="0.2">
      <c r="A1662" s="1">
        <v>43701</v>
      </c>
      <c r="B1662">
        <v>10131</v>
      </c>
      <c r="C1662">
        <v>10389.4</v>
      </c>
      <c r="D1662">
        <v>10415.9</v>
      </c>
      <c r="E1662">
        <v>9917.5</v>
      </c>
      <c r="F1662" t="s">
        <v>1615</v>
      </c>
      <c r="G1662">
        <v>-2.4799999999999999E-2</v>
      </c>
    </row>
    <row r="1663" spans="1:7" x14ac:dyDescent="0.2">
      <c r="A1663" s="1">
        <v>43700</v>
      </c>
      <c r="B1663">
        <v>10388.700000000001</v>
      </c>
      <c r="C1663">
        <v>10104.9</v>
      </c>
      <c r="D1663">
        <v>10434.299999999999</v>
      </c>
      <c r="E1663">
        <v>9921.4</v>
      </c>
      <c r="F1663" t="s">
        <v>1616</v>
      </c>
      <c r="G1663">
        <v>2.81E-2</v>
      </c>
    </row>
    <row r="1664" spans="1:7" x14ac:dyDescent="0.2">
      <c r="A1664" s="1">
        <v>43699</v>
      </c>
      <c r="B1664">
        <v>10105</v>
      </c>
      <c r="C1664">
        <v>10141.1</v>
      </c>
      <c r="D1664">
        <v>10218.200000000001</v>
      </c>
      <c r="E1664">
        <v>9777</v>
      </c>
      <c r="F1664" t="s">
        <v>1617</v>
      </c>
      <c r="G1664">
        <v>-3.5999999999999999E-3</v>
      </c>
    </row>
    <row r="1665" spans="1:7" x14ac:dyDescent="0.2">
      <c r="A1665" s="1">
        <v>43698</v>
      </c>
      <c r="B1665">
        <v>10141.5</v>
      </c>
      <c r="C1665">
        <v>10753.3</v>
      </c>
      <c r="D1665">
        <v>10797.8</v>
      </c>
      <c r="E1665">
        <v>9908</v>
      </c>
      <c r="F1665" t="s">
        <v>1618</v>
      </c>
      <c r="G1665">
        <v>-5.6800000000000003E-2</v>
      </c>
    </row>
    <row r="1666" spans="1:7" x14ac:dyDescent="0.2">
      <c r="A1666" s="1">
        <v>43697</v>
      </c>
      <c r="B1666">
        <v>10752.6</v>
      </c>
      <c r="C1666">
        <v>10911.2</v>
      </c>
      <c r="D1666">
        <v>10941.6</v>
      </c>
      <c r="E1666">
        <v>10581</v>
      </c>
      <c r="F1666" t="s">
        <v>1619</v>
      </c>
      <c r="G1666">
        <v>-1.4500000000000001E-2</v>
      </c>
    </row>
    <row r="1667" spans="1:7" x14ac:dyDescent="0.2">
      <c r="A1667" s="1">
        <v>43696</v>
      </c>
      <c r="B1667">
        <v>10910.7</v>
      </c>
      <c r="C1667">
        <v>10312.799999999999</v>
      </c>
      <c r="D1667">
        <v>10923.9</v>
      </c>
      <c r="E1667">
        <v>10267.799999999999</v>
      </c>
      <c r="F1667" t="s">
        <v>1620</v>
      </c>
      <c r="G1667">
        <v>5.8000000000000003E-2</v>
      </c>
    </row>
    <row r="1668" spans="1:7" x14ac:dyDescent="0.2">
      <c r="A1668" s="1">
        <v>43695</v>
      </c>
      <c r="B1668">
        <v>10312.700000000001</v>
      </c>
      <c r="C1668">
        <v>10219.299999999999</v>
      </c>
      <c r="D1668">
        <v>10494.9</v>
      </c>
      <c r="E1668">
        <v>10086.700000000001</v>
      </c>
      <c r="F1668" t="s">
        <v>1621</v>
      </c>
      <c r="G1668">
        <v>9.2999999999999992E-3</v>
      </c>
    </row>
    <row r="1669" spans="1:7" x14ac:dyDescent="0.2">
      <c r="A1669" s="1">
        <v>43694</v>
      </c>
      <c r="B1669">
        <v>10218.1</v>
      </c>
      <c r="C1669">
        <v>10335.5</v>
      </c>
      <c r="D1669">
        <v>10460.700000000001</v>
      </c>
      <c r="E1669">
        <v>10016.299999999999</v>
      </c>
      <c r="F1669" t="s">
        <v>1622</v>
      </c>
      <c r="G1669">
        <v>-1.14E-2</v>
      </c>
    </row>
    <row r="1670" spans="1:7" x14ac:dyDescent="0.2">
      <c r="A1670" s="1">
        <v>43693</v>
      </c>
      <c r="B1670">
        <v>10335.6</v>
      </c>
      <c r="C1670">
        <v>10300.9</v>
      </c>
      <c r="D1670">
        <v>10734</v>
      </c>
      <c r="E1670">
        <v>9788.6</v>
      </c>
      <c r="F1670" t="s">
        <v>1623</v>
      </c>
      <c r="G1670">
        <v>3.0999999999999999E-3</v>
      </c>
    </row>
    <row r="1671" spans="1:7" x14ac:dyDescent="0.2">
      <c r="A1671" s="1">
        <v>43692</v>
      </c>
      <c r="B1671">
        <v>10303.4</v>
      </c>
      <c r="C1671">
        <v>10053.299999999999</v>
      </c>
      <c r="D1671">
        <v>10448.200000000001</v>
      </c>
      <c r="E1671">
        <v>9580.1</v>
      </c>
      <c r="F1671" t="s">
        <v>1624</v>
      </c>
      <c r="G1671">
        <v>2.53E-2</v>
      </c>
    </row>
    <row r="1672" spans="1:7" x14ac:dyDescent="0.2">
      <c r="A1672" s="1">
        <v>43691</v>
      </c>
      <c r="B1672">
        <v>10049.4</v>
      </c>
      <c r="C1672">
        <v>10894.2</v>
      </c>
      <c r="D1672">
        <v>10894.5</v>
      </c>
      <c r="E1672">
        <v>9965.5</v>
      </c>
      <c r="F1672" t="s">
        <v>1625</v>
      </c>
      <c r="G1672">
        <v>-7.7399999999999997E-2</v>
      </c>
    </row>
    <row r="1673" spans="1:7" x14ac:dyDescent="0.2">
      <c r="A1673" s="1">
        <v>43690</v>
      </c>
      <c r="B1673">
        <v>10892.9</v>
      </c>
      <c r="C1673">
        <v>11395</v>
      </c>
      <c r="D1673">
        <v>11445.6</v>
      </c>
      <c r="E1673">
        <v>10793.2</v>
      </c>
      <c r="F1673" t="s">
        <v>1626</v>
      </c>
      <c r="G1673">
        <v>-4.3999999999999997E-2</v>
      </c>
    </row>
    <row r="1674" spans="1:7" x14ac:dyDescent="0.2">
      <c r="A1674" s="1">
        <v>43689</v>
      </c>
      <c r="B1674">
        <v>11394.2</v>
      </c>
      <c r="C1674">
        <v>11505.1</v>
      </c>
      <c r="D1674">
        <v>11508.6</v>
      </c>
      <c r="E1674">
        <v>11267.3</v>
      </c>
      <c r="F1674" t="s">
        <v>1627</v>
      </c>
      <c r="G1674">
        <v>-1.0699999999999999E-2</v>
      </c>
    </row>
    <row r="1675" spans="1:7" x14ac:dyDescent="0.2">
      <c r="A1675" s="1">
        <v>43688</v>
      </c>
      <c r="B1675">
        <v>11517.2</v>
      </c>
      <c r="C1675">
        <v>11314.6</v>
      </c>
      <c r="D1675">
        <v>11728.4</v>
      </c>
      <c r="E1675">
        <v>11146.1</v>
      </c>
      <c r="F1675" t="s">
        <v>1628</v>
      </c>
      <c r="G1675">
        <v>1.7899999999999999E-2</v>
      </c>
    </row>
    <row r="1676" spans="1:7" x14ac:dyDescent="0.2">
      <c r="A1676" s="1">
        <v>43687</v>
      </c>
      <c r="B1676">
        <v>11314.5</v>
      </c>
      <c r="C1676">
        <v>12090.5</v>
      </c>
      <c r="D1676">
        <v>12185</v>
      </c>
      <c r="E1676">
        <v>11281.6</v>
      </c>
      <c r="F1676" t="s">
        <v>1548</v>
      </c>
      <c r="G1676">
        <v>-6.4100000000000004E-2</v>
      </c>
    </row>
    <row r="1677" spans="1:7" x14ac:dyDescent="0.2">
      <c r="A1677" s="1">
        <v>43686</v>
      </c>
      <c r="B1677">
        <v>12089.8</v>
      </c>
      <c r="C1677">
        <v>12190</v>
      </c>
      <c r="D1677">
        <v>12225.3</v>
      </c>
      <c r="E1677">
        <v>11885</v>
      </c>
      <c r="F1677" t="s">
        <v>1629</v>
      </c>
      <c r="G1677">
        <v>-8.3999999999999995E-3</v>
      </c>
    </row>
    <row r="1678" spans="1:7" x14ac:dyDescent="0.2">
      <c r="A1678" s="1">
        <v>43685</v>
      </c>
      <c r="B1678">
        <v>12191.6</v>
      </c>
      <c r="C1678">
        <v>12015.9</v>
      </c>
      <c r="D1678">
        <v>12236.6</v>
      </c>
      <c r="E1678">
        <v>11727</v>
      </c>
      <c r="F1678" t="s">
        <v>1630</v>
      </c>
      <c r="G1678">
        <v>1.4800000000000001E-2</v>
      </c>
    </row>
    <row r="1679" spans="1:7" x14ac:dyDescent="0.2">
      <c r="A1679" s="1">
        <v>43684</v>
      </c>
      <c r="B1679">
        <v>12013.9</v>
      </c>
      <c r="C1679">
        <v>11481</v>
      </c>
      <c r="D1679">
        <v>12114.5</v>
      </c>
      <c r="E1679">
        <v>11406.4</v>
      </c>
      <c r="F1679" t="s">
        <v>1631</v>
      </c>
      <c r="G1679">
        <v>4.6399999999999997E-2</v>
      </c>
    </row>
    <row r="1680" spans="1:7" x14ac:dyDescent="0.2">
      <c r="A1680" s="1">
        <v>43683</v>
      </c>
      <c r="B1680">
        <v>11480.9</v>
      </c>
      <c r="C1680">
        <v>11817.6</v>
      </c>
      <c r="D1680">
        <v>12291.9</v>
      </c>
      <c r="E1680">
        <v>11237</v>
      </c>
      <c r="F1680" t="s">
        <v>1632</v>
      </c>
      <c r="G1680">
        <v>-2.8400000000000002E-2</v>
      </c>
    </row>
    <row r="1681" spans="1:7" x14ac:dyDescent="0.2">
      <c r="A1681" s="1">
        <v>43682</v>
      </c>
      <c r="B1681">
        <v>11816.8</v>
      </c>
      <c r="C1681">
        <v>10934.8</v>
      </c>
      <c r="D1681">
        <v>11922.3</v>
      </c>
      <c r="E1681">
        <v>10934.8</v>
      </c>
      <c r="F1681" t="s">
        <v>1633</v>
      </c>
      <c r="G1681">
        <v>8.0699999999999994E-2</v>
      </c>
    </row>
    <row r="1682" spans="1:7" x14ac:dyDescent="0.2">
      <c r="A1682" s="1">
        <v>43681</v>
      </c>
      <c r="B1682">
        <v>10934.6</v>
      </c>
      <c r="C1682">
        <v>10816.1</v>
      </c>
      <c r="D1682">
        <v>11017.7</v>
      </c>
      <c r="E1682">
        <v>10568.8</v>
      </c>
      <c r="F1682" t="s">
        <v>1634</v>
      </c>
      <c r="G1682">
        <v>1.0999999999999999E-2</v>
      </c>
    </row>
    <row r="1683" spans="1:7" x14ac:dyDescent="0.2">
      <c r="A1683" s="1">
        <v>43680</v>
      </c>
      <c r="B1683">
        <v>10815.7</v>
      </c>
      <c r="C1683">
        <v>10519.9</v>
      </c>
      <c r="D1683">
        <v>10893.6</v>
      </c>
      <c r="E1683">
        <v>10504.5</v>
      </c>
      <c r="F1683" t="s">
        <v>1635</v>
      </c>
      <c r="G1683">
        <v>2.81E-2</v>
      </c>
    </row>
    <row r="1684" spans="1:7" x14ac:dyDescent="0.2">
      <c r="A1684" s="1">
        <v>43679</v>
      </c>
      <c r="B1684">
        <v>10520.1</v>
      </c>
      <c r="C1684">
        <v>10380.5</v>
      </c>
      <c r="D1684">
        <v>10664.8</v>
      </c>
      <c r="E1684">
        <v>10330.5</v>
      </c>
      <c r="F1684" t="s">
        <v>1636</v>
      </c>
      <c r="G1684">
        <v>1.35E-2</v>
      </c>
    </row>
    <row r="1685" spans="1:7" x14ac:dyDescent="0.2">
      <c r="A1685" s="1">
        <v>43678</v>
      </c>
      <c r="B1685">
        <v>10380</v>
      </c>
      <c r="C1685">
        <v>10081.9</v>
      </c>
      <c r="D1685">
        <v>10459</v>
      </c>
      <c r="E1685">
        <v>9890.6</v>
      </c>
      <c r="F1685" t="s">
        <v>1637</v>
      </c>
      <c r="G1685">
        <v>2.9600000000000001E-2</v>
      </c>
    </row>
    <row r="1686" spans="1:7" x14ac:dyDescent="0.2">
      <c r="A1686" s="1">
        <v>43677</v>
      </c>
      <c r="B1686">
        <v>10082</v>
      </c>
      <c r="C1686">
        <v>9580.2999999999993</v>
      </c>
      <c r="D1686">
        <v>10100</v>
      </c>
      <c r="E1686">
        <v>9562.4</v>
      </c>
      <c r="F1686" t="s">
        <v>1638</v>
      </c>
      <c r="G1686">
        <v>5.2299999999999999E-2</v>
      </c>
    </row>
    <row r="1687" spans="1:7" x14ac:dyDescent="0.2">
      <c r="A1687" s="1">
        <v>43676</v>
      </c>
      <c r="B1687">
        <v>9580.7000000000007</v>
      </c>
      <c r="C1687">
        <v>9580</v>
      </c>
      <c r="D1687">
        <v>9703</v>
      </c>
      <c r="E1687">
        <v>9483</v>
      </c>
      <c r="F1687" t="s">
        <v>1639</v>
      </c>
      <c r="G1687">
        <v>0</v>
      </c>
    </row>
    <row r="1688" spans="1:7" x14ac:dyDescent="0.2">
      <c r="A1688" s="1">
        <v>43675</v>
      </c>
      <c r="B1688">
        <v>9580.9</v>
      </c>
      <c r="C1688">
        <v>9728.5</v>
      </c>
      <c r="D1688">
        <v>9835.4</v>
      </c>
      <c r="E1688">
        <v>9502.5</v>
      </c>
      <c r="F1688" t="s">
        <v>1640</v>
      </c>
      <c r="G1688">
        <v>-1.5100000000000001E-2</v>
      </c>
    </row>
    <row r="1689" spans="1:7" x14ac:dyDescent="0.2">
      <c r="A1689" s="1">
        <v>43674</v>
      </c>
      <c r="B1689">
        <v>9727.7999999999993</v>
      </c>
      <c r="C1689">
        <v>9491.1</v>
      </c>
      <c r="D1689">
        <v>9798.5</v>
      </c>
      <c r="E1689">
        <v>9401.1</v>
      </c>
      <c r="F1689" t="s">
        <v>1641</v>
      </c>
      <c r="G1689">
        <v>2.4799999999999999E-2</v>
      </c>
    </row>
    <row r="1690" spans="1:7" x14ac:dyDescent="0.2">
      <c r="A1690" s="1">
        <v>43673</v>
      </c>
      <c r="B1690">
        <v>9492.1</v>
      </c>
      <c r="C1690">
        <v>9830.4</v>
      </c>
      <c r="D1690">
        <v>10232.299999999999</v>
      </c>
      <c r="E1690">
        <v>9389.1</v>
      </c>
      <c r="F1690" t="s">
        <v>1642</v>
      </c>
      <c r="G1690">
        <v>-3.4500000000000003E-2</v>
      </c>
    </row>
    <row r="1691" spans="1:7" x14ac:dyDescent="0.2">
      <c r="A1691" s="1">
        <v>43672</v>
      </c>
      <c r="B1691">
        <v>9831</v>
      </c>
      <c r="C1691">
        <v>9945.2000000000007</v>
      </c>
      <c r="D1691">
        <v>10436.1</v>
      </c>
      <c r="E1691">
        <v>9724.2000000000007</v>
      </c>
      <c r="F1691" t="s">
        <v>1643</v>
      </c>
      <c r="G1691">
        <v>-1.15E-2</v>
      </c>
    </row>
    <row r="1692" spans="1:7" x14ac:dyDescent="0.2">
      <c r="A1692" s="1">
        <v>43671</v>
      </c>
      <c r="B1692">
        <v>9945.2999999999993</v>
      </c>
      <c r="C1692">
        <v>9804.7000000000007</v>
      </c>
      <c r="D1692">
        <v>10203.5</v>
      </c>
      <c r="E1692">
        <v>9776.6</v>
      </c>
      <c r="F1692" t="s">
        <v>1644</v>
      </c>
      <c r="G1692">
        <v>1.44E-2</v>
      </c>
    </row>
    <row r="1693" spans="1:7" x14ac:dyDescent="0.2">
      <c r="A1693" s="1">
        <v>43670</v>
      </c>
      <c r="B1693">
        <v>9804.2999999999993</v>
      </c>
      <c r="C1693">
        <v>9887.2000000000007</v>
      </c>
      <c r="D1693">
        <v>9945.2999999999993</v>
      </c>
      <c r="E1693">
        <v>9584</v>
      </c>
      <c r="F1693" t="s">
        <v>1645</v>
      </c>
      <c r="G1693">
        <v>-8.5000000000000006E-3</v>
      </c>
    </row>
    <row r="1694" spans="1:7" x14ac:dyDescent="0.2">
      <c r="A1694" s="1">
        <v>43669</v>
      </c>
      <c r="B1694">
        <v>9888.7000000000007</v>
      </c>
      <c r="C1694">
        <v>10412.799999999999</v>
      </c>
      <c r="D1694">
        <v>10414.700000000001</v>
      </c>
      <c r="E1694">
        <v>9865.4</v>
      </c>
      <c r="F1694" t="s">
        <v>1646</v>
      </c>
      <c r="G1694">
        <v>-5.0299999999999997E-2</v>
      </c>
    </row>
    <row r="1695" spans="1:7" x14ac:dyDescent="0.2">
      <c r="A1695" s="1">
        <v>43668</v>
      </c>
      <c r="B1695">
        <v>10412.5</v>
      </c>
      <c r="C1695">
        <v>10715.1</v>
      </c>
      <c r="D1695">
        <v>10806.3</v>
      </c>
      <c r="E1695">
        <v>10196.5</v>
      </c>
      <c r="F1695" t="s">
        <v>1647</v>
      </c>
      <c r="G1695">
        <v>-2.8199999999999999E-2</v>
      </c>
    </row>
    <row r="1696" spans="1:7" x14ac:dyDescent="0.2">
      <c r="A1696" s="1">
        <v>43667</v>
      </c>
      <c r="B1696">
        <v>10714.4</v>
      </c>
      <c r="C1696">
        <v>10827</v>
      </c>
      <c r="D1696">
        <v>10883.8</v>
      </c>
      <c r="E1696">
        <v>10442.5</v>
      </c>
      <c r="F1696" t="s">
        <v>1648</v>
      </c>
      <c r="G1696">
        <v>-1.04E-2</v>
      </c>
    </row>
    <row r="1697" spans="1:7" x14ac:dyDescent="0.2">
      <c r="A1697" s="1">
        <v>43666</v>
      </c>
      <c r="B1697">
        <v>10826.7</v>
      </c>
      <c r="C1697">
        <v>10571.9</v>
      </c>
      <c r="D1697">
        <v>11155.6</v>
      </c>
      <c r="E1697">
        <v>10462</v>
      </c>
      <c r="F1697" t="s">
        <v>1649</v>
      </c>
      <c r="G1697">
        <v>2.41E-2</v>
      </c>
    </row>
    <row r="1698" spans="1:7" x14ac:dyDescent="0.2">
      <c r="A1698" s="1">
        <v>43665</v>
      </c>
      <c r="B1698">
        <v>10571.5</v>
      </c>
      <c r="C1698">
        <v>10651.6</v>
      </c>
      <c r="D1698">
        <v>10758.4</v>
      </c>
      <c r="E1698">
        <v>10160.700000000001</v>
      </c>
      <c r="F1698" t="s">
        <v>1650</v>
      </c>
      <c r="G1698">
        <v>-7.4999999999999997E-3</v>
      </c>
    </row>
    <row r="1699" spans="1:7" x14ac:dyDescent="0.2">
      <c r="A1699" s="1">
        <v>43664</v>
      </c>
      <c r="B1699">
        <v>10651.4</v>
      </c>
      <c r="C1699">
        <v>9723.1</v>
      </c>
      <c r="D1699">
        <v>10787.1</v>
      </c>
      <c r="E1699">
        <v>9390</v>
      </c>
      <c r="F1699" t="s">
        <v>1651</v>
      </c>
      <c r="G1699">
        <v>9.5500000000000002E-2</v>
      </c>
    </row>
    <row r="1700" spans="1:7" x14ac:dyDescent="0.2">
      <c r="A1700" s="1">
        <v>43663</v>
      </c>
      <c r="B1700">
        <v>9723.2000000000007</v>
      </c>
      <c r="C1700">
        <v>9425.1</v>
      </c>
      <c r="D1700">
        <v>9983.6</v>
      </c>
      <c r="E1700">
        <v>9082.6</v>
      </c>
      <c r="F1700" t="s">
        <v>1652</v>
      </c>
      <c r="G1700">
        <v>3.1699999999999999E-2</v>
      </c>
    </row>
    <row r="1701" spans="1:7" x14ac:dyDescent="0.2">
      <c r="A1701" s="1">
        <v>43662</v>
      </c>
      <c r="B1701">
        <v>9424.7999999999993</v>
      </c>
      <c r="C1701">
        <v>10844</v>
      </c>
      <c r="D1701">
        <v>11019.5</v>
      </c>
      <c r="E1701">
        <v>9375.2999999999993</v>
      </c>
      <c r="F1701" t="s">
        <v>1380</v>
      </c>
      <c r="G1701">
        <v>-0.13100000000000001</v>
      </c>
    </row>
    <row r="1702" spans="1:7" x14ac:dyDescent="0.2">
      <c r="A1702" s="1">
        <v>43661</v>
      </c>
      <c r="B1702">
        <v>10845.9</v>
      </c>
      <c r="C1702">
        <v>10199.9</v>
      </c>
      <c r="D1702">
        <v>11064.7</v>
      </c>
      <c r="E1702">
        <v>9885.4</v>
      </c>
      <c r="F1702" t="s">
        <v>1653</v>
      </c>
      <c r="G1702">
        <v>6.3299999999999995E-2</v>
      </c>
    </row>
    <row r="1703" spans="1:7" x14ac:dyDescent="0.2">
      <c r="A1703" s="1">
        <v>43660</v>
      </c>
      <c r="B1703">
        <v>10200.1</v>
      </c>
      <c r="C1703">
        <v>11364.3</v>
      </c>
      <c r="D1703">
        <v>11448.7</v>
      </c>
      <c r="E1703">
        <v>10128.9</v>
      </c>
      <c r="F1703" t="s">
        <v>1654</v>
      </c>
      <c r="G1703">
        <v>-0.10249999999999999</v>
      </c>
    </row>
    <row r="1704" spans="1:7" x14ac:dyDescent="0.2">
      <c r="A1704" s="1">
        <v>43659</v>
      </c>
      <c r="B1704">
        <v>11364.9</v>
      </c>
      <c r="C1704">
        <v>11762.8</v>
      </c>
      <c r="D1704">
        <v>11798.4</v>
      </c>
      <c r="E1704">
        <v>10839.4</v>
      </c>
      <c r="F1704" t="s">
        <v>1655</v>
      </c>
      <c r="G1704">
        <v>-3.3799999999999997E-2</v>
      </c>
    </row>
    <row r="1705" spans="1:7" x14ac:dyDescent="0.2">
      <c r="A1705" s="1">
        <v>43658</v>
      </c>
      <c r="B1705">
        <v>11762.1</v>
      </c>
      <c r="C1705">
        <v>11343.7</v>
      </c>
      <c r="D1705">
        <v>11881.4</v>
      </c>
      <c r="E1705">
        <v>11109.8</v>
      </c>
      <c r="F1705" t="s">
        <v>1656</v>
      </c>
      <c r="G1705">
        <v>3.6999999999999998E-2</v>
      </c>
    </row>
    <row r="1706" spans="1:7" x14ac:dyDescent="0.2">
      <c r="A1706" s="1">
        <v>43657</v>
      </c>
      <c r="B1706">
        <v>11342.3</v>
      </c>
      <c r="C1706">
        <v>12111.6</v>
      </c>
      <c r="D1706">
        <v>12111.6</v>
      </c>
      <c r="E1706">
        <v>11029</v>
      </c>
      <c r="F1706" t="s">
        <v>1657</v>
      </c>
      <c r="G1706">
        <v>-6.3399999999999998E-2</v>
      </c>
    </row>
    <row r="1707" spans="1:7" x14ac:dyDescent="0.2">
      <c r="A1707" s="1">
        <v>43656</v>
      </c>
      <c r="B1707">
        <v>12110.6</v>
      </c>
      <c r="C1707">
        <v>12542.8</v>
      </c>
      <c r="D1707">
        <v>13134.4</v>
      </c>
      <c r="E1707">
        <v>11594.9</v>
      </c>
      <c r="F1707" t="s">
        <v>1362</v>
      </c>
      <c r="G1707">
        <v>-3.44E-2</v>
      </c>
    </row>
    <row r="1708" spans="1:7" x14ac:dyDescent="0.2">
      <c r="A1708" s="1">
        <v>43655</v>
      </c>
      <c r="B1708">
        <v>12541.5</v>
      </c>
      <c r="C1708">
        <v>12250.6</v>
      </c>
      <c r="D1708">
        <v>12772.9</v>
      </c>
      <c r="E1708">
        <v>12111.2</v>
      </c>
      <c r="F1708" t="s">
        <v>1658</v>
      </c>
      <c r="G1708">
        <v>2.3599999999999999E-2</v>
      </c>
    </row>
    <row r="1709" spans="1:7" x14ac:dyDescent="0.2">
      <c r="A1709" s="1">
        <v>43654</v>
      </c>
      <c r="B1709">
        <v>12252.6</v>
      </c>
      <c r="C1709">
        <v>11415.8</v>
      </c>
      <c r="D1709">
        <v>12332.3</v>
      </c>
      <c r="E1709">
        <v>11304.8</v>
      </c>
      <c r="F1709" t="s">
        <v>1659</v>
      </c>
      <c r="G1709">
        <v>7.3300000000000004E-2</v>
      </c>
    </row>
    <row r="1710" spans="1:7" x14ac:dyDescent="0.2">
      <c r="A1710" s="1">
        <v>43653</v>
      </c>
      <c r="B1710">
        <v>11415.9</v>
      </c>
      <c r="C1710">
        <v>11267.9</v>
      </c>
      <c r="D1710">
        <v>11524.6</v>
      </c>
      <c r="E1710">
        <v>11108.1</v>
      </c>
      <c r="F1710" t="s">
        <v>1660</v>
      </c>
      <c r="G1710">
        <v>1.3100000000000001E-2</v>
      </c>
    </row>
    <row r="1711" spans="1:7" x14ac:dyDescent="0.2">
      <c r="A1711" s="1">
        <v>43652</v>
      </c>
      <c r="B1711">
        <v>11268</v>
      </c>
      <c r="C1711">
        <v>10969.8</v>
      </c>
      <c r="D1711">
        <v>11650.2</v>
      </c>
      <c r="E1711">
        <v>10967.9</v>
      </c>
      <c r="F1711" t="s">
        <v>1661</v>
      </c>
      <c r="G1711">
        <v>2.7099999999999999E-2</v>
      </c>
    </row>
    <row r="1712" spans="1:7" x14ac:dyDescent="0.2">
      <c r="A1712" s="1">
        <v>43651</v>
      </c>
      <c r="B1712">
        <v>10970.2</v>
      </c>
      <c r="C1712">
        <v>11159.7</v>
      </c>
      <c r="D1712">
        <v>11381.8</v>
      </c>
      <c r="E1712">
        <v>10810.3</v>
      </c>
      <c r="F1712" t="s">
        <v>1662</v>
      </c>
      <c r="G1712">
        <v>-1.7299999999999999E-2</v>
      </c>
    </row>
    <row r="1713" spans="1:7" x14ac:dyDescent="0.2">
      <c r="A1713" s="1">
        <v>43650</v>
      </c>
      <c r="B1713">
        <v>11163.1</v>
      </c>
      <c r="C1713">
        <v>11899.3</v>
      </c>
      <c r="D1713">
        <v>11948</v>
      </c>
      <c r="E1713">
        <v>11087.1</v>
      </c>
      <c r="F1713" t="s">
        <v>1663</v>
      </c>
      <c r="G1713">
        <v>-6.2E-2</v>
      </c>
    </row>
    <row r="1714" spans="1:7" x14ac:dyDescent="0.2">
      <c r="A1714" s="1">
        <v>43649</v>
      </c>
      <c r="B1714">
        <v>11900.8</v>
      </c>
      <c r="C1714">
        <v>10835.9</v>
      </c>
      <c r="D1714">
        <v>11931.8</v>
      </c>
      <c r="E1714">
        <v>10835.9</v>
      </c>
      <c r="F1714" t="s">
        <v>1664</v>
      </c>
      <c r="G1714">
        <v>9.8299999999999998E-2</v>
      </c>
    </row>
    <row r="1715" spans="1:7" x14ac:dyDescent="0.2">
      <c r="A1715" s="1">
        <v>43648</v>
      </c>
      <c r="B1715">
        <v>10835.9</v>
      </c>
      <c r="C1715">
        <v>10615.5</v>
      </c>
      <c r="D1715">
        <v>10923.5</v>
      </c>
      <c r="E1715">
        <v>9728.5</v>
      </c>
      <c r="F1715" t="s">
        <v>1381</v>
      </c>
      <c r="G1715">
        <v>2.07E-2</v>
      </c>
    </row>
    <row r="1716" spans="1:7" x14ac:dyDescent="0.2">
      <c r="A1716" s="1">
        <v>43647</v>
      </c>
      <c r="B1716">
        <v>10616.6</v>
      </c>
      <c r="C1716">
        <v>10821.4</v>
      </c>
      <c r="D1716">
        <v>11254.5</v>
      </c>
      <c r="E1716">
        <v>10041.6</v>
      </c>
      <c r="F1716" t="s">
        <v>1428</v>
      </c>
      <c r="G1716">
        <v>-1.8700000000000001E-2</v>
      </c>
    </row>
    <row r="1717" spans="1:7" x14ac:dyDescent="0.2">
      <c r="A1717" s="1">
        <v>43646</v>
      </c>
      <c r="B1717">
        <v>10818.6</v>
      </c>
      <c r="C1717">
        <v>11906</v>
      </c>
      <c r="D1717">
        <v>12179.3</v>
      </c>
      <c r="E1717">
        <v>10765.4</v>
      </c>
      <c r="F1717" t="s">
        <v>1665</v>
      </c>
      <c r="G1717">
        <v>-9.1399999999999995E-2</v>
      </c>
    </row>
    <row r="1718" spans="1:7" x14ac:dyDescent="0.2">
      <c r="A1718" s="1">
        <v>43645</v>
      </c>
      <c r="B1718">
        <v>11906.5</v>
      </c>
      <c r="C1718">
        <v>12408</v>
      </c>
      <c r="D1718">
        <v>12422.9</v>
      </c>
      <c r="E1718">
        <v>11490.8</v>
      </c>
      <c r="F1718" t="s">
        <v>1666</v>
      </c>
      <c r="G1718">
        <v>-4.0500000000000001E-2</v>
      </c>
    </row>
    <row r="1719" spans="1:7" x14ac:dyDescent="0.2">
      <c r="A1719" s="1">
        <v>43644</v>
      </c>
      <c r="B1719">
        <v>12409.1</v>
      </c>
      <c r="C1719">
        <v>11288.4</v>
      </c>
      <c r="D1719">
        <v>12461.8</v>
      </c>
      <c r="E1719">
        <v>10970.5</v>
      </c>
      <c r="F1719" t="s">
        <v>1667</v>
      </c>
      <c r="G1719">
        <v>9.9299999999999999E-2</v>
      </c>
    </row>
    <row r="1720" spans="1:7" x14ac:dyDescent="0.2">
      <c r="A1720" s="1">
        <v>43643</v>
      </c>
      <c r="B1720">
        <v>11287.8</v>
      </c>
      <c r="C1720">
        <v>13062.4</v>
      </c>
      <c r="D1720">
        <v>13422</v>
      </c>
      <c r="E1720">
        <v>10493.5</v>
      </c>
      <c r="F1720" t="s">
        <v>1668</v>
      </c>
      <c r="G1720">
        <v>-0.13589999999999999</v>
      </c>
    </row>
    <row r="1721" spans="1:7" x14ac:dyDescent="0.2">
      <c r="A1721" s="1">
        <v>43642</v>
      </c>
      <c r="B1721">
        <v>13063.8</v>
      </c>
      <c r="C1721">
        <v>11811.6</v>
      </c>
      <c r="D1721">
        <v>13929.8</v>
      </c>
      <c r="E1721">
        <v>11747.3</v>
      </c>
      <c r="F1721" t="s">
        <v>1415</v>
      </c>
      <c r="G1721">
        <v>0.1062</v>
      </c>
    </row>
    <row r="1722" spans="1:7" x14ac:dyDescent="0.2">
      <c r="A1722" s="1">
        <v>43641</v>
      </c>
      <c r="B1722">
        <v>11809.9</v>
      </c>
      <c r="C1722">
        <v>11046.6</v>
      </c>
      <c r="D1722">
        <v>11833.9</v>
      </c>
      <c r="E1722">
        <v>11033.7</v>
      </c>
      <c r="F1722" t="s">
        <v>1669</v>
      </c>
      <c r="G1722">
        <v>6.9099999999999995E-2</v>
      </c>
    </row>
    <row r="1723" spans="1:7" x14ac:dyDescent="0.2">
      <c r="A1723" s="1">
        <v>43640</v>
      </c>
      <c r="B1723">
        <v>11046.4</v>
      </c>
      <c r="C1723">
        <v>10897.3</v>
      </c>
      <c r="D1723">
        <v>11114.4</v>
      </c>
      <c r="E1723">
        <v>10622.6</v>
      </c>
      <c r="F1723" t="s">
        <v>1670</v>
      </c>
      <c r="G1723">
        <v>1.37E-2</v>
      </c>
    </row>
    <row r="1724" spans="1:7" x14ac:dyDescent="0.2">
      <c r="A1724" s="1">
        <v>43639</v>
      </c>
      <c r="B1724">
        <v>10897.1</v>
      </c>
      <c r="C1724">
        <v>10721.5</v>
      </c>
      <c r="D1724">
        <v>11361.3</v>
      </c>
      <c r="E1724">
        <v>10557.8</v>
      </c>
      <c r="F1724" t="s">
        <v>1671</v>
      </c>
      <c r="G1724">
        <v>1.6400000000000001E-2</v>
      </c>
    </row>
    <row r="1725" spans="1:7" x14ac:dyDescent="0.2">
      <c r="A1725" s="1">
        <v>43638</v>
      </c>
      <c r="B1725">
        <v>10721.7</v>
      </c>
      <c r="C1725">
        <v>10178.1</v>
      </c>
      <c r="D1725">
        <v>11160.5</v>
      </c>
      <c r="E1725">
        <v>10031.299999999999</v>
      </c>
      <c r="F1725" t="s">
        <v>1667</v>
      </c>
      <c r="G1725">
        <v>5.33E-2</v>
      </c>
    </row>
    <row r="1726" spans="1:7" x14ac:dyDescent="0.2">
      <c r="A1726" s="1">
        <v>43637</v>
      </c>
      <c r="B1726">
        <v>10179.299999999999</v>
      </c>
      <c r="C1726">
        <v>9517.7000000000007</v>
      </c>
      <c r="D1726">
        <v>10184.299999999999</v>
      </c>
      <c r="E1726">
        <v>9517.4</v>
      </c>
      <c r="F1726" t="s">
        <v>1672</v>
      </c>
      <c r="G1726">
        <v>6.9599999999999995E-2</v>
      </c>
    </row>
    <row r="1727" spans="1:7" x14ac:dyDescent="0.2">
      <c r="A1727" s="1">
        <v>43636</v>
      </c>
      <c r="B1727">
        <v>9517</v>
      </c>
      <c r="C1727">
        <v>9255</v>
      </c>
      <c r="D1727">
        <v>9583.9</v>
      </c>
      <c r="E1727">
        <v>9188.4</v>
      </c>
      <c r="F1727" t="s">
        <v>1673</v>
      </c>
      <c r="G1727">
        <v>2.8299999999999999E-2</v>
      </c>
    </row>
    <row r="1728" spans="1:7" x14ac:dyDescent="0.2">
      <c r="A1728" s="1">
        <v>43635</v>
      </c>
      <c r="B1728">
        <v>9255.4</v>
      </c>
      <c r="C1728">
        <v>9080.7000000000007</v>
      </c>
      <c r="D1728">
        <v>9295.1</v>
      </c>
      <c r="E1728">
        <v>9044</v>
      </c>
      <c r="F1728" t="s">
        <v>1674</v>
      </c>
      <c r="G1728">
        <v>1.9300000000000001E-2</v>
      </c>
    </row>
    <row r="1729" spans="1:7" x14ac:dyDescent="0.2">
      <c r="A1729" s="1">
        <v>43634</v>
      </c>
      <c r="B1729">
        <v>9080.6</v>
      </c>
      <c r="C1729">
        <v>9318.9</v>
      </c>
      <c r="D1729">
        <v>9336.1</v>
      </c>
      <c r="E1729">
        <v>8962.7000000000007</v>
      </c>
      <c r="F1729" t="s">
        <v>1675</v>
      </c>
      <c r="G1729">
        <v>-2.5600000000000001E-2</v>
      </c>
    </row>
    <row r="1730" spans="1:7" x14ac:dyDescent="0.2">
      <c r="A1730" s="1">
        <v>43633</v>
      </c>
      <c r="B1730">
        <v>9318.7999999999993</v>
      </c>
      <c r="C1730">
        <v>8961</v>
      </c>
      <c r="D1730">
        <v>9438.1</v>
      </c>
      <c r="E1730">
        <v>8959.7999999999993</v>
      </c>
      <c r="F1730" t="s">
        <v>1676</v>
      </c>
      <c r="G1730">
        <v>3.9800000000000002E-2</v>
      </c>
    </row>
    <row r="1731" spans="1:7" x14ac:dyDescent="0.2">
      <c r="A1731" s="1">
        <v>43632</v>
      </c>
      <c r="B1731">
        <v>8962.5</v>
      </c>
      <c r="C1731">
        <v>8812.2000000000007</v>
      </c>
      <c r="D1731">
        <v>9332</v>
      </c>
      <c r="E1731">
        <v>8771.1</v>
      </c>
      <c r="F1731" t="s">
        <v>1677</v>
      </c>
      <c r="G1731">
        <v>1.7000000000000001E-2</v>
      </c>
    </row>
    <row r="1732" spans="1:7" x14ac:dyDescent="0.2">
      <c r="A1732" s="1">
        <v>43631</v>
      </c>
      <c r="B1732">
        <v>8812.5</v>
      </c>
      <c r="C1732">
        <v>8655.7999999999993</v>
      </c>
      <c r="D1732">
        <v>8856.7000000000007</v>
      </c>
      <c r="E1732">
        <v>8582.2999999999993</v>
      </c>
      <c r="F1732" t="s">
        <v>1678</v>
      </c>
      <c r="G1732">
        <v>1.8100000000000002E-2</v>
      </c>
    </row>
    <row r="1733" spans="1:7" x14ac:dyDescent="0.2">
      <c r="A1733" s="1">
        <v>43630</v>
      </c>
      <c r="B1733">
        <v>8656.1</v>
      </c>
      <c r="C1733">
        <v>8218.6</v>
      </c>
      <c r="D1733">
        <v>8685.2999999999993</v>
      </c>
      <c r="E1733">
        <v>8153.2</v>
      </c>
      <c r="F1733" t="s">
        <v>1679</v>
      </c>
      <c r="G1733">
        <v>5.3199999999999997E-2</v>
      </c>
    </row>
    <row r="1734" spans="1:7" x14ac:dyDescent="0.2">
      <c r="A1734" s="1">
        <v>43629</v>
      </c>
      <c r="B1734">
        <v>8219</v>
      </c>
      <c r="C1734">
        <v>8132.4</v>
      </c>
      <c r="D1734">
        <v>8306.1</v>
      </c>
      <c r="E1734">
        <v>8028.6</v>
      </c>
      <c r="F1734" t="s">
        <v>1680</v>
      </c>
      <c r="G1734">
        <v>1.06E-2</v>
      </c>
    </row>
    <row r="1735" spans="1:7" x14ac:dyDescent="0.2">
      <c r="A1735" s="1">
        <v>43628</v>
      </c>
      <c r="B1735">
        <v>8133.1</v>
      </c>
      <c r="C1735">
        <v>7888</v>
      </c>
      <c r="D1735">
        <v>8198.1</v>
      </c>
      <c r="E1735">
        <v>7805.8</v>
      </c>
      <c r="F1735" t="s">
        <v>1681</v>
      </c>
      <c r="G1735">
        <v>3.1099999999999999E-2</v>
      </c>
    </row>
    <row r="1736" spans="1:7" x14ac:dyDescent="0.2">
      <c r="A1736" s="1">
        <v>43627</v>
      </c>
      <c r="B1736">
        <v>7888</v>
      </c>
      <c r="C1736">
        <v>7987.8</v>
      </c>
      <c r="D1736">
        <v>8010.4</v>
      </c>
      <c r="E1736">
        <v>7714.5</v>
      </c>
      <c r="F1736" t="s">
        <v>1682</v>
      </c>
      <c r="G1736">
        <v>-1.2500000000000001E-2</v>
      </c>
    </row>
    <row r="1737" spans="1:7" x14ac:dyDescent="0.2">
      <c r="A1737" s="1">
        <v>43626</v>
      </c>
      <c r="B1737">
        <v>7987.8</v>
      </c>
      <c r="C1737">
        <v>7635</v>
      </c>
      <c r="D1737">
        <v>8012.8</v>
      </c>
      <c r="E1737">
        <v>7523.6</v>
      </c>
      <c r="F1737" t="s">
        <v>1683</v>
      </c>
      <c r="G1737">
        <v>4.6199999999999998E-2</v>
      </c>
    </row>
    <row r="1738" spans="1:7" x14ac:dyDescent="0.2">
      <c r="A1738" s="1">
        <v>43625</v>
      </c>
      <c r="B1738">
        <v>7635</v>
      </c>
      <c r="C1738">
        <v>7901.6</v>
      </c>
      <c r="D1738">
        <v>7937.5</v>
      </c>
      <c r="E1738">
        <v>7516.9</v>
      </c>
      <c r="F1738" t="s">
        <v>1684</v>
      </c>
      <c r="G1738">
        <v>-3.3700000000000001E-2</v>
      </c>
    </row>
    <row r="1739" spans="1:7" x14ac:dyDescent="0.2">
      <c r="A1739" s="1">
        <v>43624</v>
      </c>
      <c r="B1739">
        <v>7901.4</v>
      </c>
      <c r="C1739">
        <v>7985.3</v>
      </c>
      <c r="D1739">
        <v>8044.4</v>
      </c>
      <c r="E1739">
        <v>7770.5</v>
      </c>
      <c r="F1739" t="s">
        <v>1685</v>
      </c>
      <c r="G1739">
        <v>-1.0500000000000001E-2</v>
      </c>
    </row>
    <row r="1740" spans="1:7" x14ac:dyDescent="0.2">
      <c r="A1740" s="1">
        <v>43623</v>
      </c>
      <c r="B1740">
        <v>7985.2</v>
      </c>
      <c r="C1740">
        <v>7785.8</v>
      </c>
      <c r="D1740">
        <v>8099.4</v>
      </c>
      <c r="E1740">
        <v>7749.4</v>
      </c>
      <c r="F1740" t="s">
        <v>1686</v>
      </c>
      <c r="G1740">
        <v>2.5700000000000001E-2</v>
      </c>
    </row>
    <row r="1741" spans="1:7" x14ac:dyDescent="0.2">
      <c r="A1741" s="1">
        <v>43622</v>
      </c>
      <c r="B1741">
        <v>7784.9</v>
      </c>
      <c r="C1741">
        <v>7779.6</v>
      </c>
      <c r="D1741">
        <v>7861.4</v>
      </c>
      <c r="E1741">
        <v>7480.4</v>
      </c>
      <c r="F1741" t="s">
        <v>1687</v>
      </c>
      <c r="G1741">
        <v>8.0000000000000004E-4</v>
      </c>
    </row>
    <row r="1742" spans="1:7" x14ac:dyDescent="0.2">
      <c r="A1742" s="1">
        <v>43621</v>
      </c>
      <c r="B1742">
        <v>7779.1</v>
      </c>
      <c r="C1742">
        <v>7685.6</v>
      </c>
      <c r="D1742">
        <v>7885</v>
      </c>
      <c r="E1742">
        <v>7590.4</v>
      </c>
      <c r="F1742" t="s">
        <v>1688</v>
      </c>
      <c r="G1742">
        <v>1.2200000000000001E-2</v>
      </c>
    </row>
    <row r="1743" spans="1:7" x14ac:dyDescent="0.2">
      <c r="A1743" s="1">
        <v>43620</v>
      </c>
      <c r="B1743">
        <v>7685.5</v>
      </c>
      <c r="C1743">
        <v>8118.1</v>
      </c>
      <c r="D1743">
        <v>8118.1</v>
      </c>
      <c r="E1743">
        <v>7494</v>
      </c>
      <c r="F1743" t="s">
        <v>1689</v>
      </c>
      <c r="G1743">
        <v>-5.4100000000000002E-2</v>
      </c>
    </row>
    <row r="1744" spans="1:7" x14ac:dyDescent="0.2">
      <c r="A1744" s="1">
        <v>43619</v>
      </c>
      <c r="B1744">
        <v>8124.8</v>
      </c>
      <c r="C1744">
        <v>8728.6</v>
      </c>
      <c r="D1744">
        <v>8734.9</v>
      </c>
      <c r="E1744">
        <v>8102.7</v>
      </c>
      <c r="F1744" t="s">
        <v>1690</v>
      </c>
      <c r="G1744">
        <v>-6.9199999999999998E-2</v>
      </c>
    </row>
    <row r="1745" spans="1:7" x14ac:dyDescent="0.2">
      <c r="A1745" s="1">
        <v>43618</v>
      </c>
      <c r="B1745">
        <v>8728.6</v>
      </c>
      <c r="C1745">
        <v>8545.7999999999993</v>
      </c>
      <c r="D1745">
        <v>8807.7000000000007</v>
      </c>
      <c r="E1745">
        <v>8534.7999999999993</v>
      </c>
      <c r="F1745" t="s">
        <v>1691</v>
      </c>
      <c r="G1745">
        <v>2.1399999999999999E-2</v>
      </c>
    </row>
    <row r="1746" spans="1:7" x14ac:dyDescent="0.2">
      <c r="A1746" s="1">
        <v>43617</v>
      </c>
      <c r="B1746">
        <v>8545.7000000000007</v>
      </c>
      <c r="C1746">
        <v>8556.9</v>
      </c>
      <c r="D1746">
        <v>8615.7999999999993</v>
      </c>
      <c r="E1746">
        <v>8454</v>
      </c>
      <c r="F1746" t="s">
        <v>1692</v>
      </c>
      <c r="G1746">
        <v>-1.5E-3</v>
      </c>
    </row>
    <row r="1747" spans="1:7" x14ac:dyDescent="0.2">
      <c r="A1747" s="1">
        <v>43616</v>
      </c>
      <c r="B1747">
        <v>8558.2999999999993</v>
      </c>
      <c r="C1747">
        <v>8271.4</v>
      </c>
      <c r="D1747">
        <v>8578.7999999999993</v>
      </c>
      <c r="E1747">
        <v>8135</v>
      </c>
      <c r="F1747" t="s">
        <v>1693</v>
      </c>
      <c r="G1747">
        <v>3.4599999999999999E-2</v>
      </c>
    </row>
    <row r="1748" spans="1:7" x14ac:dyDescent="0.2">
      <c r="A1748" s="1">
        <v>43615</v>
      </c>
      <c r="B1748">
        <v>8271.9</v>
      </c>
      <c r="C1748">
        <v>8647.7999999999993</v>
      </c>
      <c r="D1748">
        <v>9045.9</v>
      </c>
      <c r="E1748">
        <v>8054.7</v>
      </c>
      <c r="F1748" t="s">
        <v>1428</v>
      </c>
      <c r="G1748">
        <v>-4.3499999999999997E-2</v>
      </c>
    </row>
    <row r="1749" spans="1:7" x14ac:dyDescent="0.2">
      <c r="A1749" s="1">
        <v>43614</v>
      </c>
      <c r="B1749">
        <v>8647.7999999999993</v>
      </c>
      <c r="C1749">
        <v>8715.6</v>
      </c>
      <c r="D1749">
        <v>8747.2000000000007</v>
      </c>
      <c r="E1749">
        <v>8435.2999999999993</v>
      </c>
      <c r="F1749" t="s">
        <v>1694</v>
      </c>
      <c r="G1749">
        <v>-7.9000000000000008E-3</v>
      </c>
    </row>
    <row r="1750" spans="1:7" x14ac:dyDescent="0.2">
      <c r="A1750" s="1">
        <v>43613</v>
      </c>
      <c r="B1750">
        <v>8716.2999999999993</v>
      </c>
      <c r="C1750">
        <v>8759.4</v>
      </c>
      <c r="D1750">
        <v>8794.1</v>
      </c>
      <c r="E1750">
        <v>8568.7999999999993</v>
      </c>
      <c r="F1750" t="s">
        <v>1695</v>
      </c>
      <c r="G1750">
        <v>-5.0000000000000001E-3</v>
      </c>
    </row>
    <row r="1751" spans="1:7" x14ac:dyDescent="0.2">
      <c r="A1751" s="1">
        <v>43612</v>
      </c>
      <c r="B1751">
        <v>8760.1</v>
      </c>
      <c r="C1751">
        <v>8628.9</v>
      </c>
      <c r="D1751">
        <v>8902.7999999999993</v>
      </c>
      <c r="E1751">
        <v>8607.2999999999993</v>
      </c>
      <c r="F1751" t="s">
        <v>1696</v>
      </c>
      <c r="G1751">
        <v>1.5100000000000001E-2</v>
      </c>
    </row>
    <row r="1752" spans="1:7" x14ac:dyDescent="0.2">
      <c r="A1752" s="1">
        <v>43611</v>
      </c>
      <c r="B1752">
        <v>8630.2000000000007</v>
      </c>
      <c r="C1752">
        <v>8029.6</v>
      </c>
      <c r="D1752">
        <v>8718.6</v>
      </c>
      <c r="E1752">
        <v>7866.5</v>
      </c>
      <c r="F1752" t="s">
        <v>1697</v>
      </c>
      <c r="G1752">
        <v>7.51E-2</v>
      </c>
    </row>
    <row r="1753" spans="1:7" x14ac:dyDescent="0.2">
      <c r="A1753" s="1">
        <v>43610</v>
      </c>
      <c r="B1753">
        <v>8027.4</v>
      </c>
      <c r="C1753">
        <v>7971.4</v>
      </c>
      <c r="D1753">
        <v>8090.1</v>
      </c>
      <c r="E1753">
        <v>7919.1</v>
      </c>
      <c r="F1753" t="s">
        <v>1698</v>
      </c>
      <c r="G1753">
        <v>7.1999999999999998E-3</v>
      </c>
    </row>
    <row r="1754" spans="1:7" x14ac:dyDescent="0.2">
      <c r="A1754" s="1">
        <v>43609</v>
      </c>
      <c r="B1754">
        <v>7970.1</v>
      </c>
      <c r="C1754">
        <v>7852.8</v>
      </c>
      <c r="D1754">
        <v>8124.1</v>
      </c>
      <c r="E1754">
        <v>7775.4</v>
      </c>
      <c r="F1754" t="s">
        <v>1699</v>
      </c>
      <c r="G1754">
        <v>1.4999999999999999E-2</v>
      </c>
    </row>
    <row r="1755" spans="1:7" x14ac:dyDescent="0.2">
      <c r="A1755" s="1">
        <v>43608</v>
      </c>
      <c r="B1755">
        <v>7852.1</v>
      </c>
      <c r="C1755">
        <v>7637.2</v>
      </c>
      <c r="D1755">
        <v>7939.1</v>
      </c>
      <c r="E1755">
        <v>7486.8</v>
      </c>
      <c r="F1755" t="s">
        <v>1700</v>
      </c>
      <c r="G1755">
        <v>2.8299999999999999E-2</v>
      </c>
    </row>
    <row r="1756" spans="1:7" x14ac:dyDescent="0.2">
      <c r="A1756" s="1">
        <v>43607</v>
      </c>
      <c r="B1756">
        <v>7635.7</v>
      </c>
      <c r="C1756">
        <v>7928.7</v>
      </c>
      <c r="D1756">
        <v>7999</v>
      </c>
      <c r="E1756">
        <v>7545.9</v>
      </c>
      <c r="F1756" t="s">
        <v>1701</v>
      </c>
      <c r="G1756">
        <v>-3.7199999999999997E-2</v>
      </c>
    </row>
    <row r="1757" spans="1:7" x14ac:dyDescent="0.2">
      <c r="A1757" s="1">
        <v>43606</v>
      </c>
      <c r="B1757">
        <v>7930.3</v>
      </c>
      <c r="C1757">
        <v>7965</v>
      </c>
      <c r="D1757">
        <v>8056.8</v>
      </c>
      <c r="E1757">
        <v>7813.2</v>
      </c>
      <c r="F1757" t="s">
        <v>1702</v>
      </c>
      <c r="G1757">
        <v>-4.4000000000000003E-3</v>
      </c>
    </row>
    <row r="1758" spans="1:7" x14ac:dyDescent="0.2">
      <c r="A1758" s="1">
        <v>43605</v>
      </c>
      <c r="B1758">
        <v>7965.3</v>
      </c>
      <c r="C1758">
        <v>8156.4</v>
      </c>
      <c r="D1758">
        <v>8156.4</v>
      </c>
      <c r="E1758">
        <v>7604</v>
      </c>
      <c r="F1758" t="s">
        <v>1703</v>
      </c>
      <c r="G1758">
        <v>-2.35E-2</v>
      </c>
    </row>
    <row r="1759" spans="1:7" x14ac:dyDescent="0.2">
      <c r="A1759" s="1">
        <v>43604</v>
      </c>
      <c r="B1759">
        <v>8157.2</v>
      </c>
      <c r="C1759">
        <v>7261.9</v>
      </c>
      <c r="D1759">
        <v>8253.4</v>
      </c>
      <c r="E1759">
        <v>7252.3</v>
      </c>
      <c r="F1759" t="s">
        <v>1435</v>
      </c>
      <c r="G1759">
        <v>0.1232</v>
      </c>
    </row>
    <row r="1760" spans="1:7" x14ac:dyDescent="0.2">
      <c r="A1760" s="1">
        <v>43603</v>
      </c>
      <c r="B1760">
        <v>7262.6</v>
      </c>
      <c r="C1760">
        <v>7359.9</v>
      </c>
      <c r="D1760">
        <v>7458.5</v>
      </c>
      <c r="E1760">
        <v>7189.4</v>
      </c>
      <c r="F1760" t="s">
        <v>1704</v>
      </c>
      <c r="G1760">
        <v>-1.32E-2</v>
      </c>
    </row>
    <row r="1761" spans="1:7" x14ac:dyDescent="0.2">
      <c r="A1761" s="1">
        <v>43602</v>
      </c>
      <c r="B1761">
        <v>7359.5</v>
      </c>
      <c r="C1761">
        <v>7871.9</v>
      </c>
      <c r="D1761">
        <v>7924</v>
      </c>
      <c r="E1761">
        <v>6998.6</v>
      </c>
      <c r="F1761" t="s">
        <v>1410</v>
      </c>
      <c r="G1761">
        <v>-6.5100000000000005E-2</v>
      </c>
    </row>
    <row r="1762" spans="1:7" x14ac:dyDescent="0.2">
      <c r="A1762" s="1">
        <v>43601</v>
      </c>
      <c r="B1762">
        <v>7871.8</v>
      </c>
      <c r="C1762">
        <v>8164.8</v>
      </c>
      <c r="D1762">
        <v>8293.2999999999993</v>
      </c>
      <c r="E1762">
        <v>7720.4</v>
      </c>
      <c r="F1762" t="s">
        <v>1368</v>
      </c>
      <c r="G1762">
        <v>-3.5900000000000001E-2</v>
      </c>
    </row>
    <row r="1763" spans="1:7" x14ac:dyDescent="0.2">
      <c r="A1763" s="1">
        <v>43600</v>
      </c>
      <c r="B1763">
        <v>8164.6</v>
      </c>
      <c r="C1763">
        <v>7994.8</v>
      </c>
      <c r="D1763">
        <v>8225.2999999999993</v>
      </c>
      <c r="E1763">
        <v>7856.5</v>
      </c>
      <c r="F1763" t="s">
        <v>1436</v>
      </c>
      <c r="G1763">
        <v>2.1299999999999999E-2</v>
      </c>
    </row>
    <row r="1764" spans="1:7" x14ac:dyDescent="0.2">
      <c r="A1764" s="1">
        <v>43599</v>
      </c>
      <c r="B1764">
        <v>7994.6</v>
      </c>
      <c r="C1764">
        <v>7806.4</v>
      </c>
      <c r="D1764">
        <v>8323.9</v>
      </c>
      <c r="E1764">
        <v>7674</v>
      </c>
      <c r="F1764" t="s">
        <v>1705</v>
      </c>
      <c r="G1764">
        <v>2.4199999999999999E-2</v>
      </c>
    </row>
    <row r="1765" spans="1:7" x14ac:dyDescent="0.2">
      <c r="A1765" s="1">
        <v>43598</v>
      </c>
      <c r="B1765">
        <v>7806</v>
      </c>
      <c r="C1765">
        <v>6984.7</v>
      </c>
      <c r="D1765">
        <v>8058.3</v>
      </c>
      <c r="E1765">
        <v>6893.1</v>
      </c>
      <c r="F1765" t="s">
        <v>1426</v>
      </c>
      <c r="G1765">
        <v>0.1176</v>
      </c>
    </row>
    <row r="1766" spans="1:7" x14ac:dyDescent="0.2">
      <c r="A1766" s="1">
        <v>43597</v>
      </c>
      <c r="B1766">
        <v>6984.8</v>
      </c>
      <c r="C1766">
        <v>7190</v>
      </c>
      <c r="D1766">
        <v>7518.9</v>
      </c>
      <c r="E1766">
        <v>6802.6</v>
      </c>
      <c r="F1766" t="s">
        <v>1373</v>
      </c>
      <c r="G1766">
        <v>-2.86E-2</v>
      </c>
    </row>
    <row r="1767" spans="1:7" x14ac:dyDescent="0.2">
      <c r="A1767" s="1">
        <v>43596</v>
      </c>
      <c r="B1767">
        <v>7190.3</v>
      </c>
      <c r="C1767">
        <v>6386.6</v>
      </c>
      <c r="D1767">
        <v>7373.8</v>
      </c>
      <c r="E1767">
        <v>6386.5</v>
      </c>
      <c r="F1767" t="s">
        <v>1706</v>
      </c>
      <c r="G1767">
        <v>0.12590000000000001</v>
      </c>
    </row>
    <row r="1768" spans="1:7" x14ac:dyDescent="0.2">
      <c r="A1768" s="1">
        <v>43595</v>
      </c>
      <c r="B1768">
        <v>6386</v>
      </c>
      <c r="C1768">
        <v>6194.3</v>
      </c>
      <c r="D1768">
        <v>6466.6</v>
      </c>
      <c r="E1768">
        <v>6157.8</v>
      </c>
      <c r="F1768" t="s">
        <v>1707</v>
      </c>
      <c r="G1768">
        <v>3.1399999999999997E-2</v>
      </c>
    </row>
    <row r="1769" spans="1:7" x14ac:dyDescent="0.2">
      <c r="A1769" s="1">
        <v>43594</v>
      </c>
      <c r="B1769">
        <v>6191.5</v>
      </c>
      <c r="C1769">
        <v>5990.5</v>
      </c>
      <c r="D1769">
        <v>6206</v>
      </c>
      <c r="E1769">
        <v>5990</v>
      </c>
      <c r="F1769" t="s">
        <v>1708</v>
      </c>
      <c r="G1769">
        <v>3.3599999999999998E-2</v>
      </c>
    </row>
    <row r="1770" spans="1:7" x14ac:dyDescent="0.2">
      <c r="A1770" s="1">
        <v>43593</v>
      </c>
      <c r="B1770">
        <v>5990.3</v>
      </c>
      <c r="C1770">
        <v>5849.4</v>
      </c>
      <c r="D1770">
        <v>6011.3</v>
      </c>
      <c r="E1770">
        <v>5799.1</v>
      </c>
      <c r="F1770" t="s">
        <v>1709</v>
      </c>
      <c r="G1770">
        <v>2.41E-2</v>
      </c>
    </row>
    <row r="1771" spans="1:7" x14ac:dyDescent="0.2">
      <c r="A1771" s="1">
        <v>43592</v>
      </c>
      <c r="B1771">
        <v>5849.5</v>
      </c>
      <c r="C1771">
        <v>5745.5</v>
      </c>
      <c r="D1771">
        <v>6019.8</v>
      </c>
      <c r="E1771">
        <v>5745.5</v>
      </c>
      <c r="F1771" t="s">
        <v>1710</v>
      </c>
      <c r="G1771">
        <v>1.8200000000000001E-2</v>
      </c>
    </row>
    <row r="1772" spans="1:7" x14ac:dyDescent="0.2">
      <c r="A1772" s="1">
        <v>43591</v>
      </c>
      <c r="B1772">
        <v>5745.1</v>
      </c>
      <c r="C1772">
        <v>5775.1</v>
      </c>
      <c r="D1772">
        <v>5801.4</v>
      </c>
      <c r="E1772">
        <v>5630.5</v>
      </c>
      <c r="F1772" t="s">
        <v>1711</v>
      </c>
      <c r="G1772">
        <v>-5.1999999999999998E-3</v>
      </c>
    </row>
    <row r="1773" spans="1:7" x14ac:dyDescent="0.2">
      <c r="A1773" s="1">
        <v>43590</v>
      </c>
      <c r="B1773">
        <v>5774.9</v>
      </c>
      <c r="C1773">
        <v>5830.8</v>
      </c>
      <c r="D1773">
        <v>5838.2</v>
      </c>
      <c r="E1773">
        <v>5708.2</v>
      </c>
      <c r="F1773" t="s">
        <v>1712</v>
      </c>
      <c r="G1773">
        <v>-9.5999999999999992E-3</v>
      </c>
    </row>
    <row r="1774" spans="1:7" x14ac:dyDescent="0.2">
      <c r="A1774" s="1">
        <v>43589</v>
      </c>
      <c r="B1774">
        <v>5830.9</v>
      </c>
      <c r="C1774">
        <v>5768</v>
      </c>
      <c r="D1774">
        <v>5899.2</v>
      </c>
      <c r="E1774">
        <v>5605</v>
      </c>
      <c r="F1774" t="s">
        <v>1713</v>
      </c>
      <c r="G1774">
        <v>1.11E-2</v>
      </c>
    </row>
    <row r="1775" spans="1:7" x14ac:dyDescent="0.2">
      <c r="A1775" s="1">
        <v>43588</v>
      </c>
      <c r="B1775">
        <v>5766.8</v>
      </c>
      <c r="C1775">
        <v>5493.6</v>
      </c>
      <c r="D1775">
        <v>5844.2</v>
      </c>
      <c r="E1775">
        <v>5478.7</v>
      </c>
      <c r="F1775" t="s">
        <v>1428</v>
      </c>
      <c r="G1775">
        <v>4.9700000000000001E-2</v>
      </c>
    </row>
    <row r="1776" spans="1:7" x14ac:dyDescent="0.2">
      <c r="A1776" s="1">
        <v>43587</v>
      </c>
      <c r="B1776">
        <v>5493.8</v>
      </c>
      <c r="C1776">
        <v>5384.6</v>
      </c>
      <c r="D1776">
        <v>5530.8</v>
      </c>
      <c r="E1776">
        <v>5370</v>
      </c>
      <c r="F1776" t="s">
        <v>1714</v>
      </c>
      <c r="G1776">
        <v>2.0400000000000001E-2</v>
      </c>
    </row>
    <row r="1777" spans="1:7" x14ac:dyDescent="0.2">
      <c r="A1777" s="1">
        <v>43586</v>
      </c>
      <c r="B1777">
        <v>5384.2</v>
      </c>
      <c r="C1777">
        <v>5321.1</v>
      </c>
      <c r="D1777">
        <v>5396.3</v>
      </c>
      <c r="E1777">
        <v>5319.5</v>
      </c>
      <c r="F1777" t="s">
        <v>1715</v>
      </c>
      <c r="G1777">
        <v>1.1900000000000001E-2</v>
      </c>
    </row>
    <row r="1778" spans="1:7" x14ac:dyDescent="0.2">
      <c r="A1778" s="1">
        <v>43585</v>
      </c>
      <c r="B1778">
        <v>5320.8</v>
      </c>
      <c r="C1778">
        <v>5235.3999999999996</v>
      </c>
      <c r="D1778">
        <v>5336.6</v>
      </c>
      <c r="E1778">
        <v>5195.8999999999996</v>
      </c>
      <c r="F1778" t="s">
        <v>1716</v>
      </c>
      <c r="G1778">
        <v>1.6400000000000001E-2</v>
      </c>
    </row>
    <row r="1779" spans="1:7" x14ac:dyDescent="0.2">
      <c r="A1779" s="1">
        <v>43584</v>
      </c>
      <c r="B1779">
        <v>5235</v>
      </c>
      <c r="C1779">
        <v>5302.4</v>
      </c>
      <c r="D1779">
        <v>5322.9</v>
      </c>
      <c r="E1779">
        <v>5188.8999999999996</v>
      </c>
      <c r="F1779" t="s">
        <v>1717</v>
      </c>
      <c r="G1779">
        <v>-1.2699999999999999E-2</v>
      </c>
    </row>
    <row r="1780" spans="1:7" x14ac:dyDescent="0.2">
      <c r="A1780" s="1">
        <v>43583</v>
      </c>
      <c r="B1780">
        <v>5302.3</v>
      </c>
      <c r="C1780">
        <v>5265.7</v>
      </c>
      <c r="D1780">
        <v>5332.5</v>
      </c>
      <c r="E1780">
        <v>5234.3999999999996</v>
      </c>
      <c r="F1780" t="s">
        <v>1718</v>
      </c>
      <c r="G1780">
        <v>6.8999999999999999E-3</v>
      </c>
    </row>
    <row r="1781" spans="1:7" x14ac:dyDescent="0.2">
      <c r="A1781" s="1">
        <v>43582</v>
      </c>
      <c r="B1781">
        <v>5265.9</v>
      </c>
      <c r="C1781">
        <v>5298.2</v>
      </c>
      <c r="D1781">
        <v>5318.1</v>
      </c>
      <c r="E1781">
        <v>5225.3999999999996</v>
      </c>
      <c r="F1781" t="s">
        <v>1719</v>
      </c>
      <c r="G1781">
        <v>-6.1000000000000004E-3</v>
      </c>
    </row>
    <row r="1782" spans="1:7" x14ac:dyDescent="0.2">
      <c r="A1782" s="1">
        <v>43581</v>
      </c>
      <c r="B1782">
        <v>5298.3</v>
      </c>
      <c r="C1782">
        <v>5209.2</v>
      </c>
      <c r="D1782">
        <v>5469.3</v>
      </c>
      <c r="E1782">
        <v>5159.3</v>
      </c>
      <c r="F1782" t="s">
        <v>1652</v>
      </c>
      <c r="G1782">
        <v>1.7100000000000001E-2</v>
      </c>
    </row>
    <row r="1783" spans="1:7" x14ac:dyDescent="0.2">
      <c r="A1783" s="1">
        <v>43580</v>
      </c>
      <c r="B1783">
        <v>5209.1000000000004</v>
      </c>
      <c r="C1783">
        <v>5415.6</v>
      </c>
      <c r="D1783">
        <v>5528.2</v>
      </c>
      <c r="E1783">
        <v>5137.3999999999996</v>
      </c>
      <c r="F1783" t="s">
        <v>1720</v>
      </c>
      <c r="G1783">
        <v>-3.8100000000000002E-2</v>
      </c>
    </row>
    <row r="1784" spans="1:7" x14ac:dyDescent="0.2">
      <c r="A1784" s="1">
        <v>43579</v>
      </c>
      <c r="B1784">
        <v>5415.6</v>
      </c>
      <c r="C1784">
        <v>5511.2</v>
      </c>
      <c r="D1784">
        <v>5589.6</v>
      </c>
      <c r="E1784">
        <v>5346.8</v>
      </c>
      <c r="F1784" t="s">
        <v>1721</v>
      </c>
      <c r="G1784">
        <v>-1.7399999999999999E-2</v>
      </c>
    </row>
    <row r="1785" spans="1:7" x14ac:dyDescent="0.2">
      <c r="A1785" s="1">
        <v>43578</v>
      </c>
      <c r="B1785">
        <v>5511.6</v>
      </c>
      <c r="C1785">
        <v>5346.5</v>
      </c>
      <c r="D1785">
        <v>5594.4</v>
      </c>
      <c r="E1785">
        <v>5291.4</v>
      </c>
      <c r="F1785" t="s">
        <v>1722</v>
      </c>
      <c r="G1785">
        <v>3.0800000000000001E-2</v>
      </c>
    </row>
    <row r="1786" spans="1:7" x14ac:dyDescent="0.2">
      <c r="A1786" s="1">
        <v>43577</v>
      </c>
      <c r="B1786">
        <v>5346.7</v>
      </c>
      <c r="C1786">
        <v>5248.2</v>
      </c>
      <c r="D1786">
        <v>5370.2</v>
      </c>
      <c r="E1786">
        <v>5170.2</v>
      </c>
      <c r="F1786" t="s">
        <v>1723</v>
      </c>
      <c r="G1786">
        <v>1.9699999999999999E-2</v>
      </c>
    </row>
    <row r="1787" spans="1:7" x14ac:dyDescent="0.2">
      <c r="A1787" s="1">
        <v>43576</v>
      </c>
      <c r="B1787">
        <v>5243.5</v>
      </c>
      <c r="C1787">
        <v>5290.2</v>
      </c>
      <c r="D1787">
        <v>5308.2</v>
      </c>
      <c r="E1787">
        <v>5189.8</v>
      </c>
      <c r="F1787" t="s">
        <v>1724</v>
      </c>
      <c r="G1787">
        <v>-8.8000000000000005E-3</v>
      </c>
    </row>
    <row r="1788" spans="1:7" x14ac:dyDescent="0.2">
      <c r="A1788" s="1">
        <v>43575</v>
      </c>
      <c r="B1788">
        <v>5290.2</v>
      </c>
      <c r="C1788">
        <v>5241</v>
      </c>
      <c r="D1788">
        <v>5327</v>
      </c>
      <c r="E1788">
        <v>5240.2</v>
      </c>
      <c r="F1788" t="s">
        <v>1725</v>
      </c>
      <c r="G1788">
        <v>9.4000000000000004E-3</v>
      </c>
    </row>
    <row r="1789" spans="1:7" x14ac:dyDescent="0.2">
      <c r="A1789" s="1">
        <v>43574</v>
      </c>
      <c r="B1789">
        <v>5241</v>
      </c>
      <c r="C1789">
        <v>5264.8</v>
      </c>
      <c r="D1789">
        <v>5282.4</v>
      </c>
      <c r="E1789">
        <v>5192.1000000000004</v>
      </c>
      <c r="F1789" t="s">
        <v>1726</v>
      </c>
      <c r="G1789">
        <v>-4.4999999999999997E-3</v>
      </c>
    </row>
    <row r="1790" spans="1:7" x14ac:dyDescent="0.2">
      <c r="A1790" s="1">
        <v>43573</v>
      </c>
      <c r="B1790">
        <v>5264.7</v>
      </c>
      <c r="C1790">
        <v>5208.3</v>
      </c>
      <c r="D1790">
        <v>5293.1</v>
      </c>
      <c r="E1790">
        <v>5205</v>
      </c>
      <c r="F1790" t="s">
        <v>1727</v>
      </c>
      <c r="G1790">
        <v>1.0800000000000001E-2</v>
      </c>
    </row>
    <row r="1791" spans="1:7" x14ac:dyDescent="0.2">
      <c r="A1791" s="1">
        <v>43572</v>
      </c>
      <c r="B1791">
        <v>5208.3</v>
      </c>
      <c r="C1791">
        <v>5182.1000000000004</v>
      </c>
      <c r="D1791">
        <v>5230.8999999999996</v>
      </c>
      <c r="E1791">
        <v>5165.5</v>
      </c>
      <c r="F1791" t="s">
        <v>1728</v>
      </c>
      <c r="G1791">
        <v>5.3E-3</v>
      </c>
    </row>
    <row r="1792" spans="1:7" x14ac:dyDescent="0.2">
      <c r="A1792" s="1">
        <v>43571</v>
      </c>
      <c r="B1792">
        <v>5180.8999999999996</v>
      </c>
      <c r="C1792">
        <v>5031.3999999999996</v>
      </c>
      <c r="D1792">
        <v>5198.3999999999996</v>
      </c>
      <c r="E1792">
        <v>5014.3999999999996</v>
      </c>
      <c r="F1792" t="s">
        <v>1729</v>
      </c>
      <c r="G1792">
        <v>2.9499999999999998E-2</v>
      </c>
    </row>
    <row r="1793" spans="1:7" x14ac:dyDescent="0.2">
      <c r="A1793" s="1">
        <v>43570</v>
      </c>
      <c r="B1793">
        <v>5032.3</v>
      </c>
      <c r="C1793">
        <v>5135.1000000000004</v>
      </c>
      <c r="D1793">
        <v>5168</v>
      </c>
      <c r="E1793">
        <v>4964.2</v>
      </c>
      <c r="F1793" t="s">
        <v>1730</v>
      </c>
      <c r="G1793">
        <v>-0.02</v>
      </c>
    </row>
    <row r="1794" spans="1:7" x14ac:dyDescent="0.2">
      <c r="A1794" s="1">
        <v>43569</v>
      </c>
      <c r="B1794">
        <v>5134.8</v>
      </c>
      <c r="C1794">
        <v>5052</v>
      </c>
      <c r="D1794">
        <v>5153.5</v>
      </c>
      <c r="E1794">
        <v>5010.7</v>
      </c>
      <c r="F1794" t="s">
        <v>1731</v>
      </c>
      <c r="G1794">
        <v>1.6400000000000001E-2</v>
      </c>
    </row>
    <row r="1795" spans="1:7" x14ac:dyDescent="0.2">
      <c r="A1795" s="1">
        <v>43568</v>
      </c>
      <c r="B1795">
        <v>5051.8</v>
      </c>
      <c r="C1795">
        <v>5054.2</v>
      </c>
      <c r="D1795">
        <v>5093.3999999999996</v>
      </c>
      <c r="E1795">
        <v>5011.6000000000004</v>
      </c>
      <c r="F1795" t="s">
        <v>1732</v>
      </c>
      <c r="G1795">
        <v>-5.0000000000000001E-4</v>
      </c>
    </row>
    <row r="1796" spans="1:7" x14ac:dyDescent="0.2">
      <c r="A1796" s="1">
        <v>43567</v>
      </c>
      <c r="B1796">
        <v>5054.2</v>
      </c>
      <c r="C1796">
        <v>5022.7</v>
      </c>
      <c r="D1796">
        <v>5080.5</v>
      </c>
      <c r="E1796">
        <v>4889.2</v>
      </c>
      <c r="F1796" t="s">
        <v>1733</v>
      </c>
      <c r="G1796">
        <v>6.3E-3</v>
      </c>
    </row>
    <row r="1797" spans="1:7" x14ac:dyDescent="0.2">
      <c r="A1797" s="1">
        <v>43566</v>
      </c>
      <c r="B1797">
        <v>5022.6000000000004</v>
      </c>
      <c r="C1797">
        <v>5307.7</v>
      </c>
      <c r="D1797">
        <v>5337</v>
      </c>
      <c r="E1797">
        <v>4948</v>
      </c>
      <c r="F1797" t="s">
        <v>1734</v>
      </c>
      <c r="G1797">
        <v>-5.3699999999999998E-2</v>
      </c>
    </row>
    <row r="1798" spans="1:7" x14ac:dyDescent="0.2">
      <c r="A1798" s="1">
        <v>43565</v>
      </c>
      <c r="B1798">
        <v>5307.8</v>
      </c>
      <c r="C1798">
        <v>5158.3999999999996</v>
      </c>
      <c r="D1798">
        <v>5404.1</v>
      </c>
      <c r="E1798">
        <v>5142.8999999999996</v>
      </c>
      <c r="F1798" t="s">
        <v>1735</v>
      </c>
      <c r="G1798">
        <v>2.8899999999999999E-2</v>
      </c>
    </row>
    <row r="1799" spans="1:7" x14ac:dyDescent="0.2">
      <c r="A1799" s="1">
        <v>43564</v>
      </c>
      <c r="B1799">
        <v>5158.3999999999996</v>
      </c>
      <c r="C1799">
        <v>5245</v>
      </c>
      <c r="D1799">
        <v>5245.9</v>
      </c>
      <c r="E1799">
        <v>5095.2</v>
      </c>
      <c r="F1799" t="s">
        <v>1736</v>
      </c>
      <c r="G1799">
        <v>-1.6500000000000001E-2</v>
      </c>
    </row>
    <row r="1800" spans="1:7" x14ac:dyDescent="0.2">
      <c r="A1800" s="1">
        <v>43563</v>
      </c>
      <c r="B1800">
        <v>5245.2</v>
      </c>
      <c r="C1800">
        <v>5173.5</v>
      </c>
      <c r="D1800">
        <v>5300.6</v>
      </c>
      <c r="E1800">
        <v>5060.5</v>
      </c>
      <c r="F1800" t="s">
        <v>1737</v>
      </c>
      <c r="G1800">
        <v>1.38E-2</v>
      </c>
    </row>
    <row r="1801" spans="1:7" x14ac:dyDescent="0.2">
      <c r="A1801" s="1">
        <v>43562</v>
      </c>
      <c r="B1801">
        <v>5173.6000000000004</v>
      </c>
      <c r="C1801">
        <v>5046.1000000000004</v>
      </c>
      <c r="D1801">
        <v>5219.5</v>
      </c>
      <c r="E1801">
        <v>5033.7</v>
      </c>
      <c r="F1801" t="s">
        <v>1738</v>
      </c>
      <c r="G1801">
        <v>2.53E-2</v>
      </c>
    </row>
    <row r="1802" spans="1:7" x14ac:dyDescent="0.2">
      <c r="A1802" s="1">
        <v>43561</v>
      </c>
      <c r="B1802">
        <v>5046.2</v>
      </c>
      <c r="C1802">
        <v>5010</v>
      </c>
      <c r="D1802">
        <v>5198.3999999999996</v>
      </c>
      <c r="E1802">
        <v>4947.8999999999996</v>
      </c>
      <c r="F1802" t="s">
        <v>1739</v>
      </c>
      <c r="G1802">
        <v>7.1999999999999998E-3</v>
      </c>
    </row>
    <row r="1803" spans="1:7" x14ac:dyDescent="0.2">
      <c r="A1803" s="1">
        <v>43560</v>
      </c>
      <c r="B1803">
        <v>5010.2</v>
      </c>
      <c r="C1803">
        <v>4902.5</v>
      </c>
      <c r="D1803">
        <v>5029.3999999999996</v>
      </c>
      <c r="E1803">
        <v>4888.3</v>
      </c>
      <c r="F1803" t="s">
        <v>1740</v>
      </c>
      <c r="G1803">
        <v>2.1999999999999999E-2</v>
      </c>
    </row>
    <row r="1804" spans="1:7" x14ac:dyDescent="0.2">
      <c r="A1804" s="1">
        <v>43559</v>
      </c>
      <c r="B1804">
        <v>4902.3999999999996</v>
      </c>
      <c r="C1804">
        <v>4968.7</v>
      </c>
      <c r="D1804">
        <v>5042.5</v>
      </c>
      <c r="E1804">
        <v>4789.2</v>
      </c>
      <c r="F1804" t="s">
        <v>1380</v>
      </c>
      <c r="G1804">
        <v>-1.3299999999999999E-2</v>
      </c>
    </row>
    <row r="1805" spans="1:7" x14ac:dyDescent="0.2">
      <c r="A1805" s="1">
        <v>43558</v>
      </c>
      <c r="B1805">
        <v>4968.7</v>
      </c>
      <c r="C1805">
        <v>4859.3</v>
      </c>
      <c r="D1805">
        <v>5278.4</v>
      </c>
      <c r="E1805">
        <v>4814</v>
      </c>
      <c r="F1805" t="s">
        <v>1741</v>
      </c>
      <c r="G1805">
        <v>2.2499999999999999E-2</v>
      </c>
    </row>
    <row r="1806" spans="1:7" x14ac:dyDescent="0.2">
      <c r="A1806" s="1">
        <v>43557</v>
      </c>
      <c r="B1806">
        <v>4859.3</v>
      </c>
      <c r="C1806">
        <v>4145.1000000000004</v>
      </c>
      <c r="D1806">
        <v>4899.6000000000004</v>
      </c>
      <c r="E1806">
        <v>4143.5</v>
      </c>
      <c r="F1806" t="s">
        <v>1742</v>
      </c>
      <c r="G1806">
        <v>0.17230000000000001</v>
      </c>
    </row>
    <row r="1807" spans="1:7" x14ac:dyDescent="0.2">
      <c r="A1807" s="1">
        <v>43556</v>
      </c>
      <c r="B1807">
        <v>4145.1000000000004</v>
      </c>
      <c r="C1807">
        <v>4102.3</v>
      </c>
      <c r="D1807">
        <v>4159.1000000000004</v>
      </c>
      <c r="E1807">
        <v>4076.8</v>
      </c>
      <c r="F1807" t="s">
        <v>1425</v>
      </c>
      <c r="G1807">
        <v>1.04E-2</v>
      </c>
    </row>
    <row r="1808" spans="1:7" x14ac:dyDescent="0.2">
      <c r="A1808" s="1">
        <v>43555</v>
      </c>
      <c r="B1808">
        <v>4102.3</v>
      </c>
      <c r="C1808">
        <v>4111.8</v>
      </c>
      <c r="D1808">
        <v>4121.8999999999996</v>
      </c>
      <c r="E1808">
        <v>4082.2</v>
      </c>
      <c r="F1808" t="s">
        <v>1743</v>
      </c>
      <c r="G1808">
        <v>-2.3E-3</v>
      </c>
    </row>
    <row r="1809" spans="1:7" x14ac:dyDescent="0.2">
      <c r="A1809" s="1">
        <v>43554</v>
      </c>
      <c r="B1809">
        <v>4111.8</v>
      </c>
      <c r="C1809">
        <v>4103.7</v>
      </c>
      <c r="D1809">
        <v>4138.1000000000004</v>
      </c>
      <c r="E1809">
        <v>4057.1</v>
      </c>
      <c r="F1809" t="s">
        <v>1421</v>
      </c>
      <c r="G1809">
        <v>2.3E-3</v>
      </c>
    </row>
    <row r="1810" spans="1:7" x14ac:dyDescent="0.2">
      <c r="A1810" s="1">
        <v>43553</v>
      </c>
      <c r="B1810">
        <v>4102.2</v>
      </c>
      <c r="C1810">
        <v>4025.7</v>
      </c>
      <c r="D1810">
        <v>4123.1000000000004</v>
      </c>
      <c r="E1810">
        <v>4022.6</v>
      </c>
      <c r="F1810" t="s">
        <v>1744</v>
      </c>
      <c r="G1810">
        <v>1.9E-2</v>
      </c>
    </row>
    <row r="1811" spans="1:7" x14ac:dyDescent="0.2">
      <c r="A1811" s="1">
        <v>43552</v>
      </c>
      <c r="B1811">
        <v>4025.6</v>
      </c>
      <c r="C1811">
        <v>4041.7</v>
      </c>
      <c r="D1811">
        <v>4041.7</v>
      </c>
      <c r="E1811">
        <v>4008.4</v>
      </c>
      <c r="F1811" t="s">
        <v>1745</v>
      </c>
      <c r="G1811">
        <v>-4.0000000000000001E-3</v>
      </c>
    </row>
    <row r="1812" spans="1:7" x14ac:dyDescent="0.2">
      <c r="A1812" s="1">
        <v>43551</v>
      </c>
      <c r="B1812">
        <v>4041.7</v>
      </c>
      <c r="C1812">
        <v>3942.8</v>
      </c>
      <c r="D1812">
        <v>4043.3</v>
      </c>
      <c r="E1812">
        <v>3936.2</v>
      </c>
      <c r="F1812" t="s">
        <v>1746</v>
      </c>
      <c r="G1812">
        <v>2.5100000000000001E-2</v>
      </c>
    </row>
    <row r="1813" spans="1:7" x14ac:dyDescent="0.2">
      <c r="A1813" s="1">
        <v>43550</v>
      </c>
      <c r="B1813">
        <v>3942.8</v>
      </c>
      <c r="C1813">
        <v>3937.1</v>
      </c>
      <c r="D1813">
        <v>3950.7</v>
      </c>
      <c r="E1813">
        <v>3899.9</v>
      </c>
      <c r="F1813" t="s">
        <v>1747</v>
      </c>
      <c r="G1813">
        <v>1.5E-3</v>
      </c>
    </row>
    <row r="1814" spans="1:7" x14ac:dyDescent="0.2">
      <c r="A1814" s="1">
        <v>43549</v>
      </c>
      <c r="B1814">
        <v>3937</v>
      </c>
      <c r="C1814">
        <v>3994.8</v>
      </c>
      <c r="D1814">
        <v>4000.5</v>
      </c>
      <c r="E1814">
        <v>3897.9</v>
      </c>
      <c r="F1814" t="s">
        <v>1748</v>
      </c>
      <c r="G1814">
        <v>-1.44E-2</v>
      </c>
    </row>
    <row r="1815" spans="1:7" x14ac:dyDescent="0.2">
      <c r="A1815" s="1">
        <v>43548</v>
      </c>
      <c r="B1815">
        <v>3994.7</v>
      </c>
      <c r="C1815">
        <v>4002.6</v>
      </c>
      <c r="D1815">
        <v>4005.7</v>
      </c>
      <c r="E1815">
        <v>3967</v>
      </c>
      <c r="F1815" t="s">
        <v>1383</v>
      </c>
      <c r="G1815">
        <v>-2E-3</v>
      </c>
    </row>
    <row r="1816" spans="1:7" x14ac:dyDescent="0.2">
      <c r="A1816" s="1">
        <v>43547</v>
      </c>
      <c r="B1816">
        <v>4002.5</v>
      </c>
      <c r="C1816">
        <v>3990.4</v>
      </c>
      <c r="D1816">
        <v>4018.2</v>
      </c>
      <c r="E1816">
        <v>3980.8</v>
      </c>
      <c r="F1816" t="s">
        <v>1749</v>
      </c>
      <c r="G1816">
        <v>3.0000000000000001E-3</v>
      </c>
    </row>
    <row r="1817" spans="1:7" x14ac:dyDescent="0.2">
      <c r="A1817" s="1">
        <v>43546</v>
      </c>
      <c r="B1817">
        <v>3990.4</v>
      </c>
      <c r="C1817">
        <v>3982.2</v>
      </c>
      <c r="D1817">
        <v>4005.7</v>
      </c>
      <c r="E1817">
        <v>3971.8</v>
      </c>
      <c r="F1817" t="s">
        <v>1750</v>
      </c>
      <c r="G1817">
        <v>2.0999999999999999E-3</v>
      </c>
    </row>
    <row r="1818" spans="1:7" x14ac:dyDescent="0.2">
      <c r="A1818" s="1">
        <v>43545</v>
      </c>
      <c r="B1818">
        <v>3982.2</v>
      </c>
      <c r="C1818">
        <v>4041.2</v>
      </c>
      <c r="D1818">
        <v>4064</v>
      </c>
      <c r="E1818">
        <v>3923.8</v>
      </c>
      <c r="F1818" t="s">
        <v>1751</v>
      </c>
      <c r="G1818">
        <v>-1.46E-2</v>
      </c>
    </row>
    <row r="1819" spans="1:7" x14ac:dyDescent="0.2">
      <c r="A1819" s="1">
        <v>43544</v>
      </c>
      <c r="B1819">
        <v>4041.2</v>
      </c>
      <c r="C1819">
        <v>4017</v>
      </c>
      <c r="D1819">
        <v>4050</v>
      </c>
      <c r="E1819">
        <v>3985.3</v>
      </c>
      <c r="F1819" t="s">
        <v>1752</v>
      </c>
      <c r="G1819">
        <v>6.0000000000000001E-3</v>
      </c>
    </row>
    <row r="1820" spans="1:7" x14ac:dyDescent="0.2">
      <c r="A1820" s="1">
        <v>43543</v>
      </c>
      <c r="B1820">
        <v>4017</v>
      </c>
      <c r="C1820">
        <v>3990.2</v>
      </c>
      <c r="D1820">
        <v>4029.9</v>
      </c>
      <c r="E1820">
        <v>3972.4</v>
      </c>
      <c r="F1820" t="s">
        <v>1753</v>
      </c>
      <c r="G1820">
        <v>6.7000000000000002E-3</v>
      </c>
    </row>
    <row r="1821" spans="1:7" x14ac:dyDescent="0.2">
      <c r="A1821" s="1">
        <v>43542</v>
      </c>
      <c r="B1821">
        <v>3990.2</v>
      </c>
      <c r="C1821">
        <v>3981.5</v>
      </c>
      <c r="D1821">
        <v>4032.3</v>
      </c>
      <c r="E1821">
        <v>3958.5</v>
      </c>
      <c r="F1821" t="s">
        <v>1754</v>
      </c>
      <c r="G1821">
        <v>2.2000000000000001E-3</v>
      </c>
    </row>
    <row r="1822" spans="1:7" x14ac:dyDescent="0.2">
      <c r="A1822" s="1">
        <v>43541</v>
      </c>
      <c r="B1822">
        <v>3981.5</v>
      </c>
      <c r="C1822">
        <v>4006.4</v>
      </c>
      <c r="D1822">
        <v>4009.8</v>
      </c>
      <c r="E1822">
        <v>3956.3</v>
      </c>
      <c r="F1822" t="s">
        <v>1755</v>
      </c>
      <c r="G1822">
        <v>-6.1999999999999998E-3</v>
      </c>
    </row>
    <row r="1823" spans="1:7" x14ac:dyDescent="0.2">
      <c r="A1823" s="1">
        <v>43540</v>
      </c>
      <c r="B1823">
        <v>4006.4</v>
      </c>
      <c r="C1823">
        <v>3924.4</v>
      </c>
      <c r="D1823">
        <v>4050.6</v>
      </c>
      <c r="E1823">
        <v>3923.7</v>
      </c>
      <c r="F1823" t="s">
        <v>1756</v>
      </c>
      <c r="G1823">
        <v>2.0899999999999998E-2</v>
      </c>
    </row>
    <row r="1824" spans="1:7" x14ac:dyDescent="0.2">
      <c r="A1824" s="1">
        <v>43539</v>
      </c>
      <c r="B1824">
        <v>3924.3</v>
      </c>
      <c r="C1824">
        <v>3879</v>
      </c>
      <c r="D1824">
        <v>3935.7</v>
      </c>
      <c r="E1824">
        <v>3874.8</v>
      </c>
      <c r="F1824" t="s">
        <v>1757</v>
      </c>
      <c r="G1824">
        <v>1.17E-2</v>
      </c>
    </row>
    <row r="1825" spans="1:7" x14ac:dyDescent="0.2">
      <c r="A1825" s="1">
        <v>43538</v>
      </c>
      <c r="B1825">
        <v>3879</v>
      </c>
      <c r="C1825">
        <v>3865.1</v>
      </c>
      <c r="D1825">
        <v>3914.7</v>
      </c>
      <c r="E1825">
        <v>3828.4</v>
      </c>
      <c r="F1825" t="s">
        <v>1748</v>
      </c>
      <c r="G1825">
        <v>3.5999999999999999E-3</v>
      </c>
    </row>
    <row r="1826" spans="1:7" x14ac:dyDescent="0.2">
      <c r="A1826" s="1">
        <v>43537</v>
      </c>
      <c r="B1826">
        <v>3865.1</v>
      </c>
      <c r="C1826">
        <v>3885.9</v>
      </c>
      <c r="D1826">
        <v>3894.7</v>
      </c>
      <c r="E1826">
        <v>3847.4</v>
      </c>
      <c r="F1826" t="s">
        <v>1758</v>
      </c>
      <c r="G1826">
        <v>-5.4000000000000003E-3</v>
      </c>
    </row>
    <row r="1827" spans="1:7" x14ac:dyDescent="0.2">
      <c r="A1827" s="1">
        <v>43536</v>
      </c>
      <c r="B1827">
        <v>3886</v>
      </c>
      <c r="C1827">
        <v>3870.3</v>
      </c>
      <c r="D1827">
        <v>3900.1</v>
      </c>
      <c r="E1827">
        <v>3817.1</v>
      </c>
      <c r="F1827" t="s">
        <v>1759</v>
      </c>
      <c r="G1827">
        <v>4.1000000000000003E-3</v>
      </c>
    </row>
    <row r="1828" spans="1:7" x14ac:dyDescent="0.2">
      <c r="A1828" s="1">
        <v>43535</v>
      </c>
      <c r="B1828">
        <v>3870.3</v>
      </c>
      <c r="C1828">
        <v>3915.2</v>
      </c>
      <c r="D1828">
        <v>3935.5</v>
      </c>
      <c r="E1828">
        <v>3842.4</v>
      </c>
      <c r="F1828" t="s">
        <v>1760</v>
      </c>
      <c r="G1828">
        <v>-1.15E-2</v>
      </c>
    </row>
    <row r="1829" spans="1:7" x14ac:dyDescent="0.2">
      <c r="A1829" s="1">
        <v>43534</v>
      </c>
      <c r="B1829">
        <v>3915.2</v>
      </c>
      <c r="C1829">
        <v>3944.4</v>
      </c>
      <c r="D1829">
        <v>3944.5</v>
      </c>
      <c r="E1829">
        <v>3889.2</v>
      </c>
      <c r="F1829" t="s">
        <v>1420</v>
      </c>
      <c r="G1829">
        <v>-7.4000000000000003E-3</v>
      </c>
    </row>
    <row r="1830" spans="1:7" x14ac:dyDescent="0.2">
      <c r="A1830" s="1">
        <v>43533</v>
      </c>
      <c r="B1830">
        <v>3944.3</v>
      </c>
      <c r="C1830">
        <v>3865.6</v>
      </c>
      <c r="D1830">
        <v>3964</v>
      </c>
      <c r="E1830">
        <v>3859.7</v>
      </c>
      <c r="F1830" t="s">
        <v>1761</v>
      </c>
      <c r="G1830">
        <v>2.0299999999999999E-2</v>
      </c>
    </row>
    <row r="1831" spans="1:7" x14ac:dyDescent="0.2">
      <c r="A1831" s="1">
        <v>43532</v>
      </c>
      <c r="B1831">
        <v>3865.9</v>
      </c>
      <c r="C1831">
        <v>3875.1</v>
      </c>
      <c r="D1831">
        <v>3929</v>
      </c>
      <c r="E1831">
        <v>3810.7</v>
      </c>
      <c r="F1831" t="s">
        <v>1762</v>
      </c>
      <c r="G1831">
        <v>-2.3999999999999998E-3</v>
      </c>
    </row>
    <row r="1832" spans="1:7" x14ac:dyDescent="0.2">
      <c r="A1832" s="1">
        <v>43531</v>
      </c>
      <c r="B1832">
        <v>3875.1</v>
      </c>
      <c r="C1832">
        <v>3863.1</v>
      </c>
      <c r="D1832">
        <v>3907.4</v>
      </c>
      <c r="E1832">
        <v>3847.9</v>
      </c>
      <c r="F1832" t="s">
        <v>1763</v>
      </c>
      <c r="G1832">
        <v>3.2000000000000002E-3</v>
      </c>
    </row>
    <row r="1833" spans="1:7" x14ac:dyDescent="0.2">
      <c r="A1833" s="1">
        <v>43530</v>
      </c>
      <c r="B1833">
        <v>3863</v>
      </c>
      <c r="C1833">
        <v>3857.2</v>
      </c>
      <c r="D1833">
        <v>3887.3</v>
      </c>
      <c r="E1833">
        <v>3816.7</v>
      </c>
      <c r="F1833" t="s">
        <v>1764</v>
      </c>
      <c r="G1833">
        <v>1.5E-3</v>
      </c>
    </row>
    <row r="1834" spans="1:7" x14ac:dyDescent="0.2">
      <c r="A1834" s="1">
        <v>43529</v>
      </c>
      <c r="B1834">
        <v>3857.2</v>
      </c>
      <c r="C1834">
        <v>3715.9</v>
      </c>
      <c r="D1834">
        <v>3873.2</v>
      </c>
      <c r="E1834">
        <v>3705.7</v>
      </c>
      <c r="F1834" t="s">
        <v>1765</v>
      </c>
      <c r="G1834">
        <v>3.7999999999999999E-2</v>
      </c>
    </row>
    <row r="1835" spans="1:7" x14ac:dyDescent="0.2">
      <c r="A1835" s="1">
        <v>43528</v>
      </c>
      <c r="B1835">
        <v>3715.9</v>
      </c>
      <c r="C1835">
        <v>3809.7</v>
      </c>
      <c r="D1835">
        <v>3828.4</v>
      </c>
      <c r="E1835">
        <v>3681.8</v>
      </c>
      <c r="F1835" t="s">
        <v>1766</v>
      </c>
      <c r="G1835">
        <v>-2.4500000000000001E-2</v>
      </c>
    </row>
    <row r="1836" spans="1:7" x14ac:dyDescent="0.2">
      <c r="A1836" s="1">
        <v>43527</v>
      </c>
      <c r="B1836">
        <v>3809.5</v>
      </c>
      <c r="C1836">
        <v>3823.2</v>
      </c>
      <c r="D1836">
        <v>3836.6</v>
      </c>
      <c r="E1836">
        <v>3789.7</v>
      </c>
      <c r="F1836" t="s">
        <v>1767</v>
      </c>
      <c r="G1836">
        <v>-3.5999999999999999E-3</v>
      </c>
    </row>
    <row r="1837" spans="1:7" x14ac:dyDescent="0.2">
      <c r="A1837" s="1">
        <v>43526</v>
      </c>
      <c r="B1837">
        <v>3823.1</v>
      </c>
      <c r="C1837">
        <v>3821.9</v>
      </c>
      <c r="D1837">
        <v>3843.2</v>
      </c>
      <c r="E1837">
        <v>3783.6</v>
      </c>
      <c r="F1837" t="s">
        <v>1422</v>
      </c>
      <c r="G1837">
        <v>2.9999999999999997E-4</v>
      </c>
    </row>
    <row r="1838" spans="1:7" x14ac:dyDescent="0.2">
      <c r="A1838" s="1">
        <v>43525</v>
      </c>
      <c r="B1838">
        <v>3821.9</v>
      </c>
      <c r="C1838">
        <v>3816.7</v>
      </c>
      <c r="D1838">
        <v>3855.8</v>
      </c>
      <c r="E1838">
        <v>3816.4</v>
      </c>
      <c r="F1838" t="s">
        <v>1408</v>
      </c>
      <c r="G1838">
        <v>1.4E-3</v>
      </c>
    </row>
    <row r="1839" spans="1:7" x14ac:dyDescent="0.2">
      <c r="A1839" s="1">
        <v>43524</v>
      </c>
      <c r="B1839">
        <v>3816.6</v>
      </c>
      <c r="C1839">
        <v>3814.6</v>
      </c>
      <c r="D1839">
        <v>3883.7</v>
      </c>
      <c r="E1839">
        <v>3783.3</v>
      </c>
      <c r="F1839" t="s">
        <v>1768</v>
      </c>
      <c r="G1839">
        <v>5.0000000000000001E-4</v>
      </c>
    </row>
    <row r="1840" spans="1:7" x14ac:dyDescent="0.2">
      <c r="A1840" s="1">
        <v>43523</v>
      </c>
      <c r="B1840">
        <v>3814.6</v>
      </c>
      <c r="C1840">
        <v>3810.3</v>
      </c>
      <c r="D1840">
        <v>3836.4</v>
      </c>
      <c r="E1840">
        <v>3701.9</v>
      </c>
      <c r="F1840" t="s">
        <v>1769</v>
      </c>
      <c r="G1840">
        <v>1.1000000000000001E-3</v>
      </c>
    </row>
    <row r="1841" spans="1:7" x14ac:dyDescent="0.2">
      <c r="A1841" s="1">
        <v>43522</v>
      </c>
      <c r="B1841">
        <v>3810.3</v>
      </c>
      <c r="C1841">
        <v>3833.5</v>
      </c>
      <c r="D1841">
        <v>3845.5</v>
      </c>
      <c r="E1841">
        <v>3775</v>
      </c>
      <c r="F1841" t="s">
        <v>1770</v>
      </c>
      <c r="G1841">
        <v>-6.1000000000000004E-3</v>
      </c>
    </row>
    <row r="1842" spans="1:7" x14ac:dyDescent="0.2">
      <c r="A1842" s="1">
        <v>43521</v>
      </c>
      <c r="B1842">
        <v>3833.7</v>
      </c>
      <c r="C1842">
        <v>3755.7</v>
      </c>
      <c r="D1842">
        <v>3870.7</v>
      </c>
      <c r="E1842">
        <v>3753.8</v>
      </c>
      <c r="F1842" t="s">
        <v>1771</v>
      </c>
      <c r="G1842">
        <v>2.0899999999999998E-2</v>
      </c>
    </row>
    <row r="1843" spans="1:7" x14ac:dyDescent="0.2">
      <c r="A1843" s="1">
        <v>43520</v>
      </c>
      <c r="B1843">
        <v>3755.2</v>
      </c>
      <c r="C1843">
        <v>4120.5</v>
      </c>
      <c r="D1843">
        <v>4194.2</v>
      </c>
      <c r="E1843">
        <v>3738.7</v>
      </c>
      <c r="F1843" t="s">
        <v>1772</v>
      </c>
      <c r="G1843">
        <v>-8.8599999999999998E-2</v>
      </c>
    </row>
    <row r="1844" spans="1:7" x14ac:dyDescent="0.2">
      <c r="A1844" s="1">
        <v>43519</v>
      </c>
      <c r="B1844">
        <v>4120.3999999999996</v>
      </c>
      <c r="C1844">
        <v>3965.2</v>
      </c>
      <c r="D1844">
        <v>4152.6000000000004</v>
      </c>
      <c r="E1844">
        <v>3939.4</v>
      </c>
      <c r="F1844" t="s">
        <v>1773</v>
      </c>
      <c r="G1844">
        <v>3.9100000000000003E-2</v>
      </c>
    </row>
    <row r="1845" spans="1:7" x14ac:dyDescent="0.2">
      <c r="A1845" s="1">
        <v>43518</v>
      </c>
      <c r="B1845">
        <v>3965.2</v>
      </c>
      <c r="C1845">
        <v>3937.4</v>
      </c>
      <c r="D1845">
        <v>3983.1</v>
      </c>
      <c r="E1845">
        <v>3931.7</v>
      </c>
      <c r="F1845" t="s">
        <v>1774</v>
      </c>
      <c r="G1845">
        <v>7.3000000000000001E-3</v>
      </c>
    </row>
    <row r="1846" spans="1:7" x14ac:dyDescent="0.2">
      <c r="A1846" s="1">
        <v>43517</v>
      </c>
      <c r="B1846">
        <v>3936.6</v>
      </c>
      <c r="C1846">
        <v>3972</v>
      </c>
      <c r="D1846">
        <v>4011.5</v>
      </c>
      <c r="E1846">
        <v>3909.2</v>
      </c>
      <c r="F1846" t="s">
        <v>1775</v>
      </c>
      <c r="G1846">
        <v>-8.9999999999999993E-3</v>
      </c>
    </row>
    <row r="1847" spans="1:7" x14ac:dyDescent="0.2">
      <c r="A1847" s="1">
        <v>43516</v>
      </c>
      <c r="B1847">
        <v>3972.4</v>
      </c>
      <c r="C1847">
        <v>3914.3</v>
      </c>
      <c r="D1847">
        <v>3983.6</v>
      </c>
      <c r="E1847">
        <v>3881.2</v>
      </c>
      <c r="F1847" t="s">
        <v>1776</v>
      </c>
      <c r="G1847">
        <v>1.4800000000000001E-2</v>
      </c>
    </row>
    <row r="1848" spans="1:7" x14ac:dyDescent="0.2">
      <c r="A1848" s="1">
        <v>43515</v>
      </c>
      <c r="B1848">
        <v>3914.3</v>
      </c>
      <c r="C1848">
        <v>3896.4</v>
      </c>
      <c r="D1848">
        <v>3993.8</v>
      </c>
      <c r="E1848">
        <v>3863.7</v>
      </c>
      <c r="F1848" t="s">
        <v>1777</v>
      </c>
      <c r="G1848">
        <v>4.7000000000000002E-3</v>
      </c>
    </row>
    <row r="1849" spans="1:7" x14ac:dyDescent="0.2">
      <c r="A1849" s="1">
        <v>43514</v>
      </c>
      <c r="B1849">
        <v>3896</v>
      </c>
      <c r="C1849">
        <v>3664.2</v>
      </c>
      <c r="D1849">
        <v>3903.7</v>
      </c>
      <c r="E1849">
        <v>3655.1</v>
      </c>
      <c r="F1849" t="s">
        <v>1778</v>
      </c>
      <c r="G1849">
        <v>6.3299999999999995E-2</v>
      </c>
    </row>
    <row r="1850" spans="1:7" x14ac:dyDescent="0.2">
      <c r="A1850" s="1">
        <v>43513</v>
      </c>
      <c r="B1850">
        <v>3664.2</v>
      </c>
      <c r="C1850">
        <v>3616.8</v>
      </c>
      <c r="D1850">
        <v>3689.9</v>
      </c>
      <c r="E1850">
        <v>3607.9</v>
      </c>
      <c r="F1850" t="s">
        <v>1779</v>
      </c>
      <c r="G1850">
        <v>1.3100000000000001E-2</v>
      </c>
    </row>
    <row r="1851" spans="1:7" x14ac:dyDescent="0.2">
      <c r="A1851" s="1">
        <v>43512</v>
      </c>
      <c r="B1851">
        <v>3616.8</v>
      </c>
      <c r="C1851">
        <v>3604.7</v>
      </c>
      <c r="D1851">
        <v>3641.9</v>
      </c>
      <c r="E1851">
        <v>3599.7</v>
      </c>
      <c r="F1851" t="s">
        <v>1780</v>
      </c>
      <c r="G1851">
        <v>3.3999999999999998E-3</v>
      </c>
    </row>
    <row r="1852" spans="1:7" x14ac:dyDescent="0.2">
      <c r="A1852" s="1">
        <v>43511</v>
      </c>
      <c r="B1852">
        <v>3604.7</v>
      </c>
      <c r="C1852">
        <v>3592.6</v>
      </c>
      <c r="D1852">
        <v>3648.3</v>
      </c>
      <c r="E1852">
        <v>3581.4</v>
      </c>
      <c r="F1852" t="s">
        <v>1781</v>
      </c>
      <c r="G1852">
        <v>3.3999999999999998E-3</v>
      </c>
    </row>
    <row r="1853" spans="1:7" x14ac:dyDescent="0.2">
      <c r="A1853" s="1">
        <v>43510</v>
      </c>
      <c r="B1853">
        <v>3592.6</v>
      </c>
      <c r="C1853">
        <v>3611.5</v>
      </c>
      <c r="D1853">
        <v>3624.5</v>
      </c>
      <c r="E1853">
        <v>3580.2</v>
      </c>
      <c r="F1853" t="s">
        <v>1782</v>
      </c>
      <c r="G1853">
        <v>-5.1999999999999998E-3</v>
      </c>
    </row>
    <row r="1854" spans="1:7" x14ac:dyDescent="0.2">
      <c r="A1854" s="1">
        <v>43509</v>
      </c>
      <c r="B1854">
        <v>3611.5</v>
      </c>
      <c r="C1854">
        <v>3632</v>
      </c>
      <c r="D1854">
        <v>3663.5</v>
      </c>
      <c r="E1854">
        <v>3599.2</v>
      </c>
      <c r="F1854" t="s">
        <v>1783</v>
      </c>
      <c r="G1854">
        <v>-5.5999999999999999E-3</v>
      </c>
    </row>
    <row r="1855" spans="1:7" x14ac:dyDescent="0.2">
      <c r="A1855" s="1">
        <v>43508</v>
      </c>
      <c r="B1855">
        <v>3632</v>
      </c>
      <c r="C1855">
        <v>3631.8</v>
      </c>
      <c r="D1855">
        <v>3656.4</v>
      </c>
      <c r="E1855">
        <v>3594.4</v>
      </c>
      <c r="F1855" t="s">
        <v>1784</v>
      </c>
      <c r="G1855">
        <v>1E-4</v>
      </c>
    </row>
    <row r="1856" spans="1:7" x14ac:dyDescent="0.2">
      <c r="A1856" s="1">
        <v>43507</v>
      </c>
      <c r="B1856">
        <v>3631.8</v>
      </c>
      <c r="C1856">
        <v>3678.8</v>
      </c>
      <c r="D1856">
        <v>3681.1</v>
      </c>
      <c r="E1856">
        <v>3623.8</v>
      </c>
      <c r="F1856" t="s">
        <v>1785</v>
      </c>
      <c r="G1856">
        <v>-1.2800000000000001E-2</v>
      </c>
    </row>
    <row r="1857" spans="1:7" x14ac:dyDescent="0.2">
      <c r="A1857" s="1">
        <v>43506</v>
      </c>
      <c r="B1857">
        <v>3679</v>
      </c>
      <c r="C1857">
        <v>3661</v>
      </c>
      <c r="D1857">
        <v>3680.6</v>
      </c>
      <c r="E1857">
        <v>3617.1</v>
      </c>
      <c r="F1857" t="s">
        <v>1786</v>
      </c>
      <c r="G1857">
        <v>4.7999999999999996E-3</v>
      </c>
    </row>
    <row r="1858" spans="1:7" x14ac:dyDescent="0.2">
      <c r="A1858" s="1">
        <v>43505</v>
      </c>
      <c r="B1858">
        <v>3661.4</v>
      </c>
      <c r="C1858">
        <v>3661.6</v>
      </c>
      <c r="D1858">
        <v>3675.3</v>
      </c>
      <c r="E1858">
        <v>3633.2</v>
      </c>
      <c r="F1858" t="s">
        <v>1787</v>
      </c>
      <c r="G1858">
        <v>-1E-4</v>
      </c>
    </row>
    <row r="1859" spans="1:7" x14ac:dyDescent="0.2">
      <c r="A1859" s="1">
        <v>43504</v>
      </c>
      <c r="B1859">
        <v>3661.7</v>
      </c>
      <c r="C1859">
        <v>3397.3</v>
      </c>
      <c r="D1859">
        <v>3721.1</v>
      </c>
      <c r="E1859">
        <v>3382.5</v>
      </c>
      <c r="F1859" t="s">
        <v>1788</v>
      </c>
      <c r="G1859">
        <v>7.7700000000000005E-2</v>
      </c>
    </row>
    <row r="1860" spans="1:7" x14ac:dyDescent="0.2">
      <c r="A1860" s="1">
        <v>43503</v>
      </c>
      <c r="B1860">
        <v>3397.7</v>
      </c>
      <c r="C1860">
        <v>3404.9</v>
      </c>
      <c r="D1860">
        <v>3421.8</v>
      </c>
      <c r="E1860">
        <v>3390.3</v>
      </c>
      <c r="F1860" t="s">
        <v>1789</v>
      </c>
      <c r="G1860">
        <v>-2E-3</v>
      </c>
    </row>
    <row r="1861" spans="1:7" x14ac:dyDescent="0.2">
      <c r="A1861" s="1">
        <v>43502</v>
      </c>
      <c r="B1861">
        <v>3404.3</v>
      </c>
      <c r="C1861">
        <v>3468.5</v>
      </c>
      <c r="D1861">
        <v>3478</v>
      </c>
      <c r="E1861">
        <v>3383.9</v>
      </c>
      <c r="F1861" t="s">
        <v>1790</v>
      </c>
      <c r="G1861">
        <v>-1.8499999999999999E-2</v>
      </c>
    </row>
    <row r="1862" spans="1:7" x14ac:dyDescent="0.2">
      <c r="A1862" s="1">
        <v>43501</v>
      </c>
      <c r="B1862">
        <v>3468.4</v>
      </c>
      <c r="C1862">
        <v>3463</v>
      </c>
      <c r="D1862">
        <v>3485.9</v>
      </c>
      <c r="E1862">
        <v>3450.3</v>
      </c>
      <c r="F1862" t="s">
        <v>1791</v>
      </c>
      <c r="G1862">
        <v>1.6000000000000001E-3</v>
      </c>
    </row>
    <row r="1863" spans="1:7" x14ac:dyDescent="0.2">
      <c r="A1863" s="1">
        <v>43500</v>
      </c>
      <c r="B1863">
        <v>3462.8</v>
      </c>
      <c r="C1863">
        <v>3459</v>
      </c>
      <c r="D1863">
        <v>3479.7</v>
      </c>
      <c r="E1863">
        <v>3437.1</v>
      </c>
      <c r="F1863" t="s">
        <v>1792</v>
      </c>
      <c r="G1863">
        <v>1.1000000000000001E-3</v>
      </c>
    </row>
    <row r="1864" spans="1:7" x14ac:dyDescent="0.2">
      <c r="A1864" s="1">
        <v>43499</v>
      </c>
      <c r="B1864">
        <v>3459.1</v>
      </c>
      <c r="C1864">
        <v>3502.3</v>
      </c>
      <c r="D1864">
        <v>3507.8</v>
      </c>
      <c r="E1864">
        <v>3431.3</v>
      </c>
      <c r="F1864" t="s">
        <v>1793</v>
      </c>
      <c r="G1864">
        <v>-1.24E-2</v>
      </c>
    </row>
    <row r="1865" spans="1:7" x14ac:dyDescent="0.2">
      <c r="A1865" s="1">
        <v>43498</v>
      </c>
      <c r="B1865">
        <v>3502.5</v>
      </c>
      <c r="C1865">
        <v>3467.9</v>
      </c>
      <c r="D1865">
        <v>3514.5</v>
      </c>
      <c r="E1865">
        <v>3447.8</v>
      </c>
      <c r="F1865" t="s">
        <v>1794</v>
      </c>
      <c r="G1865">
        <v>0.01</v>
      </c>
    </row>
    <row r="1866" spans="1:7" x14ac:dyDescent="0.2">
      <c r="A1866" s="1">
        <v>43497</v>
      </c>
      <c r="B1866">
        <v>3467.9</v>
      </c>
      <c r="C1866">
        <v>3437.7</v>
      </c>
      <c r="D1866">
        <v>3485.7</v>
      </c>
      <c r="E1866">
        <v>3415.3</v>
      </c>
      <c r="F1866" t="s">
        <v>1795</v>
      </c>
      <c r="G1866">
        <v>8.9999999999999993E-3</v>
      </c>
    </row>
    <row r="1867" spans="1:7" x14ac:dyDescent="0.2">
      <c r="A1867" s="1">
        <v>43496</v>
      </c>
      <c r="B1867">
        <v>3437.2</v>
      </c>
      <c r="C1867">
        <v>3460</v>
      </c>
      <c r="D1867">
        <v>3484.7</v>
      </c>
      <c r="E1867">
        <v>3427</v>
      </c>
      <c r="F1867" t="s">
        <v>1796</v>
      </c>
      <c r="G1867">
        <v>-6.6E-3</v>
      </c>
    </row>
    <row r="1868" spans="1:7" x14ac:dyDescent="0.2">
      <c r="A1868" s="1">
        <v>43495</v>
      </c>
      <c r="B1868">
        <v>3460</v>
      </c>
      <c r="C1868">
        <v>3414.6</v>
      </c>
      <c r="D1868">
        <v>3479</v>
      </c>
      <c r="E1868">
        <v>3394.2</v>
      </c>
      <c r="F1868" t="s">
        <v>1797</v>
      </c>
      <c r="G1868">
        <v>1.32E-2</v>
      </c>
    </row>
    <row r="1869" spans="1:7" x14ac:dyDescent="0.2">
      <c r="A1869" s="1">
        <v>43494</v>
      </c>
      <c r="B1869">
        <v>3414.8</v>
      </c>
      <c r="C1869">
        <v>3442.8</v>
      </c>
      <c r="D1869">
        <v>3450.1</v>
      </c>
      <c r="E1869">
        <v>3368.2</v>
      </c>
      <c r="F1869" t="s">
        <v>1798</v>
      </c>
      <c r="G1869">
        <v>-8.0999999999999996E-3</v>
      </c>
    </row>
    <row r="1870" spans="1:7" x14ac:dyDescent="0.2">
      <c r="A1870" s="1">
        <v>43493</v>
      </c>
      <c r="B1870">
        <v>3442.8</v>
      </c>
      <c r="C1870">
        <v>3555.8</v>
      </c>
      <c r="D1870">
        <v>3561.2</v>
      </c>
      <c r="E1870">
        <v>3395.7</v>
      </c>
      <c r="F1870" t="s">
        <v>1799</v>
      </c>
      <c r="G1870">
        <v>-3.1699999999999999E-2</v>
      </c>
    </row>
    <row r="1871" spans="1:7" x14ac:dyDescent="0.2">
      <c r="A1871" s="1">
        <v>43492</v>
      </c>
      <c r="B1871">
        <v>3555.6</v>
      </c>
      <c r="C1871">
        <v>3570.9</v>
      </c>
      <c r="D1871">
        <v>3583.2</v>
      </c>
      <c r="E1871">
        <v>3509.2</v>
      </c>
      <c r="F1871" t="s">
        <v>1800</v>
      </c>
      <c r="G1871">
        <v>-4.3E-3</v>
      </c>
    </row>
    <row r="1872" spans="1:7" x14ac:dyDescent="0.2">
      <c r="A1872" s="1">
        <v>43491</v>
      </c>
      <c r="B1872">
        <v>3570.9</v>
      </c>
      <c r="C1872">
        <v>3572</v>
      </c>
      <c r="D1872">
        <v>3652.5</v>
      </c>
      <c r="E1872">
        <v>3556.1</v>
      </c>
      <c r="F1872" t="s">
        <v>1801</v>
      </c>
      <c r="G1872">
        <v>-2.9999999999999997E-4</v>
      </c>
    </row>
    <row r="1873" spans="1:7" x14ac:dyDescent="0.2">
      <c r="A1873" s="1">
        <v>43490</v>
      </c>
      <c r="B1873">
        <v>3572</v>
      </c>
      <c r="C1873">
        <v>3574.3</v>
      </c>
      <c r="D1873">
        <v>3582.6</v>
      </c>
      <c r="E1873">
        <v>3542.2</v>
      </c>
      <c r="F1873" t="s">
        <v>1802</v>
      </c>
      <c r="G1873">
        <v>-5.9999999999999995E-4</v>
      </c>
    </row>
    <row r="1874" spans="1:7" x14ac:dyDescent="0.2">
      <c r="A1874" s="1">
        <v>43489</v>
      </c>
      <c r="B1874">
        <v>3574.3</v>
      </c>
      <c r="C1874">
        <v>3561.4</v>
      </c>
      <c r="D1874">
        <v>3587</v>
      </c>
      <c r="E1874">
        <v>3539.7</v>
      </c>
      <c r="F1874" t="s">
        <v>1803</v>
      </c>
      <c r="G1874">
        <v>3.5999999999999999E-3</v>
      </c>
    </row>
    <row r="1875" spans="1:7" x14ac:dyDescent="0.2">
      <c r="A1875" s="1">
        <v>43488</v>
      </c>
      <c r="B1875">
        <v>3561.5</v>
      </c>
      <c r="C1875">
        <v>3580.1</v>
      </c>
      <c r="D1875">
        <v>3608.3</v>
      </c>
      <c r="E1875">
        <v>3532.8</v>
      </c>
      <c r="F1875" t="s">
        <v>1804</v>
      </c>
      <c r="G1875">
        <v>-5.1999999999999998E-3</v>
      </c>
    </row>
    <row r="1876" spans="1:7" x14ac:dyDescent="0.2">
      <c r="A1876" s="1">
        <v>43487</v>
      </c>
      <c r="B1876">
        <v>3580.1</v>
      </c>
      <c r="C1876">
        <v>3536.9</v>
      </c>
      <c r="D1876">
        <v>3607.9</v>
      </c>
      <c r="E1876">
        <v>3465.2</v>
      </c>
      <c r="F1876" t="s">
        <v>1805</v>
      </c>
      <c r="G1876">
        <v>1.23E-2</v>
      </c>
    </row>
    <row r="1877" spans="1:7" x14ac:dyDescent="0.2">
      <c r="A1877" s="1">
        <v>43486</v>
      </c>
      <c r="B1877">
        <v>3536.7</v>
      </c>
      <c r="C1877">
        <v>3542.7</v>
      </c>
      <c r="D1877">
        <v>3561.4</v>
      </c>
      <c r="E1877">
        <v>3505.4</v>
      </c>
      <c r="F1877" t="s">
        <v>1806</v>
      </c>
      <c r="G1877">
        <v>-1.6000000000000001E-3</v>
      </c>
    </row>
    <row r="1878" spans="1:7" x14ac:dyDescent="0.2">
      <c r="A1878" s="1">
        <v>43485</v>
      </c>
      <c r="B1878">
        <v>3542.3</v>
      </c>
      <c r="C1878">
        <v>3676.2</v>
      </c>
      <c r="D1878">
        <v>3699.1</v>
      </c>
      <c r="E1878">
        <v>3503.9</v>
      </c>
      <c r="F1878" t="s">
        <v>1807</v>
      </c>
      <c r="G1878">
        <v>-3.6799999999999999E-2</v>
      </c>
    </row>
    <row r="1879" spans="1:7" x14ac:dyDescent="0.2">
      <c r="A1879" s="1">
        <v>43484</v>
      </c>
      <c r="B1879">
        <v>3677.8</v>
      </c>
      <c r="C1879">
        <v>3605.8</v>
      </c>
      <c r="D1879">
        <v>3715.2</v>
      </c>
      <c r="E1879">
        <v>3604.1</v>
      </c>
      <c r="F1879" t="s">
        <v>1808</v>
      </c>
      <c r="G1879">
        <v>0.02</v>
      </c>
    </row>
    <row r="1880" spans="1:7" x14ac:dyDescent="0.2">
      <c r="A1880" s="1">
        <v>43483</v>
      </c>
      <c r="B1880">
        <v>3605.6</v>
      </c>
      <c r="C1880">
        <v>3626.3</v>
      </c>
      <c r="D1880">
        <v>3627.9</v>
      </c>
      <c r="E1880">
        <v>3575.7</v>
      </c>
      <c r="F1880" t="s">
        <v>1809</v>
      </c>
      <c r="G1880">
        <v>-5.7000000000000002E-3</v>
      </c>
    </row>
    <row r="1881" spans="1:7" x14ac:dyDescent="0.2">
      <c r="A1881" s="1">
        <v>43482</v>
      </c>
      <c r="B1881">
        <v>3626.4</v>
      </c>
      <c r="C1881">
        <v>3588.1</v>
      </c>
      <c r="D1881">
        <v>3636.7</v>
      </c>
      <c r="E1881">
        <v>3554.8</v>
      </c>
      <c r="F1881" t="s">
        <v>1810</v>
      </c>
      <c r="G1881">
        <v>1.0699999999999999E-2</v>
      </c>
    </row>
    <row r="1882" spans="1:7" x14ac:dyDescent="0.2">
      <c r="A1882" s="1">
        <v>43481</v>
      </c>
      <c r="B1882">
        <v>3588</v>
      </c>
      <c r="C1882">
        <v>3570.6</v>
      </c>
      <c r="D1882">
        <v>3644.1</v>
      </c>
      <c r="E1882">
        <v>3561.4</v>
      </c>
      <c r="F1882" t="s">
        <v>1811</v>
      </c>
      <c r="G1882">
        <v>4.7000000000000002E-3</v>
      </c>
    </row>
    <row r="1883" spans="1:7" x14ac:dyDescent="0.2">
      <c r="A1883" s="1">
        <v>43480</v>
      </c>
      <c r="B1883">
        <v>3571.3</v>
      </c>
      <c r="C1883">
        <v>3637.5</v>
      </c>
      <c r="D1883">
        <v>3660.8</v>
      </c>
      <c r="E1883">
        <v>3545.7</v>
      </c>
      <c r="F1883" t="s">
        <v>1812</v>
      </c>
      <c r="G1883">
        <v>-1.84E-2</v>
      </c>
    </row>
    <row r="1884" spans="1:7" x14ac:dyDescent="0.2">
      <c r="A1884" s="1">
        <v>43479</v>
      </c>
      <c r="B1884">
        <v>3638.1</v>
      </c>
      <c r="C1884">
        <v>3490.4</v>
      </c>
      <c r="D1884">
        <v>3672</v>
      </c>
      <c r="E1884">
        <v>3490.4</v>
      </c>
      <c r="F1884" t="s">
        <v>1813</v>
      </c>
      <c r="G1884">
        <v>4.24E-2</v>
      </c>
    </row>
    <row r="1885" spans="1:7" x14ac:dyDescent="0.2">
      <c r="A1885" s="1">
        <v>43478</v>
      </c>
      <c r="B1885">
        <v>3490.2</v>
      </c>
      <c r="C1885">
        <v>3597.3</v>
      </c>
      <c r="D1885">
        <v>3617.6</v>
      </c>
      <c r="E1885">
        <v>3473.2</v>
      </c>
      <c r="F1885" t="s">
        <v>1814</v>
      </c>
      <c r="G1885">
        <v>-2.98E-2</v>
      </c>
    </row>
    <row r="1886" spans="1:7" x14ac:dyDescent="0.2">
      <c r="A1886" s="1">
        <v>43477</v>
      </c>
      <c r="B1886">
        <v>3597.2</v>
      </c>
      <c r="C1886">
        <v>3616.6</v>
      </c>
      <c r="D1886">
        <v>3633.9</v>
      </c>
      <c r="E1886">
        <v>3561.3</v>
      </c>
      <c r="F1886" t="s">
        <v>1815</v>
      </c>
      <c r="G1886">
        <v>-5.3E-3</v>
      </c>
    </row>
    <row r="1887" spans="1:7" x14ac:dyDescent="0.2">
      <c r="A1887" s="1">
        <v>43476</v>
      </c>
      <c r="B1887">
        <v>3616.5</v>
      </c>
      <c r="C1887">
        <v>3603.3</v>
      </c>
      <c r="D1887">
        <v>3655.7</v>
      </c>
      <c r="E1887">
        <v>3563.1</v>
      </c>
      <c r="F1887" t="s">
        <v>1816</v>
      </c>
      <c r="G1887">
        <v>3.5000000000000001E-3</v>
      </c>
    </row>
    <row r="1888" spans="1:7" x14ac:dyDescent="0.2">
      <c r="A1888" s="1">
        <v>43475</v>
      </c>
      <c r="B1888">
        <v>3603.7</v>
      </c>
      <c r="C1888">
        <v>3978.9</v>
      </c>
      <c r="D1888">
        <v>4007.7</v>
      </c>
      <c r="E1888">
        <v>3562.1</v>
      </c>
      <c r="F1888" t="s">
        <v>1817</v>
      </c>
      <c r="G1888">
        <v>-9.4100000000000003E-2</v>
      </c>
    </row>
    <row r="1889" spans="1:7" x14ac:dyDescent="0.2">
      <c r="A1889" s="1">
        <v>43474</v>
      </c>
      <c r="B1889">
        <v>3978</v>
      </c>
      <c r="C1889">
        <v>3971</v>
      </c>
      <c r="D1889">
        <v>4014.2</v>
      </c>
      <c r="E1889">
        <v>3957.5</v>
      </c>
      <c r="F1889" t="s">
        <v>1818</v>
      </c>
      <c r="G1889">
        <v>1.6999999999999999E-3</v>
      </c>
    </row>
    <row r="1890" spans="1:7" x14ac:dyDescent="0.2">
      <c r="A1890" s="1">
        <v>43473</v>
      </c>
      <c r="B1890">
        <v>3971</v>
      </c>
      <c r="C1890">
        <v>3985.8</v>
      </c>
      <c r="D1890">
        <v>4070.5</v>
      </c>
      <c r="E1890">
        <v>3943.1</v>
      </c>
      <c r="F1890" t="s">
        <v>1819</v>
      </c>
      <c r="G1890">
        <v>-3.7000000000000002E-3</v>
      </c>
    </row>
    <row r="1891" spans="1:7" x14ac:dyDescent="0.2">
      <c r="A1891" s="1">
        <v>43472</v>
      </c>
      <c r="B1891">
        <v>3985.9</v>
      </c>
      <c r="C1891">
        <v>4004.3</v>
      </c>
      <c r="D1891">
        <v>4028</v>
      </c>
      <c r="E1891">
        <v>3945.5</v>
      </c>
      <c r="F1891" t="s">
        <v>1820</v>
      </c>
      <c r="G1891">
        <v>-4.4999999999999997E-3</v>
      </c>
    </row>
    <row r="1892" spans="1:7" x14ac:dyDescent="0.2">
      <c r="A1892" s="1">
        <v>43471</v>
      </c>
      <c r="B1892">
        <v>4004.1</v>
      </c>
      <c r="C1892">
        <v>3785.7</v>
      </c>
      <c r="D1892">
        <v>4034.1</v>
      </c>
      <c r="E1892">
        <v>3758.5</v>
      </c>
      <c r="F1892" t="s">
        <v>1821</v>
      </c>
      <c r="G1892">
        <v>5.7799999999999997E-2</v>
      </c>
    </row>
    <row r="1893" spans="1:7" x14ac:dyDescent="0.2">
      <c r="A1893" s="1">
        <v>43470</v>
      </c>
      <c r="B1893">
        <v>3785.4</v>
      </c>
      <c r="C1893">
        <v>3802.8</v>
      </c>
      <c r="D1893">
        <v>3846.7</v>
      </c>
      <c r="E1893">
        <v>3769</v>
      </c>
      <c r="F1893" t="s">
        <v>1822</v>
      </c>
      <c r="G1893">
        <v>-4.5999999999999999E-3</v>
      </c>
    </row>
    <row r="1894" spans="1:7" x14ac:dyDescent="0.2">
      <c r="A1894" s="1">
        <v>43469</v>
      </c>
      <c r="B1894">
        <v>3802.7</v>
      </c>
      <c r="C1894">
        <v>3780.5</v>
      </c>
      <c r="D1894">
        <v>3823.9</v>
      </c>
      <c r="E1894">
        <v>3720</v>
      </c>
      <c r="F1894" t="s">
        <v>1823</v>
      </c>
      <c r="G1894">
        <v>6.0000000000000001E-3</v>
      </c>
    </row>
    <row r="1895" spans="1:7" x14ac:dyDescent="0.2">
      <c r="A1895" s="1">
        <v>43468</v>
      </c>
      <c r="B1895">
        <v>3780.1</v>
      </c>
      <c r="C1895">
        <v>3874.1</v>
      </c>
      <c r="D1895">
        <v>3875.8</v>
      </c>
      <c r="E1895">
        <v>3753</v>
      </c>
      <c r="F1895" t="s">
        <v>1824</v>
      </c>
      <c r="G1895">
        <v>-2.4199999999999999E-2</v>
      </c>
    </row>
    <row r="1896" spans="1:7" x14ac:dyDescent="0.2">
      <c r="A1896" s="1">
        <v>43467</v>
      </c>
      <c r="B1896">
        <v>3873.8</v>
      </c>
      <c r="C1896">
        <v>3809.7</v>
      </c>
      <c r="D1896">
        <v>3894.8</v>
      </c>
      <c r="E1896">
        <v>3768.1</v>
      </c>
      <c r="F1896" t="s">
        <v>1825</v>
      </c>
      <c r="G1896">
        <v>1.6899999999999998E-2</v>
      </c>
    </row>
    <row r="1897" spans="1:7" x14ac:dyDescent="0.2">
      <c r="A1897" s="1">
        <v>43466</v>
      </c>
      <c r="B1897">
        <v>3809.4</v>
      </c>
      <c r="C1897">
        <v>3709.5</v>
      </c>
      <c r="D1897">
        <v>3814.3</v>
      </c>
      <c r="E1897">
        <v>3664.4</v>
      </c>
      <c r="F1897" t="s">
        <v>1826</v>
      </c>
      <c r="G1897">
        <v>2.69E-2</v>
      </c>
    </row>
    <row r="1898" spans="1:7" x14ac:dyDescent="0.2">
      <c r="A1898" s="1">
        <v>43465</v>
      </c>
      <c r="B1898">
        <v>3709.4</v>
      </c>
      <c r="C1898">
        <v>3815.1</v>
      </c>
      <c r="D1898">
        <v>3819.6</v>
      </c>
      <c r="E1898">
        <v>3658.8</v>
      </c>
      <c r="F1898" t="s">
        <v>1827</v>
      </c>
      <c r="G1898">
        <v>-2.7699999999999999E-2</v>
      </c>
    </row>
    <row r="1899" spans="1:7" x14ac:dyDescent="0.2">
      <c r="A1899" s="1">
        <v>43464</v>
      </c>
      <c r="B1899">
        <v>3815</v>
      </c>
      <c r="C1899">
        <v>3708.2</v>
      </c>
      <c r="D1899">
        <v>3837.7</v>
      </c>
      <c r="E1899">
        <v>3682.5</v>
      </c>
      <c r="F1899" t="s">
        <v>1828</v>
      </c>
      <c r="G1899">
        <v>2.92E-2</v>
      </c>
    </row>
    <row r="1900" spans="1:7" x14ac:dyDescent="0.2">
      <c r="A1900" s="1">
        <v>43463</v>
      </c>
      <c r="B1900">
        <v>3706.8</v>
      </c>
      <c r="C1900">
        <v>3861.6</v>
      </c>
      <c r="D1900">
        <v>3899.6</v>
      </c>
      <c r="E1900">
        <v>3696</v>
      </c>
      <c r="F1900" t="s">
        <v>1829</v>
      </c>
      <c r="G1900">
        <v>-4.0099999999999997E-2</v>
      </c>
    </row>
    <row r="1901" spans="1:7" x14ac:dyDescent="0.2">
      <c r="A1901" s="1">
        <v>43462</v>
      </c>
      <c r="B1901">
        <v>3861.6</v>
      </c>
      <c r="C1901">
        <v>3587.1</v>
      </c>
      <c r="D1901">
        <v>3900.3</v>
      </c>
      <c r="E1901">
        <v>3565.5</v>
      </c>
      <c r="F1901" t="s">
        <v>1830</v>
      </c>
      <c r="G1901">
        <v>7.6600000000000001E-2</v>
      </c>
    </row>
    <row r="1902" spans="1:7" x14ac:dyDescent="0.2">
      <c r="A1902" s="1">
        <v>43461</v>
      </c>
      <c r="B1902">
        <v>3586.9</v>
      </c>
      <c r="C1902">
        <v>3793.4</v>
      </c>
      <c r="D1902">
        <v>3822.6</v>
      </c>
      <c r="E1902">
        <v>3560.8</v>
      </c>
      <c r="F1902" t="s">
        <v>1831</v>
      </c>
      <c r="G1902">
        <v>-5.45E-2</v>
      </c>
    </row>
    <row r="1903" spans="1:7" x14ac:dyDescent="0.2">
      <c r="A1903" s="1">
        <v>43460</v>
      </c>
      <c r="B1903">
        <v>3793.7</v>
      </c>
      <c r="C1903">
        <v>3762.8</v>
      </c>
      <c r="D1903">
        <v>3841.9</v>
      </c>
      <c r="E1903">
        <v>3680.3</v>
      </c>
      <c r="F1903" t="s">
        <v>1832</v>
      </c>
      <c r="G1903">
        <v>8.3000000000000001E-3</v>
      </c>
    </row>
    <row r="1904" spans="1:7" x14ac:dyDescent="0.2">
      <c r="A1904" s="1">
        <v>43459</v>
      </c>
      <c r="B1904">
        <v>3762.5</v>
      </c>
      <c r="C1904">
        <v>4025.6</v>
      </c>
      <c r="D1904">
        <v>4030.7</v>
      </c>
      <c r="E1904">
        <v>3676.5</v>
      </c>
      <c r="F1904" t="s">
        <v>1833</v>
      </c>
      <c r="G1904">
        <v>-6.5500000000000003E-2</v>
      </c>
    </row>
    <row r="1905" spans="1:7" x14ac:dyDescent="0.2">
      <c r="A1905" s="1">
        <v>43458</v>
      </c>
      <c r="B1905">
        <v>4026.1</v>
      </c>
      <c r="C1905">
        <v>3944.5</v>
      </c>
      <c r="D1905">
        <v>4208.2</v>
      </c>
      <c r="E1905">
        <v>3941.9</v>
      </c>
      <c r="F1905" t="s">
        <v>1834</v>
      </c>
      <c r="G1905">
        <v>2.07E-2</v>
      </c>
    </row>
    <row r="1906" spans="1:7" x14ac:dyDescent="0.2">
      <c r="A1906" s="1">
        <v>43457</v>
      </c>
      <c r="B1906">
        <v>3944.4</v>
      </c>
      <c r="C1906">
        <v>3964.3</v>
      </c>
      <c r="D1906">
        <v>4037.1</v>
      </c>
      <c r="E1906">
        <v>3904.6</v>
      </c>
      <c r="F1906" t="s">
        <v>1835</v>
      </c>
      <c r="G1906">
        <v>-5.0000000000000001E-3</v>
      </c>
    </row>
    <row r="1907" spans="1:7" x14ac:dyDescent="0.2">
      <c r="A1907" s="1">
        <v>43456</v>
      </c>
      <c r="B1907">
        <v>3964.4</v>
      </c>
      <c r="C1907">
        <v>3850.9</v>
      </c>
      <c r="D1907">
        <v>3977.2</v>
      </c>
      <c r="E1907">
        <v>3803.7</v>
      </c>
      <c r="F1907" t="s">
        <v>1836</v>
      </c>
      <c r="G1907">
        <v>2.9499999999999998E-2</v>
      </c>
    </row>
    <row r="1908" spans="1:7" x14ac:dyDescent="0.2">
      <c r="A1908" s="1">
        <v>43455</v>
      </c>
      <c r="B1908">
        <v>3850.9</v>
      </c>
      <c r="C1908">
        <v>4075.2</v>
      </c>
      <c r="D1908">
        <v>4153.1000000000004</v>
      </c>
      <c r="E1908">
        <v>3786.9</v>
      </c>
      <c r="F1908" t="s">
        <v>1837</v>
      </c>
      <c r="G1908">
        <v>-5.5199999999999999E-2</v>
      </c>
    </row>
    <row r="1909" spans="1:7" x14ac:dyDescent="0.2">
      <c r="A1909" s="1">
        <v>43454</v>
      </c>
      <c r="B1909">
        <v>4076</v>
      </c>
      <c r="C1909">
        <v>3687.2</v>
      </c>
      <c r="D1909">
        <v>4140.3</v>
      </c>
      <c r="E1909">
        <v>3665.8</v>
      </c>
      <c r="F1909" t="s">
        <v>1838</v>
      </c>
      <c r="G1909">
        <v>0.1055</v>
      </c>
    </row>
    <row r="1910" spans="1:7" x14ac:dyDescent="0.2">
      <c r="A1910" s="1">
        <v>43453</v>
      </c>
      <c r="B1910">
        <v>3687.1</v>
      </c>
      <c r="C1910">
        <v>3668.1</v>
      </c>
      <c r="D1910">
        <v>3924.7</v>
      </c>
      <c r="E1910">
        <v>3647.5</v>
      </c>
      <c r="F1910" t="s">
        <v>1839</v>
      </c>
      <c r="G1910">
        <v>5.1999999999999998E-3</v>
      </c>
    </row>
    <row r="1911" spans="1:7" x14ac:dyDescent="0.2">
      <c r="A1911" s="1">
        <v>43452</v>
      </c>
      <c r="B1911">
        <v>3668</v>
      </c>
      <c r="C1911">
        <v>3526</v>
      </c>
      <c r="D1911">
        <v>3683.1</v>
      </c>
      <c r="E1911">
        <v>3456.9</v>
      </c>
      <c r="F1911" t="s">
        <v>1840</v>
      </c>
      <c r="G1911">
        <v>4.02E-2</v>
      </c>
    </row>
    <row r="1912" spans="1:7" x14ac:dyDescent="0.2">
      <c r="A1912" s="1">
        <v>43451</v>
      </c>
      <c r="B1912">
        <v>3526.1</v>
      </c>
      <c r="C1912">
        <v>3248.3</v>
      </c>
      <c r="D1912">
        <v>3597.4</v>
      </c>
      <c r="E1912">
        <v>3243.1</v>
      </c>
      <c r="F1912" t="s">
        <v>1841</v>
      </c>
      <c r="G1912">
        <v>8.5699999999999998E-2</v>
      </c>
    </row>
    <row r="1913" spans="1:7" x14ac:dyDescent="0.2">
      <c r="A1913" s="1">
        <v>43450</v>
      </c>
      <c r="B1913">
        <v>3247.9</v>
      </c>
      <c r="C1913">
        <v>3228.6</v>
      </c>
      <c r="D1913">
        <v>3305</v>
      </c>
      <c r="E1913">
        <v>3225.9</v>
      </c>
      <c r="F1913" t="s">
        <v>1842</v>
      </c>
      <c r="G1913">
        <v>6.0000000000000001E-3</v>
      </c>
    </row>
    <row r="1914" spans="1:7" x14ac:dyDescent="0.2">
      <c r="A1914" s="1">
        <v>43449</v>
      </c>
      <c r="B1914">
        <v>3228.7</v>
      </c>
      <c r="C1914">
        <v>3247.8</v>
      </c>
      <c r="D1914">
        <v>3282.3</v>
      </c>
      <c r="E1914">
        <v>3177</v>
      </c>
      <c r="F1914" t="s">
        <v>1843</v>
      </c>
      <c r="G1914">
        <v>-5.8999999999999999E-3</v>
      </c>
    </row>
    <row r="1915" spans="1:7" x14ac:dyDescent="0.2">
      <c r="A1915" s="1">
        <v>43448</v>
      </c>
      <c r="B1915">
        <v>3247.8</v>
      </c>
      <c r="C1915">
        <v>3315.4</v>
      </c>
      <c r="D1915">
        <v>3336.6</v>
      </c>
      <c r="E1915">
        <v>3199.1</v>
      </c>
      <c r="F1915" t="s">
        <v>1844</v>
      </c>
      <c r="G1915">
        <v>-2.0400000000000001E-2</v>
      </c>
    </row>
    <row r="1916" spans="1:7" x14ac:dyDescent="0.2">
      <c r="A1916" s="1">
        <v>43447</v>
      </c>
      <c r="B1916">
        <v>3315.3</v>
      </c>
      <c r="C1916">
        <v>3466.2</v>
      </c>
      <c r="D1916">
        <v>3474.4</v>
      </c>
      <c r="E1916">
        <v>3284.8</v>
      </c>
      <c r="F1916" t="s">
        <v>1845</v>
      </c>
      <c r="G1916">
        <v>-4.3499999999999997E-2</v>
      </c>
    </row>
    <row r="1917" spans="1:7" x14ac:dyDescent="0.2">
      <c r="A1917" s="1">
        <v>43446</v>
      </c>
      <c r="B1917">
        <v>3466.1</v>
      </c>
      <c r="C1917">
        <v>3390.2</v>
      </c>
      <c r="D1917">
        <v>3510.2</v>
      </c>
      <c r="E1917">
        <v>3379.4</v>
      </c>
      <c r="F1917" t="s">
        <v>1846</v>
      </c>
      <c r="G1917">
        <v>1.72E-2</v>
      </c>
    </row>
    <row r="1918" spans="1:7" x14ac:dyDescent="0.2">
      <c r="A1918" s="1">
        <v>43445</v>
      </c>
      <c r="B1918">
        <v>3407.7</v>
      </c>
      <c r="C1918">
        <v>3460.4</v>
      </c>
      <c r="D1918">
        <v>3485.9</v>
      </c>
      <c r="E1918">
        <v>3349.9</v>
      </c>
      <c r="F1918" t="s">
        <v>1847</v>
      </c>
      <c r="G1918">
        <v>-1.5299999999999999E-2</v>
      </c>
    </row>
    <row r="1919" spans="1:7" x14ac:dyDescent="0.2">
      <c r="A1919" s="1">
        <v>43444</v>
      </c>
      <c r="B1919">
        <v>3460.5</v>
      </c>
      <c r="C1919">
        <v>3566.9</v>
      </c>
      <c r="D1919">
        <v>3622.4</v>
      </c>
      <c r="E1919">
        <v>3412.7</v>
      </c>
      <c r="F1919" t="s">
        <v>1848</v>
      </c>
      <c r="G1919">
        <v>-0.03</v>
      </c>
    </row>
    <row r="1920" spans="1:7" x14ac:dyDescent="0.2">
      <c r="A1920" s="1">
        <v>43443</v>
      </c>
      <c r="B1920">
        <v>3567.5</v>
      </c>
      <c r="C1920">
        <v>3430.3</v>
      </c>
      <c r="D1920">
        <v>3677.6</v>
      </c>
      <c r="E1920">
        <v>3424.2</v>
      </c>
      <c r="F1920" t="s">
        <v>1849</v>
      </c>
      <c r="G1920">
        <v>0.04</v>
      </c>
    </row>
    <row r="1921" spans="1:7" x14ac:dyDescent="0.2">
      <c r="A1921" s="1">
        <v>43442</v>
      </c>
      <c r="B1921">
        <v>3430.4</v>
      </c>
      <c r="C1921">
        <v>3422.3</v>
      </c>
      <c r="D1921">
        <v>3507.7</v>
      </c>
      <c r="E1921">
        <v>3302.9</v>
      </c>
      <c r="F1921" t="s">
        <v>1850</v>
      </c>
      <c r="G1921">
        <v>2.3999999999999998E-3</v>
      </c>
    </row>
    <row r="1922" spans="1:7" x14ac:dyDescent="0.2">
      <c r="A1922" s="1">
        <v>43441</v>
      </c>
      <c r="B1922">
        <v>3422.2</v>
      </c>
      <c r="C1922">
        <v>3508.9</v>
      </c>
      <c r="D1922">
        <v>3626.6</v>
      </c>
      <c r="E1922">
        <v>3251.8</v>
      </c>
      <c r="F1922" t="s">
        <v>1851</v>
      </c>
      <c r="G1922">
        <v>-2.46E-2</v>
      </c>
    </row>
    <row r="1923" spans="1:7" x14ac:dyDescent="0.2">
      <c r="A1923" s="1">
        <v>43440</v>
      </c>
      <c r="B1923">
        <v>3508.6</v>
      </c>
      <c r="C1923">
        <v>3771.4</v>
      </c>
      <c r="D1923">
        <v>3887.2</v>
      </c>
      <c r="E1923">
        <v>3505.7</v>
      </c>
      <c r="F1923" t="s">
        <v>1852</v>
      </c>
      <c r="G1923">
        <v>-6.9699999999999998E-2</v>
      </c>
    </row>
    <row r="1924" spans="1:7" x14ac:dyDescent="0.2">
      <c r="A1924" s="1">
        <v>43439</v>
      </c>
      <c r="B1924">
        <v>3771.6</v>
      </c>
      <c r="C1924">
        <v>3958.1</v>
      </c>
      <c r="D1924">
        <v>3974.1</v>
      </c>
      <c r="E1924">
        <v>3765.2</v>
      </c>
      <c r="F1924" t="s">
        <v>1853</v>
      </c>
      <c r="G1924">
        <v>-4.7199999999999999E-2</v>
      </c>
    </row>
    <row r="1925" spans="1:7" x14ac:dyDescent="0.2">
      <c r="A1925" s="1">
        <v>43438</v>
      </c>
      <c r="B1925">
        <v>3958.5</v>
      </c>
      <c r="C1925">
        <v>3899.9</v>
      </c>
      <c r="D1925">
        <v>4082.9</v>
      </c>
      <c r="E1925">
        <v>3809.3</v>
      </c>
      <c r="F1925" t="s">
        <v>1854</v>
      </c>
      <c r="G1925">
        <v>1.5599999999999999E-2</v>
      </c>
    </row>
    <row r="1926" spans="1:7" x14ac:dyDescent="0.2">
      <c r="A1926" s="1">
        <v>43437</v>
      </c>
      <c r="B1926">
        <v>3897.8</v>
      </c>
      <c r="C1926">
        <v>4160.3</v>
      </c>
      <c r="D1926">
        <v>4177</v>
      </c>
      <c r="E1926">
        <v>3839.9</v>
      </c>
      <c r="F1926" t="s">
        <v>1855</v>
      </c>
      <c r="G1926">
        <v>-6.3100000000000003E-2</v>
      </c>
    </row>
    <row r="1927" spans="1:7" x14ac:dyDescent="0.2">
      <c r="A1927" s="1">
        <v>43436</v>
      </c>
      <c r="B1927">
        <v>4160.3999999999996</v>
      </c>
      <c r="C1927">
        <v>4196.2</v>
      </c>
      <c r="D1927">
        <v>4316.1000000000004</v>
      </c>
      <c r="E1927">
        <v>4105.3</v>
      </c>
      <c r="F1927" t="s">
        <v>1856</v>
      </c>
      <c r="G1927">
        <v>-8.5000000000000006E-3</v>
      </c>
    </row>
    <row r="1928" spans="1:7" x14ac:dyDescent="0.2">
      <c r="A1928" s="1">
        <v>43435</v>
      </c>
      <c r="B1928">
        <v>4196.2</v>
      </c>
      <c r="C1928">
        <v>4038.7</v>
      </c>
      <c r="D1928">
        <v>4299.1000000000004</v>
      </c>
      <c r="E1928">
        <v>3967.1</v>
      </c>
      <c r="F1928" t="s">
        <v>1857</v>
      </c>
      <c r="G1928">
        <v>3.8699999999999998E-2</v>
      </c>
    </row>
    <row r="1929" spans="1:7" x14ac:dyDescent="0.2">
      <c r="A1929" s="1">
        <v>43434</v>
      </c>
      <c r="B1929">
        <v>4039.7</v>
      </c>
      <c r="C1929">
        <v>4296.8</v>
      </c>
      <c r="D1929">
        <v>4340.6000000000004</v>
      </c>
      <c r="E1929">
        <v>3954.5</v>
      </c>
      <c r="F1929" t="s">
        <v>1858</v>
      </c>
      <c r="G1929">
        <v>-5.9799999999999999E-2</v>
      </c>
    </row>
    <row r="1930" spans="1:7" x14ac:dyDescent="0.2">
      <c r="A1930" s="1">
        <v>43433</v>
      </c>
      <c r="B1930">
        <v>4296.5</v>
      </c>
      <c r="C1930">
        <v>4265.5</v>
      </c>
      <c r="D1930">
        <v>4440.1000000000004</v>
      </c>
      <c r="E1930">
        <v>4140.6000000000004</v>
      </c>
      <c r="F1930" t="s">
        <v>1859</v>
      </c>
      <c r="G1930">
        <v>7.3000000000000001E-3</v>
      </c>
    </row>
    <row r="1931" spans="1:7" x14ac:dyDescent="0.2">
      <c r="A1931" s="1">
        <v>43432</v>
      </c>
      <c r="B1931">
        <v>4265.3999999999996</v>
      </c>
      <c r="C1931">
        <v>3866.4</v>
      </c>
      <c r="D1931">
        <v>4391.8</v>
      </c>
      <c r="E1931">
        <v>3866.4</v>
      </c>
      <c r="F1931" t="s">
        <v>1860</v>
      </c>
      <c r="G1931">
        <v>0.1032</v>
      </c>
    </row>
    <row r="1932" spans="1:7" x14ac:dyDescent="0.2">
      <c r="A1932" s="1">
        <v>43431</v>
      </c>
      <c r="B1932">
        <v>3866.5</v>
      </c>
      <c r="C1932">
        <v>3840.3</v>
      </c>
      <c r="D1932">
        <v>3920.6</v>
      </c>
      <c r="E1932">
        <v>3687.8</v>
      </c>
      <c r="F1932" t="s">
        <v>1861</v>
      </c>
      <c r="G1932">
        <v>7.7000000000000002E-3</v>
      </c>
    </row>
    <row r="1933" spans="1:7" x14ac:dyDescent="0.2">
      <c r="A1933" s="1">
        <v>43430</v>
      </c>
      <c r="B1933">
        <v>3837</v>
      </c>
      <c r="C1933">
        <v>4061</v>
      </c>
      <c r="D1933">
        <v>4179</v>
      </c>
      <c r="E1933">
        <v>3679.8</v>
      </c>
      <c r="F1933" t="s">
        <v>1862</v>
      </c>
      <c r="G1933">
        <v>-5.5399999999999998E-2</v>
      </c>
    </row>
    <row r="1934" spans="1:7" x14ac:dyDescent="0.2">
      <c r="A1934" s="1">
        <v>43429</v>
      </c>
      <c r="B1934">
        <v>4062.2</v>
      </c>
      <c r="C1934">
        <v>3920.3</v>
      </c>
      <c r="D1934">
        <v>4198.3999999999996</v>
      </c>
      <c r="E1934">
        <v>3634.2</v>
      </c>
      <c r="F1934" t="s">
        <v>1863</v>
      </c>
      <c r="G1934">
        <v>3.6200000000000003E-2</v>
      </c>
    </row>
    <row r="1935" spans="1:7" x14ac:dyDescent="0.2">
      <c r="A1935" s="1">
        <v>43428</v>
      </c>
      <c r="B1935">
        <v>3920.4</v>
      </c>
      <c r="C1935">
        <v>4397.3</v>
      </c>
      <c r="D1935">
        <v>4494.6000000000004</v>
      </c>
      <c r="E1935">
        <v>3821.5</v>
      </c>
      <c r="F1935" t="s">
        <v>1864</v>
      </c>
      <c r="G1935">
        <v>-0.1086</v>
      </c>
    </row>
    <row r="1936" spans="1:7" x14ac:dyDescent="0.2">
      <c r="A1936" s="1">
        <v>43427</v>
      </c>
      <c r="B1936">
        <v>4398</v>
      </c>
      <c r="C1936">
        <v>4360.8999999999996</v>
      </c>
      <c r="D1936">
        <v>4455.6000000000004</v>
      </c>
      <c r="E1936">
        <v>4223.7</v>
      </c>
      <c r="F1936" t="s">
        <v>1865</v>
      </c>
      <c r="G1936">
        <v>9.5999999999999992E-3</v>
      </c>
    </row>
    <row r="1937" spans="1:7" x14ac:dyDescent="0.2">
      <c r="A1937" s="1">
        <v>43426</v>
      </c>
      <c r="B1937">
        <v>4356</v>
      </c>
      <c r="C1937">
        <v>4646.3999999999996</v>
      </c>
      <c r="D1937">
        <v>4695.7</v>
      </c>
      <c r="E1937">
        <v>4346.7</v>
      </c>
      <c r="F1937" t="s">
        <v>1866</v>
      </c>
      <c r="G1937">
        <v>-6.0900000000000003E-2</v>
      </c>
    </row>
    <row r="1938" spans="1:7" x14ac:dyDescent="0.2">
      <c r="A1938" s="1">
        <v>43425</v>
      </c>
      <c r="B1938">
        <v>4638.7</v>
      </c>
      <c r="C1938">
        <v>4523</v>
      </c>
      <c r="D1938">
        <v>4743.7</v>
      </c>
      <c r="E1938">
        <v>4393</v>
      </c>
      <c r="F1938" t="s">
        <v>1867</v>
      </c>
      <c r="G1938">
        <v>2.52E-2</v>
      </c>
    </row>
    <row r="1939" spans="1:7" x14ac:dyDescent="0.2">
      <c r="A1939" s="1">
        <v>43424</v>
      </c>
      <c r="B1939">
        <v>4524.6000000000004</v>
      </c>
      <c r="C1939">
        <v>4883.6000000000004</v>
      </c>
      <c r="D1939">
        <v>5013.3999999999996</v>
      </c>
      <c r="E1939">
        <v>4272.3</v>
      </c>
      <c r="F1939" t="s">
        <v>1868</v>
      </c>
      <c r="G1939">
        <v>-7.3599999999999999E-2</v>
      </c>
    </row>
    <row r="1940" spans="1:7" x14ac:dyDescent="0.2">
      <c r="A1940" s="1">
        <v>43423</v>
      </c>
      <c r="B1940">
        <v>4883.8</v>
      </c>
      <c r="C1940">
        <v>5660.4</v>
      </c>
      <c r="D1940">
        <v>5662.5</v>
      </c>
      <c r="E1940">
        <v>4831.1000000000004</v>
      </c>
      <c r="F1940" t="s">
        <v>1869</v>
      </c>
      <c r="G1940">
        <v>-0.13689999999999999</v>
      </c>
    </row>
    <row r="1941" spans="1:7" x14ac:dyDescent="0.2">
      <c r="A1941" s="1">
        <v>43422</v>
      </c>
      <c r="B1941">
        <v>5658.3</v>
      </c>
      <c r="C1941">
        <v>5621</v>
      </c>
      <c r="D1941">
        <v>5727.9</v>
      </c>
      <c r="E1941">
        <v>5615.5</v>
      </c>
      <c r="F1941" t="s">
        <v>1870</v>
      </c>
      <c r="G1941">
        <v>6.4999999999999997E-3</v>
      </c>
    </row>
    <row r="1942" spans="1:7" x14ac:dyDescent="0.2">
      <c r="A1942" s="1">
        <v>43421</v>
      </c>
      <c r="B1942">
        <v>5621.8</v>
      </c>
      <c r="C1942">
        <v>5636.2</v>
      </c>
      <c r="D1942">
        <v>5645.5</v>
      </c>
      <c r="E1942">
        <v>5561.4</v>
      </c>
      <c r="F1942" t="s">
        <v>1871</v>
      </c>
      <c r="G1942">
        <v>-2.5999999999999999E-3</v>
      </c>
    </row>
    <row r="1943" spans="1:7" x14ac:dyDescent="0.2">
      <c r="A1943" s="1">
        <v>43420</v>
      </c>
      <c r="B1943">
        <v>5636.2</v>
      </c>
      <c r="C1943">
        <v>5723.5</v>
      </c>
      <c r="D1943">
        <v>5747.7</v>
      </c>
      <c r="E1943">
        <v>5539.7</v>
      </c>
      <c r="F1943" t="s">
        <v>1872</v>
      </c>
      <c r="G1943">
        <v>-1.4500000000000001E-2</v>
      </c>
    </row>
    <row r="1944" spans="1:7" x14ac:dyDescent="0.2">
      <c r="A1944" s="1">
        <v>43419</v>
      </c>
      <c r="B1944">
        <v>5718.9</v>
      </c>
      <c r="C1944">
        <v>5854</v>
      </c>
      <c r="D1944">
        <v>5878.5</v>
      </c>
      <c r="E1944">
        <v>5384.1</v>
      </c>
      <c r="F1944" t="s">
        <v>1873</v>
      </c>
      <c r="G1944">
        <v>-2.1100000000000001E-2</v>
      </c>
    </row>
    <row r="1945" spans="1:7" x14ac:dyDescent="0.2">
      <c r="A1945" s="1">
        <v>43418</v>
      </c>
      <c r="B1945">
        <v>5842.4</v>
      </c>
      <c r="C1945">
        <v>6428.9</v>
      </c>
      <c r="D1945">
        <v>6453.3</v>
      </c>
      <c r="E1945">
        <v>5619.2</v>
      </c>
      <c r="F1945" t="s">
        <v>1874</v>
      </c>
      <c r="G1945">
        <v>-9.1300000000000006E-2</v>
      </c>
    </row>
    <row r="1946" spans="1:7" x14ac:dyDescent="0.2">
      <c r="A1946" s="1">
        <v>43417</v>
      </c>
      <c r="B1946">
        <v>6429.2</v>
      </c>
      <c r="C1946">
        <v>6435</v>
      </c>
      <c r="D1946">
        <v>6466.8</v>
      </c>
      <c r="E1946">
        <v>6386.7</v>
      </c>
      <c r="F1946" t="s">
        <v>1875</v>
      </c>
      <c r="G1946">
        <v>-8.9999999999999998E-4</v>
      </c>
    </row>
    <row r="1947" spans="1:7" x14ac:dyDescent="0.2">
      <c r="A1947" s="1">
        <v>43416</v>
      </c>
      <c r="B1947">
        <v>6435</v>
      </c>
      <c r="C1947">
        <v>6445</v>
      </c>
      <c r="D1947">
        <v>6475.9</v>
      </c>
      <c r="E1947">
        <v>6409.4</v>
      </c>
      <c r="F1947" t="s">
        <v>1876</v>
      </c>
      <c r="G1947">
        <v>-1.6999999999999999E-3</v>
      </c>
    </row>
    <row r="1948" spans="1:7" x14ac:dyDescent="0.2">
      <c r="A1948" s="1">
        <v>43415</v>
      </c>
      <c r="B1948">
        <v>6446.1</v>
      </c>
      <c r="C1948">
        <v>6427.1</v>
      </c>
      <c r="D1948">
        <v>6451.7</v>
      </c>
      <c r="E1948">
        <v>6359</v>
      </c>
      <c r="F1948" t="s">
        <v>1877</v>
      </c>
      <c r="G1948">
        <v>3.0000000000000001E-3</v>
      </c>
    </row>
    <row r="1949" spans="1:7" x14ac:dyDescent="0.2">
      <c r="A1949" s="1">
        <v>43414</v>
      </c>
      <c r="B1949">
        <v>6427.1</v>
      </c>
      <c r="C1949">
        <v>6411.9</v>
      </c>
      <c r="D1949">
        <v>6461.7</v>
      </c>
      <c r="E1949">
        <v>6411.7</v>
      </c>
      <c r="F1949" t="s">
        <v>1878</v>
      </c>
      <c r="G1949">
        <v>2.3999999999999998E-3</v>
      </c>
    </row>
    <row r="1950" spans="1:7" x14ac:dyDescent="0.2">
      <c r="A1950" s="1">
        <v>43413</v>
      </c>
      <c r="B1950">
        <v>6412</v>
      </c>
      <c r="C1950">
        <v>6473.8</v>
      </c>
      <c r="D1950">
        <v>6496.1</v>
      </c>
      <c r="E1950">
        <v>6390</v>
      </c>
      <c r="F1950" t="s">
        <v>1879</v>
      </c>
      <c r="G1950">
        <v>-9.5999999999999992E-3</v>
      </c>
    </row>
    <row r="1951" spans="1:7" x14ac:dyDescent="0.2">
      <c r="A1951" s="1">
        <v>43412</v>
      </c>
      <c r="B1951">
        <v>6474</v>
      </c>
      <c r="C1951">
        <v>6565.3</v>
      </c>
      <c r="D1951">
        <v>6577.3</v>
      </c>
      <c r="E1951">
        <v>6466.3</v>
      </c>
      <c r="F1951" t="s">
        <v>1880</v>
      </c>
      <c r="G1951">
        <v>-1.3899999999999999E-2</v>
      </c>
    </row>
    <row r="1952" spans="1:7" x14ac:dyDescent="0.2">
      <c r="A1952" s="1">
        <v>43411</v>
      </c>
      <c r="B1952">
        <v>6565.3</v>
      </c>
      <c r="C1952">
        <v>6503.1</v>
      </c>
      <c r="D1952">
        <v>6594.3</v>
      </c>
      <c r="E1952">
        <v>6502</v>
      </c>
      <c r="F1952" t="s">
        <v>1881</v>
      </c>
      <c r="G1952">
        <v>9.5999999999999992E-3</v>
      </c>
    </row>
    <row r="1953" spans="1:7" x14ac:dyDescent="0.2">
      <c r="A1953" s="1">
        <v>43410</v>
      </c>
      <c r="B1953">
        <v>6502.8</v>
      </c>
      <c r="C1953">
        <v>6460.4</v>
      </c>
      <c r="D1953">
        <v>6509.6</v>
      </c>
      <c r="E1953">
        <v>6441.6</v>
      </c>
      <c r="F1953" t="s">
        <v>1882</v>
      </c>
      <c r="G1953">
        <v>6.7000000000000002E-3</v>
      </c>
    </row>
    <row r="1954" spans="1:7" x14ac:dyDescent="0.2">
      <c r="A1954" s="1">
        <v>43409</v>
      </c>
      <c r="B1954">
        <v>6459.7</v>
      </c>
      <c r="C1954">
        <v>6478.2</v>
      </c>
      <c r="D1954">
        <v>6489.2</v>
      </c>
      <c r="E1954">
        <v>6431.7</v>
      </c>
      <c r="F1954" t="s">
        <v>1070</v>
      </c>
      <c r="G1954">
        <v>-2.8999999999999998E-3</v>
      </c>
    </row>
    <row r="1955" spans="1:7" x14ac:dyDescent="0.2">
      <c r="A1955" s="1">
        <v>43408</v>
      </c>
      <c r="B1955">
        <v>6478.2</v>
      </c>
      <c r="C1955">
        <v>6386.2</v>
      </c>
      <c r="D1955">
        <v>6508.9</v>
      </c>
      <c r="E1955">
        <v>6359.7</v>
      </c>
      <c r="F1955" t="s">
        <v>1883</v>
      </c>
      <c r="G1955">
        <v>1.44E-2</v>
      </c>
    </row>
    <row r="1956" spans="1:7" x14ac:dyDescent="0.2">
      <c r="A1956" s="1">
        <v>43407</v>
      </c>
      <c r="B1956">
        <v>6386.2</v>
      </c>
      <c r="C1956">
        <v>6424.5</v>
      </c>
      <c r="D1956">
        <v>6429.5</v>
      </c>
      <c r="E1956">
        <v>6346.2</v>
      </c>
      <c r="F1956" t="s">
        <v>934</v>
      </c>
      <c r="G1956">
        <v>-6.0000000000000001E-3</v>
      </c>
    </row>
    <row r="1957" spans="1:7" x14ac:dyDescent="0.2">
      <c r="A1957" s="1">
        <v>43406</v>
      </c>
      <c r="B1957">
        <v>6424.7</v>
      </c>
      <c r="C1957">
        <v>6400.5</v>
      </c>
      <c r="D1957">
        <v>6444.3</v>
      </c>
      <c r="E1957">
        <v>6390.9</v>
      </c>
      <c r="F1957" t="s">
        <v>1884</v>
      </c>
      <c r="G1957">
        <v>3.8E-3</v>
      </c>
    </row>
    <row r="1958" spans="1:7" x14ac:dyDescent="0.2">
      <c r="A1958" s="1">
        <v>43405</v>
      </c>
      <c r="B1958">
        <v>6400.5</v>
      </c>
      <c r="C1958">
        <v>6365.9</v>
      </c>
      <c r="D1958">
        <v>6421.8</v>
      </c>
      <c r="E1958">
        <v>6354.2</v>
      </c>
      <c r="F1958" t="s">
        <v>1885</v>
      </c>
      <c r="G1958">
        <v>5.4000000000000003E-3</v>
      </c>
    </row>
    <row r="1959" spans="1:7" x14ac:dyDescent="0.2">
      <c r="A1959" s="1">
        <v>43404</v>
      </c>
      <c r="B1959">
        <v>6365.9</v>
      </c>
      <c r="C1959">
        <v>6327.9</v>
      </c>
      <c r="D1959">
        <v>6405.7</v>
      </c>
      <c r="E1959">
        <v>6257.8</v>
      </c>
      <c r="F1959" t="s">
        <v>1886</v>
      </c>
      <c r="G1959">
        <v>6.4000000000000003E-3</v>
      </c>
    </row>
    <row r="1960" spans="1:7" x14ac:dyDescent="0.2">
      <c r="A1960" s="1">
        <v>43403</v>
      </c>
      <c r="B1960">
        <v>6325.7</v>
      </c>
      <c r="C1960">
        <v>6336.7</v>
      </c>
      <c r="D1960">
        <v>6469.9</v>
      </c>
      <c r="E1960">
        <v>6316.5</v>
      </c>
      <c r="F1960" t="s">
        <v>1887</v>
      </c>
      <c r="G1960">
        <v>-1.5E-3</v>
      </c>
    </row>
    <row r="1961" spans="1:7" x14ac:dyDescent="0.2">
      <c r="A1961" s="1">
        <v>43402</v>
      </c>
      <c r="B1961">
        <v>6335</v>
      </c>
      <c r="C1961">
        <v>6486.1</v>
      </c>
      <c r="D1961">
        <v>6498.4</v>
      </c>
      <c r="E1961">
        <v>6310.5</v>
      </c>
      <c r="F1961" t="s">
        <v>1888</v>
      </c>
      <c r="G1961">
        <v>-2.3300000000000001E-2</v>
      </c>
    </row>
    <row r="1962" spans="1:7" x14ac:dyDescent="0.2">
      <c r="A1962" s="1">
        <v>43401</v>
      </c>
      <c r="B1962">
        <v>6486.1</v>
      </c>
      <c r="C1962">
        <v>6494.6</v>
      </c>
      <c r="D1962">
        <v>6502.2</v>
      </c>
      <c r="E1962">
        <v>6461.2</v>
      </c>
      <c r="F1962" t="s">
        <v>1889</v>
      </c>
      <c r="G1962">
        <v>-1.1999999999999999E-3</v>
      </c>
    </row>
    <row r="1963" spans="1:7" x14ac:dyDescent="0.2">
      <c r="A1963" s="1">
        <v>43400</v>
      </c>
      <c r="B1963">
        <v>6494.2</v>
      </c>
      <c r="C1963">
        <v>6510</v>
      </c>
      <c r="D1963">
        <v>6534</v>
      </c>
      <c r="E1963">
        <v>6473.7</v>
      </c>
      <c r="F1963" t="s">
        <v>1890</v>
      </c>
      <c r="G1963">
        <v>-2.3999999999999998E-3</v>
      </c>
    </row>
    <row r="1964" spans="1:7" x14ac:dyDescent="0.2">
      <c r="A1964" s="1">
        <v>43399</v>
      </c>
      <c r="B1964">
        <v>6510</v>
      </c>
      <c r="C1964">
        <v>6507</v>
      </c>
      <c r="D1964">
        <v>6570.5</v>
      </c>
      <c r="E1964">
        <v>6498.5</v>
      </c>
      <c r="F1964" t="s">
        <v>1891</v>
      </c>
      <c r="G1964">
        <v>5.0000000000000001E-4</v>
      </c>
    </row>
    <row r="1965" spans="1:7" x14ac:dyDescent="0.2">
      <c r="A1965" s="1">
        <v>43398</v>
      </c>
      <c r="B1965">
        <v>6507</v>
      </c>
      <c r="C1965">
        <v>6532.5</v>
      </c>
      <c r="D1965">
        <v>6544.8</v>
      </c>
      <c r="E1965">
        <v>6491.5</v>
      </c>
      <c r="F1965" t="s">
        <v>1892</v>
      </c>
      <c r="G1965">
        <v>-3.5999999999999999E-3</v>
      </c>
    </row>
    <row r="1966" spans="1:7" x14ac:dyDescent="0.2">
      <c r="A1966" s="1">
        <v>43397</v>
      </c>
      <c r="B1966">
        <v>6530.7</v>
      </c>
      <c r="C1966">
        <v>6531.2</v>
      </c>
      <c r="D1966">
        <v>6593.8</v>
      </c>
      <c r="E1966">
        <v>6522.6</v>
      </c>
      <c r="F1966" t="s">
        <v>1893</v>
      </c>
      <c r="G1966">
        <v>2.9999999999999997E-4</v>
      </c>
    </row>
    <row r="1967" spans="1:7" x14ac:dyDescent="0.2">
      <c r="A1967" s="1">
        <v>43396</v>
      </c>
      <c r="B1967">
        <v>6528.7</v>
      </c>
      <c r="C1967">
        <v>6558.6</v>
      </c>
      <c r="D1967">
        <v>6573.6</v>
      </c>
      <c r="E1967">
        <v>6500.5</v>
      </c>
      <c r="F1967" t="s">
        <v>1894</v>
      </c>
      <c r="G1967">
        <v>-4.1000000000000003E-3</v>
      </c>
    </row>
    <row r="1968" spans="1:7" x14ac:dyDescent="0.2">
      <c r="A1968" s="1">
        <v>43395</v>
      </c>
      <c r="B1968">
        <v>6555.8</v>
      </c>
      <c r="C1968">
        <v>6583</v>
      </c>
      <c r="D1968">
        <v>6612.7</v>
      </c>
      <c r="E1968">
        <v>6529.5</v>
      </c>
      <c r="F1968" t="s">
        <v>1895</v>
      </c>
      <c r="G1968">
        <v>-4.1000000000000003E-3</v>
      </c>
    </row>
    <row r="1969" spans="1:7" x14ac:dyDescent="0.2">
      <c r="A1969" s="1">
        <v>43394</v>
      </c>
      <c r="B1969">
        <v>6583</v>
      </c>
      <c r="C1969">
        <v>6575.9</v>
      </c>
      <c r="D1969">
        <v>6643.1</v>
      </c>
      <c r="E1969">
        <v>6568</v>
      </c>
      <c r="F1969" t="s">
        <v>1896</v>
      </c>
      <c r="G1969">
        <v>1.6000000000000001E-3</v>
      </c>
    </row>
    <row r="1970" spans="1:7" x14ac:dyDescent="0.2">
      <c r="A1970" s="1">
        <v>43393</v>
      </c>
      <c r="B1970">
        <v>6572.2</v>
      </c>
      <c r="C1970">
        <v>6511.7</v>
      </c>
      <c r="D1970">
        <v>6593.7</v>
      </c>
      <c r="E1970">
        <v>6495.9</v>
      </c>
      <c r="F1970" t="s">
        <v>1897</v>
      </c>
      <c r="G1970">
        <v>9.1999999999999998E-3</v>
      </c>
    </row>
    <row r="1971" spans="1:7" x14ac:dyDescent="0.2">
      <c r="A1971" s="1">
        <v>43392</v>
      </c>
      <c r="B1971">
        <v>6512</v>
      </c>
      <c r="C1971">
        <v>6576.4</v>
      </c>
      <c r="D1971">
        <v>6603.2</v>
      </c>
      <c r="E1971">
        <v>6506.9</v>
      </c>
      <c r="F1971" t="s">
        <v>1898</v>
      </c>
      <c r="G1971">
        <v>-9.4000000000000004E-3</v>
      </c>
    </row>
    <row r="1972" spans="1:7" x14ac:dyDescent="0.2">
      <c r="A1972" s="1">
        <v>43391</v>
      </c>
      <c r="B1972">
        <v>6574.1</v>
      </c>
      <c r="C1972">
        <v>6690.1</v>
      </c>
      <c r="D1972">
        <v>6736.3</v>
      </c>
      <c r="E1972">
        <v>6530.6</v>
      </c>
      <c r="F1972" t="s">
        <v>1899</v>
      </c>
      <c r="G1972">
        <v>-1.6799999999999999E-2</v>
      </c>
    </row>
    <row r="1973" spans="1:7" x14ac:dyDescent="0.2">
      <c r="A1973" s="1">
        <v>43390</v>
      </c>
      <c r="B1973">
        <v>6686.6</v>
      </c>
      <c r="C1973">
        <v>6718.9</v>
      </c>
      <c r="D1973">
        <v>6745.9</v>
      </c>
      <c r="E1973">
        <v>6637.8</v>
      </c>
      <c r="F1973" t="s">
        <v>1900</v>
      </c>
      <c r="G1973">
        <v>-2.8E-3</v>
      </c>
    </row>
    <row r="1974" spans="1:7" x14ac:dyDescent="0.2">
      <c r="A1974" s="1">
        <v>43389</v>
      </c>
      <c r="B1974">
        <v>6705.3</v>
      </c>
      <c r="C1974">
        <v>6712.4</v>
      </c>
      <c r="D1974">
        <v>6836.7</v>
      </c>
      <c r="E1974">
        <v>6645.4</v>
      </c>
      <c r="F1974" t="s">
        <v>1901</v>
      </c>
      <c r="G1974">
        <v>8.0000000000000004E-4</v>
      </c>
    </row>
    <row r="1975" spans="1:7" x14ac:dyDescent="0.2">
      <c r="A1975" s="1">
        <v>43388</v>
      </c>
      <c r="B1975">
        <v>6699.8</v>
      </c>
      <c r="C1975">
        <v>6326.8</v>
      </c>
      <c r="D1975">
        <v>7358.4</v>
      </c>
      <c r="E1975">
        <v>6300.2</v>
      </c>
      <c r="F1975" t="s">
        <v>1902</v>
      </c>
      <c r="G1975">
        <v>5.8999999999999997E-2</v>
      </c>
    </row>
    <row r="1976" spans="1:7" x14ac:dyDescent="0.2">
      <c r="A1976" s="1">
        <v>43387</v>
      </c>
      <c r="B1976">
        <v>6326.8</v>
      </c>
      <c r="C1976">
        <v>6321.6</v>
      </c>
      <c r="D1976">
        <v>6390.9</v>
      </c>
      <c r="E1976">
        <v>6300</v>
      </c>
      <c r="F1976" t="s">
        <v>1903</v>
      </c>
      <c r="G1976">
        <v>8.0000000000000004E-4</v>
      </c>
    </row>
    <row r="1977" spans="1:7" x14ac:dyDescent="0.2">
      <c r="A1977" s="1">
        <v>43386</v>
      </c>
      <c r="B1977">
        <v>6321.7</v>
      </c>
      <c r="C1977">
        <v>6291.3</v>
      </c>
      <c r="D1977">
        <v>6329.3</v>
      </c>
      <c r="E1977">
        <v>6282.8</v>
      </c>
      <c r="F1977" t="s">
        <v>1904</v>
      </c>
      <c r="G1977">
        <v>4.7999999999999996E-3</v>
      </c>
    </row>
    <row r="1978" spans="1:7" x14ac:dyDescent="0.2">
      <c r="A1978" s="1">
        <v>43385</v>
      </c>
      <c r="B1978">
        <v>6291.3</v>
      </c>
      <c r="C1978">
        <v>6239.2</v>
      </c>
      <c r="D1978">
        <v>6344.8</v>
      </c>
      <c r="E1978">
        <v>6206.8</v>
      </c>
      <c r="F1978" t="s">
        <v>1905</v>
      </c>
      <c r="G1978">
        <v>8.3999999999999995E-3</v>
      </c>
    </row>
    <row r="1979" spans="1:7" x14ac:dyDescent="0.2">
      <c r="A1979" s="1">
        <v>43384</v>
      </c>
      <c r="B1979">
        <v>6239.1</v>
      </c>
      <c r="C1979">
        <v>6618</v>
      </c>
      <c r="D1979">
        <v>6622.5</v>
      </c>
      <c r="E1979">
        <v>6206.2</v>
      </c>
      <c r="F1979" t="s">
        <v>1906</v>
      </c>
      <c r="G1979">
        <v>-5.7200000000000001E-2</v>
      </c>
    </row>
    <row r="1980" spans="1:7" x14ac:dyDescent="0.2">
      <c r="A1980" s="1">
        <v>43383</v>
      </c>
      <c r="B1980">
        <v>6618</v>
      </c>
      <c r="C1980">
        <v>6650.6</v>
      </c>
      <c r="D1980">
        <v>6653.5</v>
      </c>
      <c r="E1980">
        <v>6526</v>
      </c>
      <c r="F1980" t="s">
        <v>1907</v>
      </c>
      <c r="G1980">
        <v>-4.8999999999999998E-3</v>
      </c>
    </row>
    <row r="1981" spans="1:7" x14ac:dyDescent="0.2">
      <c r="A1981" s="1">
        <v>43382</v>
      </c>
      <c r="B1981">
        <v>6650.8</v>
      </c>
      <c r="C1981">
        <v>6669.6</v>
      </c>
      <c r="D1981">
        <v>6678.9</v>
      </c>
      <c r="E1981">
        <v>6613.3</v>
      </c>
      <c r="F1981" t="s">
        <v>1908</v>
      </c>
      <c r="G1981">
        <v>-2.8E-3</v>
      </c>
    </row>
    <row r="1982" spans="1:7" x14ac:dyDescent="0.2">
      <c r="A1982" s="1">
        <v>43381</v>
      </c>
      <c r="B1982">
        <v>6669.6</v>
      </c>
      <c r="C1982">
        <v>6611</v>
      </c>
      <c r="D1982">
        <v>6699.5</v>
      </c>
      <c r="E1982">
        <v>6589.9</v>
      </c>
      <c r="F1982" t="s">
        <v>1909</v>
      </c>
      <c r="G1982">
        <v>8.8999999999999999E-3</v>
      </c>
    </row>
    <row r="1983" spans="1:7" x14ac:dyDescent="0.2">
      <c r="A1983" s="1">
        <v>43380</v>
      </c>
      <c r="B1983">
        <v>6611</v>
      </c>
      <c r="C1983">
        <v>6596.3</v>
      </c>
      <c r="D1983">
        <v>6633.9</v>
      </c>
      <c r="E1983">
        <v>6523.8</v>
      </c>
      <c r="F1983" t="s">
        <v>1910</v>
      </c>
      <c r="G1983">
        <v>2.2000000000000001E-3</v>
      </c>
    </row>
    <row r="1984" spans="1:7" x14ac:dyDescent="0.2">
      <c r="A1984" s="1">
        <v>43379</v>
      </c>
      <c r="B1984">
        <v>6596.3</v>
      </c>
      <c r="C1984">
        <v>6639.1</v>
      </c>
      <c r="D1984">
        <v>6661.5</v>
      </c>
      <c r="E1984">
        <v>6550.4</v>
      </c>
      <c r="F1984" t="s">
        <v>1911</v>
      </c>
      <c r="G1984">
        <v>-6.4999999999999997E-3</v>
      </c>
    </row>
    <row r="1985" spans="1:7" x14ac:dyDescent="0.2">
      <c r="A1985" s="1">
        <v>43378</v>
      </c>
      <c r="B1985">
        <v>6639.1</v>
      </c>
      <c r="C1985">
        <v>6584.2</v>
      </c>
      <c r="D1985">
        <v>6682.3</v>
      </c>
      <c r="E1985">
        <v>6537.6</v>
      </c>
      <c r="F1985" t="s">
        <v>1912</v>
      </c>
      <c r="G1985">
        <v>8.3000000000000001E-3</v>
      </c>
    </row>
    <row r="1986" spans="1:7" x14ac:dyDescent="0.2">
      <c r="A1986" s="1">
        <v>43377</v>
      </c>
      <c r="B1986">
        <v>6584.2</v>
      </c>
      <c r="C1986">
        <v>6509.2</v>
      </c>
      <c r="D1986">
        <v>6653</v>
      </c>
      <c r="E1986">
        <v>6487.8</v>
      </c>
      <c r="F1986" t="s">
        <v>1913</v>
      </c>
      <c r="G1986">
        <v>1.17E-2</v>
      </c>
    </row>
    <row r="1987" spans="1:7" x14ac:dyDescent="0.2">
      <c r="A1987" s="1">
        <v>43376</v>
      </c>
      <c r="B1987">
        <v>6507.8</v>
      </c>
      <c r="C1987">
        <v>6549.9</v>
      </c>
      <c r="D1987">
        <v>6563.5</v>
      </c>
      <c r="E1987">
        <v>6429.6</v>
      </c>
      <c r="F1987" t="s">
        <v>1914</v>
      </c>
      <c r="G1987">
        <v>-6.4000000000000003E-3</v>
      </c>
    </row>
    <row r="1988" spans="1:7" x14ac:dyDescent="0.2">
      <c r="A1988" s="1">
        <v>43375</v>
      </c>
      <c r="B1988">
        <v>6549.9</v>
      </c>
      <c r="C1988">
        <v>6608.2</v>
      </c>
      <c r="D1988">
        <v>6645.7</v>
      </c>
      <c r="E1988">
        <v>6034.9</v>
      </c>
      <c r="F1988" t="s">
        <v>1912</v>
      </c>
      <c r="G1988">
        <v>-8.8000000000000005E-3</v>
      </c>
    </row>
    <row r="1989" spans="1:7" x14ac:dyDescent="0.2">
      <c r="A1989" s="1">
        <v>43374</v>
      </c>
      <c r="B1989">
        <v>6608.2</v>
      </c>
      <c r="C1989">
        <v>6635.2</v>
      </c>
      <c r="D1989">
        <v>6674.7</v>
      </c>
      <c r="E1989">
        <v>6072.7</v>
      </c>
      <c r="F1989" t="s">
        <v>1915</v>
      </c>
      <c r="G1989">
        <v>-4.1000000000000003E-3</v>
      </c>
    </row>
    <row r="1990" spans="1:7" x14ac:dyDescent="0.2">
      <c r="A1990" s="1">
        <v>43373</v>
      </c>
      <c r="B1990">
        <v>6635.2</v>
      </c>
      <c r="C1990">
        <v>6603.9</v>
      </c>
      <c r="D1990">
        <v>6673.9</v>
      </c>
      <c r="E1990">
        <v>6533.5</v>
      </c>
      <c r="F1990" t="s">
        <v>1912</v>
      </c>
      <c r="G1990">
        <v>4.7000000000000002E-3</v>
      </c>
    </row>
    <row r="1991" spans="1:7" x14ac:dyDescent="0.2">
      <c r="A1991" s="1">
        <v>43372</v>
      </c>
      <c r="B1991">
        <v>6603.9</v>
      </c>
      <c r="C1991">
        <v>6633.9</v>
      </c>
      <c r="D1991">
        <v>6648.4</v>
      </c>
      <c r="E1991">
        <v>6464.4</v>
      </c>
      <c r="F1991" t="s">
        <v>1916</v>
      </c>
      <c r="G1991">
        <v>-4.7999999999999996E-3</v>
      </c>
    </row>
    <row r="1992" spans="1:7" x14ac:dyDescent="0.2">
      <c r="A1992" s="1">
        <v>43371</v>
      </c>
      <c r="B1992">
        <v>6636</v>
      </c>
      <c r="C1992">
        <v>6685.7</v>
      </c>
      <c r="D1992">
        <v>6809.2</v>
      </c>
      <c r="E1992">
        <v>6538.6</v>
      </c>
      <c r="F1992" t="s">
        <v>1917</v>
      </c>
      <c r="G1992">
        <v>-7.9000000000000008E-3</v>
      </c>
    </row>
    <row r="1993" spans="1:7" x14ac:dyDescent="0.2">
      <c r="A1993" s="1">
        <v>43370</v>
      </c>
      <c r="B1993">
        <v>6689.2</v>
      </c>
      <c r="C1993">
        <v>6463.7</v>
      </c>
      <c r="D1993">
        <v>6738.3</v>
      </c>
      <c r="E1993">
        <v>6428.8</v>
      </c>
      <c r="F1993" t="s">
        <v>1912</v>
      </c>
      <c r="G1993">
        <v>3.4200000000000001E-2</v>
      </c>
    </row>
    <row r="1994" spans="1:7" x14ac:dyDescent="0.2">
      <c r="A1994" s="1">
        <v>43369</v>
      </c>
      <c r="B1994">
        <v>6468.1</v>
      </c>
      <c r="C1994">
        <v>6443</v>
      </c>
      <c r="D1994">
        <v>6551.9</v>
      </c>
      <c r="E1994">
        <v>6384.1</v>
      </c>
      <c r="F1994" t="s">
        <v>1918</v>
      </c>
      <c r="G1994">
        <v>3.5999999999999999E-3</v>
      </c>
    </row>
    <row r="1995" spans="1:7" x14ac:dyDescent="0.2">
      <c r="A1995" s="1">
        <v>43368</v>
      </c>
      <c r="B1995">
        <v>6445.1</v>
      </c>
      <c r="C1995">
        <v>6590.6</v>
      </c>
      <c r="D1995">
        <v>6590.6</v>
      </c>
      <c r="E1995">
        <v>5977</v>
      </c>
      <c r="F1995" t="s">
        <v>1919</v>
      </c>
      <c r="G1995">
        <v>-2.1100000000000001E-2</v>
      </c>
    </row>
    <row r="1996" spans="1:7" x14ac:dyDescent="0.2">
      <c r="A1996" s="1">
        <v>43367</v>
      </c>
      <c r="B1996">
        <v>6584.1</v>
      </c>
      <c r="C1996">
        <v>6713.3</v>
      </c>
      <c r="D1996">
        <v>6728.1</v>
      </c>
      <c r="E1996">
        <v>6559.1</v>
      </c>
      <c r="F1996" t="s">
        <v>1920</v>
      </c>
      <c r="G1996">
        <v>-1.7899999999999999E-2</v>
      </c>
    </row>
    <row r="1997" spans="1:7" x14ac:dyDescent="0.2">
      <c r="A1997" s="1">
        <v>43366</v>
      </c>
      <c r="B1997">
        <v>6704.1</v>
      </c>
      <c r="C1997">
        <v>6729.6</v>
      </c>
      <c r="D1997">
        <v>6789.4</v>
      </c>
      <c r="E1997">
        <v>6666.4</v>
      </c>
      <c r="F1997" t="s">
        <v>1919</v>
      </c>
      <c r="G1997">
        <v>-3.8E-3</v>
      </c>
    </row>
    <row r="1998" spans="1:7" x14ac:dyDescent="0.2">
      <c r="A1998" s="1">
        <v>43365</v>
      </c>
      <c r="B1998">
        <v>6729.6</v>
      </c>
      <c r="C1998">
        <v>6766.7</v>
      </c>
      <c r="D1998">
        <v>6833.3</v>
      </c>
      <c r="E1998">
        <v>6635.5</v>
      </c>
      <c r="F1998" t="s">
        <v>1921</v>
      </c>
      <c r="G1998">
        <v>-5.4999999999999997E-3</v>
      </c>
    </row>
    <row r="1999" spans="1:7" x14ac:dyDescent="0.2">
      <c r="A1999" s="1">
        <v>43364</v>
      </c>
      <c r="B1999">
        <v>6766.7</v>
      </c>
      <c r="C1999">
        <v>6490.9</v>
      </c>
      <c r="D1999">
        <v>6780.5</v>
      </c>
      <c r="E1999">
        <v>6489.8</v>
      </c>
      <c r="F1999" t="s">
        <v>1922</v>
      </c>
      <c r="G1999">
        <v>4.2799999999999998E-2</v>
      </c>
    </row>
    <row r="2000" spans="1:7" x14ac:dyDescent="0.2">
      <c r="A2000" s="1">
        <v>43363</v>
      </c>
      <c r="B2000">
        <v>6489.2</v>
      </c>
      <c r="C2000">
        <v>6390.4</v>
      </c>
      <c r="D2000">
        <v>6537.5</v>
      </c>
      <c r="E2000">
        <v>6346.4</v>
      </c>
      <c r="F2000" t="s">
        <v>1923</v>
      </c>
      <c r="G2000">
        <v>1.55E-2</v>
      </c>
    </row>
    <row r="2001" spans="1:7" x14ac:dyDescent="0.2">
      <c r="A2001" s="1">
        <v>43362</v>
      </c>
      <c r="B2001">
        <v>6390.4</v>
      </c>
      <c r="C2001">
        <v>6342</v>
      </c>
      <c r="D2001">
        <v>6478.7</v>
      </c>
      <c r="E2001">
        <v>6144.5</v>
      </c>
      <c r="F2001" t="s">
        <v>1924</v>
      </c>
      <c r="G2001">
        <v>7.6E-3</v>
      </c>
    </row>
    <row r="2002" spans="1:7" x14ac:dyDescent="0.2">
      <c r="A2002" s="1">
        <v>43361</v>
      </c>
      <c r="B2002">
        <v>6342</v>
      </c>
      <c r="C2002">
        <v>6251.9</v>
      </c>
      <c r="D2002">
        <v>6388.8</v>
      </c>
      <c r="E2002">
        <v>6228.8</v>
      </c>
      <c r="F2002" t="s">
        <v>1769</v>
      </c>
      <c r="G2002">
        <v>1.44E-2</v>
      </c>
    </row>
    <row r="2003" spans="1:7" x14ac:dyDescent="0.2">
      <c r="A2003" s="1">
        <v>43360</v>
      </c>
      <c r="B2003">
        <v>6251.9</v>
      </c>
      <c r="C2003">
        <v>6500.2</v>
      </c>
      <c r="D2003">
        <v>6533.5</v>
      </c>
      <c r="E2003">
        <v>6215.9</v>
      </c>
      <c r="F2003" t="s">
        <v>1925</v>
      </c>
      <c r="G2003">
        <v>-3.8199999999999998E-2</v>
      </c>
    </row>
    <row r="2004" spans="1:7" x14ac:dyDescent="0.2">
      <c r="A2004" s="1">
        <v>43359</v>
      </c>
      <c r="B2004">
        <v>6500.2</v>
      </c>
      <c r="C2004">
        <v>6519</v>
      </c>
      <c r="D2004">
        <v>6520.8</v>
      </c>
      <c r="E2004">
        <v>6406.2</v>
      </c>
      <c r="F2004" t="s">
        <v>1926</v>
      </c>
      <c r="G2004">
        <v>-2.8999999999999998E-3</v>
      </c>
    </row>
    <row r="2005" spans="1:7" x14ac:dyDescent="0.2">
      <c r="A2005" s="1">
        <v>43358</v>
      </c>
      <c r="B2005">
        <v>6519</v>
      </c>
      <c r="C2005">
        <v>6482.6</v>
      </c>
      <c r="D2005">
        <v>6562.9</v>
      </c>
      <c r="E2005">
        <v>6470.3</v>
      </c>
      <c r="F2005" t="s">
        <v>1927</v>
      </c>
      <c r="G2005">
        <v>5.4000000000000003E-3</v>
      </c>
    </row>
    <row r="2006" spans="1:7" x14ac:dyDescent="0.2">
      <c r="A2006" s="1">
        <v>43357</v>
      </c>
      <c r="B2006">
        <v>6483.7</v>
      </c>
      <c r="C2006">
        <v>6482.9</v>
      </c>
      <c r="D2006">
        <v>6579.4</v>
      </c>
      <c r="E2006">
        <v>6412.1</v>
      </c>
      <c r="F2006" t="s">
        <v>1928</v>
      </c>
      <c r="G2006">
        <v>1E-4</v>
      </c>
    </row>
    <row r="2007" spans="1:7" x14ac:dyDescent="0.2">
      <c r="A2007" s="1">
        <v>43356</v>
      </c>
      <c r="B2007">
        <v>6482.9</v>
      </c>
      <c r="C2007">
        <v>6338</v>
      </c>
      <c r="D2007">
        <v>6867.3</v>
      </c>
      <c r="E2007">
        <v>6337.8</v>
      </c>
      <c r="F2007" t="s">
        <v>1929</v>
      </c>
      <c r="G2007">
        <v>2.29E-2</v>
      </c>
    </row>
    <row r="2008" spans="1:7" x14ac:dyDescent="0.2">
      <c r="A2008" s="1">
        <v>43355</v>
      </c>
      <c r="B2008">
        <v>6338</v>
      </c>
      <c r="C2008">
        <v>6293.9</v>
      </c>
      <c r="D2008">
        <v>6353.5</v>
      </c>
      <c r="E2008">
        <v>6204.5</v>
      </c>
      <c r="F2008" t="s">
        <v>1930</v>
      </c>
      <c r="G2008">
        <v>7.0000000000000001E-3</v>
      </c>
    </row>
    <row r="2009" spans="1:7" x14ac:dyDescent="0.2">
      <c r="A2009" s="1">
        <v>43354</v>
      </c>
      <c r="B2009">
        <v>6293.9</v>
      </c>
      <c r="C2009">
        <v>6320.7</v>
      </c>
      <c r="D2009">
        <v>6391.8</v>
      </c>
      <c r="E2009">
        <v>6189.6</v>
      </c>
      <c r="F2009" t="s">
        <v>1744</v>
      </c>
      <c r="G2009">
        <v>-4.3E-3</v>
      </c>
    </row>
    <row r="2010" spans="1:7" x14ac:dyDescent="0.2">
      <c r="A2010" s="1">
        <v>43353</v>
      </c>
      <c r="B2010">
        <v>6321</v>
      </c>
      <c r="C2010">
        <v>6238.5</v>
      </c>
      <c r="D2010">
        <v>6358.5</v>
      </c>
      <c r="E2010">
        <v>6237.3</v>
      </c>
      <c r="F2010" t="s">
        <v>1757</v>
      </c>
      <c r="G2010">
        <v>1.32E-2</v>
      </c>
    </row>
    <row r="2011" spans="1:7" x14ac:dyDescent="0.2">
      <c r="A2011" s="1">
        <v>43352</v>
      </c>
      <c r="B2011">
        <v>6238.5</v>
      </c>
      <c r="C2011">
        <v>6184.3</v>
      </c>
      <c r="D2011">
        <v>6432.6</v>
      </c>
      <c r="E2011">
        <v>6148.8</v>
      </c>
      <c r="F2011" t="s">
        <v>1931</v>
      </c>
      <c r="G2011">
        <v>8.8000000000000005E-3</v>
      </c>
    </row>
    <row r="2012" spans="1:7" x14ac:dyDescent="0.2">
      <c r="A2012" s="1">
        <v>43351</v>
      </c>
      <c r="B2012">
        <v>6184.3</v>
      </c>
      <c r="C2012">
        <v>6390.9</v>
      </c>
      <c r="D2012">
        <v>6484.3</v>
      </c>
      <c r="E2012">
        <v>6132.3</v>
      </c>
      <c r="F2012" t="s">
        <v>1756</v>
      </c>
      <c r="G2012">
        <v>-3.2300000000000002E-2</v>
      </c>
    </row>
    <row r="2013" spans="1:7" x14ac:dyDescent="0.2">
      <c r="A2013" s="1">
        <v>43350</v>
      </c>
      <c r="B2013">
        <v>6390.9</v>
      </c>
      <c r="C2013">
        <v>6514.1</v>
      </c>
      <c r="D2013">
        <v>6540.6</v>
      </c>
      <c r="E2013">
        <v>6316.2</v>
      </c>
      <c r="F2013" t="s">
        <v>1744</v>
      </c>
      <c r="G2013">
        <v>-1.89E-2</v>
      </c>
    </row>
    <row r="2014" spans="1:7" x14ac:dyDescent="0.2">
      <c r="A2014" s="1">
        <v>43349</v>
      </c>
      <c r="B2014">
        <v>6514</v>
      </c>
      <c r="C2014">
        <v>6706.8</v>
      </c>
      <c r="D2014">
        <v>6732.9</v>
      </c>
      <c r="E2014">
        <v>6337.8</v>
      </c>
      <c r="F2014" t="s">
        <v>1932</v>
      </c>
      <c r="G2014">
        <v>-2.87E-2</v>
      </c>
    </row>
    <row r="2015" spans="1:7" x14ac:dyDescent="0.2">
      <c r="A2015" s="1">
        <v>43348</v>
      </c>
      <c r="B2015">
        <v>6706.8</v>
      </c>
      <c r="C2015">
        <v>7377.5</v>
      </c>
      <c r="D2015">
        <v>7407.5</v>
      </c>
      <c r="E2015">
        <v>6691.8</v>
      </c>
      <c r="F2015" t="s">
        <v>1933</v>
      </c>
      <c r="G2015">
        <v>-9.0899999999999995E-2</v>
      </c>
    </row>
    <row r="2016" spans="1:7" x14ac:dyDescent="0.2">
      <c r="A2016" s="1">
        <v>43347</v>
      </c>
      <c r="B2016">
        <v>7377.5</v>
      </c>
      <c r="C2016">
        <v>7264.2</v>
      </c>
      <c r="D2016">
        <v>7409.9</v>
      </c>
      <c r="E2016">
        <v>7234.5</v>
      </c>
      <c r="F2016" t="s">
        <v>1934</v>
      </c>
      <c r="G2016">
        <v>1.5599999999999999E-2</v>
      </c>
    </row>
    <row r="2017" spans="1:7" x14ac:dyDescent="0.2">
      <c r="A2017" s="1">
        <v>43346</v>
      </c>
      <c r="B2017">
        <v>7264.2</v>
      </c>
      <c r="C2017">
        <v>7289.8</v>
      </c>
      <c r="D2017">
        <v>7330.7</v>
      </c>
      <c r="E2017">
        <v>7182.8</v>
      </c>
      <c r="F2017" t="s">
        <v>1935</v>
      </c>
      <c r="G2017">
        <v>-4.1000000000000003E-3</v>
      </c>
    </row>
    <row r="2018" spans="1:7" x14ac:dyDescent="0.2">
      <c r="A2018" s="1">
        <v>43345</v>
      </c>
      <c r="B2018">
        <v>7293.9</v>
      </c>
      <c r="C2018">
        <v>7189.6</v>
      </c>
      <c r="D2018">
        <v>7334.8</v>
      </c>
      <c r="E2018">
        <v>7117.3</v>
      </c>
      <c r="F2018" t="s">
        <v>1936</v>
      </c>
      <c r="G2018">
        <v>1.4500000000000001E-2</v>
      </c>
    </row>
    <row r="2019" spans="1:7" x14ac:dyDescent="0.2">
      <c r="A2019" s="1">
        <v>43344</v>
      </c>
      <c r="B2019">
        <v>7189.6</v>
      </c>
      <c r="C2019">
        <v>7032.4</v>
      </c>
      <c r="D2019">
        <v>7264.3</v>
      </c>
      <c r="E2019">
        <v>7020.4</v>
      </c>
      <c r="F2019" t="s">
        <v>1937</v>
      </c>
      <c r="G2019">
        <v>2.2100000000000002E-2</v>
      </c>
    </row>
    <row r="2020" spans="1:7" x14ac:dyDescent="0.2">
      <c r="A2020" s="1">
        <v>43343</v>
      </c>
      <c r="B2020">
        <v>7033.8</v>
      </c>
      <c r="C2020">
        <v>6993.7</v>
      </c>
      <c r="D2020">
        <v>7080.2</v>
      </c>
      <c r="E2020">
        <v>6698</v>
      </c>
      <c r="F2020" t="s">
        <v>1938</v>
      </c>
      <c r="G2020">
        <v>5.7000000000000002E-3</v>
      </c>
    </row>
    <row r="2021" spans="1:7" x14ac:dyDescent="0.2">
      <c r="A2021" s="1">
        <v>43342</v>
      </c>
      <c r="B2021">
        <v>6993.7</v>
      </c>
      <c r="C2021">
        <v>7029.2</v>
      </c>
      <c r="D2021">
        <v>7050.2</v>
      </c>
      <c r="E2021">
        <v>6798</v>
      </c>
      <c r="F2021" t="s">
        <v>1939</v>
      </c>
      <c r="G2021">
        <v>-5.0000000000000001E-3</v>
      </c>
    </row>
    <row r="2022" spans="1:7" x14ac:dyDescent="0.2">
      <c r="A2022" s="1">
        <v>43341</v>
      </c>
      <c r="B2022">
        <v>7029.1</v>
      </c>
      <c r="C2022">
        <v>7074.6</v>
      </c>
      <c r="D2022">
        <v>7121.4</v>
      </c>
      <c r="E2022">
        <v>6926.7</v>
      </c>
      <c r="F2022" t="s">
        <v>1940</v>
      </c>
      <c r="G2022">
        <v>-6.4000000000000003E-3</v>
      </c>
    </row>
    <row r="2023" spans="1:7" x14ac:dyDescent="0.2">
      <c r="A2023" s="1">
        <v>43340</v>
      </c>
      <c r="B2023">
        <v>7074.6</v>
      </c>
      <c r="C2023">
        <v>6897.6</v>
      </c>
      <c r="D2023">
        <v>7129.7</v>
      </c>
      <c r="E2023">
        <v>6861.2</v>
      </c>
      <c r="F2023" t="s">
        <v>1941</v>
      </c>
      <c r="G2023">
        <v>2.5700000000000001E-2</v>
      </c>
    </row>
    <row r="2024" spans="1:7" x14ac:dyDescent="0.2">
      <c r="A2024" s="1">
        <v>43339</v>
      </c>
      <c r="B2024">
        <v>6897.6</v>
      </c>
      <c r="C2024">
        <v>6712.7</v>
      </c>
      <c r="D2024">
        <v>6902.9</v>
      </c>
      <c r="E2024">
        <v>6650.4</v>
      </c>
      <c r="F2024" t="s">
        <v>1925</v>
      </c>
      <c r="G2024">
        <v>2.75E-2</v>
      </c>
    </row>
    <row r="2025" spans="1:7" x14ac:dyDescent="0.2">
      <c r="A2025" s="1">
        <v>43338</v>
      </c>
      <c r="B2025">
        <v>6712.7</v>
      </c>
      <c r="C2025">
        <v>6734.9</v>
      </c>
      <c r="D2025">
        <v>6892.7</v>
      </c>
      <c r="E2025">
        <v>6573.1</v>
      </c>
      <c r="F2025" t="s">
        <v>1942</v>
      </c>
      <c r="G2025">
        <v>-3.3E-3</v>
      </c>
    </row>
    <row r="2026" spans="1:7" x14ac:dyDescent="0.2">
      <c r="A2026" s="1">
        <v>43337</v>
      </c>
      <c r="B2026">
        <v>6734.8</v>
      </c>
      <c r="C2026">
        <v>6680.6</v>
      </c>
      <c r="D2026">
        <v>6783.4</v>
      </c>
      <c r="E2026">
        <v>6655.3</v>
      </c>
      <c r="F2026" t="s">
        <v>1943</v>
      </c>
      <c r="G2026">
        <v>8.0999999999999996E-3</v>
      </c>
    </row>
    <row r="2027" spans="1:7" x14ac:dyDescent="0.2">
      <c r="A2027" s="1">
        <v>43336</v>
      </c>
      <c r="B2027">
        <v>6680.4</v>
      </c>
      <c r="C2027">
        <v>6521.2</v>
      </c>
      <c r="D2027">
        <v>6721.2</v>
      </c>
      <c r="E2027">
        <v>6472.8</v>
      </c>
      <c r="F2027" t="s">
        <v>1944</v>
      </c>
      <c r="G2027">
        <v>2.4400000000000002E-2</v>
      </c>
    </row>
    <row r="2028" spans="1:7" x14ac:dyDescent="0.2">
      <c r="A2028" s="1">
        <v>43335</v>
      </c>
      <c r="B2028">
        <v>6521.2</v>
      </c>
      <c r="C2028">
        <v>6359.9</v>
      </c>
      <c r="D2028">
        <v>6550.2</v>
      </c>
      <c r="E2028">
        <v>6359.2</v>
      </c>
      <c r="F2028" t="s">
        <v>1945</v>
      </c>
      <c r="G2028">
        <v>2.5399999999999999E-2</v>
      </c>
    </row>
    <row r="2029" spans="1:7" x14ac:dyDescent="0.2">
      <c r="A2029" s="1">
        <v>43334</v>
      </c>
      <c r="B2029">
        <v>6359.6</v>
      </c>
      <c r="C2029">
        <v>6482.2</v>
      </c>
      <c r="D2029">
        <v>6840.8</v>
      </c>
      <c r="E2029">
        <v>6304.8</v>
      </c>
      <c r="F2029" t="s">
        <v>1946</v>
      </c>
      <c r="G2029">
        <v>-1.89E-2</v>
      </c>
    </row>
    <row r="2030" spans="1:7" x14ac:dyDescent="0.2">
      <c r="A2030" s="1">
        <v>43333</v>
      </c>
      <c r="B2030">
        <v>6482.2</v>
      </c>
      <c r="C2030">
        <v>6268.1</v>
      </c>
      <c r="D2030">
        <v>6484.1</v>
      </c>
      <c r="E2030">
        <v>6257.4</v>
      </c>
      <c r="F2030" t="s">
        <v>1947</v>
      </c>
      <c r="G2030">
        <v>3.4099999999999998E-2</v>
      </c>
    </row>
    <row r="2031" spans="1:7" x14ac:dyDescent="0.2">
      <c r="A2031" s="1">
        <v>43332</v>
      </c>
      <c r="B2031">
        <v>6268.1</v>
      </c>
      <c r="C2031">
        <v>6474.2</v>
      </c>
      <c r="D2031">
        <v>6516.4</v>
      </c>
      <c r="E2031">
        <v>6255.9</v>
      </c>
      <c r="F2031" t="s">
        <v>1948</v>
      </c>
      <c r="G2031">
        <v>-3.2899999999999999E-2</v>
      </c>
    </row>
    <row r="2032" spans="1:7" x14ac:dyDescent="0.2">
      <c r="A2032" s="1">
        <v>43331</v>
      </c>
      <c r="B2032">
        <v>6481.5</v>
      </c>
      <c r="C2032">
        <v>6379.1</v>
      </c>
      <c r="D2032">
        <v>6534.8</v>
      </c>
      <c r="E2032">
        <v>6316</v>
      </c>
      <c r="F2032" t="s">
        <v>1949</v>
      </c>
      <c r="G2032">
        <v>1.61E-2</v>
      </c>
    </row>
    <row r="2033" spans="1:7" x14ac:dyDescent="0.2">
      <c r="A2033" s="1">
        <v>43330</v>
      </c>
      <c r="B2033">
        <v>6379.1</v>
      </c>
      <c r="C2033">
        <v>6581.8</v>
      </c>
      <c r="D2033">
        <v>6626.4</v>
      </c>
      <c r="E2033">
        <v>6295.5</v>
      </c>
      <c r="F2033" t="s">
        <v>1950</v>
      </c>
      <c r="G2033">
        <v>-3.0800000000000001E-2</v>
      </c>
    </row>
    <row r="2034" spans="1:7" x14ac:dyDescent="0.2">
      <c r="A2034" s="1">
        <v>43329</v>
      </c>
      <c r="B2034">
        <v>6581.7</v>
      </c>
      <c r="C2034">
        <v>6306.7</v>
      </c>
      <c r="D2034">
        <v>6581.7</v>
      </c>
      <c r="E2034">
        <v>6291.8</v>
      </c>
      <c r="F2034" t="s">
        <v>1928</v>
      </c>
      <c r="G2034">
        <v>4.36E-2</v>
      </c>
    </row>
    <row r="2035" spans="1:7" x14ac:dyDescent="0.2">
      <c r="A2035" s="1">
        <v>43328</v>
      </c>
      <c r="B2035">
        <v>6306.7</v>
      </c>
      <c r="C2035">
        <v>6256.9</v>
      </c>
      <c r="D2035">
        <v>6470.9</v>
      </c>
      <c r="E2035">
        <v>6249.8</v>
      </c>
      <c r="F2035" t="s">
        <v>1951</v>
      </c>
      <c r="G2035">
        <v>8.0000000000000002E-3</v>
      </c>
    </row>
    <row r="2036" spans="1:7" x14ac:dyDescent="0.2">
      <c r="A2036" s="1">
        <v>43327</v>
      </c>
      <c r="B2036">
        <v>6256.9</v>
      </c>
      <c r="C2036">
        <v>6190.2</v>
      </c>
      <c r="D2036">
        <v>6592.8</v>
      </c>
      <c r="E2036">
        <v>6177.9</v>
      </c>
      <c r="F2036" t="s">
        <v>1939</v>
      </c>
      <c r="G2036">
        <v>1.0800000000000001E-2</v>
      </c>
    </row>
    <row r="2037" spans="1:7" x14ac:dyDescent="0.2">
      <c r="A2037" s="1">
        <v>43326</v>
      </c>
      <c r="B2037">
        <v>6190.2</v>
      </c>
      <c r="C2037">
        <v>6255.3</v>
      </c>
      <c r="D2037">
        <v>6255.3</v>
      </c>
      <c r="E2037">
        <v>5898.3</v>
      </c>
      <c r="F2037" t="s">
        <v>1952</v>
      </c>
      <c r="G2037">
        <v>-1.04E-2</v>
      </c>
    </row>
    <row r="2038" spans="1:7" x14ac:dyDescent="0.2">
      <c r="A2038" s="1">
        <v>43325</v>
      </c>
      <c r="B2038">
        <v>6255.3</v>
      </c>
      <c r="C2038">
        <v>6313</v>
      </c>
      <c r="D2038">
        <v>6524.1</v>
      </c>
      <c r="E2038">
        <v>6159.6</v>
      </c>
      <c r="F2038" t="s">
        <v>1953</v>
      </c>
      <c r="G2038">
        <v>-9.1000000000000004E-3</v>
      </c>
    </row>
    <row r="2039" spans="1:7" x14ac:dyDescent="0.2">
      <c r="A2039" s="1">
        <v>43324</v>
      </c>
      <c r="B2039">
        <v>6313</v>
      </c>
      <c r="C2039">
        <v>6232.1</v>
      </c>
      <c r="D2039">
        <v>6453</v>
      </c>
      <c r="E2039">
        <v>6169.8</v>
      </c>
      <c r="F2039" t="s">
        <v>1954</v>
      </c>
      <c r="G2039">
        <v>1.3100000000000001E-2</v>
      </c>
    </row>
    <row r="2040" spans="1:7" x14ac:dyDescent="0.2">
      <c r="A2040" s="1">
        <v>43323</v>
      </c>
      <c r="B2040">
        <v>6231.6</v>
      </c>
      <c r="C2040">
        <v>6152.8</v>
      </c>
      <c r="D2040">
        <v>6469.6</v>
      </c>
      <c r="E2040">
        <v>6009.8</v>
      </c>
      <c r="F2040" t="s">
        <v>1955</v>
      </c>
      <c r="G2040">
        <v>1.29E-2</v>
      </c>
    </row>
    <row r="2041" spans="1:7" x14ac:dyDescent="0.2">
      <c r="A2041" s="1">
        <v>43322</v>
      </c>
      <c r="B2041">
        <v>6152.3</v>
      </c>
      <c r="C2041">
        <v>6539.5</v>
      </c>
      <c r="D2041">
        <v>6570.2</v>
      </c>
      <c r="E2041">
        <v>6043.4</v>
      </c>
      <c r="F2041" t="s">
        <v>1956</v>
      </c>
      <c r="G2041">
        <v>-5.91E-2</v>
      </c>
    </row>
    <row r="2042" spans="1:7" x14ac:dyDescent="0.2">
      <c r="A2042" s="1">
        <v>43321</v>
      </c>
      <c r="B2042">
        <v>6538.8</v>
      </c>
      <c r="C2042">
        <v>6283.7</v>
      </c>
      <c r="D2042">
        <v>6620.2</v>
      </c>
      <c r="E2042">
        <v>6197</v>
      </c>
      <c r="F2042" t="s">
        <v>1957</v>
      </c>
      <c r="G2042">
        <v>4.0599999999999997E-2</v>
      </c>
    </row>
    <row r="2043" spans="1:7" x14ac:dyDescent="0.2">
      <c r="A2043" s="1">
        <v>43320</v>
      </c>
      <c r="B2043">
        <v>6283.6</v>
      </c>
      <c r="C2043">
        <v>6725.2</v>
      </c>
      <c r="D2043">
        <v>6725.2</v>
      </c>
      <c r="E2043">
        <v>6138.8</v>
      </c>
      <c r="F2043" t="s">
        <v>1958</v>
      </c>
      <c r="G2043">
        <v>-6.5600000000000006E-2</v>
      </c>
    </row>
    <row r="2044" spans="1:7" x14ac:dyDescent="0.2">
      <c r="A2044" s="1">
        <v>43319</v>
      </c>
      <c r="B2044">
        <v>6724.9</v>
      </c>
      <c r="C2044">
        <v>6943.6</v>
      </c>
      <c r="D2044">
        <v>7149.7</v>
      </c>
      <c r="E2044">
        <v>6689.9</v>
      </c>
      <c r="F2044" t="s">
        <v>1959</v>
      </c>
      <c r="G2044">
        <v>-3.15E-2</v>
      </c>
    </row>
    <row r="2045" spans="1:7" x14ac:dyDescent="0.2">
      <c r="A2045" s="1">
        <v>43318</v>
      </c>
      <c r="B2045">
        <v>6943.6</v>
      </c>
      <c r="C2045">
        <v>7027.8</v>
      </c>
      <c r="D2045">
        <v>7143.6</v>
      </c>
      <c r="E2045">
        <v>6852.5</v>
      </c>
      <c r="F2045" t="s">
        <v>1960</v>
      </c>
      <c r="G2045">
        <v>-1.1900000000000001E-2</v>
      </c>
    </row>
    <row r="2046" spans="1:7" x14ac:dyDescent="0.2">
      <c r="A2046" s="1">
        <v>43317</v>
      </c>
      <c r="B2046">
        <v>7027.1</v>
      </c>
      <c r="C2046">
        <v>7014</v>
      </c>
      <c r="D2046">
        <v>7087.6</v>
      </c>
      <c r="E2046">
        <v>6887.9</v>
      </c>
      <c r="F2046" t="s">
        <v>1961</v>
      </c>
      <c r="G2046">
        <v>1.8E-3</v>
      </c>
    </row>
    <row r="2047" spans="1:7" x14ac:dyDescent="0.2">
      <c r="A2047" s="1">
        <v>43316</v>
      </c>
      <c r="B2047">
        <v>7014.3</v>
      </c>
      <c r="C2047">
        <v>7418.9</v>
      </c>
      <c r="D2047">
        <v>7484.2</v>
      </c>
      <c r="E2047">
        <v>6949.7</v>
      </c>
      <c r="F2047" t="s">
        <v>1962</v>
      </c>
      <c r="G2047">
        <v>-5.4600000000000003E-2</v>
      </c>
    </row>
    <row r="2048" spans="1:7" x14ac:dyDescent="0.2">
      <c r="A2048" s="1">
        <v>43315</v>
      </c>
      <c r="B2048">
        <v>7419</v>
      </c>
      <c r="C2048">
        <v>7535.6</v>
      </c>
      <c r="D2048">
        <v>7535.6</v>
      </c>
      <c r="E2048">
        <v>7293.5</v>
      </c>
      <c r="F2048" t="s">
        <v>1963</v>
      </c>
      <c r="G2048">
        <v>-1.55E-2</v>
      </c>
    </row>
    <row r="2049" spans="1:7" x14ac:dyDescent="0.2">
      <c r="A2049" s="1">
        <v>43314</v>
      </c>
      <c r="B2049">
        <v>7535.6</v>
      </c>
      <c r="C2049">
        <v>7606.4</v>
      </c>
      <c r="D2049">
        <v>7701.4</v>
      </c>
      <c r="E2049">
        <v>7470.6</v>
      </c>
      <c r="F2049" t="s">
        <v>1964</v>
      </c>
      <c r="G2049">
        <v>-9.2999999999999992E-3</v>
      </c>
    </row>
    <row r="2050" spans="1:7" x14ac:dyDescent="0.2">
      <c r="A2050" s="1">
        <v>43313</v>
      </c>
      <c r="B2050">
        <v>7606.4</v>
      </c>
      <c r="C2050">
        <v>7728.5</v>
      </c>
      <c r="D2050">
        <v>7753.2</v>
      </c>
      <c r="E2050">
        <v>7449.2</v>
      </c>
      <c r="F2050" t="s">
        <v>1965</v>
      </c>
      <c r="G2050">
        <v>-1.5900000000000001E-2</v>
      </c>
    </row>
    <row r="2051" spans="1:7" x14ac:dyDescent="0.2">
      <c r="A2051" s="1">
        <v>43312</v>
      </c>
      <c r="B2051">
        <v>7729.4</v>
      </c>
      <c r="C2051">
        <v>8176.4</v>
      </c>
      <c r="D2051">
        <v>8176.5</v>
      </c>
      <c r="E2051">
        <v>7649.8</v>
      </c>
      <c r="F2051" t="s">
        <v>1966</v>
      </c>
      <c r="G2051">
        <v>-5.4800000000000001E-2</v>
      </c>
    </row>
    <row r="2052" spans="1:7" x14ac:dyDescent="0.2">
      <c r="A2052" s="1">
        <v>43311</v>
      </c>
      <c r="B2052">
        <v>8177.1</v>
      </c>
      <c r="C2052">
        <v>8214.7000000000007</v>
      </c>
      <c r="D2052">
        <v>8262</v>
      </c>
      <c r="E2052">
        <v>7874.4</v>
      </c>
      <c r="F2052" t="s">
        <v>1967</v>
      </c>
      <c r="G2052">
        <v>-4.7000000000000002E-3</v>
      </c>
    </row>
    <row r="2053" spans="1:7" x14ac:dyDescent="0.2">
      <c r="A2053" s="1">
        <v>43310</v>
      </c>
      <c r="B2053">
        <v>8215.6</v>
      </c>
      <c r="C2053">
        <v>8231.5</v>
      </c>
      <c r="D2053">
        <v>8275.4</v>
      </c>
      <c r="E2053">
        <v>8113.3</v>
      </c>
      <c r="F2053" t="s">
        <v>1968</v>
      </c>
      <c r="G2053">
        <v>-2.2000000000000001E-3</v>
      </c>
    </row>
    <row r="2054" spans="1:7" x14ac:dyDescent="0.2">
      <c r="A2054" s="1">
        <v>43309</v>
      </c>
      <c r="B2054">
        <v>8234.1</v>
      </c>
      <c r="C2054">
        <v>8186.8</v>
      </c>
      <c r="D2054">
        <v>8234.1</v>
      </c>
      <c r="E2054">
        <v>8077.4</v>
      </c>
      <c r="F2054" t="s">
        <v>1969</v>
      </c>
      <c r="G2054">
        <v>5.7000000000000002E-3</v>
      </c>
    </row>
    <row r="2055" spans="1:7" x14ac:dyDescent="0.2">
      <c r="A2055" s="1">
        <v>43308</v>
      </c>
      <c r="B2055">
        <v>8187.4</v>
      </c>
      <c r="C2055">
        <v>7936.9</v>
      </c>
      <c r="D2055">
        <v>8273.7999999999993</v>
      </c>
      <c r="E2055">
        <v>7808.3</v>
      </c>
      <c r="F2055" t="s">
        <v>1970</v>
      </c>
      <c r="G2055">
        <v>3.15E-2</v>
      </c>
    </row>
    <row r="2056" spans="1:7" x14ac:dyDescent="0.2">
      <c r="A2056" s="1">
        <v>43307</v>
      </c>
      <c r="B2056">
        <v>7937</v>
      </c>
      <c r="C2056">
        <v>8173.9</v>
      </c>
      <c r="D2056">
        <v>8304.2999999999993</v>
      </c>
      <c r="E2056">
        <v>7861</v>
      </c>
      <c r="F2056" t="s">
        <v>1971</v>
      </c>
      <c r="G2056">
        <v>-2.9000000000000001E-2</v>
      </c>
    </row>
    <row r="2057" spans="1:7" x14ac:dyDescent="0.2">
      <c r="A2057" s="1">
        <v>43306</v>
      </c>
      <c r="B2057">
        <v>8173.7</v>
      </c>
      <c r="C2057">
        <v>8404.9</v>
      </c>
      <c r="D2057">
        <v>8484.6</v>
      </c>
      <c r="E2057">
        <v>8062.1</v>
      </c>
      <c r="F2057" t="s">
        <v>1972</v>
      </c>
      <c r="G2057">
        <v>-2.7799999999999998E-2</v>
      </c>
    </row>
    <row r="2058" spans="1:7" x14ac:dyDescent="0.2">
      <c r="A2058" s="1">
        <v>43305</v>
      </c>
      <c r="B2058">
        <v>8407</v>
      </c>
      <c r="C2058">
        <v>7723.1</v>
      </c>
      <c r="D2058">
        <v>8479.7999999999993</v>
      </c>
      <c r="E2058">
        <v>7701.9</v>
      </c>
      <c r="F2058" t="s">
        <v>1973</v>
      </c>
      <c r="G2058">
        <v>8.8599999999999998E-2</v>
      </c>
    </row>
    <row r="2059" spans="1:7" x14ac:dyDescent="0.2">
      <c r="A2059" s="1">
        <v>43304</v>
      </c>
      <c r="B2059">
        <v>7723</v>
      </c>
      <c r="C2059">
        <v>7412.4</v>
      </c>
      <c r="D2059">
        <v>7809.6</v>
      </c>
      <c r="E2059">
        <v>7379.2</v>
      </c>
      <c r="F2059" t="s">
        <v>1974</v>
      </c>
      <c r="G2059">
        <v>4.19E-2</v>
      </c>
    </row>
    <row r="2060" spans="1:7" x14ac:dyDescent="0.2">
      <c r="A2060" s="1">
        <v>43303</v>
      </c>
      <c r="B2060">
        <v>7412.3</v>
      </c>
      <c r="C2060">
        <v>7409</v>
      </c>
      <c r="D2060">
        <v>7575.3</v>
      </c>
      <c r="E2060">
        <v>7343.7</v>
      </c>
      <c r="F2060" t="s">
        <v>1975</v>
      </c>
      <c r="G2060">
        <v>5.0000000000000001E-4</v>
      </c>
    </row>
    <row r="2061" spans="1:7" x14ac:dyDescent="0.2">
      <c r="A2061" s="1">
        <v>43302</v>
      </c>
      <c r="B2061">
        <v>7408.7</v>
      </c>
      <c r="C2061">
        <v>7339.3</v>
      </c>
      <c r="D2061">
        <v>7460.8</v>
      </c>
      <c r="E2061">
        <v>7223.5</v>
      </c>
      <c r="F2061" t="s">
        <v>1976</v>
      </c>
      <c r="G2061">
        <v>9.4999999999999998E-3</v>
      </c>
    </row>
    <row r="2062" spans="1:7" x14ac:dyDescent="0.2">
      <c r="A2062" s="1">
        <v>43301</v>
      </c>
      <c r="B2062">
        <v>7339.4</v>
      </c>
      <c r="C2062">
        <v>7477.6</v>
      </c>
      <c r="D2062">
        <v>7683.6</v>
      </c>
      <c r="E2062">
        <v>7292</v>
      </c>
      <c r="F2062" t="s">
        <v>1977</v>
      </c>
      <c r="G2062">
        <v>-1.8499999999999999E-2</v>
      </c>
    </row>
    <row r="2063" spans="1:7" x14ac:dyDescent="0.2">
      <c r="A2063" s="1">
        <v>43300</v>
      </c>
      <c r="B2063">
        <v>7477.5</v>
      </c>
      <c r="C2063">
        <v>7383.9</v>
      </c>
      <c r="D2063">
        <v>7558.4</v>
      </c>
      <c r="E2063">
        <v>7288.8</v>
      </c>
      <c r="F2063" t="s">
        <v>1978</v>
      </c>
      <c r="G2063">
        <v>1.2699999999999999E-2</v>
      </c>
    </row>
    <row r="2064" spans="1:7" x14ac:dyDescent="0.2">
      <c r="A2064" s="1">
        <v>43299</v>
      </c>
      <c r="B2064">
        <v>7383.6</v>
      </c>
      <c r="C2064">
        <v>7321.6</v>
      </c>
      <c r="D2064">
        <v>7581.2</v>
      </c>
      <c r="E2064">
        <v>7249.3</v>
      </c>
      <c r="F2064" t="s">
        <v>1979</v>
      </c>
      <c r="G2064">
        <v>8.3999999999999995E-3</v>
      </c>
    </row>
    <row r="2065" spans="1:7" x14ac:dyDescent="0.2">
      <c r="A2065" s="1">
        <v>43298</v>
      </c>
      <c r="B2065">
        <v>7322</v>
      </c>
      <c r="C2065">
        <v>6729.8</v>
      </c>
      <c r="D2065">
        <v>7453.2</v>
      </c>
      <c r="E2065">
        <v>6666</v>
      </c>
      <c r="F2065" t="s">
        <v>1980</v>
      </c>
      <c r="G2065">
        <v>8.7999999999999995E-2</v>
      </c>
    </row>
    <row r="2066" spans="1:7" x14ac:dyDescent="0.2">
      <c r="A2066" s="1">
        <v>43297</v>
      </c>
      <c r="B2066">
        <v>6729.9</v>
      </c>
      <c r="C2066">
        <v>6362.8</v>
      </c>
      <c r="D2066">
        <v>6749.2</v>
      </c>
      <c r="E2066">
        <v>6344.1</v>
      </c>
      <c r="F2066" t="s">
        <v>1981</v>
      </c>
      <c r="G2066">
        <v>5.7700000000000001E-2</v>
      </c>
    </row>
    <row r="2067" spans="1:7" x14ac:dyDescent="0.2">
      <c r="A2067" s="1">
        <v>43296</v>
      </c>
      <c r="B2067">
        <v>6362.9</v>
      </c>
      <c r="C2067">
        <v>6254.8</v>
      </c>
      <c r="D2067">
        <v>6399.6</v>
      </c>
      <c r="E2067">
        <v>6238.5</v>
      </c>
      <c r="F2067" t="s">
        <v>1982</v>
      </c>
      <c r="G2067">
        <v>1.7299999999999999E-2</v>
      </c>
    </row>
    <row r="2068" spans="1:7" x14ac:dyDescent="0.2">
      <c r="A2068" s="1">
        <v>43295</v>
      </c>
      <c r="B2068">
        <v>6254.8</v>
      </c>
      <c r="C2068">
        <v>6229.5</v>
      </c>
      <c r="D2068">
        <v>6313.5</v>
      </c>
      <c r="E2068">
        <v>6192.5</v>
      </c>
      <c r="F2068" t="s">
        <v>1983</v>
      </c>
      <c r="G2068">
        <v>4.0000000000000001E-3</v>
      </c>
    </row>
    <row r="2069" spans="1:7" x14ac:dyDescent="0.2">
      <c r="A2069" s="1">
        <v>43294</v>
      </c>
      <c r="B2069">
        <v>6230.2</v>
      </c>
      <c r="C2069">
        <v>6250.8</v>
      </c>
      <c r="D2069">
        <v>6333.8</v>
      </c>
      <c r="E2069">
        <v>6144.5</v>
      </c>
      <c r="F2069" t="s">
        <v>1984</v>
      </c>
      <c r="G2069">
        <v>-3.3E-3</v>
      </c>
    </row>
    <row r="2070" spans="1:7" x14ac:dyDescent="0.2">
      <c r="A2070" s="1">
        <v>43293</v>
      </c>
      <c r="B2070">
        <v>6250.6</v>
      </c>
      <c r="C2070">
        <v>6389.1</v>
      </c>
      <c r="D2070">
        <v>6389.4</v>
      </c>
      <c r="E2070">
        <v>6088.8</v>
      </c>
      <c r="F2070" t="s">
        <v>1985</v>
      </c>
      <c r="G2070">
        <v>-2.1700000000000001E-2</v>
      </c>
    </row>
    <row r="2071" spans="1:7" x14ac:dyDescent="0.2">
      <c r="A2071" s="1">
        <v>43292</v>
      </c>
      <c r="B2071">
        <v>6389.1</v>
      </c>
      <c r="C2071">
        <v>6307.2</v>
      </c>
      <c r="D2071">
        <v>6409.7</v>
      </c>
      <c r="E2071">
        <v>6296.6</v>
      </c>
      <c r="F2071" t="s">
        <v>1986</v>
      </c>
      <c r="G2071">
        <v>1.2999999999999999E-2</v>
      </c>
    </row>
    <row r="2072" spans="1:7" x14ac:dyDescent="0.2">
      <c r="A2072" s="1">
        <v>43291</v>
      </c>
      <c r="B2072">
        <v>6307.2</v>
      </c>
      <c r="C2072">
        <v>6668.4</v>
      </c>
      <c r="D2072">
        <v>6686.8</v>
      </c>
      <c r="E2072">
        <v>6291.5</v>
      </c>
      <c r="F2072" t="s">
        <v>1987</v>
      </c>
      <c r="G2072">
        <v>-5.3999999999999999E-2</v>
      </c>
    </row>
    <row r="2073" spans="1:7" x14ac:dyDescent="0.2">
      <c r="A2073" s="1">
        <v>43290</v>
      </c>
      <c r="B2073">
        <v>6667.1</v>
      </c>
      <c r="C2073">
        <v>6715.1</v>
      </c>
      <c r="D2073">
        <v>6793.8</v>
      </c>
      <c r="E2073">
        <v>6637.7</v>
      </c>
      <c r="F2073" t="s">
        <v>1988</v>
      </c>
      <c r="G2073">
        <v>-7.1000000000000004E-3</v>
      </c>
    </row>
    <row r="2074" spans="1:7" x14ac:dyDescent="0.2">
      <c r="A2074" s="1">
        <v>43289</v>
      </c>
      <c r="B2074">
        <v>6714.8</v>
      </c>
      <c r="C2074">
        <v>6765.4</v>
      </c>
      <c r="D2074">
        <v>6784</v>
      </c>
      <c r="E2074">
        <v>6694.3</v>
      </c>
      <c r="F2074" t="s">
        <v>1989</v>
      </c>
      <c r="G2074">
        <v>-7.4999999999999997E-3</v>
      </c>
    </row>
    <row r="2075" spans="1:7" x14ac:dyDescent="0.2">
      <c r="A2075" s="1">
        <v>43288</v>
      </c>
      <c r="B2075">
        <v>6765.5</v>
      </c>
      <c r="C2075">
        <v>6617.7</v>
      </c>
      <c r="D2075">
        <v>6805.9</v>
      </c>
      <c r="E2075">
        <v>6531.1</v>
      </c>
      <c r="F2075" t="s">
        <v>1990</v>
      </c>
      <c r="G2075">
        <v>2.23E-2</v>
      </c>
    </row>
    <row r="2076" spans="1:7" x14ac:dyDescent="0.2">
      <c r="A2076" s="1">
        <v>43287</v>
      </c>
      <c r="B2076">
        <v>6617.7</v>
      </c>
      <c r="C2076">
        <v>6546.5</v>
      </c>
      <c r="D2076">
        <v>6638.2</v>
      </c>
      <c r="E2076">
        <v>6458.3</v>
      </c>
      <c r="F2076" t="s">
        <v>1991</v>
      </c>
      <c r="G2076">
        <v>1.09E-2</v>
      </c>
    </row>
    <row r="2077" spans="1:7" x14ac:dyDescent="0.2">
      <c r="A2077" s="1">
        <v>43286</v>
      </c>
      <c r="B2077">
        <v>6546.5</v>
      </c>
      <c r="C2077">
        <v>6598</v>
      </c>
      <c r="D2077">
        <v>6693.6</v>
      </c>
      <c r="E2077">
        <v>6466.1</v>
      </c>
      <c r="F2077" t="s">
        <v>1992</v>
      </c>
      <c r="G2077">
        <v>-7.9000000000000008E-3</v>
      </c>
    </row>
    <row r="2078" spans="1:7" x14ac:dyDescent="0.2">
      <c r="A2078" s="1">
        <v>43285</v>
      </c>
      <c r="B2078">
        <v>6598.4</v>
      </c>
      <c r="C2078">
        <v>6513.8</v>
      </c>
      <c r="D2078">
        <v>6774.5</v>
      </c>
      <c r="E2078">
        <v>6442.3</v>
      </c>
      <c r="F2078" t="s">
        <v>1993</v>
      </c>
      <c r="G2078">
        <v>1.2999999999999999E-2</v>
      </c>
    </row>
    <row r="2079" spans="1:7" x14ac:dyDescent="0.2">
      <c r="A2079" s="1">
        <v>43284</v>
      </c>
      <c r="B2079">
        <v>6513.5</v>
      </c>
      <c r="C2079">
        <v>6618.6</v>
      </c>
      <c r="D2079">
        <v>6676.6</v>
      </c>
      <c r="E2079">
        <v>6513.5</v>
      </c>
      <c r="F2079" t="s">
        <v>1994</v>
      </c>
      <c r="G2079">
        <v>-1.6E-2</v>
      </c>
    </row>
    <row r="2080" spans="1:7" x14ac:dyDescent="0.2">
      <c r="A2080" s="1">
        <v>43283</v>
      </c>
      <c r="B2080">
        <v>6619.5</v>
      </c>
      <c r="C2080">
        <v>6349.1</v>
      </c>
      <c r="D2080">
        <v>6680</v>
      </c>
      <c r="E2080">
        <v>6275</v>
      </c>
      <c r="F2080" t="s">
        <v>1995</v>
      </c>
      <c r="G2080">
        <v>3.9699999999999999E-2</v>
      </c>
    </row>
    <row r="2081" spans="1:7" x14ac:dyDescent="0.2">
      <c r="A2081" s="1">
        <v>43282</v>
      </c>
      <c r="B2081">
        <v>6366.8</v>
      </c>
      <c r="C2081">
        <v>6398.5</v>
      </c>
      <c r="D2081">
        <v>6445.1</v>
      </c>
      <c r="E2081">
        <v>6284.7</v>
      </c>
      <c r="F2081" t="s">
        <v>1070</v>
      </c>
      <c r="G2081">
        <v>-5.0000000000000001E-3</v>
      </c>
    </row>
    <row r="2082" spans="1:7" x14ac:dyDescent="0.2">
      <c r="A2082" s="1">
        <v>43281</v>
      </c>
      <c r="B2082">
        <v>6398.9</v>
      </c>
      <c r="C2082">
        <v>6213.4</v>
      </c>
      <c r="D2082">
        <v>6498.5</v>
      </c>
      <c r="E2082">
        <v>6204</v>
      </c>
      <c r="F2082" t="s">
        <v>1996</v>
      </c>
      <c r="G2082">
        <v>2.9899999999999999E-2</v>
      </c>
    </row>
    <row r="2083" spans="1:7" x14ac:dyDescent="0.2">
      <c r="A2083" s="1">
        <v>43280</v>
      </c>
      <c r="B2083">
        <v>6213.3</v>
      </c>
      <c r="C2083">
        <v>5883.2</v>
      </c>
      <c r="D2083">
        <v>6284.9</v>
      </c>
      <c r="E2083">
        <v>5818.5</v>
      </c>
      <c r="F2083" t="s">
        <v>1997</v>
      </c>
      <c r="G2083">
        <v>5.6099999999999997E-2</v>
      </c>
    </row>
    <row r="2084" spans="1:7" x14ac:dyDescent="0.2">
      <c r="A2084" s="1">
        <v>43279</v>
      </c>
      <c r="B2084">
        <v>5883.5</v>
      </c>
      <c r="C2084">
        <v>6154.9</v>
      </c>
      <c r="D2084">
        <v>6178.4</v>
      </c>
      <c r="E2084">
        <v>5854</v>
      </c>
      <c r="F2084" t="s">
        <v>1998</v>
      </c>
      <c r="G2084">
        <v>-4.41E-2</v>
      </c>
    </row>
    <row r="2085" spans="1:7" x14ac:dyDescent="0.2">
      <c r="A2085" s="1">
        <v>43278</v>
      </c>
      <c r="B2085">
        <v>6154.9</v>
      </c>
      <c r="C2085">
        <v>6081.1</v>
      </c>
      <c r="D2085">
        <v>6187.3</v>
      </c>
      <c r="E2085">
        <v>6025.4</v>
      </c>
      <c r="F2085" t="s">
        <v>1999</v>
      </c>
      <c r="G2085">
        <v>1.2E-2</v>
      </c>
    </row>
    <row r="2086" spans="1:7" x14ac:dyDescent="0.2">
      <c r="A2086" s="1">
        <v>43277</v>
      </c>
      <c r="B2086">
        <v>6082.1</v>
      </c>
      <c r="C2086">
        <v>6256.9</v>
      </c>
      <c r="D2086">
        <v>6267.7</v>
      </c>
      <c r="E2086">
        <v>6060</v>
      </c>
      <c r="F2086" t="s">
        <v>2000</v>
      </c>
      <c r="G2086">
        <v>-2.7900000000000001E-2</v>
      </c>
    </row>
    <row r="2087" spans="1:7" x14ac:dyDescent="0.2">
      <c r="A2087" s="1">
        <v>43276</v>
      </c>
      <c r="B2087">
        <v>6256.6</v>
      </c>
      <c r="C2087">
        <v>6155.1</v>
      </c>
      <c r="D2087">
        <v>6331.2</v>
      </c>
      <c r="E2087">
        <v>6101.7</v>
      </c>
      <c r="F2087" t="s">
        <v>2001</v>
      </c>
      <c r="G2087">
        <v>1.66E-2</v>
      </c>
    </row>
    <row r="2088" spans="1:7" x14ac:dyDescent="0.2">
      <c r="A2088" s="1">
        <v>43275</v>
      </c>
      <c r="B2088">
        <v>6154.6</v>
      </c>
      <c r="C2088">
        <v>6167.9</v>
      </c>
      <c r="D2088">
        <v>6248.3</v>
      </c>
      <c r="E2088">
        <v>5785.3</v>
      </c>
      <c r="F2088" t="s">
        <v>2002</v>
      </c>
      <c r="G2088">
        <v>-2.0999999999999999E-3</v>
      </c>
    </row>
    <row r="2089" spans="1:7" x14ac:dyDescent="0.2">
      <c r="A2089" s="1">
        <v>43274</v>
      </c>
      <c r="B2089">
        <v>6167.3</v>
      </c>
      <c r="C2089">
        <v>6055.2</v>
      </c>
      <c r="D2089">
        <v>6259</v>
      </c>
      <c r="E2089">
        <v>6032.8</v>
      </c>
      <c r="F2089" t="s">
        <v>2003</v>
      </c>
      <c r="G2089">
        <v>1.84E-2</v>
      </c>
    </row>
    <row r="2090" spans="1:7" x14ac:dyDescent="0.2">
      <c r="A2090" s="1">
        <v>43273</v>
      </c>
      <c r="B2090">
        <v>6055.7</v>
      </c>
      <c r="C2090">
        <v>6728.2</v>
      </c>
      <c r="D2090">
        <v>6739.7</v>
      </c>
      <c r="E2090">
        <v>5955</v>
      </c>
      <c r="F2090" t="s">
        <v>2004</v>
      </c>
      <c r="G2090">
        <v>-9.9900000000000003E-2</v>
      </c>
    </row>
    <row r="2091" spans="1:7" x14ac:dyDescent="0.2">
      <c r="A2091" s="1">
        <v>43272</v>
      </c>
      <c r="B2091">
        <v>6728</v>
      </c>
      <c r="C2091">
        <v>6765.8</v>
      </c>
      <c r="D2091">
        <v>6797.5</v>
      </c>
      <c r="E2091">
        <v>6695.1</v>
      </c>
      <c r="F2091" t="s">
        <v>2005</v>
      </c>
      <c r="G2091">
        <v>-5.4999999999999997E-3</v>
      </c>
    </row>
    <row r="2092" spans="1:7" x14ac:dyDescent="0.2">
      <c r="A2092" s="1">
        <v>43271</v>
      </c>
      <c r="B2092">
        <v>6765.4</v>
      </c>
      <c r="C2092">
        <v>6752.3</v>
      </c>
      <c r="D2092">
        <v>6812.7</v>
      </c>
      <c r="E2092">
        <v>6575.1</v>
      </c>
      <c r="F2092" t="s">
        <v>870</v>
      </c>
      <c r="G2092">
        <v>1.9E-3</v>
      </c>
    </row>
    <row r="2093" spans="1:7" x14ac:dyDescent="0.2">
      <c r="A2093" s="1">
        <v>43270</v>
      </c>
      <c r="B2093">
        <v>6752.4</v>
      </c>
      <c r="C2093">
        <v>6719.8</v>
      </c>
      <c r="D2093">
        <v>6839.5</v>
      </c>
      <c r="E2093">
        <v>6681.5</v>
      </c>
      <c r="F2093" t="s">
        <v>2006</v>
      </c>
      <c r="G2093">
        <v>4.8999999999999998E-3</v>
      </c>
    </row>
    <row r="2094" spans="1:7" x14ac:dyDescent="0.2">
      <c r="A2094" s="1">
        <v>43269</v>
      </c>
      <c r="B2094">
        <v>6719.8</v>
      </c>
      <c r="C2094">
        <v>6460.5</v>
      </c>
      <c r="D2094">
        <v>6794.5</v>
      </c>
      <c r="E2094">
        <v>6410.9</v>
      </c>
      <c r="F2094" t="s">
        <v>2007</v>
      </c>
      <c r="G2094">
        <v>4.02E-2</v>
      </c>
    </row>
    <row r="2095" spans="1:7" x14ac:dyDescent="0.2">
      <c r="A2095" s="1">
        <v>43268</v>
      </c>
      <c r="B2095">
        <v>6460.3</v>
      </c>
      <c r="C2095">
        <v>6505.8</v>
      </c>
      <c r="D2095">
        <v>6593</v>
      </c>
      <c r="E2095">
        <v>6452.1</v>
      </c>
      <c r="F2095" t="s">
        <v>742</v>
      </c>
      <c r="G2095">
        <v>-7.0000000000000001E-3</v>
      </c>
    </row>
    <row r="2096" spans="1:7" x14ac:dyDescent="0.2">
      <c r="A2096" s="1">
        <v>43267</v>
      </c>
      <c r="B2096">
        <v>6505.8</v>
      </c>
      <c r="C2096">
        <v>6410</v>
      </c>
      <c r="D2096">
        <v>6564.2</v>
      </c>
      <c r="E2096">
        <v>6358</v>
      </c>
      <c r="F2096" t="s">
        <v>2008</v>
      </c>
      <c r="G2096">
        <v>1.49E-2</v>
      </c>
    </row>
    <row r="2097" spans="1:7" x14ac:dyDescent="0.2">
      <c r="A2097" s="1">
        <v>43266</v>
      </c>
      <c r="B2097">
        <v>6410.3</v>
      </c>
      <c r="C2097">
        <v>6647.3</v>
      </c>
      <c r="D2097">
        <v>6655.8</v>
      </c>
      <c r="E2097">
        <v>6395.7</v>
      </c>
      <c r="F2097" t="s">
        <v>2009</v>
      </c>
      <c r="G2097">
        <v>-3.56E-2</v>
      </c>
    </row>
    <row r="2098" spans="1:7" x14ac:dyDescent="0.2">
      <c r="A2098" s="1">
        <v>43265</v>
      </c>
      <c r="B2098">
        <v>6647.1</v>
      </c>
      <c r="C2098">
        <v>6312.3</v>
      </c>
      <c r="D2098">
        <v>6711.5</v>
      </c>
      <c r="E2098">
        <v>6283.6</v>
      </c>
      <c r="F2098" t="s">
        <v>2010</v>
      </c>
      <c r="G2098">
        <v>5.2999999999999999E-2</v>
      </c>
    </row>
    <row r="2099" spans="1:7" x14ac:dyDescent="0.2">
      <c r="A2099" s="1">
        <v>43264</v>
      </c>
      <c r="B2099">
        <v>6312.3</v>
      </c>
      <c r="C2099">
        <v>6558.5</v>
      </c>
      <c r="D2099">
        <v>6624.6</v>
      </c>
      <c r="E2099">
        <v>6129.1</v>
      </c>
      <c r="F2099" t="s">
        <v>2011</v>
      </c>
      <c r="G2099">
        <v>-3.7499999999999999E-2</v>
      </c>
    </row>
    <row r="2100" spans="1:7" x14ac:dyDescent="0.2">
      <c r="A2100" s="1">
        <v>43263</v>
      </c>
      <c r="B2100">
        <v>6558.2</v>
      </c>
      <c r="C2100">
        <v>6885.9</v>
      </c>
      <c r="D2100">
        <v>6887.2</v>
      </c>
      <c r="E2100">
        <v>6476</v>
      </c>
      <c r="F2100" t="s">
        <v>2012</v>
      </c>
      <c r="G2100">
        <v>-4.7600000000000003E-2</v>
      </c>
    </row>
    <row r="2101" spans="1:7" x14ac:dyDescent="0.2">
      <c r="A2101" s="1">
        <v>43262</v>
      </c>
      <c r="B2101">
        <v>6885.9</v>
      </c>
      <c r="C2101">
        <v>6775.2</v>
      </c>
      <c r="D2101">
        <v>6910.8</v>
      </c>
      <c r="E2101">
        <v>6657.2</v>
      </c>
      <c r="F2101" t="s">
        <v>2013</v>
      </c>
      <c r="G2101">
        <v>1.6400000000000001E-2</v>
      </c>
    </row>
    <row r="2102" spans="1:7" x14ac:dyDescent="0.2">
      <c r="A2102" s="1">
        <v>43261</v>
      </c>
      <c r="B2102">
        <v>6775.1</v>
      </c>
      <c r="C2102">
        <v>7515.8</v>
      </c>
      <c r="D2102">
        <v>7516.3</v>
      </c>
      <c r="E2102">
        <v>6668.1</v>
      </c>
      <c r="F2102" t="s">
        <v>2014</v>
      </c>
      <c r="G2102">
        <v>-9.8500000000000004E-2</v>
      </c>
    </row>
    <row r="2103" spans="1:7" x14ac:dyDescent="0.2">
      <c r="A2103" s="1">
        <v>43260</v>
      </c>
      <c r="B2103">
        <v>7515.8</v>
      </c>
      <c r="C2103">
        <v>7622.1</v>
      </c>
      <c r="D2103">
        <v>7689</v>
      </c>
      <c r="E2103">
        <v>7493.3</v>
      </c>
      <c r="F2103" t="s">
        <v>2015</v>
      </c>
      <c r="G2103">
        <v>-1.4E-2</v>
      </c>
    </row>
    <row r="2104" spans="1:7" x14ac:dyDescent="0.2">
      <c r="A2104" s="1">
        <v>43259</v>
      </c>
      <c r="B2104">
        <v>7622.1</v>
      </c>
      <c r="C2104">
        <v>7697.9</v>
      </c>
      <c r="D2104">
        <v>7710.5</v>
      </c>
      <c r="E2104">
        <v>7556.9</v>
      </c>
      <c r="F2104" t="s">
        <v>2016</v>
      </c>
      <c r="G2104">
        <v>-9.7999999999999997E-3</v>
      </c>
    </row>
    <row r="2105" spans="1:7" x14ac:dyDescent="0.2">
      <c r="A2105" s="1">
        <v>43258</v>
      </c>
      <c r="B2105">
        <v>7697.8</v>
      </c>
      <c r="C2105">
        <v>7661</v>
      </c>
      <c r="D2105">
        <v>7754.7</v>
      </c>
      <c r="E2105">
        <v>7657.7</v>
      </c>
      <c r="F2105" t="s">
        <v>2017</v>
      </c>
      <c r="G2105">
        <v>4.7999999999999996E-3</v>
      </c>
    </row>
    <row r="2106" spans="1:7" x14ac:dyDescent="0.2">
      <c r="A2106" s="1">
        <v>43257</v>
      </c>
      <c r="B2106">
        <v>7661</v>
      </c>
      <c r="C2106">
        <v>7631.5</v>
      </c>
      <c r="D2106">
        <v>7699.1</v>
      </c>
      <c r="E2106">
        <v>7504.4</v>
      </c>
      <c r="F2106" t="s">
        <v>2018</v>
      </c>
      <c r="G2106">
        <v>3.8999999999999998E-3</v>
      </c>
    </row>
    <row r="2107" spans="1:7" x14ac:dyDescent="0.2">
      <c r="A2107" s="1">
        <v>43256</v>
      </c>
      <c r="B2107">
        <v>7631.5</v>
      </c>
      <c r="C2107">
        <v>7507.4</v>
      </c>
      <c r="D2107">
        <v>7672.6</v>
      </c>
      <c r="E2107">
        <v>7391</v>
      </c>
      <c r="F2107" t="s">
        <v>2019</v>
      </c>
      <c r="G2107">
        <v>1.6899999999999998E-2</v>
      </c>
    </row>
    <row r="2108" spans="1:7" x14ac:dyDescent="0.2">
      <c r="A2108" s="1">
        <v>43255</v>
      </c>
      <c r="B2108">
        <v>7504.3</v>
      </c>
      <c r="C2108">
        <v>7729.3</v>
      </c>
      <c r="D2108">
        <v>7759.9</v>
      </c>
      <c r="E2108">
        <v>7468.4</v>
      </c>
      <c r="F2108" t="s">
        <v>2020</v>
      </c>
      <c r="G2108">
        <v>-2.9100000000000001E-2</v>
      </c>
    </row>
    <row r="2109" spans="1:7" x14ac:dyDescent="0.2">
      <c r="A2109" s="1">
        <v>43254</v>
      </c>
      <c r="B2109">
        <v>7729.3</v>
      </c>
      <c r="C2109">
        <v>7646.6</v>
      </c>
      <c r="D2109">
        <v>7775</v>
      </c>
      <c r="E2109">
        <v>7611.3</v>
      </c>
      <c r="F2109" t="s">
        <v>2021</v>
      </c>
      <c r="G2109">
        <v>1.0800000000000001E-2</v>
      </c>
    </row>
    <row r="2110" spans="1:7" x14ac:dyDescent="0.2">
      <c r="A2110" s="1">
        <v>43253</v>
      </c>
      <c r="B2110">
        <v>7646.6</v>
      </c>
      <c r="C2110">
        <v>7530.8</v>
      </c>
      <c r="D2110">
        <v>7694.5</v>
      </c>
      <c r="E2110">
        <v>7467.9</v>
      </c>
      <c r="F2110" t="s">
        <v>2022</v>
      </c>
      <c r="G2110">
        <v>1.54E-2</v>
      </c>
    </row>
    <row r="2111" spans="1:7" x14ac:dyDescent="0.2">
      <c r="A2111" s="1">
        <v>43252</v>
      </c>
      <c r="B2111">
        <v>7530.8</v>
      </c>
      <c r="C2111">
        <v>7502.5</v>
      </c>
      <c r="D2111">
        <v>7610.4</v>
      </c>
      <c r="E2111">
        <v>7375.8</v>
      </c>
      <c r="F2111" t="s">
        <v>2023</v>
      </c>
      <c r="G2111">
        <v>3.8E-3</v>
      </c>
    </row>
    <row r="2112" spans="1:7" x14ac:dyDescent="0.2">
      <c r="A2112" s="1">
        <v>43251</v>
      </c>
      <c r="B2112">
        <v>7502.6</v>
      </c>
      <c r="C2112">
        <v>7400.8</v>
      </c>
      <c r="D2112">
        <v>7611.9</v>
      </c>
      <c r="E2112">
        <v>7355</v>
      </c>
      <c r="F2112" t="s">
        <v>2024</v>
      </c>
      <c r="G2112">
        <v>1.3899999999999999E-2</v>
      </c>
    </row>
    <row r="2113" spans="1:7" x14ac:dyDescent="0.2">
      <c r="A2113" s="1">
        <v>43250</v>
      </c>
      <c r="B2113">
        <v>7400.1</v>
      </c>
      <c r="C2113">
        <v>7469.2</v>
      </c>
      <c r="D2113">
        <v>7565.2</v>
      </c>
      <c r="E2113">
        <v>7306.8</v>
      </c>
      <c r="F2113" t="s">
        <v>2025</v>
      </c>
      <c r="G2113">
        <v>-9.1000000000000004E-3</v>
      </c>
    </row>
    <row r="2114" spans="1:7" x14ac:dyDescent="0.2">
      <c r="A2114" s="1">
        <v>43249</v>
      </c>
      <c r="B2114">
        <v>7467.7</v>
      </c>
      <c r="C2114">
        <v>7119.3</v>
      </c>
      <c r="D2114">
        <v>7533</v>
      </c>
      <c r="E2114">
        <v>7069.8</v>
      </c>
      <c r="F2114" t="s">
        <v>2026</v>
      </c>
      <c r="G2114">
        <v>4.8899999999999999E-2</v>
      </c>
    </row>
    <row r="2115" spans="1:7" x14ac:dyDescent="0.2">
      <c r="A2115" s="1">
        <v>43248</v>
      </c>
      <c r="B2115">
        <v>7119.3</v>
      </c>
      <c r="C2115">
        <v>7367.3</v>
      </c>
      <c r="D2115">
        <v>7446.9</v>
      </c>
      <c r="E2115">
        <v>7090.6</v>
      </c>
      <c r="F2115" t="s">
        <v>2027</v>
      </c>
      <c r="G2115">
        <v>-3.3599999999999998E-2</v>
      </c>
    </row>
    <row r="2116" spans="1:7" x14ac:dyDescent="0.2">
      <c r="A2116" s="1">
        <v>43247</v>
      </c>
      <c r="B2116">
        <v>7366.7</v>
      </c>
      <c r="C2116">
        <v>7361.9</v>
      </c>
      <c r="D2116">
        <v>7411.8</v>
      </c>
      <c r="E2116">
        <v>7267.5</v>
      </c>
      <c r="F2116" t="s">
        <v>2028</v>
      </c>
      <c r="G2116">
        <v>6.9999999999999999E-4</v>
      </c>
    </row>
    <row r="2117" spans="1:7" x14ac:dyDescent="0.2">
      <c r="A2117" s="1">
        <v>43246</v>
      </c>
      <c r="B2117">
        <v>7361.3</v>
      </c>
      <c r="C2117">
        <v>7478.5</v>
      </c>
      <c r="D2117">
        <v>7619.3</v>
      </c>
      <c r="E2117">
        <v>7331.5</v>
      </c>
      <c r="F2117" t="s">
        <v>2029</v>
      </c>
      <c r="G2117">
        <v>-1.5599999999999999E-2</v>
      </c>
    </row>
    <row r="2118" spans="1:7" x14ac:dyDescent="0.2">
      <c r="A2118" s="1">
        <v>43245</v>
      </c>
      <c r="B2118">
        <v>7477.7</v>
      </c>
      <c r="C2118">
        <v>7593.9</v>
      </c>
      <c r="D2118">
        <v>7653.4</v>
      </c>
      <c r="E2118">
        <v>7355.6</v>
      </c>
      <c r="F2118" t="s">
        <v>2030</v>
      </c>
      <c r="G2118">
        <v>-1.52E-2</v>
      </c>
    </row>
    <row r="2119" spans="1:7" x14ac:dyDescent="0.2">
      <c r="A2119" s="1">
        <v>43244</v>
      </c>
      <c r="B2119">
        <v>7592.9</v>
      </c>
      <c r="C2119">
        <v>7512.3</v>
      </c>
      <c r="D2119">
        <v>7736.6</v>
      </c>
      <c r="E2119">
        <v>7293.4</v>
      </c>
      <c r="F2119" t="s">
        <v>2031</v>
      </c>
      <c r="G2119">
        <v>1.0699999999999999E-2</v>
      </c>
    </row>
    <row r="2120" spans="1:7" x14ac:dyDescent="0.2">
      <c r="A2120" s="1">
        <v>43243</v>
      </c>
      <c r="B2120">
        <v>7512.3</v>
      </c>
      <c r="C2120">
        <v>8005.7</v>
      </c>
      <c r="D2120">
        <v>8047.4</v>
      </c>
      <c r="E2120">
        <v>7467.6</v>
      </c>
      <c r="F2120" t="s">
        <v>2032</v>
      </c>
      <c r="G2120">
        <v>-6.1699999999999998E-2</v>
      </c>
    </row>
    <row r="2121" spans="1:7" x14ac:dyDescent="0.2">
      <c r="A2121" s="1">
        <v>43242</v>
      </c>
      <c r="B2121">
        <v>8006</v>
      </c>
      <c r="C2121">
        <v>8403.7999999999993</v>
      </c>
      <c r="D2121">
        <v>8414.5</v>
      </c>
      <c r="E2121">
        <v>7979.3</v>
      </c>
      <c r="F2121" t="s">
        <v>2033</v>
      </c>
      <c r="G2121">
        <v>-4.7300000000000002E-2</v>
      </c>
    </row>
    <row r="2122" spans="1:7" x14ac:dyDescent="0.2">
      <c r="A2122" s="1">
        <v>43241</v>
      </c>
      <c r="B2122">
        <v>8403.2999999999993</v>
      </c>
      <c r="C2122">
        <v>8529.5</v>
      </c>
      <c r="D2122">
        <v>8550.6</v>
      </c>
      <c r="E2122">
        <v>8375.5</v>
      </c>
      <c r="F2122" t="s">
        <v>2034</v>
      </c>
      <c r="G2122">
        <v>-1.47E-2</v>
      </c>
    </row>
    <row r="2123" spans="1:7" x14ac:dyDescent="0.2">
      <c r="A2123" s="1">
        <v>43240</v>
      </c>
      <c r="B2123">
        <v>8529</v>
      </c>
      <c r="C2123">
        <v>8243.9</v>
      </c>
      <c r="D2123">
        <v>8580.4</v>
      </c>
      <c r="E2123">
        <v>8184.7</v>
      </c>
      <c r="F2123" t="s">
        <v>2035</v>
      </c>
      <c r="G2123">
        <v>3.44E-2</v>
      </c>
    </row>
    <row r="2124" spans="1:7" x14ac:dyDescent="0.2">
      <c r="A2124" s="1">
        <v>43239</v>
      </c>
      <c r="B2124">
        <v>8245.1</v>
      </c>
      <c r="C2124">
        <v>8244.7000000000007</v>
      </c>
      <c r="D2124">
        <v>8389.1</v>
      </c>
      <c r="E2124">
        <v>8153.2</v>
      </c>
      <c r="F2124" t="s">
        <v>2036</v>
      </c>
      <c r="G2124">
        <v>-1E-4</v>
      </c>
    </row>
    <row r="2125" spans="1:7" x14ac:dyDescent="0.2">
      <c r="A2125" s="1">
        <v>43238</v>
      </c>
      <c r="B2125">
        <v>8245.7000000000007</v>
      </c>
      <c r="C2125">
        <v>8064.4</v>
      </c>
      <c r="D2125">
        <v>8273.6</v>
      </c>
      <c r="E2125">
        <v>7939.8</v>
      </c>
      <c r="F2125" t="s">
        <v>2037</v>
      </c>
      <c r="G2125">
        <v>2.2700000000000001E-2</v>
      </c>
    </row>
    <row r="2126" spans="1:7" x14ac:dyDescent="0.2">
      <c r="A2126" s="1">
        <v>43237</v>
      </c>
      <c r="B2126">
        <v>8063</v>
      </c>
      <c r="C2126">
        <v>8344.6</v>
      </c>
      <c r="D2126">
        <v>8458.7000000000007</v>
      </c>
      <c r="E2126">
        <v>8022.3</v>
      </c>
      <c r="F2126" t="s">
        <v>2038</v>
      </c>
      <c r="G2126">
        <v>-3.3700000000000001E-2</v>
      </c>
    </row>
    <row r="2127" spans="1:7" x14ac:dyDescent="0.2">
      <c r="A2127" s="1">
        <v>43236</v>
      </c>
      <c r="B2127">
        <v>8344.4</v>
      </c>
      <c r="C2127">
        <v>8477</v>
      </c>
      <c r="D2127">
        <v>8496.4</v>
      </c>
      <c r="E2127">
        <v>8120.1</v>
      </c>
      <c r="F2127" t="s">
        <v>2039</v>
      </c>
      <c r="G2127">
        <v>-1.5599999999999999E-2</v>
      </c>
    </row>
    <row r="2128" spans="1:7" x14ac:dyDescent="0.2">
      <c r="A2128" s="1">
        <v>43235</v>
      </c>
      <c r="B2128">
        <v>8477</v>
      </c>
      <c r="C2128">
        <v>8674</v>
      </c>
      <c r="D2128">
        <v>8842.1</v>
      </c>
      <c r="E2128">
        <v>8436.5</v>
      </c>
      <c r="F2128" t="s">
        <v>2040</v>
      </c>
      <c r="G2128">
        <v>-2.2700000000000001E-2</v>
      </c>
    </row>
    <row r="2129" spans="1:7" x14ac:dyDescent="0.2">
      <c r="A2129" s="1">
        <v>43234</v>
      </c>
      <c r="B2129">
        <v>8674.1</v>
      </c>
      <c r="C2129">
        <v>8693.4</v>
      </c>
      <c r="D2129">
        <v>8878.2999999999993</v>
      </c>
      <c r="E2129">
        <v>8305.1</v>
      </c>
      <c r="F2129" t="s">
        <v>2041</v>
      </c>
      <c r="G2129">
        <v>-2.2000000000000001E-3</v>
      </c>
    </row>
    <row r="2130" spans="1:7" x14ac:dyDescent="0.2">
      <c r="A2130" s="1">
        <v>43233</v>
      </c>
      <c r="B2130">
        <v>8693.5</v>
      </c>
      <c r="C2130">
        <v>8489.1</v>
      </c>
      <c r="D2130">
        <v>8758.4</v>
      </c>
      <c r="E2130">
        <v>8330</v>
      </c>
      <c r="F2130" t="s">
        <v>2042</v>
      </c>
      <c r="G2130">
        <v>2.7699999999999999E-2</v>
      </c>
    </row>
    <row r="2131" spans="1:7" x14ac:dyDescent="0.2">
      <c r="A2131" s="1">
        <v>43232</v>
      </c>
      <c r="B2131">
        <v>8459.5</v>
      </c>
      <c r="C2131">
        <v>8409.6</v>
      </c>
      <c r="D2131">
        <v>8646.1</v>
      </c>
      <c r="E2131">
        <v>8184.1</v>
      </c>
      <c r="F2131" t="s">
        <v>2043</v>
      </c>
      <c r="G2131">
        <v>6.1000000000000004E-3</v>
      </c>
    </row>
    <row r="2132" spans="1:7" x14ac:dyDescent="0.2">
      <c r="A2132" s="1">
        <v>43231</v>
      </c>
      <c r="B2132">
        <v>8408.2999999999993</v>
      </c>
      <c r="C2132">
        <v>9026</v>
      </c>
      <c r="D2132">
        <v>9028.7000000000007</v>
      </c>
      <c r="E2132">
        <v>8359.6</v>
      </c>
      <c r="F2132" t="s">
        <v>2044</v>
      </c>
      <c r="G2132">
        <v>-6.8400000000000002E-2</v>
      </c>
    </row>
    <row r="2133" spans="1:7" x14ac:dyDescent="0.2">
      <c r="A2133" s="1">
        <v>43230</v>
      </c>
      <c r="B2133">
        <v>9025.7000000000007</v>
      </c>
      <c r="C2133">
        <v>9319.2000000000007</v>
      </c>
      <c r="D2133">
        <v>9393.2999999999993</v>
      </c>
      <c r="E2133">
        <v>9013.4</v>
      </c>
      <c r="F2133" t="s">
        <v>2045</v>
      </c>
      <c r="G2133">
        <v>-3.15E-2</v>
      </c>
    </row>
    <row r="2134" spans="1:7" x14ac:dyDescent="0.2">
      <c r="A2134" s="1">
        <v>43229</v>
      </c>
      <c r="B2134">
        <v>9319.1</v>
      </c>
      <c r="C2134">
        <v>9194.9</v>
      </c>
      <c r="D2134">
        <v>9377.9</v>
      </c>
      <c r="E2134">
        <v>8988</v>
      </c>
      <c r="F2134" t="s">
        <v>2046</v>
      </c>
      <c r="G2134">
        <v>1.3299999999999999E-2</v>
      </c>
    </row>
    <row r="2135" spans="1:7" x14ac:dyDescent="0.2">
      <c r="A2135" s="1">
        <v>43228</v>
      </c>
      <c r="B2135">
        <v>9196.4</v>
      </c>
      <c r="C2135">
        <v>9373.9</v>
      </c>
      <c r="D2135">
        <v>9404.4</v>
      </c>
      <c r="E2135">
        <v>9079.7999999999993</v>
      </c>
      <c r="F2135" t="s">
        <v>2047</v>
      </c>
      <c r="G2135">
        <v>-2.4899999999999999E-2</v>
      </c>
    </row>
    <row r="2136" spans="1:7" x14ac:dyDescent="0.2">
      <c r="A2136" s="1">
        <v>43227</v>
      </c>
      <c r="B2136">
        <v>9431.6</v>
      </c>
      <c r="C2136">
        <v>9651.1</v>
      </c>
      <c r="D2136">
        <v>9675.6</v>
      </c>
      <c r="E2136">
        <v>9204.2000000000007</v>
      </c>
      <c r="F2136" t="s">
        <v>2048</v>
      </c>
      <c r="G2136">
        <v>-2.3300000000000001E-2</v>
      </c>
    </row>
    <row r="2137" spans="1:7" x14ac:dyDescent="0.2">
      <c r="A2137" s="1">
        <v>43226</v>
      </c>
      <c r="B2137">
        <v>9656.4</v>
      </c>
      <c r="C2137">
        <v>9859.6</v>
      </c>
      <c r="D2137">
        <v>9957.7000000000007</v>
      </c>
      <c r="E2137">
        <v>9446.7000000000007</v>
      </c>
      <c r="F2137" t="s">
        <v>2049</v>
      </c>
      <c r="G2137">
        <v>-0.02</v>
      </c>
    </row>
    <row r="2138" spans="1:7" x14ac:dyDescent="0.2">
      <c r="A2138" s="1">
        <v>43225</v>
      </c>
      <c r="B2138">
        <v>9853.5</v>
      </c>
      <c r="C2138">
        <v>9709.5</v>
      </c>
      <c r="D2138">
        <v>9992.7999999999993</v>
      </c>
      <c r="E2138">
        <v>9691.2999999999993</v>
      </c>
      <c r="F2138" t="s">
        <v>2050</v>
      </c>
      <c r="G2138">
        <v>1.49E-2</v>
      </c>
    </row>
    <row r="2139" spans="1:7" x14ac:dyDescent="0.2">
      <c r="A2139" s="1">
        <v>43224</v>
      </c>
      <c r="B2139">
        <v>9708.6</v>
      </c>
      <c r="C2139">
        <v>9747.6</v>
      </c>
      <c r="D2139">
        <v>9800.9</v>
      </c>
      <c r="E2139">
        <v>9549</v>
      </c>
      <c r="F2139" t="s">
        <v>2051</v>
      </c>
      <c r="G2139">
        <v>-4.1999999999999997E-3</v>
      </c>
    </row>
    <row r="2140" spans="1:7" x14ac:dyDescent="0.2">
      <c r="A2140" s="1">
        <v>43223</v>
      </c>
      <c r="B2140">
        <v>9749.7000000000007</v>
      </c>
      <c r="C2140">
        <v>9244.2000000000007</v>
      </c>
      <c r="D2140">
        <v>9809.4</v>
      </c>
      <c r="E2140">
        <v>9171.4</v>
      </c>
      <c r="F2140" t="s">
        <v>2052</v>
      </c>
      <c r="G2140">
        <v>5.4800000000000001E-2</v>
      </c>
    </row>
    <row r="2141" spans="1:7" x14ac:dyDescent="0.2">
      <c r="A2141" s="1">
        <v>43222</v>
      </c>
      <c r="B2141">
        <v>9243.2000000000007</v>
      </c>
      <c r="C2141">
        <v>9076.7999999999993</v>
      </c>
      <c r="D2141">
        <v>9265.7000000000007</v>
      </c>
      <c r="E2141">
        <v>8991.9</v>
      </c>
      <c r="F2141" t="s">
        <v>977</v>
      </c>
      <c r="G2141">
        <v>1.8499999999999999E-2</v>
      </c>
    </row>
    <row r="2142" spans="1:7" x14ac:dyDescent="0.2">
      <c r="A2142" s="1">
        <v>43221</v>
      </c>
      <c r="B2142">
        <v>9074.9</v>
      </c>
      <c r="C2142">
        <v>9245.1</v>
      </c>
      <c r="D2142">
        <v>9245.1</v>
      </c>
      <c r="E2142">
        <v>8851</v>
      </c>
      <c r="F2142" t="s">
        <v>2053</v>
      </c>
      <c r="G2142">
        <v>-1.84E-2</v>
      </c>
    </row>
    <row r="2143" spans="1:7" x14ac:dyDescent="0.2">
      <c r="A2143" s="1">
        <v>43220</v>
      </c>
      <c r="B2143">
        <v>9245.1</v>
      </c>
      <c r="C2143">
        <v>9415.7999999999993</v>
      </c>
      <c r="D2143">
        <v>9456.7000000000007</v>
      </c>
      <c r="E2143">
        <v>9135.4</v>
      </c>
      <c r="F2143" t="s">
        <v>2054</v>
      </c>
      <c r="G2143">
        <v>-1.7999999999999999E-2</v>
      </c>
    </row>
    <row r="2144" spans="1:7" x14ac:dyDescent="0.2">
      <c r="A2144" s="1">
        <v>43219</v>
      </c>
      <c r="B2144">
        <v>9415.1</v>
      </c>
      <c r="C2144">
        <v>9352.2000000000007</v>
      </c>
      <c r="D2144">
        <v>9565.1</v>
      </c>
      <c r="E2144">
        <v>9182.7999999999993</v>
      </c>
      <c r="F2144" t="s">
        <v>2055</v>
      </c>
      <c r="G2144">
        <v>6.7000000000000002E-3</v>
      </c>
    </row>
    <row r="2145" spans="1:7" x14ac:dyDescent="0.2">
      <c r="A2145" s="1">
        <v>43218</v>
      </c>
      <c r="B2145">
        <v>9352.4</v>
      </c>
      <c r="C2145">
        <v>8940.7999999999993</v>
      </c>
      <c r="D2145">
        <v>9428.9</v>
      </c>
      <c r="E2145">
        <v>8895.5</v>
      </c>
      <c r="F2145" t="s">
        <v>2056</v>
      </c>
      <c r="G2145">
        <v>4.5999999999999999E-2</v>
      </c>
    </row>
    <row r="2146" spans="1:7" x14ac:dyDescent="0.2">
      <c r="A2146" s="1">
        <v>43217</v>
      </c>
      <c r="B2146">
        <v>8940.9</v>
      </c>
      <c r="C2146">
        <v>9282.7999999999993</v>
      </c>
      <c r="D2146">
        <v>9386.2999999999993</v>
      </c>
      <c r="E2146">
        <v>8920.2000000000007</v>
      </c>
      <c r="F2146" t="s">
        <v>2057</v>
      </c>
      <c r="G2146">
        <v>-3.73E-2</v>
      </c>
    </row>
    <row r="2147" spans="1:7" x14ac:dyDescent="0.2">
      <c r="A2147" s="1">
        <v>43216</v>
      </c>
      <c r="B2147">
        <v>9287</v>
      </c>
      <c r="C2147">
        <v>8874.5</v>
      </c>
      <c r="D2147">
        <v>9303.6</v>
      </c>
      <c r="E2147">
        <v>8669.7999999999993</v>
      </c>
      <c r="F2147" t="s">
        <v>2058</v>
      </c>
      <c r="G2147">
        <v>4.6699999999999998E-2</v>
      </c>
    </row>
    <row r="2148" spans="1:7" x14ac:dyDescent="0.2">
      <c r="A2148" s="1">
        <v>43215</v>
      </c>
      <c r="B2148">
        <v>8873.1</v>
      </c>
      <c r="C2148">
        <v>9645</v>
      </c>
      <c r="D2148">
        <v>9753.1</v>
      </c>
      <c r="E2148">
        <v>8768.1</v>
      </c>
      <c r="F2148" t="s">
        <v>2059</v>
      </c>
      <c r="G2148">
        <v>-8.0100000000000005E-2</v>
      </c>
    </row>
    <row r="2149" spans="1:7" x14ac:dyDescent="0.2">
      <c r="A2149" s="1">
        <v>43214</v>
      </c>
      <c r="B2149">
        <v>9645.2999999999993</v>
      </c>
      <c r="C2149">
        <v>8952.7000000000007</v>
      </c>
      <c r="D2149">
        <v>9734.7999999999993</v>
      </c>
      <c r="E2149">
        <v>8937</v>
      </c>
      <c r="F2149" t="s">
        <v>2060</v>
      </c>
      <c r="G2149">
        <v>7.7299999999999994E-2</v>
      </c>
    </row>
    <row r="2150" spans="1:7" x14ac:dyDescent="0.2">
      <c r="A2150" s="1">
        <v>43213</v>
      </c>
      <c r="B2150">
        <v>8952.7999999999993</v>
      </c>
      <c r="C2150">
        <v>8809.2999999999993</v>
      </c>
      <c r="D2150">
        <v>9001</v>
      </c>
      <c r="E2150">
        <v>8785.2999999999993</v>
      </c>
      <c r="F2150" t="s">
        <v>2061</v>
      </c>
      <c r="G2150">
        <v>1.66E-2</v>
      </c>
    </row>
    <row r="2151" spans="1:7" x14ac:dyDescent="0.2">
      <c r="A2151" s="1">
        <v>43212</v>
      </c>
      <c r="B2151">
        <v>8806.7000000000007</v>
      </c>
      <c r="C2151">
        <v>8923.6</v>
      </c>
      <c r="D2151">
        <v>9022.2999999999993</v>
      </c>
      <c r="E2151">
        <v>8766.5</v>
      </c>
      <c r="F2151" t="s">
        <v>2062</v>
      </c>
      <c r="G2151">
        <v>-1.2999999999999999E-2</v>
      </c>
    </row>
    <row r="2152" spans="1:7" x14ac:dyDescent="0.2">
      <c r="A2152" s="1">
        <v>43211</v>
      </c>
      <c r="B2152">
        <v>8923.1</v>
      </c>
      <c r="C2152">
        <v>8867</v>
      </c>
      <c r="D2152">
        <v>9027.7000000000007</v>
      </c>
      <c r="E2152">
        <v>8614.5</v>
      </c>
      <c r="F2152" t="s">
        <v>2063</v>
      </c>
      <c r="G2152">
        <v>6.3E-3</v>
      </c>
    </row>
    <row r="2153" spans="1:7" x14ac:dyDescent="0.2">
      <c r="A2153" s="1">
        <v>43210</v>
      </c>
      <c r="B2153">
        <v>8867</v>
      </c>
      <c r="C2153">
        <v>8292.2999999999993</v>
      </c>
      <c r="D2153">
        <v>8926.2000000000007</v>
      </c>
      <c r="E2153">
        <v>8224.5</v>
      </c>
      <c r="F2153" t="s">
        <v>2064</v>
      </c>
      <c r="G2153">
        <v>6.9500000000000006E-2</v>
      </c>
    </row>
    <row r="2154" spans="1:7" x14ac:dyDescent="0.2">
      <c r="A2154" s="1">
        <v>43209</v>
      </c>
      <c r="B2154">
        <v>8290.7999999999993</v>
      </c>
      <c r="C2154">
        <v>8179</v>
      </c>
      <c r="D2154">
        <v>8303.7000000000007</v>
      </c>
      <c r="E2154">
        <v>8126.7</v>
      </c>
      <c r="F2154" t="s">
        <v>2065</v>
      </c>
      <c r="G2154">
        <v>1.37E-2</v>
      </c>
    </row>
    <row r="2155" spans="1:7" x14ac:dyDescent="0.2">
      <c r="A2155" s="1">
        <v>43208</v>
      </c>
      <c r="B2155">
        <v>8178.4</v>
      </c>
      <c r="C2155">
        <v>7908.5</v>
      </c>
      <c r="D2155">
        <v>8227.6</v>
      </c>
      <c r="E2155">
        <v>7895.3</v>
      </c>
      <c r="F2155" t="s">
        <v>2066</v>
      </c>
      <c r="G2155">
        <v>3.4099999999999998E-2</v>
      </c>
    </row>
    <row r="2156" spans="1:7" x14ac:dyDescent="0.2">
      <c r="A2156" s="1">
        <v>43207</v>
      </c>
      <c r="B2156">
        <v>7908.6</v>
      </c>
      <c r="C2156">
        <v>8070</v>
      </c>
      <c r="D2156">
        <v>8171.7</v>
      </c>
      <c r="E2156">
        <v>7852.8</v>
      </c>
      <c r="F2156" t="s">
        <v>2067</v>
      </c>
      <c r="G2156">
        <v>-0.02</v>
      </c>
    </row>
    <row r="2157" spans="1:7" x14ac:dyDescent="0.2">
      <c r="A2157" s="1">
        <v>43206</v>
      </c>
      <c r="B2157">
        <v>8070</v>
      </c>
      <c r="C2157">
        <v>8362.2000000000007</v>
      </c>
      <c r="D2157">
        <v>8412.9</v>
      </c>
      <c r="E2157">
        <v>7908.5</v>
      </c>
      <c r="F2157" t="s">
        <v>2068</v>
      </c>
      <c r="G2157">
        <v>-3.5099999999999999E-2</v>
      </c>
    </row>
    <row r="2158" spans="1:7" x14ac:dyDescent="0.2">
      <c r="A2158" s="1">
        <v>43205</v>
      </c>
      <c r="B2158">
        <v>8363.6</v>
      </c>
      <c r="C2158">
        <v>8004.6</v>
      </c>
      <c r="D2158">
        <v>8411.5</v>
      </c>
      <c r="E2158">
        <v>8004.6</v>
      </c>
      <c r="F2158" t="s">
        <v>2069</v>
      </c>
      <c r="G2158">
        <v>4.4900000000000002E-2</v>
      </c>
    </row>
    <row r="2159" spans="1:7" x14ac:dyDescent="0.2">
      <c r="A2159" s="1">
        <v>43204</v>
      </c>
      <c r="B2159">
        <v>8004.4</v>
      </c>
      <c r="C2159">
        <v>7891.1</v>
      </c>
      <c r="D2159">
        <v>8180.2</v>
      </c>
      <c r="E2159">
        <v>7839.3</v>
      </c>
      <c r="F2159" t="s">
        <v>2070</v>
      </c>
      <c r="G2159">
        <v>1.4800000000000001E-2</v>
      </c>
    </row>
    <row r="2160" spans="1:7" x14ac:dyDescent="0.2">
      <c r="A2160" s="1">
        <v>43203</v>
      </c>
      <c r="B2160">
        <v>7887.4</v>
      </c>
      <c r="C2160">
        <v>7926.9</v>
      </c>
      <c r="D2160">
        <v>8228</v>
      </c>
      <c r="E2160">
        <v>7756.6</v>
      </c>
      <c r="F2160" t="s">
        <v>2071</v>
      </c>
      <c r="G2160">
        <v>-4.8999999999999998E-3</v>
      </c>
    </row>
    <row r="2161" spans="1:7" x14ac:dyDescent="0.2">
      <c r="A2161" s="1">
        <v>43202</v>
      </c>
      <c r="B2161">
        <v>7926.6</v>
      </c>
      <c r="C2161">
        <v>6963.3</v>
      </c>
      <c r="D2161">
        <v>8009.6</v>
      </c>
      <c r="E2161">
        <v>6779.3</v>
      </c>
      <c r="F2161" t="s">
        <v>2072</v>
      </c>
      <c r="G2161">
        <v>0.13850000000000001</v>
      </c>
    </row>
    <row r="2162" spans="1:7" x14ac:dyDescent="0.2">
      <c r="A2162" s="1">
        <v>43201</v>
      </c>
      <c r="B2162">
        <v>6962.1</v>
      </c>
      <c r="C2162">
        <v>6855.6</v>
      </c>
      <c r="D2162">
        <v>6988.6</v>
      </c>
      <c r="E2162">
        <v>6818.4</v>
      </c>
      <c r="F2162" t="s">
        <v>2073</v>
      </c>
      <c r="G2162">
        <v>1.5599999999999999E-2</v>
      </c>
    </row>
    <row r="2163" spans="1:7" x14ac:dyDescent="0.2">
      <c r="A2163" s="1">
        <v>43200</v>
      </c>
      <c r="B2163">
        <v>6854.8</v>
      </c>
      <c r="C2163">
        <v>6782.6</v>
      </c>
      <c r="D2163">
        <v>6899.5</v>
      </c>
      <c r="E2163">
        <v>6671.6</v>
      </c>
      <c r="F2163" t="s">
        <v>2074</v>
      </c>
      <c r="G2163">
        <v>1.0800000000000001E-2</v>
      </c>
    </row>
    <row r="2164" spans="1:7" x14ac:dyDescent="0.2">
      <c r="A2164" s="1">
        <v>43199</v>
      </c>
      <c r="B2164">
        <v>6781.9</v>
      </c>
      <c r="C2164">
        <v>7035.7</v>
      </c>
      <c r="D2164">
        <v>7192.5</v>
      </c>
      <c r="E2164">
        <v>6633.2</v>
      </c>
      <c r="F2164" t="s">
        <v>2075</v>
      </c>
      <c r="G2164">
        <v>-3.5400000000000001E-2</v>
      </c>
    </row>
    <row r="2165" spans="1:7" x14ac:dyDescent="0.2">
      <c r="A2165" s="1">
        <v>43198</v>
      </c>
      <c r="B2165">
        <v>7030.5</v>
      </c>
      <c r="C2165">
        <v>6905.9</v>
      </c>
      <c r="D2165">
        <v>7113.4</v>
      </c>
      <c r="E2165">
        <v>6903.9</v>
      </c>
      <c r="F2165" t="s">
        <v>2076</v>
      </c>
      <c r="G2165">
        <v>1.8100000000000002E-2</v>
      </c>
    </row>
    <row r="2166" spans="1:7" x14ac:dyDescent="0.2">
      <c r="A2166" s="1">
        <v>43197</v>
      </c>
      <c r="B2166">
        <v>6905.7</v>
      </c>
      <c r="C2166">
        <v>6624.5</v>
      </c>
      <c r="D2166">
        <v>7071.9</v>
      </c>
      <c r="E2166">
        <v>6616.1</v>
      </c>
      <c r="F2166" t="s">
        <v>2077</v>
      </c>
      <c r="G2166">
        <v>4.2500000000000003E-2</v>
      </c>
    </row>
    <row r="2167" spans="1:7" x14ac:dyDescent="0.2">
      <c r="A2167" s="1">
        <v>43196</v>
      </c>
      <c r="B2167">
        <v>6624.3</v>
      </c>
      <c r="C2167">
        <v>6783.7</v>
      </c>
      <c r="D2167">
        <v>6859.7</v>
      </c>
      <c r="E2167">
        <v>6523.4</v>
      </c>
      <c r="F2167" t="s">
        <v>2078</v>
      </c>
      <c r="G2167">
        <v>-2.3300000000000001E-2</v>
      </c>
    </row>
    <row r="2168" spans="1:7" x14ac:dyDescent="0.2">
      <c r="A2168" s="1">
        <v>43195</v>
      </c>
      <c r="B2168">
        <v>6782</v>
      </c>
      <c r="C2168">
        <v>6808.7</v>
      </c>
      <c r="D2168">
        <v>6918.2</v>
      </c>
      <c r="E2168">
        <v>6592.5</v>
      </c>
      <c r="F2168" t="s">
        <v>2079</v>
      </c>
      <c r="G2168">
        <v>-4.0000000000000001E-3</v>
      </c>
    </row>
    <row r="2169" spans="1:7" x14ac:dyDescent="0.2">
      <c r="A2169" s="1">
        <v>43194</v>
      </c>
      <c r="B2169">
        <v>6808.9</v>
      </c>
      <c r="C2169">
        <v>7423.8</v>
      </c>
      <c r="D2169">
        <v>7432.9</v>
      </c>
      <c r="E2169">
        <v>6726.9</v>
      </c>
      <c r="F2169" t="s">
        <v>2080</v>
      </c>
      <c r="G2169">
        <v>-8.2900000000000001E-2</v>
      </c>
    </row>
    <row r="2170" spans="1:7" x14ac:dyDescent="0.2">
      <c r="A2170" s="1">
        <v>43193</v>
      </c>
      <c r="B2170">
        <v>7424.2</v>
      </c>
      <c r="C2170">
        <v>7067.2</v>
      </c>
      <c r="D2170">
        <v>7519.3</v>
      </c>
      <c r="E2170">
        <v>7032.9</v>
      </c>
      <c r="F2170" t="s">
        <v>2081</v>
      </c>
      <c r="G2170">
        <v>5.0299999999999997E-2</v>
      </c>
    </row>
    <row r="2171" spans="1:7" x14ac:dyDescent="0.2">
      <c r="A2171" s="1">
        <v>43192</v>
      </c>
      <c r="B2171">
        <v>7068.4</v>
      </c>
      <c r="C2171">
        <v>6825.4</v>
      </c>
      <c r="D2171">
        <v>7121.3</v>
      </c>
      <c r="E2171">
        <v>6787.6</v>
      </c>
      <c r="F2171" t="s">
        <v>2082</v>
      </c>
      <c r="G2171">
        <v>3.56E-2</v>
      </c>
    </row>
    <row r="2172" spans="1:7" x14ac:dyDescent="0.2">
      <c r="A2172" s="1">
        <v>43191</v>
      </c>
      <c r="B2172">
        <v>6825.2</v>
      </c>
      <c r="C2172">
        <v>6939.1</v>
      </c>
      <c r="D2172">
        <v>7047.7</v>
      </c>
      <c r="E2172">
        <v>6460.1</v>
      </c>
      <c r="F2172" t="s">
        <v>2083</v>
      </c>
      <c r="G2172">
        <v>-1.6299999999999999E-2</v>
      </c>
    </row>
    <row r="2173" spans="1:7" x14ac:dyDescent="0.2">
      <c r="A2173" s="1">
        <v>43190</v>
      </c>
      <c r="B2173">
        <v>6938.2</v>
      </c>
      <c r="C2173">
        <v>6856.5</v>
      </c>
      <c r="D2173">
        <v>7221.5</v>
      </c>
      <c r="E2173">
        <v>6804.9</v>
      </c>
      <c r="F2173" t="s">
        <v>2084</v>
      </c>
      <c r="G2173">
        <v>1.23E-2</v>
      </c>
    </row>
    <row r="2174" spans="1:7" x14ac:dyDescent="0.2">
      <c r="A2174" s="1">
        <v>43189</v>
      </c>
      <c r="B2174">
        <v>6853.7</v>
      </c>
      <c r="C2174">
        <v>7132.4</v>
      </c>
      <c r="D2174">
        <v>7288.1</v>
      </c>
      <c r="E2174">
        <v>6603.8</v>
      </c>
      <c r="F2174" t="s">
        <v>2085</v>
      </c>
      <c r="G2174">
        <v>-3.8600000000000002E-2</v>
      </c>
    </row>
    <row r="2175" spans="1:7" x14ac:dyDescent="0.2">
      <c r="A2175" s="1">
        <v>43188</v>
      </c>
      <c r="B2175">
        <v>7129.2</v>
      </c>
      <c r="C2175">
        <v>7955.2</v>
      </c>
      <c r="D2175">
        <v>7980.7</v>
      </c>
      <c r="E2175">
        <v>6954.9</v>
      </c>
      <c r="F2175" t="s">
        <v>2086</v>
      </c>
      <c r="G2175">
        <v>-0.1038</v>
      </c>
    </row>
    <row r="2176" spans="1:7" x14ac:dyDescent="0.2">
      <c r="A2176" s="1">
        <v>43187</v>
      </c>
      <c r="B2176">
        <v>7954.9</v>
      </c>
      <c r="C2176">
        <v>7803</v>
      </c>
      <c r="D2176">
        <v>8110.4</v>
      </c>
      <c r="E2176">
        <v>7754.5</v>
      </c>
      <c r="F2176" t="s">
        <v>2087</v>
      </c>
      <c r="G2176">
        <v>1.9599999999999999E-2</v>
      </c>
    </row>
    <row r="2177" spans="1:7" x14ac:dyDescent="0.2">
      <c r="A2177" s="1">
        <v>43186</v>
      </c>
      <c r="B2177">
        <v>7801.7</v>
      </c>
      <c r="C2177">
        <v>8146.5</v>
      </c>
      <c r="D2177">
        <v>8218.2999999999993</v>
      </c>
      <c r="E2177">
        <v>7760.6</v>
      </c>
      <c r="F2177" t="s">
        <v>2088</v>
      </c>
      <c r="G2177">
        <v>-4.2000000000000003E-2</v>
      </c>
    </row>
    <row r="2178" spans="1:7" x14ac:dyDescent="0.2">
      <c r="A2178" s="1">
        <v>43185</v>
      </c>
      <c r="B2178">
        <v>8143.5</v>
      </c>
      <c r="C2178">
        <v>8474</v>
      </c>
      <c r="D2178">
        <v>8515.7000000000007</v>
      </c>
      <c r="E2178">
        <v>7865.9</v>
      </c>
      <c r="F2178" t="s">
        <v>2089</v>
      </c>
      <c r="G2178">
        <v>-3.8899999999999997E-2</v>
      </c>
    </row>
    <row r="2179" spans="1:7" x14ac:dyDescent="0.2">
      <c r="A2179" s="1">
        <v>43184</v>
      </c>
      <c r="B2179">
        <v>8473.2000000000007</v>
      </c>
      <c r="C2179">
        <v>8549.1</v>
      </c>
      <c r="D2179">
        <v>8679</v>
      </c>
      <c r="E2179">
        <v>8392.2000000000007</v>
      </c>
      <c r="F2179" t="s">
        <v>2090</v>
      </c>
      <c r="G2179">
        <v>-8.6999999999999994E-3</v>
      </c>
    </row>
    <row r="2180" spans="1:7" x14ac:dyDescent="0.2">
      <c r="A2180" s="1">
        <v>43183</v>
      </c>
      <c r="B2180">
        <v>8547.4</v>
      </c>
      <c r="C2180">
        <v>8917.2999999999993</v>
      </c>
      <c r="D2180">
        <v>9008.7999999999993</v>
      </c>
      <c r="E2180">
        <v>8523.6</v>
      </c>
      <c r="F2180" t="s">
        <v>2091</v>
      </c>
      <c r="G2180">
        <v>-4.1399999999999999E-2</v>
      </c>
    </row>
    <row r="2181" spans="1:7" x14ac:dyDescent="0.2">
      <c r="A2181" s="1">
        <v>43182</v>
      </c>
      <c r="B2181">
        <v>8916.7999999999993</v>
      </c>
      <c r="C2181">
        <v>8725.2999999999993</v>
      </c>
      <c r="D2181">
        <v>8917</v>
      </c>
      <c r="E2181">
        <v>8305.6</v>
      </c>
      <c r="F2181" t="s">
        <v>2092</v>
      </c>
      <c r="G2181">
        <v>2.18E-2</v>
      </c>
    </row>
    <row r="2182" spans="1:7" x14ac:dyDescent="0.2">
      <c r="A2182" s="1">
        <v>43181</v>
      </c>
      <c r="B2182">
        <v>8726.2000000000007</v>
      </c>
      <c r="C2182">
        <v>8903.7000000000007</v>
      </c>
      <c r="D2182">
        <v>9096.2000000000007</v>
      </c>
      <c r="E2182">
        <v>8499.1</v>
      </c>
      <c r="F2182" t="s">
        <v>2093</v>
      </c>
      <c r="G2182">
        <v>-2.0199999999999999E-2</v>
      </c>
    </row>
    <row r="2183" spans="1:7" x14ac:dyDescent="0.2">
      <c r="A2183" s="1">
        <v>43180</v>
      </c>
      <c r="B2183">
        <v>8905.9</v>
      </c>
      <c r="C2183">
        <v>8912.4</v>
      </c>
      <c r="D2183">
        <v>9173.4</v>
      </c>
      <c r="E2183">
        <v>8775.1</v>
      </c>
      <c r="F2183" t="s">
        <v>2094</v>
      </c>
      <c r="G2183">
        <v>-8.0000000000000004E-4</v>
      </c>
    </row>
    <row r="2184" spans="1:7" x14ac:dyDescent="0.2">
      <c r="A2184" s="1">
        <v>43179</v>
      </c>
      <c r="B2184">
        <v>8912.6</v>
      </c>
      <c r="C2184">
        <v>8614.1</v>
      </c>
      <c r="D2184">
        <v>9039.6</v>
      </c>
      <c r="E2184">
        <v>8326.7999999999993</v>
      </c>
      <c r="F2184" t="s">
        <v>2095</v>
      </c>
      <c r="G2184">
        <v>3.4299999999999997E-2</v>
      </c>
    </row>
    <row r="2185" spans="1:7" x14ac:dyDescent="0.2">
      <c r="A2185" s="1">
        <v>43178</v>
      </c>
      <c r="B2185">
        <v>8616.7999999999993</v>
      </c>
      <c r="C2185">
        <v>8200.9</v>
      </c>
      <c r="D2185">
        <v>8698.2999999999993</v>
      </c>
      <c r="E2185">
        <v>8127.7</v>
      </c>
      <c r="F2185" t="s">
        <v>2096</v>
      </c>
      <c r="G2185">
        <v>5.0700000000000002E-2</v>
      </c>
    </row>
    <row r="2186" spans="1:7" x14ac:dyDescent="0.2">
      <c r="A2186" s="1">
        <v>43177</v>
      </c>
      <c r="B2186">
        <v>8201.2000000000007</v>
      </c>
      <c r="C2186">
        <v>7873.2</v>
      </c>
      <c r="D2186">
        <v>8283.6</v>
      </c>
      <c r="E2186">
        <v>7323.3</v>
      </c>
      <c r="F2186" t="s">
        <v>2097</v>
      </c>
      <c r="G2186">
        <v>4.1399999999999999E-2</v>
      </c>
    </row>
    <row r="2187" spans="1:7" x14ac:dyDescent="0.2">
      <c r="A2187" s="1">
        <v>43176</v>
      </c>
      <c r="B2187">
        <v>7874.9</v>
      </c>
      <c r="C2187">
        <v>8198</v>
      </c>
      <c r="D2187">
        <v>8344.7999999999993</v>
      </c>
      <c r="E2187">
        <v>7760.2</v>
      </c>
      <c r="F2187" t="s">
        <v>2098</v>
      </c>
      <c r="G2187">
        <v>-0.05</v>
      </c>
    </row>
    <row r="2188" spans="1:7" x14ac:dyDescent="0.2">
      <c r="A2188" s="1">
        <v>43175</v>
      </c>
      <c r="B2188">
        <v>8289.2000000000007</v>
      </c>
      <c r="C2188">
        <v>8264.2999999999993</v>
      </c>
      <c r="D2188">
        <v>8604.7999999999993</v>
      </c>
      <c r="E2188">
        <v>7929.1</v>
      </c>
      <c r="F2188" t="s">
        <v>2099</v>
      </c>
      <c r="G2188">
        <v>3.0000000000000001E-3</v>
      </c>
    </row>
    <row r="2189" spans="1:7" x14ac:dyDescent="0.2">
      <c r="A2189" s="1">
        <v>43174</v>
      </c>
      <c r="B2189">
        <v>8264.4</v>
      </c>
      <c r="C2189">
        <v>8210.2000000000007</v>
      </c>
      <c r="D2189">
        <v>8427</v>
      </c>
      <c r="E2189">
        <v>7691.7</v>
      </c>
      <c r="F2189" t="s">
        <v>2100</v>
      </c>
      <c r="G2189">
        <v>6.6E-3</v>
      </c>
    </row>
    <row r="2190" spans="1:7" x14ac:dyDescent="0.2">
      <c r="A2190" s="1">
        <v>43173</v>
      </c>
      <c r="B2190">
        <v>8210.6</v>
      </c>
      <c r="C2190">
        <v>9154.9</v>
      </c>
      <c r="D2190">
        <v>9353.4</v>
      </c>
      <c r="E2190">
        <v>7958.5</v>
      </c>
      <c r="F2190" t="s">
        <v>2101</v>
      </c>
      <c r="G2190">
        <v>-0.1032</v>
      </c>
    </row>
    <row r="2191" spans="1:7" x14ac:dyDescent="0.2">
      <c r="A2191" s="1">
        <v>43172</v>
      </c>
      <c r="B2191">
        <v>9154.9</v>
      </c>
      <c r="C2191">
        <v>9138.7000000000007</v>
      </c>
      <c r="D2191">
        <v>9482</v>
      </c>
      <c r="E2191">
        <v>8875.1</v>
      </c>
      <c r="F2191" t="s">
        <v>2102</v>
      </c>
      <c r="G2191">
        <v>1.9E-3</v>
      </c>
    </row>
    <row r="2192" spans="1:7" x14ac:dyDescent="0.2">
      <c r="A2192" s="1">
        <v>43171</v>
      </c>
      <c r="B2192">
        <v>9137.4</v>
      </c>
      <c r="C2192">
        <v>9535.7999999999993</v>
      </c>
      <c r="D2192">
        <v>9892.2000000000007</v>
      </c>
      <c r="E2192">
        <v>8804.1</v>
      </c>
      <c r="F2192" t="s">
        <v>2103</v>
      </c>
      <c r="G2192">
        <v>-4.1200000000000001E-2</v>
      </c>
    </row>
    <row r="2193" spans="1:7" x14ac:dyDescent="0.2">
      <c r="A2193" s="1">
        <v>43170</v>
      </c>
      <c r="B2193">
        <v>9529.6</v>
      </c>
      <c r="C2193">
        <v>8732.2000000000007</v>
      </c>
      <c r="D2193">
        <v>9719.6</v>
      </c>
      <c r="E2193">
        <v>8516.4</v>
      </c>
      <c r="F2193" t="s">
        <v>2104</v>
      </c>
      <c r="G2193">
        <v>8.7599999999999997E-2</v>
      </c>
    </row>
    <row r="2194" spans="1:7" x14ac:dyDescent="0.2">
      <c r="A2194" s="1">
        <v>43169</v>
      </c>
      <c r="B2194">
        <v>8762</v>
      </c>
      <c r="C2194">
        <v>9216.2000000000007</v>
      </c>
      <c r="D2194">
        <v>9500</v>
      </c>
      <c r="E2194">
        <v>8691.1</v>
      </c>
      <c r="F2194" t="s">
        <v>2105</v>
      </c>
      <c r="G2194">
        <v>-4.9399999999999999E-2</v>
      </c>
    </row>
    <row r="2195" spans="1:7" x14ac:dyDescent="0.2">
      <c r="A2195" s="1">
        <v>43168</v>
      </c>
      <c r="B2195">
        <v>9217</v>
      </c>
      <c r="C2195">
        <v>9301.9</v>
      </c>
      <c r="D2195">
        <v>9420.5</v>
      </c>
      <c r="E2195">
        <v>8351</v>
      </c>
      <c r="F2195" t="s">
        <v>2106</v>
      </c>
      <c r="G2195">
        <v>-8.8999999999999999E-3</v>
      </c>
    </row>
    <row r="2196" spans="1:7" x14ac:dyDescent="0.2">
      <c r="A2196" s="1">
        <v>43167</v>
      </c>
      <c r="B2196">
        <v>9300</v>
      </c>
      <c r="C2196">
        <v>9910.7000000000007</v>
      </c>
      <c r="D2196">
        <v>10109</v>
      </c>
      <c r="E2196">
        <v>9037</v>
      </c>
      <c r="F2196" t="s">
        <v>2107</v>
      </c>
      <c r="G2196">
        <v>-6.0900000000000003E-2</v>
      </c>
    </row>
    <row r="2197" spans="1:7" x14ac:dyDescent="0.2">
      <c r="A2197" s="1">
        <v>43166</v>
      </c>
      <c r="B2197">
        <v>9902.9</v>
      </c>
      <c r="C2197">
        <v>10779</v>
      </c>
      <c r="D2197">
        <v>10899</v>
      </c>
      <c r="E2197">
        <v>9422.1</v>
      </c>
      <c r="F2197" t="s">
        <v>2108</v>
      </c>
      <c r="G2197">
        <v>-7.2300000000000003E-2</v>
      </c>
    </row>
    <row r="2198" spans="1:7" x14ac:dyDescent="0.2">
      <c r="A2198" s="1">
        <v>43165</v>
      </c>
      <c r="B2198">
        <v>10675.1</v>
      </c>
      <c r="C2198">
        <v>11314.2</v>
      </c>
      <c r="D2198">
        <v>11316.4</v>
      </c>
      <c r="E2198">
        <v>10412</v>
      </c>
      <c r="F2198" t="s">
        <v>2109</v>
      </c>
      <c r="G2198">
        <v>-5.7799999999999997E-2</v>
      </c>
    </row>
    <row r="2199" spans="1:7" x14ac:dyDescent="0.2">
      <c r="A2199" s="1">
        <v>43164</v>
      </c>
      <c r="B2199">
        <v>11330.6</v>
      </c>
      <c r="C2199">
        <v>11415.7</v>
      </c>
      <c r="D2199">
        <v>11506.9</v>
      </c>
      <c r="E2199">
        <v>11281.2</v>
      </c>
      <c r="F2199" t="s">
        <v>2110</v>
      </c>
      <c r="G2199">
        <v>-7.4999999999999997E-3</v>
      </c>
    </row>
    <row r="2200" spans="1:7" x14ac:dyDescent="0.2">
      <c r="A2200" s="1">
        <v>43163</v>
      </c>
      <c r="B2200">
        <v>11416.5</v>
      </c>
      <c r="C2200">
        <v>11402.8</v>
      </c>
      <c r="D2200">
        <v>11490.3</v>
      </c>
      <c r="E2200">
        <v>10878.4</v>
      </c>
      <c r="F2200" t="s">
        <v>2111</v>
      </c>
      <c r="G2200">
        <v>1.1999999999999999E-3</v>
      </c>
    </row>
    <row r="2201" spans="1:7" x14ac:dyDescent="0.2">
      <c r="A2201" s="1">
        <v>43162</v>
      </c>
      <c r="B2201">
        <v>11402.3</v>
      </c>
      <c r="C2201">
        <v>10822.5</v>
      </c>
      <c r="D2201">
        <v>11420.7</v>
      </c>
      <c r="E2201">
        <v>9585.5</v>
      </c>
      <c r="F2201" t="s">
        <v>2112</v>
      </c>
      <c r="G2201">
        <v>5.3100000000000001E-2</v>
      </c>
    </row>
    <row r="2202" spans="1:7" x14ac:dyDescent="0.2">
      <c r="A2202" s="1">
        <v>43161</v>
      </c>
      <c r="B2202">
        <v>10827.7</v>
      </c>
      <c r="C2202">
        <v>10904.5</v>
      </c>
      <c r="D2202">
        <v>11167</v>
      </c>
      <c r="E2202">
        <v>10677.1</v>
      </c>
      <c r="F2202" t="s">
        <v>2113</v>
      </c>
      <c r="G2202">
        <v>-7.0000000000000001E-3</v>
      </c>
    </row>
    <row r="2203" spans="1:7" x14ac:dyDescent="0.2">
      <c r="A2203" s="1">
        <v>43160</v>
      </c>
      <c r="B2203">
        <v>10904.5</v>
      </c>
      <c r="C2203">
        <v>10335.1</v>
      </c>
      <c r="D2203">
        <v>11047.8</v>
      </c>
      <c r="E2203">
        <v>10248.700000000001</v>
      </c>
      <c r="F2203" t="s">
        <v>2114</v>
      </c>
      <c r="G2203">
        <v>5.5199999999999999E-2</v>
      </c>
    </row>
    <row r="2204" spans="1:7" x14ac:dyDescent="0.2">
      <c r="A2204" s="1">
        <v>43159</v>
      </c>
      <c r="B2204">
        <v>10333.9</v>
      </c>
      <c r="C2204">
        <v>10584.4</v>
      </c>
      <c r="D2204">
        <v>11070.7</v>
      </c>
      <c r="E2204">
        <v>10303.4</v>
      </c>
      <c r="F2204" t="s">
        <v>2115</v>
      </c>
      <c r="G2204">
        <v>-2.46E-2</v>
      </c>
    </row>
    <row r="2205" spans="1:7" x14ac:dyDescent="0.2">
      <c r="A2205" s="1">
        <v>43158</v>
      </c>
      <c r="B2205">
        <v>10594.4</v>
      </c>
      <c r="C2205">
        <v>10287.799999999999</v>
      </c>
      <c r="D2205">
        <v>10867.2</v>
      </c>
      <c r="E2205">
        <v>10120.5</v>
      </c>
      <c r="F2205" t="s">
        <v>2116</v>
      </c>
      <c r="G2205">
        <v>3.0099999999999998E-2</v>
      </c>
    </row>
    <row r="2206" spans="1:7" x14ac:dyDescent="0.2">
      <c r="A2206" s="1">
        <v>43157</v>
      </c>
      <c r="B2206">
        <v>10285.1</v>
      </c>
      <c r="C2206">
        <v>9590.9</v>
      </c>
      <c r="D2206">
        <v>10378.4</v>
      </c>
      <c r="E2206">
        <v>9410.2999999999993</v>
      </c>
      <c r="F2206" t="s">
        <v>2117</v>
      </c>
      <c r="G2206">
        <v>7.2999999999999995E-2</v>
      </c>
    </row>
    <row r="2207" spans="1:7" x14ac:dyDescent="0.2">
      <c r="A2207" s="1">
        <v>43156</v>
      </c>
      <c r="B2207">
        <v>9585.2000000000007</v>
      </c>
      <c r="C2207">
        <v>9703.1</v>
      </c>
      <c r="D2207">
        <v>9860.2999999999993</v>
      </c>
      <c r="E2207">
        <v>9330.1</v>
      </c>
      <c r="F2207" t="s">
        <v>2118</v>
      </c>
      <c r="G2207">
        <v>-1.23E-2</v>
      </c>
    </row>
    <row r="2208" spans="1:7" x14ac:dyDescent="0.2">
      <c r="A2208" s="1">
        <v>43155</v>
      </c>
      <c r="B2208">
        <v>9704.2999999999993</v>
      </c>
      <c r="C2208">
        <v>10163.799999999999</v>
      </c>
      <c r="D2208">
        <v>10506.1</v>
      </c>
      <c r="E2208">
        <v>9394.5</v>
      </c>
      <c r="F2208" t="s">
        <v>2119</v>
      </c>
      <c r="G2208">
        <v>-4.58E-2</v>
      </c>
    </row>
    <row r="2209" spans="1:7" x14ac:dyDescent="0.2">
      <c r="A2209" s="1">
        <v>43154</v>
      </c>
      <c r="B2209">
        <v>10170.4</v>
      </c>
      <c r="C2209">
        <v>9840.6</v>
      </c>
      <c r="D2209">
        <v>10419.1</v>
      </c>
      <c r="E2209">
        <v>9597.7999999999993</v>
      </c>
      <c r="F2209" t="s">
        <v>2120</v>
      </c>
      <c r="G2209">
        <v>3.3399999999999999E-2</v>
      </c>
    </row>
    <row r="2210" spans="1:7" x14ac:dyDescent="0.2">
      <c r="A2210" s="1">
        <v>43153</v>
      </c>
      <c r="B2210">
        <v>9841.7000000000007</v>
      </c>
      <c r="C2210">
        <v>10470.1</v>
      </c>
      <c r="D2210">
        <v>10930.2</v>
      </c>
      <c r="E2210">
        <v>9743.9</v>
      </c>
      <c r="F2210" t="s">
        <v>2121</v>
      </c>
      <c r="G2210">
        <v>-6.0299999999999999E-2</v>
      </c>
    </row>
    <row r="2211" spans="1:7" x14ac:dyDescent="0.2">
      <c r="A2211" s="1">
        <v>43152</v>
      </c>
      <c r="B2211">
        <v>10473</v>
      </c>
      <c r="C2211">
        <v>11240.9</v>
      </c>
      <c r="D2211">
        <v>11289.7</v>
      </c>
      <c r="E2211">
        <v>10252.200000000001</v>
      </c>
      <c r="F2211" t="s">
        <v>2122</v>
      </c>
      <c r="G2211">
        <v>-6.8099999999999994E-2</v>
      </c>
    </row>
    <row r="2212" spans="1:7" x14ac:dyDescent="0.2">
      <c r="A2212" s="1">
        <v>43151</v>
      </c>
      <c r="B2212">
        <v>11238.7</v>
      </c>
      <c r="C2212">
        <v>11169.7</v>
      </c>
      <c r="D2212">
        <v>11791.5</v>
      </c>
      <c r="E2212">
        <v>11119.9</v>
      </c>
      <c r="F2212" t="s">
        <v>2123</v>
      </c>
      <c r="G2212">
        <v>6.1999999999999998E-3</v>
      </c>
    </row>
    <row r="2213" spans="1:7" x14ac:dyDescent="0.2">
      <c r="A2213" s="1">
        <v>43150</v>
      </c>
      <c r="B2213">
        <v>11169.4</v>
      </c>
      <c r="C2213">
        <v>10396.6</v>
      </c>
      <c r="D2213">
        <v>11250.5</v>
      </c>
      <c r="E2213">
        <v>10324.799999999999</v>
      </c>
      <c r="F2213" t="s">
        <v>2124</v>
      </c>
      <c r="G2213">
        <v>7.4099999999999999E-2</v>
      </c>
    </row>
    <row r="2214" spans="1:7" x14ac:dyDescent="0.2">
      <c r="A2214" s="1">
        <v>43149</v>
      </c>
      <c r="B2214">
        <v>10398.799999999999</v>
      </c>
      <c r="C2214">
        <v>11073.7</v>
      </c>
      <c r="D2214">
        <v>11271.6</v>
      </c>
      <c r="E2214">
        <v>10137.200000000001</v>
      </c>
      <c r="F2214" t="s">
        <v>2125</v>
      </c>
      <c r="G2214">
        <v>-6.0900000000000003E-2</v>
      </c>
    </row>
    <row r="2215" spans="1:7" x14ac:dyDescent="0.2">
      <c r="A2215" s="1">
        <v>43148</v>
      </c>
      <c r="B2215">
        <v>11073.5</v>
      </c>
      <c r="C2215">
        <v>10177.299999999999</v>
      </c>
      <c r="D2215">
        <v>11095.9</v>
      </c>
      <c r="E2215">
        <v>10070.9</v>
      </c>
      <c r="F2215" t="s">
        <v>2126</v>
      </c>
      <c r="G2215">
        <v>8.7900000000000006E-2</v>
      </c>
    </row>
    <row r="2216" spans="1:7" x14ac:dyDescent="0.2">
      <c r="A2216" s="1">
        <v>43147</v>
      </c>
      <c r="B2216">
        <v>10178.700000000001</v>
      </c>
      <c r="C2216">
        <v>10031.299999999999</v>
      </c>
      <c r="D2216">
        <v>10294.299999999999</v>
      </c>
      <c r="E2216">
        <v>9707.7000000000007</v>
      </c>
      <c r="F2216" t="s">
        <v>2127</v>
      </c>
      <c r="G2216">
        <v>1.41E-2</v>
      </c>
    </row>
    <row r="2217" spans="1:7" x14ac:dyDescent="0.2">
      <c r="A2217" s="1">
        <v>43146</v>
      </c>
      <c r="B2217">
        <v>10037.299999999999</v>
      </c>
      <c r="C2217">
        <v>9475.6</v>
      </c>
      <c r="D2217">
        <v>10206.799999999999</v>
      </c>
      <c r="E2217">
        <v>9348.5</v>
      </c>
      <c r="F2217" t="s">
        <v>2128</v>
      </c>
      <c r="G2217">
        <v>5.9200000000000003E-2</v>
      </c>
    </row>
    <row r="2218" spans="1:7" x14ac:dyDescent="0.2">
      <c r="A2218" s="1">
        <v>43145</v>
      </c>
      <c r="B2218">
        <v>9476.2999999999993</v>
      </c>
      <c r="C2218">
        <v>8542.6</v>
      </c>
      <c r="D2218">
        <v>9500</v>
      </c>
      <c r="E2218">
        <v>8541.6</v>
      </c>
      <c r="F2218" t="s">
        <v>2129</v>
      </c>
      <c r="G2218">
        <v>0.10970000000000001</v>
      </c>
    </row>
    <row r="2219" spans="1:7" x14ac:dyDescent="0.2">
      <c r="A2219" s="1">
        <v>43144</v>
      </c>
      <c r="B2219">
        <v>8539.2000000000007</v>
      </c>
      <c r="C2219">
        <v>8906.2000000000007</v>
      </c>
      <c r="D2219">
        <v>8942.7000000000007</v>
      </c>
      <c r="E2219">
        <v>8378</v>
      </c>
      <c r="F2219" t="s">
        <v>2130</v>
      </c>
      <c r="G2219">
        <v>-4.0899999999999999E-2</v>
      </c>
    </row>
    <row r="2220" spans="1:7" x14ac:dyDescent="0.2">
      <c r="A2220" s="1">
        <v>43143</v>
      </c>
      <c r="B2220">
        <v>8903.5</v>
      </c>
      <c r="C2220">
        <v>8083.6</v>
      </c>
      <c r="D2220">
        <v>8984.9</v>
      </c>
      <c r="E2220">
        <v>8083.6</v>
      </c>
      <c r="F2220" t="s">
        <v>2131</v>
      </c>
      <c r="G2220">
        <v>0.1017</v>
      </c>
    </row>
    <row r="2221" spans="1:7" x14ac:dyDescent="0.2">
      <c r="A2221" s="1">
        <v>43142</v>
      </c>
      <c r="B2221">
        <v>8081.9</v>
      </c>
      <c r="C2221">
        <v>8559.7000000000007</v>
      </c>
      <c r="D2221">
        <v>8564.2000000000007</v>
      </c>
      <c r="E2221">
        <v>7843.7</v>
      </c>
      <c r="F2221" t="s">
        <v>2132</v>
      </c>
      <c r="G2221">
        <v>-5.5800000000000002E-2</v>
      </c>
    </row>
    <row r="2222" spans="1:7" x14ac:dyDescent="0.2">
      <c r="A2222" s="1">
        <v>43141</v>
      </c>
      <c r="B2222">
        <v>8559.6</v>
      </c>
      <c r="C2222">
        <v>8697.2999999999993</v>
      </c>
      <c r="D2222">
        <v>9066.6</v>
      </c>
      <c r="E2222">
        <v>8172.2</v>
      </c>
      <c r="F2222" t="s">
        <v>2133</v>
      </c>
      <c r="G2222">
        <v>-1.61E-2</v>
      </c>
    </row>
    <row r="2223" spans="1:7" x14ac:dyDescent="0.2">
      <c r="A2223" s="1">
        <v>43140</v>
      </c>
      <c r="B2223">
        <v>8699.7999999999993</v>
      </c>
      <c r="C2223">
        <v>8163.6</v>
      </c>
      <c r="D2223">
        <v>8735.6</v>
      </c>
      <c r="E2223">
        <v>7784.6</v>
      </c>
      <c r="F2223" t="s">
        <v>2134</v>
      </c>
      <c r="G2223">
        <v>6.5600000000000006E-2</v>
      </c>
    </row>
    <row r="2224" spans="1:7" x14ac:dyDescent="0.2">
      <c r="A2224" s="1">
        <v>43139</v>
      </c>
      <c r="B2224">
        <v>8164.2</v>
      </c>
      <c r="C2224">
        <v>7595.1</v>
      </c>
      <c r="D2224">
        <v>8489.9</v>
      </c>
      <c r="E2224">
        <v>7595.1</v>
      </c>
      <c r="F2224" t="s">
        <v>2135</v>
      </c>
      <c r="G2224">
        <v>7.4999999999999997E-2</v>
      </c>
    </row>
    <row r="2225" spans="1:7" x14ac:dyDescent="0.2">
      <c r="A2225" s="1">
        <v>43138</v>
      </c>
      <c r="B2225">
        <v>7594.7</v>
      </c>
      <c r="C2225">
        <v>7693.8</v>
      </c>
      <c r="D2225">
        <v>8536.5</v>
      </c>
      <c r="E2225">
        <v>7196.6</v>
      </c>
      <c r="F2225" t="s">
        <v>2136</v>
      </c>
      <c r="G2225">
        <v>-1.38E-2</v>
      </c>
    </row>
    <row r="2226" spans="1:7" x14ac:dyDescent="0.2">
      <c r="A2226" s="1">
        <v>43137</v>
      </c>
      <c r="B2226">
        <v>7701.2</v>
      </c>
      <c r="C2226">
        <v>6939.3</v>
      </c>
      <c r="D2226">
        <v>7896.2</v>
      </c>
      <c r="E2226">
        <v>5996.6</v>
      </c>
      <c r="F2226" t="s">
        <v>2137</v>
      </c>
      <c r="G2226">
        <v>0.1099</v>
      </c>
    </row>
    <row r="2227" spans="1:7" x14ac:dyDescent="0.2">
      <c r="A2227" s="1">
        <v>43136</v>
      </c>
      <c r="B2227">
        <v>6938.5</v>
      </c>
      <c r="C2227">
        <v>8220.7999999999993</v>
      </c>
      <c r="D2227">
        <v>8383.2000000000007</v>
      </c>
      <c r="E2227">
        <v>6651.9</v>
      </c>
      <c r="F2227" t="s">
        <v>2138</v>
      </c>
      <c r="G2227">
        <v>-0.15609999999999999</v>
      </c>
    </row>
    <row r="2228" spans="1:7" x14ac:dyDescent="0.2">
      <c r="A2228" s="1">
        <v>43135</v>
      </c>
      <c r="B2228">
        <v>8222.2000000000007</v>
      </c>
      <c r="C2228">
        <v>9241.5</v>
      </c>
      <c r="D2228">
        <v>9382.1</v>
      </c>
      <c r="E2228">
        <v>7932.1</v>
      </c>
      <c r="F2228" t="s">
        <v>2139</v>
      </c>
      <c r="G2228">
        <v>-0.1103</v>
      </c>
    </row>
    <row r="2229" spans="1:7" x14ac:dyDescent="0.2">
      <c r="A2229" s="1">
        <v>43134</v>
      </c>
      <c r="B2229">
        <v>9241.1</v>
      </c>
      <c r="C2229">
        <v>8894.4</v>
      </c>
      <c r="D2229">
        <v>9506.9</v>
      </c>
      <c r="E2229">
        <v>8249.2999999999993</v>
      </c>
      <c r="F2229" t="s">
        <v>2140</v>
      </c>
      <c r="G2229">
        <v>3.9100000000000003E-2</v>
      </c>
    </row>
    <row r="2230" spans="1:7" x14ac:dyDescent="0.2">
      <c r="A2230" s="1">
        <v>43133</v>
      </c>
      <c r="B2230">
        <v>8893.2000000000007</v>
      </c>
      <c r="C2230">
        <v>9179.7999999999993</v>
      </c>
      <c r="D2230">
        <v>9201.4</v>
      </c>
      <c r="E2230">
        <v>7915.8</v>
      </c>
      <c r="F2230" t="s">
        <v>2141</v>
      </c>
      <c r="G2230">
        <v>-3.1399999999999997E-2</v>
      </c>
    </row>
    <row r="2231" spans="1:7" x14ac:dyDescent="0.2">
      <c r="A2231" s="1">
        <v>43132</v>
      </c>
      <c r="B2231">
        <v>9181.1</v>
      </c>
      <c r="C2231">
        <v>10266.200000000001</v>
      </c>
      <c r="D2231">
        <v>10303</v>
      </c>
      <c r="E2231">
        <v>8789.2000000000007</v>
      </c>
      <c r="F2231" t="s">
        <v>2142</v>
      </c>
      <c r="G2231">
        <v>-0.1056</v>
      </c>
    </row>
    <row r="2232" spans="1:7" x14ac:dyDescent="0.2">
      <c r="A2232" s="1">
        <v>43131</v>
      </c>
      <c r="B2232">
        <v>10265.4</v>
      </c>
      <c r="C2232">
        <v>10166.299999999999</v>
      </c>
      <c r="D2232">
        <v>10397.700000000001</v>
      </c>
      <c r="E2232">
        <v>9742.2000000000007</v>
      </c>
      <c r="F2232" t="s">
        <v>2143</v>
      </c>
      <c r="G2232">
        <v>9.7999999999999997E-3</v>
      </c>
    </row>
    <row r="2233" spans="1:7" x14ac:dyDescent="0.2">
      <c r="A2233" s="1">
        <v>43130</v>
      </c>
      <c r="B2233">
        <v>10166</v>
      </c>
      <c r="C2233">
        <v>11244.5</v>
      </c>
      <c r="D2233">
        <v>11277.2</v>
      </c>
      <c r="E2233">
        <v>9917.7000000000007</v>
      </c>
      <c r="F2233" t="s">
        <v>2144</v>
      </c>
      <c r="G2233">
        <v>-9.5899999999999999E-2</v>
      </c>
    </row>
    <row r="2234" spans="1:7" x14ac:dyDescent="0.2">
      <c r="A2234" s="1">
        <v>43129</v>
      </c>
      <c r="B2234">
        <v>11244.8</v>
      </c>
      <c r="C2234">
        <v>11794.9</v>
      </c>
      <c r="D2234">
        <v>11888.1</v>
      </c>
      <c r="E2234">
        <v>11119</v>
      </c>
      <c r="F2234" t="s">
        <v>598</v>
      </c>
      <c r="G2234">
        <v>-4.6699999999999998E-2</v>
      </c>
    </row>
    <row r="2235" spans="1:7" x14ac:dyDescent="0.2">
      <c r="A2235" s="1">
        <v>43128</v>
      </c>
      <c r="B2235">
        <v>11795.1</v>
      </c>
      <c r="C2235">
        <v>11471.2</v>
      </c>
      <c r="D2235">
        <v>12112.7</v>
      </c>
      <c r="E2235">
        <v>11433.3</v>
      </c>
      <c r="F2235" t="s">
        <v>2145</v>
      </c>
      <c r="G2235">
        <v>2.86E-2</v>
      </c>
    </row>
    <row r="2236" spans="1:7" x14ac:dyDescent="0.2">
      <c r="A2236" s="1">
        <v>43127</v>
      </c>
      <c r="B2236">
        <v>11467.5</v>
      </c>
      <c r="C2236">
        <v>11118</v>
      </c>
      <c r="D2236">
        <v>11621.7</v>
      </c>
      <c r="E2236">
        <v>10908.4</v>
      </c>
      <c r="F2236" t="s">
        <v>2146</v>
      </c>
      <c r="G2236">
        <v>3.1399999999999997E-2</v>
      </c>
    </row>
    <row r="2237" spans="1:7" x14ac:dyDescent="0.2">
      <c r="A2237" s="1">
        <v>43126</v>
      </c>
      <c r="B2237">
        <v>11118.1</v>
      </c>
      <c r="C2237">
        <v>11203.1</v>
      </c>
      <c r="D2237">
        <v>11655.3</v>
      </c>
      <c r="E2237">
        <v>10389.4</v>
      </c>
      <c r="F2237" t="s">
        <v>2147</v>
      </c>
      <c r="G2237">
        <v>-7.6E-3</v>
      </c>
    </row>
    <row r="2238" spans="1:7" x14ac:dyDescent="0.2">
      <c r="A2238" s="1">
        <v>43125</v>
      </c>
      <c r="B2238">
        <v>11203</v>
      </c>
      <c r="C2238">
        <v>11439.9</v>
      </c>
      <c r="D2238">
        <v>11740.9</v>
      </c>
      <c r="E2238">
        <v>10983.8</v>
      </c>
      <c r="F2238" t="s">
        <v>2148</v>
      </c>
      <c r="G2238">
        <v>-2.18E-2</v>
      </c>
    </row>
    <row r="2239" spans="1:7" x14ac:dyDescent="0.2">
      <c r="A2239" s="1">
        <v>43124</v>
      </c>
      <c r="B2239">
        <v>11452.3</v>
      </c>
      <c r="C2239">
        <v>10899.4</v>
      </c>
      <c r="D2239">
        <v>11549.5</v>
      </c>
      <c r="E2239">
        <v>10584.5</v>
      </c>
      <c r="F2239" t="s">
        <v>2149</v>
      </c>
      <c r="G2239">
        <v>5.04E-2</v>
      </c>
    </row>
    <row r="2240" spans="1:7" x14ac:dyDescent="0.2">
      <c r="A2240" s="1">
        <v>43123</v>
      </c>
      <c r="B2240">
        <v>10903.2</v>
      </c>
      <c r="C2240">
        <v>10869</v>
      </c>
      <c r="D2240">
        <v>11438</v>
      </c>
      <c r="E2240">
        <v>10056.6</v>
      </c>
      <c r="F2240" t="s">
        <v>2150</v>
      </c>
      <c r="G2240">
        <v>3.5000000000000001E-3</v>
      </c>
    </row>
    <row r="2241" spans="1:7" x14ac:dyDescent="0.2">
      <c r="A2241" s="1">
        <v>43122</v>
      </c>
      <c r="B2241">
        <v>10864.8</v>
      </c>
      <c r="C2241">
        <v>11597.5</v>
      </c>
      <c r="D2241">
        <v>11970.9</v>
      </c>
      <c r="E2241">
        <v>10136.799999999999</v>
      </c>
      <c r="F2241" t="s">
        <v>2151</v>
      </c>
      <c r="G2241">
        <v>-6.3E-2</v>
      </c>
    </row>
    <row r="2242" spans="1:7" x14ac:dyDescent="0.2">
      <c r="A2242" s="1">
        <v>43121</v>
      </c>
      <c r="B2242">
        <v>11594.9</v>
      </c>
      <c r="C2242">
        <v>12857.1</v>
      </c>
      <c r="D2242">
        <v>12860.2</v>
      </c>
      <c r="E2242">
        <v>11164.5</v>
      </c>
      <c r="F2242" t="s">
        <v>1997</v>
      </c>
      <c r="G2242">
        <v>-9.8299999999999998E-2</v>
      </c>
    </row>
    <row r="2243" spans="1:7" x14ac:dyDescent="0.2">
      <c r="A2243" s="1">
        <v>43120</v>
      </c>
      <c r="B2243">
        <v>12858.9</v>
      </c>
      <c r="C2243">
        <v>11579.2</v>
      </c>
      <c r="D2243">
        <v>13082.2</v>
      </c>
      <c r="E2243">
        <v>11567.3</v>
      </c>
      <c r="F2243" t="s">
        <v>2152</v>
      </c>
      <c r="G2243">
        <v>0.1104</v>
      </c>
    </row>
    <row r="2244" spans="1:7" x14ac:dyDescent="0.2">
      <c r="A2244" s="1">
        <v>43119</v>
      </c>
      <c r="B2244">
        <v>11580.2</v>
      </c>
      <c r="C2244">
        <v>11229.6</v>
      </c>
      <c r="D2244">
        <v>11973.2</v>
      </c>
      <c r="E2244">
        <v>10901.5</v>
      </c>
      <c r="F2244" t="s">
        <v>2153</v>
      </c>
      <c r="G2244">
        <v>2.98E-2</v>
      </c>
    </row>
    <row r="2245" spans="1:7" x14ac:dyDescent="0.2">
      <c r="A2245" s="1">
        <v>43118</v>
      </c>
      <c r="B2245">
        <v>11245.4</v>
      </c>
      <c r="C2245">
        <v>11202</v>
      </c>
      <c r="D2245">
        <v>12004.7</v>
      </c>
      <c r="E2245">
        <v>10660.2</v>
      </c>
      <c r="F2245" t="s">
        <v>2154</v>
      </c>
      <c r="G2245">
        <v>4.7000000000000002E-3</v>
      </c>
    </row>
    <row r="2246" spans="1:7" x14ac:dyDescent="0.2">
      <c r="A2246" s="1">
        <v>43117</v>
      </c>
      <c r="B2246">
        <v>11192.3</v>
      </c>
      <c r="C2246">
        <v>11357.7</v>
      </c>
      <c r="D2246">
        <v>11769.6</v>
      </c>
      <c r="E2246">
        <v>9271.2999999999993</v>
      </c>
      <c r="F2246" t="s">
        <v>2155</v>
      </c>
      <c r="G2246">
        <v>-1.49E-2</v>
      </c>
    </row>
    <row r="2247" spans="1:7" x14ac:dyDescent="0.2">
      <c r="A2247" s="1">
        <v>43116</v>
      </c>
      <c r="B2247">
        <v>11362</v>
      </c>
      <c r="C2247">
        <v>13704.4</v>
      </c>
      <c r="D2247">
        <v>13711</v>
      </c>
      <c r="E2247">
        <v>10050.700000000001</v>
      </c>
      <c r="F2247" t="s">
        <v>2156</v>
      </c>
      <c r="G2247">
        <v>-0.17050000000000001</v>
      </c>
    </row>
    <row r="2248" spans="1:7" x14ac:dyDescent="0.2">
      <c r="A2248" s="1">
        <v>43115</v>
      </c>
      <c r="B2248">
        <v>13697.5</v>
      </c>
      <c r="C2248">
        <v>13695.5</v>
      </c>
      <c r="D2248">
        <v>14396.6</v>
      </c>
      <c r="E2248">
        <v>13475.4</v>
      </c>
      <c r="F2248" t="s">
        <v>2157</v>
      </c>
      <c r="G2248">
        <v>2.0000000000000001E-4</v>
      </c>
    </row>
    <row r="2249" spans="1:7" x14ac:dyDescent="0.2">
      <c r="A2249" s="1">
        <v>43114</v>
      </c>
      <c r="B2249">
        <v>13695.2</v>
      </c>
      <c r="C2249">
        <v>14291.9</v>
      </c>
      <c r="D2249">
        <v>14446.1</v>
      </c>
      <c r="E2249">
        <v>13094.7</v>
      </c>
      <c r="F2249" t="s">
        <v>2158</v>
      </c>
      <c r="G2249">
        <v>-4.1799999999999997E-2</v>
      </c>
    </row>
    <row r="2250" spans="1:7" x14ac:dyDescent="0.2">
      <c r="A2250" s="1">
        <v>43113</v>
      </c>
      <c r="B2250">
        <v>14292.2</v>
      </c>
      <c r="C2250">
        <v>13896</v>
      </c>
      <c r="D2250">
        <v>14640.7</v>
      </c>
      <c r="E2250">
        <v>13888.2</v>
      </c>
      <c r="F2250" t="s">
        <v>2159</v>
      </c>
      <c r="G2250">
        <v>2.92E-2</v>
      </c>
    </row>
    <row r="2251" spans="1:7" x14ac:dyDescent="0.2">
      <c r="A2251" s="1">
        <v>43112</v>
      </c>
      <c r="B2251">
        <v>13886.7</v>
      </c>
      <c r="C2251">
        <v>13529.2</v>
      </c>
      <c r="D2251">
        <v>14176.4</v>
      </c>
      <c r="E2251">
        <v>13410</v>
      </c>
      <c r="F2251" t="s">
        <v>2160</v>
      </c>
      <c r="G2251">
        <v>2.5999999999999999E-2</v>
      </c>
    </row>
    <row r="2252" spans="1:7" x14ac:dyDescent="0.2">
      <c r="A2252" s="1">
        <v>43111</v>
      </c>
      <c r="B2252">
        <v>13535.4</v>
      </c>
      <c r="C2252">
        <v>15046.7</v>
      </c>
      <c r="D2252">
        <v>15109.1</v>
      </c>
      <c r="E2252">
        <v>13048.3</v>
      </c>
      <c r="F2252" t="s">
        <v>2161</v>
      </c>
      <c r="G2252">
        <v>-0.1002</v>
      </c>
    </row>
    <row r="2253" spans="1:7" x14ac:dyDescent="0.2">
      <c r="A2253" s="1">
        <v>43110</v>
      </c>
      <c r="B2253">
        <v>15043</v>
      </c>
      <c r="C2253">
        <v>14778.5</v>
      </c>
      <c r="D2253">
        <v>15045.4</v>
      </c>
      <c r="E2253">
        <v>13613.1</v>
      </c>
      <c r="F2253" t="s">
        <v>2162</v>
      </c>
      <c r="G2253">
        <v>1.7899999999999999E-2</v>
      </c>
    </row>
    <row r="2254" spans="1:7" x14ac:dyDescent="0.2">
      <c r="A2254" s="1">
        <v>43109</v>
      </c>
      <c r="B2254">
        <v>14778.5</v>
      </c>
      <c r="C2254">
        <v>14976.2</v>
      </c>
      <c r="D2254">
        <v>15324.6</v>
      </c>
      <c r="E2254">
        <v>14613.4</v>
      </c>
      <c r="F2254" t="s">
        <v>2163</v>
      </c>
      <c r="G2254">
        <v>-1.32E-2</v>
      </c>
    </row>
    <row r="2255" spans="1:7" x14ac:dyDescent="0.2">
      <c r="A2255" s="1">
        <v>43108</v>
      </c>
      <c r="B2255">
        <v>14976.2</v>
      </c>
      <c r="C2255">
        <v>16228.3</v>
      </c>
      <c r="D2255">
        <v>16302.9</v>
      </c>
      <c r="E2255">
        <v>13902.3</v>
      </c>
      <c r="F2255" t="s">
        <v>2164</v>
      </c>
      <c r="G2255">
        <v>-7.7100000000000002E-2</v>
      </c>
    </row>
    <row r="2256" spans="1:7" x14ac:dyDescent="0.2">
      <c r="A2256" s="1">
        <v>43107</v>
      </c>
      <c r="B2256">
        <v>16228.2</v>
      </c>
      <c r="C2256">
        <v>17174.5</v>
      </c>
      <c r="D2256">
        <v>17184.8</v>
      </c>
      <c r="E2256">
        <v>15791.1</v>
      </c>
      <c r="F2256" t="s">
        <v>2165</v>
      </c>
      <c r="G2256">
        <v>-5.5E-2</v>
      </c>
    </row>
    <row r="2257" spans="1:7" x14ac:dyDescent="0.2">
      <c r="A2257" s="1">
        <v>43106</v>
      </c>
      <c r="B2257">
        <v>17172.3</v>
      </c>
      <c r="C2257">
        <v>16954.8</v>
      </c>
      <c r="D2257">
        <v>17252.8</v>
      </c>
      <c r="E2257">
        <v>16286.6</v>
      </c>
      <c r="F2257" t="s">
        <v>2166</v>
      </c>
      <c r="G2257">
        <v>1.2800000000000001E-2</v>
      </c>
    </row>
    <row r="2258" spans="1:7" x14ac:dyDescent="0.2">
      <c r="A2258" s="1">
        <v>43105</v>
      </c>
      <c r="B2258">
        <v>16954.8</v>
      </c>
      <c r="C2258">
        <v>15180.1</v>
      </c>
      <c r="D2258">
        <v>17126.900000000001</v>
      </c>
      <c r="E2258">
        <v>14832.4</v>
      </c>
      <c r="F2258" t="s">
        <v>2167</v>
      </c>
      <c r="G2258">
        <v>0.1169</v>
      </c>
    </row>
    <row r="2259" spans="1:7" x14ac:dyDescent="0.2">
      <c r="A2259" s="1">
        <v>43104</v>
      </c>
      <c r="B2259">
        <v>15180.1</v>
      </c>
      <c r="C2259">
        <v>15156.5</v>
      </c>
      <c r="D2259">
        <v>15408.7</v>
      </c>
      <c r="E2259">
        <v>14244.7</v>
      </c>
      <c r="F2259" t="s">
        <v>2168</v>
      </c>
      <c r="G2259">
        <v>1.5E-3</v>
      </c>
    </row>
    <row r="2260" spans="1:7" x14ac:dyDescent="0.2">
      <c r="A2260" s="1">
        <v>43103</v>
      </c>
      <c r="B2260">
        <v>15156.6</v>
      </c>
      <c r="C2260">
        <v>14754.1</v>
      </c>
      <c r="D2260">
        <v>15435</v>
      </c>
      <c r="E2260">
        <v>14579.7</v>
      </c>
      <c r="F2260" t="s">
        <v>2169</v>
      </c>
      <c r="G2260">
        <v>2.7300000000000001E-2</v>
      </c>
    </row>
    <row r="2261" spans="1:7" x14ac:dyDescent="0.2">
      <c r="A2261" s="1">
        <v>43102</v>
      </c>
      <c r="B2261">
        <v>14754.1</v>
      </c>
      <c r="C2261">
        <v>13444.9</v>
      </c>
      <c r="D2261">
        <v>15306.1</v>
      </c>
      <c r="E2261">
        <v>12934.2</v>
      </c>
      <c r="F2261" t="s">
        <v>2170</v>
      </c>
      <c r="G2261">
        <v>9.74E-2</v>
      </c>
    </row>
    <row r="2262" spans="1:7" x14ac:dyDescent="0.2">
      <c r="A2262" s="1">
        <v>43101</v>
      </c>
      <c r="B2262">
        <v>13444.9</v>
      </c>
      <c r="C2262">
        <v>13850.5</v>
      </c>
      <c r="D2262">
        <v>13921.5</v>
      </c>
      <c r="E2262">
        <v>12877.7</v>
      </c>
      <c r="F2262" t="s">
        <v>2171</v>
      </c>
      <c r="G2262">
        <v>-2.93E-2</v>
      </c>
    </row>
    <row r="2263" spans="1:7" x14ac:dyDescent="0.2">
      <c r="A2263" s="1">
        <v>43100</v>
      </c>
      <c r="B2263">
        <v>13850.4</v>
      </c>
      <c r="C2263">
        <v>12532.4</v>
      </c>
      <c r="D2263">
        <v>14241.8</v>
      </c>
      <c r="E2263">
        <v>12359.4</v>
      </c>
      <c r="F2263" t="s">
        <v>329</v>
      </c>
      <c r="G2263">
        <v>0.1052</v>
      </c>
    </row>
    <row r="2264" spans="1:7" x14ac:dyDescent="0.2">
      <c r="A2264" s="1">
        <v>43099</v>
      </c>
      <c r="B2264">
        <v>12531.5</v>
      </c>
      <c r="C2264">
        <v>14392.1</v>
      </c>
      <c r="D2264">
        <v>14461.5</v>
      </c>
      <c r="E2264">
        <v>11962.1</v>
      </c>
      <c r="F2264" t="s">
        <v>396</v>
      </c>
      <c r="G2264">
        <v>-0.1293</v>
      </c>
    </row>
    <row r="2265" spans="1:7" x14ac:dyDescent="0.2">
      <c r="A2265" s="1">
        <v>43098</v>
      </c>
      <c r="B2265">
        <v>14392.6</v>
      </c>
      <c r="C2265">
        <v>14398.5</v>
      </c>
      <c r="D2265">
        <v>15109.8</v>
      </c>
      <c r="E2265">
        <v>13951.1</v>
      </c>
      <c r="F2265" t="s">
        <v>2172</v>
      </c>
      <c r="G2265">
        <v>-4.0000000000000002E-4</v>
      </c>
    </row>
    <row r="2266" spans="1:7" x14ac:dyDescent="0.2">
      <c r="A2266" s="1">
        <v>43097</v>
      </c>
      <c r="B2266">
        <v>14398.7</v>
      </c>
      <c r="C2266">
        <v>15416.3</v>
      </c>
      <c r="D2266">
        <v>15505.5</v>
      </c>
      <c r="E2266">
        <v>13466.1</v>
      </c>
      <c r="F2266" t="s">
        <v>2173</v>
      </c>
      <c r="G2266">
        <v>-6.6000000000000003E-2</v>
      </c>
    </row>
    <row r="2267" spans="1:7" x14ac:dyDescent="0.2">
      <c r="A2267" s="1">
        <v>43096</v>
      </c>
      <c r="B2267">
        <v>15416.6</v>
      </c>
      <c r="C2267">
        <v>15757</v>
      </c>
      <c r="D2267">
        <v>16514.599999999999</v>
      </c>
      <c r="E2267">
        <v>14534.7</v>
      </c>
      <c r="F2267" t="s">
        <v>2174</v>
      </c>
      <c r="G2267">
        <v>-2.1600000000000001E-2</v>
      </c>
    </row>
    <row r="2268" spans="1:7" x14ac:dyDescent="0.2">
      <c r="A2268" s="1">
        <v>43095</v>
      </c>
      <c r="B2268">
        <v>15756.6</v>
      </c>
      <c r="C2268">
        <v>13830.2</v>
      </c>
      <c r="D2268">
        <v>16094.7</v>
      </c>
      <c r="E2268">
        <v>13748.5</v>
      </c>
      <c r="F2268" t="s">
        <v>2175</v>
      </c>
      <c r="G2268">
        <v>0.13900000000000001</v>
      </c>
    </row>
    <row r="2269" spans="1:7" x14ac:dyDescent="0.2">
      <c r="A2269" s="1">
        <v>43094</v>
      </c>
      <c r="B2269">
        <v>13833.5</v>
      </c>
      <c r="C2269">
        <v>13790</v>
      </c>
      <c r="D2269">
        <v>14467.4</v>
      </c>
      <c r="E2269">
        <v>13010.7</v>
      </c>
      <c r="F2269" t="s">
        <v>2176</v>
      </c>
      <c r="G2269">
        <v>3.2000000000000002E-3</v>
      </c>
    </row>
    <row r="2270" spans="1:7" x14ac:dyDescent="0.2">
      <c r="A2270" s="1">
        <v>43093</v>
      </c>
      <c r="B2270">
        <v>13790</v>
      </c>
      <c r="C2270">
        <v>14396.6</v>
      </c>
      <c r="D2270">
        <v>14413.7</v>
      </c>
      <c r="E2270">
        <v>12166.5</v>
      </c>
      <c r="F2270" t="s">
        <v>2177</v>
      </c>
      <c r="G2270">
        <v>-4.2099999999999999E-2</v>
      </c>
    </row>
    <row r="2271" spans="1:7" x14ac:dyDescent="0.2">
      <c r="A2271" s="1">
        <v>43092</v>
      </c>
      <c r="B2271">
        <v>14396.5</v>
      </c>
      <c r="C2271">
        <v>13665</v>
      </c>
      <c r="D2271">
        <v>15493.2</v>
      </c>
      <c r="E2271">
        <v>13356.1</v>
      </c>
      <c r="F2271" t="s">
        <v>2178</v>
      </c>
      <c r="G2271">
        <v>5.3499999999999999E-2</v>
      </c>
    </row>
    <row r="2272" spans="1:7" x14ac:dyDescent="0.2">
      <c r="A2272" s="1">
        <v>43091</v>
      </c>
      <c r="B2272">
        <v>13665</v>
      </c>
      <c r="C2272">
        <v>15632.1</v>
      </c>
      <c r="D2272">
        <v>15823.7</v>
      </c>
      <c r="E2272">
        <v>10875.7</v>
      </c>
      <c r="F2272" t="s">
        <v>2179</v>
      </c>
      <c r="G2272">
        <v>-0.1258</v>
      </c>
    </row>
    <row r="2273" spans="1:7" x14ac:dyDescent="0.2">
      <c r="A2273" s="1">
        <v>43090</v>
      </c>
      <c r="B2273">
        <v>15632.1</v>
      </c>
      <c r="C2273">
        <v>16461.099999999999</v>
      </c>
      <c r="D2273">
        <v>17301.8</v>
      </c>
      <c r="E2273">
        <v>14953</v>
      </c>
      <c r="F2273" t="s">
        <v>2180</v>
      </c>
      <c r="G2273">
        <v>-5.04E-2</v>
      </c>
    </row>
    <row r="2274" spans="1:7" x14ac:dyDescent="0.2">
      <c r="A2274" s="1">
        <v>43089</v>
      </c>
      <c r="B2274">
        <v>16462</v>
      </c>
      <c r="C2274">
        <v>17521.7</v>
      </c>
      <c r="D2274">
        <v>17813.599999999999</v>
      </c>
      <c r="E2274">
        <v>15642.7</v>
      </c>
      <c r="F2274" t="s">
        <v>2181</v>
      </c>
      <c r="G2274">
        <v>-6.0600000000000001E-2</v>
      </c>
    </row>
    <row r="2275" spans="1:7" x14ac:dyDescent="0.2">
      <c r="A2275" s="1">
        <v>43088</v>
      </c>
      <c r="B2275">
        <v>17523.7</v>
      </c>
      <c r="C2275">
        <v>18971.2</v>
      </c>
      <c r="D2275">
        <v>19022</v>
      </c>
      <c r="E2275">
        <v>16812.8</v>
      </c>
      <c r="F2275" t="s">
        <v>2182</v>
      </c>
      <c r="G2275">
        <v>-7.6399999999999996E-2</v>
      </c>
    </row>
    <row r="2276" spans="1:7" x14ac:dyDescent="0.2">
      <c r="A2276" s="1">
        <v>43087</v>
      </c>
      <c r="B2276">
        <v>18972.3</v>
      </c>
      <c r="C2276">
        <v>19065.7</v>
      </c>
      <c r="D2276">
        <v>19221.099999999999</v>
      </c>
      <c r="E2276">
        <v>18114.400000000001</v>
      </c>
      <c r="F2276" t="s">
        <v>2183</v>
      </c>
      <c r="G2276">
        <v>-4.8999999999999998E-3</v>
      </c>
    </row>
    <row r="2277" spans="1:7" x14ac:dyDescent="0.2">
      <c r="A2277" s="1">
        <v>43086</v>
      </c>
      <c r="B2277">
        <v>19065.7</v>
      </c>
      <c r="C2277">
        <v>19346.599999999999</v>
      </c>
      <c r="D2277">
        <v>19870.599999999999</v>
      </c>
      <c r="E2277">
        <v>18750.900000000001</v>
      </c>
      <c r="F2277" t="s">
        <v>2184</v>
      </c>
      <c r="G2277">
        <v>-1.4500000000000001E-2</v>
      </c>
    </row>
    <row r="2278" spans="1:7" x14ac:dyDescent="0.2">
      <c r="A2278" s="1">
        <v>43085</v>
      </c>
      <c r="B2278">
        <v>19345.5</v>
      </c>
      <c r="C2278">
        <v>17594.099999999999</v>
      </c>
      <c r="D2278">
        <v>19587.7</v>
      </c>
      <c r="E2278">
        <v>17318.5</v>
      </c>
      <c r="F2278" t="s">
        <v>2185</v>
      </c>
      <c r="G2278">
        <v>9.8900000000000002E-2</v>
      </c>
    </row>
    <row r="2279" spans="1:7" x14ac:dyDescent="0.2">
      <c r="A2279" s="1">
        <v>43084</v>
      </c>
      <c r="B2279">
        <v>17604.8</v>
      </c>
      <c r="C2279">
        <v>16467.900000000001</v>
      </c>
      <c r="D2279">
        <v>17987</v>
      </c>
      <c r="E2279">
        <v>16442.2</v>
      </c>
      <c r="F2279" t="s">
        <v>2186</v>
      </c>
      <c r="G2279">
        <v>6.9000000000000006E-2</v>
      </c>
    </row>
    <row r="2280" spans="1:7" x14ac:dyDescent="0.2">
      <c r="A2280" s="1">
        <v>43083</v>
      </c>
      <c r="B2280">
        <v>16467.900000000001</v>
      </c>
      <c r="C2280">
        <v>16286.8</v>
      </c>
      <c r="D2280">
        <v>16941.099999999999</v>
      </c>
      <c r="E2280">
        <v>16023.6</v>
      </c>
      <c r="F2280" t="s">
        <v>2187</v>
      </c>
      <c r="G2280">
        <v>1.11E-2</v>
      </c>
    </row>
    <row r="2281" spans="1:7" x14ac:dyDescent="0.2">
      <c r="A2281" s="1">
        <v>43082</v>
      </c>
      <c r="B2281">
        <v>16286.8</v>
      </c>
      <c r="C2281">
        <v>17083.900000000001</v>
      </c>
      <c r="D2281">
        <v>17268</v>
      </c>
      <c r="E2281">
        <v>15669.9</v>
      </c>
      <c r="F2281" t="s">
        <v>2188</v>
      </c>
      <c r="G2281">
        <v>-4.6699999999999998E-2</v>
      </c>
    </row>
    <row r="2282" spans="1:7" x14ac:dyDescent="0.2">
      <c r="A2282" s="1">
        <v>43081</v>
      </c>
      <c r="B2282">
        <v>17083.900000000001</v>
      </c>
      <c r="C2282">
        <v>16733.3</v>
      </c>
      <c r="D2282">
        <v>17560.7</v>
      </c>
      <c r="E2282">
        <v>16254.5</v>
      </c>
      <c r="F2282" t="s">
        <v>2189</v>
      </c>
      <c r="G2282">
        <v>2.1000000000000001E-2</v>
      </c>
    </row>
    <row r="2283" spans="1:7" x14ac:dyDescent="0.2">
      <c r="A2283" s="1">
        <v>43080</v>
      </c>
      <c r="B2283">
        <v>16732.5</v>
      </c>
      <c r="C2283">
        <v>15060.5</v>
      </c>
      <c r="D2283">
        <v>17399.2</v>
      </c>
      <c r="E2283">
        <v>15024.6</v>
      </c>
      <c r="F2283" t="s">
        <v>2190</v>
      </c>
      <c r="G2283">
        <v>0.1111</v>
      </c>
    </row>
    <row r="2284" spans="1:7" x14ac:dyDescent="0.2">
      <c r="A2284" s="1">
        <v>43079</v>
      </c>
      <c r="B2284">
        <v>15059.6</v>
      </c>
      <c r="C2284">
        <v>14840</v>
      </c>
      <c r="D2284">
        <v>15783.2</v>
      </c>
      <c r="E2284">
        <v>13031</v>
      </c>
      <c r="F2284" t="s">
        <v>2191</v>
      </c>
      <c r="G2284">
        <v>1.46E-2</v>
      </c>
    </row>
    <row r="2285" spans="1:7" x14ac:dyDescent="0.2">
      <c r="A2285" s="1">
        <v>43078</v>
      </c>
      <c r="B2285">
        <v>14843.4</v>
      </c>
      <c r="C2285">
        <v>16048.2</v>
      </c>
      <c r="D2285">
        <v>16313.2</v>
      </c>
      <c r="E2285">
        <v>13151.5</v>
      </c>
      <c r="F2285" t="s">
        <v>2192</v>
      </c>
      <c r="G2285">
        <v>-7.4999999999999997E-2</v>
      </c>
    </row>
    <row r="2286" spans="1:7" x14ac:dyDescent="0.2">
      <c r="A2286" s="1">
        <v>43077</v>
      </c>
      <c r="B2286">
        <v>16047.6</v>
      </c>
      <c r="C2286">
        <v>16868</v>
      </c>
      <c r="D2286">
        <v>17294.8</v>
      </c>
      <c r="E2286">
        <v>13906.1</v>
      </c>
      <c r="F2286" t="s">
        <v>2193</v>
      </c>
      <c r="G2286">
        <v>-4.7600000000000003E-2</v>
      </c>
    </row>
    <row r="2287" spans="1:7" x14ac:dyDescent="0.2">
      <c r="A2287" s="1">
        <v>43076</v>
      </c>
      <c r="B2287">
        <v>16850.3</v>
      </c>
      <c r="C2287">
        <v>13750.1</v>
      </c>
      <c r="D2287">
        <v>16879.3</v>
      </c>
      <c r="E2287">
        <v>13401.6</v>
      </c>
      <c r="F2287" t="s">
        <v>2194</v>
      </c>
      <c r="G2287">
        <v>0.22550000000000001</v>
      </c>
    </row>
    <row r="2288" spans="1:7" x14ac:dyDescent="0.2">
      <c r="A2288" s="1">
        <v>43075</v>
      </c>
      <c r="B2288">
        <v>13749.6</v>
      </c>
      <c r="C2288">
        <v>11667.1</v>
      </c>
      <c r="D2288">
        <v>13843.2</v>
      </c>
      <c r="E2288">
        <v>11661.8</v>
      </c>
      <c r="F2288" t="s">
        <v>2195</v>
      </c>
      <c r="G2288">
        <v>0.17849999999999999</v>
      </c>
    </row>
    <row r="2289" spans="1:7" x14ac:dyDescent="0.2">
      <c r="A2289" s="1">
        <v>43074</v>
      </c>
      <c r="B2289">
        <v>11667.1</v>
      </c>
      <c r="C2289">
        <v>11624.4</v>
      </c>
      <c r="D2289">
        <v>11901.9</v>
      </c>
      <c r="E2289">
        <v>11486.1</v>
      </c>
      <c r="F2289" t="s">
        <v>761</v>
      </c>
      <c r="G2289">
        <v>3.7000000000000002E-3</v>
      </c>
    </row>
    <row r="2290" spans="1:7" x14ac:dyDescent="0.2">
      <c r="A2290" s="1">
        <v>43073</v>
      </c>
      <c r="B2290">
        <v>11623.9</v>
      </c>
      <c r="C2290">
        <v>11244.2</v>
      </c>
      <c r="D2290">
        <v>11624.6</v>
      </c>
      <c r="E2290">
        <v>10917.8</v>
      </c>
      <c r="F2290" t="s">
        <v>2196</v>
      </c>
      <c r="G2290">
        <v>3.3599999999999998E-2</v>
      </c>
    </row>
    <row r="2291" spans="1:7" x14ac:dyDescent="0.2">
      <c r="A2291" s="1">
        <v>43072</v>
      </c>
      <c r="B2291">
        <v>11246.2</v>
      </c>
      <c r="C2291">
        <v>10912.7</v>
      </c>
      <c r="D2291">
        <v>11851.1</v>
      </c>
      <c r="E2291">
        <v>10578.4</v>
      </c>
      <c r="F2291" t="s">
        <v>2197</v>
      </c>
      <c r="G2291">
        <v>3.0599999999999999E-2</v>
      </c>
    </row>
    <row r="2292" spans="1:7" x14ac:dyDescent="0.2">
      <c r="A2292" s="1">
        <v>43071</v>
      </c>
      <c r="B2292">
        <v>10912.7</v>
      </c>
      <c r="C2292">
        <v>10861.5</v>
      </c>
      <c r="D2292">
        <v>11175.2</v>
      </c>
      <c r="E2292">
        <v>10715.5</v>
      </c>
      <c r="F2292" t="s">
        <v>2198</v>
      </c>
      <c r="G2292">
        <v>4.7000000000000002E-3</v>
      </c>
    </row>
    <row r="2293" spans="1:7" x14ac:dyDescent="0.2">
      <c r="A2293" s="1">
        <v>43070</v>
      </c>
      <c r="B2293">
        <v>10861.5</v>
      </c>
      <c r="C2293">
        <v>9947.1</v>
      </c>
      <c r="D2293">
        <v>10942.8</v>
      </c>
      <c r="E2293">
        <v>9420.9</v>
      </c>
      <c r="F2293" t="s">
        <v>2199</v>
      </c>
      <c r="G2293">
        <v>9.1999999999999998E-2</v>
      </c>
    </row>
    <row r="2294" spans="1:7" x14ac:dyDescent="0.2">
      <c r="A2294" s="1">
        <v>43069</v>
      </c>
      <c r="B2294">
        <v>9946.7999999999993</v>
      </c>
      <c r="C2294">
        <v>9848</v>
      </c>
      <c r="D2294">
        <v>10689.1</v>
      </c>
      <c r="E2294">
        <v>9023.7999999999993</v>
      </c>
      <c r="F2294" t="s">
        <v>2200</v>
      </c>
      <c r="G2294">
        <v>1.11E-2</v>
      </c>
    </row>
    <row r="2295" spans="1:7" x14ac:dyDescent="0.2">
      <c r="A2295" s="1">
        <v>43068</v>
      </c>
      <c r="B2295">
        <v>9837.9</v>
      </c>
      <c r="C2295">
        <v>9906</v>
      </c>
      <c r="D2295">
        <v>11417.8</v>
      </c>
      <c r="E2295">
        <v>8938.7000000000007</v>
      </c>
      <c r="F2295" t="s">
        <v>2201</v>
      </c>
      <c r="G2295">
        <v>-6.8999999999999999E-3</v>
      </c>
    </row>
    <row r="2296" spans="1:7" x14ac:dyDescent="0.2">
      <c r="A2296" s="1">
        <v>43067</v>
      </c>
      <c r="B2296">
        <v>9906</v>
      </c>
      <c r="C2296">
        <v>9732.6</v>
      </c>
      <c r="D2296">
        <v>9969.6</v>
      </c>
      <c r="E2296">
        <v>9638.2000000000007</v>
      </c>
      <c r="F2296" t="s">
        <v>2202</v>
      </c>
      <c r="G2296">
        <v>1.78E-2</v>
      </c>
    </row>
    <row r="2297" spans="1:7" x14ac:dyDescent="0.2">
      <c r="A2297" s="1">
        <v>43066</v>
      </c>
      <c r="B2297">
        <v>9733.2000000000007</v>
      </c>
      <c r="C2297">
        <v>9318.4</v>
      </c>
      <c r="D2297">
        <v>9733.6</v>
      </c>
      <c r="E2297">
        <v>9316.7999999999993</v>
      </c>
      <c r="F2297" t="s">
        <v>2203</v>
      </c>
      <c r="G2297">
        <v>4.4499999999999998E-2</v>
      </c>
    </row>
    <row r="2298" spans="1:7" x14ac:dyDescent="0.2">
      <c r="A2298" s="1">
        <v>43065</v>
      </c>
      <c r="B2298">
        <v>9318.4</v>
      </c>
      <c r="C2298">
        <v>8754.6</v>
      </c>
      <c r="D2298">
        <v>9474.6</v>
      </c>
      <c r="E2298">
        <v>8746.6</v>
      </c>
      <c r="F2298" t="s">
        <v>2204</v>
      </c>
      <c r="G2298">
        <v>6.4399999999999999E-2</v>
      </c>
    </row>
    <row r="2299" spans="1:7" x14ac:dyDescent="0.2">
      <c r="A2299" s="1">
        <v>43064</v>
      </c>
      <c r="B2299">
        <v>8754.7000000000007</v>
      </c>
      <c r="C2299">
        <v>8203.5</v>
      </c>
      <c r="D2299">
        <v>8762</v>
      </c>
      <c r="E2299">
        <v>8153.7</v>
      </c>
      <c r="F2299" t="s">
        <v>2205</v>
      </c>
      <c r="G2299">
        <v>6.7500000000000004E-2</v>
      </c>
    </row>
    <row r="2300" spans="1:7" x14ac:dyDescent="0.2">
      <c r="A2300" s="1">
        <v>43063</v>
      </c>
      <c r="B2300">
        <v>8200.7999999999993</v>
      </c>
      <c r="C2300">
        <v>8013.4</v>
      </c>
      <c r="D2300">
        <v>8332.9</v>
      </c>
      <c r="E2300">
        <v>7900.2</v>
      </c>
      <c r="F2300" t="s">
        <v>2206</v>
      </c>
      <c r="G2300">
        <v>2.3400000000000001E-2</v>
      </c>
    </row>
    <row r="2301" spans="1:7" x14ac:dyDescent="0.2">
      <c r="A2301" s="1">
        <v>43062</v>
      </c>
      <c r="B2301">
        <v>8013.4</v>
      </c>
      <c r="C2301">
        <v>8234.5</v>
      </c>
      <c r="D2301">
        <v>8266.5</v>
      </c>
      <c r="E2301">
        <v>8012.4</v>
      </c>
      <c r="F2301" t="s">
        <v>2207</v>
      </c>
      <c r="G2301">
        <v>-2.69E-2</v>
      </c>
    </row>
    <row r="2302" spans="1:7" x14ac:dyDescent="0.2">
      <c r="A2302" s="1">
        <v>43061</v>
      </c>
      <c r="B2302">
        <v>8234.5</v>
      </c>
      <c r="C2302">
        <v>8099.9</v>
      </c>
      <c r="D2302">
        <v>8304.4</v>
      </c>
      <c r="E2302">
        <v>8091.6</v>
      </c>
      <c r="F2302" t="s">
        <v>1225</v>
      </c>
      <c r="G2302">
        <v>1.66E-2</v>
      </c>
    </row>
    <row r="2303" spans="1:7" x14ac:dyDescent="0.2">
      <c r="A2303" s="1">
        <v>43060</v>
      </c>
      <c r="B2303">
        <v>8100</v>
      </c>
      <c r="C2303">
        <v>8245.9</v>
      </c>
      <c r="D2303">
        <v>8368.4</v>
      </c>
      <c r="E2303">
        <v>7819.1</v>
      </c>
      <c r="F2303" t="s">
        <v>2208</v>
      </c>
      <c r="G2303">
        <v>-1.7600000000000001E-2</v>
      </c>
    </row>
    <row r="2304" spans="1:7" x14ac:dyDescent="0.2">
      <c r="A2304" s="1">
        <v>43059</v>
      </c>
      <c r="B2304">
        <v>8244.7000000000007</v>
      </c>
      <c r="C2304">
        <v>8042.6</v>
      </c>
      <c r="D2304">
        <v>8294.1</v>
      </c>
      <c r="E2304">
        <v>7947.3</v>
      </c>
      <c r="F2304" t="s">
        <v>2209</v>
      </c>
      <c r="G2304">
        <v>2.5100000000000001E-2</v>
      </c>
    </row>
    <row r="2305" spans="1:7" x14ac:dyDescent="0.2">
      <c r="A2305" s="1">
        <v>43058</v>
      </c>
      <c r="B2305">
        <v>8042.6</v>
      </c>
      <c r="C2305">
        <v>7781</v>
      </c>
      <c r="D2305">
        <v>8100.9</v>
      </c>
      <c r="E2305">
        <v>7675.4</v>
      </c>
      <c r="F2305" t="s">
        <v>2210</v>
      </c>
      <c r="G2305">
        <v>3.3599999999999998E-2</v>
      </c>
    </row>
    <row r="2306" spans="1:7" x14ac:dyDescent="0.2">
      <c r="A2306" s="1">
        <v>43057</v>
      </c>
      <c r="B2306">
        <v>7780.9</v>
      </c>
      <c r="C2306">
        <v>7700</v>
      </c>
      <c r="D2306">
        <v>7857.5</v>
      </c>
      <c r="E2306">
        <v>7458.9</v>
      </c>
      <c r="F2306" t="s">
        <v>911</v>
      </c>
      <c r="G2306">
        <v>1.0500000000000001E-2</v>
      </c>
    </row>
    <row r="2307" spans="1:7" x14ac:dyDescent="0.2">
      <c r="A2307" s="1">
        <v>43056</v>
      </c>
      <c r="B2307">
        <v>7700</v>
      </c>
      <c r="C2307">
        <v>7853.7</v>
      </c>
      <c r="D2307">
        <v>8000.2</v>
      </c>
      <c r="E2307">
        <v>7534.7</v>
      </c>
      <c r="F2307" t="s">
        <v>2211</v>
      </c>
      <c r="G2307">
        <v>-1.9599999999999999E-2</v>
      </c>
    </row>
    <row r="2308" spans="1:7" x14ac:dyDescent="0.2">
      <c r="A2308" s="1">
        <v>43055</v>
      </c>
      <c r="B2308">
        <v>7853.7</v>
      </c>
      <c r="C2308">
        <v>7283</v>
      </c>
      <c r="D2308">
        <v>7964.6</v>
      </c>
      <c r="E2308">
        <v>7119.2</v>
      </c>
      <c r="F2308" t="s">
        <v>2212</v>
      </c>
      <c r="G2308">
        <v>7.8299999999999995E-2</v>
      </c>
    </row>
    <row r="2309" spans="1:7" x14ac:dyDescent="0.2">
      <c r="A2309" s="1">
        <v>43054</v>
      </c>
      <c r="B2309">
        <v>7283.2</v>
      </c>
      <c r="C2309">
        <v>6597.1</v>
      </c>
      <c r="D2309">
        <v>7330.1</v>
      </c>
      <c r="E2309">
        <v>6596.9</v>
      </c>
      <c r="F2309" t="s">
        <v>2213</v>
      </c>
      <c r="G2309">
        <v>0.104</v>
      </c>
    </row>
    <row r="2310" spans="1:7" x14ac:dyDescent="0.2">
      <c r="A2310" s="1">
        <v>43053</v>
      </c>
      <c r="B2310">
        <v>6597.1</v>
      </c>
      <c r="C2310">
        <v>6522.5</v>
      </c>
      <c r="D2310">
        <v>6728.6</v>
      </c>
      <c r="E2310">
        <v>6419.2</v>
      </c>
      <c r="F2310" t="s">
        <v>2214</v>
      </c>
      <c r="G2310">
        <v>1.14E-2</v>
      </c>
    </row>
    <row r="2311" spans="1:7" x14ac:dyDescent="0.2">
      <c r="A2311" s="1">
        <v>43052</v>
      </c>
      <c r="B2311">
        <v>6522.5</v>
      </c>
      <c r="C2311">
        <v>5878.1</v>
      </c>
      <c r="D2311">
        <v>6760.1</v>
      </c>
      <c r="E2311">
        <v>5828.3</v>
      </c>
      <c r="F2311" t="s">
        <v>2215</v>
      </c>
      <c r="G2311">
        <v>0.1096</v>
      </c>
    </row>
    <row r="2312" spans="1:7" x14ac:dyDescent="0.2">
      <c r="A2312" s="1">
        <v>43051</v>
      </c>
      <c r="B2312">
        <v>5878.1</v>
      </c>
      <c r="C2312">
        <v>6339.9</v>
      </c>
      <c r="D2312">
        <v>6490.5</v>
      </c>
      <c r="E2312">
        <v>5493.6</v>
      </c>
      <c r="F2312" t="s">
        <v>2216</v>
      </c>
      <c r="G2312">
        <v>-7.2800000000000004E-2</v>
      </c>
    </row>
    <row r="2313" spans="1:7" x14ac:dyDescent="0.2">
      <c r="A2313" s="1">
        <v>43050</v>
      </c>
      <c r="B2313">
        <v>6339.9</v>
      </c>
      <c r="C2313">
        <v>6565.8</v>
      </c>
      <c r="D2313">
        <v>6821.5</v>
      </c>
      <c r="E2313">
        <v>6197.9</v>
      </c>
      <c r="F2313" t="s">
        <v>2217</v>
      </c>
      <c r="G2313">
        <v>-3.44E-2</v>
      </c>
    </row>
    <row r="2314" spans="1:7" x14ac:dyDescent="0.2">
      <c r="A2314" s="1">
        <v>43049</v>
      </c>
      <c r="B2314">
        <v>6565.8</v>
      </c>
      <c r="C2314">
        <v>7129.6</v>
      </c>
      <c r="D2314">
        <v>7319</v>
      </c>
      <c r="E2314">
        <v>6406</v>
      </c>
      <c r="F2314" t="s">
        <v>2218</v>
      </c>
      <c r="G2314">
        <v>-7.9100000000000004E-2</v>
      </c>
    </row>
    <row r="2315" spans="1:7" x14ac:dyDescent="0.2">
      <c r="A2315" s="1">
        <v>43048</v>
      </c>
      <c r="B2315">
        <v>7129.6</v>
      </c>
      <c r="C2315">
        <v>7444.4</v>
      </c>
      <c r="D2315">
        <v>7457.1</v>
      </c>
      <c r="E2315">
        <v>7040.8</v>
      </c>
      <c r="F2315" t="s">
        <v>2219</v>
      </c>
      <c r="G2315">
        <v>-4.2299999999999997E-2</v>
      </c>
    </row>
    <row r="2316" spans="1:7" x14ac:dyDescent="0.2">
      <c r="A2316" s="1">
        <v>43047</v>
      </c>
      <c r="B2316">
        <v>7444.4</v>
      </c>
      <c r="C2316">
        <v>7102.2</v>
      </c>
      <c r="D2316">
        <v>7869.1</v>
      </c>
      <c r="E2316">
        <v>7027</v>
      </c>
      <c r="F2316" t="s">
        <v>2220</v>
      </c>
      <c r="G2316">
        <v>4.8099999999999997E-2</v>
      </c>
    </row>
    <row r="2317" spans="1:7" x14ac:dyDescent="0.2">
      <c r="A2317" s="1">
        <v>43046</v>
      </c>
      <c r="B2317">
        <v>7102.8</v>
      </c>
      <c r="C2317">
        <v>6959.3</v>
      </c>
      <c r="D2317">
        <v>7222.4</v>
      </c>
      <c r="E2317">
        <v>6957.8</v>
      </c>
      <c r="F2317" t="s">
        <v>2221</v>
      </c>
      <c r="G2317">
        <v>2.06E-2</v>
      </c>
    </row>
    <row r="2318" spans="1:7" x14ac:dyDescent="0.2">
      <c r="A2318" s="1">
        <v>43045</v>
      </c>
      <c r="B2318">
        <v>6959.2</v>
      </c>
      <c r="C2318">
        <v>7389.5</v>
      </c>
      <c r="D2318">
        <v>7429.7</v>
      </c>
      <c r="E2318">
        <v>6934.7</v>
      </c>
      <c r="F2318" t="s">
        <v>2222</v>
      </c>
      <c r="G2318">
        <v>-5.8200000000000002E-2</v>
      </c>
    </row>
    <row r="2319" spans="1:7" x14ac:dyDescent="0.2">
      <c r="A2319" s="1">
        <v>43044</v>
      </c>
      <c r="B2319">
        <v>7389.5</v>
      </c>
      <c r="C2319">
        <v>7363.8</v>
      </c>
      <c r="D2319">
        <v>7599.4</v>
      </c>
      <c r="E2319">
        <v>7284.3</v>
      </c>
      <c r="F2319" t="s">
        <v>2223</v>
      </c>
      <c r="G2319">
        <v>3.5000000000000001E-3</v>
      </c>
    </row>
    <row r="2320" spans="1:7" x14ac:dyDescent="0.2">
      <c r="A2320" s="1">
        <v>43043</v>
      </c>
      <c r="B2320">
        <v>7363.8</v>
      </c>
      <c r="C2320">
        <v>7147</v>
      </c>
      <c r="D2320">
        <v>7492.2</v>
      </c>
      <c r="E2320">
        <v>6957.8</v>
      </c>
      <c r="F2320" t="s">
        <v>2224</v>
      </c>
      <c r="G2320">
        <v>2.9600000000000001E-2</v>
      </c>
    </row>
    <row r="2321" spans="1:7" x14ac:dyDescent="0.2">
      <c r="A2321" s="1">
        <v>43042</v>
      </c>
      <c r="B2321">
        <v>7152.1</v>
      </c>
      <c r="C2321">
        <v>7024.8</v>
      </c>
      <c r="D2321">
        <v>7445.6</v>
      </c>
      <c r="E2321">
        <v>6938.9</v>
      </c>
      <c r="F2321" t="s">
        <v>2225</v>
      </c>
      <c r="G2321">
        <v>1.8100000000000002E-2</v>
      </c>
    </row>
    <row r="2322" spans="1:7" x14ac:dyDescent="0.2">
      <c r="A2322" s="1">
        <v>43041</v>
      </c>
      <c r="B2322">
        <v>7024.8</v>
      </c>
      <c r="C2322">
        <v>6737.8</v>
      </c>
      <c r="D2322">
        <v>7339.9</v>
      </c>
      <c r="E2322">
        <v>6737.8</v>
      </c>
      <c r="F2322" t="s">
        <v>2226</v>
      </c>
      <c r="G2322">
        <v>4.2599999999999999E-2</v>
      </c>
    </row>
    <row r="2323" spans="1:7" x14ac:dyDescent="0.2">
      <c r="A2323" s="1">
        <v>43040</v>
      </c>
      <c r="B2323">
        <v>6737.8</v>
      </c>
      <c r="C2323">
        <v>6449.1</v>
      </c>
      <c r="D2323">
        <v>6738.7</v>
      </c>
      <c r="E2323">
        <v>6355</v>
      </c>
      <c r="F2323" t="s">
        <v>2227</v>
      </c>
      <c r="G2323">
        <v>4.4400000000000002E-2</v>
      </c>
    </row>
    <row r="2324" spans="1:7" x14ac:dyDescent="0.2">
      <c r="A2324" s="1">
        <v>43039</v>
      </c>
      <c r="B2324">
        <v>6451.2</v>
      </c>
      <c r="C2324">
        <v>6124.3</v>
      </c>
      <c r="D2324">
        <v>6467.2</v>
      </c>
      <c r="E2324">
        <v>6090.8</v>
      </c>
      <c r="F2324" t="s">
        <v>2228</v>
      </c>
      <c r="G2324">
        <v>5.3400000000000003E-2</v>
      </c>
    </row>
    <row r="2325" spans="1:7" x14ac:dyDescent="0.2">
      <c r="A2325" s="1">
        <v>43038</v>
      </c>
      <c r="B2325">
        <v>6124.3</v>
      </c>
      <c r="C2325">
        <v>6147.7</v>
      </c>
      <c r="D2325">
        <v>6226.2</v>
      </c>
      <c r="E2325">
        <v>6019</v>
      </c>
      <c r="F2325" t="s">
        <v>2229</v>
      </c>
      <c r="G2325">
        <v>-3.8E-3</v>
      </c>
    </row>
    <row r="2326" spans="1:7" x14ac:dyDescent="0.2">
      <c r="A2326" s="1">
        <v>43037</v>
      </c>
      <c r="B2326">
        <v>6147.5</v>
      </c>
      <c r="C2326">
        <v>5726.6</v>
      </c>
      <c r="D2326">
        <v>6295.4</v>
      </c>
      <c r="E2326">
        <v>5679.4</v>
      </c>
      <c r="F2326" t="s">
        <v>2230</v>
      </c>
      <c r="G2326">
        <v>7.3499999999999996E-2</v>
      </c>
    </row>
    <row r="2327" spans="1:7" x14ac:dyDescent="0.2">
      <c r="A2327" s="1">
        <v>43036</v>
      </c>
      <c r="B2327">
        <v>5726.6</v>
      </c>
      <c r="C2327">
        <v>5764.6</v>
      </c>
      <c r="D2327">
        <v>5871</v>
      </c>
      <c r="E2327">
        <v>5654.8</v>
      </c>
      <c r="F2327" t="s">
        <v>2231</v>
      </c>
      <c r="G2327">
        <v>-6.6E-3</v>
      </c>
    </row>
    <row r="2328" spans="1:7" x14ac:dyDescent="0.2">
      <c r="A2328" s="1">
        <v>43035</v>
      </c>
      <c r="B2328">
        <v>5764.6</v>
      </c>
      <c r="C2328">
        <v>5887.6</v>
      </c>
      <c r="D2328">
        <v>5997.8</v>
      </c>
      <c r="E2328">
        <v>5692.3</v>
      </c>
      <c r="F2328" t="s">
        <v>2166</v>
      </c>
      <c r="G2328">
        <v>-2.0899999999999998E-2</v>
      </c>
    </row>
    <row r="2329" spans="1:7" x14ac:dyDescent="0.2">
      <c r="A2329" s="1">
        <v>43034</v>
      </c>
      <c r="B2329">
        <v>5887.6</v>
      </c>
      <c r="C2329">
        <v>5734</v>
      </c>
      <c r="D2329">
        <v>5970.4</v>
      </c>
      <c r="E2329">
        <v>5689.9</v>
      </c>
      <c r="F2329" t="s">
        <v>2232</v>
      </c>
      <c r="G2329">
        <v>2.6800000000000001E-2</v>
      </c>
    </row>
    <row r="2330" spans="1:7" x14ac:dyDescent="0.2">
      <c r="A2330" s="1">
        <v>43033</v>
      </c>
      <c r="B2330">
        <v>5734</v>
      </c>
      <c r="C2330">
        <v>5513.1</v>
      </c>
      <c r="D2330">
        <v>5748</v>
      </c>
      <c r="E2330">
        <v>5375.6</v>
      </c>
      <c r="F2330" t="s">
        <v>2233</v>
      </c>
      <c r="G2330">
        <v>4.0099999999999997E-2</v>
      </c>
    </row>
    <row r="2331" spans="1:7" x14ac:dyDescent="0.2">
      <c r="A2331" s="1">
        <v>43032</v>
      </c>
      <c r="B2331">
        <v>5513.1</v>
      </c>
      <c r="C2331">
        <v>5903.6</v>
      </c>
      <c r="D2331">
        <v>5904.6</v>
      </c>
      <c r="E2331">
        <v>5463.4</v>
      </c>
      <c r="F2331" t="s">
        <v>2234</v>
      </c>
      <c r="G2331">
        <v>-6.6199999999999995E-2</v>
      </c>
    </row>
    <row r="2332" spans="1:7" x14ac:dyDescent="0.2">
      <c r="A2332" s="1">
        <v>43031</v>
      </c>
      <c r="B2332">
        <v>5903.6</v>
      </c>
      <c r="C2332">
        <v>5982.9</v>
      </c>
      <c r="D2332">
        <v>6049</v>
      </c>
      <c r="E2332">
        <v>5644.2</v>
      </c>
      <c r="F2332" t="s">
        <v>2235</v>
      </c>
      <c r="G2332">
        <v>-1.32E-2</v>
      </c>
    </row>
    <row r="2333" spans="1:7" x14ac:dyDescent="0.2">
      <c r="A2333" s="1">
        <v>43030</v>
      </c>
      <c r="B2333">
        <v>5982.9</v>
      </c>
      <c r="C2333">
        <v>6006.6</v>
      </c>
      <c r="D2333">
        <v>6070.6</v>
      </c>
      <c r="E2333">
        <v>5723</v>
      </c>
      <c r="F2333" t="s">
        <v>2236</v>
      </c>
      <c r="G2333">
        <v>-4.0000000000000001E-3</v>
      </c>
    </row>
    <row r="2334" spans="1:7" x14ac:dyDescent="0.2">
      <c r="A2334" s="1">
        <v>43029</v>
      </c>
      <c r="B2334">
        <v>6006.6</v>
      </c>
      <c r="C2334">
        <v>5993.1</v>
      </c>
      <c r="D2334">
        <v>6187.2</v>
      </c>
      <c r="E2334">
        <v>5874.5</v>
      </c>
      <c r="F2334" t="s">
        <v>2237</v>
      </c>
      <c r="G2334">
        <v>2.3E-3</v>
      </c>
    </row>
    <row r="2335" spans="1:7" x14ac:dyDescent="0.2">
      <c r="A2335" s="1">
        <v>43028</v>
      </c>
      <c r="B2335">
        <v>5993.1</v>
      </c>
      <c r="C2335">
        <v>5698.6</v>
      </c>
      <c r="D2335">
        <v>6075.3</v>
      </c>
      <c r="E2335">
        <v>5611.4</v>
      </c>
      <c r="F2335" t="s">
        <v>2238</v>
      </c>
      <c r="G2335">
        <v>5.1700000000000003E-2</v>
      </c>
    </row>
    <row r="2336" spans="1:7" x14ac:dyDescent="0.2">
      <c r="A2336" s="1">
        <v>43027</v>
      </c>
      <c r="B2336">
        <v>5698.6</v>
      </c>
      <c r="C2336">
        <v>5576.7</v>
      </c>
      <c r="D2336">
        <v>5737.4</v>
      </c>
      <c r="E2336">
        <v>5517.6</v>
      </c>
      <c r="F2336" t="s">
        <v>2239</v>
      </c>
      <c r="G2336">
        <v>2.1999999999999999E-2</v>
      </c>
    </row>
    <row r="2337" spans="1:7" x14ac:dyDescent="0.2">
      <c r="A2337" s="1">
        <v>43026</v>
      </c>
      <c r="B2337">
        <v>5575.8</v>
      </c>
      <c r="C2337">
        <v>5598.6</v>
      </c>
      <c r="D2337">
        <v>5601.3</v>
      </c>
      <c r="E2337">
        <v>5114.8999999999996</v>
      </c>
      <c r="F2337" t="s">
        <v>2240</v>
      </c>
      <c r="G2337">
        <v>-4.1000000000000003E-3</v>
      </c>
    </row>
    <row r="2338" spans="1:7" x14ac:dyDescent="0.2">
      <c r="A2338" s="1">
        <v>43025</v>
      </c>
      <c r="B2338">
        <v>5598.6</v>
      </c>
      <c r="C2338">
        <v>5759.3</v>
      </c>
      <c r="D2338">
        <v>5773.3</v>
      </c>
      <c r="E2338">
        <v>5521.1</v>
      </c>
      <c r="F2338" t="s">
        <v>2241</v>
      </c>
      <c r="G2338">
        <v>-2.7900000000000001E-2</v>
      </c>
    </row>
    <row r="2339" spans="1:7" x14ac:dyDescent="0.2">
      <c r="A2339" s="1">
        <v>43024</v>
      </c>
      <c r="B2339">
        <v>5759.3</v>
      </c>
      <c r="C2339">
        <v>5677.4</v>
      </c>
      <c r="D2339">
        <v>5795.3</v>
      </c>
      <c r="E2339">
        <v>5576.1</v>
      </c>
      <c r="F2339" t="s">
        <v>354</v>
      </c>
      <c r="G2339">
        <v>1.2500000000000001E-2</v>
      </c>
    </row>
    <row r="2340" spans="1:7" x14ac:dyDescent="0.2">
      <c r="A2340" s="1">
        <v>43023</v>
      </c>
      <c r="B2340">
        <v>5688.1</v>
      </c>
      <c r="C2340">
        <v>5824.7</v>
      </c>
      <c r="D2340">
        <v>5862.7</v>
      </c>
      <c r="E2340">
        <v>5448.2</v>
      </c>
      <c r="F2340" t="s">
        <v>2242</v>
      </c>
      <c r="G2340">
        <v>-2.3400000000000001E-2</v>
      </c>
    </row>
    <row r="2341" spans="1:7" x14ac:dyDescent="0.2">
      <c r="A2341" s="1">
        <v>43022</v>
      </c>
      <c r="B2341">
        <v>5824.7</v>
      </c>
      <c r="C2341">
        <v>5637.3</v>
      </c>
      <c r="D2341">
        <v>5839.6</v>
      </c>
      <c r="E2341">
        <v>5568.9</v>
      </c>
      <c r="F2341" t="s">
        <v>2243</v>
      </c>
      <c r="G2341">
        <v>3.3300000000000003E-2</v>
      </c>
    </row>
    <row r="2342" spans="1:7" x14ac:dyDescent="0.2">
      <c r="A2342" s="1">
        <v>43021</v>
      </c>
      <c r="B2342">
        <v>5637.3</v>
      </c>
      <c r="C2342">
        <v>5432.6</v>
      </c>
      <c r="D2342">
        <v>5852.8</v>
      </c>
      <c r="E2342">
        <v>5392</v>
      </c>
      <c r="F2342" t="s">
        <v>2244</v>
      </c>
      <c r="G2342">
        <v>3.7699999999999997E-2</v>
      </c>
    </row>
    <row r="2343" spans="1:7" x14ac:dyDescent="0.2">
      <c r="A2343" s="1">
        <v>43020</v>
      </c>
      <c r="B2343">
        <v>5432.6</v>
      </c>
      <c r="C2343">
        <v>4824.2</v>
      </c>
      <c r="D2343">
        <v>5432.6</v>
      </c>
      <c r="E2343">
        <v>4815</v>
      </c>
      <c r="F2343" t="s">
        <v>2245</v>
      </c>
      <c r="G2343">
        <v>0.12609999999999999</v>
      </c>
    </row>
    <row r="2344" spans="1:7" x14ac:dyDescent="0.2">
      <c r="A2344" s="1">
        <v>43019</v>
      </c>
      <c r="B2344">
        <v>4824.2</v>
      </c>
      <c r="C2344">
        <v>4763.3999999999996</v>
      </c>
      <c r="D2344">
        <v>4874.8999999999996</v>
      </c>
      <c r="E2344">
        <v>4718.6000000000004</v>
      </c>
      <c r="F2344" t="s">
        <v>954</v>
      </c>
      <c r="G2344">
        <v>1.2800000000000001E-2</v>
      </c>
    </row>
    <row r="2345" spans="1:7" x14ac:dyDescent="0.2">
      <c r="A2345" s="1">
        <v>43018</v>
      </c>
      <c r="B2345">
        <v>4763.3999999999996</v>
      </c>
      <c r="C2345">
        <v>4777.5</v>
      </c>
      <c r="D2345">
        <v>4930</v>
      </c>
      <c r="E2345">
        <v>4722.8</v>
      </c>
      <c r="F2345" t="s">
        <v>2246</v>
      </c>
      <c r="G2345">
        <v>-3.0000000000000001E-3</v>
      </c>
    </row>
    <row r="2346" spans="1:7" x14ac:dyDescent="0.2">
      <c r="A2346" s="1">
        <v>43017</v>
      </c>
      <c r="B2346">
        <v>4777.5</v>
      </c>
      <c r="C2346">
        <v>4611.7</v>
      </c>
      <c r="D2346">
        <v>4875.3999999999996</v>
      </c>
      <c r="E2346">
        <v>4556.1000000000004</v>
      </c>
      <c r="F2346" t="s">
        <v>2247</v>
      </c>
      <c r="G2346">
        <v>3.5900000000000001E-2</v>
      </c>
    </row>
    <row r="2347" spans="1:7" x14ac:dyDescent="0.2">
      <c r="A2347" s="1">
        <v>43016</v>
      </c>
      <c r="B2347">
        <v>4611.7</v>
      </c>
      <c r="C2347">
        <v>4435.8</v>
      </c>
      <c r="D2347">
        <v>4622.8999999999996</v>
      </c>
      <c r="E2347">
        <v>4419.3999999999996</v>
      </c>
      <c r="F2347" t="s">
        <v>1164</v>
      </c>
      <c r="G2347">
        <v>3.9699999999999999E-2</v>
      </c>
    </row>
    <row r="2348" spans="1:7" x14ac:dyDescent="0.2">
      <c r="A2348" s="1">
        <v>43015</v>
      </c>
      <c r="B2348">
        <v>4435.8</v>
      </c>
      <c r="C2348">
        <v>4371.8999999999996</v>
      </c>
      <c r="D2348">
        <v>4472.8999999999996</v>
      </c>
      <c r="E2348">
        <v>4319.5</v>
      </c>
      <c r="F2348" t="s">
        <v>2248</v>
      </c>
      <c r="G2348">
        <v>1.46E-2</v>
      </c>
    </row>
    <row r="2349" spans="1:7" x14ac:dyDescent="0.2">
      <c r="A2349" s="1">
        <v>43014</v>
      </c>
      <c r="B2349">
        <v>4371.8999999999996</v>
      </c>
      <c r="C2349">
        <v>4321.3999999999996</v>
      </c>
      <c r="D2349">
        <v>4422.1000000000004</v>
      </c>
      <c r="E2349">
        <v>4296.8999999999996</v>
      </c>
      <c r="F2349" t="s">
        <v>2249</v>
      </c>
      <c r="G2349">
        <v>1.17E-2</v>
      </c>
    </row>
    <row r="2350" spans="1:7" x14ac:dyDescent="0.2">
      <c r="A2350" s="1">
        <v>43013</v>
      </c>
      <c r="B2350">
        <v>4321.3999999999996</v>
      </c>
      <c r="C2350">
        <v>4218.7</v>
      </c>
      <c r="D2350">
        <v>4365.8</v>
      </c>
      <c r="E2350">
        <v>4143.3999999999996</v>
      </c>
      <c r="F2350" t="s">
        <v>2250</v>
      </c>
      <c r="G2350">
        <v>2.4400000000000002E-2</v>
      </c>
    </row>
    <row r="2351" spans="1:7" x14ac:dyDescent="0.2">
      <c r="A2351" s="1">
        <v>43012</v>
      </c>
      <c r="B2351">
        <v>4218.7</v>
      </c>
      <c r="C2351">
        <v>4314.2</v>
      </c>
      <c r="D2351">
        <v>4355.3</v>
      </c>
      <c r="E2351">
        <v>4183.6000000000004</v>
      </c>
      <c r="F2351" t="s">
        <v>2251</v>
      </c>
      <c r="G2351">
        <v>-2.2100000000000002E-2</v>
      </c>
    </row>
    <row r="2352" spans="1:7" x14ac:dyDescent="0.2">
      <c r="A2352" s="1">
        <v>43011</v>
      </c>
      <c r="B2352">
        <v>4314.2</v>
      </c>
      <c r="C2352">
        <v>4401.3</v>
      </c>
      <c r="D2352">
        <v>4436</v>
      </c>
      <c r="E2352">
        <v>4230.7</v>
      </c>
      <c r="F2352" t="s">
        <v>2252</v>
      </c>
      <c r="G2352">
        <v>-1.9800000000000002E-2</v>
      </c>
    </row>
    <row r="2353" spans="1:7" x14ac:dyDescent="0.2">
      <c r="A2353" s="1">
        <v>43010</v>
      </c>
      <c r="B2353">
        <v>4401.3</v>
      </c>
      <c r="C2353">
        <v>4403.1000000000004</v>
      </c>
      <c r="D2353">
        <v>4477.3999999999996</v>
      </c>
      <c r="E2353">
        <v>4364.7</v>
      </c>
      <c r="F2353" t="s">
        <v>2253</v>
      </c>
      <c r="G2353">
        <v>-4.0000000000000002E-4</v>
      </c>
    </row>
    <row r="2354" spans="1:7" x14ac:dyDescent="0.2">
      <c r="A2354" s="1">
        <v>43009</v>
      </c>
      <c r="B2354">
        <v>4403.1000000000004</v>
      </c>
      <c r="C2354">
        <v>4360.6000000000004</v>
      </c>
      <c r="D2354">
        <v>4412.6000000000004</v>
      </c>
      <c r="E2354">
        <v>4258.3</v>
      </c>
      <c r="F2354" t="s">
        <v>2254</v>
      </c>
      <c r="G2354">
        <v>9.7000000000000003E-3</v>
      </c>
    </row>
    <row r="2355" spans="1:7" x14ac:dyDescent="0.2">
      <c r="A2355" s="1">
        <v>43008</v>
      </c>
      <c r="B2355">
        <v>4360.6000000000004</v>
      </c>
      <c r="C2355">
        <v>4172.8</v>
      </c>
      <c r="D2355">
        <v>4383.3</v>
      </c>
      <c r="E2355">
        <v>4164.3</v>
      </c>
      <c r="F2355" t="s">
        <v>2255</v>
      </c>
      <c r="G2355">
        <v>4.4999999999999998E-2</v>
      </c>
    </row>
    <row r="2356" spans="1:7" x14ac:dyDescent="0.2">
      <c r="A2356" s="1">
        <v>43007</v>
      </c>
      <c r="B2356">
        <v>4172.8</v>
      </c>
      <c r="C2356">
        <v>4195.6000000000004</v>
      </c>
      <c r="D2356">
        <v>4237.5</v>
      </c>
      <c r="E2356">
        <v>4030.4</v>
      </c>
      <c r="F2356" t="s">
        <v>2256</v>
      </c>
      <c r="G2356">
        <v>-5.4000000000000003E-3</v>
      </c>
    </row>
    <row r="2357" spans="1:7" x14ac:dyDescent="0.2">
      <c r="A2357" s="1">
        <v>43006</v>
      </c>
      <c r="B2357">
        <v>4195.6000000000004</v>
      </c>
      <c r="C2357">
        <v>4212.2</v>
      </c>
      <c r="D2357">
        <v>4274.6000000000004</v>
      </c>
      <c r="E2357">
        <v>4112.8999999999996</v>
      </c>
      <c r="F2357" t="s">
        <v>2257</v>
      </c>
      <c r="G2357">
        <v>-3.8999999999999998E-3</v>
      </c>
    </row>
    <row r="2358" spans="1:7" x14ac:dyDescent="0.2">
      <c r="A2358" s="1">
        <v>43005</v>
      </c>
      <c r="B2358">
        <v>4212.2</v>
      </c>
      <c r="C2358">
        <v>3892.7</v>
      </c>
      <c r="D2358">
        <v>4232.3999999999996</v>
      </c>
      <c r="E2358">
        <v>3882.1</v>
      </c>
      <c r="F2358" t="s">
        <v>2258</v>
      </c>
      <c r="G2358">
        <v>8.2100000000000006E-2</v>
      </c>
    </row>
    <row r="2359" spans="1:7" x14ac:dyDescent="0.2">
      <c r="A2359" s="1">
        <v>43004</v>
      </c>
      <c r="B2359">
        <v>3892.7</v>
      </c>
      <c r="C2359">
        <v>3932.8</v>
      </c>
      <c r="D2359">
        <v>3982.3</v>
      </c>
      <c r="E2359">
        <v>3858.8</v>
      </c>
      <c r="F2359" t="s">
        <v>2259</v>
      </c>
      <c r="G2359">
        <v>-1.0200000000000001E-2</v>
      </c>
    </row>
    <row r="2360" spans="1:7" x14ac:dyDescent="0.2">
      <c r="A2360" s="1">
        <v>43003</v>
      </c>
      <c r="B2360">
        <v>3932.8</v>
      </c>
      <c r="C2360">
        <v>3667.5</v>
      </c>
      <c r="D2360">
        <v>3971.5</v>
      </c>
      <c r="E2360">
        <v>3665.7</v>
      </c>
      <c r="F2360" t="s">
        <v>2260</v>
      </c>
      <c r="G2360">
        <v>7.2300000000000003E-2</v>
      </c>
    </row>
    <row r="2361" spans="1:7" x14ac:dyDescent="0.2">
      <c r="A2361" s="1">
        <v>43002</v>
      </c>
      <c r="B2361">
        <v>3667.5</v>
      </c>
      <c r="C2361">
        <v>3788</v>
      </c>
      <c r="D2361">
        <v>3790.9</v>
      </c>
      <c r="E2361">
        <v>3633.9</v>
      </c>
      <c r="F2361" t="s">
        <v>2261</v>
      </c>
      <c r="G2361">
        <v>-3.1800000000000002E-2</v>
      </c>
    </row>
    <row r="2362" spans="1:7" x14ac:dyDescent="0.2">
      <c r="A2362" s="1">
        <v>43001</v>
      </c>
      <c r="B2362">
        <v>3788</v>
      </c>
      <c r="C2362">
        <v>3600.8</v>
      </c>
      <c r="D2362">
        <v>3813.4</v>
      </c>
      <c r="E2362">
        <v>3563.2</v>
      </c>
      <c r="F2362" t="s">
        <v>2262</v>
      </c>
      <c r="G2362">
        <v>5.1999999999999998E-2</v>
      </c>
    </row>
    <row r="2363" spans="1:7" x14ac:dyDescent="0.2">
      <c r="A2363" s="1">
        <v>43000</v>
      </c>
      <c r="B2363">
        <v>3600.8</v>
      </c>
      <c r="C2363">
        <v>3617.3</v>
      </c>
      <c r="D2363">
        <v>3753.5</v>
      </c>
      <c r="E2363">
        <v>3505.8</v>
      </c>
      <c r="F2363" t="s">
        <v>2263</v>
      </c>
      <c r="G2363">
        <v>-4.4999999999999997E-3</v>
      </c>
    </row>
    <row r="2364" spans="1:7" x14ac:dyDescent="0.2">
      <c r="A2364" s="1">
        <v>42999</v>
      </c>
      <c r="B2364">
        <v>3617.3</v>
      </c>
      <c r="C2364">
        <v>3882.2</v>
      </c>
      <c r="D2364">
        <v>3912.8</v>
      </c>
      <c r="E2364">
        <v>3576.5</v>
      </c>
      <c r="F2364" t="s">
        <v>2264</v>
      </c>
      <c r="G2364">
        <v>-6.8199999999999997E-2</v>
      </c>
    </row>
    <row r="2365" spans="1:7" x14ac:dyDescent="0.2">
      <c r="A2365" s="1">
        <v>42998</v>
      </c>
      <c r="B2365">
        <v>3882.2</v>
      </c>
      <c r="C2365">
        <v>3908</v>
      </c>
      <c r="D2365">
        <v>4053</v>
      </c>
      <c r="E2365">
        <v>3846.8</v>
      </c>
      <c r="F2365" t="s">
        <v>2265</v>
      </c>
      <c r="G2365">
        <v>-6.6E-3</v>
      </c>
    </row>
    <row r="2366" spans="1:7" x14ac:dyDescent="0.2">
      <c r="A2366" s="1">
        <v>42997</v>
      </c>
      <c r="B2366">
        <v>3908</v>
      </c>
      <c r="C2366">
        <v>4100.3</v>
      </c>
      <c r="D2366">
        <v>4120.7</v>
      </c>
      <c r="E2366">
        <v>3852.2</v>
      </c>
      <c r="F2366" t="s">
        <v>2266</v>
      </c>
      <c r="G2366">
        <v>-4.6899999999999997E-2</v>
      </c>
    </row>
    <row r="2367" spans="1:7" x14ac:dyDescent="0.2">
      <c r="A2367" s="1">
        <v>42996</v>
      </c>
      <c r="B2367">
        <v>4100.3</v>
      </c>
      <c r="C2367">
        <v>3689.6</v>
      </c>
      <c r="D2367">
        <v>4122.8</v>
      </c>
      <c r="E2367">
        <v>3689</v>
      </c>
      <c r="F2367" t="s">
        <v>2267</v>
      </c>
      <c r="G2367">
        <v>0.1113</v>
      </c>
    </row>
    <row r="2368" spans="1:7" x14ac:dyDescent="0.2">
      <c r="A2368" s="1">
        <v>42995</v>
      </c>
      <c r="B2368">
        <v>3689.6</v>
      </c>
      <c r="C2368">
        <v>3698.9</v>
      </c>
      <c r="D2368">
        <v>3796.6</v>
      </c>
      <c r="E2368">
        <v>3485.8</v>
      </c>
      <c r="F2368" t="s">
        <v>2268</v>
      </c>
      <c r="G2368">
        <v>-2.5000000000000001E-3</v>
      </c>
    </row>
    <row r="2369" spans="1:7" x14ac:dyDescent="0.2">
      <c r="A2369" s="1">
        <v>42994</v>
      </c>
      <c r="B2369">
        <v>3698.9</v>
      </c>
      <c r="C2369">
        <v>3713.8</v>
      </c>
      <c r="D2369">
        <v>3893.7</v>
      </c>
      <c r="E2369">
        <v>3551.8</v>
      </c>
      <c r="F2369" t="s">
        <v>2269</v>
      </c>
      <c r="G2369">
        <v>-4.0000000000000001E-3</v>
      </c>
    </row>
    <row r="2370" spans="1:7" x14ac:dyDescent="0.2">
      <c r="A2370" s="1">
        <v>42993</v>
      </c>
      <c r="B2370">
        <v>3713.8</v>
      </c>
      <c r="C2370">
        <v>3243.1</v>
      </c>
      <c r="D2370">
        <v>3824.4</v>
      </c>
      <c r="E2370">
        <v>2979.9</v>
      </c>
      <c r="F2370" t="s">
        <v>2270</v>
      </c>
      <c r="G2370">
        <v>0.14510000000000001</v>
      </c>
    </row>
    <row r="2371" spans="1:7" x14ac:dyDescent="0.2">
      <c r="A2371" s="1">
        <v>42992</v>
      </c>
      <c r="B2371">
        <v>3243.1</v>
      </c>
      <c r="C2371">
        <v>3870.3</v>
      </c>
      <c r="D2371">
        <v>3930.7</v>
      </c>
      <c r="E2371">
        <v>3219</v>
      </c>
      <c r="F2371" t="s">
        <v>2271</v>
      </c>
      <c r="G2371">
        <v>-0.16209999999999999</v>
      </c>
    </row>
    <row r="2372" spans="1:7" x14ac:dyDescent="0.2">
      <c r="A2372" s="1">
        <v>42991</v>
      </c>
      <c r="B2372">
        <v>3870.3</v>
      </c>
      <c r="C2372">
        <v>4158.8999999999996</v>
      </c>
      <c r="D2372">
        <v>4174.6000000000004</v>
      </c>
      <c r="E2372">
        <v>3752</v>
      </c>
      <c r="F2372" t="s">
        <v>2272</v>
      </c>
      <c r="G2372">
        <v>-6.9400000000000003E-2</v>
      </c>
    </row>
    <row r="2373" spans="1:7" x14ac:dyDescent="0.2">
      <c r="A2373" s="1">
        <v>42990</v>
      </c>
      <c r="B2373">
        <v>4158.8999999999996</v>
      </c>
      <c r="C2373">
        <v>4217.8999999999996</v>
      </c>
      <c r="D2373">
        <v>4387.8</v>
      </c>
      <c r="E2373">
        <v>4075</v>
      </c>
      <c r="F2373" t="s">
        <v>2273</v>
      </c>
      <c r="G2373">
        <v>-1.4E-2</v>
      </c>
    </row>
    <row r="2374" spans="1:7" x14ac:dyDescent="0.2">
      <c r="A2374" s="1">
        <v>42989</v>
      </c>
      <c r="B2374">
        <v>4217.8999999999996</v>
      </c>
      <c r="C2374">
        <v>4245.8999999999996</v>
      </c>
      <c r="D2374">
        <v>4364.3999999999996</v>
      </c>
      <c r="E2374">
        <v>4134.6000000000004</v>
      </c>
      <c r="F2374" t="s">
        <v>2274</v>
      </c>
      <c r="G2374">
        <v>-6.6E-3</v>
      </c>
    </row>
    <row r="2375" spans="1:7" x14ac:dyDescent="0.2">
      <c r="A2375" s="1">
        <v>42988</v>
      </c>
      <c r="B2375">
        <v>4245.8999999999996</v>
      </c>
      <c r="C2375">
        <v>4335.1000000000004</v>
      </c>
      <c r="D2375">
        <v>4338.1000000000004</v>
      </c>
      <c r="E2375">
        <v>4032.1</v>
      </c>
      <c r="F2375" t="s">
        <v>2275</v>
      </c>
      <c r="G2375">
        <v>-2.06E-2</v>
      </c>
    </row>
    <row r="2376" spans="1:7" x14ac:dyDescent="0.2">
      <c r="A2376" s="1">
        <v>42987</v>
      </c>
      <c r="B2376">
        <v>4335.1000000000004</v>
      </c>
      <c r="C2376">
        <v>4326.5</v>
      </c>
      <c r="D2376">
        <v>4402.1000000000004</v>
      </c>
      <c r="E2376">
        <v>4185.3</v>
      </c>
      <c r="F2376" t="s">
        <v>2276</v>
      </c>
      <c r="G2376">
        <v>2E-3</v>
      </c>
    </row>
    <row r="2377" spans="1:7" x14ac:dyDescent="0.2">
      <c r="A2377" s="1">
        <v>42986</v>
      </c>
      <c r="B2377">
        <v>4326.5</v>
      </c>
      <c r="C2377">
        <v>4635.6000000000004</v>
      </c>
      <c r="D2377">
        <v>4699.6000000000004</v>
      </c>
      <c r="E2377">
        <v>4130.8999999999996</v>
      </c>
      <c r="F2377" t="s">
        <v>2277</v>
      </c>
      <c r="G2377">
        <v>-6.6699999999999995E-2</v>
      </c>
    </row>
    <row r="2378" spans="1:7" x14ac:dyDescent="0.2">
      <c r="A2378" s="1">
        <v>42985</v>
      </c>
      <c r="B2378">
        <v>4635.6000000000004</v>
      </c>
      <c r="C2378">
        <v>4618.7</v>
      </c>
      <c r="D2378">
        <v>4690.5</v>
      </c>
      <c r="E2378">
        <v>4493.2</v>
      </c>
      <c r="F2378" t="s">
        <v>2278</v>
      </c>
      <c r="G2378">
        <v>3.7000000000000002E-3</v>
      </c>
    </row>
    <row r="2379" spans="1:7" x14ac:dyDescent="0.2">
      <c r="A2379" s="1">
        <v>42984</v>
      </c>
      <c r="B2379">
        <v>4618.7</v>
      </c>
      <c r="C2379">
        <v>4409.1000000000004</v>
      </c>
      <c r="D2379">
        <v>4660</v>
      </c>
      <c r="E2379">
        <v>4401.5</v>
      </c>
      <c r="F2379" t="s">
        <v>2279</v>
      </c>
      <c r="G2379">
        <v>4.7500000000000001E-2</v>
      </c>
    </row>
    <row r="2380" spans="1:7" x14ac:dyDescent="0.2">
      <c r="A2380" s="1">
        <v>42983</v>
      </c>
      <c r="B2380">
        <v>4409.1000000000004</v>
      </c>
      <c r="C2380">
        <v>4267.5</v>
      </c>
      <c r="D2380">
        <v>4496.7</v>
      </c>
      <c r="E2380">
        <v>4004.6</v>
      </c>
      <c r="F2380" t="s">
        <v>2280</v>
      </c>
      <c r="G2380">
        <v>3.32E-2</v>
      </c>
    </row>
    <row r="2381" spans="1:7" x14ac:dyDescent="0.2">
      <c r="A2381" s="1">
        <v>42982</v>
      </c>
      <c r="B2381">
        <v>4267.5</v>
      </c>
      <c r="C2381">
        <v>4612.8999999999996</v>
      </c>
      <c r="D2381">
        <v>4621</v>
      </c>
      <c r="E2381">
        <v>4098.6000000000004</v>
      </c>
      <c r="F2381" t="s">
        <v>2281</v>
      </c>
      <c r="G2381">
        <v>-7.4899999999999994E-2</v>
      </c>
    </row>
    <row r="2382" spans="1:7" x14ac:dyDescent="0.2">
      <c r="A2382" s="1">
        <v>42981</v>
      </c>
      <c r="B2382">
        <v>4612.8999999999996</v>
      </c>
      <c r="C2382">
        <v>4573.8</v>
      </c>
      <c r="D2382">
        <v>4719.8</v>
      </c>
      <c r="E2382">
        <v>4397.7</v>
      </c>
      <c r="F2382" t="s">
        <v>2282</v>
      </c>
      <c r="G2382">
        <v>8.6E-3</v>
      </c>
    </row>
    <row r="2383" spans="1:7" x14ac:dyDescent="0.2">
      <c r="A2383" s="1">
        <v>42980</v>
      </c>
      <c r="B2383">
        <v>4573.8</v>
      </c>
      <c r="C2383">
        <v>4921.8999999999996</v>
      </c>
      <c r="D2383">
        <v>4976.5</v>
      </c>
      <c r="E2383">
        <v>4448.6000000000004</v>
      </c>
      <c r="F2383" t="s">
        <v>1976</v>
      </c>
      <c r="G2383">
        <v>-7.0699999999999999E-2</v>
      </c>
    </row>
    <row r="2384" spans="1:7" x14ac:dyDescent="0.2">
      <c r="A2384" s="1">
        <v>42979</v>
      </c>
      <c r="B2384">
        <v>4921.8999999999996</v>
      </c>
      <c r="C2384">
        <v>4735.1000000000004</v>
      </c>
      <c r="D2384">
        <v>4925.2</v>
      </c>
      <c r="E2384">
        <v>4690.2</v>
      </c>
      <c r="F2384" t="s">
        <v>2283</v>
      </c>
      <c r="G2384">
        <v>3.9399999999999998E-2</v>
      </c>
    </row>
    <row r="2385" spans="1:7" x14ac:dyDescent="0.2">
      <c r="A2385" s="1">
        <v>42978</v>
      </c>
      <c r="B2385">
        <v>4735.1000000000004</v>
      </c>
      <c r="C2385">
        <v>4583</v>
      </c>
      <c r="D2385">
        <v>4765.1000000000004</v>
      </c>
      <c r="E2385">
        <v>4580.1000000000004</v>
      </c>
      <c r="F2385" t="s">
        <v>1237</v>
      </c>
      <c r="G2385">
        <v>3.32E-2</v>
      </c>
    </row>
    <row r="2386" spans="1:7" x14ac:dyDescent="0.2">
      <c r="A2386" s="1">
        <v>42977</v>
      </c>
      <c r="B2386">
        <v>4583</v>
      </c>
      <c r="C2386">
        <v>4597.3</v>
      </c>
      <c r="D2386">
        <v>4644.1000000000004</v>
      </c>
      <c r="E2386">
        <v>4491.8</v>
      </c>
      <c r="F2386" t="s">
        <v>2284</v>
      </c>
      <c r="G2386">
        <v>-3.0999999999999999E-3</v>
      </c>
    </row>
    <row r="2387" spans="1:7" x14ac:dyDescent="0.2">
      <c r="A2387" s="1">
        <v>42976</v>
      </c>
      <c r="B2387">
        <v>4597.3</v>
      </c>
      <c r="C2387">
        <v>4390.3</v>
      </c>
      <c r="D2387">
        <v>4647.8</v>
      </c>
      <c r="E2387">
        <v>4350.2</v>
      </c>
      <c r="F2387" t="s">
        <v>2285</v>
      </c>
      <c r="G2387">
        <v>4.7100000000000003E-2</v>
      </c>
    </row>
    <row r="2388" spans="1:7" x14ac:dyDescent="0.2">
      <c r="A2388" s="1">
        <v>42975</v>
      </c>
      <c r="B2388">
        <v>4390.3</v>
      </c>
      <c r="C2388">
        <v>4345.8</v>
      </c>
      <c r="D2388">
        <v>4403.1000000000004</v>
      </c>
      <c r="E2388">
        <v>4195.2</v>
      </c>
      <c r="F2388" t="s">
        <v>2286</v>
      </c>
      <c r="G2388">
        <v>1.03E-2</v>
      </c>
    </row>
    <row r="2389" spans="1:7" x14ac:dyDescent="0.2">
      <c r="A2389" s="1">
        <v>42974</v>
      </c>
      <c r="B2389">
        <v>4345.8</v>
      </c>
      <c r="C2389">
        <v>4352.3</v>
      </c>
      <c r="D2389">
        <v>4408.2</v>
      </c>
      <c r="E2389">
        <v>4321.1000000000004</v>
      </c>
      <c r="F2389" t="s">
        <v>2287</v>
      </c>
      <c r="G2389">
        <v>-1.5E-3</v>
      </c>
    </row>
    <row r="2390" spans="1:7" x14ac:dyDescent="0.2">
      <c r="A2390" s="1">
        <v>42973</v>
      </c>
      <c r="B2390">
        <v>4352.3</v>
      </c>
      <c r="C2390">
        <v>4364.3999999999996</v>
      </c>
      <c r="D2390">
        <v>4379.3</v>
      </c>
      <c r="E2390">
        <v>4263.3</v>
      </c>
      <c r="F2390" t="s">
        <v>2288</v>
      </c>
      <c r="G2390">
        <v>-2.8E-3</v>
      </c>
    </row>
    <row r="2391" spans="1:7" x14ac:dyDescent="0.2">
      <c r="A2391" s="1">
        <v>42972</v>
      </c>
      <c r="B2391">
        <v>4364.3999999999996</v>
      </c>
      <c r="C2391">
        <v>4318.3999999999996</v>
      </c>
      <c r="D2391">
        <v>4461.7</v>
      </c>
      <c r="E2391">
        <v>4292.6000000000004</v>
      </c>
      <c r="F2391" t="s">
        <v>2289</v>
      </c>
      <c r="G2391">
        <v>1.0699999999999999E-2</v>
      </c>
    </row>
    <row r="2392" spans="1:7" x14ac:dyDescent="0.2">
      <c r="A2392" s="1">
        <v>42971</v>
      </c>
      <c r="B2392">
        <v>4318.3999999999996</v>
      </c>
      <c r="C2392">
        <v>4141.1000000000004</v>
      </c>
      <c r="D2392">
        <v>4364.1000000000004</v>
      </c>
      <c r="E2392">
        <v>4111.7</v>
      </c>
      <c r="F2392" t="s">
        <v>2290</v>
      </c>
      <c r="G2392">
        <v>4.2799999999999998E-2</v>
      </c>
    </row>
    <row r="2393" spans="1:7" x14ac:dyDescent="0.2">
      <c r="A2393" s="1">
        <v>42970</v>
      </c>
      <c r="B2393">
        <v>4141.1000000000004</v>
      </c>
      <c r="C2393">
        <v>4089.7</v>
      </c>
      <c r="D2393">
        <v>4255.6000000000004</v>
      </c>
      <c r="E2393">
        <v>4070.5</v>
      </c>
      <c r="F2393" t="s">
        <v>2291</v>
      </c>
      <c r="G2393">
        <v>1.26E-2</v>
      </c>
    </row>
    <row r="2394" spans="1:7" x14ac:dyDescent="0.2">
      <c r="A2394" s="1">
        <v>42969</v>
      </c>
      <c r="B2394">
        <v>4089.7</v>
      </c>
      <c r="C2394">
        <v>4005.1</v>
      </c>
      <c r="D2394">
        <v>4142.7</v>
      </c>
      <c r="E2394">
        <v>3612.2</v>
      </c>
      <c r="F2394" t="s">
        <v>2292</v>
      </c>
      <c r="G2394">
        <v>2.1100000000000001E-2</v>
      </c>
    </row>
    <row r="2395" spans="1:7" x14ac:dyDescent="0.2">
      <c r="A2395" s="1">
        <v>42968</v>
      </c>
      <c r="B2395">
        <v>4005.1</v>
      </c>
      <c r="C2395">
        <v>4066.6</v>
      </c>
      <c r="D2395">
        <v>4097.3</v>
      </c>
      <c r="E2395">
        <v>3966.9</v>
      </c>
      <c r="F2395" t="s">
        <v>2293</v>
      </c>
      <c r="G2395">
        <v>-1.5100000000000001E-2</v>
      </c>
    </row>
    <row r="2396" spans="1:7" x14ac:dyDescent="0.2">
      <c r="A2396" s="1">
        <v>42967</v>
      </c>
      <c r="B2396">
        <v>4066.6</v>
      </c>
      <c r="C2396">
        <v>4150.5</v>
      </c>
      <c r="D2396">
        <v>4182.3</v>
      </c>
      <c r="E2396">
        <v>4034.4</v>
      </c>
      <c r="F2396" t="s">
        <v>2294</v>
      </c>
      <c r="G2396">
        <v>-2.0199999999999999E-2</v>
      </c>
    </row>
    <row r="2397" spans="1:7" x14ac:dyDescent="0.2">
      <c r="A2397" s="1">
        <v>42966</v>
      </c>
      <c r="B2397">
        <v>4150.5</v>
      </c>
      <c r="C2397">
        <v>4105.3999999999996</v>
      </c>
      <c r="D2397">
        <v>4189.7</v>
      </c>
      <c r="E2397">
        <v>3957.5</v>
      </c>
      <c r="F2397" t="s">
        <v>2295</v>
      </c>
      <c r="G2397">
        <v>1.0999999999999999E-2</v>
      </c>
    </row>
    <row r="2398" spans="1:7" x14ac:dyDescent="0.2">
      <c r="A2398" s="1">
        <v>42965</v>
      </c>
      <c r="B2398">
        <v>4105.3999999999996</v>
      </c>
      <c r="C2398">
        <v>4278.8999999999996</v>
      </c>
      <c r="D2398">
        <v>4362.7</v>
      </c>
      <c r="E2398">
        <v>3978.3</v>
      </c>
      <c r="F2398" t="s">
        <v>2296</v>
      </c>
      <c r="G2398">
        <v>-4.0599999999999997E-2</v>
      </c>
    </row>
    <row r="2399" spans="1:7" x14ac:dyDescent="0.2">
      <c r="A2399" s="1">
        <v>42964</v>
      </c>
      <c r="B2399">
        <v>4278.8999999999996</v>
      </c>
      <c r="C2399">
        <v>4387.3999999999996</v>
      </c>
      <c r="D2399">
        <v>4487.5</v>
      </c>
      <c r="E2399">
        <v>4194.1000000000004</v>
      </c>
      <c r="F2399" t="s">
        <v>2297</v>
      </c>
      <c r="G2399">
        <v>-2.47E-2</v>
      </c>
    </row>
    <row r="2400" spans="1:7" x14ac:dyDescent="0.2">
      <c r="A2400" s="1">
        <v>42963</v>
      </c>
      <c r="B2400">
        <v>4387.3999999999996</v>
      </c>
      <c r="C2400">
        <v>4161.7</v>
      </c>
      <c r="D2400">
        <v>4398.1000000000004</v>
      </c>
      <c r="E2400">
        <v>3938.6</v>
      </c>
      <c r="F2400" t="s">
        <v>2298</v>
      </c>
      <c r="G2400">
        <v>5.4199999999999998E-2</v>
      </c>
    </row>
    <row r="2401" spans="1:7" x14ac:dyDescent="0.2">
      <c r="A2401" s="1">
        <v>42962</v>
      </c>
      <c r="B2401">
        <v>4161.7</v>
      </c>
      <c r="C2401">
        <v>4327.8999999999996</v>
      </c>
      <c r="D2401">
        <v>4436.5</v>
      </c>
      <c r="E2401">
        <v>3837.1</v>
      </c>
      <c r="F2401" t="s">
        <v>2299</v>
      </c>
      <c r="G2401">
        <v>-3.8399999999999997E-2</v>
      </c>
    </row>
    <row r="2402" spans="1:7" x14ac:dyDescent="0.2">
      <c r="A2402" s="1">
        <v>42961</v>
      </c>
      <c r="B2402">
        <v>4327.8999999999996</v>
      </c>
      <c r="C2402">
        <v>4062.6</v>
      </c>
      <c r="D2402">
        <v>4336.7</v>
      </c>
      <c r="E2402">
        <v>3978.9</v>
      </c>
      <c r="F2402" t="s">
        <v>2300</v>
      </c>
      <c r="G2402">
        <v>6.5299999999999997E-2</v>
      </c>
    </row>
    <row r="2403" spans="1:7" x14ac:dyDescent="0.2">
      <c r="A2403" s="1">
        <v>42960</v>
      </c>
      <c r="B2403">
        <v>4062.6</v>
      </c>
      <c r="C2403">
        <v>3871.6</v>
      </c>
      <c r="D2403">
        <v>4189.3999999999996</v>
      </c>
      <c r="E2403">
        <v>3847.3</v>
      </c>
      <c r="F2403" t="s">
        <v>2301</v>
      </c>
      <c r="G2403">
        <v>4.9299999999999997E-2</v>
      </c>
    </row>
    <row r="2404" spans="1:7" x14ac:dyDescent="0.2">
      <c r="A2404" s="1">
        <v>42959</v>
      </c>
      <c r="B2404">
        <v>3871.6</v>
      </c>
      <c r="C2404">
        <v>3654.4</v>
      </c>
      <c r="D2404">
        <v>3967.3</v>
      </c>
      <c r="E2404">
        <v>3611.4</v>
      </c>
      <c r="F2404" t="s">
        <v>2302</v>
      </c>
      <c r="G2404">
        <v>5.9400000000000001E-2</v>
      </c>
    </row>
    <row r="2405" spans="1:7" x14ac:dyDescent="0.2">
      <c r="A2405" s="1">
        <v>42958</v>
      </c>
      <c r="B2405">
        <v>3654.4</v>
      </c>
      <c r="C2405">
        <v>3425.7</v>
      </c>
      <c r="D2405">
        <v>3706.5</v>
      </c>
      <c r="E2405">
        <v>3409.8</v>
      </c>
      <c r="F2405" t="s">
        <v>2015</v>
      </c>
      <c r="G2405">
        <v>6.6799999999999998E-2</v>
      </c>
    </row>
    <row r="2406" spans="1:7" x14ac:dyDescent="0.2">
      <c r="A2406" s="1">
        <v>42957</v>
      </c>
      <c r="B2406">
        <v>3425.7</v>
      </c>
      <c r="C2406">
        <v>3348.8</v>
      </c>
      <c r="D2406">
        <v>3453.8</v>
      </c>
      <c r="E2406">
        <v>3322.9</v>
      </c>
      <c r="F2406" t="s">
        <v>2303</v>
      </c>
      <c r="G2406">
        <v>2.3E-2</v>
      </c>
    </row>
    <row r="2407" spans="1:7" x14ac:dyDescent="0.2">
      <c r="A2407" s="1">
        <v>42956</v>
      </c>
      <c r="B2407">
        <v>3348.8</v>
      </c>
      <c r="C2407">
        <v>3429.4</v>
      </c>
      <c r="D2407">
        <v>3437.1</v>
      </c>
      <c r="E2407">
        <v>3251</v>
      </c>
      <c r="F2407" t="s">
        <v>2304</v>
      </c>
      <c r="G2407">
        <v>-2.35E-2</v>
      </c>
    </row>
    <row r="2408" spans="1:7" x14ac:dyDescent="0.2">
      <c r="A2408" s="1">
        <v>42955</v>
      </c>
      <c r="B2408">
        <v>3429.4</v>
      </c>
      <c r="C2408">
        <v>3401.9</v>
      </c>
      <c r="D2408">
        <v>3494.9</v>
      </c>
      <c r="E2408">
        <v>3357.1</v>
      </c>
      <c r="F2408" t="s">
        <v>2305</v>
      </c>
      <c r="G2408">
        <v>8.0999999999999996E-3</v>
      </c>
    </row>
    <row r="2409" spans="1:7" x14ac:dyDescent="0.2">
      <c r="A2409" s="1">
        <v>42954</v>
      </c>
      <c r="B2409">
        <v>3401.9</v>
      </c>
      <c r="C2409">
        <v>3232</v>
      </c>
      <c r="D2409">
        <v>3425.1</v>
      </c>
      <c r="E2409">
        <v>3198.5</v>
      </c>
      <c r="F2409" t="s">
        <v>859</v>
      </c>
      <c r="G2409">
        <v>5.2600000000000001E-2</v>
      </c>
    </row>
    <row r="2410" spans="1:7" x14ac:dyDescent="0.2">
      <c r="A2410" s="1">
        <v>42953</v>
      </c>
      <c r="B2410">
        <v>3232</v>
      </c>
      <c r="C2410">
        <v>3262.8</v>
      </c>
      <c r="D2410">
        <v>3295.1</v>
      </c>
      <c r="E2410">
        <v>3166.5</v>
      </c>
      <c r="F2410" t="s">
        <v>2306</v>
      </c>
      <c r="G2410">
        <v>-9.4000000000000004E-3</v>
      </c>
    </row>
    <row r="2411" spans="1:7" x14ac:dyDescent="0.2">
      <c r="A2411" s="1">
        <v>42952</v>
      </c>
      <c r="B2411">
        <v>3262.8</v>
      </c>
      <c r="C2411">
        <v>2878.5</v>
      </c>
      <c r="D2411">
        <v>3344</v>
      </c>
      <c r="E2411">
        <v>2875.9</v>
      </c>
      <c r="F2411" t="s">
        <v>2307</v>
      </c>
      <c r="G2411">
        <v>0.13350000000000001</v>
      </c>
    </row>
    <row r="2412" spans="1:7" x14ac:dyDescent="0.2">
      <c r="A2412" s="1">
        <v>42951</v>
      </c>
      <c r="B2412">
        <v>2878.5</v>
      </c>
      <c r="C2412">
        <v>2810</v>
      </c>
      <c r="D2412">
        <v>2892.7</v>
      </c>
      <c r="E2412">
        <v>2779.5</v>
      </c>
      <c r="F2412" t="s">
        <v>2308</v>
      </c>
      <c r="G2412">
        <v>2.4400000000000002E-2</v>
      </c>
    </row>
    <row r="2413" spans="1:7" x14ac:dyDescent="0.2">
      <c r="A2413" s="1">
        <v>42950</v>
      </c>
      <c r="B2413">
        <v>2810</v>
      </c>
      <c r="C2413">
        <v>2720.5</v>
      </c>
      <c r="D2413">
        <v>2822.9</v>
      </c>
      <c r="E2413">
        <v>2717.6</v>
      </c>
      <c r="F2413" t="s">
        <v>26</v>
      </c>
      <c r="G2413">
        <v>3.2899999999999999E-2</v>
      </c>
    </row>
    <row r="2414" spans="1:7" x14ac:dyDescent="0.2">
      <c r="A2414" s="1">
        <v>42949</v>
      </c>
      <c r="B2414">
        <v>2720.5</v>
      </c>
      <c r="C2414">
        <v>2747</v>
      </c>
      <c r="D2414">
        <v>2773.8</v>
      </c>
      <c r="E2414">
        <v>2668.9</v>
      </c>
      <c r="F2414" t="s">
        <v>2309</v>
      </c>
      <c r="G2414">
        <v>-9.5999999999999992E-3</v>
      </c>
    </row>
    <row r="2415" spans="1:7" x14ac:dyDescent="0.2">
      <c r="A2415" s="1">
        <v>42948</v>
      </c>
      <c r="B2415">
        <v>2747</v>
      </c>
      <c r="C2415">
        <v>2883.3</v>
      </c>
      <c r="D2415">
        <v>2946</v>
      </c>
      <c r="E2415">
        <v>2659.6</v>
      </c>
      <c r="F2415" t="s">
        <v>2310</v>
      </c>
      <c r="G2415">
        <v>-4.7300000000000002E-2</v>
      </c>
    </row>
    <row r="2416" spans="1:7" x14ac:dyDescent="0.2">
      <c r="A2416" s="1">
        <v>42947</v>
      </c>
      <c r="B2416">
        <v>2883.3</v>
      </c>
      <c r="C2416">
        <v>2766.5</v>
      </c>
      <c r="D2416">
        <v>2916.3</v>
      </c>
      <c r="E2416">
        <v>2723.1</v>
      </c>
      <c r="F2416" t="s">
        <v>2311</v>
      </c>
      <c r="G2416">
        <v>4.2200000000000001E-2</v>
      </c>
    </row>
    <row r="2417" spans="1:7" x14ac:dyDescent="0.2">
      <c r="A2417" s="1">
        <v>42946</v>
      </c>
      <c r="B2417">
        <v>2766.5</v>
      </c>
      <c r="C2417">
        <v>2733.5</v>
      </c>
      <c r="D2417">
        <v>2773.1</v>
      </c>
      <c r="E2417">
        <v>2621.7</v>
      </c>
      <c r="F2417" t="s">
        <v>2312</v>
      </c>
      <c r="G2417">
        <v>1.21E-2</v>
      </c>
    </row>
    <row r="2418" spans="1:7" x14ac:dyDescent="0.2">
      <c r="A2418" s="1">
        <v>42945</v>
      </c>
      <c r="B2418">
        <v>2733.5</v>
      </c>
      <c r="C2418">
        <v>2806.8</v>
      </c>
      <c r="D2418">
        <v>2812.1</v>
      </c>
      <c r="E2418">
        <v>2699.4</v>
      </c>
      <c r="F2418" t="s">
        <v>2313</v>
      </c>
      <c r="G2418">
        <v>-2.6100000000000002E-2</v>
      </c>
    </row>
    <row r="2419" spans="1:7" x14ac:dyDescent="0.2">
      <c r="A2419" s="1">
        <v>42944</v>
      </c>
      <c r="B2419">
        <v>2806.8</v>
      </c>
      <c r="C2419">
        <v>2691.9</v>
      </c>
      <c r="D2419">
        <v>2843.8</v>
      </c>
      <c r="E2419">
        <v>2683.6</v>
      </c>
      <c r="F2419" t="s">
        <v>2314</v>
      </c>
      <c r="G2419">
        <v>4.2700000000000002E-2</v>
      </c>
    </row>
    <row r="2420" spans="1:7" x14ac:dyDescent="0.2">
      <c r="A2420" s="1">
        <v>42943</v>
      </c>
      <c r="B2420">
        <v>2691.9</v>
      </c>
      <c r="C2420">
        <v>2559.1999999999998</v>
      </c>
      <c r="D2420">
        <v>2712.9</v>
      </c>
      <c r="E2420">
        <v>2547.6999999999998</v>
      </c>
      <c r="F2420" t="s">
        <v>2315</v>
      </c>
      <c r="G2420">
        <v>5.1799999999999999E-2</v>
      </c>
    </row>
    <row r="2421" spans="1:7" x14ac:dyDescent="0.2">
      <c r="A2421" s="1">
        <v>42942</v>
      </c>
      <c r="B2421">
        <v>2559.1999999999998</v>
      </c>
      <c r="C2421">
        <v>2582.6</v>
      </c>
      <c r="D2421">
        <v>2631.7</v>
      </c>
      <c r="E2421">
        <v>2441.5</v>
      </c>
      <c r="F2421" t="s">
        <v>2316</v>
      </c>
      <c r="G2421">
        <v>-8.9999999999999993E-3</v>
      </c>
    </row>
    <row r="2422" spans="1:7" x14ac:dyDescent="0.2">
      <c r="A2422" s="1">
        <v>42941</v>
      </c>
      <c r="B2422">
        <v>2582.6</v>
      </c>
      <c r="C2422">
        <v>2763.4</v>
      </c>
      <c r="D2422">
        <v>2779.1</v>
      </c>
      <c r="E2422">
        <v>2472.6</v>
      </c>
      <c r="F2422" t="s">
        <v>2317</v>
      </c>
      <c r="G2422">
        <v>-6.54E-2</v>
      </c>
    </row>
    <row r="2423" spans="1:7" x14ac:dyDescent="0.2">
      <c r="A2423" s="1">
        <v>42940</v>
      </c>
      <c r="B2423">
        <v>2763.4</v>
      </c>
      <c r="C2423">
        <v>2756.6</v>
      </c>
      <c r="D2423">
        <v>2798.9</v>
      </c>
      <c r="E2423">
        <v>2715.7</v>
      </c>
      <c r="F2423" t="s">
        <v>2318</v>
      </c>
      <c r="G2423">
        <v>2.5000000000000001E-3</v>
      </c>
    </row>
    <row r="2424" spans="1:7" x14ac:dyDescent="0.2">
      <c r="A2424" s="1">
        <v>42939</v>
      </c>
      <c r="B2424">
        <v>2756.6</v>
      </c>
      <c r="C2424">
        <v>2836.5</v>
      </c>
      <c r="D2424">
        <v>2856.7</v>
      </c>
      <c r="E2424">
        <v>2675.6</v>
      </c>
      <c r="F2424" t="s">
        <v>2319</v>
      </c>
      <c r="G2424">
        <v>-2.8199999999999999E-2</v>
      </c>
    </row>
    <row r="2425" spans="1:7" x14ac:dyDescent="0.2">
      <c r="A2425" s="1">
        <v>42938</v>
      </c>
      <c r="B2425">
        <v>2836.5</v>
      </c>
      <c r="C2425">
        <v>2675.1</v>
      </c>
      <c r="D2425">
        <v>2876.7</v>
      </c>
      <c r="E2425">
        <v>2658.6</v>
      </c>
      <c r="F2425" t="s">
        <v>2320</v>
      </c>
      <c r="G2425">
        <v>6.0400000000000002E-2</v>
      </c>
    </row>
    <row r="2426" spans="1:7" x14ac:dyDescent="0.2">
      <c r="A2426" s="1">
        <v>42937</v>
      </c>
      <c r="B2426">
        <v>2675.1</v>
      </c>
      <c r="C2426">
        <v>2866</v>
      </c>
      <c r="D2426">
        <v>2874</v>
      </c>
      <c r="E2426">
        <v>2622.5</v>
      </c>
      <c r="F2426" t="s">
        <v>2321</v>
      </c>
      <c r="G2426">
        <v>-6.6600000000000006E-2</v>
      </c>
    </row>
    <row r="2427" spans="1:7" x14ac:dyDescent="0.2">
      <c r="A2427" s="1">
        <v>42936</v>
      </c>
      <c r="B2427">
        <v>2866</v>
      </c>
      <c r="C2427">
        <v>2282.6</v>
      </c>
      <c r="D2427">
        <v>2932.8</v>
      </c>
      <c r="E2427">
        <v>2282.1</v>
      </c>
      <c r="F2427" t="s">
        <v>2322</v>
      </c>
      <c r="G2427">
        <v>0.25559999999999999</v>
      </c>
    </row>
    <row r="2428" spans="1:7" x14ac:dyDescent="0.2">
      <c r="A2428" s="1">
        <v>42935</v>
      </c>
      <c r="B2428">
        <v>2282.6</v>
      </c>
      <c r="C2428">
        <v>2320.1999999999998</v>
      </c>
      <c r="D2428">
        <v>2412.4</v>
      </c>
      <c r="E2428">
        <v>2243.1</v>
      </c>
      <c r="F2428" t="s">
        <v>987</v>
      </c>
      <c r="G2428">
        <v>-1.6199999999999999E-2</v>
      </c>
    </row>
    <row r="2429" spans="1:7" x14ac:dyDescent="0.2">
      <c r="A2429" s="1">
        <v>42934</v>
      </c>
      <c r="B2429">
        <v>2320.1999999999998</v>
      </c>
      <c r="C2429">
        <v>2233.4</v>
      </c>
      <c r="D2429">
        <v>2400.6999999999998</v>
      </c>
      <c r="E2429">
        <v>2164.6</v>
      </c>
      <c r="F2429" t="s">
        <v>2323</v>
      </c>
      <c r="G2429">
        <v>3.8899999999999997E-2</v>
      </c>
    </row>
    <row r="2430" spans="1:7" x14ac:dyDescent="0.2">
      <c r="A2430" s="1">
        <v>42933</v>
      </c>
      <c r="B2430">
        <v>2233.4</v>
      </c>
      <c r="C2430">
        <v>1914.1</v>
      </c>
      <c r="D2430">
        <v>2233.8000000000002</v>
      </c>
      <c r="E2430">
        <v>1913.8</v>
      </c>
      <c r="F2430" t="s">
        <v>2324</v>
      </c>
      <c r="G2430">
        <v>0.1668</v>
      </c>
    </row>
    <row r="2431" spans="1:7" x14ac:dyDescent="0.2">
      <c r="A2431" s="1">
        <v>42932</v>
      </c>
      <c r="B2431">
        <v>1914.1</v>
      </c>
      <c r="C2431">
        <v>1975.1</v>
      </c>
      <c r="D2431">
        <v>2044.4</v>
      </c>
      <c r="E2431">
        <v>1809</v>
      </c>
      <c r="F2431" t="s">
        <v>2325</v>
      </c>
      <c r="G2431">
        <v>-3.09E-2</v>
      </c>
    </row>
    <row r="2432" spans="1:7" x14ac:dyDescent="0.2">
      <c r="A2432" s="1">
        <v>42931</v>
      </c>
      <c r="B2432">
        <v>1975.1</v>
      </c>
      <c r="C2432">
        <v>2234.1999999999998</v>
      </c>
      <c r="D2432">
        <v>2237.1</v>
      </c>
      <c r="E2432">
        <v>1974</v>
      </c>
      <c r="F2432" t="s">
        <v>2326</v>
      </c>
      <c r="G2432">
        <v>-0.11600000000000001</v>
      </c>
    </row>
    <row r="2433" spans="1:7" x14ac:dyDescent="0.2">
      <c r="A2433" s="1">
        <v>42930</v>
      </c>
      <c r="B2433">
        <v>2234.1999999999998</v>
      </c>
      <c r="C2433">
        <v>2362.4</v>
      </c>
      <c r="D2433">
        <v>2370.5</v>
      </c>
      <c r="E2433">
        <v>2165.4</v>
      </c>
      <c r="F2433" t="s">
        <v>2327</v>
      </c>
      <c r="G2433">
        <v>-5.4300000000000001E-2</v>
      </c>
    </row>
    <row r="2434" spans="1:7" x14ac:dyDescent="0.2">
      <c r="A2434" s="1">
        <v>42929</v>
      </c>
      <c r="B2434">
        <v>2362.4</v>
      </c>
      <c r="C2434">
        <v>2403.1</v>
      </c>
      <c r="D2434">
        <v>2436.6999999999998</v>
      </c>
      <c r="E2434">
        <v>2335</v>
      </c>
      <c r="F2434" t="s">
        <v>2328</v>
      </c>
      <c r="G2434">
        <v>-1.6899999999999998E-2</v>
      </c>
    </row>
    <row r="2435" spans="1:7" x14ac:dyDescent="0.2">
      <c r="A2435" s="1">
        <v>42928</v>
      </c>
      <c r="B2435">
        <v>2403.1</v>
      </c>
      <c r="C2435">
        <v>2324.3000000000002</v>
      </c>
      <c r="D2435">
        <v>2424.8000000000002</v>
      </c>
      <c r="E2435">
        <v>2262.1</v>
      </c>
      <c r="F2435" t="s">
        <v>2329</v>
      </c>
      <c r="G2435">
        <v>3.39E-2</v>
      </c>
    </row>
    <row r="2436" spans="1:7" x14ac:dyDescent="0.2">
      <c r="A2436" s="1">
        <v>42927</v>
      </c>
      <c r="B2436">
        <v>2324.3000000000002</v>
      </c>
      <c r="C2436">
        <v>2344</v>
      </c>
      <c r="D2436">
        <v>2412.8000000000002</v>
      </c>
      <c r="E2436">
        <v>2265.5</v>
      </c>
      <c r="F2436" t="s">
        <v>2330</v>
      </c>
      <c r="G2436">
        <v>-8.3999999999999995E-3</v>
      </c>
    </row>
    <row r="2437" spans="1:7" x14ac:dyDescent="0.2">
      <c r="A2437" s="1">
        <v>42926</v>
      </c>
      <c r="B2437">
        <v>2344</v>
      </c>
      <c r="C2437">
        <v>2511.4</v>
      </c>
      <c r="D2437">
        <v>2530.3000000000002</v>
      </c>
      <c r="E2437">
        <v>2271.8000000000002</v>
      </c>
      <c r="F2437" t="s">
        <v>2331</v>
      </c>
      <c r="G2437">
        <v>-6.6699999999999995E-2</v>
      </c>
    </row>
    <row r="2438" spans="1:7" x14ac:dyDescent="0.2">
      <c r="A2438" s="1">
        <v>42925</v>
      </c>
      <c r="B2438">
        <v>2511.4</v>
      </c>
      <c r="C2438">
        <v>2564.9</v>
      </c>
      <c r="D2438">
        <v>2576.6999999999998</v>
      </c>
      <c r="E2438">
        <v>2509.6</v>
      </c>
      <c r="F2438" t="s">
        <v>2332</v>
      </c>
      <c r="G2438">
        <v>-2.0799999999999999E-2</v>
      </c>
    </row>
    <row r="2439" spans="1:7" x14ac:dyDescent="0.2">
      <c r="A2439" s="1">
        <v>42924</v>
      </c>
      <c r="B2439">
        <v>2564.9</v>
      </c>
      <c r="C2439">
        <v>2513.9</v>
      </c>
      <c r="D2439">
        <v>2568.6999999999998</v>
      </c>
      <c r="E2439">
        <v>2480.6</v>
      </c>
      <c r="F2439" t="s">
        <v>2333</v>
      </c>
      <c r="G2439">
        <v>2.0299999999999999E-2</v>
      </c>
    </row>
    <row r="2440" spans="1:7" x14ac:dyDescent="0.2">
      <c r="A2440" s="1">
        <v>42923</v>
      </c>
      <c r="B2440">
        <v>2513.9</v>
      </c>
      <c r="C2440">
        <v>2614.1999999999998</v>
      </c>
      <c r="D2440">
        <v>2617.5</v>
      </c>
      <c r="E2440">
        <v>2484.6999999999998</v>
      </c>
      <c r="F2440" t="s">
        <v>2334</v>
      </c>
      <c r="G2440">
        <v>-3.8399999999999997E-2</v>
      </c>
    </row>
    <row r="2441" spans="1:7" x14ac:dyDescent="0.2">
      <c r="A2441" s="1">
        <v>42922</v>
      </c>
      <c r="B2441">
        <v>2614.1999999999998</v>
      </c>
      <c r="C2441">
        <v>2627.9</v>
      </c>
      <c r="D2441">
        <v>2634.8</v>
      </c>
      <c r="E2441">
        <v>2581.8000000000002</v>
      </c>
      <c r="F2441" t="s">
        <v>2335</v>
      </c>
      <c r="G2441">
        <v>-5.1999999999999998E-3</v>
      </c>
    </row>
    <row r="2442" spans="1:7" x14ac:dyDescent="0.2">
      <c r="A2442" s="1">
        <v>42921</v>
      </c>
      <c r="B2442">
        <v>2627.9</v>
      </c>
      <c r="C2442">
        <v>2617.3000000000002</v>
      </c>
      <c r="D2442">
        <v>2642.7</v>
      </c>
      <c r="E2442">
        <v>2562</v>
      </c>
      <c r="F2442" t="s">
        <v>2336</v>
      </c>
      <c r="G2442">
        <v>4.0000000000000001E-3</v>
      </c>
    </row>
    <row r="2443" spans="1:7" x14ac:dyDescent="0.2">
      <c r="A2443" s="1">
        <v>42920</v>
      </c>
      <c r="B2443">
        <v>2617.3000000000002</v>
      </c>
      <c r="C2443">
        <v>2572.5</v>
      </c>
      <c r="D2443">
        <v>2658.7</v>
      </c>
      <c r="E2443">
        <v>2570</v>
      </c>
      <c r="F2443" t="s">
        <v>2337</v>
      </c>
      <c r="G2443">
        <v>1.7399999999999999E-2</v>
      </c>
    </row>
    <row r="2444" spans="1:7" x14ac:dyDescent="0.2">
      <c r="A2444" s="1">
        <v>42919</v>
      </c>
      <c r="B2444">
        <v>2572.5</v>
      </c>
      <c r="C2444">
        <v>2536.5</v>
      </c>
      <c r="D2444">
        <v>2617.5</v>
      </c>
      <c r="E2444">
        <v>2506.3000000000002</v>
      </c>
      <c r="F2444" t="s">
        <v>2338</v>
      </c>
      <c r="G2444">
        <v>1.4200000000000001E-2</v>
      </c>
    </row>
    <row r="2445" spans="1:7" x14ac:dyDescent="0.2">
      <c r="A2445" s="1">
        <v>42918</v>
      </c>
      <c r="B2445">
        <v>2536.5</v>
      </c>
      <c r="C2445">
        <v>2424.6</v>
      </c>
      <c r="D2445">
        <v>2555.3000000000002</v>
      </c>
      <c r="E2445">
        <v>2375.9</v>
      </c>
      <c r="F2445" t="s">
        <v>2339</v>
      </c>
      <c r="G2445">
        <v>4.6100000000000002E-2</v>
      </c>
    </row>
    <row r="2446" spans="1:7" x14ac:dyDescent="0.2">
      <c r="A2446" s="1">
        <v>42917</v>
      </c>
      <c r="B2446">
        <v>2424.6</v>
      </c>
      <c r="C2446">
        <v>2480.6</v>
      </c>
      <c r="D2446">
        <v>2529.6</v>
      </c>
      <c r="E2446">
        <v>2387.5</v>
      </c>
      <c r="F2446" t="s">
        <v>2340</v>
      </c>
      <c r="G2446">
        <v>-2.2599999999999999E-2</v>
      </c>
    </row>
    <row r="2447" spans="1:7" x14ac:dyDescent="0.2">
      <c r="A2447" s="1">
        <v>42916</v>
      </c>
      <c r="B2447">
        <v>2480.6</v>
      </c>
      <c r="C2447">
        <v>2558.4</v>
      </c>
      <c r="D2447">
        <v>2576.3000000000002</v>
      </c>
      <c r="E2447">
        <v>2469.5</v>
      </c>
      <c r="F2447" t="s">
        <v>2206</v>
      </c>
      <c r="G2447">
        <v>-3.04E-2</v>
      </c>
    </row>
    <row r="2448" spans="1:7" x14ac:dyDescent="0.2">
      <c r="A2448" s="1">
        <v>42915</v>
      </c>
      <c r="B2448">
        <v>2558.4</v>
      </c>
      <c r="C2448">
        <v>2577.6999999999998</v>
      </c>
      <c r="D2448">
        <v>2605.9</v>
      </c>
      <c r="E2448">
        <v>2526.5</v>
      </c>
      <c r="F2448" t="s">
        <v>2341</v>
      </c>
      <c r="G2448">
        <v>-7.4999999999999997E-3</v>
      </c>
    </row>
    <row r="2449" spans="1:7" x14ac:dyDescent="0.2">
      <c r="A2449" s="1">
        <v>42914</v>
      </c>
      <c r="B2449">
        <v>2577.6999999999998</v>
      </c>
      <c r="C2449">
        <v>2583.8000000000002</v>
      </c>
      <c r="D2449">
        <v>2616.9</v>
      </c>
      <c r="E2449">
        <v>2490.1</v>
      </c>
      <c r="F2449" t="s">
        <v>2342</v>
      </c>
      <c r="G2449">
        <v>-2.3E-3</v>
      </c>
    </row>
    <row r="2450" spans="1:7" x14ac:dyDescent="0.2">
      <c r="A2450" s="1">
        <v>42913</v>
      </c>
      <c r="B2450">
        <v>2583.8000000000002</v>
      </c>
      <c r="C2450">
        <v>2446.1</v>
      </c>
      <c r="D2450">
        <v>2585.1</v>
      </c>
      <c r="E2450">
        <v>2309.6</v>
      </c>
      <c r="F2450" t="s">
        <v>2343</v>
      </c>
      <c r="G2450">
        <v>5.6300000000000003E-2</v>
      </c>
    </row>
    <row r="2451" spans="1:7" x14ac:dyDescent="0.2">
      <c r="A2451" s="1">
        <v>42912</v>
      </c>
      <c r="B2451">
        <v>2446.1</v>
      </c>
      <c r="C2451">
        <v>2541.6</v>
      </c>
      <c r="D2451">
        <v>2584.8000000000002</v>
      </c>
      <c r="E2451">
        <v>2327.3000000000002</v>
      </c>
      <c r="F2451" t="s">
        <v>2344</v>
      </c>
      <c r="G2451">
        <v>-3.7600000000000001E-2</v>
      </c>
    </row>
    <row r="2452" spans="1:7" x14ac:dyDescent="0.2">
      <c r="A2452" s="1">
        <v>42911</v>
      </c>
      <c r="B2452">
        <v>2541.6</v>
      </c>
      <c r="C2452">
        <v>2590.1</v>
      </c>
      <c r="D2452">
        <v>2660.7</v>
      </c>
      <c r="E2452">
        <v>2472.4</v>
      </c>
      <c r="F2452" t="s">
        <v>2345</v>
      </c>
      <c r="G2452">
        <v>-1.8700000000000001E-2</v>
      </c>
    </row>
    <row r="2453" spans="1:7" x14ac:dyDescent="0.2">
      <c r="A2453" s="1">
        <v>42910</v>
      </c>
      <c r="B2453">
        <v>2590.1</v>
      </c>
      <c r="C2453">
        <v>2710.4</v>
      </c>
      <c r="D2453">
        <v>2741.6</v>
      </c>
      <c r="E2453">
        <v>2540.4</v>
      </c>
      <c r="F2453" t="s">
        <v>1030</v>
      </c>
      <c r="G2453">
        <v>-4.4400000000000002E-2</v>
      </c>
    </row>
    <row r="2454" spans="1:7" x14ac:dyDescent="0.2">
      <c r="A2454" s="1">
        <v>42909</v>
      </c>
      <c r="B2454">
        <v>2710.4</v>
      </c>
      <c r="C2454">
        <v>2722.8</v>
      </c>
      <c r="D2454">
        <v>2759.7</v>
      </c>
      <c r="E2454">
        <v>2699.5</v>
      </c>
      <c r="F2454" t="s">
        <v>2346</v>
      </c>
      <c r="G2454">
        <v>-4.5999999999999999E-3</v>
      </c>
    </row>
    <row r="2455" spans="1:7" x14ac:dyDescent="0.2">
      <c r="A2455" s="1">
        <v>42908</v>
      </c>
      <c r="B2455">
        <v>2722.8</v>
      </c>
      <c r="C2455">
        <v>2677.6</v>
      </c>
      <c r="D2455">
        <v>2757.3</v>
      </c>
      <c r="E2455">
        <v>2623.2</v>
      </c>
      <c r="F2455" t="s">
        <v>2347</v>
      </c>
      <c r="G2455">
        <v>1.6899999999999998E-2</v>
      </c>
    </row>
    <row r="2456" spans="1:7" x14ac:dyDescent="0.2">
      <c r="A2456" s="1">
        <v>42907</v>
      </c>
      <c r="B2456">
        <v>2677.6</v>
      </c>
      <c r="C2456">
        <v>2754.4</v>
      </c>
      <c r="D2456">
        <v>2804.4</v>
      </c>
      <c r="E2456">
        <v>2624.4</v>
      </c>
      <c r="F2456" t="s">
        <v>2348</v>
      </c>
      <c r="G2456">
        <v>-2.7900000000000001E-2</v>
      </c>
    </row>
    <row r="2457" spans="1:7" x14ac:dyDescent="0.2">
      <c r="A2457" s="1">
        <v>42906</v>
      </c>
      <c r="B2457">
        <v>2754.4</v>
      </c>
      <c r="C2457">
        <v>2616.8000000000002</v>
      </c>
      <c r="D2457">
        <v>2800.5</v>
      </c>
      <c r="E2457">
        <v>2614</v>
      </c>
      <c r="F2457" t="s">
        <v>2349</v>
      </c>
      <c r="G2457">
        <v>5.2600000000000001E-2</v>
      </c>
    </row>
    <row r="2458" spans="1:7" x14ac:dyDescent="0.2">
      <c r="A2458" s="1">
        <v>42905</v>
      </c>
      <c r="B2458">
        <v>2616.8000000000002</v>
      </c>
      <c r="C2458">
        <v>2539.6</v>
      </c>
      <c r="D2458">
        <v>2617.8000000000002</v>
      </c>
      <c r="E2458">
        <v>2518.8000000000002</v>
      </c>
      <c r="F2458" t="s">
        <v>2350</v>
      </c>
      <c r="G2458">
        <v>3.04E-2</v>
      </c>
    </row>
    <row r="2459" spans="1:7" x14ac:dyDescent="0.2">
      <c r="A2459" s="1">
        <v>42904</v>
      </c>
      <c r="B2459">
        <v>2539.6</v>
      </c>
      <c r="C2459">
        <v>2655.1</v>
      </c>
      <c r="D2459">
        <v>2676</v>
      </c>
      <c r="E2459">
        <v>2488.6</v>
      </c>
      <c r="F2459" t="s">
        <v>2351</v>
      </c>
      <c r="G2459">
        <v>-4.3499999999999997E-2</v>
      </c>
    </row>
    <row r="2460" spans="1:7" x14ac:dyDescent="0.2">
      <c r="A2460" s="1">
        <v>42903</v>
      </c>
      <c r="B2460">
        <v>2655.1</v>
      </c>
      <c r="C2460">
        <v>2508.6</v>
      </c>
      <c r="D2460">
        <v>2690.7</v>
      </c>
      <c r="E2460">
        <v>2454.8000000000002</v>
      </c>
      <c r="F2460" t="s">
        <v>2352</v>
      </c>
      <c r="G2460">
        <v>5.8400000000000001E-2</v>
      </c>
    </row>
    <row r="2461" spans="1:7" x14ac:dyDescent="0.2">
      <c r="A2461" s="1">
        <v>42902</v>
      </c>
      <c r="B2461">
        <v>2508.6</v>
      </c>
      <c r="C2461">
        <v>2442.5</v>
      </c>
      <c r="D2461">
        <v>2536.4</v>
      </c>
      <c r="E2461">
        <v>2335.3000000000002</v>
      </c>
      <c r="F2461" t="s">
        <v>2353</v>
      </c>
      <c r="G2461">
        <v>2.7099999999999999E-2</v>
      </c>
    </row>
    <row r="2462" spans="1:7" x14ac:dyDescent="0.2">
      <c r="A2462" s="1">
        <v>42901</v>
      </c>
      <c r="B2462">
        <v>2442.5</v>
      </c>
      <c r="C2462">
        <v>2467.3000000000002</v>
      </c>
      <c r="D2462">
        <v>2521.6</v>
      </c>
      <c r="E2462">
        <v>2125.6</v>
      </c>
      <c r="F2462" t="s">
        <v>2354</v>
      </c>
      <c r="G2462">
        <v>-1.01E-2</v>
      </c>
    </row>
    <row r="2463" spans="1:7" x14ac:dyDescent="0.2">
      <c r="A2463" s="1">
        <v>42900</v>
      </c>
      <c r="B2463">
        <v>2467.3000000000002</v>
      </c>
      <c r="C2463">
        <v>2713</v>
      </c>
      <c r="D2463">
        <v>2803.7</v>
      </c>
      <c r="E2463">
        <v>2349</v>
      </c>
      <c r="F2463" t="s">
        <v>2355</v>
      </c>
      <c r="G2463">
        <v>-9.06E-2</v>
      </c>
    </row>
    <row r="2464" spans="1:7" x14ac:dyDescent="0.2">
      <c r="A2464" s="1">
        <v>42899</v>
      </c>
      <c r="B2464">
        <v>2713</v>
      </c>
      <c r="C2464">
        <v>2656.8</v>
      </c>
      <c r="D2464">
        <v>2784.8</v>
      </c>
      <c r="E2464">
        <v>2647.4</v>
      </c>
      <c r="F2464" t="s">
        <v>2356</v>
      </c>
      <c r="G2464">
        <v>2.12E-2</v>
      </c>
    </row>
    <row r="2465" spans="1:7" x14ac:dyDescent="0.2">
      <c r="A2465" s="1">
        <v>42898</v>
      </c>
      <c r="B2465">
        <v>2656.8</v>
      </c>
      <c r="C2465">
        <v>2973.4</v>
      </c>
      <c r="D2465">
        <v>2985.1</v>
      </c>
      <c r="E2465">
        <v>2483.6</v>
      </c>
      <c r="F2465" t="s">
        <v>441</v>
      </c>
      <c r="G2465">
        <v>-0.1065</v>
      </c>
    </row>
    <row r="2466" spans="1:7" x14ac:dyDescent="0.2">
      <c r="A2466" s="1">
        <v>42897</v>
      </c>
      <c r="B2466">
        <v>2973.4</v>
      </c>
      <c r="C2466">
        <v>2900.3</v>
      </c>
      <c r="D2466">
        <v>2977.9</v>
      </c>
      <c r="E2466">
        <v>2867.3</v>
      </c>
      <c r="F2466" t="s">
        <v>2357</v>
      </c>
      <c r="G2466">
        <v>2.52E-2</v>
      </c>
    </row>
    <row r="2467" spans="1:7" x14ac:dyDescent="0.2">
      <c r="A2467" s="1">
        <v>42896</v>
      </c>
      <c r="B2467">
        <v>2900.3</v>
      </c>
      <c r="C2467">
        <v>2811.4</v>
      </c>
      <c r="D2467">
        <v>2914.2</v>
      </c>
      <c r="E2467">
        <v>2807.4</v>
      </c>
      <c r="F2467" t="s">
        <v>2358</v>
      </c>
      <c r="G2467">
        <v>3.1600000000000003E-2</v>
      </c>
    </row>
    <row r="2468" spans="1:7" x14ac:dyDescent="0.2">
      <c r="A2468" s="1">
        <v>42895</v>
      </c>
      <c r="B2468">
        <v>2811.4</v>
      </c>
      <c r="C2468">
        <v>2798.8</v>
      </c>
      <c r="D2468">
        <v>2852.1</v>
      </c>
      <c r="E2468">
        <v>2786.1</v>
      </c>
      <c r="F2468" t="s">
        <v>2359</v>
      </c>
      <c r="G2468">
        <v>4.4999999999999997E-3</v>
      </c>
    </row>
    <row r="2469" spans="1:7" x14ac:dyDescent="0.2">
      <c r="A2469" s="1">
        <v>42894</v>
      </c>
      <c r="B2469">
        <v>2798.8</v>
      </c>
      <c r="C2469">
        <v>2691.5</v>
      </c>
      <c r="D2469">
        <v>2808.4</v>
      </c>
      <c r="E2469">
        <v>2623.6</v>
      </c>
      <c r="F2469" t="s">
        <v>2360</v>
      </c>
      <c r="G2469">
        <v>3.9899999999999998E-2</v>
      </c>
    </row>
    <row r="2470" spans="1:7" x14ac:dyDescent="0.2">
      <c r="A2470" s="1">
        <v>42893</v>
      </c>
      <c r="B2470">
        <v>2691.5</v>
      </c>
      <c r="C2470">
        <v>2870.5</v>
      </c>
      <c r="D2470">
        <v>2880.9</v>
      </c>
      <c r="E2470">
        <v>2626.6</v>
      </c>
      <c r="F2470" t="s">
        <v>2361</v>
      </c>
      <c r="G2470">
        <v>-6.2399999999999997E-2</v>
      </c>
    </row>
    <row r="2471" spans="1:7" x14ac:dyDescent="0.2">
      <c r="A2471" s="1">
        <v>42892</v>
      </c>
      <c r="B2471">
        <v>2870.5</v>
      </c>
      <c r="C2471">
        <v>2705</v>
      </c>
      <c r="D2471">
        <v>2931.2</v>
      </c>
      <c r="E2471">
        <v>2699.7</v>
      </c>
      <c r="F2471" t="s">
        <v>2362</v>
      </c>
      <c r="G2471">
        <v>6.1199999999999997E-2</v>
      </c>
    </row>
    <row r="2472" spans="1:7" x14ac:dyDescent="0.2">
      <c r="A2472" s="1">
        <v>42891</v>
      </c>
      <c r="B2472">
        <v>2705</v>
      </c>
      <c r="C2472">
        <v>2524.1</v>
      </c>
      <c r="D2472">
        <v>2705.4</v>
      </c>
      <c r="E2472">
        <v>2523.9</v>
      </c>
      <c r="F2472" t="s">
        <v>2363</v>
      </c>
      <c r="G2472">
        <v>7.17E-2</v>
      </c>
    </row>
    <row r="2473" spans="1:7" x14ac:dyDescent="0.2">
      <c r="A2473" s="1">
        <v>42890</v>
      </c>
      <c r="B2473">
        <v>2524.1</v>
      </c>
      <c r="C2473">
        <v>2545.4</v>
      </c>
      <c r="D2473">
        <v>2559.8000000000002</v>
      </c>
      <c r="E2473">
        <v>2478.1999999999998</v>
      </c>
      <c r="F2473" t="s">
        <v>2364</v>
      </c>
      <c r="G2473">
        <v>-8.3999999999999995E-3</v>
      </c>
    </row>
    <row r="2474" spans="1:7" x14ac:dyDescent="0.2">
      <c r="A2474" s="1">
        <v>42889</v>
      </c>
      <c r="B2474">
        <v>2545.4</v>
      </c>
      <c r="C2474">
        <v>2492.6</v>
      </c>
      <c r="D2474">
        <v>2582.8000000000002</v>
      </c>
      <c r="E2474">
        <v>2449.9</v>
      </c>
      <c r="F2474" t="s">
        <v>2365</v>
      </c>
      <c r="G2474">
        <v>2.12E-2</v>
      </c>
    </row>
    <row r="2475" spans="1:7" x14ac:dyDescent="0.2">
      <c r="A2475" s="1">
        <v>42888</v>
      </c>
      <c r="B2475">
        <v>2492.6</v>
      </c>
      <c r="C2475">
        <v>2412.6</v>
      </c>
      <c r="D2475">
        <v>2494</v>
      </c>
      <c r="E2475">
        <v>2385.6</v>
      </c>
      <c r="F2475" t="s">
        <v>2357</v>
      </c>
      <c r="G2475">
        <v>3.3099999999999997E-2</v>
      </c>
    </row>
    <row r="2476" spans="1:7" x14ac:dyDescent="0.2">
      <c r="A2476" s="1">
        <v>42887</v>
      </c>
      <c r="B2476">
        <v>2412.6</v>
      </c>
      <c r="C2476">
        <v>2303.3000000000002</v>
      </c>
      <c r="D2476">
        <v>2460.8000000000002</v>
      </c>
      <c r="E2476">
        <v>2303.3000000000002</v>
      </c>
      <c r="F2476" t="s">
        <v>2366</v>
      </c>
      <c r="G2476">
        <v>4.7500000000000001E-2</v>
      </c>
    </row>
    <row r="2477" spans="1:7" x14ac:dyDescent="0.2">
      <c r="A2477" s="1">
        <v>42886</v>
      </c>
      <c r="B2477">
        <v>2303.3000000000002</v>
      </c>
      <c r="C2477">
        <v>2192.6</v>
      </c>
      <c r="D2477">
        <v>2330.6</v>
      </c>
      <c r="E2477">
        <v>2168.4</v>
      </c>
      <c r="F2477" t="s">
        <v>2367</v>
      </c>
      <c r="G2477">
        <v>5.0500000000000003E-2</v>
      </c>
    </row>
    <row r="2478" spans="1:7" x14ac:dyDescent="0.2">
      <c r="A2478" s="1">
        <v>42885</v>
      </c>
      <c r="B2478">
        <v>2192.6</v>
      </c>
      <c r="C2478">
        <v>2278.1999999999998</v>
      </c>
      <c r="D2478">
        <v>2329.3000000000002</v>
      </c>
      <c r="E2478">
        <v>2147.1</v>
      </c>
      <c r="F2478" t="s">
        <v>2368</v>
      </c>
      <c r="G2478">
        <v>-3.7600000000000001E-2</v>
      </c>
    </row>
    <row r="2479" spans="1:7" x14ac:dyDescent="0.2">
      <c r="A2479" s="1">
        <v>42884</v>
      </c>
      <c r="B2479">
        <v>2278.1999999999998</v>
      </c>
      <c r="C2479">
        <v>2189</v>
      </c>
      <c r="D2479">
        <v>2337.4</v>
      </c>
      <c r="E2479">
        <v>2117.3000000000002</v>
      </c>
      <c r="F2479" t="s">
        <v>2369</v>
      </c>
      <c r="G2479">
        <v>4.07E-2</v>
      </c>
    </row>
    <row r="2480" spans="1:7" x14ac:dyDescent="0.2">
      <c r="A2480" s="1">
        <v>42883</v>
      </c>
      <c r="B2480">
        <v>2189</v>
      </c>
      <c r="C2480">
        <v>2052.4</v>
      </c>
      <c r="D2480">
        <v>2300.5</v>
      </c>
      <c r="E2480">
        <v>2051.1</v>
      </c>
      <c r="F2480" t="s">
        <v>2370</v>
      </c>
      <c r="G2480">
        <v>6.6600000000000006E-2</v>
      </c>
    </row>
    <row r="2481" spans="1:7" x14ac:dyDescent="0.2">
      <c r="A2481" s="1">
        <v>42882</v>
      </c>
      <c r="B2481">
        <v>2052.4</v>
      </c>
      <c r="C2481">
        <v>2244.9</v>
      </c>
      <c r="D2481">
        <v>2322.4</v>
      </c>
      <c r="E2481">
        <v>1868.6</v>
      </c>
      <c r="F2481" t="s">
        <v>2371</v>
      </c>
      <c r="G2481">
        <v>-8.5699999999999998E-2</v>
      </c>
    </row>
    <row r="2482" spans="1:7" x14ac:dyDescent="0.2">
      <c r="A2482" s="1">
        <v>42881</v>
      </c>
      <c r="B2482">
        <v>2244.9</v>
      </c>
      <c r="C2482">
        <v>2307</v>
      </c>
      <c r="D2482">
        <v>2616.5</v>
      </c>
      <c r="E2482">
        <v>2051.4</v>
      </c>
      <c r="F2482" t="s">
        <v>2372</v>
      </c>
      <c r="G2482">
        <v>-2.7E-2</v>
      </c>
    </row>
    <row r="2483" spans="1:7" x14ac:dyDescent="0.2">
      <c r="A2483" s="1">
        <v>42880</v>
      </c>
      <c r="B2483">
        <v>2307.1999999999998</v>
      </c>
      <c r="C2483">
        <v>2445.3000000000002</v>
      </c>
      <c r="D2483">
        <v>2781.8</v>
      </c>
      <c r="E2483">
        <v>2210.5</v>
      </c>
      <c r="F2483" t="s">
        <v>2373</v>
      </c>
      <c r="G2483">
        <v>-5.6500000000000002E-2</v>
      </c>
    </row>
    <row r="2484" spans="1:7" x14ac:dyDescent="0.2">
      <c r="A2484" s="1">
        <v>42879</v>
      </c>
      <c r="B2484">
        <v>2445.3000000000002</v>
      </c>
      <c r="C2484">
        <v>2272.6</v>
      </c>
      <c r="D2484">
        <v>2497</v>
      </c>
      <c r="E2484">
        <v>2263.3000000000002</v>
      </c>
      <c r="F2484" t="s">
        <v>2374</v>
      </c>
      <c r="G2484">
        <v>7.5999999999999998E-2</v>
      </c>
    </row>
    <row r="2485" spans="1:7" x14ac:dyDescent="0.2">
      <c r="A2485" s="1">
        <v>42878</v>
      </c>
      <c r="B2485">
        <v>2272.6</v>
      </c>
      <c r="C2485">
        <v>2124.4</v>
      </c>
      <c r="D2485">
        <v>2286.3000000000002</v>
      </c>
      <c r="E2485">
        <v>2110.8000000000002</v>
      </c>
      <c r="F2485" t="s">
        <v>2375</v>
      </c>
      <c r="G2485">
        <v>6.9699999999999998E-2</v>
      </c>
    </row>
    <row r="2486" spans="1:7" x14ac:dyDescent="0.2">
      <c r="A2486" s="1">
        <v>42877</v>
      </c>
      <c r="B2486">
        <v>2124.4</v>
      </c>
      <c r="C2486">
        <v>2044.2</v>
      </c>
      <c r="D2486">
        <v>2264.8000000000002</v>
      </c>
      <c r="E2486">
        <v>1998.6</v>
      </c>
      <c r="F2486" t="s">
        <v>2376</v>
      </c>
      <c r="G2486">
        <v>3.9199999999999999E-2</v>
      </c>
    </row>
    <row r="2487" spans="1:7" x14ac:dyDescent="0.2">
      <c r="A2487" s="1">
        <v>42876</v>
      </c>
      <c r="B2487">
        <v>2044.2</v>
      </c>
      <c r="C2487">
        <v>2040.2</v>
      </c>
      <c r="D2487">
        <v>2094.9</v>
      </c>
      <c r="E2487">
        <v>1980.1</v>
      </c>
      <c r="F2487" t="s">
        <v>2377</v>
      </c>
      <c r="G2487">
        <v>2E-3</v>
      </c>
    </row>
    <row r="2488" spans="1:7" x14ac:dyDescent="0.2">
      <c r="A2488" s="1">
        <v>42875</v>
      </c>
      <c r="B2488">
        <v>2040.2</v>
      </c>
      <c r="C2488">
        <v>1962</v>
      </c>
      <c r="D2488">
        <v>2048.4</v>
      </c>
      <c r="E2488">
        <v>1944.4</v>
      </c>
      <c r="F2488" t="s">
        <v>2378</v>
      </c>
      <c r="G2488">
        <v>3.9800000000000002E-2</v>
      </c>
    </row>
    <row r="2489" spans="1:7" x14ac:dyDescent="0.2">
      <c r="A2489" s="1">
        <v>42874</v>
      </c>
      <c r="B2489">
        <v>1962</v>
      </c>
      <c r="C2489">
        <v>1881</v>
      </c>
      <c r="D2489">
        <v>1969.7</v>
      </c>
      <c r="E2489">
        <v>1875.3</v>
      </c>
      <c r="F2489" t="s">
        <v>2379</v>
      </c>
      <c r="G2489">
        <v>4.3099999999999999E-2</v>
      </c>
    </row>
    <row r="2490" spans="1:7" x14ac:dyDescent="0.2">
      <c r="A2490" s="1">
        <v>42873</v>
      </c>
      <c r="B2490">
        <v>1881</v>
      </c>
      <c r="C2490">
        <v>1801.3</v>
      </c>
      <c r="D2490">
        <v>1980.5</v>
      </c>
      <c r="E2490">
        <v>1791.1</v>
      </c>
      <c r="F2490" t="s">
        <v>2380</v>
      </c>
      <c r="G2490">
        <v>4.4200000000000003E-2</v>
      </c>
    </row>
    <row r="2491" spans="1:7" x14ac:dyDescent="0.2">
      <c r="A2491" s="1">
        <v>42872</v>
      </c>
      <c r="B2491">
        <v>1801.3</v>
      </c>
      <c r="C2491">
        <v>1729.3</v>
      </c>
      <c r="D2491">
        <v>1842.8</v>
      </c>
      <c r="E2491">
        <v>1704</v>
      </c>
      <c r="F2491" t="s">
        <v>2381</v>
      </c>
      <c r="G2491">
        <v>4.1599999999999998E-2</v>
      </c>
    </row>
    <row r="2492" spans="1:7" x14ac:dyDescent="0.2">
      <c r="A2492" s="1">
        <v>42871</v>
      </c>
      <c r="B2492">
        <v>1729.3</v>
      </c>
      <c r="C2492">
        <v>1708.9</v>
      </c>
      <c r="D2492">
        <v>1752.6</v>
      </c>
      <c r="E2492">
        <v>1653.7</v>
      </c>
      <c r="F2492" t="s">
        <v>2382</v>
      </c>
      <c r="G2492">
        <v>1.1900000000000001E-2</v>
      </c>
    </row>
    <row r="2493" spans="1:7" x14ac:dyDescent="0.2">
      <c r="A2493" s="1">
        <v>42870</v>
      </c>
      <c r="B2493">
        <v>1708.9</v>
      </c>
      <c r="C2493">
        <v>1772.6</v>
      </c>
      <c r="D2493">
        <v>1776.7</v>
      </c>
      <c r="E2493">
        <v>1656.8</v>
      </c>
      <c r="F2493" t="s">
        <v>2383</v>
      </c>
      <c r="G2493">
        <v>-3.5900000000000001E-2</v>
      </c>
    </row>
    <row r="2494" spans="1:7" x14ac:dyDescent="0.2">
      <c r="A2494" s="1">
        <v>42869</v>
      </c>
      <c r="B2494">
        <v>1772.6</v>
      </c>
      <c r="C2494">
        <v>1763.7</v>
      </c>
      <c r="D2494">
        <v>1802.8</v>
      </c>
      <c r="E2494">
        <v>1736.1</v>
      </c>
      <c r="F2494" t="s">
        <v>2384</v>
      </c>
      <c r="G2494">
        <v>5.0000000000000001E-3</v>
      </c>
    </row>
    <row r="2495" spans="1:7" x14ac:dyDescent="0.2">
      <c r="A2495" s="1">
        <v>42868</v>
      </c>
      <c r="B2495">
        <v>1763.7</v>
      </c>
      <c r="C2495">
        <v>1686.4</v>
      </c>
      <c r="D2495">
        <v>1770.5</v>
      </c>
      <c r="E2495">
        <v>1594.6</v>
      </c>
      <c r="F2495" t="s">
        <v>2385</v>
      </c>
      <c r="G2495">
        <v>4.5900000000000003E-2</v>
      </c>
    </row>
    <row r="2496" spans="1:7" x14ac:dyDescent="0.2">
      <c r="A2496" s="1">
        <v>42867</v>
      </c>
      <c r="B2496">
        <v>1686.4</v>
      </c>
      <c r="C2496">
        <v>1819.3</v>
      </c>
      <c r="D2496">
        <v>1822.5</v>
      </c>
      <c r="E2496">
        <v>1641.2</v>
      </c>
      <c r="F2496" t="s">
        <v>2386</v>
      </c>
      <c r="G2496">
        <v>-7.3099999999999998E-2</v>
      </c>
    </row>
    <row r="2497" spans="1:7" x14ac:dyDescent="0.2">
      <c r="A2497" s="1">
        <v>42866</v>
      </c>
      <c r="B2497">
        <v>1819.3</v>
      </c>
      <c r="C2497">
        <v>1752.3</v>
      </c>
      <c r="D2497">
        <v>1864.8</v>
      </c>
      <c r="E2497">
        <v>1741.5</v>
      </c>
      <c r="F2497" t="s">
        <v>2387</v>
      </c>
      <c r="G2497">
        <v>3.8199999999999998E-2</v>
      </c>
    </row>
    <row r="2498" spans="1:7" x14ac:dyDescent="0.2">
      <c r="A2498" s="1">
        <v>42865</v>
      </c>
      <c r="B2498">
        <v>1752.3</v>
      </c>
      <c r="C2498">
        <v>1697.5</v>
      </c>
      <c r="D2498">
        <v>1766.2</v>
      </c>
      <c r="E2498">
        <v>1665</v>
      </c>
      <c r="F2498" t="s">
        <v>820</v>
      </c>
      <c r="G2498">
        <v>3.2300000000000002E-2</v>
      </c>
    </row>
    <row r="2499" spans="1:7" x14ac:dyDescent="0.2">
      <c r="A2499" s="1">
        <v>42864</v>
      </c>
      <c r="B2499">
        <v>1697.5</v>
      </c>
      <c r="C2499">
        <v>1664.5</v>
      </c>
      <c r="D2499">
        <v>1757.4</v>
      </c>
      <c r="E2499">
        <v>1620</v>
      </c>
      <c r="F2499" t="s">
        <v>2388</v>
      </c>
      <c r="G2499">
        <v>1.9800000000000002E-2</v>
      </c>
    </row>
    <row r="2500" spans="1:7" x14ac:dyDescent="0.2">
      <c r="A2500" s="1">
        <v>42863</v>
      </c>
      <c r="B2500">
        <v>1664.5</v>
      </c>
      <c r="C2500">
        <v>1554.4</v>
      </c>
      <c r="D2500">
        <v>1667.7</v>
      </c>
      <c r="E2500">
        <v>1552.9</v>
      </c>
      <c r="F2500" t="s">
        <v>2389</v>
      </c>
      <c r="G2500">
        <v>7.0800000000000002E-2</v>
      </c>
    </row>
    <row r="2501" spans="1:7" x14ac:dyDescent="0.2">
      <c r="A2501" s="1">
        <v>42862</v>
      </c>
      <c r="B2501">
        <v>1554.4</v>
      </c>
      <c r="C2501">
        <v>1545.3</v>
      </c>
      <c r="D2501">
        <v>1572.9</v>
      </c>
      <c r="E2501">
        <v>1495.2</v>
      </c>
      <c r="F2501" t="s">
        <v>2390</v>
      </c>
      <c r="G2501">
        <v>5.8999999999999999E-3</v>
      </c>
    </row>
    <row r="2502" spans="1:7" x14ac:dyDescent="0.2">
      <c r="A2502" s="1">
        <v>42861</v>
      </c>
      <c r="B2502">
        <v>1545.3</v>
      </c>
      <c r="C2502">
        <v>1507.8</v>
      </c>
      <c r="D2502">
        <v>1560.4</v>
      </c>
      <c r="E2502">
        <v>1503.9</v>
      </c>
      <c r="F2502" t="s">
        <v>2391</v>
      </c>
      <c r="G2502">
        <v>2.4899999999999999E-2</v>
      </c>
    </row>
    <row r="2503" spans="1:7" x14ac:dyDescent="0.2">
      <c r="A2503" s="1">
        <v>42860</v>
      </c>
      <c r="B2503">
        <v>1507.8</v>
      </c>
      <c r="C2503">
        <v>1516.8</v>
      </c>
      <c r="D2503">
        <v>1588.1</v>
      </c>
      <c r="E2503">
        <v>1485</v>
      </c>
      <c r="F2503" t="s">
        <v>2392</v>
      </c>
      <c r="G2503">
        <v>-5.8999999999999999E-3</v>
      </c>
    </row>
    <row r="2504" spans="1:7" x14ac:dyDescent="0.2">
      <c r="A2504" s="1">
        <v>42859</v>
      </c>
      <c r="B2504">
        <v>1516.8</v>
      </c>
      <c r="C2504">
        <v>1485.6</v>
      </c>
      <c r="D2504">
        <v>1609.8</v>
      </c>
      <c r="E2504">
        <v>1437.1</v>
      </c>
      <c r="F2504" t="s">
        <v>1900</v>
      </c>
      <c r="G2504">
        <v>2.1000000000000001E-2</v>
      </c>
    </row>
    <row r="2505" spans="1:7" x14ac:dyDescent="0.2">
      <c r="A2505" s="1">
        <v>42858</v>
      </c>
      <c r="B2505">
        <v>1485.6</v>
      </c>
      <c r="C2505">
        <v>1445.9</v>
      </c>
      <c r="D2505">
        <v>1496.4</v>
      </c>
      <c r="E2505">
        <v>1424.1</v>
      </c>
      <c r="F2505" t="s">
        <v>2393</v>
      </c>
      <c r="G2505">
        <v>2.7400000000000001E-2</v>
      </c>
    </row>
    <row r="2506" spans="1:7" x14ac:dyDescent="0.2">
      <c r="A2506" s="1">
        <v>42857</v>
      </c>
      <c r="B2506">
        <v>1445.9</v>
      </c>
      <c r="C2506">
        <v>1415.8</v>
      </c>
      <c r="D2506">
        <v>1471.1</v>
      </c>
      <c r="E2506">
        <v>1394.8</v>
      </c>
      <c r="F2506" t="s">
        <v>2394</v>
      </c>
      <c r="G2506">
        <v>2.1299999999999999E-2</v>
      </c>
    </row>
    <row r="2507" spans="1:7" x14ac:dyDescent="0.2">
      <c r="A2507" s="1">
        <v>42856</v>
      </c>
      <c r="B2507">
        <v>1415.8</v>
      </c>
      <c r="C2507">
        <v>1351.9</v>
      </c>
      <c r="D2507">
        <v>1448.7</v>
      </c>
      <c r="E2507">
        <v>1342.8</v>
      </c>
      <c r="F2507" t="s">
        <v>2395</v>
      </c>
      <c r="G2507">
        <v>4.7300000000000002E-2</v>
      </c>
    </row>
    <row r="2508" spans="1:7" x14ac:dyDescent="0.2">
      <c r="A2508" s="1">
        <v>42855</v>
      </c>
      <c r="B2508">
        <v>1351.9</v>
      </c>
      <c r="C2508">
        <v>1336.3</v>
      </c>
      <c r="D2508">
        <v>1358.9</v>
      </c>
      <c r="E2508">
        <v>1309.7</v>
      </c>
      <c r="F2508" t="s">
        <v>2384</v>
      </c>
      <c r="G2508">
        <v>1.17E-2</v>
      </c>
    </row>
    <row r="2509" spans="1:7" x14ac:dyDescent="0.2">
      <c r="A2509" s="1">
        <v>42854</v>
      </c>
      <c r="B2509">
        <v>1336.3</v>
      </c>
      <c r="C2509">
        <v>1329.6</v>
      </c>
      <c r="D2509">
        <v>1343.7</v>
      </c>
      <c r="E2509">
        <v>1314.2</v>
      </c>
      <c r="F2509" t="s">
        <v>2396</v>
      </c>
      <c r="G2509">
        <v>5.0000000000000001E-3</v>
      </c>
    </row>
    <row r="2510" spans="1:7" x14ac:dyDescent="0.2">
      <c r="A2510" s="1">
        <v>42853</v>
      </c>
      <c r="B2510">
        <v>1329.6</v>
      </c>
      <c r="C2510">
        <v>1332.9</v>
      </c>
      <c r="D2510">
        <v>1356.2</v>
      </c>
      <c r="E2510">
        <v>1287.5999999999999</v>
      </c>
      <c r="F2510" t="s">
        <v>2397</v>
      </c>
      <c r="G2510">
        <v>-2.5000000000000001E-3</v>
      </c>
    </row>
    <row r="2511" spans="1:7" x14ac:dyDescent="0.2">
      <c r="A2511" s="1">
        <v>42852</v>
      </c>
      <c r="B2511">
        <v>1332.9</v>
      </c>
      <c r="C2511">
        <v>1286.5999999999999</v>
      </c>
      <c r="D2511">
        <v>1346.8</v>
      </c>
      <c r="E2511">
        <v>1285.3</v>
      </c>
      <c r="F2511" t="s">
        <v>2398</v>
      </c>
      <c r="G2511">
        <v>3.5999999999999997E-2</v>
      </c>
    </row>
    <row r="2512" spans="1:7" x14ac:dyDescent="0.2">
      <c r="A2512" s="1">
        <v>42851</v>
      </c>
      <c r="B2512">
        <v>1286.5999999999999</v>
      </c>
      <c r="C2512">
        <v>1264.3</v>
      </c>
      <c r="D2512">
        <v>1309.2</v>
      </c>
      <c r="E2512">
        <v>1263</v>
      </c>
      <c r="F2512" t="s">
        <v>2399</v>
      </c>
      <c r="G2512">
        <v>1.77E-2</v>
      </c>
    </row>
    <row r="2513" spans="1:7" x14ac:dyDescent="0.2">
      <c r="A2513" s="1">
        <v>42850</v>
      </c>
      <c r="B2513">
        <v>1264.3</v>
      </c>
      <c r="C2513">
        <v>1248.2</v>
      </c>
      <c r="D2513">
        <v>1272.5999999999999</v>
      </c>
      <c r="E2513">
        <v>1244.2</v>
      </c>
      <c r="F2513" t="s">
        <v>2400</v>
      </c>
      <c r="G2513">
        <v>1.29E-2</v>
      </c>
    </row>
    <row r="2514" spans="1:7" x14ac:dyDescent="0.2">
      <c r="A2514" s="1">
        <v>42849</v>
      </c>
      <c r="B2514">
        <v>1248.2</v>
      </c>
      <c r="C2514">
        <v>1249.0999999999999</v>
      </c>
      <c r="D2514">
        <v>1256.4000000000001</v>
      </c>
      <c r="E2514">
        <v>1234.9000000000001</v>
      </c>
      <c r="F2514" t="s">
        <v>2401</v>
      </c>
      <c r="G2514">
        <v>-8.0000000000000004E-4</v>
      </c>
    </row>
    <row r="2515" spans="1:7" x14ac:dyDescent="0.2">
      <c r="A2515" s="1">
        <v>42848</v>
      </c>
      <c r="B2515">
        <v>1249.0999999999999</v>
      </c>
      <c r="C2515">
        <v>1240.9000000000001</v>
      </c>
      <c r="D2515">
        <v>1256.2</v>
      </c>
      <c r="E2515">
        <v>1223.0999999999999</v>
      </c>
      <c r="F2515" t="s">
        <v>2402</v>
      </c>
      <c r="G2515">
        <v>6.6E-3</v>
      </c>
    </row>
    <row r="2516" spans="1:7" x14ac:dyDescent="0.2">
      <c r="A2516" s="1">
        <v>42847</v>
      </c>
      <c r="B2516">
        <v>1240.9000000000001</v>
      </c>
      <c r="C2516">
        <v>1249.5999999999999</v>
      </c>
      <c r="D2516">
        <v>1257</v>
      </c>
      <c r="E2516">
        <v>1215.8</v>
      </c>
      <c r="F2516" t="s">
        <v>2403</v>
      </c>
      <c r="G2516">
        <v>-7.0000000000000001E-3</v>
      </c>
    </row>
    <row r="2517" spans="1:7" x14ac:dyDescent="0.2">
      <c r="A2517" s="1">
        <v>42846</v>
      </c>
      <c r="B2517">
        <v>1249.5999999999999</v>
      </c>
      <c r="C2517">
        <v>1238.0999999999999</v>
      </c>
      <c r="D2517">
        <v>1257</v>
      </c>
      <c r="E2517">
        <v>1235.5999999999999</v>
      </c>
      <c r="F2517" t="s">
        <v>2404</v>
      </c>
      <c r="G2517">
        <v>9.2999999999999992E-3</v>
      </c>
    </row>
    <row r="2518" spans="1:7" x14ac:dyDescent="0.2">
      <c r="A2518" s="1">
        <v>42845</v>
      </c>
      <c r="B2518">
        <v>1238.0999999999999</v>
      </c>
      <c r="C2518">
        <v>1215.2</v>
      </c>
      <c r="D2518">
        <v>1246.5999999999999</v>
      </c>
      <c r="E2518">
        <v>1210.7</v>
      </c>
      <c r="F2518" t="s">
        <v>769</v>
      </c>
      <c r="G2518">
        <v>1.8800000000000001E-2</v>
      </c>
    </row>
    <row r="2519" spans="1:7" x14ac:dyDescent="0.2">
      <c r="A2519" s="1">
        <v>42844</v>
      </c>
      <c r="B2519">
        <v>1215.2</v>
      </c>
      <c r="C2519">
        <v>1206.0999999999999</v>
      </c>
      <c r="D2519">
        <v>1218.2</v>
      </c>
      <c r="E2519">
        <v>1194.0999999999999</v>
      </c>
      <c r="F2519" t="s">
        <v>2405</v>
      </c>
      <c r="G2519">
        <v>7.6E-3</v>
      </c>
    </row>
    <row r="2520" spans="1:7" x14ac:dyDescent="0.2">
      <c r="A2520" s="1">
        <v>42843</v>
      </c>
      <c r="B2520">
        <v>1206.0999999999999</v>
      </c>
      <c r="C2520">
        <v>1194</v>
      </c>
      <c r="D2520">
        <v>1213.9000000000001</v>
      </c>
      <c r="E2520">
        <v>1191.0999999999999</v>
      </c>
      <c r="F2520" t="s">
        <v>2406</v>
      </c>
      <c r="G2520">
        <v>1.01E-2</v>
      </c>
    </row>
    <row r="2521" spans="1:7" x14ac:dyDescent="0.2">
      <c r="A2521" s="1">
        <v>42842</v>
      </c>
      <c r="B2521">
        <v>1194</v>
      </c>
      <c r="C2521">
        <v>1176.8</v>
      </c>
      <c r="D2521">
        <v>1203</v>
      </c>
      <c r="E2521">
        <v>1172.8</v>
      </c>
      <c r="F2521" t="s">
        <v>2407</v>
      </c>
      <c r="G2521">
        <v>1.46E-2</v>
      </c>
    </row>
    <row r="2522" spans="1:7" x14ac:dyDescent="0.2">
      <c r="A2522" s="1">
        <v>42841</v>
      </c>
      <c r="B2522">
        <v>1176.8</v>
      </c>
      <c r="C2522">
        <v>1177</v>
      </c>
      <c r="D2522">
        <v>1188</v>
      </c>
      <c r="E2522">
        <v>1166.7</v>
      </c>
      <c r="F2522" t="s">
        <v>2408</v>
      </c>
      <c r="G2522">
        <v>-2.0000000000000001E-4</v>
      </c>
    </row>
    <row r="2523" spans="1:7" x14ac:dyDescent="0.2">
      <c r="A2523" s="1">
        <v>42840</v>
      </c>
      <c r="B2523">
        <v>1177</v>
      </c>
      <c r="C2523">
        <v>1177.3</v>
      </c>
      <c r="D2523">
        <v>1194.8</v>
      </c>
      <c r="E2523">
        <v>841.5</v>
      </c>
      <c r="F2523" t="s">
        <v>2409</v>
      </c>
      <c r="G2523">
        <v>-2.9999999999999997E-4</v>
      </c>
    </row>
    <row r="2524" spans="1:7" x14ac:dyDescent="0.2">
      <c r="A2524" s="1">
        <v>42839</v>
      </c>
      <c r="B2524">
        <v>1177.3</v>
      </c>
      <c r="C2524">
        <v>1176.2</v>
      </c>
      <c r="D2524">
        <v>1195.4000000000001</v>
      </c>
      <c r="E2524">
        <v>1162.2</v>
      </c>
      <c r="F2524" t="s">
        <v>2410</v>
      </c>
      <c r="G2524">
        <v>1E-3</v>
      </c>
    </row>
    <row r="2525" spans="1:7" x14ac:dyDescent="0.2">
      <c r="A2525" s="1">
        <v>42838</v>
      </c>
      <c r="B2525">
        <v>1176.2</v>
      </c>
      <c r="C2525">
        <v>1212.5</v>
      </c>
      <c r="D2525">
        <v>1218.7</v>
      </c>
      <c r="E2525">
        <v>1150.3</v>
      </c>
      <c r="F2525" t="s">
        <v>2411</v>
      </c>
      <c r="G2525">
        <v>-0.03</v>
      </c>
    </row>
    <row r="2526" spans="1:7" x14ac:dyDescent="0.2">
      <c r="A2526" s="1">
        <v>42837</v>
      </c>
      <c r="B2526">
        <v>1212.5</v>
      </c>
      <c r="C2526">
        <v>1220.7</v>
      </c>
      <c r="D2526">
        <v>1225.5</v>
      </c>
      <c r="E2526">
        <v>1207.4000000000001</v>
      </c>
      <c r="F2526" t="s">
        <v>2412</v>
      </c>
      <c r="G2526">
        <v>-6.7000000000000002E-3</v>
      </c>
    </row>
    <row r="2527" spans="1:7" x14ac:dyDescent="0.2">
      <c r="A2527" s="1">
        <v>42836</v>
      </c>
      <c r="B2527">
        <v>1220.7</v>
      </c>
      <c r="C2527">
        <v>1206.7</v>
      </c>
      <c r="D2527">
        <v>1229.5999999999999</v>
      </c>
      <c r="E2527">
        <v>1195.8</v>
      </c>
      <c r="F2527" t="s">
        <v>2413</v>
      </c>
      <c r="G2527">
        <v>1.1599999999999999E-2</v>
      </c>
    </row>
    <row r="2528" spans="1:7" x14ac:dyDescent="0.2">
      <c r="A2528" s="1">
        <v>42835</v>
      </c>
      <c r="B2528">
        <v>1206.7</v>
      </c>
      <c r="C2528">
        <v>1204.3</v>
      </c>
      <c r="D2528">
        <v>1214.9000000000001</v>
      </c>
      <c r="E2528">
        <v>1194.8</v>
      </c>
      <c r="F2528" t="s">
        <v>2414</v>
      </c>
      <c r="G2528">
        <v>2E-3</v>
      </c>
    </row>
    <row r="2529" spans="1:7" x14ac:dyDescent="0.2">
      <c r="A2529" s="1">
        <v>42834</v>
      </c>
      <c r="B2529">
        <v>1204.3</v>
      </c>
      <c r="C2529">
        <v>1180.8</v>
      </c>
      <c r="D2529">
        <v>1215.0999999999999</v>
      </c>
      <c r="E2529">
        <v>1174</v>
      </c>
      <c r="F2529" t="s">
        <v>2415</v>
      </c>
      <c r="G2529">
        <v>0.02</v>
      </c>
    </row>
    <row r="2530" spans="1:7" x14ac:dyDescent="0.2">
      <c r="A2530" s="1">
        <v>42833</v>
      </c>
      <c r="B2530">
        <v>1180.8</v>
      </c>
      <c r="C2530">
        <v>1190.5</v>
      </c>
      <c r="D2530">
        <v>1198.2</v>
      </c>
      <c r="E2530">
        <v>1166.7</v>
      </c>
      <c r="F2530" t="s">
        <v>2416</v>
      </c>
      <c r="G2530">
        <v>-8.2000000000000007E-3</v>
      </c>
    </row>
    <row r="2531" spans="1:7" x14ac:dyDescent="0.2">
      <c r="A2531" s="1">
        <v>42832</v>
      </c>
      <c r="B2531">
        <v>1190.5</v>
      </c>
      <c r="C2531">
        <v>1188.7</v>
      </c>
      <c r="D2531">
        <v>1201.2</v>
      </c>
      <c r="E2531">
        <v>1173.2</v>
      </c>
      <c r="F2531" t="s">
        <v>2417</v>
      </c>
      <c r="G2531">
        <v>1.5E-3</v>
      </c>
    </row>
    <row r="2532" spans="1:7" x14ac:dyDescent="0.2">
      <c r="A2532" s="1">
        <v>42831</v>
      </c>
      <c r="B2532">
        <v>1188.7</v>
      </c>
      <c r="C2532">
        <v>1129.9000000000001</v>
      </c>
      <c r="D2532">
        <v>1201.5999999999999</v>
      </c>
      <c r="E2532">
        <v>1130.5</v>
      </c>
      <c r="F2532" t="s">
        <v>2418</v>
      </c>
      <c r="G2532">
        <v>5.21E-2</v>
      </c>
    </row>
    <row r="2533" spans="1:7" x14ac:dyDescent="0.2">
      <c r="A2533" s="1">
        <v>42830</v>
      </c>
      <c r="B2533">
        <v>1129.9000000000001</v>
      </c>
      <c r="C2533">
        <v>1141.8</v>
      </c>
      <c r="D2533">
        <v>1143.8</v>
      </c>
      <c r="E2533">
        <v>1110.0999999999999</v>
      </c>
      <c r="F2533" t="s">
        <v>51</v>
      </c>
      <c r="G2533">
        <v>-1.04E-2</v>
      </c>
    </row>
    <row r="2534" spans="1:7" x14ac:dyDescent="0.2">
      <c r="A2534" s="1">
        <v>42829</v>
      </c>
      <c r="B2534">
        <v>1141.8</v>
      </c>
      <c r="C2534">
        <v>1147.5999999999999</v>
      </c>
      <c r="D2534">
        <v>1161.2</v>
      </c>
      <c r="E2534">
        <v>1122.2</v>
      </c>
      <c r="F2534" t="s">
        <v>2303</v>
      </c>
      <c r="G2534">
        <v>-5.0000000000000001E-3</v>
      </c>
    </row>
    <row r="2535" spans="1:7" x14ac:dyDescent="0.2">
      <c r="A2535" s="1">
        <v>42828</v>
      </c>
      <c r="B2535">
        <v>1147.5999999999999</v>
      </c>
      <c r="C2535">
        <v>1097.4000000000001</v>
      </c>
      <c r="D2535">
        <v>1157.9000000000001</v>
      </c>
      <c r="E2535">
        <v>1095.5999999999999</v>
      </c>
      <c r="F2535" t="s">
        <v>2419</v>
      </c>
      <c r="G2535">
        <v>4.5699999999999998E-2</v>
      </c>
    </row>
    <row r="2536" spans="1:7" x14ac:dyDescent="0.2">
      <c r="A2536" s="1">
        <v>42827</v>
      </c>
      <c r="B2536">
        <v>1097.4000000000001</v>
      </c>
      <c r="C2536">
        <v>1086.0999999999999</v>
      </c>
      <c r="D2536">
        <v>1109.5</v>
      </c>
      <c r="E2536">
        <v>1074.2</v>
      </c>
      <c r="F2536" t="s">
        <v>2420</v>
      </c>
      <c r="G2536">
        <v>1.04E-2</v>
      </c>
    </row>
    <row r="2537" spans="1:7" x14ac:dyDescent="0.2">
      <c r="A2537" s="1">
        <v>42826</v>
      </c>
      <c r="B2537">
        <v>1086.0999999999999</v>
      </c>
      <c r="C2537">
        <v>1079.0999999999999</v>
      </c>
      <c r="D2537">
        <v>1103.7</v>
      </c>
      <c r="E2537">
        <v>1067.5</v>
      </c>
      <c r="F2537" t="s">
        <v>2421</v>
      </c>
      <c r="G2537">
        <v>6.4999999999999997E-3</v>
      </c>
    </row>
    <row r="2538" spans="1:7" x14ac:dyDescent="0.2">
      <c r="A2538" s="1">
        <v>42825</v>
      </c>
      <c r="B2538">
        <v>1079.0999999999999</v>
      </c>
      <c r="C2538">
        <v>1037.9000000000001</v>
      </c>
      <c r="D2538">
        <v>1088.2</v>
      </c>
      <c r="E2538">
        <v>1035.2</v>
      </c>
      <c r="F2538" t="s">
        <v>2422</v>
      </c>
      <c r="G2538">
        <v>3.9699999999999999E-2</v>
      </c>
    </row>
    <row r="2539" spans="1:7" x14ac:dyDescent="0.2">
      <c r="A2539" s="1">
        <v>42824</v>
      </c>
      <c r="B2539">
        <v>1037.9000000000001</v>
      </c>
      <c r="C2539">
        <v>1041.9000000000001</v>
      </c>
      <c r="D2539">
        <v>1052.7</v>
      </c>
      <c r="E2539">
        <v>1020.9</v>
      </c>
      <c r="F2539" t="s">
        <v>2423</v>
      </c>
      <c r="G2539">
        <v>-3.8E-3</v>
      </c>
    </row>
    <row r="2540" spans="1:7" x14ac:dyDescent="0.2">
      <c r="A2540" s="1">
        <v>42823</v>
      </c>
      <c r="B2540">
        <v>1041.9000000000001</v>
      </c>
      <c r="C2540">
        <v>1044.4000000000001</v>
      </c>
      <c r="D2540">
        <v>1058.7</v>
      </c>
      <c r="E2540">
        <v>1008.3</v>
      </c>
      <c r="F2540" t="s">
        <v>2424</v>
      </c>
      <c r="G2540">
        <v>-2.3999999999999998E-3</v>
      </c>
    </row>
    <row r="2541" spans="1:7" x14ac:dyDescent="0.2">
      <c r="A2541" s="1">
        <v>42822</v>
      </c>
      <c r="B2541">
        <v>1044.4000000000001</v>
      </c>
      <c r="C2541">
        <v>1045.0999999999999</v>
      </c>
      <c r="D2541">
        <v>1068.4000000000001</v>
      </c>
      <c r="E2541">
        <v>1015.5</v>
      </c>
      <c r="F2541" t="s">
        <v>2425</v>
      </c>
      <c r="G2541">
        <v>-6.9999999999999999E-4</v>
      </c>
    </row>
    <row r="2542" spans="1:7" x14ac:dyDescent="0.2">
      <c r="A2542" s="1">
        <v>42821</v>
      </c>
      <c r="B2542">
        <v>1045.0999999999999</v>
      </c>
      <c r="C2542">
        <v>969.4</v>
      </c>
      <c r="D2542">
        <v>1048.8</v>
      </c>
      <c r="E2542">
        <v>961.8</v>
      </c>
      <c r="F2542" t="s">
        <v>2426</v>
      </c>
      <c r="G2542">
        <v>7.8100000000000003E-2</v>
      </c>
    </row>
    <row r="2543" spans="1:7" x14ac:dyDescent="0.2">
      <c r="A2543" s="1">
        <v>42820</v>
      </c>
      <c r="B2543">
        <v>969.4</v>
      </c>
      <c r="C2543">
        <v>966.3</v>
      </c>
      <c r="D2543">
        <v>1004.3</v>
      </c>
      <c r="E2543">
        <v>946.7</v>
      </c>
      <c r="F2543" t="s">
        <v>2427</v>
      </c>
      <c r="G2543">
        <v>3.2000000000000002E-3</v>
      </c>
    </row>
    <row r="2544" spans="1:7" x14ac:dyDescent="0.2">
      <c r="A2544" s="1">
        <v>42819</v>
      </c>
      <c r="B2544">
        <v>966.3</v>
      </c>
      <c r="C2544">
        <v>939.7</v>
      </c>
      <c r="D2544">
        <v>996</v>
      </c>
      <c r="E2544">
        <v>890.4</v>
      </c>
      <c r="F2544" t="s">
        <v>2428</v>
      </c>
      <c r="G2544">
        <v>2.8299999999999999E-2</v>
      </c>
    </row>
    <row r="2545" spans="1:7" x14ac:dyDescent="0.2">
      <c r="A2545" s="1">
        <v>42818</v>
      </c>
      <c r="B2545">
        <v>939.7</v>
      </c>
      <c r="C2545">
        <v>1035</v>
      </c>
      <c r="D2545">
        <v>1038.4000000000001</v>
      </c>
      <c r="E2545">
        <v>927.3</v>
      </c>
      <c r="F2545" t="s">
        <v>2429</v>
      </c>
      <c r="G2545">
        <v>-9.2100000000000001E-2</v>
      </c>
    </row>
    <row r="2546" spans="1:7" x14ac:dyDescent="0.2">
      <c r="A2546" s="1">
        <v>42817</v>
      </c>
      <c r="B2546">
        <v>1035</v>
      </c>
      <c r="C2546">
        <v>1044.7</v>
      </c>
      <c r="D2546">
        <v>1062.8</v>
      </c>
      <c r="E2546">
        <v>1022</v>
      </c>
      <c r="F2546" t="s">
        <v>2430</v>
      </c>
      <c r="G2546">
        <v>-9.2999999999999992E-3</v>
      </c>
    </row>
    <row r="2547" spans="1:7" x14ac:dyDescent="0.2">
      <c r="A2547" s="1">
        <v>42816</v>
      </c>
      <c r="B2547">
        <v>1044.7</v>
      </c>
      <c r="C2547">
        <v>1121.3</v>
      </c>
      <c r="D2547">
        <v>1121.9000000000001</v>
      </c>
      <c r="E2547">
        <v>997.8</v>
      </c>
      <c r="F2547" t="s">
        <v>2431</v>
      </c>
      <c r="G2547">
        <v>-6.83E-2</v>
      </c>
    </row>
    <row r="2548" spans="1:7" x14ac:dyDescent="0.2">
      <c r="A2548" s="1">
        <v>42815</v>
      </c>
      <c r="B2548">
        <v>1121.3</v>
      </c>
      <c r="C2548">
        <v>1047.5</v>
      </c>
      <c r="D2548">
        <v>1125.5</v>
      </c>
      <c r="E2548">
        <v>1043.9000000000001</v>
      </c>
      <c r="F2548" t="s">
        <v>2432</v>
      </c>
      <c r="G2548">
        <v>7.0400000000000004E-2</v>
      </c>
    </row>
    <row r="2549" spans="1:7" x14ac:dyDescent="0.2">
      <c r="A2549" s="1">
        <v>42814</v>
      </c>
      <c r="B2549">
        <v>1047.5</v>
      </c>
      <c r="C2549">
        <v>1022.6</v>
      </c>
      <c r="D2549">
        <v>1057.5</v>
      </c>
      <c r="E2549">
        <v>1005</v>
      </c>
      <c r="F2549" t="s">
        <v>2433</v>
      </c>
      <c r="G2549">
        <v>2.4400000000000002E-2</v>
      </c>
    </row>
    <row r="2550" spans="1:7" x14ac:dyDescent="0.2">
      <c r="A2550" s="1">
        <v>42813</v>
      </c>
      <c r="B2550">
        <v>1022.6</v>
      </c>
      <c r="C2550">
        <v>971.4</v>
      </c>
      <c r="D2550">
        <v>1063.7</v>
      </c>
      <c r="E2550">
        <v>967.3</v>
      </c>
      <c r="F2550" t="s">
        <v>2434</v>
      </c>
      <c r="G2550">
        <v>5.2699999999999997E-2</v>
      </c>
    </row>
    <row r="2551" spans="1:7" x14ac:dyDescent="0.2">
      <c r="A2551" s="1">
        <v>42812</v>
      </c>
      <c r="B2551">
        <v>971.4</v>
      </c>
      <c r="C2551">
        <v>1071.7</v>
      </c>
      <c r="D2551">
        <v>1103.5999999999999</v>
      </c>
      <c r="E2551">
        <v>940.2</v>
      </c>
      <c r="F2551" t="s">
        <v>2435</v>
      </c>
      <c r="G2551">
        <v>-9.3600000000000003E-2</v>
      </c>
    </row>
    <row r="2552" spans="1:7" x14ac:dyDescent="0.2">
      <c r="A2552" s="1">
        <v>42811</v>
      </c>
      <c r="B2552">
        <v>1071.7</v>
      </c>
      <c r="C2552">
        <v>1172.9000000000001</v>
      </c>
      <c r="D2552">
        <v>1174.9000000000001</v>
      </c>
      <c r="E2552">
        <v>1063.5</v>
      </c>
      <c r="F2552" t="s">
        <v>2180</v>
      </c>
      <c r="G2552">
        <v>-8.6300000000000002E-2</v>
      </c>
    </row>
    <row r="2553" spans="1:7" x14ac:dyDescent="0.2">
      <c r="A2553" s="1">
        <v>42810</v>
      </c>
      <c r="B2553">
        <v>1172.9000000000001</v>
      </c>
      <c r="C2553">
        <v>1253.4000000000001</v>
      </c>
      <c r="D2553">
        <v>1260.2</v>
      </c>
      <c r="E2553">
        <v>1119</v>
      </c>
      <c r="F2553" t="s">
        <v>2436</v>
      </c>
      <c r="G2553">
        <v>-6.4299999999999996E-2</v>
      </c>
    </row>
    <row r="2554" spans="1:7" x14ac:dyDescent="0.2">
      <c r="A2554" s="1">
        <v>42809</v>
      </c>
      <c r="B2554">
        <v>1253.4000000000001</v>
      </c>
      <c r="C2554">
        <v>1243.0999999999999</v>
      </c>
      <c r="D2554">
        <v>1256.9000000000001</v>
      </c>
      <c r="E2554">
        <v>1236.4000000000001</v>
      </c>
      <c r="F2554" t="s">
        <v>2437</v>
      </c>
      <c r="G2554">
        <v>8.3000000000000001E-3</v>
      </c>
    </row>
    <row r="2555" spans="1:7" x14ac:dyDescent="0.2">
      <c r="A2555" s="1">
        <v>42808</v>
      </c>
      <c r="B2555">
        <v>1243.0999999999999</v>
      </c>
      <c r="C2555">
        <v>1238.2</v>
      </c>
      <c r="D2555">
        <v>1255.5</v>
      </c>
      <c r="E2555">
        <v>1218.4000000000001</v>
      </c>
      <c r="F2555" t="s">
        <v>2438</v>
      </c>
      <c r="G2555">
        <v>4.0000000000000001E-3</v>
      </c>
    </row>
    <row r="2556" spans="1:7" x14ac:dyDescent="0.2">
      <c r="A2556" s="1">
        <v>42807</v>
      </c>
      <c r="B2556">
        <v>1238.2</v>
      </c>
      <c r="C2556">
        <v>1225.0999999999999</v>
      </c>
      <c r="D2556">
        <v>1245.5999999999999</v>
      </c>
      <c r="E2556">
        <v>1205.5999999999999</v>
      </c>
      <c r="F2556" t="s">
        <v>2439</v>
      </c>
      <c r="G2556">
        <v>1.0699999999999999E-2</v>
      </c>
    </row>
    <row r="2557" spans="1:7" x14ac:dyDescent="0.2">
      <c r="A2557" s="1">
        <v>42806</v>
      </c>
      <c r="B2557">
        <v>1225.0999999999999</v>
      </c>
      <c r="C2557">
        <v>1179.2</v>
      </c>
      <c r="D2557">
        <v>1235.5</v>
      </c>
      <c r="E2557">
        <v>1160.9000000000001</v>
      </c>
      <c r="F2557" t="s">
        <v>2440</v>
      </c>
      <c r="G2557">
        <v>3.8899999999999997E-2</v>
      </c>
    </row>
    <row r="2558" spans="1:7" x14ac:dyDescent="0.2">
      <c r="A2558" s="1">
        <v>42805</v>
      </c>
      <c r="B2558">
        <v>1179.2</v>
      </c>
      <c r="C2558">
        <v>1112.4000000000001</v>
      </c>
      <c r="D2558">
        <v>1202.7</v>
      </c>
      <c r="E2558">
        <v>1104.8</v>
      </c>
      <c r="F2558" t="s">
        <v>2441</v>
      </c>
      <c r="G2558">
        <v>6.0100000000000001E-2</v>
      </c>
    </row>
    <row r="2559" spans="1:7" x14ac:dyDescent="0.2">
      <c r="A2559" s="1">
        <v>42804</v>
      </c>
      <c r="B2559">
        <v>1112.4000000000001</v>
      </c>
      <c r="C2559">
        <v>1191.3</v>
      </c>
      <c r="D2559">
        <v>1330.4</v>
      </c>
      <c r="E2559">
        <v>988.7</v>
      </c>
      <c r="F2559" t="s">
        <v>2442</v>
      </c>
      <c r="G2559">
        <v>-6.6299999999999998E-2</v>
      </c>
    </row>
    <row r="2560" spans="1:7" x14ac:dyDescent="0.2">
      <c r="A2560" s="1">
        <v>42803</v>
      </c>
      <c r="B2560">
        <v>1191.3</v>
      </c>
      <c r="C2560">
        <v>1147</v>
      </c>
      <c r="D2560">
        <v>1207</v>
      </c>
      <c r="E2560">
        <v>1129.3</v>
      </c>
      <c r="F2560" t="s">
        <v>2443</v>
      </c>
      <c r="G2560">
        <v>3.8699999999999998E-2</v>
      </c>
    </row>
    <row r="2561" spans="1:7" x14ac:dyDescent="0.2">
      <c r="A2561" s="1">
        <v>42802</v>
      </c>
      <c r="B2561">
        <v>1147</v>
      </c>
      <c r="C2561">
        <v>1232.7</v>
      </c>
      <c r="D2561">
        <v>1242</v>
      </c>
      <c r="E2561">
        <v>1136.9000000000001</v>
      </c>
      <c r="F2561" t="s">
        <v>2444</v>
      </c>
      <c r="G2561">
        <v>-6.9500000000000006E-2</v>
      </c>
    </row>
    <row r="2562" spans="1:7" x14ac:dyDescent="0.2">
      <c r="A2562" s="1">
        <v>42801</v>
      </c>
      <c r="B2562">
        <v>1232.7</v>
      </c>
      <c r="C2562">
        <v>1277</v>
      </c>
      <c r="D2562">
        <v>1280.9000000000001</v>
      </c>
      <c r="E2562">
        <v>1148.7</v>
      </c>
      <c r="F2562" t="s">
        <v>2445</v>
      </c>
      <c r="G2562">
        <v>-3.4700000000000002E-2</v>
      </c>
    </row>
    <row r="2563" spans="1:7" x14ac:dyDescent="0.2">
      <c r="A2563" s="1">
        <v>42800</v>
      </c>
      <c r="B2563">
        <v>1277</v>
      </c>
      <c r="C2563">
        <v>1271.2</v>
      </c>
      <c r="D2563">
        <v>1280.5999999999999</v>
      </c>
      <c r="E2563">
        <v>1261</v>
      </c>
      <c r="F2563" t="s">
        <v>2446</v>
      </c>
      <c r="G2563">
        <v>4.5999999999999999E-3</v>
      </c>
    </row>
    <row r="2564" spans="1:7" x14ac:dyDescent="0.2">
      <c r="A2564" s="1">
        <v>42799</v>
      </c>
      <c r="B2564">
        <v>1271.2</v>
      </c>
      <c r="C2564">
        <v>1264.3</v>
      </c>
      <c r="D2564">
        <v>1273.3</v>
      </c>
      <c r="E2564">
        <v>1242.0999999999999</v>
      </c>
      <c r="F2564" t="s">
        <v>2447</v>
      </c>
      <c r="G2564">
        <v>5.4999999999999997E-3</v>
      </c>
    </row>
    <row r="2565" spans="1:7" x14ac:dyDescent="0.2">
      <c r="A2565" s="1">
        <v>42798</v>
      </c>
      <c r="B2565">
        <v>1264.3</v>
      </c>
      <c r="C2565">
        <v>1283.3</v>
      </c>
      <c r="D2565">
        <v>1285.8</v>
      </c>
      <c r="E2565">
        <v>1228.7</v>
      </c>
      <c r="F2565" t="s">
        <v>2448</v>
      </c>
      <c r="G2565">
        <v>-1.4800000000000001E-2</v>
      </c>
    </row>
    <row r="2566" spans="1:7" x14ac:dyDescent="0.2">
      <c r="A2566" s="1">
        <v>42797</v>
      </c>
      <c r="B2566">
        <v>1283.3</v>
      </c>
      <c r="C2566">
        <v>1255.5</v>
      </c>
      <c r="D2566">
        <v>1291.3</v>
      </c>
      <c r="E2566">
        <v>1250.8</v>
      </c>
      <c r="F2566" t="s">
        <v>2449</v>
      </c>
      <c r="G2566">
        <v>2.2200000000000001E-2</v>
      </c>
    </row>
    <row r="2567" spans="1:7" x14ac:dyDescent="0.2">
      <c r="A2567" s="1">
        <v>42796</v>
      </c>
      <c r="B2567">
        <v>1255.5</v>
      </c>
      <c r="C2567">
        <v>1222.7</v>
      </c>
      <c r="D2567">
        <v>1287</v>
      </c>
      <c r="E2567">
        <v>1212</v>
      </c>
      <c r="F2567" t="s">
        <v>2450</v>
      </c>
      <c r="G2567">
        <v>2.6800000000000001E-2</v>
      </c>
    </row>
    <row r="2568" spans="1:7" x14ac:dyDescent="0.2">
      <c r="A2568" s="1">
        <v>42795</v>
      </c>
      <c r="B2568">
        <v>1222.7</v>
      </c>
      <c r="C2568">
        <v>1189.3</v>
      </c>
      <c r="D2568">
        <v>1225</v>
      </c>
      <c r="E2568">
        <v>1154.5999999999999</v>
      </c>
      <c r="F2568" t="s">
        <v>2451</v>
      </c>
      <c r="G2568">
        <v>2.81E-2</v>
      </c>
    </row>
    <row r="2569" spans="1:7" x14ac:dyDescent="0.2">
      <c r="A2569" s="1">
        <v>42794</v>
      </c>
      <c r="B2569">
        <v>1189.3</v>
      </c>
      <c r="C2569">
        <v>1188.8</v>
      </c>
      <c r="D2569">
        <v>1208.2</v>
      </c>
      <c r="E2569">
        <v>1175.8</v>
      </c>
      <c r="F2569" t="s">
        <v>2452</v>
      </c>
      <c r="G2569">
        <v>4.0000000000000002E-4</v>
      </c>
    </row>
    <row r="2570" spans="1:7" x14ac:dyDescent="0.2">
      <c r="A2570" s="1">
        <v>42793</v>
      </c>
      <c r="B2570">
        <v>1188.8</v>
      </c>
      <c r="C2570">
        <v>1171.5999999999999</v>
      </c>
      <c r="D2570">
        <v>1195.8</v>
      </c>
      <c r="E2570">
        <v>1164.3</v>
      </c>
      <c r="F2570" t="s">
        <v>2453</v>
      </c>
      <c r="G2570">
        <v>1.47E-2</v>
      </c>
    </row>
    <row r="2571" spans="1:7" x14ac:dyDescent="0.2">
      <c r="A2571" s="1">
        <v>42792</v>
      </c>
      <c r="B2571">
        <v>1171.5999999999999</v>
      </c>
      <c r="C2571">
        <v>1149.0999999999999</v>
      </c>
      <c r="D2571">
        <v>1177.5</v>
      </c>
      <c r="E2571">
        <v>1130.5999999999999</v>
      </c>
      <c r="F2571" t="s">
        <v>2454</v>
      </c>
      <c r="G2571">
        <v>1.9599999999999999E-2</v>
      </c>
    </row>
    <row r="2572" spans="1:7" x14ac:dyDescent="0.2">
      <c r="A2572" s="1">
        <v>42791</v>
      </c>
      <c r="B2572">
        <v>1149.0999999999999</v>
      </c>
      <c r="C2572">
        <v>1176.5</v>
      </c>
      <c r="D2572">
        <v>1180</v>
      </c>
      <c r="E2572">
        <v>1116.2</v>
      </c>
      <c r="F2572" t="s">
        <v>2455</v>
      </c>
      <c r="G2572">
        <v>-2.3300000000000001E-2</v>
      </c>
    </row>
    <row r="2573" spans="1:7" x14ac:dyDescent="0.2">
      <c r="A2573" s="1">
        <v>42790</v>
      </c>
      <c r="B2573">
        <v>1176.5</v>
      </c>
      <c r="C2573">
        <v>1171.9000000000001</v>
      </c>
      <c r="D2573">
        <v>1211.7</v>
      </c>
      <c r="E2573">
        <v>1092.4000000000001</v>
      </c>
      <c r="F2573" t="s">
        <v>1202</v>
      </c>
      <c r="G2573">
        <v>3.8999999999999998E-3</v>
      </c>
    </row>
    <row r="2574" spans="1:7" x14ac:dyDescent="0.2">
      <c r="A2574" s="1">
        <v>42789</v>
      </c>
      <c r="B2574">
        <v>1171.9000000000001</v>
      </c>
      <c r="C2574">
        <v>1120.5</v>
      </c>
      <c r="D2574">
        <v>1181.5999999999999</v>
      </c>
      <c r="E2574">
        <v>1113.5</v>
      </c>
      <c r="F2574" t="s">
        <v>2456</v>
      </c>
      <c r="G2574">
        <v>4.5900000000000003E-2</v>
      </c>
    </row>
    <row r="2575" spans="1:7" x14ac:dyDescent="0.2">
      <c r="A2575" s="1">
        <v>42788</v>
      </c>
      <c r="B2575">
        <v>1120.5</v>
      </c>
      <c r="C2575">
        <v>1119</v>
      </c>
      <c r="D2575">
        <v>1132.3</v>
      </c>
      <c r="E2575">
        <v>1094.8</v>
      </c>
      <c r="F2575" t="s">
        <v>2457</v>
      </c>
      <c r="G2575">
        <v>1.2999999999999999E-3</v>
      </c>
    </row>
    <row r="2576" spans="1:7" x14ac:dyDescent="0.2">
      <c r="A2576" s="1">
        <v>42787</v>
      </c>
      <c r="B2576">
        <v>1119</v>
      </c>
      <c r="C2576">
        <v>1077.5999999999999</v>
      </c>
      <c r="D2576">
        <v>1123</v>
      </c>
      <c r="E2576">
        <v>1073.5</v>
      </c>
      <c r="F2576" t="s">
        <v>2458</v>
      </c>
      <c r="G2576">
        <v>3.85E-2</v>
      </c>
    </row>
    <row r="2577" spans="1:7" x14ac:dyDescent="0.2">
      <c r="A2577" s="1">
        <v>42786</v>
      </c>
      <c r="B2577">
        <v>1077.5999999999999</v>
      </c>
      <c r="C2577">
        <v>1048.9000000000001</v>
      </c>
      <c r="D2577">
        <v>1081.8</v>
      </c>
      <c r="E2577">
        <v>1041</v>
      </c>
      <c r="F2577" t="s">
        <v>2459</v>
      </c>
      <c r="G2577">
        <v>2.7300000000000001E-2</v>
      </c>
    </row>
    <row r="2578" spans="1:7" x14ac:dyDescent="0.2">
      <c r="A2578" s="1">
        <v>42785</v>
      </c>
      <c r="B2578">
        <v>1048.9000000000001</v>
      </c>
      <c r="C2578">
        <v>1052.3</v>
      </c>
      <c r="D2578">
        <v>1056.5</v>
      </c>
      <c r="E2578">
        <v>1037.7</v>
      </c>
      <c r="F2578" t="s">
        <v>2460</v>
      </c>
      <c r="G2578">
        <v>-3.2000000000000002E-3</v>
      </c>
    </row>
    <row r="2579" spans="1:7" x14ac:dyDescent="0.2">
      <c r="A2579" s="1">
        <v>42784</v>
      </c>
      <c r="B2579">
        <v>1052.3</v>
      </c>
      <c r="C2579">
        <v>1049.4000000000001</v>
      </c>
      <c r="D2579">
        <v>1063.2</v>
      </c>
      <c r="E2579">
        <v>1044.7</v>
      </c>
      <c r="F2579" t="s">
        <v>2461</v>
      </c>
      <c r="G2579">
        <v>2.7000000000000001E-3</v>
      </c>
    </row>
    <row r="2580" spans="1:7" x14ac:dyDescent="0.2">
      <c r="A2580" s="1">
        <v>42783</v>
      </c>
      <c r="B2580">
        <v>1049.4000000000001</v>
      </c>
      <c r="C2580">
        <v>1031.9000000000001</v>
      </c>
      <c r="D2580">
        <v>1057.4000000000001</v>
      </c>
      <c r="E2580">
        <v>1025.9000000000001</v>
      </c>
      <c r="F2580" t="s">
        <v>2462</v>
      </c>
      <c r="G2580">
        <v>1.6899999999999998E-2</v>
      </c>
    </row>
    <row r="2581" spans="1:7" x14ac:dyDescent="0.2">
      <c r="A2581" s="1">
        <v>42782</v>
      </c>
      <c r="B2581">
        <v>1031.9000000000001</v>
      </c>
      <c r="C2581">
        <v>1008.2</v>
      </c>
      <c r="D2581">
        <v>1040.3</v>
      </c>
      <c r="E2581">
        <v>1007.4</v>
      </c>
      <c r="F2581" t="s">
        <v>2463</v>
      </c>
      <c r="G2581">
        <v>2.35E-2</v>
      </c>
    </row>
    <row r="2582" spans="1:7" x14ac:dyDescent="0.2">
      <c r="A2582" s="1">
        <v>42781</v>
      </c>
      <c r="B2582">
        <v>1008.2</v>
      </c>
      <c r="C2582">
        <v>1008.3</v>
      </c>
      <c r="D2582">
        <v>1010.9</v>
      </c>
      <c r="E2582">
        <v>999.7</v>
      </c>
      <c r="F2582" t="s">
        <v>2464</v>
      </c>
      <c r="G2582">
        <v>-1E-4</v>
      </c>
    </row>
    <row r="2583" spans="1:7" x14ac:dyDescent="0.2">
      <c r="A2583" s="1">
        <v>42780</v>
      </c>
      <c r="B2583">
        <v>1008.3</v>
      </c>
      <c r="C2583">
        <v>995.4</v>
      </c>
      <c r="D2583">
        <v>1013.8</v>
      </c>
      <c r="E2583">
        <v>986.5</v>
      </c>
      <c r="F2583" t="s">
        <v>2465</v>
      </c>
      <c r="G2583">
        <v>1.2999999999999999E-2</v>
      </c>
    </row>
    <row r="2584" spans="1:7" x14ac:dyDescent="0.2">
      <c r="A2584" s="1">
        <v>42779</v>
      </c>
      <c r="B2584">
        <v>995.4</v>
      </c>
      <c r="C2584">
        <v>996.5</v>
      </c>
      <c r="D2584">
        <v>1007.6</v>
      </c>
      <c r="E2584">
        <v>975.1</v>
      </c>
      <c r="F2584" t="s">
        <v>2466</v>
      </c>
      <c r="G2584">
        <v>-1.1999999999999999E-3</v>
      </c>
    </row>
    <row r="2585" spans="1:7" x14ac:dyDescent="0.2">
      <c r="A2585" s="1">
        <v>42778</v>
      </c>
      <c r="B2585">
        <v>996.5</v>
      </c>
      <c r="C2585">
        <v>1008.3</v>
      </c>
      <c r="D2585">
        <v>1007.8</v>
      </c>
      <c r="E2585">
        <v>992.5</v>
      </c>
      <c r="F2585" t="s">
        <v>2467</v>
      </c>
      <c r="G2585">
        <v>-1.17E-2</v>
      </c>
    </row>
    <row r="2586" spans="1:7" x14ac:dyDescent="0.2">
      <c r="A2586" s="1">
        <v>42777</v>
      </c>
      <c r="B2586">
        <v>1008.3</v>
      </c>
      <c r="C2586">
        <v>997.6</v>
      </c>
      <c r="D2586">
        <v>1014.3</v>
      </c>
      <c r="E2586">
        <v>983.9</v>
      </c>
      <c r="F2586" t="s">
        <v>2468</v>
      </c>
      <c r="G2586">
        <v>1.0699999999999999E-2</v>
      </c>
    </row>
    <row r="2587" spans="1:7" x14ac:dyDescent="0.2">
      <c r="A2587" s="1">
        <v>42776</v>
      </c>
      <c r="B2587">
        <v>997.6</v>
      </c>
      <c r="C2587">
        <v>979</v>
      </c>
      <c r="D2587">
        <v>1005.6</v>
      </c>
      <c r="E2587">
        <v>947</v>
      </c>
      <c r="F2587" t="s">
        <v>2469</v>
      </c>
      <c r="G2587">
        <v>1.9099999999999999E-2</v>
      </c>
    </row>
    <row r="2588" spans="1:7" x14ac:dyDescent="0.2">
      <c r="A2588" s="1">
        <v>42775</v>
      </c>
      <c r="B2588">
        <v>979</v>
      </c>
      <c r="C2588">
        <v>1055.5</v>
      </c>
      <c r="D2588">
        <v>1073</v>
      </c>
      <c r="E2588">
        <v>924.7</v>
      </c>
      <c r="F2588" t="s">
        <v>2470</v>
      </c>
      <c r="G2588">
        <v>-7.2499999999999995E-2</v>
      </c>
    </row>
    <row r="2589" spans="1:7" x14ac:dyDescent="0.2">
      <c r="A2589" s="1">
        <v>42774</v>
      </c>
      <c r="B2589">
        <v>1055.5</v>
      </c>
      <c r="C2589">
        <v>1049.5999999999999</v>
      </c>
      <c r="D2589">
        <v>1069.2</v>
      </c>
      <c r="E2589">
        <v>1020.3</v>
      </c>
      <c r="F2589" t="s">
        <v>2471</v>
      </c>
      <c r="G2589">
        <v>5.5999999999999999E-3</v>
      </c>
    </row>
    <row r="2590" spans="1:7" x14ac:dyDescent="0.2">
      <c r="A2590" s="1">
        <v>42773</v>
      </c>
      <c r="B2590">
        <v>1049.5999999999999</v>
      </c>
      <c r="C2590">
        <v>1024.7</v>
      </c>
      <c r="D2590">
        <v>1054.0999999999999</v>
      </c>
      <c r="E2590">
        <v>1019.9</v>
      </c>
      <c r="F2590" t="s">
        <v>2472</v>
      </c>
      <c r="G2590">
        <v>2.4299999999999999E-2</v>
      </c>
    </row>
    <row r="2591" spans="1:7" x14ac:dyDescent="0.2">
      <c r="A2591" s="1">
        <v>42772</v>
      </c>
      <c r="B2591">
        <v>1024.7</v>
      </c>
      <c r="C2591">
        <v>1016.1</v>
      </c>
      <c r="D2591">
        <v>1030.5999999999999</v>
      </c>
      <c r="E2591">
        <v>1010.8</v>
      </c>
      <c r="F2591" t="s">
        <v>2473</v>
      </c>
      <c r="G2591">
        <v>8.3999999999999995E-3</v>
      </c>
    </row>
    <row r="2592" spans="1:7" x14ac:dyDescent="0.2">
      <c r="A2592" s="1">
        <v>42771</v>
      </c>
      <c r="B2592">
        <v>1016.1</v>
      </c>
      <c r="C2592">
        <v>1031.8</v>
      </c>
      <c r="D2592">
        <v>1033.7</v>
      </c>
      <c r="E2592">
        <v>1004</v>
      </c>
      <c r="F2592" t="s">
        <v>2474</v>
      </c>
      <c r="G2592">
        <v>-1.5299999999999999E-2</v>
      </c>
    </row>
    <row r="2593" spans="1:7" x14ac:dyDescent="0.2">
      <c r="A2593" s="1">
        <v>42770</v>
      </c>
      <c r="B2593">
        <v>1031.8</v>
      </c>
      <c r="C2593">
        <v>1013</v>
      </c>
      <c r="D2593">
        <v>1041</v>
      </c>
      <c r="E2593">
        <v>1000.4</v>
      </c>
      <c r="F2593" t="s">
        <v>2475</v>
      </c>
      <c r="G2593">
        <v>1.8599999999999998E-2</v>
      </c>
    </row>
    <row r="2594" spans="1:7" x14ac:dyDescent="0.2">
      <c r="A2594" s="1">
        <v>42769</v>
      </c>
      <c r="B2594">
        <v>1013</v>
      </c>
      <c r="C2594">
        <v>1004</v>
      </c>
      <c r="D2594">
        <v>1023.7</v>
      </c>
      <c r="E2594">
        <v>989.2</v>
      </c>
      <c r="F2594" t="s">
        <v>2476</v>
      </c>
      <c r="G2594">
        <v>8.9999999999999993E-3</v>
      </c>
    </row>
    <row r="2595" spans="1:7" x14ac:dyDescent="0.2">
      <c r="A2595" s="1">
        <v>42768</v>
      </c>
      <c r="B2595">
        <v>1004</v>
      </c>
      <c r="C2595">
        <v>982.4</v>
      </c>
      <c r="D2595">
        <v>1009.1</v>
      </c>
      <c r="E2595">
        <v>973.5</v>
      </c>
      <c r="F2595" t="s">
        <v>2477</v>
      </c>
      <c r="G2595">
        <v>2.1899999999999999E-2</v>
      </c>
    </row>
    <row r="2596" spans="1:7" x14ac:dyDescent="0.2">
      <c r="A2596" s="1">
        <v>42767</v>
      </c>
      <c r="B2596">
        <v>982.4</v>
      </c>
      <c r="C2596">
        <v>965.5</v>
      </c>
      <c r="D2596">
        <v>986.6</v>
      </c>
      <c r="E2596">
        <v>959.8</v>
      </c>
      <c r="F2596" t="s">
        <v>2478</v>
      </c>
      <c r="G2596">
        <v>1.7500000000000002E-2</v>
      </c>
    </row>
    <row r="2597" spans="1:7" x14ac:dyDescent="0.2">
      <c r="A2597" s="1">
        <v>42766</v>
      </c>
      <c r="B2597">
        <v>965.5</v>
      </c>
      <c r="C2597">
        <v>920.7</v>
      </c>
      <c r="D2597">
        <v>967.5</v>
      </c>
      <c r="E2597">
        <v>917.4</v>
      </c>
      <c r="F2597" t="s">
        <v>2479</v>
      </c>
      <c r="G2597">
        <v>4.8599999999999997E-2</v>
      </c>
    </row>
    <row r="2598" spans="1:7" x14ac:dyDescent="0.2">
      <c r="A2598" s="1">
        <v>42765</v>
      </c>
      <c r="B2598">
        <v>920.7</v>
      </c>
      <c r="C2598">
        <v>914.5</v>
      </c>
      <c r="D2598">
        <v>922.3</v>
      </c>
      <c r="E2598">
        <v>911.5</v>
      </c>
      <c r="F2598" t="s">
        <v>2480</v>
      </c>
      <c r="G2598">
        <v>6.7999999999999996E-3</v>
      </c>
    </row>
    <row r="2599" spans="1:7" x14ac:dyDescent="0.2">
      <c r="A2599" s="1">
        <v>42764</v>
      </c>
      <c r="B2599">
        <v>914.5</v>
      </c>
      <c r="C2599">
        <v>918.5</v>
      </c>
      <c r="D2599">
        <v>922.4</v>
      </c>
      <c r="E2599">
        <v>912.7</v>
      </c>
      <c r="F2599" t="s">
        <v>2481</v>
      </c>
      <c r="G2599">
        <v>-4.3E-3</v>
      </c>
    </row>
    <row r="2600" spans="1:7" x14ac:dyDescent="0.2">
      <c r="A2600" s="1">
        <v>42763</v>
      </c>
      <c r="B2600">
        <v>918.5</v>
      </c>
      <c r="C2600">
        <v>918</v>
      </c>
      <c r="D2600">
        <v>921.9</v>
      </c>
      <c r="E2600">
        <v>912.8</v>
      </c>
      <c r="F2600" t="s">
        <v>2482</v>
      </c>
      <c r="G2600">
        <v>5.0000000000000001E-4</v>
      </c>
    </row>
    <row r="2601" spans="1:7" x14ac:dyDescent="0.2">
      <c r="A2601" s="1">
        <v>42762</v>
      </c>
      <c r="B2601">
        <v>918</v>
      </c>
      <c r="C2601">
        <v>915.6</v>
      </c>
      <c r="D2601">
        <v>922.6</v>
      </c>
      <c r="E2601">
        <v>907.9</v>
      </c>
      <c r="F2601" t="s">
        <v>2483</v>
      </c>
      <c r="G2601">
        <v>2.7000000000000001E-3</v>
      </c>
    </row>
    <row r="2602" spans="1:7" x14ac:dyDescent="0.2">
      <c r="A2602" s="1">
        <v>42761</v>
      </c>
      <c r="B2602">
        <v>915.6</v>
      </c>
      <c r="C2602">
        <v>894.4</v>
      </c>
      <c r="D2602">
        <v>919.3</v>
      </c>
      <c r="E2602">
        <v>893.5</v>
      </c>
      <c r="F2602" t="s">
        <v>15</v>
      </c>
      <c r="G2602">
        <v>2.3599999999999999E-2</v>
      </c>
    </row>
    <row r="2603" spans="1:7" x14ac:dyDescent="0.2">
      <c r="A2603" s="1">
        <v>42760</v>
      </c>
      <c r="B2603">
        <v>894.4</v>
      </c>
      <c r="C2603">
        <v>893.8</v>
      </c>
      <c r="D2603">
        <v>905.7</v>
      </c>
      <c r="E2603">
        <v>883.6</v>
      </c>
      <c r="F2603" t="s">
        <v>2484</v>
      </c>
      <c r="G2603">
        <v>6.9999999999999999E-4</v>
      </c>
    </row>
    <row r="2604" spans="1:7" x14ac:dyDescent="0.2">
      <c r="A2604" s="1">
        <v>42759</v>
      </c>
      <c r="B2604">
        <v>893.8</v>
      </c>
      <c r="C2604">
        <v>921.5</v>
      </c>
      <c r="D2604">
        <v>925.6</v>
      </c>
      <c r="E2604">
        <v>889.2</v>
      </c>
      <c r="F2604" t="s">
        <v>2485</v>
      </c>
      <c r="G2604">
        <v>-3.0099999999999998E-2</v>
      </c>
    </row>
    <row r="2605" spans="1:7" x14ac:dyDescent="0.2">
      <c r="A2605" s="1">
        <v>42758</v>
      </c>
      <c r="B2605">
        <v>921.5</v>
      </c>
      <c r="C2605">
        <v>918.8</v>
      </c>
      <c r="D2605">
        <v>928</v>
      </c>
      <c r="E2605">
        <v>910.8</v>
      </c>
      <c r="F2605" t="s">
        <v>2486</v>
      </c>
      <c r="G2605">
        <v>2.8999999999999998E-3</v>
      </c>
    </row>
    <row r="2606" spans="1:7" x14ac:dyDescent="0.2">
      <c r="A2606" s="1">
        <v>42757</v>
      </c>
      <c r="B2606">
        <v>918.8</v>
      </c>
      <c r="C2606">
        <v>919.8</v>
      </c>
      <c r="D2606">
        <v>938.4</v>
      </c>
      <c r="E2606">
        <v>888.6</v>
      </c>
      <c r="F2606" t="s">
        <v>2487</v>
      </c>
      <c r="G2606">
        <v>-1.1000000000000001E-3</v>
      </c>
    </row>
    <row r="2607" spans="1:7" x14ac:dyDescent="0.2">
      <c r="A2607" s="1">
        <v>42756</v>
      </c>
      <c r="B2607">
        <v>919.8</v>
      </c>
      <c r="C2607">
        <v>892.9</v>
      </c>
      <c r="D2607">
        <v>928.9</v>
      </c>
      <c r="E2607">
        <v>889.5</v>
      </c>
      <c r="F2607" t="s">
        <v>2488</v>
      </c>
      <c r="G2607">
        <v>3.0200000000000001E-2</v>
      </c>
    </row>
    <row r="2608" spans="1:7" x14ac:dyDescent="0.2">
      <c r="A2608" s="1">
        <v>42755</v>
      </c>
      <c r="B2608">
        <v>892.9</v>
      </c>
      <c r="C2608">
        <v>895.2</v>
      </c>
      <c r="D2608">
        <v>901.5</v>
      </c>
      <c r="E2608">
        <v>878.9</v>
      </c>
      <c r="F2608" t="s">
        <v>2489</v>
      </c>
      <c r="G2608">
        <v>-2.5999999999999999E-3</v>
      </c>
    </row>
    <row r="2609" spans="1:7" x14ac:dyDescent="0.2">
      <c r="A2609" s="1">
        <v>42754</v>
      </c>
      <c r="B2609">
        <v>895.2</v>
      </c>
      <c r="C2609">
        <v>872</v>
      </c>
      <c r="D2609">
        <v>905.3</v>
      </c>
      <c r="E2609">
        <v>870.7</v>
      </c>
      <c r="F2609" t="s">
        <v>100</v>
      </c>
      <c r="G2609">
        <v>2.6599999999999999E-2</v>
      </c>
    </row>
    <row r="2610" spans="1:7" x14ac:dyDescent="0.2">
      <c r="A2610" s="1">
        <v>42753</v>
      </c>
      <c r="B2610">
        <v>872</v>
      </c>
      <c r="C2610">
        <v>899.7</v>
      </c>
      <c r="D2610">
        <v>913.7</v>
      </c>
      <c r="E2610">
        <v>845.9</v>
      </c>
      <c r="F2610" t="s">
        <v>2490</v>
      </c>
      <c r="G2610">
        <v>-3.0700000000000002E-2</v>
      </c>
    </row>
    <row r="2611" spans="1:7" x14ac:dyDescent="0.2">
      <c r="A2611" s="1">
        <v>42752</v>
      </c>
      <c r="B2611">
        <v>899.7</v>
      </c>
      <c r="C2611">
        <v>827.3</v>
      </c>
      <c r="D2611">
        <v>906.4</v>
      </c>
      <c r="E2611">
        <v>825</v>
      </c>
      <c r="F2611" t="s">
        <v>2491</v>
      </c>
      <c r="G2611">
        <v>8.7400000000000005E-2</v>
      </c>
    </row>
    <row r="2612" spans="1:7" x14ac:dyDescent="0.2">
      <c r="A2612" s="1">
        <v>42751</v>
      </c>
      <c r="B2612">
        <v>827.3</v>
      </c>
      <c r="C2612">
        <v>821.2</v>
      </c>
      <c r="D2612">
        <v>836.7</v>
      </c>
      <c r="E2612">
        <v>817.7</v>
      </c>
      <c r="F2612" t="s">
        <v>2492</v>
      </c>
      <c r="G2612">
        <v>7.4999999999999997E-3</v>
      </c>
    </row>
    <row r="2613" spans="1:7" x14ac:dyDescent="0.2">
      <c r="A2613" s="1">
        <v>42750</v>
      </c>
      <c r="B2613">
        <v>821.2</v>
      </c>
      <c r="C2613">
        <v>819.6</v>
      </c>
      <c r="D2613">
        <v>826.4</v>
      </c>
      <c r="E2613">
        <v>808.6</v>
      </c>
      <c r="F2613" t="s">
        <v>2493</v>
      </c>
      <c r="G2613">
        <v>1.9E-3</v>
      </c>
    </row>
    <row r="2614" spans="1:7" x14ac:dyDescent="0.2">
      <c r="A2614" s="1">
        <v>42749</v>
      </c>
      <c r="B2614">
        <v>819.6</v>
      </c>
      <c r="C2614">
        <v>824.8</v>
      </c>
      <c r="D2614">
        <v>838.9</v>
      </c>
      <c r="E2614">
        <v>808.3</v>
      </c>
      <c r="F2614" t="s">
        <v>2494</v>
      </c>
      <c r="G2614">
        <v>-6.3E-3</v>
      </c>
    </row>
    <row r="2615" spans="1:7" x14ac:dyDescent="0.2">
      <c r="A2615" s="1">
        <v>42748</v>
      </c>
      <c r="B2615">
        <v>824.8</v>
      </c>
      <c r="C2615">
        <v>810.1</v>
      </c>
      <c r="D2615">
        <v>835</v>
      </c>
      <c r="E2615">
        <v>771</v>
      </c>
      <c r="F2615" t="s">
        <v>2378</v>
      </c>
      <c r="G2615">
        <v>1.8200000000000001E-2</v>
      </c>
    </row>
    <row r="2616" spans="1:7" x14ac:dyDescent="0.2">
      <c r="A2616" s="1">
        <v>42747</v>
      </c>
      <c r="B2616">
        <v>810.1</v>
      </c>
      <c r="C2616">
        <v>785.4</v>
      </c>
      <c r="D2616">
        <v>828.2</v>
      </c>
      <c r="E2616">
        <v>739.5</v>
      </c>
      <c r="F2616" t="s">
        <v>2495</v>
      </c>
      <c r="G2616">
        <v>3.1399999999999997E-2</v>
      </c>
    </row>
    <row r="2617" spans="1:7" x14ac:dyDescent="0.2">
      <c r="A2617" s="1">
        <v>42746</v>
      </c>
      <c r="B2617">
        <v>785.4</v>
      </c>
      <c r="C2617">
        <v>904.4</v>
      </c>
      <c r="D2617">
        <v>917.7</v>
      </c>
      <c r="E2617">
        <v>751.6</v>
      </c>
      <c r="F2617" t="s">
        <v>2496</v>
      </c>
      <c r="G2617">
        <v>-0.13150000000000001</v>
      </c>
    </row>
    <row r="2618" spans="1:7" x14ac:dyDescent="0.2">
      <c r="A2618" s="1">
        <v>42745</v>
      </c>
      <c r="B2618">
        <v>904.4</v>
      </c>
      <c r="C2618">
        <v>899.8</v>
      </c>
      <c r="D2618">
        <v>911.3</v>
      </c>
      <c r="E2618">
        <v>890.1</v>
      </c>
      <c r="F2618" t="s">
        <v>2497</v>
      </c>
      <c r="G2618">
        <v>5.1000000000000004E-3</v>
      </c>
    </row>
    <row r="2619" spans="1:7" x14ac:dyDescent="0.2">
      <c r="A2619" s="1">
        <v>42744</v>
      </c>
      <c r="B2619">
        <v>899.8</v>
      </c>
      <c r="C2619">
        <v>900.9</v>
      </c>
      <c r="D2619">
        <v>910.5</v>
      </c>
      <c r="E2619">
        <v>870.9</v>
      </c>
      <c r="F2619" t="s">
        <v>2498</v>
      </c>
      <c r="G2619">
        <v>-1.1999999999999999E-3</v>
      </c>
    </row>
    <row r="2620" spans="1:7" x14ac:dyDescent="0.2">
      <c r="A2620" s="1">
        <v>42743</v>
      </c>
      <c r="B2620">
        <v>900.9</v>
      </c>
      <c r="C2620">
        <v>888.9</v>
      </c>
      <c r="D2620">
        <v>936.1</v>
      </c>
      <c r="E2620">
        <v>875.8</v>
      </c>
      <c r="F2620" t="s">
        <v>2499</v>
      </c>
      <c r="G2620">
        <v>1.35E-2</v>
      </c>
    </row>
    <row r="2621" spans="1:7" x14ac:dyDescent="0.2">
      <c r="A2621" s="1">
        <v>42742</v>
      </c>
      <c r="B2621">
        <v>888.9</v>
      </c>
      <c r="C2621">
        <v>886.2</v>
      </c>
      <c r="D2621">
        <v>900.9</v>
      </c>
      <c r="E2621">
        <v>806.7</v>
      </c>
      <c r="F2621" t="s">
        <v>2018</v>
      </c>
      <c r="G2621">
        <v>3.0999999999999999E-3</v>
      </c>
    </row>
    <row r="2622" spans="1:7" x14ac:dyDescent="0.2">
      <c r="A2622" s="1">
        <v>42741</v>
      </c>
      <c r="B2622">
        <v>886.2</v>
      </c>
      <c r="C2622">
        <v>989.3</v>
      </c>
      <c r="D2622">
        <v>1027.4000000000001</v>
      </c>
      <c r="E2622">
        <v>852.5</v>
      </c>
      <c r="F2622" t="s">
        <v>2500</v>
      </c>
      <c r="G2622">
        <v>-0.1043</v>
      </c>
    </row>
    <row r="2623" spans="1:7" x14ac:dyDescent="0.2">
      <c r="A2623" s="1">
        <v>42740</v>
      </c>
      <c r="B2623">
        <v>989.3</v>
      </c>
      <c r="C2623">
        <v>1135.4000000000001</v>
      </c>
      <c r="D2623">
        <v>1150.5999999999999</v>
      </c>
      <c r="E2623">
        <v>874.5</v>
      </c>
      <c r="F2623" t="s">
        <v>2501</v>
      </c>
      <c r="G2623">
        <v>-0.12859999999999999</v>
      </c>
    </row>
    <row r="2624" spans="1:7" x14ac:dyDescent="0.2">
      <c r="A2624" s="1">
        <v>42739</v>
      </c>
      <c r="B2624">
        <v>1135.4000000000001</v>
      </c>
      <c r="C2624">
        <v>1033.3</v>
      </c>
      <c r="D2624">
        <v>1148.5</v>
      </c>
      <c r="E2624">
        <v>1022.3</v>
      </c>
      <c r="F2624" t="s">
        <v>2502</v>
      </c>
      <c r="G2624">
        <v>9.8799999999999999E-2</v>
      </c>
    </row>
    <row r="2625" spans="1:7" x14ac:dyDescent="0.2">
      <c r="A2625" s="1">
        <v>42738</v>
      </c>
      <c r="B2625">
        <v>1033.3</v>
      </c>
      <c r="C2625">
        <v>1017</v>
      </c>
      <c r="D2625">
        <v>1035.5</v>
      </c>
      <c r="E2625">
        <v>1006.5</v>
      </c>
      <c r="F2625" t="s">
        <v>2503</v>
      </c>
      <c r="G2625">
        <v>1.6E-2</v>
      </c>
    </row>
    <row r="2626" spans="1:7" x14ac:dyDescent="0.2">
      <c r="A2626" s="1">
        <v>42737</v>
      </c>
      <c r="B2626">
        <v>1017</v>
      </c>
      <c r="C2626">
        <v>995.4</v>
      </c>
      <c r="D2626">
        <v>1031.7</v>
      </c>
      <c r="E2626">
        <v>990.2</v>
      </c>
      <c r="F2626" t="s">
        <v>2504</v>
      </c>
      <c r="G2626">
        <v>2.1700000000000001E-2</v>
      </c>
    </row>
    <row r="2627" spans="1:7" x14ac:dyDescent="0.2">
      <c r="A2627" s="1">
        <v>42736</v>
      </c>
      <c r="B2627">
        <v>995.4</v>
      </c>
      <c r="C2627">
        <v>963.4</v>
      </c>
      <c r="D2627">
        <v>1001.6</v>
      </c>
      <c r="E2627">
        <v>956.1</v>
      </c>
      <c r="F2627" t="s">
        <v>2505</v>
      </c>
      <c r="G2627">
        <v>3.3300000000000003E-2</v>
      </c>
    </row>
    <row r="2628" spans="1:7" x14ac:dyDescent="0.2">
      <c r="A2628" s="1">
        <v>42735</v>
      </c>
      <c r="B2628">
        <v>963.4</v>
      </c>
      <c r="C2628">
        <v>959</v>
      </c>
      <c r="D2628">
        <v>965.5</v>
      </c>
      <c r="E2628">
        <v>942.4</v>
      </c>
      <c r="F2628" t="s">
        <v>2506</v>
      </c>
      <c r="G2628">
        <v>4.4999999999999997E-3</v>
      </c>
    </row>
    <row r="2629" spans="1:7" x14ac:dyDescent="0.2">
      <c r="A2629" s="1">
        <v>42734</v>
      </c>
      <c r="B2629">
        <v>959</v>
      </c>
      <c r="C2629">
        <v>971.1</v>
      </c>
      <c r="D2629">
        <v>971.6</v>
      </c>
      <c r="E2629">
        <v>927.4</v>
      </c>
      <c r="F2629" t="s">
        <v>1221</v>
      </c>
      <c r="G2629">
        <v>-1.24E-2</v>
      </c>
    </row>
    <row r="2630" spans="1:7" x14ac:dyDescent="0.2">
      <c r="A2630" s="1">
        <v>42733</v>
      </c>
      <c r="B2630">
        <v>971.1</v>
      </c>
      <c r="C2630">
        <v>972.2</v>
      </c>
      <c r="D2630">
        <v>982.6</v>
      </c>
      <c r="E2630">
        <v>949.2</v>
      </c>
      <c r="F2630" t="s">
        <v>2507</v>
      </c>
      <c r="G2630">
        <v>-1.1000000000000001E-3</v>
      </c>
    </row>
    <row r="2631" spans="1:7" x14ac:dyDescent="0.2">
      <c r="A2631" s="1">
        <v>42732</v>
      </c>
      <c r="B2631">
        <v>972.2</v>
      </c>
      <c r="C2631">
        <v>925.8</v>
      </c>
      <c r="D2631">
        <v>974.5</v>
      </c>
      <c r="E2631">
        <v>925.5</v>
      </c>
      <c r="F2631" t="s">
        <v>2508</v>
      </c>
      <c r="G2631">
        <v>5.0099999999999999E-2</v>
      </c>
    </row>
    <row r="2632" spans="1:7" x14ac:dyDescent="0.2">
      <c r="A2632" s="1">
        <v>42731</v>
      </c>
      <c r="B2632">
        <v>925.8</v>
      </c>
      <c r="C2632">
        <v>898.4</v>
      </c>
      <c r="D2632">
        <v>937.9</v>
      </c>
      <c r="E2632">
        <v>893.4</v>
      </c>
      <c r="F2632" t="s">
        <v>2509</v>
      </c>
      <c r="G2632">
        <v>3.0499999999999999E-2</v>
      </c>
    </row>
    <row r="2633" spans="1:7" x14ac:dyDescent="0.2">
      <c r="A2633" s="1">
        <v>42730</v>
      </c>
      <c r="B2633">
        <v>898.4</v>
      </c>
      <c r="C2633">
        <v>891.1</v>
      </c>
      <c r="D2633">
        <v>909.3</v>
      </c>
      <c r="E2633">
        <v>885.9</v>
      </c>
      <c r="F2633" t="s">
        <v>2510</v>
      </c>
      <c r="G2633">
        <v>8.2000000000000007E-3</v>
      </c>
    </row>
    <row r="2634" spans="1:7" x14ac:dyDescent="0.2">
      <c r="A2634" s="1">
        <v>42729</v>
      </c>
      <c r="B2634">
        <v>891.1</v>
      </c>
      <c r="C2634">
        <v>891.1</v>
      </c>
      <c r="D2634">
        <v>895.2</v>
      </c>
      <c r="E2634">
        <v>851.4</v>
      </c>
      <c r="F2634" t="s">
        <v>2511</v>
      </c>
      <c r="G2634">
        <v>0</v>
      </c>
    </row>
    <row r="2635" spans="1:7" x14ac:dyDescent="0.2">
      <c r="A2635" s="1">
        <v>42728</v>
      </c>
      <c r="B2635">
        <v>891.1</v>
      </c>
      <c r="C2635">
        <v>917.2</v>
      </c>
      <c r="D2635">
        <v>920.5</v>
      </c>
      <c r="E2635">
        <v>880.8</v>
      </c>
      <c r="F2635" t="s">
        <v>2512</v>
      </c>
      <c r="G2635">
        <v>-2.8500000000000001E-2</v>
      </c>
    </row>
    <row r="2636" spans="1:7" x14ac:dyDescent="0.2">
      <c r="A2636" s="1">
        <v>42727</v>
      </c>
      <c r="B2636">
        <v>917.2</v>
      </c>
      <c r="C2636">
        <v>860.2</v>
      </c>
      <c r="D2636">
        <v>920.3</v>
      </c>
      <c r="E2636">
        <v>858</v>
      </c>
      <c r="F2636" t="s">
        <v>2513</v>
      </c>
      <c r="G2636">
        <v>6.6299999999999998E-2</v>
      </c>
    </row>
    <row r="2637" spans="1:7" x14ac:dyDescent="0.2">
      <c r="A2637" s="1">
        <v>42726</v>
      </c>
      <c r="B2637">
        <v>860.2</v>
      </c>
      <c r="C2637">
        <v>829.2</v>
      </c>
      <c r="D2637">
        <v>874.7</v>
      </c>
      <c r="E2637">
        <v>828.9</v>
      </c>
      <c r="F2637" t="s">
        <v>2514</v>
      </c>
      <c r="G2637">
        <v>3.73E-2</v>
      </c>
    </row>
    <row r="2638" spans="1:7" x14ac:dyDescent="0.2">
      <c r="A2638" s="1">
        <v>42725</v>
      </c>
      <c r="B2638">
        <v>829.2</v>
      </c>
      <c r="C2638">
        <v>799.1</v>
      </c>
      <c r="D2638">
        <v>833.1</v>
      </c>
      <c r="E2638">
        <v>796</v>
      </c>
      <c r="F2638" t="s">
        <v>2515</v>
      </c>
      <c r="G2638">
        <v>3.7699999999999997E-2</v>
      </c>
    </row>
    <row r="2639" spans="1:7" x14ac:dyDescent="0.2">
      <c r="A2639" s="1">
        <v>42724</v>
      </c>
      <c r="B2639">
        <v>799.1</v>
      </c>
      <c r="C2639">
        <v>789.8</v>
      </c>
      <c r="D2639">
        <v>800</v>
      </c>
      <c r="E2639">
        <v>787.1</v>
      </c>
      <c r="F2639" t="s">
        <v>332</v>
      </c>
      <c r="G2639">
        <v>1.18E-2</v>
      </c>
    </row>
    <row r="2640" spans="1:7" x14ac:dyDescent="0.2">
      <c r="A2640" s="1">
        <v>42723</v>
      </c>
      <c r="B2640">
        <v>789.8</v>
      </c>
      <c r="C2640">
        <v>789</v>
      </c>
      <c r="D2640">
        <v>793.7</v>
      </c>
      <c r="E2640">
        <v>786.3</v>
      </c>
      <c r="F2640" t="s">
        <v>2516</v>
      </c>
      <c r="G2640">
        <v>1E-3</v>
      </c>
    </row>
    <row r="2641" spans="1:7" x14ac:dyDescent="0.2">
      <c r="A2641" s="1">
        <v>42722</v>
      </c>
      <c r="B2641">
        <v>789</v>
      </c>
      <c r="C2641">
        <v>787.2</v>
      </c>
      <c r="D2641">
        <v>791.3</v>
      </c>
      <c r="E2641">
        <v>783.8</v>
      </c>
      <c r="F2641" t="s">
        <v>2517</v>
      </c>
      <c r="G2641">
        <v>2.3E-3</v>
      </c>
    </row>
    <row r="2642" spans="1:7" x14ac:dyDescent="0.2">
      <c r="A2642" s="1">
        <v>42721</v>
      </c>
      <c r="B2642">
        <v>787.2</v>
      </c>
      <c r="C2642">
        <v>782</v>
      </c>
      <c r="D2642">
        <v>791.6</v>
      </c>
      <c r="E2642">
        <v>779.4</v>
      </c>
      <c r="F2642" t="s">
        <v>2518</v>
      </c>
      <c r="G2642">
        <v>6.4999999999999997E-3</v>
      </c>
    </row>
    <row r="2643" spans="1:7" x14ac:dyDescent="0.2">
      <c r="A2643" s="1">
        <v>42720</v>
      </c>
      <c r="B2643">
        <v>782</v>
      </c>
      <c r="C2643">
        <v>775.2</v>
      </c>
      <c r="D2643">
        <v>783.9</v>
      </c>
      <c r="E2643">
        <v>773.3</v>
      </c>
      <c r="F2643" t="s">
        <v>2519</v>
      </c>
      <c r="G2643">
        <v>8.8000000000000005E-3</v>
      </c>
    </row>
    <row r="2644" spans="1:7" x14ac:dyDescent="0.2">
      <c r="A2644" s="1">
        <v>42719</v>
      </c>
      <c r="B2644">
        <v>775.2</v>
      </c>
      <c r="C2644">
        <v>776.5</v>
      </c>
      <c r="D2644">
        <v>780.3</v>
      </c>
      <c r="E2644">
        <v>773.1</v>
      </c>
      <c r="F2644" t="s">
        <v>2520</v>
      </c>
      <c r="G2644">
        <v>-1.6999999999999999E-3</v>
      </c>
    </row>
    <row r="2645" spans="1:7" x14ac:dyDescent="0.2">
      <c r="A2645" s="1">
        <v>42718</v>
      </c>
      <c r="B2645">
        <v>776.5</v>
      </c>
      <c r="C2645">
        <v>778.7</v>
      </c>
      <c r="D2645">
        <v>780.8</v>
      </c>
      <c r="E2645">
        <v>771</v>
      </c>
      <c r="F2645" t="s">
        <v>2521</v>
      </c>
      <c r="G2645">
        <v>-2.8999999999999998E-3</v>
      </c>
    </row>
    <row r="2646" spans="1:7" x14ac:dyDescent="0.2">
      <c r="A2646" s="1">
        <v>42717</v>
      </c>
      <c r="B2646">
        <v>778.7</v>
      </c>
      <c r="C2646">
        <v>778.5</v>
      </c>
      <c r="D2646">
        <v>790.3</v>
      </c>
      <c r="E2646">
        <v>767.8</v>
      </c>
      <c r="F2646" t="s">
        <v>2522</v>
      </c>
      <c r="G2646">
        <v>2.9999999999999997E-4</v>
      </c>
    </row>
    <row r="2647" spans="1:7" x14ac:dyDescent="0.2">
      <c r="A2647" s="1">
        <v>42716</v>
      </c>
      <c r="B2647">
        <v>778.5</v>
      </c>
      <c r="C2647">
        <v>767.9</v>
      </c>
      <c r="D2647">
        <v>781.3</v>
      </c>
      <c r="E2647">
        <v>767.9</v>
      </c>
      <c r="F2647" t="s">
        <v>2523</v>
      </c>
      <c r="G2647">
        <v>1.38E-2</v>
      </c>
    </row>
    <row r="2648" spans="1:7" x14ac:dyDescent="0.2">
      <c r="A2648" s="1">
        <v>42715</v>
      </c>
      <c r="B2648">
        <v>767.9</v>
      </c>
      <c r="C2648">
        <v>774</v>
      </c>
      <c r="D2648">
        <v>774.2</v>
      </c>
      <c r="E2648">
        <v>763</v>
      </c>
      <c r="F2648" t="s">
        <v>2524</v>
      </c>
      <c r="G2648">
        <v>-7.9000000000000008E-3</v>
      </c>
    </row>
    <row r="2649" spans="1:7" x14ac:dyDescent="0.2">
      <c r="A2649" s="1">
        <v>42714</v>
      </c>
      <c r="B2649">
        <v>774</v>
      </c>
      <c r="C2649">
        <v>770.5</v>
      </c>
      <c r="D2649">
        <v>777</v>
      </c>
      <c r="E2649">
        <v>769.2</v>
      </c>
      <c r="F2649" t="s">
        <v>2525</v>
      </c>
      <c r="G2649">
        <v>4.5999999999999999E-3</v>
      </c>
    </row>
    <row r="2650" spans="1:7" x14ac:dyDescent="0.2">
      <c r="A2650" s="1">
        <v>42713</v>
      </c>
      <c r="B2650">
        <v>770.5</v>
      </c>
      <c r="C2650">
        <v>768.5</v>
      </c>
      <c r="D2650">
        <v>773.5</v>
      </c>
      <c r="E2650">
        <v>765</v>
      </c>
      <c r="F2650" t="s">
        <v>2526</v>
      </c>
      <c r="G2650">
        <v>2.5999999999999999E-3</v>
      </c>
    </row>
    <row r="2651" spans="1:7" x14ac:dyDescent="0.2">
      <c r="A2651" s="1">
        <v>42712</v>
      </c>
      <c r="B2651">
        <v>768.5</v>
      </c>
      <c r="C2651">
        <v>765.6</v>
      </c>
      <c r="D2651">
        <v>773.4</v>
      </c>
      <c r="E2651">
        <v>761.2</v>
      </c>
      <c r="F2651" t="s">
        <v>2527</v>
      </c>
      <c r="G2651">
        <v>3.8E-3</v>
      </c>
    </row>
    <row r="2652" spans="1:7" x14ac:dyDescent="0.2">
      <c r="A2652" s="1">
        <v>42711</v>
      </c>
      <c r="B2652">
        <v>765.6</v>
      </c>
      <c r="C2652">
        <v>758.2</v>
      </c>
      <c r="D2652">
        <v>769</v>
      </c>
      <c r="E2652">
        <v>754.3</v>
      </c>
      <c r="F2652" t="s">
        <v>2528</v>
      </c>
      <c r="G2652">
        <v>9.7000000000000003E-3</v>
      </c>
    </row>
    <row r="2653" spans="1:7" x14ac:dyDescent="0.2">
      <c r="A2653" s="1">
        <v>42710</v>
      </c>
      <c r="B2653">
        <v>758.2</v>
      </c>
      <c r="C2653">
        <v>754.3</v>
      </c>
      <c r="D2653">
        <v>762.5</v>
      </c>
      <c r="E2653">
        <v>750.9</v>
      </c>
      <c r="F2653" t="s">
        <v>2529</v>
      </c>
      <c r="G2653">
        <v>5.1000000000000004E-3</v>
      </c>
    </row>
    <row r="2654" spans="1:7" x14ac:dyDescent="0.2">
      <c r="A2654" s="1">
        <v>42709</v>
      </c>
      <c r="B2654">
        <v>754.3</v>
      </c>
      <c r="C2654">
        <v>766.4</v>
      </c>
      <c r="D2654">
        <v>769.2</v>
      </c>
      <c r="E2654">
        <v>746</v>
      </c>
      <c r="F2654" t="s">
        <v>2530</v>
      </c>
      <c r="G2654">
        <v>-1.5699999999999999E-2</v>
      </c>
    </row>
    <row r="2655" spans="1:7" x14ac:dyDescent="0.2">
      <c r="A2655" s="1">
        <v>42708</v>
      </c>
      <c r="B2655">
        <v>766.4</v>
      </c>
      <c r="C2655">
        <v>764.2</v>
      </c>
      <c r="D2655">
        <v>769.2</v>
      </c>
      <c r="E2655">
        <v>758.8</v>
      </c>
      <c r="F2655" t="s">
        <v>2531</v>
      </c>
      <c r="G2655">
        <v>2.8E-3</v>
      </c>
    </row>
    <row r="2656" spans="1:7" x14ac:dyDescent="0.2">
      <c r="A2656" s="1">
        <v>42707</v>
      </c>
      <c r="B2656">
        <v>764.2</v>
      </c>
      <c r="C2656">
        <v>770.9</v>
      </c>
      <c r="D2656">
        <v>772.3</v>
      </c>
      <c r="E2656">
        <v>755.8</v>
      </c>
      <c r="F2656" t="s">
        <v>2532</v>
      </c>
      <c r="G2656">
        <v>-8.6999999999999994E-3</v>
      </c>
    </row>
    <row r="2657" spans="1:7" x14ac:dyDescent="0.2">
      <c r="A2657" s="1">
        <v>42706</v>
      </c>
      <c r="B2657">
        <v>770.9</v>
      </c>
      <c r="C2657">
        <v>752.6</v>
      </c>
      <c r="D2657">
        <v>779</v>
      </c>
      <c r="E2657">
        <v>752.3</v>
      </c>
      <c r="F2657" t="s">
        <v>2533</v>
      </c>
      <c r="G2657">
        <v>2.4299999999999999E-2</v>
      </c>
    </row>
    <row r="2658" spans="1:7" x14ac:dyDescent="0.2">
      <c r="A2658" s="1">
        <v>42705</v>
      </c>
      <c r="B2658">
        <v>752.6</v>
      </c>
      <c r="C2658">
        <v>742.5</v>
      </c>
      <c r="D2658">
        <v>755.5</v>
      </c>
      <c r="E2658">
        <v>741.1</v>
      </c>
      <c r="F2658" t="s">
        <v>2534</v>
      </c>
      <c r="G2658">
        <v>1.37E-2</v>
      </c>
    </row>
    <row r="2659" spans="1:7" x14ac:dyDescent="0.2">
      <c r="A2659" s="1">
        <v>42704</v>
      </c>
      <c r="B2659">
        <v>742.5</v>
      </c>
      <c r="C2659">
        <v>732.6</v>
      </c>
      <c r="D2659">
        <v>745.4</v>
      </c>
      <c r="E2659">
        <v>730.6</v>
      </c>
      <c r="F2659" t="s">
        <v>2535</v>
      </c>
      <c r="G2659">
        <v>1.3599999999999999E-2</v>
      </c>
    </row>
    <row r="2660" spans="1:7" x14ac:dyDescent="0.2">
      <c r="A2660" s="1">
        <v>42703</v>
      </c>
      <c r="B2660">
        <v>732.6</v>
      </c>
      <c r="C2660">
        <v>733.3</v>
      </c>
      <c r="D2660">
        <v>737</v>
      </c>
      <c r="E2660">
        <v>727.8</v>
      </c>
      <c r="F2660" t="s">
        <v>2536</v>
      </c>
      <c r="G2660">
        <v>-1E-3</v>
      </c>
    </row>
    <row r="2661" spans="1:7" x14ac:dyDescent="0.2">
      <c r="A2661" s="1">
        <v>42702</v>
      </c>
      <c r="B2661">
        <v>733.3</v>
      </c>
      <c r="C2661">
        <v>729.4</v>
      </c>
      <c r="D2661">
        <v>738.1</v>
      </c>
      <c r="E2661">
        <v>727.7</v>
      </c>
      <c r="F2661" t="s">
        <v>2537</v>
      </c>
      <c r="G2661">
        <v>5.3E-3</v>
      </c>
    </row>
    <row r="2662" spans="1:7" x14ac:dyDescent="0.2">
      <c r="A2662" s="1">
        <v>42701</v>
      </c>
      <c r="B2662">
        <v>729.4</v>
      </c>
      <c r="C2662">
        <v>734.1</v>
      </c>
      <c r="D2662">
        <v>738.3</v>
      </c>
      <c r="E2662">
        <v>727.1</v>
      </c>
      <c r="F2662" t="s">
        <v>2538</v>
      </c>
      <c r="G2662">
        <v>-6.4000000000000003E-3</v>
      </c>
    </row>
    <row r="2663" spans="1:7" x14ac:dyDescent="0.2">
      <c r="A2663" s="1">
        <v>42700</v>
      </c>
      <c r="B2663">
        <v>734.1</v>
      </c>
      <c r="C2663">
        <v>740.4</v>
      </c>
      <c r="D2663">
        <v>741</v>
      </c>
      <c r="E2663">
        <v>725.6</v>
      </c>
      <c r="F2663" t="s">
        <v>2539</v>
      </c>
      <c r="G2663">
        <v>-8.3999999999999995E-3</v>
      </c>
    </row>
    <row r="2664" spans="1:7" x14ac:dyDescent="0.2">
      <c r="A2664" s="1">
        <v>42699</v>
      </c>
      <c r="B2664">
        <v>740.4</v>
      </c>
      <c r="C2664">
        <v>735.3</v>
      </c>
      <c r="D2664">
        <v>741.3</v>
      </c>
      <c r="E2664">
        <v>729</v>
      </c>
      <c r="F2664" t="s">
        <v>2540</v>
      </c>
      <c r="G2664">
        <v>6.8999999999999999E-3</v>
      </c>
    </row>
    <row r="2665" spans="1:7" x14ac:dyDescent="0.2">
      <c r="A2665" s="1">
        <v>42698</v>
      </c>
      <c r="B2665">
        <v>735.3</v>
      </c>
      <c r="C2665">
        <v>741.1</v>
      </c>
      <c r="D2665">
        <v>744.2</v>
      </c>
      <c r="E2665">
        <v>726.2</v>
      </c>
      <c r="F2665" t="s">
        <v>2541</v>
      </c>
      <c r="G2665">
        <v>-7.7999999999999996E-3</v>
      </c>
    </row>
    <row r="2666" spans="1:7" x14ac:dyDescent="0.2">
      <c r="A2666" s="1">
        <v>42697</v>
      </c>
      <c r="B2666">
        <v>741.1</v>
      </c>
      <c r="C2666">
        <v>749.3</v>
      </c>
      <c r="D2666">
        <v>750.9</v>
      </c>
      <c r="E2666">
        <v>731.3</v>
      </c>
      <c r="F2666" t="s">
        <v>2542</v>
      </c>
      <c r="G2666">
        <v>-1.0999999999999999E-2</v>
      </c>
    </row>
    <row r="2667" spans="1:7" x14ac:dyDescent="0.2">
      <c r="A2667" s="1">
        <v>42696</v>
      </c>
      <c r="B2667">
        <v>749.3</v>
      </c>
      <c r="C2667">
        <v>736.2</v>
      </c>
      <c r="D2667">
        <v>754</v>
      </c>
      <c r="E2667">
        <v>730.6</v>
      </c>
      <c r="F2667" t="s">
        <v>2543</v>
      </c>
      <c r="G2667">
        <v>1.7899999999999999E-2</v>
      </c>
    </row>
    <row r="2668" spans="1:7" x14ac:dyDescent="0.2">
      <c r="A2668" s="1">
        <v>42695</v>
      </c>
      <c r="B2668">
        <v>736.2</v>
      </c>
      <c r="C2668">
        <v>728.5</v>
      </c>
      <c r="D2668">
        <v>744.3</v>
      </c>
      <c r="E2668">
        <v>726.5</v>
      </c>
      <c r="F2668" t="s">
        <v>2544</v>
      </c>
      <c r="G2668">
        <v>1.0500000000000001E-2</v>
      </c>
    </row>
    <row r="2669" spans="1:7" x14ac:dyDescent="0.2">
      <c r="A2669" s="1">
        <v>42694</v>
      </c>
      <c r="B2669">
        <v>728.5</v>
      </c>
      <c r="C2669">
        <v>747.9</v>
      </c>
      <c r="D2669">
        <v>752.3</v>
      </c>
      <c r="E2669">
        <v>712.8</v>
      </c>
      <c r="F2669" t="s">
        <v>2545</v>
      </c>
      <c r="G2669">
        <v>-2.5899999999999999E-2</v>
      </c>
    </row>
    <row r="2670" spans="1:7" x14ac:dyDescent="0.2">
      <c r="A2670" s="1">
        <v>42693</v>
      </c>
      <c r="B2670">
        <v>747.9</v>
      </c>
      <c r="C2670">
        <v>747</v>
      </c>
      <c r="D2670">
        <v>755.3</v>
      </c>
      <c r="E2670">
        <v>737.4</v>
      </c>
      <c r="F2670" t="s">
        <v>2546</v>
      </c>
      <c r="G2670">
        <v>1.1999999999999999E-3</v>
      </c>
    </row>
    <row r="2671" spans="1:7" x14ac:dyDescent="0.2">
      <c r="A2671" s="1">
        <v>42692</v>
      </c>
      <c r="B2671">
        <v>747</v>
      </c>
      <c r="C2671">
        <v>737.5</v>
      </c>
      <c r="D2671">
        <v>751.4</v>
      </c>
      <c r="E2671">
        <v>731</v>
      </c>
      <c r="F2671" t="s">
        <v>2547</v>
      </c>
      <c r="G2671">
        <v>1.2800000000000001E-2</v>
      </c>
    </row>
    <row r="2672" spans="1:7" x14ac:dyDescent="0.2">
      <c r="A2672" s="1">
        <v>42691</v>
      </c>
      <c r="B2672">
        <v>737.5</v>
      </c>
      <c r="C2672">
        <v>740.3</v>
      </c>
      <c r="D2672">
        <v>751.9</v>
      </c>
      <c r="E2672">
        <v>730.1</v>
      </c>
      <c r="F2672" t="s">
        <v>2548</v>
      </c>
      <c r="G2672">
        <v>-3.7000000000000002E-3</v>
      </c>
    </row>
    <row r="2673" spans="1:7" x14ac:dyDescent="0.2">
      <c r="A2673" s="1">
        <v>42690</v>
      </c>
      <c r="B2673">
        <v>740.3</v>
      </c>
      <c r="C2673">
        <v>711.1</v>
      </c>
      <c r="D2673">
        <v>746</v>
      </c>
      <c r="E2673">
        <v>708.1</v>
      </c>
      <c r="F2673" t="s">
        <v>2549</v>
      </c>
      <c r="G2673">
        <v>4.1000000000000002E-2</v>
      </c>
    </row>
    <row r="2674" spans="1:7" x14ac:dyDescent="0.2">
      <c r="A2674" s="1">
        <v>42689</v>
      </c>
      <c r="B2674">
        <v>711.1</v>
      </c>
      <c r="C2674">
        <v>704.6</v>
      </c>
      <c r="D2674">
        <v>716.9</v>
      </c>
      <c r="E2674">
        <v>697.9</v>
      </c>
      <c r="F2674" t="s">
        <v>755</v>
      </c>
      <c r="G2674">
        <v>9.2999999999999992E-3</v>
      </c>
    </row>
    <row r="2675" spans="1:7" x14ac:dyDescent="0.2">
      <c r="A2675" s="1">
        <v>42688</v>
      </c>
      <c r="B2675">
        <v>704.6</v>
      </c>
      <c r="C2675">
        <v>702</v>
      </c>
      <c r="D2675">
        <v>708</v>
      </c>
      <c r="E2675">
        <v>696.1</v>
      </c>
      <c r="F2675" t="s">
        <v>2550</v>
      </c>
      <c r="G2675">
        <v>3.7000000000000002E-3</v>
      </c>
    </row>
    <row r="2676" spans="1:7" x14ac:dyDescent="0.2">
      <c r="A2676" s="1">
        <v>42687</v>
      </c>
      <c r="B2676">
        <v>702</v>
      </c>
      <c r="C2676">
        <v>704.3</v>
      </c>
      <c r="D2676">
        <v>705.6</v>
      </c>
      <c r="E2676">
        <v>685</v>
      </c>
      <c r="F2676" t="s">
        <v>2551</v>
      </c>
      <c r="G2676">
        <v>-3.3E-3</v>
      </c>
    </row>
    <row r="2677" spans="1:7" x14ac:dyDescent="0.2">
      <c r="A2677" s="1">
        <v>42686</v>
      </c>
      <c r="B2677">
        <v>704.3</v>
      </c>
      <c r="C2677">
        <v>715</v>
      </c>
      <c r="D2677">
        <v>717.4</v>
      </c>
      <c r="E2677">
        <v>701.1</v>
      </c>
      <c r="F2677" t="s">
        <v>2552</v>
      </c>
      <c r="G2677">
        <v>-1.4999999999999999E-2</v>
      </c>
    </row>
    <row r="2678" spans="1:7" x14ac:dyDescent="0.2">
      <c r="A2678" s="1">
        <v>42685</v>
      </c>
      <c r="B2678">
        <v>715</v>
      </c>
      <c r="C2678">
        <v>714.6</v>
      </c>
      <c r="D2678">
        <v>719.8</v>
      </c>
      <c r="E2678">
        <v>711.7</v>
      </c>
      <c r="F2678" t="s">
        <v>2553</v>
      </c>
      <c r="G2678">
        <v>5.9999999999999995E-4</v>
      </c>
    </row>
    <row r="2679" spans="1:7" x14ac:dyDescent="0.2">
      <c r="A2679" s="1">
        <v>42684</v>
      </c>
      <c r="B2679">
        <v>714.6</v>
      </c>
      <c r="C2679">
        <v>721.4</v>
      </c>
      <c r="D2679">
        <v>723</v>
      </c>
      <c r="E2679">
        <v>707.3</v>
      </c>
      <c r="F2679" t="s">
        <v>2554</v>
      </c>
      <c r="G2679">
        <v>-9.4999999999999998E-3</v>
      </c>
    </row>
    <row r="2680" spans="1:7" x14ac:dyDescent="0.2">
      <c r="A2680" s="1">
        <v>42683</v>
      </c>
      <c r="B2680">
        <v>721.4</v>
      </c>
      <c r="C2680">
        <v>710.9</v>
      </c>
      <c r="D2680">
        <v>741.2</v>
      </c>
      <c r="E2680">
        <v>707.1</v>
      </c>
      <c r="F2680" t="s">
        <v>2555</v>
      </c>
      <c r="G2680">
        <v>1.4800000000000001E-2</v>
      </c>
    </row>
    <row r="2681" spans="1:7" x14ac:dyDescent="0.2">
      <c r="A2681" s="1">
        <v>42682</v>
      </c>
      <c r="B2681">
        <v>710.9</v>
      </c>
      <c r="C2681">
        <v>705.4</v>
      </c>
      <c r="D2681">
        <v>714.6</v>
      </c>
      <c r="E2681">
        <v>701</v>
      </c>
      <c r="F2681" t="s">
        <v>2556</v>
      </c>
      <c r="G2681">
        <v>7.7999999999999996E-3</v>
      </c>
    </row>
    <row r="2682" spans="1:7" x14ac:dyDescent="0.2">
      <c r="A2682" s="1">
        <v>42681</v>
      </c>
      <c r="B2682">
        <v>705.4</v>
      </c>
      <c r="C2682">
        <v>709.9</v>
      </c>
      <c r="D2682">
        <v>711.7</v>
      </c>
      <c r="E2682">
        <v>698.3</v>
      </c>
      <c r="F2682" t="s">
        <v>2557</v>
      </c>
      <c r="G2682">
        <v>-6.4000000000000003E-3</v>
      </c>
    </row>
    <row r="2683" spans="1:7" x14ac:dyDescent="0.2">
      <c r="A2683" s="1">
        <v>42680</v>
      </c>
      <c r="B2683">
        <v>709.9</v>
      </c>
      <c r="C2683">
        <v>702.1</v>
      </c>
      <c r="D2683">
        <v>714.1</v>
      </c>
      <c r="E2683">
        <v>697.6</v>
      </c>
      <c r="F2683" t="s">
        <v>2558</v>
      </c>
      <c r="G2683">
        <v>1.11E-2</v>
      </c>
    </row>
    <row r="2684" spans="1:7" x14ac:dyDescent="0.2">
      <c r="A2684" s="1">
        <v>42679</v>
      </c>
      <c r="B2684">
        <v>702.1</v>
      </c>
      <c r="C2684">
        <v>702.1</v>
      </c>
      <c r="D2684">
        <v>706.4</v>
      </c>
      <c r="E2684">
        <v>694</v>
      </c>
      <c r="F2684" t="s">
        <v>2559</v>
      </c>
      <c r="G2684">
        <v>0</v>
      </c>
    </row>
    <row r="2685" spans="1:7" x14ac:dyDescent="0.2">
      <c r="A2685" s="1">
        <v>42678</v>
      </c>
      <c r="B2685">
        <v>702.1</v>
      </c>
      <c r="C2685">
        <v>684.9</v>
      </c>
      <c r="D2685">
        <v>706.6</v>
      </c>
      <c r="E2685">
        <v>681.3</v>
      </c>
      <c r="F2685" t="s">
        <v>2560</v>
      </c>
      <c r="G2685">
        <v>2.5100000000000001E-2</v>
      </c>
    </row>
    <row r="2686" spans="1:7" x14ac:dyDescent="0.2">
      <c r="A2686" s="1">
        <v>42677</v>
      </c>
      <c r="B2686">
        <v>684.9</v>
      </c>
      <c r="C2686">
        <v>733.5</v>
      </c>
      <c r="D2686">
        <v>744.4</v>
      </c>
      <c r="E2686">
        <v>670.4</v>
      </c>
      <c r="F2686" t="s">
        <v>2561</v>
      </c>
      <c r="G2686">
        <v>-6.6299999999999998E-2</v>
      </c>
    </row>
    <row r="2687" spans="1:7" x14ac:dyDescent="0.2">
      <c r="A2687" s="1">
        <v>42676</v>
      </c>
      <c r="B2687">
        <v>733.5</v>
      </c>
      <c r="C2687">
        <v>726.8</v>
      </c>
      <c r="D2687">
        <v>735.8</v>
      </c>
      <c r="E2687">
        <v>718.1</v>
      </c>
      <c r="F2687" t="s">
        <v>2562</v>
      </c>
      <c r="G2687">
        <v>9.2999999999999992E-3</v>
      </c>
    </row>
    <row r="2688" spans="1:7" x14ac:dyDescent="0.2">
      <c r="A2688" s="1">
        <v>42675</v>
      </c>
      <c r="B2688">
        <v>726.8</v>
      </c>
      <c r="C2688">
        <v>698.7</v>
      </c>
      <c r="D2688">
        <v>734.4</v>
      </c>
      <c r="E2688">
        <v>695.2</v>
      </c>
      <c r="F2688" t="s">
        <v>72</v>
      </c>
      <c r="G2688">
        <v>4.02E-2</v>
      </c>
    </row>
    <row r="2689" spans="1:7" x14ac:dyDescent="0.2">
      <c r="A2689" s="1">
        <v>42674</v>
      </c>
      <c r="B2689">
        <v>698.7</v>
      </c>
      <c r="C2689">
        <v>697.3</v>
      </c>
      <c r="D2689">
        <v>707.2</v>
      </c>
      <c r="E2689">
        <v>682.2</v>
      </c>
      <c r="F2689" t="s">
        <v>2563</v>
      </c>
      <c r="G2689">
        <v>2E-3</v>
      </c>
    </row>
    <row r="2690" spans="1:7" x14ac:dyDescent="0.2">
      <c r="A2690" s="1">
        <v>42673</v>
      </c>
      <c r="B2690">
        <v>697.3</v>
      </c>
      <c r="C2690">
        <v>715</v>
      </c>
      <c r="D2690">
        <v>714.9</v>
      </c>
      <c r="E2690">
        <v>689.5</v>
      </c>
      <c r="F2690" t="s">
        <v>2564</v>
      </c>
      <c r="G2690">
        <v>-2.47E-2</v>
      </c>
    </row>
    <row r="2691" spans="1:7" x14ac:dyDescent="0.2">
      <c r="A2691" s="1">
        <v>42672</v>
      </c>
      <c r="B2691">
        <v>715</v>
      </c>
      <c r="C2691">
        <v>686.2</v>
      </c>
      <c r="D2691">
        <v>720.2</v>
      </c>
      <c r="E2691">
        <v>685.2</v>
      </c>
      <c r="F2691" t="s">
        <v>2534</v>
      </c>
      <c r="G2691">
        <v>4.1799999999999997E-2</v>
      </c>
    </row>
    <row r="2692" spans="1:7" x14ac:dyDescent="0.2">
      <c r="A2692" s="1">
        <v>42671</v>
      </c>
      <c r="B2692">
        <v>686.2</v>
      </c>
      <c r="C2692">
        <v>682.3</v>
      </c>
      <c r="D2692">
        <v>688.4</v>
      </c>
      <c r="E2692">
        <v>678.6</v>
      </c>
      <c r="F2692" t="s">
        <v>2565</v>
      </c>
      <c r="G2692">
        <v>5.7999999999999996E-3</v>
      </c>
    </row>
    <row r="2693" spans="1:7" x14ac:dyDescent="0.2">
      <c r="A2693" s="1">
        <v>42670</v>
      </c>
      <c r="B2693">
        <v>682.3</v>
      </c>
      <c r="C2693">
        <v>674.7</v>
      </c>
      <c r="D2693">
        <v>687.9</v>
      </c>
      <c r="E2693">
        <v>672.3</v>
      </c>
      <c r="F2693" t="s">
        <v>2566</v>
      </c>
      <c r="G2693">
        <v>1.1299999999999999E-2</v>
      </c>
    </row>
    <row r="2694" spans="1:7" x14ac:dyDescent="0.2">
      <c r="A2694" s="1">
        <v>42669</v>
      </c>
      <c r="B2694">
        <v>674.7</v>
      </c>
      <c r="C2694">
        <v>651</v>
      </c>
      <c r="D2694">
        <v>678.4</v>
      </c>
      <c r="E2694">
        <v>651.4</v>
      </c>
      <c r="F2694" t="s">
        <v>2567</v>
      </c>
      <c r="G2694">
        <v>3.6400000000000002E-2</v>
      </c>
    </row>
    <row r="2695" spans="1:7" x14ac:dyDescent="0.2">
      <c r="A2695" s="1">
        <v>42668</v>
      </c>
      <c r="B2695">
        <v>651</v>
      </c>
      <c r="C2695">
        <v>650.5</v>
      </c>
      <c r="D2695">
        <v>662.5</v>
      </c>
      <c r="E2695">
        <v>647.70000000000005</v>
      </c>
      <c r="F2695" t="s">
        <v>2568</v>
      </c>
      <c r="G2695">
        <v>8.0000000000000004E-4</v>
      </c>
    </row>
    <row r="2696" spans="1:7" x14ac:dyDescent="0.2">
      <c r="A2696" s="1">
        <v>42667</v>
      </c>
      <c r="B2696">
        <v>650.5</v>
      </c>
      <c r="C2696">
        <v>653</v>
      </c>
      <c r="D2696">
        <v>654.29999999999995</v>
      </c>
      <c r="E2696">
        <v>645.70000000000005</v>
      </c>
      <c r="F2696" t="s">
        <v>2569</v>
      </c>
      <c r="G2696">
        <v>-3.8999999999999998E-3</v>
      </c>
    </row>
    <row r="2697" spans="1:7" x14ac:dyDescent="0.2">
      <c r="A2697" s="1">
        <v>42666</v>
      </c>
      <c r="B2697">
        <v>653</v>
      </c>
      <c r="C2697">
        <v>655.5</v>
      </c>
      <c r="D2697">
        <v>661.2</v>
      </c>
      <c r="E2697">
        <v>648.79999999999995</v>
      </c>
      <c r="F2697" t="s">
        <v>2570</v>
      </c>
      <c r="G2697">
        <v>-3.7000000000000002E-3</v>
      </c>
    </row>
    <row r="2698" spans="1:7" x14ac:dyDescent="0.2">
      <c r="A2698" s="1">
        <v>42665</v>
      </c>
      <c r="B2698">
        <v>655.5</v>
      </c>
      <c r="C2698">
        <v>630.5</v>
      </c>
      <c r="D2698">
        <v>659.9</v>
      </c>
      <c r="E2698">
        <v>629.70000000000005</v>
      </c>
      <c r="F2698" t="s">
        <v>2571</v>
      </c>
      <c r="G2698">
        <v>3.9699999999999999E-2</v>
      </c>
    </row>
    <row r="2699" spans="1:7" x14ac:dyDescent="0.2">
      <c r="A2699" s="1">
        <v>42664</v>
      </c>
      <c r="B2699">
        <v>630.5</v>
      </c>
      <c r="C2699">
        <v>628.29999999999995</v>
      </c>
      <c r="D2699">
        <v>633.29999999999995</v>
      </c>
      <c r="E2699">
        <v>627.6</v>
      </c>
      <c r="F2699" t="s">
        <v>2572</v>
      </c>
      <c r="G2699">
        <v>3.3999999999999998E-3</v>
      </c>
    </row>
    <row r="2700" spans="1:7" x14ac:dyDescent="0.2">
      <c r="A2700" s="1">
        <v>42663</v>
      </c>
      <c r="B2700">
        <v>628.29999999999995</v>
      </c>
      <c r="C2700">
        <v>629.1</v>
      </c>
      <c r="D2700">
        <v>630.79999999999995</v>
      </c>
      <c r="E2700">
        <v>625.5</v>
      </c>
      <c r="F2700" t="s">
        <v>2573</v>
      </c>
      <c r="G2700">
        <v>-1.1000000000000001E-3</v>
      </c>
    </row>
    <row r="2701" spans="1:7" x14ac:dyDescent="0.2">
      <c r="A2701" s="1">
        <v>42662</v>
      </c>
      <c r="B2701">
        <v>629.1</v>
      </c>
      <c r="C2701">
        <v>635.29999999999995</v>
      </c>
      <c r="D2701">
        <v>637.29999999999995</v>
      </c>
      <c r="E2701">
        <v>624.1</v>
      </c>
      <c r="F2701" t="s">
        <v>2574</v>
      </c>
      <c r="G2701">
        <v>-9.9000000000000008E-3</v>
      </c>
    </row>
    <row r="2702" spans="1:7" x14ac:dyDescent="0.2">
      <c r="A2702" s="1">
        <v>42661</v>
      </c>
      <c r="B2702">
        <v>635.29999999999995</v>
      </c>
      <c r="C2702">
        <v>637.4</v>
      </c>
      <c r="D2702">
        <v>639.29999999999995</v>
      </c>
      <c r="E2702">
        <v>632.20000000000005</v>
      </c>
      <c r="F2702" t="s">
        <v>2575</v>
      </c>
      <c r="G2702">
        <v>-3.2000000000000002E-3</v>
      </c>
    </row>
    <row r="2703" spans="1:7" x14ac:dyDescent="0.2">
      <c r="A2703" s="1">
        <v>42660</v>
      </c>
      <c r="B2703">
        <v>637.4</v>
      </c>
      <c r="C2703">
        <v>640.1</v>
      </c>
      <c r="D2703">
        <v>641.29999999999995</v>
      </c>
      <c r="E2703">
        <v>634.9</v>
      </c>
      <c r="F2703" t="s">
        <v>2576</v>
      </c>
      <c r="G2703">
        <v>-4.3E-3</v>
      </c>
    </row>
    <row r="2704" spans="1:7" x14ac:dyDescent="0.2">
      <c r="A2704" s="1">
        <v>42659</v>
      </c>
      <c r="B2704">
        <v>640.1</v>
      </c>
      <c r="C2704">
        <v>637</v>
      </c>
      <c r="D2704">
        <v>642.20000000000005</v>
      </c>
      <c r="E2704">
        <v>636.4</v>
      </c>
      <c r="F2704" t="s">
        <v>2577</v>
      </c>
      <c r="G2704">
        <v>4.8999999999999998E-3</v>
      </c>
    </row>
    <row r="2705" spans="1:7" x14ac:dyDescent="0.2">
      <c r="A2705" s="1">
        <v>42658</v>
      </c>
      <c r="B2705">
        <v>637</v>
      </c>
      <c r="C2705">
        <v>637.9</v>
      </c>
      <c r="D2705">
        <v>641.4</v>
      </c>
      <c r="E2705">
        <v>635.1</v>
      </c>
      <c r="F2705" t="s">
        <v>2578</v>
      </c>
      <c r="G2705">
        <v>-1.4E-3</v>
      </c>
    </row>
    <row r="2706" spans="1:7" x14ac:dyDescent="0.2">
      <c r="A2706" s="1">
        <v>42657</v>
      </c>
      <c r="B2706">
        <v>637.9</v>
      </c>
      <c r="C2706">
        <v>635.6</v>
      </c>
      <c r="D2706">
        <v>640.5</v>
      </c>
      <c r="E2706">
        <v>630.70000000000005</v>
      </c>
      <c r="F2706" t="s">
        <v>231</v>
      </c>
      <c r="G2706">
        <v>3.7000000000000002E-3</v>
      </c>
    </row>
    <row r="2707" spans="1:7" x14ac:dyDescent="0.2">
      <c r="A2707" s="1">
        <v>42656</v>
      </c>
      <c r="B2707">
        <v>635.6</v>
      </c>
      <c r="C2707">
        <v>636</v>
      </c>
      <c r="D2707">
        <v>639.5</v>
      </c>
      <c r="E2707">
        <v>632.29999999999995</v>
      </c>
      <c r="F2707" t="s">
        <v>2579</v>
      </c>
      <c r="G2707">
        <v>-5.9999999999999995E-4</v>
      </c>
    </row>
    <row r="2708" spans="1:7" x14ac:dyDescent="0.2">
      <c r="A2708" s="1">
        <v>42655</v>
      </c>
      <c r="B2708">
        <v>636</v>
      </c>
      <c r="C2708">
        <v>640.5</v>
      </c>
      <c r="D2708">
        <v>642.5</v>
      </c>
      <c r="E2708">
        <v>632.20000000000005</v>
      </c>
      <c r="F2708" t="s">
        <v>2580</v>
      </c>
      <c r="G2708">
        <v>-7.0000000000000001E-3</v>
      </c>
    </row>
    <row r="2709" spans="1:7" x14ac:dyDescent="0.2">
      <c r="A2709" s="1">
        <v>42654</v>
      </c>
      <c r="B2709">
        <v>640.5</v>
      </c>
      <c r="C2709">
        <v>617.29999999999995</v>
      </c>
      <c r="D2709">
        <v>642.29999999999995</v>
      </c>
      <c r="E2709">
        <v>615.6</v>
      </c>
      <c r="F2709" t="s">
        <v>2581</v>
      </c>
      <c r="G2709">
        <v>3.7499999999999999E-2</v>
      </c>
    </row>
    <row r="2710" spans="1:7" x14ac:dyDescent="0.2">
      <c r="A2710" s="1">
        <v>42653</v>
      </c>
      <c r="B2710">
        <v>617.29999999999995</v>
      </c>
      <c r="C2710">
        <v>615.79999999999995</v>
      </c>
      <c r="D2710">
        <v>618.79999999999995</v>
      </c>
      <c r="E2710">
        <v>612.79999999999995</v>
      </c>
      <c r="F2710" t="s">
        <v>2582</v>
      </c>
      <c r="G2710">
        <v>2.5000000000000001E-3</v>
      </c>
    </row>
    <row r="2711" spans="1:7" x14ac:dyDescent="0.2">
      <c r="A2711" s="1">
        <v>42652</v>
      </c>
      <c r="B2711">
        <v>615.79999999999995</v>
      </c>
      <c r="C2711">
        <v>617.70000000000005</v>
      </c>
      <c r="D2711">
        <v>618.29999999999995</v>
      </c>
      <c r="E2711">
        <v>613</v>
      </c>
      <c r="F2711" t="s">
        <v>2583</v>
      </c>
      <c r="G2711">
        <v>-3.0000000000000001E-3</v>
      </c>
    </row>
    <row r="2712" spans="1:7" x14ac:dyDescent="0.2">
      <c r="A2712" s="1">
        <v>42651</v>
      </c>
      <c r="B2712">
        <v>617.70000000000005</v>
      </c>
      <c r="C2712">
        <v>616</v>
      </c>
      <c r="D2712">
        <v>619.6</v>
      </c>
      <c r="E2712">
        <v>614.9</v>
      </c>
      <c r="F2712" t="s">
        <v>2584</v>
      </c>
      <c r="G2712">
        <v>2.5999999999999999E-3</v>
      </c>
    </row>
    <row r="2713" spans="1:7" x14ac:dyDescent="0.2">
      <c r="A2713" s="1">
        <v>42650</v>
      </c>
      <c r="B2713">
        <v>616</v>
      </c>
      <c r="C2713">
        <v>611</v>
      </c>
      <c r="D2713">
        <v>619.4</v>
      </c>
      <c r="E2713">
        <v>609.1</v>
      </c>
      <c r="F2713" t="s">
        <v>2585</v>
      </c>
      <c r="G2713">
        <v>8.3000000000000001E-3</v>
      </c>
    </row>
    <row r="2714" spans="1:7" x14ac:dyDescent="0.2">
      <c r="A2714" s="1">
        <v>42649</v>
      </c>
      <c r="B2714">
        <v>611</v>
      </c>
      <c r="C2714">
        <v>611.79999999999995</v>
      </c>
      <c r="D2714">
        <v>612.70000000000005</v>
      </c>
      <c r="E2714">
        <v>608.5</v>
      </c>
      <c r="F2714" t="s">
        <v>2586</v>
      </c>
      <c r="G2714">
        <v>-1.4E-3</v>
      </c>
    </row>
    <row r="2715" spans="1:7" x14ac:dyDescent="0.2">
      <c r="A2715" s="1">
        <v>42648</v>
      </c>
      <c r="B2715">
        <v>611.79999999999995</v>
      </c>
      <c r="C2715">
        <v>609</v>
      </c>
      <c r="D2715">
        <v>613.70000000000005</v>
      </c>
      <c r="E2715">
        <v>608</v>
      </c>
      <c r="F2715" t="s">
        <v>2587</v>
      </c>
      <c r="G2715">
        <v>4.7000000000000002E-3</v>
      </c>
    </row>
    <row r="2716" spans="1:7" x14ac:dyDescent="0.2">
      <c r="A2716" s="1">
        <v>42647</v>
      </c>
      <c r="B2716">
        <v>609</v>
      </c>
      <c r="C2716">
        <v>611.6</v>
      </c>
      <c r="D2716">
        <v>612.70000000000005</v>
      </c>
      <c r="E2716">
        <v>606.5</v>
      </c>
      <c r="F2716" t="s">
        <v>2588</v>
      </c>
      <c r="G2716">
        <v>-4.3E-3</v>
      </c>
    </row>
    <row r="2717" spans="1:7" x14ac:dyDescent="0.2">
      <c r="A2717" s="1">
        <v>42646</v>
      </c>
      <c r="B2717">
        <v>611.6</v>
      </c>
      <c r="C2717">
        <v>610.70000000000005</v>
      </c>
      <c r="D2717">
        <v>613.20000000000005</v>
      </c>
      <c r="E2717">
        <v>608.5</v>
      </c>
      <c r="F2717" t="s">
        <v>152</v>
      </c>
      <c r="G2717">
        <v>1.5E-3</v>
      </c>
    </row>
    <row r="2718" spans="1:7" x14ac:dyDescent="0.2">
      <c r="A2718" s="1">
        <v>42645</v>
      </c>
      <c r="B2718">
        <v>610.70000000000005</v>
      </c>
      <c r="C2718">
        <v>613.4</v>
      </c>
      <c r="D2718">
        <v>614.20000000000005</v>
      </c>
      <c r="E2718">
        <v>607.70000000000005</v>
      </c>
      <c r="F2718" t="s">
        <v>2589</v>
      </c>
      <c r="G2718">
        <v>-4.4000000000000003E-3</v>
      </c>
    </row>
    <row r="2719" spans="1:7" x14ac:dyDescent="0.2">
      <c r="A2719" s="1">
        <v>42644</v>
      </c>
      <c r="B2719">
        <v>613.4</v>
      </c>
      <c r="C2719">
        <v>608.1</v>
      </c>
      <c r="D2719">
        <v>615</v>
      </c>
      <c r="E2719">
        <v>607.1</v>
      </c>
      <c r="F2719" t="s">
        <v>2590</v>
      </c>
      <c r="G2719">
        <v>8.6999999999999994E-3</v>
      </c>
    </row>
    <row r="2720" spans="1:7" x14ac:dyDescent="0.2">
      <c r="A2720" s="1">
        <v>42643</v>
      </c>
      <c r="B2720">
        <v>608.1</v>
      </c>
      <c r="C2720">
        <v>604.70000000000005</v>
      </c>
      <c r="D2720">
        <v>608.79999999999995</v>
      </c>
      <c r="E2720">
        <v>602.29999999999995</v>
      </c>
      <c r="F2720" t="s">
        <v>2591</v>
      </c>
      <c r="G2720">
        <v>5.7000000000000002E-3</v>
      </c>
    </row>
    <row r="2721" spans="1:7" x14ac:dyDescent="0.2">
      <c r="A2721" s="1">
        <v>42642</v>
      </c>
      <c r="B2721">
        <v>604.70000000000005</v>
      </c>
      <c r="C2721">
        <v>604.70000000000005</v>
      </c>
      <c r="D2721">
        <v>607.20000000000005</v>
      </c>
      <c r="E2721">
        <v>602</v>
      </c>
      <c r="F2721" t="s">
        <v>2592</v>
      </c>
      <c r="G2721">
        <v>0</v>
      </c>
    </row>
    <row r="2722" spans="1:7" x14ac:dyDescent="0.2">
      <c r="A2722" s="1">
        <v>42641</v>
      </c>
      <c r="B2722">
        <v>604.70000000000005</v>
      </c>
      <c r="C2722">
        <v>605.5</v>
      </c>
      <c r="D2722">
        <v>606.9</v>
      </c>
      <c r="E2722">
        <v>602.6</v>
      </c>
      <c r="F2722" t="s">
        <v>2593</v>
      </c>
      <c r="G2722">
        <v>-1.2999999999999999E-3</v>
      </c>
    </row>
    <row r="2723" spans="1:7" x14ac:dyDescent="0.2">
      <c r="A2723" s="1">
        <v>42640</v>
      </c>
      <c r="B2723">
        <v>605.5</v>
      </c>
      <c r="C2723">
        <v>606.5</v>
      </c>
      <c r="D2723">
        <v>609</v>
      </c>
      <c r="E2723">
        <v>601.70000000000005</v>
      </c>
      <c r="F2723" t="s">
        <v>2594</v>
      </c>
      <c r="G2723">
        <v>-1.8E-3</v>
      </c>
    </row>
    <row r="2724" spans="1:7" x14ac:dyDescent="0.2">
      <c r="A2724" s="1">
        <v>42639</v>
      </c>
      <c r="B2724">
        <v>606.5</v>
      </c>
      <c r="C2724">
        <v>601.5</v>
      </c>
      <c r="D2724">
        <v>608.5</v>
      </c>
      <c r="E2724">
        <v>598.20000000000005</v>
      </c>
      <c r="F2724" t="s">
        <v>2595</v>
      </c>
      <c r="G2724">
        <v>8.3999999999999995E-3</v>
      </c>
    </row>
    <row r="2725" spans="1:7" x14ac:dyDescent="0.2">
      <c r="A2725" s="1">
        <v>42638</v>
      </c>
      <c r="B2725">
        <v>601.5</v>
      </c>
      <c r="C2725">
        <v>602.6</v>
      </c>
      <c r="D2725">
        <v>604.9</v>
      </c>
      <c r="E2725">
        <v>598.29999999999995</v>
      </c>
      <c r="F2725" t="s">
        <v>2596</v>
      </c>
      <c r="G2725">
        <v>-1.8E-3</v>
      </c>
    </row>
    <row r="2726" spans="1:7" x14ac:dyDescent="0.2">
      <c r="A2726" s="1">
        <v>42637</v>
      </c>
      <c r="B2726">
        <v>602.6</v>
      </c>
      <c r="C2726">
        <v>602.9</v>
      </c>
      <c r="D2726">
        <v>605.9</v>
      </c>
      <c r="E2726">
        <v>600.5</v>
      </c>
      <c r="F2726" t="s">
        <v>2597</v>
      </c>
      <c r="G2726">
        <v>-5.0000000000000001E-4</v>
      </c>
    </row>
    <row r="2727" spans="1:7" x14ac:dyDescent="0.2">
      <c r="A2727" s="1">
        <v>42636</v>
      </c>
      <c r="B2727">
        <v>602.9</v>
      </c>
      <c r="C2727">
        <v>595.6</v>
      </c>
      <c r="D2727">
        <v>603.70000000000005</v>
      </c>
      <c r="E2727">
        <v>594.1</v>
      </c>
      <c r="F2727" t="s">
        <v>2598</v>
      </c>
      <c r="G2727">
        <v>1.2200000000000001E-2</v>
      </c>
    </row>
    <row r="2728" spans="1:7" x14ac:dyDescent="0.2">
      <c r="A2728" s="1">
        <v>42635</v>
      </c>
      <c r="B2728">
        <v>595.6</v>
      </c>
      <c r="C2728">
        <v>597.20000000000005</v>
      </c>
      <c r="D2728">
        <v>599.79999999999995</v>
      </c>
      <c r="E2728">
        <v>592.79999999999995</v>
      </c>
      <c r="F2728" t="s">
        <v>2599</v>
      </c>
      <c r="G2728">
        <v>-2.5999999999999999E-3</v>
      </c>
    </row>
    <row r="2729" spans="1:7" x14ac:dyDescent="0.2">
      <c r="A2729" s="1">
        <v>42634</v>
      </c>
      <c r="B2729">
        <v>597.20000000000005</v>
      </c>
      <c r="C2729">
        <v>609.20000000000005</v>
      </c>
      <c r="D2729">
        <v>608.79999999999995</v>
      </c>
      <c r="E2729">
        <v>591.70000000000005</v>
      </c>
      <c r="F2729" t="s">
        <v>2600</v>
      </c>
      <c r="G2729">
        <v>-1.9800000000000002E-2</v>
      </c>
    </row>
    <row r="2730" spans="1:7" x14ac:dyDescent="0.2">
      <c r="A2730" s="1">
        <v>42633</v>
      </c>
      <c r="B2730">
        <v>609.20000000000005</v>
      </c>
      <c r="C2730">
        <v>609.79999999999995</v>
      </c>
      <c r="D2730">
        <v>611.29999999999995</v>
      </c>
      <c r="E2730">
        <v>605.9</v>
      </c>
      <c r="F2730" t="s">
        <v>2601</v>
      </c>
      <c r="G2730">
        <v>-1E-3</v>
      </c>
    </row>
    <row r="2731" spans="1:7" x14ac:dyDescent="0.2">
      <c r="A2731" s="1">
        <v>42632</v>
      </c>
      <c r="B2731">
        <v>609.79999999999995</v>
      </c>
      <c r="C2731">
        <v>610.70000000000005</v>
      </c>
      <c r="D2731">
        <v>612.4</v>
      </c>
      <c r="E2731">
        <v>607</v>
      </c>
      <c r="F2731" t="s">
        <v>195</v>
      </c>
      <c r="G2731">
        <v>-1.4E-3</v>
      </c>
    </row>
    <row r="2732" spans="1:7" x14ac:dyDescent="0.2">
      <c r="A2732" s="1">
        <v>42631</v>
      </c>
      <c r="B2732">
        <v>610.70000000000005</v>
      </c>
      <c r="C2732">
        <v>607.1</v>
      </c>
      <c r="D2732">
        <v>612.4</v>
      </c>
      <c r="E2732">
        <v>605.20000000000005</v>
      </c>
      <c r="F2732" t="s">
        <v>2602</v>
      </c>
      <c r="G2732">
        <v>6.0000000000000001E-3</v>
      </c>
    </row>
    <row r="2733" spans="1:7" x14ac:dyDescent="0.2">
      <c r="A2733" s="1">
        <v>42630</v>
      </c>
      <c r="B2733">
        <v>607.1</v>
      </c>
      <c r="C2733">
        <v>607.79999999999995</v>
      </c>
      <c r="D2733">
        <v>609.6</v>
      </c>
      <c r="E2733">
        <v>604.5</v>
      </c>
      <c r="F2733" t="s">
        <v>2603</v>
      </c>
      <c r="G2733">
        <v>-1.1999999999999999E-3</v>
      </c>
    </row>
    <row r="2734" spans="1:7" x14ac:dyDescent="0.2">
      <c r="A2734" s="1">
        <v>42629</v>
      </c>
      <c r="B2734">
        <v>607.79999999999995</v>
      </c>
      <c r="C2734">
        <v>608.1</v>
      </c>
      <c r="D2734">
        <v>610.4</v>
      </c>
      <c r="E2734">
        <v>605.20000000000005</v>
      </c>
      <c r="F2734" t="s">
        <v>2604</v>
      </c>
      <c r="G2734">
        <v>-5.0000000000000001E-4</v>
      </c>
    </row>
    <row r="2735" spans="1:7" x14ac:dyDescent="0.2">
      <c r="A2735" s="1">
        <v>42628</v>
      </c>
      <c r="B2735">
        <v>608.1</v>
      </c>
      <c r="C2735">
        <v>609.5</v>
      </c>
      <c r="D2735">
        <v>610.70000000000005</v>
      </c>
      <c r="E2735">
        <v>605.1</v>
      </c>
      <c r="F2735" t="s">
        <v>2605</v>
      </c>
      <c r="G2735">
        <v>-2.3E-3</v>
      </c>
    </row>
    <row r="2736" spans="1:7" x14ac:dyDescent="0.2">
      <c r="A2736" s="1">
        <v>42627</v>
      </c>
      <c r="B2736">
        <v>609.5</v>
      </c>
      <c r="C2736">
        <v>608.6</v>
      </c>
      <c r="D2736">
        <v>612.20000000000005</v>
      </c>
      <c r="E2736">
        <v>606.4</v>
      </c>
      <c r="F2736" t="s">
        <v>2606</v>
      </c>
      <c r="G2736">
        <v>1.5E-3</v>
      </c>
    </row>
    <row r="2737" spans="1:7" x14ac:dyDescent="0.2">
      <c r="A2737" s="1">
        <v>42626</v>
      </c>
      <c r="B2737">
        <v>608.6</v>
      </c>
      <c r="C2737">
        <v>608</v>
      </c>
      <c r="D2737">
        <v>612</v>
      </c>
      <c r="E2737">
        <v>604.9</v>
      </c>
      <c r="F2737" t="s">
        <v>2607</v>
      </c>
      <c r="G2737">
        <v>1E-3</v>
      </c>
    </row>
    <row r="2738" spans="1:7" x14ac:dyDescent="0.2">
      <c r="A2738" s="1">
        <v>42625</v>
      </c>
      <c r="B2738">
        <v>608</v>
      </c>
      <c r="C2738">
        <v>605.6</v>
      </c>
      <c r="D2738">
        <v>610.6</v>
      </c>
      <c r="E2738">
        <v>603</v>
      </c>
      <c r="F2738" t="s">
        <v>306</v>
      </c>
      <c r="G2738">
        <v>3.8999999999999998E-3</v>
      </c>
    </row>
    <row r="2739" spans="1:7" x14ac:dyDescent="0.2">
      <c r="A2739" s="1">
        <v>42624</v>
      </c>
      <c r="B2739">
        <v>605.6</v>
      </c>
      <c r="C2739">
        <v>624.5</v>
      </c>
      <c r="D2739">
        <v>630.79999999999995</v>
      </c>
      <c r="E2739">
        <v>592.79999999999995</v>
      </c>
      <c r="F2739" t="s">
        <v>2608</v>
      </c>
      <c r="G2739">
        <v>-3.0300000000000001E-2</v>
      </c>
    </row>
    <row r="2740" spans="1:7" x14ac:dyDescent="0.2">
      <c r="A2740" s="1">
        <v>42623</v>
      </c>
      <c r="B2740">
        <v>624.5</v>
      </c>
      <c r="C2740">
        <v>623.20000000000005</v>
      </c>
      <c r="D2740">
        <v>627.5</v>
      </c>
      <c r="E2740">
        <v>621.1</v>
      </c>
      <c r="F2740" t="s">
        <v>2609</v>
      </c>
      <c r="G2740">
        <v>2.2000000000000001E-3</v>
      </c>
    </row>
    <row r="2741" spans="1:7" x14ac:dyDescent="0.2">
      <c r="A2741" s="1">
        <v>42622</v>
      </c>
      <c r="B2741">
        <v>623.20000000000005</v>
      </c>
      <c r="C2741">
        <v>625.6</v>
      </c>
      <c r="D2741">
        <v>627.6</v>
      </c>
      <c r="E2741">
        <v>617.29999999999995</v>
      </c>
      <c r="F2741" t="s">
        <v>2610</v>
      </c>
      <c r="G2741">
        <v>-3.8999999999999998E-3</v>
      </c>
    </row>
    <row r="2742" spans="1:7" x14ac:dyDescent="0.2">
      <c r="A2742" s="1">
        <v>42621</v>
      </c>
      <c r="B2742">
        <v>625.6</v>
      </c>
      <c r="C2742">
        <v>613.20000000000005</v>
      </c>
      <c r="D2742">
        <v>629.29999999999995</v>
      </c>
      <c r="E2742">
        <v>611.29999999999995</v>
      </c>
      <c r="F2742" t="s">
        <v>2611</v>
      </c>
      <c r="G2742">
        <v>2.0199999999999999E-2</v>
      </c>
    </row>
    <row r="2743" spans="1:7" x14ac:dyDescent="0.2">
      <c r="A2743" s="1">
        <v>42620</v>
      </c>
      <c r="B2743">
        <v>613.20000000000005</v>
      </c>
      <c r="C2743">
        <v>610.4</v>
      </c>
      <c r="D2743">
        <v>616.5</v>
      </c>
      <c r="E2743">
        <v>606.20000000000005</v>
      </c>
      <c r="F2743" t="s">
        <v>2612</v>
      </c>
      <c r="G2743">
        <v>4.4999999999999997E-3</v>
      </c>
    </row>
    <row r="2744" spans="1:7" x14ac:dyDescent="0.2">
      <c r="A2744" s="1">
        <v>42619</v>
      </c>
      <c r="B2744">
        <v>610.4</v>
      </c>
      <c r="C2744">
        <v>605.79999999999995</v>
      </c>
      <c r="D2744">
        <v>612</v>
      </c>
      <c r="E2744">
        <v>603.5</v>
      </c>
      <c r="F2744" t="s">
        <v>2613</v>
      </c>
      <c r="G2744">
        <v>7.7000000000000002E-3</v>
      </c>
    </row>
    <row r="2745" spans="1:7" x14ac:dyDescent="0.2">
      <c r="A2745" s="1">
        <v>42618</v>
      </c>
      <c r="B2745">
        <v>605.79999999999995</v>
      </c>
      <c r="C2745">
        <v>609.5</v>
      </c>
      <c r="D2745">
        <v>610.6</v>
      </c>
      <c r="E2745">
        <v>598.79999999999995</v>
      </c>
      <c r="F2745" t="s">
        <v>2614</v>
      </c>
      <c r="G2745">
        <v>-6.1999999999999998E-3</v>
      </c>
    </row>
    <row r="2746" spans="1:7" x14ac:dyDescent="0.2">
      <c r="A2746" s="1">
        <v>42617</v>
      </c>
      <c r="B2746">
        <v>609.5</v>
      </c>
      <c r="C2746">
        <v>598.79999999999995</v>
      </c>
      <c r="D2746">
        <v>615.20000000000005</v>
      </c>
      <c r="E2746">
        <v>590.79999999999995</v>
      </c>
      <c r="F2746" t="s">
        <v>2615</v>
      </c>
      <c r="G2746">
        <v>1.7899999999999999E-2</v>
      </c>
    </row>
    <row r="2747" spans="1:7" x14ac:dyDescent="0.2">
      <c r="A2747" s="1">
        <v>42616</v>
      </c>
      <c r="B2747">
        <v>598.79999999999995</v>
      </c>
      <c r="C2747">
        <v>575.29999999999995</v>
      </c>
      <c r="D2747">
        <v>605</v>
      </c>
      <c r="E2747">
        <v>572.6</v>
      </c>
      <c r="F2747" t="s">
        <v>2616</v>
      </c>
      <c r="G2747">
        <v>4.0899999999999999E-2</v>
      </c>
    </row>
    <row r="2748" spans="1:7" x14ac:dyDescent="0.2">
      <c r="A2748" s="1">
        <v>42615</v>
      </c>
      <c r="B2748">
        <v>575.29999999999995</v>
      </c>
      <c r="C2748">
        <v>572</v>
      </c>
      <c r="D2748">
        <v>577.6</v>
      </c>
      <c r="E2748">
        <v>569.29999999999995</v>
      </c>
      <c r="F2748" t="s">
        <v>2617</v>
      </c>
      <c r="G2748">
        <v>5.7999999999999996E-3</v>
      </c>
    </row>
    <row r="2749" spans="1:7" x14ac:dyDescent="0.2">
      <c r="A2749" s="1">
        <v>42614</v>
      </c>
      <c r="B2749">
        <v>572</v>
      </c>
      <c r="C2749">
        <v>573.9</v>
      </c>
      <c r="D2749">
        <v>705</v>
      </c>
      <c r="E2749">
        <v>569.4</v>
      </c>
      <c r="F2749" t="s">
        <v>2618</v>
      </c>
      <c r="G2749">
        <v>-3.3E-3</v>
      </c>
    </row>
    <row r="2750" spans="1:7" x14ac:dyDescent="0.2">
      <c r="A2750" s="1">
        <v>42613</v>
      </c>
      <c r="B2750">
        <v>573.9</v>
      </c>
      <c r="C2750">
        <v>577.29999999999995</v>
      </c>
      <c r="D2750">
        <v>578.29999999999995</v>
      </c>
      <c r="E2750">
        <v>571.70000000000005</v>
      </c>
      <c r="F2750" t="s">
        <v>2619</v>
      </c>
      <c r="G2750">
        <v>-6.0000000000000001E-3</v>
      </c>
    </row>
    <row r="2751" spans="1:7" x14ac:dyDescent="0.2">
      <c r="A2751" s="1">
        <v>42612</v>
      </c>
      <c r="B2751">
        <v>577.29999999999995</v>
      </c>
      <c r="C2751">
        <v>574.20000000000005</v>
      </c>
      <c r="D2751">
        <v>579.9</v>
      </c>
      <c r="E2751">
        <v>572.5</v>
      </c>
      <c r="F2751" t="s">
        <v>2620</v>
      </c>
      <c r="G2751">
        <v>5.4000000000000003E-3</v>
      </c>
    </row>
    <row r="2752" spans="1:7" x14ac:dyDescent="0.2">
      <c r="A2752" s="1">
        <v>42611</v>
      </c>
      <c r="B2752">
        <v>574.20000000000005</v>
      </c>
      <c r="C2752">
        <v>575</v>
      </c>
      <c r="D2752">
        <v>578.6</v>
      </c>
      <c r="E2752">
        <v>571.4</v>
      </c>
      <c r="F2752" t="s">
        <v>2621</v>
      </c>
      <c r="G2752">
        <v>-1.2999999999999999E-3</v>
      </c>
    </row>
    <row r="2753" spans="1:7" x14ac:dyDescent="0.2">
      <c r="A2753" s="1">
        <v>42610</v>
      </c>
      <c r="B2753">
        <v>575</v>
      </c>
      <c r="C2753">
        <v>570.29999999999995</v>
      </c>
      <c r="D2753">
        <v>576.29999999999995</v>
      </c>
      <c r="E2753">
        <v>569.20000000000005</v>
      </c>
      <c r="F2753" t="s">
        <v>2622</v>
      </c>
      <c r="G2753">
        <v>8.0999999999999996E-3</v>
      </c>
    </row>
    <row r="2754" spans="1:7" x14ac:dyDescent="0.2">
      <c r="A2754" s="1">
        <v>42609</v>
      </c>
      <c r="B2754">
        <v>570.29999999999995</v>
      </c>
      <c r="C2754">
        <v>579.4</v>
      </c>
      <c r="D2754">
        <v>580.4</v>
      </c>
      <c r="E2754">
        <v>567.29999999999995</v>
      </c>
      <c r="F2754" t="s">
        <v>2623</v>
      </c>
      <c r="G2754">
        <v>-1.5599999999999999E-2</v>
      </c>
    </row>
    <row r="2755" spans="1:7" x14ac:dyDescent="0.2">
      <c r="A2755" s="1">
        <v>42608</v>
      </c>
      <c r="B2755">
        <v>579.4</v>
      </c>
      <c r="C2755">
        <v>578</v>
      </c>
      <c r="D2755">
        <v>582.70000000000005</v>
      </c>
      <c r="E2755">
        <v>575.79999999999995</v>
      </c>
      <c r="F2755" t="s">
        <v>2624</v>
      </c>
      <c r="G2755">
        <v>2.3999999999999998E-3</v>
      </c>
    </row>
    <row r="2756" spans="1:7" x14ac:dyDescent="0.2">
      <c r="A2756" s="1">
        <v>42607</v>
      </c>
      <c r="B2756">
        <v>578</v>
      </c>
      <c r="C2756">
        <v>579.70000000000005</v>
      </c>
      <c r="D2756">
        <v>580.70000000000005</v>
      </c>
      <c r="E2756">
        <v>570.79999999999995</v>
      </c>
      <c r="F2756" t="s">
        <v>2585</v>
      </c>
      <c r="G2756">
        <v>-2.8999999999999998E-3</v>
      </c>
    </row>
    <row r="2757" spans="1:7" x14ac:dyDescent="0.2">
      <c r="A2757" s="1">
        <v>42606</v>
      </c>
      <c r="B2757">
        <v>579.70000000000005</v>
      </c>
      <c r="C2757">
        <v>583.6</v>
      </c>
      <c r="D2757">
        <v>584.5</v>
      </c>
      <c r="E2757">
        <v>576.79999999999995</v>
      </c>
      <c r="F2757" t="s">
        <v>2625</v>
      </c>
      <c r="G2757">
        <v>-6.7000000000000002E-3</v>
      </c>
    </row>
    <row r="2758" spans="1:7" x14ac:dyDescent="0.2">
      <c r="A2758" s="1">
        <v>42605</v>
      </c>
      <c r="B2758">
        <v>583.6</v>
      </c>
      <c r="C2758">
        <v>587.5</v>
      </c>
      <c r="D2758">
        <v>589.9</v>
      </c>
      <c r="E2758">
        <v>578.6</v>
      </c>
      <c r="F2758" t="s">
        <v>2626</v>
      </c>
      <c r="G2758">
        <v>-6.7000000000000002E-3</v>
      </c>
    </row>
    <row r="2759" spans="1:7" x14ac:dyDescent="0.2">
      <c r="A2759" s="1">
        <v>42604</v>
      </c>
      <c r="B2759">
        <v>587.5</v>
      </c>
      <c r="C2759">
        <v>580.70000000000005</v>
      </c>
      <c r="D2759">
        <v>591.9</v>
      </c>
      <c r="E2759">
        <v>577.1</v>
      </c>
      <c r="F2759" t="s">
        <v>2627</v>
      </c>
      <c r="G2759">
        <v>1.17E-2</v>
      </c>
    </row>
    <row r="2760" spans="1:7" x14ac:dyDescent="0.2">
      <c r="A2760" s="1">
        <v>42603</v>
      </c>
      <c r="B2760">
        <v>580.70000000000005</v>
      </c>
      <c r="C2760">
        <v>582.6</v>
      </c>
      <c r="D2760">
        <v>585.29999999999995</v>
      </c>
      <c r="E2760">
        <v>577.79999999999995</v>
      </c>
      <c r="F2760" t="s">
        <v>2628</v>
      </c>
      <c r="G2760">
        <v>-3.3E-3</v>
      </c>
    </row>
    <row r="2761" spans="1:7" x14ac:dyDescent="0.2">
      <c r="A2761" s="1">
        <v>42602</v>
      </c>
      <c r="B2761">
        <v>582.6</v>
      </c>
      <c r="C2761">
        <v>574.6</v>
      </c>
      <c r="D2761">
        <v>583.5</v>
      </c>
      <c r="E2761">
        <v>572.29999999999995</v>
      </c>
      <c r="F2761" t="s">
        <v>2629</v>
      </c>
      <c r="G2761">
        <v>1.4E-2</v>
      </c>
    </row>
    <row r="2762" spans="1:7" x14ac:dyDescent="0.2">
      <c r="A2762" s="1">
        <v>42601</v>
      </c>
      <c r="B2762">
        <v>574.6</v>
      </c>
      <c r="C2762">
        <v>573.4</v>
      </c>
      <c r="D2762">
        <v>577.9</v>
      </c>
      <c r="E2762">
        <v>566.29999999999995</v>
      </c>
      <c r="F2762" t="s">
        <v>2630</v>
      </c>
      <c r="G2762">
        <v>2E-3</v>
      </c>
    </row>
    <row r="2763" spans="1:7" x14ac:dyDescent="0.2">
      <c r="A2763" s="1">
        <v>42600</v>
      </c>
      <c r="B2763">
        <v>573.4</v>
      </c>
      <c r="C2763">
        <v>572.29999999999995</v>
      </c>
      <c r="D2763">
        <v>579.5</v>
      </c>
      <c r="E2763">
        <v>570.79999999999995</v>
      </c>
      <c r="F2763" t="s">
        <v>2631</v>
      </c>
      <c r="G2763">
        <v>1.8E-3</v>
      </c>
    </row>
    <row r="2764" spans="1:7" x14ac:dyDescent="0.2">
      <c r="A2764" s="1">
        <v>42599</v>
      </c>
      <c r="B2764">
        <v>572.29999999999995</v>
      </c>
      <c r="C2764">
        <v>580.20000000000005</v>
      </c>
      <c r="D2764">
        <v>581.1</v>
      </c>
      <c r="E2764">
        <v>568.70000000000005</v>
      </c>
      <c r="F2764" t="s">
        <v>2632</v>
      </c>
      <c r="G2764">
        <v>-1.35E-2</v>
      </c>
    </row>
    <row r="2765" spans="1:7" x14ac:dyDescent="0.2">
      <c r="A2765" s="1">
        <v>42598</v>
      </c>
      <c r="B2765">
        <v>580.20000000000005</v>
      </c>
      <c r="C2765">
        <v>567</v>
      </c>
      <c r="D2765">
        <v>583.4</v>
      </c>
      <c r="E2765">
        <v>563.4</v>
      </c>
      <c r="F2765" t="s">
        <v>2633</v>
      </c>
      <c r="G2765">
        <v>2.3400000000000001E-2</v>
      </c>
    </row>
    <row r="2766" spans="1:7" x14ac:dyDescent="0.2">
      <c r="A2766" s="1">
        <v>42597</v>
      </c>
      <c r="B2766">
        <v>567</v>
      </c>
      <c r="C2766">
        <v>569.1</v>
      </c>
      <c r="D2766">
        <v>575</v>
      </c>
      <c r="E2766">
        <v>559.29999999999995</v>
      </c>
      <c r="F2766" t="s">
        <v>2634</v>
      </c>
      <c r="G2766">
        <v>-3.7000000000000002E-3</v>
      </c>
    </row>
    <row r="2767" spans="1:7" x14ac:dyDescent="0.2">
      <c r="A2767" s="1">
        <v>42596</v>
      </c>
      <c r="B2767">
        <v>569.1</v>
      </c>
      <c r="C2767">
        <v>584.6</v>
      </c>
      <c r="D2767">
        <v>585.79999999999995</v>
      </c>
      <c r="E2767">
        <v>559.9</v>
      </c>
      <c r="F2767" t="s">
        <v>2635</v>
      </c>
      <c r="G2767">
        <v>-2.6599999999999999E-2</v>
      </c>
    </row>
    <row r="2768" spans="1:7" x14ac:dyDescent="0.2">
      <c r="A2768" s="1">
        <v>42595</v>
      </c>
      <c r="B2768">
        <v>584.6</v>
      </c>
      <c r="C2768">
        <v>587.1</v>
      </c>
      <c r="D2768">
        <v>590.1</v>
      </c>
      <c r="E2768">
        <v>582.79999999999995</v>
      </c>
      <c r="F2768" t="s">
        <v>2636</v>
      </c>
      <c r="G2768">
        <v>-4.3E-3</v>
      </c>
    </row>
    <row r="2769" spans="1:7" x14ac:dyDescent="0.2">
      <c r="A2769" s="1">
        <v>42594</v>
      </c>
      <c r="B2769">
        <v>587.1</v>
      </c>
      <c r="C2769">
        <v>587.79999999999995</v>
      </c>
      <c r="D2769">
        <v>591.1</v>
      </c>
      <c r="E2769">
        <v>582.20000000000005</v>
      </c>
      <c r="F2769" t="s">
        <v>2637</v>
      </c>
      <c r="G2769">
        <v>-1.1999999999999999E-3</v>
      </c>
    </row>
    <row r="2770" spans="1:7" x14ac:dyDescent="0.2">
      <c r="A2770" s="1">
        <v>42593</v>
      </c>
      <c r="B2770">
        <v>587.79999999999995</v>
      </c>
      <c r="C2770">
        <v>590.9</v>
      </c>
      <c r="D2770">
        <v>599.20000000000005</v>
      </c>
      <c r="E2770">
        <v>585.4</v>
      </c>
      <c r="F2770" t="s">
        <v>2638</v>
      </c>
      <c r="G2770">
        <v>-5.1999999999999998E-3</v>
      </c>
    </row>
    <row r="2771" spans="1:7" x14ac:dyDescent="0.2">
      <c r="A2771" s="1">
        <v>42592</v>
      </c>
      <c r="B2771">
        <v>590.9</v>
      </c>
      <c r="C2771">
        <v>585.29999999999995</v>
      </c>
      <c r="D2771">
        <v>600.5</v>
      </c>
      <c r="E2771">
        <v>580.9</v>
      </c>
      <c r="F2771" t="s">
        <v>260</v>
      </c>
      <c r="G2771">
        <v>9.7000000000000003E-3</v>
      </c>
    </row>
    <row r="2772" spans="1:7" x14ac:dyDescent="0.2">
      <c r="A2772" s="1">
        <v>42591</v>
      </c>
      <c r="B2772">
        <v>585.29999999999995</v>
      </c>
      <c r="C2772">
        <v>589.20000000000005</v>
      </c>
      <c r="D2772">
        <v>591.20000000000005</v>
      </c>
      <c r="E2772">
        <v>581.1</v>
      </c>
      <c r="F2772" t="s">
        <v>2639</v>
      </c>
      <c r="G2772">
        <v>-6.7999999999999996E-3</v>
      </c>
    </row>
    <row r="2773" spans="1:7" x14ac:dyDescent="0.2">
      <c r="A2773" s="1">
        <v>42590</v>
      </c>
      <c r="B2773">
        <v>589.20000000000005</v>
      </c>
      <c r="C2773">
        <v>590.79999999999995</v>
      </c>
      <c r="D2773">
        <v>594.20000000000005</v>
      </c>
      <c r="E2773">
        <v>585.4</v>
      </c>
      <c r="F2773" t="s">
        <v>2640</v>
      </c>
      <c r="G2773">
        <v>-2.7000000000000001E-3</v>
      </c>
    </row>
    <row r="2774" spans="1:7" x14ac:dyDescent="0.2">
      <c r="A2774" s="1">
        <v>42589</v>
      </c>
      <c r="B2774">
        <v>590.79999999999995</v>
      </c>
      <c r="C2774">
        <v>586.5</v>
      </c>
      <c r="D2774">
        <v>596</v>
      </c>
      <c r="E2774">
        <v>580.9</v>
      </c>
      <c r="F2774" t="s">
        <v>2641</v>
      </c>
      <c r="G2774">
        <v>7.4999999999999997E-3</v>
      </c>
    </row>
    <row r="2775" spans="1:7" x14ac:dyDescent="0.2">
      <c r="A2775" s="1">
        <v>42588</v>
      </c>
      <c r="B2775">
        <v>586.5</v>
      </c>
      <c r="C2775">
        <v>574.70000000000005</v>
      </c>
      <c r="D2775">
        <v>596.70000000000005</v>
      </c>
      <c r="E2775">
        <v>565.29999999999995</v>
      </c>
      <c r="F2775" t="s">
        <v>2642</v>
      </c>
      <c r="G2775">
        <v>2.0500000000000001E-2</v>
      </c>
    </row>
    <row r="2776" spans="1:7" x14ac:dyDescent="0.2">
      <c r="A2776" s="1">
        <v>42587</v>
      </c>
      <c r="B2776">
        <v>574.70000000000005</v>
      </c>
      <c r="C2776">
        <v>576.20000000000005</v>
      </c>
      <c r="D2776">
        <v>580</v>
      </c>
      <c r="E2776">
        <v>565.79999999999995</v>
      </c>
      <c r="F2776" t="s">
        <v>2643</v>
      </c>
      <c r="G2776">
        <v>-2.7000000000000001E-3</v>
      </c>
    </row>
    <row r="2777" spans="1:7" x14ac:dyDescent="0.2">
      <c r="A2777" s="1">
        <v>42586</v>
      </c>
      <c r="B2777">
        <v>576.20000000000005</v>
      </c>
      <c r="C2777">
        <v>566.4</v>
      </c>
      <c r="D2777">
        <v>584.9</v>
      </c>
      <c r="E2777">
        <v>559.5</v>
      </c>
      <c r="F2777" t="s">
        <v>2644</v>
      </c>
      <c r="G2777">
        <v>1.7299999999999999E-2</v>
      </c>
    </row>
    <row r="2778" spans="1:7" x14ac:dyDescent="0.2">
      <c r="A2778" s="1">
        <v>42585</v>
      </c>
      <c r="B2778">
        <v>566.4</v>
      </c>
      <c r="C2778">
        <v>513.4</v>
      </c>
      <c r="D2778">
        <v>573.1</v>
      </c>
      <c r="E2778">
        <v>514.1</v>
      </c>
      <c r="F2778" t="s">
        <v>2645</v>
      </c>
      <c r="G2778">
        <v>0.1032</v>
      </c>
    </row>
    <row r="2779" spans="1:7" x14ac:dyDescent="0.2">
      <c r="A2779" s="1">
        <v>42584</v>
      </c>
      <c r="B2779">
        <v>513.4</v>
      </c>
      <c r="C2779">
        <v>607</v>
      </c>
      <c r="D2779">
        <v>613.79999999999995</v>
      </c>
      <c r="E2779">
        <v>471.4</v>
      </c>
      <c r="F2779" t="s">
        <v>2646</v>
      </c>
      <c r="G2779">
        <v>-0.1542</v>
      </c>
    </row>
    <row r="2780" spans="1:7" x14ac:dyDescent="0.2">
      <c r="A2780" s="1">
        <v>42583</v>
      </c>
      <c r="B2780">
        <v>607</v>
      </c>
      <c r="C2780">
        <v>621.9</v>
      </c>
      <c r="D2780">
        <v>627.9</v>
      </c>
      <c r="E2780">
        <v>603.5</v>
      </c>
      <c r="F2780" t="s">
        <v>1080</v>
      </c>
      <c r="G2780">
        <v>-2.3900000000000001E-2</v>
      </c>
    </row>
    <row r="2781" spans="1:7" x14ac:dyDescent="0.2">
      <c r="A2781" s="1">
        <v>42582</v>
      </c>
      <c r="B2781">
        <v>621.9</v>
      </c>
      <c r="C2781">
        <v>654.70000000000005</v>
      </c>
      <c r="D2781">
        <v>654.9</v>
      </c>
      <c r="E2781">
        <v>621.4</v>
      </c>
      <c r="F2781" t="s">
        <v>2647</v>
      </c>
      <c r="G2781">
        <v>-5.0200000000000002E-2</v>
      </c>
    </row>
    <row r="2782" spans="1:7" x14ac:dyDescent="0.2">
      <c r="A2782" s="1">
        <v>42581</v>
      </c>
      <c r="B2782">
        <v>654.70000000000005</v>
      </c>
      <c r="C2782">
        <v>655.4</v>
      </c>
      <c r="D2782">
        <v>657.5</v>
      </c>
      <c r="E2782">
        <v>652.1</v>
      </c>
      <c r="F2782" t="s">
        <v>2648</v>
      </c>
      <c r="G2782">
        <v>-1.1000000000000001E-3</v>
      </c>
    </row>
    <row r="2783" spans="1:7" x14ac:dyDescent="0.2">
      <c r="A2783" s="1">
        <v>42580</v>
      </c>
      <c r="B2783">
        <v>655.4</v>
      </c>
      <c r="C2783">
        <v>654.1</v>
      </c>
      <c r="D2783">
        <v>657.4</v>
      </c>
      <c r="E2783">
        <v>651</v>
      </c>
      <c r="F2783" t="s">
        <v>2649</v>
      </c>
      <c r="G2783">
        <v>2E-3</v>
      </c>
    </row>
    <row r="2784" spans="1:7" x14ac:dyDescent="0.2">
      <c r="A2784" s="1">
        <v>42579</v>
      </c>
      <c r="B2784">
        <v>654.1</v>
      </c>
      <c r="C2784">
        <v>654.5</v>
      </c>
      <c r="D2784">
        <v>658</v>
      </c>
      <c r="E2784">
        <v>650.79999999999995</v>
      </c>
      <c r="F2784" t="s">
        <v>2650</v>
      </c>
      <c r="G2784">
        <v>-5.9999999999999995E-4</v>
      </c>
    </row>
    <row r="2785" spans="1:7" x14ac:dyDescent="0.2">
      <c r="A2785" s="1">
        <v>42578</v>
      </c>
      <c r="B2785">
        <v>654.5</v>
      </c>
      <c r="C2785">
        <v>654.4</v>
      </c>
      <c r="D2785">
        <v>659.1</v>
      </c>
      <c r="E2785">
        <v>646</v>
      </c>
      <c r="F2785" t="s">
        <v>2651</v>
      </c>
      <c r="G2785">
        <v>2.0000000000000001E-4</v>
      </c>
    </row>
    <row r="2786" spans="1:7" x14ac:dyDescent="0.2">
      <c r="A2786" s="1">
        <v>42577</v>
      </c>
      <c r="B2786">
        <v>654.4</v>
      </c>
      <c r="C2786">
        <v>654</v>
      </c>
      <c r="D2786">
        <v>657.8</v>
      </c>
      <c r="E2786">
        <v>643.5</v>
      </c>
      <c r="F2786" t="s">
        <v>2652</v>
      </c>
      <c r="G2786">
        <v>5.9999999999999995E-4</v>
      </c>
    </row>
    <row r="2787" spans="1:7" x14ac:dyDescent="0.2">
      <c r="A2787" s="1">
        <v>42576</v>
      </c>
      <c r="B2787">
        <v>654</v>
      </c>
      <c r="C2787">
        <v>659.3</v>
      </c>
      <c r="D2787">
        <v>662.5</v>
      </c>
      <c r="E2787">
        <v>651.1</v>
      </c>
      <c r="F2787" t="s">
        <v>2653</v>
      </c>
      <c r="G2787">
        <v>-8.0000000000000002E-3</v>
      </c>
    </row>
    <row r="2788" spans="1:7" x14ac:dyDescent="0.2">
      <c r="A2788" s="1">
        <v>42575</v>
      </c>
      <c r="B2788">
        <v>659.3</v>
      </c>
      <c r="C2788">
        <v>655.20000000000005</v>
      </c>
      <c r="D2788">
        <v>664.2</v>
      </c>
      <c r="E2788">
        <v>651</v>
      </c>
      <c r="F2788" t="s">
        <v>2654</v>
      </c>
      <c r="G2788">
        <v>6.3E-3</v>
      </c>
    </row>
    <row r="2789" spans="1:7" x14ac:dyDescent="0.2">
      <c r="A2789" s="1">
        <v>42574</v>
      </c>
      <c r="B2789">
        <v>655.20000000000005</v>
      </c>
      <c r="C2789">
        <v>651.1</v>
      </c>
      <c r="D2789">
        <v>658.2</v>
      </c>
      <c r="E2789">
        <v>648</v>
      </c>
      <c r="F2789" t="s">
        <v>2651</v>
      </c>
      <c r="G2789">
        <v>6.1999999999999998E-3</v>
      </c>
    </row>
    <row r="2790" spans="1:7" x14ac:dyDescent="0.2">
      <c r="A2790" s="1">
        <v>42573</v>
      </c>
      <c r="B2790">
        <v>651.1</v>
      </c>
      <c r="C2790">
        <v>664.6</v>
      </c>
      <c r="D2790">
        <v>669.4</v>
      </c>
      <c r="E2790">
        <v>645.70000000000005</v>
      </c>
      <c r="F2790" t="s">
        <v>2655</v>
      </c>
      <c r="G2790">
        <v>-2.0299999999999999E-2</v>
      </c>
    </row>
    <row r="2791" spans="1:7" x14ac:dyDescent="0.2">
      <c r="A2791" s="1">
        <v>42572</v>
      </c>
      <c r="B2791">
        <v>664.6</v>
      </c>
      <c r="C2791">
        <v>664.4</v>
      </c>
      <c r="D2791">
        <v>666.5</v>
      </c>
      <c r="E2791">
        <v>657.8</v>
      </c>
      <c r="F2791" t="s">
        <v>2656</v>
      </c>
      <c r="G2791">
        <v>2.9999999999999997E-4</v>
      </c>
    </row>
    <row r="2792" spans="1:7" x14ac:dyDescent="0.2">
      <c r="A2792" s="1">
        <v>42571</v>
      </c>
      <c r="B2792">
        <v>664.4</v>
      </c>
      <c r="C2792">
        <v>671.1</v>
      </c>
      <c r="D2792">
        <v>672.3</v>
      </c>
      <c r="E2792">
        <v>659.5</v>
      </c>
      <c r="F2792" t="s">
        <v>2657</v>
      </c>
      <c r="G2792">
        <v>-0.01</v>
      </c>
    </row>
    <row r="2793" spans="1:7" x14ac:dyDescent="0.2">
      <c r="A2793" s="1">
        <v>42570</v>
      </c>
      <c r="B2793">
        <v>671.1</v>
      </c>
      <c r="C2793">
        <v>670.4</v>
      </c>
      <c r="D2793">
        <v>673.2</v>
      </c>
      <c r="E2793">
        <v>663.6</v>
      </c>
      <c r="F2793" t="s">
        <v>2658</v>
      </c>
      <c r="G2793">
        <v>1.1000000000000001E-3</v>
      </c>
    </row>
    <row r="2794" spans="1:7" x14ac:dyDescent="0.2">
      <c r="A2794" s="1">
        <v>42569</v>
      </c>
      <c r="B2794">
        <v>670.4</v>
      </c>
      <c r="C2794">
        <v>676.3</v>
      </c>
      <c r="D2794">
        <v>680.4</v>
      </c>
      <c r="E2794">
        <v>664.6</v>
      </c>
      <c r="F2794" t="s">
        <v>184</v>
      </c>
      <c r="G2794">
        <v>-8.8000000000000005E-3</v>
      </c>
    </row>
    <row r="2795" spans="1:7" x14ac:dyDescent="0.2">
      <c r="A2795" s="1">
        <v>42568</v>
      </c>
      <c r="B2795">
        <v>676.3</v>
      </c>
      <c r="C2795">
        <v>660.7</v>
      </c>
      <c r="D2795">
        <v>680.9</v>
      </c>
      <c r="E2795">
        <v>660.1</v>
      </c>
      <c r="F2795" t="s">
        <v>2659</v>
      </c>
      <c r="G2795">
        <v>2.3699999999999999E-2</v>
      </c>
    </row>
    <row r="2796" spans="1:7" x14ac:dyDescent="0.2">
      <c r="A2796" s="1">
        <v>42567</v>
      </c>
      <c r="B2796">
        <v>660.7</v>
      </c>
      <c r="C2796">
        <v>664.2</v>
      </c>
      <c r="D2796">
        <v>665.4</v>
      </c>
      <c r="E2796">
        <v>655.7</v>
      </c>
      <c r="F2796" t="s">
        <v>2660</v>
      </c>
      <c r="G2796">
        <v>-5.3E-3</v>
      </c>
    </row>
    <row r="2797" spans="1:7" x14ac:dyDescent="0.2">
      <c r="A2797" s="1">
        <v>42566</v>
      </c>
      <c r="B2797">
        <v>664.2</v>
      </c>
      <c r="C2797">
        <v>657.3</v>
      </c>
      <c r="D2797">
        <v>667.5</v>
      </c>
      <c r="E2797">
        <v>656.5</v>
      </c>
      <c r="F2797" t="s">
        <v>2661</v>
      </c>
      <c r="G2797">
        <v>1.06E-2</v>
      </c>
    </row>
    <row r="2798" spans="1:7" x14ac:dyDescent="0.2">
      <c r="A2798" s="1">
        <v>42565</v>
      </c>
      <c r="B2798">
        <v>657.3</v>
      </c>
      <c r="C2798">
        <v>661.2</v>
      </c>
      <c r="D2798">
        <v>661.9</v>
      </c>
      <c r="E2798">
        <v>646.29999999999995</v>
      </c>
      <c r="F2798" t="s">
        <v>812</v>
      </c>
      <c r="G2798">
        <v>-5.8999999999999999E-3</v>
      </c>
    </row>
    <row r="2799" spans="1:7" x14ac:dyDescent="0.2">
      <c r="A2799" s="1">
        <v>42564</v>
      </c>
      <c r="B2799">
        <v>661.2</v>
      </c>
      <c r="C2799">
        <v>670.6</v>
      </c>
      <c r="D2799">
        <v>672</v>
      </c>
      <c r="E2799">
        <v>656</v>
      </c>
      <c r="F2799" t="s">
        <v>2662</v>
      </c>
      <c r="G2799">
        <v>-1.4E-2</v>
      </c>
    </row>
    <row r="2800" spans="1:7" x14ac:dyDescent="0.2">
      <c r="A2800" s="1">
        <v>42563</v>
      </c>
      <c r="B2800">
        <v>670.6</v>
      </c>
      <c r="C2800">
        <v>646.70000000000005</v>
      </c>
      <c r="D2800">
        <v>673.2</v>
      </c>
      <c r="E2800">
        <v>644.6</v>
      </c>
      <c r="F2800" t="s">
        <v>2663</v>
      </c>
      <c r="G2800">
        <v>3.6900000000000002E-2</v>
      </c>
    </row>
    <row r="2801" spans="1:7" x14ac:dyDescent="0.2">
      <c r="A2801" s="1">
        <v>42562</v>
      </c>
      <c r="B2801">
        <v>646.70000000000005</v>
      </c>
      <c r="C2801">
        <v>647.1</v>
      </c>
      <c r="D2801">
        <v>657.5</v>
      </c>
      <c r="E2801">
        <v>640</v>
      </c>
      <c r="F2801" t="s">
        <v>2664</v>
      </c>
      <c r="G2801">
        <v>-5.9999999999999995E-4</v>
      </c>
    </row>
    <row r="2802" spans="1:7" x14ac:dyDescent="0.2">
      <c r="A2802" s="1">
        <v>42561</v>
      </c>
      <c r="B2802">
        <v>647.1</v>
      </c>
      <c r="C2802">
        <v>651.79999999999995</v>
      </c>
      <c r="D2802">
        <v>652</v>
      </c>
      <c r="E2802">
        <v>636.79999999999995</v>
      </c>
      <c r="F2802" t="s">
        <v>2665</v>
      </c>
      <c r="G2802">
        <v>-7.1999999999999998E-3</v>
      </c>
    </row>
    <row r="2803" spans="1:7" x14ac:dyDescent="0.2">
      <c r="A2803" s="1">
        <v>42560</v>
      </c>
      <c r="B2803">
        <v>651.79999999999995</v>
      </c>
      <c r="C2803">
        <v>662.8</v>
      </c>
      <c r="D2803">
        <v>663.5</v>
      </c>
      <c r="E2803">
        <v>620.70000000000005</v>
      </c>
      <c r="F2803" t="s">
        <v>2666</v>
      </c>
      <c r="G2803">
        <v>-1.6500000000000001E-2</v>
      </c>
    </row>
    <row r="2804" spans="1:7" x14ac:dyDescent="0.2">
      <c r="A2804" s="1">
        <v>42559</v>
      </c>
      <c r="B2804">
        <v>662.8</v>
      </c>
      <c r="C2804">
        <v>635.29999999999995</v>
      </c>
      <c r="D2804">
        <v>663.4</v>
      </c>
      <c r="E2804">
        <v>630.20000000000005</v>
      </c>
      <c r="F2804" t="s">
        <v>2667</v>
      </c>
      <c r="G2804">
        <v>4.3299999999999998E-2</v>
      </c>
    </row>
    <row r="2805" spans="1:7" x14ac:dyDescent="0.2">
      <c r="A2805" s="1">
        <v>42558</v>
      </c>
      <c r="B2805">
        <v>635.29999999999995</v>
      </c>
      <c r="C2805">
        <v>672.7</v>
      </c>
      <c r="D2805">
        <v>676.2</v>
      </c>
      <c r="E2805">
        <v>605</v>
      </c>
      <c r="F2805" t="s">
        <v>1125</v>
      </c>
      <c r="G2805">
        <v>-5.57E-2</v>
      </c>
    </row>
    <row r="2806" spans="1:7" x14ac:dyDescent="0.2">
      <c r="A2806" s="1">
        <v>42557</v>
      </c>
      <c r="B2806">
        <v>672.7</v>
      </c>
      <c r="C2806">
        <v>663.7</v>
      </c>
      <c r="D2806">
        <v>678.4</v>
      </c>
      <c r="E2806">
        <v>662.2</v>
      </c>
      <c r="F2806" t="s">
        <v>2668</v>
      </c>
      <c r="G2806">
        <v>1.3599999999999999E-2</v>
      </c>
    </row>
    <row r="2807" spans="1:7" x14ac:dyDescent="0.2">
      <c r="A2807" s="1">
        <v>42556</v>
      </c>
      <c r="B2807">
        <v>663.7</v>
      </c>
      <c r="C2807">
        <v>675.2</v>
      </c>
      <c r="D2807">
        <v>679.2</v>
      </c>
      <c r="E2807">
        <v>657.3</v>
      </c>
      <c r="F2807" t="s">
        <v>2669</v>
      </c>
      <c r="G2807">
        <v>-1.7000000000000001E-2</v>
      </c>
    </row>
    <row r="2808" spans="1:7" x14ac:dyDescent="0.2">
      <c r="A2808" s="1">
        <v>42555</v>
      </c>
      <c r="B2808">
        <v>675.2</v>
      </c>
      <c r="C2808">
        <v>661.6</v>
      </c>
      <c r="D2808">
        <v>679</v>
      </c>
      <c r="E2808">
        <v>644</v>
      </c>
      <c r="F2808" t="s">
        <v>2670</v>
      </c>
      <c r="G2808">
        <v>2.0400000000000001E-2</v>
      </c>
    </row>
    <row r="2809" spans="1:7" x14ac:dyDescent="0.2">
      <c r="A2809" s="1">
        <v>42554</v>
      </c>
      <c r="B2809">
        <v>661.6</v>
      </c>
      <c r="C2809">
        <v>698.1</v>
      </c>
      <c r="D2809">
        <v>701.5</v>
      </c>
      <c r="E2809">
        <v>644.6</v>
      </c>
      <c r="F2809" t="s">
        <v>2671</v>
      </c>
      <c r="G2809">
        <v>-5.2200000000000003E-2</v>
      </c>
    </row>
    <row r="2810" spans="1:7" x14ac:dyDescent="0.2">
      <c r="A2810" s="1">
        <v>42553</v>
      </c>
      <c r="B2810">
        <v>698.1</v>
      </c>
      <c r="C2810">
        <v>674.6</v>
      </c>
      <c r="D2810">
        <v>700.5</v>
      </c>
      <c r="E2810">
        <v>671.5</v>
      </c>
      <c r="F2810" t="s">
        <v>2672</v>
      </c>
      <c r="G2810">
        <v>3.4799999999999998E-2</v>
      </c>
    </row>
    <row r="2811" spans="1:7" x14ac:dyDescent="0.2">
      <c r="A2811" s="1">
        <v>42552</v>
      </c>
      <c r="B2811">
        <v>674.6</v>
      </c>
      <c r="C2811">
        <v>670</v>
      </c>
      <c r="D2811">
        <v>685.1</v>
      </c>
      <c r="E2811">
        <v>661.1</v>
      </c>
      <c r="F2811" t="s">
        <v>2257</v>
      </c>
      <c r="G2811">
        <v>6.7999999999999996E-3</v>
      </c>
    </row>
    <row r="2812" spans="1:7" x14ac:dyDescent="0.2">
      <c r="A2812" s="1">
        <v>42551</v>
      </c>
      <c r="B2812">
        <v>670</v>
      </c>
      <c r="C2812">
        <v>636.5</v>
      </c>
      <c r="D2812">
        <v>673</v>
      </c>
      <c r="E2812">
        <v>631.20000000000005</v>
      </c>
      <c r="F2812" t="s">
        <v>2673</v>
      </c>
      <c r="G2812">
        <v>5.2600000000000001E-2</v>
      </c>
    </row>
    <row r="2813" spans="1:7" x14ac:dyDescent="0.2">
      <c r="A2813" s="1">
        <v>42550</v>
      </c>
      <c r="B2813">
        <v>636.5</v>
      </c>
      <c r="C2813">
        <v>644.9</v>
      </c>
      <c r="D2813">
        <v>645.9</v>
      </c>
      <c r="E2813">
        <v>621.79999999999995</v>
      </c>
      <c r="F2813" t="s">
        <v>2674</v>
      </c>
      <c r="G2813">
        <v>-1.29E-2</v>
      </c>
    </row>
    <row r="2814" spans="1:7" x14ac:dyDescent="0.2">
      <c r="A2814" s="1">
        <v>42549</v>
      </c>
      <c r="B2814">
        <v>644.9</v>
      </c>
      <c r="C2814">
        <v>644.70000000000005</v>
      </c>
      <c r="D2814">
        <v>659.3</v>
      </c>
      <c r="E2814">
        <v>634.29999999999995</v>
      </c>
      <c r="F2814" t="s">
        <v>2675</v>
      </c>
      <c r="G2814">
        <v>4.0000000000000002E-4</v>
      </c>
    </row>
    <row r="2815" spans="1:7" x14ac:dyDescent="0.2">
      <c r="A2815" s="1">
        <v>42548</v>
      </c>
      <c r="B2815">
        <v>644.70000000000005</v>
      </c>
      <c r="C2815">
        <v>625.4</v>
      </c>
      <c r="D2815">
        <v>650.29999999999995</v>
      </c>
      <c r="E2815">
        <v>615.20000000000005</v>
      </c>
      <c r="F2815" t="s">
        <v>246</v>
      </c>
      <c r="G2815">
        <v>3.0800000000000001E-2</v>
      </c>
    </row>
    <row r="2816" spans="1:7" x14ac:dyDescent="0.2">
      <c r="A2816" s="1">
        <v>42547</v>
      </c>
      <c r="B2816">
        <v>625.4</v>
      </c>
      <c r="C2816">
        <v>663.5</v>
      </c>
      <c r="D2816">
        <v>665.2</v>
      </c>
      <c r="E2816">
        <v>609.9</v>
      </c>
      <c r="F2816" t="s">
        <v>2676</v>
      </c>
      <c r="G2816">
        <v>-5.74E-2</v>
      </c>
    </row>
    <row r="2817" spans="1:7" x14ac:dyDescent="0.2">
      <c r="A2817" s="1">
        <v>42546</v>
      </c>
      <c r="B2817">
        <v>663.5</v>
      </c>
      <c r="C2817">
        <v>656.9</v>
      </c>
      <c r="D2817">
        <v>688.1</v>
      </c>
      <c r="E2817">
        <v>640.79999999999995</v>
      </c>
      <c r="F2817" t="s">
        <v>2677</v>
      </c>
      <c r="G2817">
        <v>1.01E-2</v>
      </c>
    </row>
    <row r="2818" spans="1:7" x14ac:dyDescent="0.2">
      <c r="A2818" s="1">
        <v>42545</v>
      </c>
      <c r="B2818">
        <v>656.9</v>
      </c>
      <c r="C2818">
        <v>620.79999999999995</v>
      </c>
      <c r="D2818">
        <v>687.4</v>
      </c>
      <c r="E2818">
        <v>616.4</v>
      </c>
      <c r="F2818" t="s">
        <v>2678</v>
      </c>
      <c r="G2818">
        <v>5.8099999999999999E-2</v>
      </c>
    </row>
    <row r="2819" spans="1:7" x14ac:dyDescent="0.2">
      <c r="A2819" s="1">
        <v>42544</v>
      </c>
      <c r="B2819">
        <v>620.79999999999995</v>
      </c>
      <c r="C2819">
        <v>590.6</v>
      </c>
      <c r="D2819">
        <v>629.5</v>
      </c>
      <c r="E2819">
        <v>539.29999999999995</v>
      </c>
      <c r="F2819" t="s">
        <v>2679</v>
      </c>
      <c r="G2819">
        <v>5.1299999999999998E-2</v>
      </c>
    </row>
    <row r="2820" spans="1:7" x14ac:dyDescent="0.2">
      <c r="A2820" s="1">
        <v>42543</v>
      </c>
      <c r="B2820">
        <v>590.6</v>
      </c>
      <c r="C2820">
        <v>667.4</v>
      </c>
      <c r="D2820">
        <v>677.8</v>
      </c>
      <c r="E2820">
        <v>586.6</v>
      </c>
      <c r="F2820" t="s">
        <v>2680</v>
      </c>
      <c r="G2820">
        <v>-0.11509999999999999</v>
      </c>
    </row>
    <row r="2821" spans="1:7" x14ac:dyDescent="0.2">
      <c r="A2821" s="1">
        <v>42542</v>
      </c>
      <c r="B2821">
        <v>667.4</v>
      </c>
      <c r="C2821">
        <v>734</v>
      </c>
      <c r="D2821">
        <v>732.2</v>
      </c>
      <c r="E2821">
        <v>626</v>
      </c>
      <c r="F2821" t="s">
        <v>2681</v>
      </c>
      <c r="G2821">
        <v>-9.0700000000000003E-2</v>
      </c>
    </row>
    <row r="2822" spans="1:7" x14ac:dyDescent="0.2">
      <c r="A2822" s="1">
        <v>42541</v>
      </c>
      <c r="B2822">
        <v>734</v>
      </c>
      <c r="C2822">
        <v>761</v>
      </c>
      <c r="D2822">
        <v>764.6</v>
      </c>
      <c r="E2822">
        <v>717.4</v>
      </c>
      <c r="F2822" t="s">
        <v>2682</v>
      </c>
      <c r="G2822">
        <v>-3.56E-2</v>
      </c>
    </row>
    <row r="2823" spans="1:7" x14ac:dyDescent="0.2">
      <c r="A2823" s="1">
        <v>42540</v>
      </c>
      <c r="B2823">
        <v>761</v>
      </c>
      <c r="C2823">
        <v>753.8</v>
      </c>
      <c r="D2823">
        <v>765.1</v>
      </c>
      <c r="E2823">
        <v>740.4</v>
      </c>
      <c r="F2823" t="s">
        <v>2683</v>
      </c>
      <c r="G2823">
        <v>9.5999999999999992E-3</v>
      </c>
    </row>
    <row r="2824" spans="1:7" x14ac:dyDescent="0.2">
      <c r="A2824" s="1">
        <v>42539</v>
      </c>
      <c r="B2824">
        <v>753.8</v>
      </c>
      <c r="C2824">
        <v>743.9</v>
      </c>
      <c r="D2824">
        <v>776</v>
      </c>
      <c r="E2824">
        <v>727.1</v>
      </c>
      <c r="F2824" t="s">
        <v>2684</v>
      </c>
      <c r="G2824">
        <v>1.3299999999999999E-2</v>
      </c>
    </row>
    <row r="2825" spans="1:7" x14ac:dyDescent="0.2">
      <c r="A2825" s="1">
        <v>42538</v>
      </c>
      <c r="B2825">
        <v>743.9</v>
      </c>
      <c r="C2825">
        <v>761.2</v>
      </c>
      <c r="D2825">
        <v>771.9</v>
      </c>
      <c r="E2825">
        <v>704.2</v>
      </c>
      <c r="F2825" t="s">
        <v>2685</v>
      </c>
      <c r="G2825">
        <v>-2.2700000000000001E-2</v>
      </c>
    </row>
    <row r="2826" spans="1:7" x14ac:dyDescent="0.2">
      <c r="A2826" s="1">
        <v>42537</v>
      </c>
      <c r="B2826">
        <v>761.2</v>
      </c>
      <c r="C2826">
        <v>690.8</v>
      </c>
      <c r="D2826">
        <v>769.7</v>
      </c>
      <c r="E2826">
        <v>687.4</v>
      </c>
      <c r="F2826" t="s">
        <v>2686</v>
      </c>
      <c r="G2826">
        <v>0.10199999999999999</v>
      </c>
    </row>
    <row r="2827" spans="1:7" x14ac:dyDescent="0.2">
      <c r="A2827" s="1">
        <v>42536</v>
      </c>
      <c r="B2827">
        <v>690.8</v>
      </c>
      <c r="C2827">
        <v>685.1</v>
      </c>
      <c r="D2827">
        <v>695.1</v>
      </c>
      <c r="E2827">
        <v>670.5</v>
      </c>
      <c r="F2827" t="s">
        <v>2229</v>
      </c>
      <c r="G2827">
        <v>8.2000000000000007E-3</v>
      </c>
    </row>
    <row r="2828" spans="1:7" x14ac:dyDescent="0.2">
      <c r="A2828" s="1">
        <v>42535</v>
      </c>
      <c r="B2828">
        <v>685.1</v>
      </c>
      <c r="C2828">
        <v>700.1</v>
      </c>
      <c r="D2828">
        <v>702.5</v>
      </c>
      <c r="E2828">
        <v>654.70000000000005</v>
      </c>
      <c r="F2828" t="s">
        <v>2687</v>
      </c>
      <c r="G2828">
        <v>-2.1299999999999999E-2</v>
      </c>
    </row>
    <row r="2829" spans="1:7" x14ac:dyDescent="0.2">
      <c r="A2829" s="1">
        <v>42534</v>
      </c>
      <c r="B2829">
        <v>700.1</v>
      </c>
      <c r="C2829">
        <v>666.5</v>
      </c>
      <c r="D2829">
        <v>718.2</v>
      </c>
      <c r="E2829">
        <v>652.79999999999995</v>
      </c>
      <c r="F2829" t="s">
        <v>2688</v>
      </c>
      <c r="G2829">
        <v>5.0299999999999997E-2</v>
      </c>
    </row>
    <row r="2830" spans="1:7" x14ac:dyDescent="0.2">
      <c r="A2830" s="1">
        <v>42533</v>
      </c>
      <c r="B2830">
        <v>666.5</v>
      </c>
      <c r="C2830">
        <v>591.6</v>
      </c>
      <c r="D2830">
        <v>683.8</v>
      </c>
      <c r="E2830">
        <v>592.79999999999995</v>
      </c>
      <c r="F2830" t="s">
        <v>2689</v>
      </c>
      <c r="G2830">
        <v>0.12670000000000001</v>
      </c>
    </row>
    <row r="2831" spans="1:7" x14ac:dyDescent="0.2">
      <c r="A2831" s="1">
        <v>42532</v>
      </c>
      <c r="B2831">
        <v>591.6</v>
      </c>
      <c r="C2831">
        <v>577.9</v>
      </c>
      <c r="D2831">
        <v>592.6</v>
      </c>
      <c r="E2831">
        <v>576.29999999999995</v>
      </c>
      <c r="F2831" t="s">
        <v>2690</v>
      </c>
      <c r="G2831">
        <v>2.3699999999999999E-2</v>
      </c>
    </row>
    <row r="2832" spans="1:7" x14ac:dyDescent="0.2">
      <c r="A2832" s="1">
        <v>42531</v>
      </c>
      <c r="B2832">
        <v>577.9</v>
      </c>
      <c r="C2832">
        <v>574.70000000000005</v>
      </c>
      <c r="D2832">
        <v>579.29999999999995</v>
      </c>
      <c r="E2832">
        <v>571.1</v>
      </c>
      <c r="F2832" t="s">
        <v>2691</v>
      </c>
      <c r="G2832">
        <v>5.5999999999999999E-3</v>
      </c>
    </row>
    <row r="2833" spans="1:7" x14ac:dyDescent="0.2">
      <c r="A2833" s="1">
        <v>42530</v>
      </c>
      <c r="B2833">
        <v>574.70000000000005</v>
      </c>
      <c r="C2833">
        <v>580.5</v>
      </c>
      <c r="D2833">
        <v>580.70000000000005</v>
      </c>
      <c r="E2833">
        <v>569.29999999999995</v>
      </c>
      <c r="F2833" t="s">
        <v>2692</v>
      </c>
      <c r="G2833">
        <v>-0.01</v>
      </c>
    </row>
    <row r="2834" spans="1:7" x14ac:dyDescent="0.2">
      <c r="A2834" s="1">
        <v>42529</v>
      </c>
      <c r="B2834">
        <v>580.5</v>
      </c>
      <c r="C2834">
        <v>575.6</v>
      </c>
      <c r="D2834">
        <v>582.4</v>
      </c>
      <c r="E2834">
        <v>567.79999999999995</v>
      </c>
      <c r="F2834" t="s">
        <v>2693</v>
      </c>
      <c r="G2834">
        <v>8.6E-3</v>
      </c>
    </row>
    <row r="2835" spans="1:7" x14ac:dyDescent="0.2">
      <c r="A2835" s="1">
        <v>42528</v>
      </c>
      <c r="B2835">
        <v>575.6</v>
      </c>
      <c r="C2835">
        <v>583.6</v>
      </c>
      <c r="D2835">
        <v>591.29999999999995</v>
      </c>
      <c r="E2835">
        <v>543.6</v>
      </c>
      <c r="F2835" t="s">
        <v>624</v>
      </c>
      <c r="G2835">
        <v>-1.37E-2</v>
      </c>
    </row>
    <row r="2836" spans="1:7" x14ac:dyDescent="0.2">
      <c r="A2836" s="1">
        <v>42527</v>
      </c>
      <c r="B2836">
        <v>583.6</v>
      </c>
      <c r="C2836">
        <v>574.9</v>
      </c>
      <c r="D2836">
        <v>586.70000000000005</v>
      </c>
      <c r="E2836">
        <v>571.70000000000005</v>
      </c>
      <c r="F2836" t="s">
        <v>2694</v>
      </c>
      <c r="G2836">
        <v>1.5100000000000001E-2</v>
      </c>
    </row>
    <row r="2837" spans="1:7" x14ac:dyDescent="0.2">
      <c r="A2837" s="1">
        <v>42526</v>
      </c>
      <c r="B2837">
        <v>574.9</v>
      </c>
      <c r="C2837">
        <v>572</v>
      </c>
      <c r="D2837">
        <v>583.6</v>
      </c>
      <c r="E2837">
        <v>567.79999999999995</v>
      </c>
      <c r="F2837" t="s">
        <v>2695</v>
      </c>
      <c r="G2837">
        <v>5.1999999999999998E-3</v>
      </c>
    </row>
    <row r="2838" spans="1:7" x14ac:dyDescent="0.2">
      <c r="A2838" s="1">
        <v>42525</v>
      </c>
      <c r="B2838">
        <v>572</v>
      </c>
      <c r="C2838">
        <v>567</v>
      </c>
      <c r="D2838">
        <v>592.70000000000005</v>
      </c>
      <c r="E2838">
        <v>560.9</v>
      </c>
      <c r="F2838" t="s">
        <v>2696</v>
      </c>
      <c r="G2838">
        <v>8.6999999999999994E-3</v>
      </c>
    </row>
    <row r="2839" spans="1:7" x14ac:dyDescent="0.2">
      <c r="A2839" s="1">
        <v>42524</v>
      </c>
      <c r="B2839">
        <v>567</v>
      </c>
      <c r="C2839">
        <v>537.1</v>
      </c>
      <c r="D2839">
        <v>573.70000000000005</v>
      </c>
      <c r="E2839">
        <v>534.29999999999995</v>
      </c>
      <c r="F2839" t="s">
        <v>2697</v>
      </c>
      <c r="G2839">
        <v>5.57E-2</v>
      </c>
    </row>
    <row r="2840" spans="1:7" x14ac:dyDescent="0.2">
      <c r="A2840" s="1">
        <v>42523</v>
      </c>
      <c r="B2840">
        <v>537.1</v>
      </c>
      <c r="C2840">
        <v>537.4</v>
      </c>
      <c r="D2840">
        <v>541.5</v>
      </c>
      <c r="E2840">
        <v>530.5</v>
      </c>
      <c r="F2840" t="s">
        <v>2698</v>
      </c>
      <c r="G2840">
        <v>-5.9999999999999995E-4</v>
      </c>
    </row>
    <row r="2841" spans="1:7" x14ac:dyDescent="0.2">
      <c r="A2841" s="1">
        <v>42522</v>
      </c>
      <c r="B2841">
        <v>537.4</v>
      </c>
      <c r="C2841">
        <v>528.9</v>
      </c>
      <c r="D2841">
        <v>542.29999999999995</v>
      </c>
      <c r="E2841">
        <v>521.29999999999995</v>
      </c>
      <c r="F2841" t="s">
        <v>2699</v>
      </c>
      <c r="G2841">
        <v>1.6E-2</v>
      </c>
    </row>
    <row r="2842" spans="1:7" x14ac:dyDescent="0.2">
      <c r="A2842" s="1">
        <v>42521</v>
      </c>
      <c r="B2842">
        <v>528.9</v>
      </c>
      <c r="C2842">
        <v>532.29999999999995</v>
      </c>
      <c r="D2842">
        <v>546.9</v>
      </c>
      <c r="E2842">
        <v>513.20000000000005</v>
      </c>
      <c r="F2842" t="s">
        <v>2700</v>
      </c>
      <c r="G2842">
        <v>-6.3E-3</v>
      </c>
    </row>
    <row r="2843" spans="1:7" x14ac:dyDescent="0.2">
      <c r="A2843" s="1">
        <v>42520</v>
      </c>
      <c r="B2843">
        <v>532.29999999999995</v>
      </c>
      <c r="C2843">
        <v>516</v>
      </c>
      <c r="D2843">
        <v>544.20000000000005</v>
      </c>
      <c r="E2843">
        <v>512.79999999999995</v>
      </c>
      <c r="F2843" t="s">
        <v>2701</v>
      </c>
      <c r="G2843">
        <v>3.1399999999999997E-2</v>
      </c>
    </row>
    <row r="2844" spans="1:7" x14ac:dyDescent="0.2">
      <c r="A2844" s="1">
        <v>42519</v>
      </c>
      <c r="B2844">
        <v>516</v>
      </c>
      <c r="C2844">
        <v>524.20000000000005</v>
      </c>
      <c r="D2844">
        <v>548</v>
      </c>
      <c r="E2844">
        <v>493.2</v>
      </c>
      <c r="F2844" t="s">
        <v>2702</v>
      </c>
      <c r="G2844">
        <v>-1.5599999999999999E-2</v>
      </c>
    </row>
    <row r="2845" spans="1:7" x14ac:dyDescent="0.2">
      <c r="A2845" s="1">
        <v>42518</v>
      </c>
      <c r="B2845">
        <v>524.20000000000005</v>
      </c>
      <c r="C2845">
        <v>474</v>
      </c>
      <c r="D2845">
        <v>531.79999999999995</v>
      </c>
      <c r="E2845">
        <v>467</v>
      </c>
      <c r="F2845" t="s">
        <v>2703</v>
      </c>
      <c r="G2845">
        <v>0.10580000000000001</v>
      </c>
    </row>
    <row r="2846" spans="1:7" x14ac:dyDescent="0.2">
      <c r="A2846" s="1">
        <v>42517</v>
      </c>
      <c r="B2846">
        <v>474</v>
      </c>
      <c r="C2846">
        <v>453.3</v>
      </c>
      <c r="D2846">
        <v>479.2</v>
      </c>
      <c r="E2846">
        <v>452.7</v>
      </c>
      <c r="F2846" t="s">
        <v>2704</v>
      </c>
      <c r="G2846">
        <v>4.58E-2</v>
      </c>
    </row>
    <row r="2847" spans="1:7" x14ac:dyDescent="0.2">
      <c r="A2847" s="1">
        <v>42516</v>
      </c>
      <c r="B2847">
        <v>453.3</v>
      </c>
      <c r="C2847">
        <v>449.8</v>
      </c>
      <c r="D2847">
        <v>454.3</v>
      </c>
      <c r="E2847">
        <v>447.7</v>
      </c>
      <c r="F2847" t="s">
        <v>2705</v>
      </c>
      <c r="G2847">
        <v>7.7999999999999996E-3</v>
      </c>
    </row>
    <row r="2848" spans="1:7" x14ac:dyDescent="0.2">
      <c r="A2848" s="1">
        <v>42515</v>
      </c>
      <c r="B2848">
        <v>449.8</v>
      </c>
      <c r="C2848">
        <v>446.1</v>
      </c>
      <c r="D2848">
        <v>451.2</v>
      </c>
      <c r="E2848">
        <v>445.4</v>
      </c>
      <c r="F2848" t="s">
        <v>2705</v>
      </c>
      <c r="G2848">
        <v>8.2000000000000007E-3</v>
      </c>
    </row>
    <row r="2849" spans="1:7" x14ac:dyDescent="0.2">
      <c r="A2849" s="1">
        <v>42514</v>
      </c>
      <c r="B2849">
        <v>446.1</v>
      </c>
      <c r="C2849">
        <v>443.7</v>
      </c>
      <c r="D2849">
        <v>447.9</v>
      </c>
      <c r="E2849">
        <v>442</v>
      </c>
      <c r="F2849" t="s">
        <v>2492</v>
      </c>
      <c r="G2849">
        <v>5.4999999999999997E-3</v>
      </c>
    </row>
    <row r="2850" spans="1:7" x14ac:dyDescent="0.2">
      <c r="A2850" s="1">
        <v>42513</v>
      </c>
      <c r="B2850">
        <v>443.7</v>
      </c>
      <c r="C2850">
        <v>439.6</v>
      </c>
      <c r="D2850">
        <v>445</v>
      </c>
      <c r="E2850">
        <v>438.2</v>
      </c>
      <c r="F2850" t="s">
        <v>2706</v>
      </c>
      <c r="G2850">
        <v>9.2999999999999992E-3</v>
      </c>
    </row>
    <row r="2851" spans="1:7" x14ac:dyDescent="0.2">
      <c r="A2851" s="1">
        <v>42512</v>
      </c>
      <c r="B2851">
        <v>439.6</v>
      </c>
      <c r="C2851">
        <v>443.6</v>
      </c>
      <c r="D2851">
        <v>444.2</v>
      </c>
      <c r="E2851">
        <v>436.9</v>
      </c>
      <c r="F2851" t="s">
        <v>2707</v>
      </c>
      <c r="G2851">
        <v>-9.1000000000000004E-3</v>
      </c>
    </row>
    <row r="2852" spans="1:7" x14ac:dyDescent="0.2">
      <c r="A2852" s="1">
        <v>42511</v>
      </c>
      <c r="B2852">
        <v>443.6</v>
      </c>
      <c r="C2852">
        <v>442.1</v>
      </c>
      <c r="D2852">
        <v>445.2</v>
      </c>
      <c r="E2852">
        <v>439.7</v>
      </c>
      <c r="F2852" t="s">
        <v>2708</v>
      </c>
      <c r="G2852">
        <v>3.5000000000000001E-3</v>
      </c>
    </row>
    <row r="2853" spans="1:7" x14ac:dyDescent="0.2">
      <c r="A2853" s="1">
        <v>42510</v>
      </c>
      <c r="B2853">
        <v>442.1</v>
      </c>
      <c r="C2853">
        <v>442.7</v>
      </c>
      <c r="D2853">
        <v>447.8</v>
      </c>
      <c r="E2853">
        <v>435.4</v>
      </c>
      <c r="F2853" t="s">
        <v>2709</v>
      </c>
      <c r="G2853">
        <v>-1.1999999999999999E-3</v>
      </c>
    </row>
    <row r="2854" spans="1:7" x14ac:dyDescent="0.2">
      <c r="A2854" s="1">
        <v>42509</v>
      </c>
      <c r="B2854">
        <v>442.7</v>
      </c>
      <c r="C2854">
        <v>454.2</v>
      </c>
      <c r="D2854">
        <v>455.2</v>
      </c>
      <c r="E2854">
        <v>441.1</v>
      </c>
      <c r="F2854" t="s">
        <v>2710</v>
      </c>
      <c r="G2854">
        <v>-2.5499999999999998E-2</v>
      </c>
    </row>
    <row r="2855" spans="1:7" x14ac:dyDescent="0.2">
      <c r="A2855" s="1">
        <v>42508</v>
      </c>
      <c r="B2855">
        <v>454.2</v>
      </c>
      <c r="C2855">
        <v>453.3</v>
      </c>
      <c r="D2855">
        <v>456.6</v>
      </c>
      <c r="E2855">
        <v>452.4</v>
      </c>
      <c r="F2855" t="s">
        <v>2711</v>
      </c>
      <c r="G2855">
        <v>2.0999999999999999E-3</v>
      </c>
    </row>
    <row r="2856" spans="1:7" x14ac:dyDescent="0.2">
      <c r="A2856" s="1">
        <v>42507</v>
      </c>
      <c r="B2856">
        <v>453.3</v>
      </c>
      <c r="C2856">
        <v>454.9</v>
      </c>
      <c r="D2856">
        <v>456.3</v>
      </c>
      <c r="E2856">
        <v>451.7</v>
      </c>
      <c r="F2856" t="s">
        <v>2712</v>
      </c>
      <c r="G2856">
        <v>-3.5999999999999999E-3</v>
      </c>
    </row>
    <row r="2857" spans="1:7" x14ac:dyDescent="0.2">
      <c r="A2857" s="1">
        <v>42506</v>
      </c>
      <c r="B2857">
        <v>454.9</v>
      </c>
      <c r="C2857">
        <v>458.1</v>
      </c>
      <c r="D2857">
        <v>459.6</v>
      </c>
      <c r="E2857">
        <v>450.7</v>
      </c>
      <c r="F2857" t="s">
        <v>2713</v>
      </c>
      <c r="G2857">
        <v>-7.1000000000000004E-3</v>
      </c>
    </row>
    <row r="2858" spans="1:7" x14ac:dyDescent="0.2">
      <c r="A2858" s="1">
        <v>42505</v>
      </c>
      <c r="B2858">
        <v>458.1</v>
      </c>
      <c r="C2858">
        <v>456.4</v>
      </c>
      <c r="D2858">
        <v>460.3</v>
      </c>
      <c r="E2858">
        <v>455</v>
      </c>
      <c r="F2858" t="s">
        <v>2714</v>
      </c>
      <c r="G2858">
        <v>3.7000000000000002E-3</v>
      </c>
    </row>
    <row r="2859" spans="1:7" x14ac:dyDescent="0.2">
      <c r="A2859" s="1">
        <v>42504</v>
      </c>
      <c r="B2859">
        <v>456.4</v>
      </c>
      <c r="C2859">
        <v>455.4</v>
      </c>
      <c r="D2859">
        <v>457.7</v>
      </c>
      <c r="E2859">
        <v>453.6</v>
      </c>
      <c r="F2859" t="s">
        <v>2715</v>
      </c>
      <c r="G2859">
        <v>2.3E-3</v>
      </c>
    </row>
    <row r="2860" spans="1:7" x14ac:dyDescent="0.2">
      <c r="A2860" s="1">
        <v>42503</v>
      </c>
      <c r="B2860">
        <v>455.4</v>
      </c>
      <c r="C2860">
        <v>454.4</v>
      </c>
      <c r="D2860">
        <v>457.2</v>
      </c>
      <c r="E2860">
        <v>451.5</v>
      </c>
      <c r="F2860" t="s">
        <v>2716</v>
      </c>
      <c r="G2860">
        <v>2.2000000000000001E-3</v>
      </c>
    </row>
    <row r="2861" spans="1:7" x14ac:dyDescent="0.2">
      <c r="A2861" s="1">
        <v>42502</v>
      </c>
      <c r="B2861">
        <v>454.4</v>
      </c>
      <c r="C2861">
        <v>452.5</v>
      </c>
      <c r="D2861">
        <v>455.3</v>
      </c>
      <c r="E2861">
        <v>448.4</v>
      </c>
      <c r="F2861" t="s">
        <v>2717</v>
      </c>
      <c r="G2861">
        <v>4.3E-3</v>
      </c>
    </row>
    <row r="2862" spans="1:7" x14ac:dyDescent="0.2">
      <c r="A2862" s="1">
        <v>42501</v>
      </c>
      <c r="B2862">
        <v>452.5</v>
      </c>
      <c r="C2862">
        <v>449.4</v>
      </c>
      <c r="D2862">
        <v>456.1</v>
      </c>
      <c r="E2862">
        <v>449.6</v>
      </c>
      <c r="F2862" t="s">
        <v>2718</v>
      </c>
      <c r="G2862">
        <v>7.0000000000000001E-3</v>
      </c>
    </row>
    <row r="2863" spans="1:7" x14ac:dyDescent="0.2">
      <c r="A2863" s="1">
        <v>42500</v>
      </c>
      <c r="B2863">
        <v>449.4</v>
      </c>
      <c r="C2863">
        <v>460.4</v>
      </c>
      <c r="D2863">
        <v>462.1</v>
      </c>
      <c r="E2863">
        <v>446.8</v>
      </c>
      <c r="F2863" t="s">
        <v>2719</v>
      </c>
      <c r="G2863">
        <v>-2.41E-2</v>
      </c>
    </row>
    <row r="2864" spans="1:7" x14ac:dyDescent="0.2">
      <c r="A2864" s="1">
        <v>42499</v>
      </c>
      <c r="B2864">
        <v>460.4</v>
      </c>
      <c r="C2864">
        <v>457.9</v>
      </c>
      <c r="D2864">
        <v>464.2</v>
      </c>
      <c r="E2864">
        <v>455.4</v>
      </c>
      <c r="F2864" t="s">
        <v>2720</v>
      </c>
      <c r="G2864">
        <v>5.5999999999999999E-3</v>
      </c>
    </row>
    <row r="2865" spans="1:7" x14ac:dyDescent="0.2">
      <c r="A2865" s="1">
        <v>42498</v>
      </c>
      <c r="B2865">
        <v>457.9</v>
      </c>
      <c r="C2865">
        <v>458.5</v>
      </c>
      <c r="D2865">
        <v>460.2</v>
      </c>
      <c r="E2865">
        <v>454.9</v>
      </c>
      <c r="F2865" t="s">
        <v>2552</v>
      </c>
      <c r="G2865">
        <v>-1.2999999999999999E-3</v>
      </c>
    </row>
    <row r="2866" spans="1:7" x14ac:dyDescent="0.2">
      <c r="A2866" s="1">
        <v>42497</v>
      </c>
      <c r="B2866">
        <v>458.5</v>
      </c>
      <c r="C2866">
        <v>459.6</v>
      </c>
      <c r="D2866">
        <v>460.6</v>
      </c>
      <c r="E2866">
        <v>454.6</v>
      </c>
      <c r="F2866" t="s">
        <v>2483</v>
      </c>
      <c r="G2866">
        <v>-2.3999999999999998E-3</v>
      </c>
    </row>
    <row r="2867" spans="1:7" x14ac:dyDescent="0.2">
      <c r="A2867" s="1">
        <v>42496</v>
      </c>
      <c r="B2867">
        <v>459.6</v>
      </c>
      <c r="C2867">
        <v>448.1</v>
      </c>
      <c r="D2867">
        <v>461.5</v>
      </c>
      <c r="E2867">
        <v>445.7</v>
      </c>
      <c r="F2867" t="s">
        <v>2721</v>
      </c>
      <c r="G2867">
        <v>2.5600000000000001E-2</v>
      </c>
    </row>
    <row r="2868" spans="1:7" x14ac:dyDescent="0.2">
      <c r="A2868" s="1">
        <v>42495</v>
      </c>
      <c r="B2868">
        <v>448.1</v>
      </c>
      <c r="C2868">
        <v>445.8</v>
      </c>
      <c r="D2868">
        <v>449.2</v>
      </c>
      <c r="E2868">
        <v>444.4</v>
      </c>
      <c r="F2868" t="s">
        <v>2722</v>
      </c>
      <c r="G2868">
        <v>5.1000000000000004E-3</v>
      </c>
    </row>
    <row r="2869" spans="1:7" x14ac:dyDescent="0.2">
      <c r="A2869" s="1">
        <v>42494</v>
      </c>
      <c r="B2869">
        <v>445.8</v>
      </c>
      <c r="C2869">
        <v>450.3</v>
      </c>
      <c r="D2869">
        <v>450.9</v>
      </c>
      <c r="E2869">
        <v>444.2</v>
      </c>
      <c r="F2869" t="s">
        <v>2723</v>
      </c>
      <c r="G2869">
        <v>-9.9000000000000008E-3</v>
      </c>
    </row>
    <row r="2870" spans="1:7" x14ac:dyDescent="0.2">
      <c r="A2870" s="1">
        <v>42493</v>
      </c>
      <c r="B2870">
        <v>450.3</v>
      </c>
      <c r="C2870">
        <v>444.2</v>
      </c>
      <c r="D2870">
        <v>451.5</v>
      </c>
      <c r="E2870">
        <v>441.5</v>
      </c>
      <c r="F2870" t="s">
        <v>310</v>
      </c>
      <c r="G2870">
        <v>1.37E-2</v>
      </c>
    </row>
    <row r="2871" spans="1:7" x14ac:dyDescent="0.2">
      <c r="A2871" s="1">
        <v>42492</v>
      </c>
      <c r="B2871">
        <v>444.2</v>
      </c>
      <c r="C2871">
        <v>452.2</v>
      </c>
      <c r="D2871">
        <v>453.9</v>
      </c>
      <c r="E2871">
        <v>440.2</v>
      </c>
      <c r="F2871" t="s">
        <v>2724</v>
      </c>
      <c r="G2871">
        <v>-1.78E-2</v>
      </c>
    </row>
    <row r="2872" spans="1:7" x14ac:dyDescent="0.2">
      <c r="A2872" s="1">
        <v>42491</v>
      </c>
      <c r="B2872">
        <v>452.2</v>
      </c>
      <c r="C2872">
        <v>448.5</v>
      </c>
      <c r="D2872">
        <v>454.2</v>
      </c>
      <c r="E2872">
        <v>447.5</v>
      </c>
      <c r="F2872" t="s">
        <v>2725</v>
      </c>
      <c r="G2872">
        <v>8.3000000000000001E-3</v>
      </c>
    </row>
    <row r="2873" spans="1:7" x14ac:dyDescent="0.2">
      <c r="A2873" s="1">
        <v>42490</v>
      </c>
      <c r="B2873">
        <v>448.5</v>
      </c>
      <c r="C2873">
        <v>455</v>
      </c>
      <c r="D2873">
        <v>456.9</v>
      </c>
      <c r="E2873">
        <v>446.6</v>
      </c>
      <c r="F2873" t="s">
        <v>2726</v>
      </c>
      <c r="G2873">
        <v>-1.4200000000000001E-2</v>
      </c>
    </row>
    <row r="2874" spans="1:7" x14ac:dyDescent="0.2">
      <c r="A2874" s="1">
        <v>42489</v>
      </c>
      <c r="B2874">
        <v>455</v>
      </c>
      <c r="C2874">
        <v>448.5</v>
      </c>
      <c r="D2874">
        <v>456.3</v>
      </c>
      <c r="E2874">
        <v>445.2</v>
      </c>
      <c r="F2874" t="s">
        <v>2727</v>
      </c>
      <c r="G2874">
        <v>1.4500000000000001E-2</v>
      </c>
    </row>
    <row r="2875" spans="1:7" x14ac:dyDescent="0.2">
      <c r="A2875" s="1">
        <v>42488</v>
      </c>
      <c r="B2875">
        <v>448.5</v>
      </c>
      <c r="C2875">
        <v>447</v>
      </c>
      <c r="D2875">
        <v>450.1</v>
      </c>
      <c r="E2875">
        <v>433.9</v>
      </c>
      <c r="F2875" t="s">
        <v>2728</v>
      </c>
      <c r="G2875">
        <v>3.3E-3</v>
      </c>
    </row>
    <row r="2876" spans="1:7" x14ac:dyDescent="0.2">
      <c r="A2876" s="1">
        <v>42487</v>
      </c>
      <c r="B2876">
        <v>447</v>
      </c>
      <c r="C2876">
        <v>466</v>
      </c>
      <c r="D2876">
        <v>467.9</v>
      </c>
      <c r="E2876">
        <v>444.6</v>
      </c>
      <c r="F2876" t="s">
        <v>253</v>
      </c>
      <c r="G2876">
        <v>-4.0800000000000003E-2</v>
      </c>
    </row>
    <row r="2877" spans="1:7" x14ac:dyDescent="0.2">
      <c r="A2877" s="1">
        <v>42486</v>
      </c>
      <c r="B2877">
        <v>466</v>
      </c>
      <c r="C2877">
        <v>461.7</v>
      </c>
      <c r="D2877">
        <v>468.9</v>
      </c>
      <c r="E2877">
        <v>459.2</v>
      </c>
      <c r="F2877" t="s">
        <v>2729</v>
      </c>
      <c r="G2877">
        <v>9.1999999999999998E-3</v>
      </c>
    </row>
    <row r="2878" spans="1:7" x14ac:dyDescent="0.2">
      <c r="A2878" s="1">
        <v>42485</v>
      </c>
      <c r="B2878">
        <v>461.7</v>
      </c>
      <c r="C2878">
        <v>457.6</v>
      </c>
      <c r="D2878">
        <v>466.2</v>
      </c>
      <c r="E2878">
        <v>451.8</v>
      </c>
      <c r="F2878" t="s">
        <v>2730</v>
      </c>
      <c r="G2878">
        <v>9.1000000000000004E-3</v>
      </c>
    </row>
    <row r="2879" spans="1:7" x14ac:dyDescent="0.2">
      <c r="A2879" s="1">
        <v>42484</v>
      </c>
      <c r="B2879">
        <v>457.6</v>
      </c>
      <c r="C2879">
        <v>450.1</v>
      </c>
      <c r="D2879">
        <v>461.8</v>
      </c>
      <c r="E2879">
        <v>447.9</v>
      </c>
      <c r="F2879" t="s">
        <v>2731</v>
      </c>
      <c r="G2879">
        <v>1.66E-2</v>
      </c>
    </row>
    <row r="2880" spans="1:7" x14ac:dyDescent="0.2">
      <c r="A2880" s="1">
        <v>42483</v>
      </c>
      <c r="B2880">
        <v>450.1</v>
      </c>
      <c r="C2880">
        <v>445.3</v>
      </c>
      <c r="D2880">
        <v>451.5</v>
      </c>
      <c r="E2880">
        <v>443.1</v>
      </c>
      <c r="F2880" t="s">
        <v>2732</v>
      </c>
      <c r="G2880">
        <v>1.0800000000000001E-2</v>
      </c>
    </row>
    <row r="2881" spans="1:7" x14ac:dyDescent="0.2">
      <c r="A2881" s="1">
        <v>42482</v>
      </c>
      <c r="B2881">
        <v>445.3</v>
      </c>
      <c r="C2881">
        <v>449.3</v>
      </c>
      <c r="D2881">
        <v>450.2</v>
      </c>
      <c r="E2881">
        <v>441.9</v>
      </c>
      <c r="F2881" t="s">
        <v>2733</v>
      </c>
      <c r="G2881">
        <v>-8.9999999999999993E-3</v>
      </c>
    </row>
    <row r="2882" spans="1:7" x14ac:dyDescent="0.2">
      <c r="A2882" s="1">
        <v>42481</v>
      </c>
      <c r="B2882">
        <v>449.3</v>
      </c>
      <c r="C2882">
        <v>441.2</v>
      </c>
      <c r="D2882">
        <v>450.8</v>
      </c>
      <c r="E2882">
        <v>439.5</v>
      </c>
      <c r="F2882" t="s">
        <v>2734</v>
      </c>
      <c r="G2882">
        <v>1.8499999999999999E-2</v>
      </c>
    </row>
    <row r="2883" spans="1:7" x14ac:dyDescent="0.2">
      <c r="A2883" s="1">
        <v>42480</v>
      </c>
      <c r="B2883">
        <v>441.2</v>
      </c>
      <c r="C2883">
        <v>434.9</v>
      </c>
      <c r="D2883">
        <v>442.9</v>
      </c>
      <c r="E2883">
        <v>432.5</v>
      </c>
      <c r="F2883" t="s">
        <v>2735</v>
      </c>
      <c r="G2883">
        <v>1.43E-2</v>
      </c>
    </row>
    <row r="2884" spans="1:7" x14ac:dyDescent="0.2">
      <c r="A2884" s="1">
        <v>42479</v>
      </c>
      <c r="B2884">
        <v>434.9</v>
      </c>
      <c r="C2884">
        <v>427.7</v>
      </c>
      <c r="D2884">
        <v>436.1</v>
      </c>
      <c r="E2884">
        <v>426.8</v>
      </c>
      <c r="F2884" t="s">
        <v>2736</v>
      </c>
      <c r="G2884">
        <v>1.6899999999999998E-2</v>
      </c>
    </row>
    <row r="2885" spans="1:7" x14ac:dyDescent="0.2">
      <c r="A2885" s="1">
        <v>42478</v>
      </c>
      <c r="B2885">
        <v>427.7</v>
      </c>
      <c r="C2885">
        <v>426.3</v>
      </c>
      <c r="D2885">
        <v>429.1</v>
      </c>
      <c r="E2885">
        <v>424.4</v>
      </c>
      <c r="F2885" t="s">
        <v>2737</v>
      </c>
      <c r="G2885">
        <v>3.3999999999999998E-3</v>
      </c>
    </row>
    <row r="2886" spans="1:7" x14ac:dyDescent="0.2">
      <c r="A2886" s="1">
        <v>42477</v>
      </c>
      <c r="B2886">
        <v>426.3</v>
      </c>
      <c r="C2886">
        <v>430</v>
      </c>
      <c r="D2886">
        <v>430.6</v>
      </c>
      <c r="E2886">
        <v>423.8</v>
      </c>
      <c r="F2886" t="s">
        <v>2738</v>
      </c>
      <c r="G2886">
        <v>-8.8000000000000005E-3</v>
      </c>
    </row>
    <row r="2887" spans="1:7" x14ac:dyDescent="0.2">
      <c r="A2887" s="1">
        <v>42476</v>
      </c>
      <c r="B2887">
        <v>430</v>
      </c>
      <c r="C2887">
        <v>428.7</v>
      </c>
      <c r="D2887">
        <v>432</v>
      </c>
      <c r="E2887">
        <v>426.8</v>
      </c>
      <c r="F2887" t="s">
        <v>2739</v>
      </c>
      <c r="G2887">
        <v>3.2000000000000002E-3</v>
      </c>
    </row>
    <row r="2888" spans="1:7" x14ac:dyDescent="0.2">
      <c r="A2888" s="1">
        <v>42475</v>
      </c>
      <c r="B2888">
        <v>428.7</v>
      </c>
      <c r="C2888">
        <v>424</v>
      </c>
      <c r="D2888">
        <v>429.5</v>
      </c>
      <c r="E2888">
        <v>423.3</v>
      </c>
      <c r="F2888" t="s">
        <v>887</v>
      </c>
      <c r="G2888">
        <v>1.0999999999999999E-2</v>
      </c>
    </row>
    <row r="2889" spans="1:7" x14ac:dyDescent="0.2">
      <c r="A2889" s="1">
        <v>42474</v>
      </c>
      <c r="B2889">
        <v>424</v>
      </c>
      <c r="C2889">
        <v>423.5</v>
      </c>
      <c r="D2889">
        <v>425.4</v>
      </c>
      <c r="E2889">
        <v>421.8</v>
      </c>
      <c r="F2889" t="s">
        <v>2740</v>
      </c>
      <c r="G2889">
        <v>1.2999999999999999E-3</v>
      </c>
    </row>
    <row r="2890" spans="1:7" x14ac:dyDescent="0.2">
      <c r="A2890" s="1">
        <v>42473</v>
      </c>
      <c r="B2890">
        <v>423.5</v>
      </c>
      <c r="C2890">
        <v>424.7</v>
      </c>
      <c r="D2890">
        <v>426.6</v>
      </c>
      <c r="E2890">
        <v>421.4</v>
      </c>
      <c r="F2890" t="s">
        <v>347</v>
      </c>
      <c r="G2890">
        <v>-3.0000000000000001E-3</v>
      </c>
    </row>
    <row r="2891" spans="1:7" x14ac:dyDescent="0.2">
      <c r="A2891" s="1">
        <v>42472</v>
      </c>
      <c r="B2891">
        <v>424.7</v>
      </c>
      <c r="C2891">
        <v>421.4</v>
      </c>
      <c r="D2891">
        <v>426.7</v>
      </c>
      <c r="E2891">
        <v>420.7</v>
      </c>
      <c r="F2891" t="s">
        <v>2741</v>
      </c>
      <c r="G2891">
        <v>7.9000000000000008E-3</v>
      </c>
    </row>
    <row r="2892" spans="1:7" x14ac:dyDescent="0.2">
      <c r="A2892" s="1">
        <v>42471</v>
      </c>
      <c r="B2892">
        <v>421.4</v>
      </c>
      <c r="C2892">
        <v>420.3</v>
      </c>
      <c r="D2892">
        <v>422.4</v>
      </c>
      <c r="E2892">
        <v>418.1</v>
      </c>
      <c r="F2892" t="s">
        <v>2742</v>
      </c>
      <c r="G2892">
        <v>2.8E-3</v>
      </c>
    </row>
    <row r="2893" spans="1:7" x14ac:dyDescent="0.2">
      <c r="A2893" s="1">
        <v>42470</v>
      </c>
      <c r="B2893">
        <v>420.3</v>
      </c>
      <c r="C2893">
        <v>418</v>
      </c>
      <c r="D2893">
        <v>421.6</v>
      </c>
      <c r="E2893">
        <v>416.7</v>
      </c>
      <c r="F2893" t="s">
        <v>2743</v>
      </c>
      <c r="G2893">
        <v>5.3E-3</v>
      </c>
    </row>
    <row r="2894" spans="1:7" x14ac:dyDescent="0.2">
      <c r="A2894" s="1">
        <v>42469</v>
      </c>
      <c r="B2894">
        <v>418</v>
      </c>
      <c r="C2894">
        <v>417.7</v>
      </c>
      <c r="D2894">
        <v>418.9</v>
      </c>
      <c r="E2894">
        <v>412.4</v>
      </c>
      <c r="F2894" t="s">
        <v>2744</v>
      </c>
      <c r="G2894">
        <v>8.9999999999999998E-4</v>
      </c>
    </row>
    <row r="2895" spans="1:7" x14ac:dyDescent="0.2">
      <c r="A2895" s="1">
        <v>42468</v>
      </c>
      <c r="B2895">
        <v>417.7</v>
      </c>
      <c r="C2895">
        <v>420.1</v>
      </c>
      <c r="D2895">
        <v>423.5</v>
      </c>
      <c r="E2895">
        <v>415.5</v>
      </c>
      <c r="F2895" t="s">
        <v>2745</v>
      </c>
      <c r="G2895">
        <v>-5.7999999999999996E-3</v>
      </c>
    </row>
    <row r="2896" spans="1:7" x14ac:dyDescent="0.2">
      <c r="A2896" s="1">
        <v>42467</v>
      </c>
      <c r="B2896">
        <v>420.1</v>
      </c>
      <c r="C2896">
        <v>421.3</v>
      </c>
      <c r="D2896">
        <v>422</v>
      </c>
      <c r="E2896">
        <v>417.9</v>
      </c>
      <c r="F2896" t="s">
        <v>2746</v>
      </c>
      <c r="G2896">
        <v>-2.7000000000000001E-3</v>
      </c>
    </row>
    <row r="2897" spans="1:7" x14ac:dyDescent="0.2">
      <c r="A2897" s="1">
        <v>42466</v>
      </c>
      <c r="B2897">
        <v>421.3</v>
      </c>
      <c r="C2897">
        <v>422.1</v>
      </c>
      <c r="D2897">
        <v>422.8</v>
      </c>
      <c r="E2897">
        <v>419.5</v>
      </c>
      <c r="F2897" t="s">
        <v>83</v>
      </c>
      <c r="G2897">
        <v>-1.9E-3</v>
      </c>
    </row>
    <row r="2898" spans="1:7" x14ac:dyDescent="0.2">
      <c r="A2898" s="1">
        <v>42465</v>
      </c>
      <c r="B2898">
        <v>422.1</v>
      </c>
      <c r="C2898">
        <v>419.3</v>
      </c>
      <c r="D2898">
        <v>423.7</v>
      </c>
      <c r="E2898">
        <v>418</v>
      </c>
      <c r="F2898" t="s">
        <v>806</v>
      </c>
      <c r="G2898">
        <v>6.4999999999999997E-3</v>
      </c>
    </row>
    <row r="2899" spans="1:7" x14ac:dyDescent="0.2">
      <c r="A2899" s="1">
        <v>42464</v>
      </c>
      <c r="B2899">
        <v>419.3</v>
      </c>
      <c r="C2899">
        <v>419.1</v>
      </c>
      <c r="D2899">
        <v>420.4</v>
      </c>
      <c r="E2899">
        <v>416.2</v>
      </c>
      <c r="F2899" t="s">
        <v>2747</v>
      </c>
      <c r="G2899">
        <v>5.9999999999999995E-4</v>
      </c>
    </row>
    <row r="2900" spans="1:7" x14ac:dyDescent="0.2">
      <c r="A2900" s="1">
        <v>42463</v>
      </c>
      <c r="B2900">
        <v>419.1</v>
      </c>
      <c r="C2900">
        <v>418.5</v>
      </c>
      <c r="D2900">
        <v>420.2</v>
      </c>
      <c r="E2900">
        <v>417</v>
      </c>
      <c r="F2900" t="s">
        <v>2748</v>
      </c>
      <c r="G2900">
        <v>1.2999999999999999E-3</v>
      </c>
    </row>
    <row r="2901" spans="1:7" x14ac:dyDescent="0.2">
      <c r="A2901" s="1">
        <v>42462</v>
      </c>
      <c r="B2901">
        <v>418.5</v>
      </c>
      <c r="C2901">
        <v>415.6</v>
      </c>
      <c r="D2901">
        <v>420.1</v>
      </c>
      <c r="E2901">
        <v>415.1</v>
      </c>
      <c r="F2901" t="s">
        <v>2749</v>
      </c>
      <c r="G2901">
        <v>6.8999999999999999E-3</v>
      </c>
    </row>
    <row r="2902" spans="1:7" x14ac:dyDescent="0.2">
      <c r="A2902" s="1">
        <v>42461</v>
      </c>
      <c r="B2902">
        <v>415.6</v>
      </c>
      <c r="C2902">
        <v>415.7</v>
      </c>
      <c r="D2902">
        <v>416.9</v>
      </c>
      <c r="E2902">
        <v>412.8</v>
      </c>
      <c r="F2902" t="s">
        <v>2750</v>
      </c>
      <c r="G2902">
        <v>0</v>
      </c>
    </row>
    <row r="2903" spans="1:7" x14ac:dyDescent="0.2">
      <c r="A2903" s="1">
        <v>42460</v>
      </c>
      <c r="B2903">
        <v>415.7</v>
      </c>
      <c r="C2903">
        <v>412.4</v>
      </c>
      <c r="D2903">
        <v>417.2</v>
      </c>
      <c r="E2903">
        <v>411.5</v>
      </c>
      <c r="F2903" t="s">
        <v>2751</v>
      </c>
      <c r="G2903">
        <v>7.7999999999999996E-3</v>
      </c>
    </row>
    <row r="2904" spans="1:7" x14ac:dyDescent="0.2">
      <c r="A2904" s="1">
        <v>42459</v>
      </c>
      <c r="B2904">
        <v>412.4</v>
      </c>
      <c r="C2904">
        <v>415</v>
      </c>
      <c r="D2904">
        <v>416.2</v>
      </c>
      <c r="E2904">
        <v>408.4</v>
      </c>
      <c r="F2904" t="s">
        <v>2752</v>
      </c>
      <c r="G2904">
        <v>-6.1999999999999998E-3</v>
      </c>
    </row>
    <row r="2905" spans="1:7" x14ac:dyDescent="0.2">
      <c r="A2905" s="1">
        <v>42458</v>
      </c>
      <c r="B2905">
        <v>415</v>
      </c>
      <c r="C2905">
        <v>422.2</v>
      </c>
      <c r="D2905">
        <v>424.5</v>
      </c>
      <c r="E2905">
        <v>406.4</v>
      </c>
      <c r="F2905" t="s">
        <v>197</v>
      </c>
      <c r="G2905">
        <v>-1.7100000000000001E-2</v>
      </c>
    </row>
    <row r="2906" spans="1:7" x14ac:dyDescent="0.2">
      <c r="A2906" s="1">
        <v>42457</v>
      </c>
      <c r="B2906">
        <v>422.2</v>
      </c>
      <c r="C2906">
        <v>424.6</v>
      </c>
      <c r="D2906">
        <v>425.4</v>
      </c>
      <c r="E2906">
        <v>419.7</v>
      </c>
      <c r="F2906" t="s">
        <v>2753</v>
      </c>
      <c r="G2906">
        <v>-5.5999999999999999E-3</v>
      </c>
    </row>
    <row r="2907" spans="1:7" x14ac:dyDescent="0.2">
      <c r="A2907" s="1">
        <v>42456</v>
      </c>
      <c r="B2907">
        <v>424.6</v>
      </c>
      <c r="C2907">
        <v>416.5</v>
      </c>
      <c r="D2907">
        <v>427.4</v>
      </c>
      <c r="E2907">
        <v>415.5</v>
      </c>
      <c r="F2907" t="s">
        <v>642</v>
      </c>
      <c r="G2907">
        <v>1.9400000000000001E-2</v>
      </c>
    </row>
    <row r="2908" spans="1:7" x14ac:dyDescent="0.2">
      <c r="A2908" s="1">
        <v>42455</v>
      </c>
      <c r="B2908">
        <v>416.5</v>
      </c>
      <c r="C2908">
        <v>415.7</v>
      </c>
      <c r="D2908">
        <v>417.7</v>
      </c>
      <c r="E2908">
        <v>413.9</v>
      </c>
      <c r="F2908" t="s">
        <v>2625</v>
      </c>
      <c r="G2908">
        <v>1.9E-3</v>
      </c>
    </row>
    <row r="2909" spans="1:7" x14ac:dyDescent="0.2">
      <c r="A2909" s="1">
        <v>42454</v>
      </c>
      <c r="B2909">
        <v>415.7</v>
      </c>
      <c r="C2909">
        <v>414.7</v>
      </c>
      <c r="D2909">
        <v>417.3</v>
      </c>
      <c r="E2909">
        <v>412.4</v>
      </c>
      <c r="F2909" t="s">
        <v>2754</v>
      </c>
      <c r="G2909">
        <v>2.3E-3</v>
      </c>
    </row>
    <row r="2910" spans="1:7" x14ac:dyDescent="0.2">
      <c r="A2910" s="1">
        <v>42453</v>
      </c>
      <c r="B2910">
        <v>414.7</v>
      </c>
      <c r="C2910">
        <v>417</v>
      </c>
      <c r="D2910">
        <v>417.7</v>
      </c>
      <c r="E2910">
        <v>412.9</v>
      </c>
      <c r="F2910" t="s">
        <v>2755</v>
      </c>
      <c r="G2910">
        <v>-5.4000000000000003E-3</v>
      </c>
    </row>
    <row r="2911" spans="1:7" x14ac:dyDescent="0.2">
      <c r="A2911" s="1">
        <v>42452</v>
      </c>
      <c r="B2911">
        <v>417</v>
      </c>
      <c r="C2911">
        <v>416.2</v>
      </c>
      <c r="D2911">
        <v>419.6</v>
      </c>
      <c r="E2911">
        <v>414.2</v>
      </c>
      <c r="F2911" t="s">
        <v>2756</v>
      </c>
      <c r="G2911">
        <v>1.9E-3</v>
      </c>
    </row>
    <row r="2912" spans="1:7" x14ac:dyDescent="0.2">
      <c r="A2912" s="1">
        <v>42451</v>
      </c>
      <c r="B2912">
        <v>416.2</v>
      </c>
      <c r="C2912">
        <v>411.1</v>
      </c>
      <c r="D2912">
        <v>417.9</v>
      </c>
      <c r="E2912">
        <v>410.8</v>
      </c>
      <c r="F2912" t="s">
        <v>2757</v>
      </c>
      <c r="G2912">
        <v>1.24E-2</v>
      </c>
    </row>
    <row r="2913" spans="1:7" x14ac:dyDescent="0.2">
      <c r="A2913" s="1">
        <v>42450</v>
      </c>
      <c r="B2913">
        <v>411.1</v>
      </c>
      <c r="C2913">
        <v>411.5</v>
      </c>
      <c r="D2913">
        <v>413.1</v>
      </c>
      <c r="E2913">
        <v>407.3</v>
      </c>
      <c r="F2913" t="s">
        <v>2758</v>
      </c>
      <c r="G2913">
        <v>-1E-3</v>
      </c>
    </row>
    <row r="2914" spans="1:7" x14ac:dyDescent="0.2">
      <c r="A2914" s="1">
        <v>42449</v>
      </c>
      <c r="B2914">
        <v>411.5</v>
      </c>
      <c r="C2914">
        <v>408.7</v>
      </c>
      <c r="D2914">
        <v>413.5</v>
      </c>
      <c r="E2914">
        <v>407.2</v>
      </c>
      <c r="F2914" t="s">
        <v>2759</v>
      </c>
      <c r="G2914">
        <v>6.8999999999999999E-3</v>
      </c>
    </row>
    <row r="2915" spans="1:7" x14ac:dyDescent="0.2">
      <c r="A2915" s="1">
        <v>42448</v>
      </c>
      <c r="B2915">
        <v>408.7</v>
      </c>
      <c r="C2915">
        <v>408.2</v>
      </c>
      <c r="D2915">
        <v>410.5</v>
      </c>
      <c r="E2915">
        <v>402.1</v>
      </c>
      <c r="F2915" t="s">
        <v>2760</v>
      </c>
      <c r="G2915">
        <v>1.2999999999999999E-3</v>
      </c>
    </row>
    <row r="2916" spans="1:7" x14ac:dyDescent="0.2">
      <c r="A2916" s="1">
        <v>42447</v>
      </c>
      <c r="B2916">
        <v>408.2</v>
      </c>
      <c r="C2916">
        <v>418.2</v>
      </c>
      <c r="D2916">
        <v>418.6</v>
      </c>
      <c r="E2916">
        <v>402.5</v>
      </c>
      <c r="F2916" t="s">
        <v>2761</v>
      </c>
      <c r="G2916">
        <v>-2.3900000000000001E-2</v>
      </c>
    </row>
    <row r="2917" spans="1:7" x14ac:dyDescent="0.2">
      <c r="A2917" s="1">
        <v>42446</v>
      </c>
      <c r="B2917">
        <v>418.2</v>
      </c>
      <c r="C2917">
        <v>415.9</v>
      </c>
      <c r="D2917">
        <v>419.6</v>
      </c>
      <c r="E2917">
        <v>415.3</v>
      </c>
      <c r="F2917" t="s">
        <v>2403</v>
      </c>
      <c r="G2917">
        <v>5.4000000000000003E-3</v>
      </c>
    </row>
    <row r="2918" spans="1:7" x14ac:dyDescent="0.2">
      <c r="A2918" s="1">
        <v>42445</v>
      </c>
      <c r="B2918">
        <v>415.9</v>
      </c>
      <c r="C2918">
        <v>415.1</v>
      </c>
      <c r="D2918">
        <v>417</v>
      </c>
      <c r="E2918">
        <v>413.3</v>
      </c>
      <c r="F2918" t="s">
        <v>2762</v>
      </c>
      <c r="G2918">
        <v>1.9E-3</v>
      </c>
    </row>
    <row r="2919" spans="1:7" x14ac:dyDescent="0.2">
      <c r="A2919" s="1">
        <v>42444</v>
      </c>
      <c r="B2919">
        <v>415.1</v>
      </c>
      <c r="C2919">
        <v>414.3</v>
      </c>
      <c r="D2919">
        <v>417.4</v>
      </c>
      <c r="E2919">
        <v>412.3</v>
      </c>
      <c r="F2919" t="s">
        <v>2763</v>
      </c>
      <c r="G2919">
        <v>2E-3</v>
      </c>
    </row>
    <row r="2920" spans="1:7" x14ac:dyDescent="0.2">
      <c r="A2920" s="1">
        <v>42443</v>
      </c>
      <c r="B2920">
        <v>414.3</v>
      </c>
      <c r="C2920">
        <v>412.4</v>
      </c>
      <c r="D2920">
        <v>416.1</v>
      </c>
      <c r="E2920">
        <v>411.2</v>
      </c>
      <c r="F2920" t="s">
        <v>2764</v>
      </c>
      <c r="G2920">
        <v>4.5999999999999999E-3</v>
      </c>
    </row>
    <row r="2921" spans="1:7" x14ac:dyDescent="0.2">
      <c r="A2921" s="1">
        <v>42442</v>
      </c>
      <c r="B2921">
        <v>412.4</v>
      </c>
      <c r="C2921">
        <v>410.4</v>
      </c>
      <c r="D2921">
        <v>415.9</v>
      </c>
      <c r="E2921">
        <v>409.6</v>
      </c>
      <c r="F2921" t="s">
        <v>2765</v>
      </c>
      <c r="G2921">
        <v>5.0000000000000001E-3</v>
      </c>
    </row>
    <row r="2922" spans="1:7" x14ac:dyDescent="0.2">
      <c r="A2922" s="1">
        <v>42441</v>
      </c>
      <c r="B2922">
        <v>410.4</v>
      </c>
      <c r="C2922">
        <v>419.1</v>
      </c>
      <c r="D2922">
        <v>420.7</v>
      </c>
      <c r="E2922">
        <v>407</v>
      </c>
      <c r="F2922" t="s">
        <v>1236</v>
      </c>
      <c r="G2922">
        <v>-2.0899999999999998E-2</v>
      </c>
    </row>
    <row r="2923" spans="1:7" x14ac:dyDescent="0.2">
      <c r="A2923" s="1">
        <v>42440</v>
      </c>
      <c r="B2923">
        <v>419.1</v>
      </c>
      <c r="C2923">
        <v>415.8</v>
      </c>
      <c r="D2923">
        <v>422.4</v>
      </c>
      <c r="E2923">
        <v>415.1</v>
      </c>
      <c r="F2923" t="s">
        <v>2766</v>
      </c>
      <c r="G2923">
        <v>7.9000000000000008E-3</v>
      </c>
    </row>
    <row r="2924" spans="1:7" x14ac:dyDescent="0.2">
      <c r="A2924" s="1">
        <v>42439</v>
      </c>
      <c r="B2924">
        <v>415.8</v>
      </c>
      <c r="C2924">
        <v>412.8</v>
      </c>
      <c r="D2924">
        <v>417.5</v>
      </c>
      <c r="E2924">
        <v>410.3</v>
      </c>
      <c r="F2924" t="s">
        <v>2767</v>
      </c>
      <c r="G2924">
        <v>7.4000000000000003E-3</v>
      </c>
    </row>
    <row r="2925" spans="1:7" x14ac:dyDescent="0.2">
      <c r="A2925" s="1">
        <v>42438</v>
      </c>
      <c r="B2925">
        <v>412.8</v>
      </c>
      <c r="C2925">
        <v>411.9</v>
      </c>
      <c r="D2925">
        <v>414.9</v>
      </c>
      <c r="E2925">
        <v>408.9</v>
      </c>
      <c r="F2925" t="s">
        <v>762</v>
      </c>
      <c r="G2925">
        <v>2.0999999999999999E-3</v>
      </c>
    </row>
    <row r="2926" spans="1:7" x14ac:dyDescent="0.2">
      <c r="A2926" s="1">
        <v>42437</v>
      </c>
      <c r="B2926">
        <v>411.9</v>
      </c>
      <c r="C2926">
        <v>414.9</v>
      </c>
      <c r="D2926">
        <v>416.7</v>
      </c>
      <c r="E2926">
        <v>408.4</v>
      </c>
      <c r="F2926" t="s">
        <v>782</v>
      </c>
      <c r="G2926">
        <v>-7.1999999999999998E-3</v>
      </c>
    </row>
    <row r="2927" spans="1:7" x14ac:dyDescent="0.2">
      <c r="A2927" s="1">
        <v>42436</v>
      </c>
      <c r="B2927">
        <v>414.9</v>
      </c>
      <c r="C2927">
        <v>406</v>
      </c>
      <c r="D2927">
        <v>416.6</v>
      </c>
      <c r="E2927">
        <v>402</v>
      </c>
      <c r="F2927" t="s">
        <v>2398</v>
      </c>
      <c r="G2927">
        <v>2.1899999999999999E-2</v>
      </c>
    </row>
    <row r="2928" spans="1:7" x14ac:dyDescent="0.2">
      <c r="A2928" s="1">
        <v>42435</v>
      </c>
      <c r="B2928">
        <v>406</v>
      </c>
      <c r="C2928">
        <v>399</v>
      </c>
      <c r="D2928">
        <v>412</v>
      </c>
      <c r="E2928">
        <v>393.1</v>
      </c>
      <c r="F2928" t="s">
        <v>2768</v>
      </c>
      <c r="G2928">
        <v>1.7399999999999999E-2</v>
      </c>
    </row>
    <row r="2929" spans="1:7" x14ac:dyDescent="0.2">
      <c r="A2929" s="1">
        <v>42434</v>
      </c>
      <c r="B2929">
        <v>399</v>
      </c>
      <c r="C2929">
        <v>409.5</v>
      </c>
      <c r="D2929">
        <v>410.1</v>
      </c>
      <c r="E2929">
        <v>386.9</v>
      </c>
      <c r="F2929" t="s">
        <v>2769</v>
      </c>
      <c r="G2929">
        <v>-2.5600000000000001E-2</v>
      </c>
    </row>
    <row r="2930" spans="1:7" x14ac:dyDescent="0.2">
      <c r="A2930" s="1">
        <v>42433</v>
      </c>
      <c r="B2930">
        <v>409.5</v>
      </c>
      <c r="C2930">
        <v>419.6</v>
      </c>
      <c r="D2930">
        <v>423.4</v>
      </c>
      <c r="E2930">
        <v>407.2</v>
      </c>
      <c r="F2930" t="s">
        <v>928</v>
      </c>
      <c r="G2930">
        <v>-2.4E-2</v>
      </c>
    </row>
    <row r="2931" spans="1:7" x14ac:dyDescent="0.2">
      <c r="A2931" s="1">
        <v>42432</v>
      </c>
      <c r="B2931">
        <v>419.6</v>
      </c>
      <c r="C2931">
        <v>425.4</v>
      </c>
      <c r="D2931">
        <v>425.8</v>
      </c>
      <c r="E2931">
        <v>414.9</v>
      </c>
      <c r="F2931" t="s">
        <v>2770</v>
      </c>
      <c r="G2931">
        <v>-1.3599999999999999E-2</v>
      </c>
    </row>
    <row r="2932" spans="1:7" x14ac:dyDescent="0.2">
      <c r="A2932" s="1">
        <v>42431</v>
      </c>
      <c r="B2932">
        <v>425.4</v>
      </c>
      <c r="C2932">
        <v>434</v>
      </c>
      <c r="D2932">
        <v>435.9</v>
      </c>
      <c r="E2932">
        <v>423.9</v>
      </c>
      <c r="F2932" t="s">
        <v>2771</v>
      </c>
      <c r="G2932">
        <v>-0.02</v>
      </c>
    </row>
    <row r="2933" spans="1:7" x14ac:dyDescent="0.2">
      <c r="A2933" s="1">
        <v>42430</v>
      </c>
      <c r="B2933">
        <v>434</v>
      </c>
      <c r="C2933">
        <v>436.2</v>
      </c>
      <c r="D2933">
        <v>439</v>
      </c>
      <c r="E2933">
        <v>428.5</v>
      </c>
      <c r="F2933" t="s">
        <v>2772</v>
      </c>
      <c r="G2933">
        <v>-5.0000000000000001E-3</v>
      </c>
    </row>
    <row r="2934" spans="1:7" x14ac:dyDescent="0.2">
      <c r="A2934" s="1">
        <v>42429</v>
      </c>
      <c r="B2934">
        <v>436.2</v>
      </c>
      <c r="C2934">
        <v>432.5</v>
      </c>
      <c r="D2934">
        <v>441.3</v>
      </c>
      <c r="E2934">
        <v>429.8</v>
      </c>
      <c r="F2934" t="s">
        <v>2773</v>
      </c>
      <c r="G2934">
        <v>8.6E-3</v>
      </c>
    </row>
    <row r="2935" spans="1:7" x14ac:dyDescent="0.2">
      <c r="A2935" s="1">
        <v>42428</v>
      </c>
      <c r="B2935">
        <v>432.5</v>
      </c>
      <c r="C2935">
        <v>431.3</v>
      </c>
      <c r="D2935">
        <v>435.6</v>
      </c>
      <c r="E2935">
        <v>421.2</v>
      </c>
      <c r="F2935" t="s">
        <v>2774</v>
      </c>
      <c r="G2935">
        <v>2.7000000000000001E-3</v>
      </c>
    </row>
    <row r="2936" spans="1:7" x14ac:dyDescent="0.2">
      <c r="A2936" s="1">
        <v>42427</v>
      </c>
      <c r="B2936">
        <v>431.3</v>
      </c>
      <c r="C2936">
        <v>427.3</v>
      </c>
      <c r="D2936">
        <v>434.1</v>
      </c>
      <c r="E2936">
        <v>427.3</v>
      </c>
      <c r="F2936" t="s">
        <v>2775</v>
      </c>
      <c r="G2936">
        <v>9.2999999999999992E-3</v>
      </c>
    </row>
    <row r="2937" spans="1:7" x14ac:dyDescent="0.2">
      <c r="A2937" s="1">
        <v>42426</v>
      </c>
      <c r="B2937">
        <v>427.3</v>
      </c>
      <c r="C2937">
        <v>423.5</v>
      </c>
      <c r="D2937">
        <v>427.6</v>
      </c>
      <c r="E2937">
        <v>419.1</v>
      </c>
      <c r="F2937" t="s">
        <v>2776</v>
      </c>
      <c r="G2937">
        <v>9.1000000000000004E-3</v>
      </c>
    </row>
    <row r="2938" spans="1:7" x14ac:dyDescent="0.2">
      <c r="A2938" s="1">
        <v>42425</v>
      </c>
      <c r="B2938">
        <v>423.5</v>
      </c>
      <c r="C2938">
        <v>422.7</v>
      </c>
      <c r="D2938">
        <v>427.2</v>
      </c>
      <c r="E2938">
        <v>417.5</v>
      </c>
      <c r="F2938" t="s">
        <v>2777</v>
      </c>
      <c r="G2938">
        <v>1.8E-3</v>
      </c>
    </row>
    <row r="2939" spans="1:7" x14ac:dyDescent="0.2">
      <c r="A2939" s="1">
        <v>42424</v>
      </c>
      <c r="B2939">
        <v>422.7</v>
      </c>
      <c r="C2939">
        <v>419.9</v>
      </c>
      <c r="D2939">
        <v>425.2</v>
      </c>
      <c r="E2939">
        <v>410.4</v>
      </c>
      <c r="F2939" t="s">
        <v>2778</v>
      </c>
      <c r="G2939">
        <v>6.7000000000000002E-3</v>
      </c>
    </row>
    <row r="2940" spans="1:7" x14ac:dyDescent="0.2">
      <c r="A2940" s="1">
        <v>42423</v>
      </c>
      <c r="B2940">
        <v>419.9</v>
      </c>
      <c r="C2940">
        <v>437.8</v>
      </c>
      <c r="D2940">
        <v>440.8</v>
      </c>
      <c r="E2940">
        <v>414.4</v>
      </c>
      <c r="F2940" t="s">
        <v>2779</v>
      </c>
      <c r="G2940">
        <v>-4.0899999999999999E-2</v>
      </c>
    </row>
    <row r="2941" spans="1:7" x14ac:dyDescent="0.2">
      <c r="A2941" s="1">
        <v>42422</v>
      </c>
      <c r="B2941">
        <v>437.8</v>
      </c>
      <c r="C2941">
        <v>437.9</v>
      </c>
      <c r="D2941">
        <v>440.2</v>
      </c>
      <c r="E2941">
        <v>431.3</v>
      </c>
      <c r="F2941" t="s">
        <v>2780</v>
      </c>
      <c r="G2941">
        <v>-2.0000000000000001E-4</v>
      </c>
    </row>
    <row r="2942" spans="1:7" x14ac:dyDescent="0.2">
      <c r="A2942" s="1">
        <v>42421</v>
      </c>
      <c r="B2942">
        <v>437.9</v>
      </c>
      <c r="C2942">
        <v>440.1</v>
      </c>
      <c r="D2942">
        <v>447.6</v>
      </c>
      <c r="E2942">
        <v>425.5</v>
      </c>
      <c r="F2942" t="s">
        <v>2781</v>
      </c>
      <c r="G2942">
        <v>-5.0000000000000001E-3</v>
      </c>
    </row>
    <row r="2943" spans="1:7" x14ac:dyDescent="0.2">
      <c r="A2943" s="1">
        <v>42420</v>
      </c>
      <c r="B2943">
        <v>440.1</v>
      </c>
      <c r="C2943">
        <v>420</v>
      </c>
      <c r="D2943">
        <v>442.7</v>
      </c>
      <c r="E2943">
        <v>419.5</v>
      </c>
      <c r="F2943" t="s">
        <v>2782</v>
      </c>
      <c r="G2943">
        <v>4.7800000000000002E-2</v>
      </c>
    </row>
    <row r="2944" spans="1:7" x14ac:dyDescent="0.2">
      <c r="A2944" s="1">
        <v>42419</v>
      </c>
      <c r="B2944">
        <v>420</v>
      </c>
      <c r="C2944">
        <v>421.4</v>
      </c>
      <c r="D2944">
        <v>424.3</v>
      </c>
      <c r="E2944">
        <v>416.4</v>
      </c>
      <c r="F2944" t="s">
        <v>2783</v>
      </c>
      <c r="G2944">
        <v>-3.3999999999999998E-3</v>
      </c>
    </row>
    <row r="2945" spans="1:7" x14ac:dyDescent="0.2">
      <c r="A2945" s="1">
        <v>42418</v>
      </c>
      <c r="B2945">
        <v>421.4</v>
      </c>
      <c r="C2945">
        <v>417.1</v>
      </c>
      <c r="D2945">
        <v>425.5</v>
      </c>
      <c r="E2945">
        <v>414.8</v>
      </c>
      <c r="F2945" t="s">
        <v>2784</v>
      </c>
      <c r="G2945">
        <v>1.0200000000000001E-2</v>
      </c>
    </row>
    <row r="2946" spans="1:7" x14ac:dyDescent="0.2">
      <c r="A2946" s="1">
        <v>42417</v>
      </c>
      <c r="B2946">
        <v>417.1</v>
      </c>
      <c r="C2946">
        <v>406.4</v>
      </c>
      <c r="D2946">
        <v>421.5</v>
      </c>
      <c r="E2946">
        <v>405</v>
      </c>
      <c r="F2946" t="s">
        <v>2785</v>
      </c>
      <c r="G2946">
        <v>2.64E-2</v>
      </c>
    </row>
    <row r="2947" spans="1:7" x14ac:dyDescent="0.2">
      <c r="A2947" s="1">
        <v>42416</v>
      </c>
      <c r="B2947">
        <v>406.4</v>
      </c>
      <c r="C2947">
        <v>401.1</v>
      </c>
      <c r="D2947">
        <v>409.8</v>
      </c>
      <c r="E2947">
        <v>398</v>
      </c>
      <c r="F2947" t="s">
        <v>2786</v>
      </c>
      <c r="G2947">
        <v>1.3299999999999999E-2</v>
      </c>
    </row>
    <row r="2948" spans="1:7" x14ac:dyDescent="0.2">
      <c r="A2948" s="1">
        <v>42415</v>
      </c>
      <c r="B2948">
        <v>401.1</v>
      </c>
      <c r="C2948">
        <v>405.5</v>
      </c>
      <c r="D2948">
        <v>410.9</v>
      </c>
      <c r="E2948">
        <v>396.6</v>
      </c>
      <c r="F2948" t="s">
        <v>2787</v>
      </c>
      <c r="G2948">
        <v>-1.09E-2</v>
      </c>
    </row>
    <row r="2949" spans="1:7" x14ac:dyDescent="0.2">
      <c r="A2949" s="1">
        <v>42414</v>
      </c>
      <c r="B2949">
        <v>405.5</v>
      </c>
      <c r="C2949">
        <v>390.1</v>
      </c>
      <c r="D2949">
        <v>405.9</v>
      </c>
      <c r="E2949">
        <v>390.1</v>
      </c>
      <c r="F2949" t="s">
        <v>2788</v>
      </c>
      <c r="G2949">
        <v>3.95E-2</v>
      </c>
    </row>
    <row r="2950" spans="1:7" x14ac:dyDescent="0.2">
      <c r="A2950" s="1">
        <v>42413</v>
      </c>
      <c r="B2950">
        <v>390.1</v>
      </c>
      <c r="C2950">
        <v>384</v>
      </c>
      <c r="D2950">
        <v>392.6</v>
      </c>
      <c r="E2950">
        <v>383.3</v>
      </c>
      <c r="F2950" t="s">
        <v>2789</v>
      </c>
      <c r="G2950">
        <v>1.5800000000000002E-2</v>
      </c>
    </row>
    <row r="2951" spans="1:7" x14ac:dyDescent="0.2">
      <c r="A2951" s="1">
        <v>42412</v>
      </c>
      <c r="B2951">
        <v>384</v>
      </c>
      <c r="C2951">
        <v>379.5</v>
      </c>
      <c r="D2951">
        <v>386.4</v>
      </c>
      <c r="E2951">
        <v>379.3</v>
      </c>
      <c r="F2951" t="s">
        <v>2790</v>
      </c>
      <c r="G2951">
        <v>1.21E-2</v>
      </c>
    </row>
    <row r="2952" spans="1:7" x14ac:dyDescent="0.2">
      <c r="A2952" s="1">
        <v>42411</v>
      </c>
      <c r="B2952">
        <v>379.5</v>
      </c>
      <c r="C2952">
        <v>381.9</v>
      </c>
      <c r="D2952">
        <v>383.2</v>
      </c>
      <c r="E2952">
        <v>372.8</v>
      </c>
      <c r="F2952" t="s">
        <v>2791</v>
      </c>
      <c r="G2952">
        <v>-6.4000000000000003E-3</v>
      </c>
    </row>
    <row r="2953" spans="1:7" x14ac:dyDescent="0.2">
      <c r="A2953" s="1">
        <v>42410</v>
      </c>
      <c r="B2953">
        <v>381.9</v>
      </c>
      <c r="C2953">
        <v>375.3</v>
      </c>
      <c r="D2953">
        <v>385.4</v>
      </c>
      <c r="E2953">
        <v>374.1</v>
      </c>
      <c r="F2953" t="s">
        <v>2792</v>
      </c>
      <c r="G2953">
        <v>1.7500000000000002E-2</v>
      </c>
    </row>
    <row r="2954" spans="1:7" x14ac:dyDescent="0.2">
      <c r="A2954" s="1">
        <v>42409</v>
      </c>
      <c r="B2954">
        <v>375.3</v>
      </c>
      <c r="C2954">
        <v>372.6</v>
      </c>
      <c r="D2954">
        <v>377.6</v>
      </c>
      <c r="E2954">
        <v>371.4</v>
      </c>
      <c r="F2954" t="s">
        <v>2793</v>
      </c>
      <c r="G2954">
        <v>7.1999999999999998E-3</v>
      </c>
    </row>
    <row r="2955" spans="1:7" x14ac:dyDescent="0.2">
      <c r="A2955" s="1">
        <v>42408</v>
      </c>
      <c r="B2955">
        <v>372.6</v>
      </c>
      <c r="C2955">
        <v>377.9</v>
      </c>
      <c r="D2955">
        <v>380.9</v>
      </c>
      <c r="E2955">
        <v>372.1</v>
      </c>
      <c r="F2955" t="s">
        <v>2794</v>
      </c>
      <c r="G2955">
        <v>-1.4E-2</v>
      </c>
    </row>
    <row r="2956" spans="1:7" x14ac:dyDescent="0.2">
      <c r="A2956" s="1">
        <v>42407</v>
      </c>
      <c r="B2956">
        <v>377.9</v>
      </c>
      <c r="C2956">
        <v>376.7</v>
      </c>
      <c r="D2956">
        <v>382.6</v>
      </c>
      <c r="E2956">
        <v>375.3</v>
      </c>
      <c r="F2956" t="s">
        <v>2795</v>
      </c>
      <c r="G2956">
        <v>3.3E-3</v>
      </c>
    </row>
    <row r="2957" spans="1:7" x14ac:dyDescent="0.2">
      <c r="A2957" s="1">
        <v>42406</v>
      </c>
      <c r="B2957">
        <v>376.7</v>
      </c>
      <c r="C2957">
        <v>386.5</v>
      </c>
      <c r="D2957">
        <v>386.4</v>
      </c>
      <c r="E2957">
        <v>372.9</v>
      </c>
      <c r="F2957" t="s">
        <v>657</v>
      </c>
      <c r="G2957">
        <v>-2.53E-2</v>
      </c>
    </row>
    <row r="2958" spans="1:7" x14ac:dyDescent="0.2">
      <c r="A2958" s="1">
        <v>42405</v>
      </c>
      <c r="B2958">
        <v>386.5</v>
      </c>
      <c r="C2958">
        <v>390.6</v>
      </c>
      <c r="D2958">
        <v>391.1</v>
      </c>
      <c r="E2958">
        <v>384.5</v>
      </c>
      <c r="F2958" t="s">
        <v>2796</v>
      </c>
      <c r="G2958">
        <v>-1.0699999999999999E-2</v>
      </c>
    </row>
    <row r="2959" spans="1:7" x14ac:dyDescent="0.2">
      <c r="A2959" s="1">
        <v>42404</v>
      </c>
      <c r="B2959">
        <v>390.6</v>
      </c>
      <c r="C2959">
        <v>368</v>
      </c>
      <c r="D2959">
        <v>391.8</v>
      </c>
      <c r="E2959">
        <v>368</v>
      </c>
      <c r="F2959" t="s">
        <v>2797</v>
      </c>
      <c r="G2959">
        <v>6.1499999999999999E-2</v>
      </c>
    </row>
    <row r="2960" spans="1:7" x14ac:dyDescent="0.2">
      <c r="A2960" s="1">
        <v>42403</v>
      </c>
      <c r="B2960">
        <v>368</v>
      </c>
      <c r="C2960">
        <v>373.9</v>
      </c>
      <c r="D2960">
        <v>375.9</v>
      </c>
      <c r="E2960">
        <v>366.2</v>
      </c>
      <c r="F2960" t="s">
        <v>2798</v>
      </c>
      <c r="G2960">
        <v>-1.5800000000000002E-2</v>
      </c>
    </row>
    <row r="2961" spans="1:7" x14ac:dyDescent="0.2">
      <c r="A2961" s="1">
        <v>42402</v>
      </c>
      <c r="B2961">
        <v>373.9</v>
      </c>
      <c r="C2961">
        <v>372.2</v>
      </c>
      <c r="D2961">
        <v>376.6</v>
      </c>
      <c r="E2961">
        <v>371.4</v>
      </c>
      <c r="F2961" t="s">
        <v>2799</v>
      </c>
      <c r="G2961">
        <v>4.7000000000000002E-3</v>
      </c>
    </row>
    <row r="2962" spans="1:7" x14ac:dyDescent="0.2">
      <c r="A2962" s="1">
        <v>42401</v>
      </c>
      <c r="B2962">
        <v>372.2</v>
      </c>
      <c r="C2962">
        <v>369.8</v>
      </c>
      <c r="D2962">
        <v>379.8</v>
      </c>
      <c r="E2962">
        <v>365.3</v>
      </c>
      <c r="F2962" t="s">
        <v>2800</v>
      </c>
      <c r="G2962">
        <v>6.3E-3</v>
      </c>
    </row>
    <row r="2963" spans="1:7" x14ac:dyDescent="0.2">
      <c r="A2963" s="1">
        <v>42400</v>
      </c>
      <c r="B2963">
        <v>369.8</v>
      </c>
      <c r="C2963">
        <v>377.8</v>
      </c>
      <c r="D2963">
        <v>380.5</v>
      </c>
      <c r="E2963">
        <v>366.9</v>
      </c>
      <c r="F2963" t="s">
        <v>2801</v>
      </c>
      <c r="G2963">
        <v>-2.1000000000000001E-2</v>
      </c>
    </row>
    <row r="2964" spans="1:7" x14ac:dyDescent="0.2">
      <c r="A2964" s="1">
        <v>42399</v>
      </c>
      <c r="B2964">
        <v>377.8</v>
      </c>
      <c r="C2964">
        <v>380.3</v>
      </c>
      <c r="D2964">
        <v>381.8</v>
      </c>
      <c r="E2964">
        <v>375</v>
      </c>
      <c r="F2964" t="s">
        <v>2802</v>
      </c>
      <c r="G2964">
        <v>-6.7000000000000002E-3</v>
      </c>
    </row>
    <row r="2965" spans="1:7" x14ac:dyDescent="0.2">
      <c r="A2965" s="1">
        <v>42398</v>
      </c>
      <c r="B2965">
        <v>380.3</v>
      </c>
      <c r="C2965">
        <v>379.7</v>
      </c>
      <c r="D2965">
        <v>385.8</v>
      </c>
      <c r="E2965">
        <v>363.5</v>
      </c>
      <c r="F2965" t="s">
        <v>2803</v>
      </c>
      <c r="G2965">
        <v>1.6000000000000001E-3</v>
      </c>
    </row>
    <row r="2966" spans="1:7" x14ac:dyDescent="0.2">
      <c r="A2966" s="1">
        <v>42397</v>
      </c>
      <c r="B2966">
        <v>379.7</v>
      </c>
      <c r="C2966">
        <v>395</v>
      </c>
      <c r="D2966">
        <v>395.4</v>
      </c>
      <c r="E2966">
        <v>376.7</v>
      </c>
      <c r="F2966" t="s">
        <v>343</v>
      </c>
      <c r="G2966">
        <v>-3.8800000000000001E-2</v>
      </c>
    </row>
    <row r="2967" spans="1:7" x14ac:dyDescent="0.2">
      <c r="A2967" s="1">
        <v>42396</v>
      </c>
      <c r="B2967">
        <v>395</v>
      </c>
      <c r="C2967">
        <v>389.8</v>
      </c>
      <c r="D2967">
        <v>397.4</v>
      </c>
      <c r="E2967">
        <v>389.4</v>
      </c>
      <c r="F2967" t="s">
        <v>2804</v>
      </c>
      <c r="G2967">
        <v>1.34E-2</v>
      </c>
    </row>
    <row r="2968" spans="1:7" x14ac:dyDescent="0.2">
      <c r="A2968" s="1">
        <v>42395</v>
      </c>
      <c r="B2968">
        <v>389.8</v>
      </c>
      <c r="C2968">
        <v>392.8</v>
      </c>
      <c r="D2968">
        <v>397.7</v>
      </c>
      <c r="E2968">
        <v>387.9</v>
      </c>
      <c r="F2968" t="s">
        <v>2805</v>
      </c>
      <c r="G2968">
        <v>-7.6E-3</v>
      </c>
    </row>
    <row r="2969" spans="1:7" x14ac:dyDescent="0.2">
      <c r="A2969" s="1">
        <v>42394</v>
      </c>
      <c r="B2969">
        <v>392.8</v>
      </c>
      <c r="C2969">
        <v>402.1</v>
      </c>
      <c r="D2969">
        <v>403.8</v>
      </c>
      <c r="E2969">
        <v>386.9</v>
      </c>
      <c r="F2969" t="s">
        <v>2806</v>
      </c>
      <c r="G2969">
        <v>-2.3300000000000001E-2</v>
      </c>
    </row>
    <row r="2970" spans="1:7" x14ac:dyDescent="0.2">
      <c r="A2970" s="1">
        <v>42393</v>
      </c>
      <c r="B2970">
        <v>402.1</v>
      </c>
      <c r="C2970">
        <v>388.6</v>
      </c>
      <c r="D2970">
        <v>405.4</v>
      </c>
      <c r="E2970">
        <v>385.5</v>
      </c>
      <c r="F2970" t="s">
        <v>2807</v>
      </c>
      <c r="G2970">
        <v>3.4799999999999998E-2</v>
      </c>
    </row>
    <row r="2971" spans="1:7" x14ac:dyDescent="0.2">
      <c r="A2971" s="1">
        <v>42392</v>
      </c>
      <c r="B2971">
        <v>388.6</v>
      </c>
      <c r="C2971">
        <v>382.6</v>
      </c>
      <c r="D2971">
        <v>395.4</v>
      </c>
      <c r="E2971">
        <v>380.3</v>
      </c>
      <c r="F2971" t="s">
        <v>2808</v>
      </c>
      <c r="G2971">
        <v>1.5599999999999999E-2</v>
      </c>
    </row>
    <row r="2972" spans="1:7" x14ac:dyDescent="0.2">
      <c r="A2972" s="1">
        <v>42391</v>
      </c>
      <c r="B2972">
        <v>382.6</v>
      </c>
      <c r="C2972">
        <v>410.2</v>
      </c>
      <c r="D2972">
        <v>411.5</v>
      </c>
      <c r="E2972">
        <v>374.9</v>
      </c>
      <c r="F2972" t="s">
        <v>2809</v>
      </c>
      <c r="G2972">
        <v>-6.7299999999999999E-2</v>
      </c>
    </row>
    <row r="2973" spans="1:7" x14ac:dyDescent="0.2">
      <c r="A2973" s="1">
        <v>42390</v>
      </c>
      <c r="B2973">
        <v>410.2</v>
      </c>
      <c r="C2973">
        <v>414.6</v>
      </c>
      <c r="D2973">
        <v>423.4</v>
      </c>
      <c r="E2973">
        <v>403.9</v>
      </c>
      <c r="F2973" t="s">
        <v>2810</v>
      </c>
      <c r="G2973">
        <v>-1.0500000000000001E-2</v>
      </c>
    </row>
    <row r="2974" spans="1:7" x14ac:dyDescent="0.2">
      <c r="A2974" s="1">
        <v>42389</v>
      </c>
      <c r="B2974">
        <v>414.6</v>
      </c>
      <c r="C2974">
        <v>379.5</v>
      </c>
      <c r="D2974">
        <v>425.7</v>
      </c>
      <c r="E2974">
        <v>374</v>
      </c>
      <c r="F2974" t="s">
        <v>2811</v>
      </c>
      <c r="G2974">
        <v>9.2600000000000002E-2</v>
      </c>
    </row>
    <row r="2975" spans="1:7" x14ac:dyDescent="0.2">
      <c r="A2975" s="1">
        <v>42388</v>
      </c>
      <c r="B2975">
        <v>379.5</v>
      </c>
      <c r="C2975">
        <v>384.4</v>
      </c>
      <c r="D2975">
        <v>386.7</v>
      </c>
      <c r="E2975">
        <v>375.9</v>
      </c>
      <c r="F2975" t="s">
        <v>2812</v>
      </c>
      <c r="G2975">
        <v>-1.29E-2</v>
      </c>
    </row>
    <row r="2976" spans="1:7" x14ac:dyDescent="0.2">
      <c r="A2976" s="1">
        <v>42387</v>
      </c>
      <c r="B2976">
        <v>384.4</v>
      </c>
      <c r="C2976">
        <v>382.5</v>
      </c>
      <c r="D2976">
        <v>387.3</v>
      </c>
      <c r="E2976">
        <v>373.2</v>
      </c>
      <c r="F2976" t="s">
        <v>2813</v>
      </c>
      <c r="G2976">
        <v>5.0000000000000001E-3</v>
      </c>
    </row>
    <row r="2977" spans="1:7" x14ac:dyDescent="0.2">
      <c r="A2977" s="1">
        <v>42386</v>
      </c>
      <c r="B2977">
        <v>382.5</v>
      </c>
      <c r="C2977">
        <v>385</v>
      </c>
      <c r="D2977">
        <v>390.7</v>
      </c>
      <c r="E2977">
        <v>377.7</v>
      </c>
      <c r="F2977" t="s">
        <v>2814</v>
      </c>
      <c r="G2977">
        <v>-6.7000000000000002E-3</v>
      </c>
    </row>
    <row r="2978" spans="1:7" x14ac:dyDescent="0.2">
      <c r="A2978" s="1">
        <v>42385</v>
      </c>
      <c r="B2978">
        <v>385</v>
      </c>
      <c r="C2978">
        <v>372.3</v>
      </c>
      <c r="D2978">
        <v>386.7</v>
      </c>
      <c r="E2978">
        <v>350.4</v>
      </c>
      <c r="F2978" t="s">
        <v>2815</v>
      </c>
      <c r="G2978">
        <v>3.4299999999999997E-2</v>
      </c>
    </row>
    <row r="2979" spans="1:7" x14ac:dyDescent="0.2">
      <c r="A2979" s="1">
        <v>42384</v>
      </c>
      <c r="B2979">
        <v>372.3</v>
      </c>
      <c r="C2979">
        <v>429.1</v>
      </c>
      <c r="D2979">
        <v>430.1</v>
      </c>
      <c r="E2979">
        <v>364.7</v>
      </c>
      <c r="F2979" t="s">
        <v>2816</v>
      </c>
      <c r="G2979">
        <v>-0.13250000000000001</v>
      </c>
    </row>
    <row r="2980" spans="1:7" x14ac:dyDescent="0.2">
      <c r="A2980" s="1">
        <v>42383</v>
      </c>
      <c r="B2980">
        <v>429.1</v>
      </c>
      <c r="C2980">
        <v>432.2</v>
      </c>
      <c r="D2980">
        <v>433.7</v>
      </c>
      <c r="E2980">
        <v>427</v>
      </c>
      <c r="F2980" t="s">
        <v>2817</v>
      </c>
      <c r="G2980">
        <v>-7.1000000000000004E-3</v>
      </c>
    </row>
    <row r="2981" spans="1:7" x14ac:dyDescent="0.2">
      <c r="A2981" s="1">
        <v>42382</v>
      </c>
      <c r="B2981">
        <v>432.2</v>
      </c>
      <c r="C2981">
        <v>445</v>
      </c>
      <c r="D2981">
        <v>443.7</v>
      </c>
      <c r="E2981">
        <v>420.4</v>
      </c>
      <c r="F2981" t="s">
        <v>2818</v>
      </c>
      <c r="G2981">
        <v>-2.8899999999999999E-2</v>
      </c>
    </row>
    <row r="2982" spans="1:7" x14ac:dyDescent="0.2">
      <c r="A2982" s="1">
        <v>42381</v>
      </c>
      <c r="B2982">
        <v>445</v>
      </c>
      <c r="C2982">
        <v>447.7</v>
      </c>
      <c r="D2982">
        <v>448.4</v>
      </c>
      <c r="E2982">
        <v>443.1</v>
      </c>
      <c r="F2982" t="s">
        <v>2819</v>
      </c>
      <c r="G2982">
        <v>-6.0000000000000001E-3</v>
      </c>
    </row>
    <row r="2983" spans="1:7" x14ac:dyDescent="0.2">
      <c r="A2983" s="1">
        <v>42380</v>
      </c>
      <c r="B2983">
        <v>447.7</v>
      </c>
      <c r="C2983">
        <v>446.2</v>
      </c>
      <c r="D2983">
        <v>451.1</v>
      </c>
      <c r="E2983">
        <v>441.8</v>
      </c>
      <c r="F2983" t="s">
        <v>2820</v>
      </c>
      <c r="G2983">
        <v>3.3999999999999998E-3</v>
      </c>
    </row>
    <row r="2984" spans="1:7" x14ac:dyDescent="0.2">
      <c r="A2984" s="1">
        <v>42379</v>
      </c>
      <c r="B2984">
        <v>446.2</v>
      </c>
      <c r="C2984">
        <v>448.3</v>
      </c>
      <c r="D2984">
        <v>448.9</v>
      </c>
      <c r="E2984">
        <v>438.6</v>
      </c>
      <c r="F2984" t="s">
        <v>851</v>
      </c>
      <c r="G2984">
        <v>-4.7000000000000002E-3</v>
      </c>
    </row>
    <row r="2985" spans="1:7" x14ac:dyDescent="0.2">
      <c r="A2985" s="1">
        <v>42378</v>
      </c>
      <c r="B2985">
        <v>448.3</v>
      </c>
      <c r="C2985">
        <v>452.9</v>
      </c>
      <c r="D2985">
        <v>454.5</v>
      </c>
      <c r="E2985">
        <v>444.9</v>
      </c>
      <c r="F2985" t="s">
        <v>2821</v>
      </c>
      <c r="G2985">
        <v>-1.01E-2</v>
      </c>
    </row>
    <row r="2986" spans="1:7" x14ac:dyDescent="0.2">
      <c r="A2986" s="1">
        <v>42377</v>
      </c>
      <c r="B2986">
        <v>452.9</v>
      </c>
      <c r="C2986">
        <v>457</v>
      </c>
      <c r="D2986">
        <v>462.9</v>
      </c>
      <c r="E2986">
        <v>446.5</v>
      </c>
      <c r="F2986" t="s">
        <v>2822</v>
      </c>
      <c r="G2986">
        <v>-9.1000000000000004E-3</v>
      </c>
    </row>
    <row r="2987" spans="1:7" x14ac:dyDescent="0.2">
      <c r="A2987" s="1">
        <v>42376</v>
      </c>
      <c r="B2987">
        <v>457</v>
      </c>
      <c r="C2987">
        <v>430.8</v>
      </c>
      <c r="D2987">
        <v>457.5</v>
      </c>
      <c r="E2987">
        <v>428.5</v>
      </c>
      <c r="F2987" t="s">
        <v>2823</v>
      </c>
      <c r="G2987">
        <v>6.0900000000000003E-2</v>
      </c>
    </row>
    <row r="2988" spans="1:7" x14ac:dyDescent="0.2">
      <c r="A2988" s="1">
        <v>42375</v>
      </c>
      <c r="B2988">
        <v>430.8</v>
      </c>
      <c r="C2988">
        <v>431.2</v>
      </c>
      <c r="D2988">
        <v>432.1</v>
      </c>
      <c r="E2988">
        <v>425</v>
      </c>
      <c r="F2988" t="s">
        <v>2824</v>
      </c>
      <c r="G2988">
        <v>-8.9999999999999998E-4</v>
      </c>
    </row>
    <row r="2989" spans="1:7" x14ac:dyDescent="0.2">
      <c r="A2989" s="1">
        <v>42374</v>
      </c>
      <c r="B2989">
        <v>431.2</v>
      </c>
      <c r="C2989">
        <v>433.3</v>
      </c>
      <c r="D2989">
        <v>435.3</v>
      </c>
      <c r="E2989">
        <v>428.9</v>
      </c>
      <c r="F2989" t="s">
        <v>2825</v>
      </c>
      <c r="G2989">
        <v>-4.8999999999999998E-3</v>
      </c>
    </row>
    <row r="2990" spans="1:7" x14ac:dyDescent="0.2">
      <c r="A2990" s="1">
        <v>42373</v>
      </c>
      <c r="B2990">
        <v>433.3</v>
      </c>
      <c r="C2990">
        <v>430.7</v>
      </c>
      <c r="D2990">
        <v>435.3</v>
      </c>
      <c r="E2990">
        <v>428.6</v>
      </c>
      <c r="F2990" t="s">
        <v>2826</v>
      </c>
      <c r="G2990">
        <v>6.1000000000000004E-3</v>
      </c>
    </row>
    <row r="2991" spans="1:7" x14ac:dyDescent="0.2">
      <c r="A2991" s="1">
        <v>42372</v>
      </c>
      <c r="B2991">
        <v>430.7</v>
      </c>
      <c r="C2991">
        <v>433.7</v>
      </c>
      <c r="D2991">
        <v>434.1</v>
      </c>
      <c r="E2991">
        <v>423.1</v>
      </c>
      <c r="F2991" t="s">
        <v>2827</v>
      </c>
      <c r="G2991">
        <v>-7.0000000000000001E-3</v>
      </c>
    </row>
    <row r="2992" spans="1:7" x14ac:dyDescent="0.2">
      <c r="A2992" s="1">
        <v>42371</v>
      </c>
      <c r="B2992">
        <v>433.7</v>
      </c>
      <c r="C2992">
        <v>434</v>
      </c>
      <c r="D2992">
        <v>437.4</v>
      </c>
      <c r="E2992">
        <v>430.7</v>
      </c>
      <c r="F2992" t="s">
        <v>2828</v>
      </c>
      <c r="G2992">
        <v>-5.9999999999999995E-4</v>
      </c>
    </row>
    <row r="2993" spans="1:7" x14ac:dyDescent="0.2">
      <c r="A2993" s="1">
        <v>42370</v>
      </c>
      <c r="B2993">
        <v>434</v>
      </c>
      <c r="C2993">
        <v>430</v>
      </c>
      <c r="D2993">
        <v>438</v>
      </c>
      <c r="E2993">
        <v>425.9</v>
      </c>
      <c r="F2993" t="s">
        <v>2829</v>
      </c>
      <c r="G2993">
        <v>9.4000000000000004E-3</v>
      </c>
    </row>
    <row r="2994" spans="1:7" x14ac:dyDescent="0.2">
      <c r="A2994" s="1">
        <v>42369</v>
      </c>
      <c r="B2994">
        <v>430</v>
      </c>
      <c r="C2994">
        <v>427.1</v>
      </c>
      <c r="D2994">
        <v>433.1</v>
      </c>
      <c r="E2994">
        <v>417.1</v>
      </c>
      <c r="F2994" t="s">
        <v>2830</v>
      </c>
      <c r="G2994">
        <v>6.6E-3</v>
      </c>
    </row>
    <row r="2995" spans="1:7" x14ac:dyDescent="0.2">
      <c r="A2995" s="1">
        <v>42368</v>
      </c>
      <c r="B2995">
        <v>427.1</v>
      </c>
      <c r="C2995">
        <v>431.9</v>
      </c>
      <c r="D2995">
        <v>435</v>
      </c>
      <c r="E2995">
        <v>420.8</v>
      </c>
      <c r="F2995" t="s">
        <v>2831</v>
      </c>
      <c r="G2995">
        <v>-1.0999999999999999E-2</v>
      </c>
    </row>
    <row r="2996" spans="1:7" x14ac:dyDescent="0.2">
      <c r="A2996" s="1">
        <v>42367</v>
      </c>
      <c r="B2996">
        <v>431.9</v>
      </c>
      <c r="C2996">
        <v>421.8</v>
      </c>
      <c r="D2996">
        <v>433.6</v>
      </c>
      <c r="E2996">
        <v>419.3</v>
      </c>
      <c r="F2996" t="s">
        <v>2832</v>
      </c>
      <c r="G2996">
        <v>2.41E-2</v>
      </c>
    </row>
    <row r="2997" spans="1:7" x14ac:dyDescent="0.2">
      <c r="A2997" s="1">
        <v>42366</v>
      </c>
      <c r="B2997">
        <v>421.8</v>
      </c>
      <c r="C2997">
        <v>422.4</v>
      </c>
      <c r="D2997">
        <v>429.9</v>
      </c>
      <c r="E2997">
        <v>417.1</v>
      </c>
      <c r="F2997" t="s">
        <v>2833</v>
      </c>
      <c r="G2997">
        <v>-1.5E-3</v>
      </c>
    </row>
    <row r="2998" spans="1:7" x14ac:dyDescent="0.2">
      <c r="A2998" s="1">
        <v>42365</v>
      </c>
      <c r="B2998">
        <v>422.4</v>
      </c>
      <c r="C2998">
        <v>415.4</v>
      </c>
      <c r="D2998">
        <v>425.5</v>
      </c>
      <c r="E2998">
        <v>406.1</v>
      </c>
      <c r="F2998" t="s">
        <v>2834</v>
      </c>
      <c r="G2998">
        <v>1.6899999999999998E-2</v>
      </c>
    </row>
    <row r="2999" spans="1:7" x14ac:dyDescent="0.2">
      <c r="A2999" s="1">
        <v>42364</v>
      </c>
      <c r="B2999">
        <v>415.4</v>
      </c>
      <c r="C2999">
        <v>454</v>
      </c>
      <c r="D2999">
        <v>456.5</v>
      </c>
      <c r="E2999">
        <v>400.5</v>
      </c>
      <c r="F2999" t="s">
        <v>2835</v>
      </c>
      <c r="G2999">
        <v>-8.5199999999999998E-2</v>
      </c>
    </row>
    <row r="3000" spans="1:7" x14ac:dyDescent="0.2">
      <c r="A3000" s="1">
        <v>42363</v>
      </c>
      <c r="B3000">
        <v>454</v>
      </c>
      <c r="C3000">
        <v>453</v>
      </c>
      <c r="D3000">
        <v>457.4</v>
      </c>
      <c r="E3000">
        <v>449.5</v>
      </c>
      <c r="F3000" t="s">
        <v>2836</v>
      </c>
      <c r="G3000">
        <v>2.3999999999999998E-3</v>
      </c>
    </row>
    <row r="3001" spans="1:7" x14ac:dyDescent="0.2">
      <c r="A3001" s="1">
        <v>42362</v>
      </c>
      <c r="B3001">
        <v>453</v>
      </c>
      <c r="C3001">
        <v>442.4</v>
      </c>
      <c r="D3001">
        <v>460.6</v>
      </c>
      <c r="E3001">
        <v>441.8</v>
      </c>
      <c r="F3001" t="s">
        <v>2837</v>
      </c>
      <c r="G3001">
        <v>2.3800000000000002E-2</v>
      </c>
    </row>
    <row r="3002" spans="1:7" x14ac:dyDescent="0.2">
      <c r="A3002" s="1">
        <v>42361</v>
      </c>
      <c r="B3002">
        <v>442.4</v>
      </c>
      <c r="C3002">
        <v>437</v>
      </c>
      <c r="D3002">
        <v>444.8</v>
      </c>
      <c r="E3002">
        <v>434.3</v>
      </c>
      <c r="F3002" t="s">
        <v>2259</v>
      </c>
      <c r="G3002">
        <v>1.24E-2</v>
      </c>
    </row>
    <row r="3003" spans="1:7" x14ac:dyDescent="0.2">
      <c r="A3003" s="1">
        <v>42360</v>
      </c>
      <c r="B3003">
        <v>437</v>
      </c>
      <c r="C3003">
        <v>437.6</v>
      </c>
      <c r="D3003">
        <v>443.2</v>
      </c>
      <c r="E3003">
        <v>433.3</v>
      </c>
      <c r="F3003" t="s">
        <v>2838</v>
      </c>
      <c r="G3003">
        <v>-1.2999999999999999E-3</v>
      </c>
    </row>
    <row r="3004" spans="1:7" x14ac:dyDescent="0.2">
      <c r="A3004" s="1">
        <v>42359</v>
      </c>
      <c r="B3004">
        <v>437.6</v>
      </c>
      <c r="C3004">
        <v>441.8</v>
      </c>
      <c r="D3004">
        <v>445.5</v>
      </c>
      <c r="E3004">
        <v>424</v>
      </c>
      <c r="F3004" t="s">
        <v>2839</v>
      </c>
      <c r="G3004">
        <v>-9.4999999999999998E-3</v>
      </c>
    </row>
    <row r="3005" spans="1:7" x14ac:dyDescent="0.2">
      <c r="A3005" s="1">
        <v>42358</v>
      </c>
      <c r="B3005">
        <v>441.8</v>
      </c>
      <c r="C3005">
        <v>461.2</v>
      </c>
      <c r="D3005">
        <v>462.8</v>
      </c>
      <c r="E3005">
        <v>431.1</v>
      </c>
      <c r="F3005" t="s">
        <v>2840</v>
      </c>
      <c r="G3005">
        <v>-4.2099999999999999E-2</v>
      </c>
    </row>
    <row r="3006" spans="1:7" x14ac:dyDescent="0.2">
      <c r="A3006" s="1">
        <v>42357</v>
      </c>
      <c r="B3006">
        <v>461.2</v>
      </c>
      <c r="C3006">
        <v>463.2</v>
      </c>
      <c r="D3006">
        <v>466</v>
      </c>
      <c r="E3006">
        <v>452.3</v>
      </c>
      <c r="F3006" t="s">
        <v>2841</v>
      </c>
      <c r="G3006">
        <v>-4.3E-3</v>
      </c>
    </row>
    <row r="3007" spans="1:7" x14ac:dyDescent="0.2">
      <c r="A3007" s="1">
        <v>42356</v>
      </c>
      <c r="B3007">
        <v>463.2</v>
      </c>
      <c r="C3007">
        <v>455.5</v>
      </c>
      <c r="D3007">
        <v>466.1</v>
      </c>
      <c r="E3007">
        <v>453.5</v>
      </c>
      <c r="F3007" t="s">
        <v>2842</v>
      </c>
      <c r="G3007">
        <v>1.6799999999999999E-2</v>
      </c>
    </row>
    <row r="3008" spans="1:7" x14ac:dyDescent="0.2">
      <c r="A3008" s="1">
        <v>42355</v>
      </c>
      <c r="B3008">
        <v>455.5</v>
      </c>
      <c r="C3008">
        <v>454</v>
      </c>
      <c r="D3008">
        <v>458.4</v>
      </c>
      <c r="E3008">
        <v>447.3</v>
      </c>
      <c r="F3008" t="s">
        <v>2843</v>
      </c>
      <c r="G3008">
        <v>3.3999999999999998E-3</v>
      </c>
    </row>
    <row r="3009" spans="1:7" x14ac:dyDescent="0.2">
      <c r="A3009" s="1">
        <v>42354</v>
      </c>
      <c r="B3009">
        <v>454</v>
      </c>
      <c r="C3009">
        <v>462.6</v>
      </c>
      <c r="D3009">
        <v>465.2</v>
      </c>
      <c r="E3009">
        <v>437.4</v>
      </c>
      <c r="F3009" t="s">
        <v>2844</v>
      </c>
      <c r="G3009">
        <v>-1.8700000000000001E-2</v>
      </c>
    </row>
    <row r="3010" spans="1:7" x14ac:dyDescent="0.2">
      <c r="A3010" s="1">
        <v>42353</v>
      </c>
      <c r="B3010">
        <v>462.6</v>
      </c>
      <c r="C3010">
        <v>442</v>
      </c>
      <c r="D3010">
        <v>464.2</v>
      </c>
      <c r="E3010">
        <v>440.7</v>
      </c>
      <c r="F3010" t="s">
        <v>2845</v>
      </c>
      <c r="G3010">
        <v>4.6699999999999998E-2</v>
      </c>
    </row>
    <row r="3011" spans="1:7" x14ac:dyDescent="0.2">
      <c r="A3011" s="1">
        <v>42352</v>
      </c>
      <c r="B3011">
        <v>442</v>
      </c>
      <c r="C3011">
        <v>434.7</v>
      </c>
      <c r="D3011">
        <v>449.5</v>
      </c>
      <c r="E3011">
        <v>428.8</v>
      </c>
      <c r="F3011" t="s">
        <v>2846</v>
      </c>
      <c r="G3011">
        <v>1.6799999999999999E-2</v>
      </c>
    </row>
    <row r="3012" spans="1:7" x14ac:dyDescent="0.2">
      <c r="A3012" s="1">
        <v>42351</v>
      </c>
      <c r="B3012">
        <v>434.7</v>
      </c>
      <c r="C3012">
        <v>432.3</v>
      </c>
      <c r="D3012">
        <v>441</v>
      </c>
      <c r="E3012">
        <v>420.8</v>
      </c>
      <c r="F3012" t="s">
        <v>2847</v>
      </c>
      <c r="G3012">
        <v>5.5999999999999999E-3</v>
      </c>
    </row>
    <row r="3013" spans="1:7" x14ac:dyDescent="0.2">
      <c r="A3013" s="1">
        <v>42350</v>
      </c>
      <c r="B3013">
        <v>432.3</v>
      </c>
      <c r="C3013">
        <v>449.8</v>
      </c>
      <c r="D3013">
        <v>467.7</v>
      </c>
      <c r="E3013">
        <v>403.7</v>
      </c>
      <c r="F3013" t="s">
        <v>2848</v>
      </c>
      <c r="G3013">
        <v>-3.9E-2</v>
      </c>
    </row>
    <row r="3014" spans="1:7" x14ac:dyDescent="0.2">
      <c r="A3014" s="1">
        <v>42349</v>
      </c>
      <c r="B3014">
        <v>449.8</v>
      </c>
      <c r="C3014">
        <v>415.5</v>
      </c>
      <c r="D3014">
        <v>453.4</v>
      </c>
      <c r="E3014">
        <v>413.7</v>
      </c>
      <c r="F3014" t="s">
        <v>2849</v>
      </c>
      <c r="G3014">
        <v>8.2600000000000007E-2</v>
      </c>
    </row>
    <row r="3015" spans="1:7" x14ac:dyDescent="0.2">
      <c r="A3015" s="1">
        <v>42348</v>
      </c>
      <c r="B3015">
        <v>415.5</v>
      </c>
      <c r="C3015">
        <v>416</v>
      </c>
      <c r="D3015">
        <v>420.4</v>
      </c>
      <c r="E3015">
        <v>409.5</v>
      </c>
      <c r="F3015" t="s">
        <v>136</v>
      </c>
      <c r="G3015">
        <v>-1.1999999999999999E-3</v>
      </c>
    </row>
    <row r="3016" spans="1:7" x14ac:dyDescent="0.2">
      <c r="A3016" s="1">
        <v>42347</v>
      </c>
      <c r="B3016">
        <v>416</v>
      </c>
      <c r="C3016">
        <v>410.7</v>
      </c>
      <c r="D3016">
        <v>424.6</v>
      </c>
      <c r="E3016">
        <v>403.3</v>
      </c>
      <c r="F3016" t="s">
        <v>2850</v>
      </c>
      <c r="G3016">
        <v>1.2999999999999999E-2</v>
      </c>
    </row>
    <row r="3017" spans="1:7" x14ac:dyDescent="0.2">
      <c r="A3017" s="1">
        <v>42346</v>
      </c>
      <c r="B3017">
        <v>410.7</v>
      </c>
      <c r="C3017">
        <v>394.3</v>
      </c>
      <c r="D3017">
        <v>411.1</v>
      </c>
      <c r="E3017">
        <v>388</v>
      </c>
      <c r="F3017" t="s">
        <v>2735</v>
      </c>
      <c r="G3017">
        <v>4.1599999999999998E-2</v>
      </c>
    </row>
    <row r="3018" spans="1:7" x14ac:dyDescent="0.2">
      <c r="A3018" s="1">
        <v>42345</v>
      </c>
      <c r="B3018">
        <v>394.3</v>
      </c>
      <c r="C3018">
        <v>393.4</v>
      </c>
      <c r="D3018">
        <v>398.7</v>
      </c>
      <c r="E3018">
        <v>381.7</v>
      </c>
      <c r="F3018" t="s">
        <v>2851</v>
      </c>
      <c r="G3018">
        <v>2.3E-3</v>
      </c>
    </row>
    <row r="3019" spans="1:7" x14ac:dyDescent="0.2">
      <c r="A3019" s="1">
        <v>42344</v>
      </c>
      <c r="B3019">
        <v>393.4</v>
      </c>
      <c r="C3019">
        <v>386.7</v>
      </c>
      <c r="D3019">
        <v>402.2</v>
      </c>
      <c r="E3019">
        <v>382.6</v>
      </c>
      <c r="F3019" t="s">
        <v>2852</v>
      </c>
      <c r="G3019">
        <v>1.7299999999999999E-2</v>
      </c>
    </row>
    <row r="3020" spans="1:7" x14ac:dyDescent="0.2">
      <c r="A3020" s="1">
        <v>42343</v>
      </c>
      <c r="B3020">
        <v>386.7</v>
      </c>
      <c r="C3020">
        <v>361.7</v>
      </c>
      <c r="D3020">
        <v>390.3</v>
      </c>
      <c r="E3020">
        <v>361.5</v>
      </c>
      <c r="F3020" t="s">
        <v>2853</v>
      </c>
      <c r="G3020">
        <v>6.9199999999999998E-2</v>
      </c>
    </row>
    <row r="3021" spans="1:7" x14ac:dyDescent="0.2">
      <c r="A3021" s="1">
        <v>42342</v>
      </c>
      <c r="B3021">
        <v>361.7</v>
      </c>
      <c r="C3021">
        <v>360.3</v>
      </c>
      <c r="D3021">
        <v>364</v>
      </c>
      <c r="E3021">
        <v>354.3</v>
      </c>
      <c r="F3021" t="s">
        <v>2854</v>
      </c>
      <c r="G3021">
        <v>3.8E-3</v>
      </c>
    </row>
    <row r="3022" spans="1:7" x14ac:dyDescent="0.2">
      <c r="A3022" s="1">
        <v>42341</v>
      </c>
      <c r="B3022">
        <v>360.3</v>
      </c>
      <c r="C3022">
        <v>360</v>
      </c>
      <c r="D3022">
        <v>371.4</v>
      </c>
      <c r="E3022">
        <v>355.5</v>
      </c>
      <c r="F3022" t="s">
        <v>2855</v>
      </c>
      <c r="G3022">
        <v>8.9999999999999998E-4</v>
      </c>
    </row>
    <row r="3023" spans="1:7" x14ac:dyDescent="0.2">
      <c r="A3023" s="1">
        <v>42340</v>
      </c>
      <c r="B3023">
        <v>360</v>
      </c>
      <c r="C3023">
        <v>361.8</v>
      </c>
      <c r="D3023">
        <v>363.4</v>
      </c>
      <c r="E3023">
        <v>347.2</v>
      </c>
      <c r="F3023" t="s">
        <v>2856</v>
      </c>
      <c r="G3023">
        <v>-5.0000000000000001E-3</v>
      </c>
    </row>
    <row r="3024" spans="1:7" x14ac:dyDescent="0.2">
      <c r="A3024" s="1">
        <v>42339</v>
      </c>
      <c r="B3024">
        <v>361.8</v>
      </c>
      <c r="C3024">
        <v>378</v>
      </c>
      <c r="D3024">
        <v>379</v>
      </c>
      <c r="E3024">
        <v>353.7</v>
      </c>
      <c r="F3024" t="s">
        <v>2857</v>
      </c>
      <c r="G3024">
        <v>-4.2799999999999998E-2</v>
      </c>
    </row>
    <row r="3025" spans="1:7" x14ac:dyDescent="0.2">
      <c r="A3025" s="1">
        <v>42338</v>
      </c>
      <c r="B3025">
        <v>378</v>
      </c>
      <c r="C3025">
        <v>370.8</v>
      </c>
      <c r="D3025">
        <v>382.6</v>
      </c>
      <c r="E3025">
        <v>367.9</v>
      </c>
      <c r="F3025" t="s">
        <v>2858</v>
      </c>
      <c r="G3025">
        <v>1.9199999999999998E-2</v>
      </c>
    </row>
    <row r="3026" spans="1:7" x14ac:dyDescent="0.2">
      <c r="A3026" s="1">
        <v>42337</v>
      </c>
      <c r="B3026">
        <v>370.8</v>
      </c>
      <c r="C3026">
        <v>355.8</v>
      </c>
      <c r="D3026">
        <v>372.8</v>
      </c>
      <c r="E3026">
        <v>354.5</v>
      </c>
      <c r="F3026" t="s">
        <v>2859</v>
      </c>
      <c r="G3026">
        <v>4.2200000000000001E-2</v>
      </c>
    </row>
    <row r="3027" spans="1:7" x14ac:dyDescent="0.2">
      <c r="A3027" s="1">
        <v>42336</v>
      </c>
      <c r="B3027">
        <v>355.8</v>
      </c>
      <c r="C3027">
        <v>359.5</v>
      </c>
      <c r="D3027">
        <v>360.1</v>
      </c>
      <c r="E3027">
        <v>350.5</v>
      </c>
      <c r="F3027" t="s">
        <v>2860</v>
      </c>
      <c r="G3027">
        <v>-1.03E-2</v>
      </c>
    </row>
    <row r="3028" spans="1:7" x14ac:dyDescent="0.2">
      <c r="A3028" s="1">
        <v>42335</v>
      </c>
      <c r="B3028">
        <v>359.5</v>
      </c>
      <c r="C3028">
        <v>353.7</v>
      </c>
      <c r="D3028">
        <v>363.9</v>
      </c>
      <c r="E3028">
        <v>345.1</v>
      </c>
      <c r="F3028" t="s">
        <v>2861</v>
      </c>
      <c r="G3028">
        <v>1.6299999999999999E-2</v>
      </c>
    </row>
    <row r="3029" spans="1:7" x14ac:dyDescent="0.2">
      <c r="A3029" s="1">
        <v>42334</v>
      </c>
      <c r="B3029">
        <v>353.7</v>
      </c>
      <c r="C3029">
        <v>327.5</v>
      </c>
      <c r="D3029">
        <v>368.9</v>
      </c>
      <c r="E3029">
        <v>327.39999999999998</v>
      </c>
      <c r="F3029" t="s">
        <v>2862</v>
      </c>
      <c r="G3029">
        <v>8.0100000000000005E-2</v>
      </c>
    </row>
    <row r="3030" spans="1:7" x14ac:dyDescent="0.2">
      <c r="A3030" s="1">
        <v>42333</v>
      </c>
      <c r="B3030">
        <v>327.5</v>
      </c>
      <c r="C3030">
        <v>318.39999999999998</v>
      </c>
      <c r="D3030">
        <v>330</v>
      </c>
      <c r="E3030">
        <v>315.7</v>
      </c>
      <c r="F3030" t="s">
        <v>2863</v>
      </c>
      <c r="G3030">
        <v>2.8799999999999999E-2</v>
      </c>
    </row>
    <row r="3031" spans="1:7" x14ac:dyDescent="0.2">
      <c r="A3031" s="1">
        <v>42332</v>
      </c>
      <c r="B3031">
        <v>318.39999999999998</v>
      </c>
      <c r="C3031">
        <v>322.10000000000002</v>
      </c>
      <c r="D3031">
        <v>323.3</v>
      </c>
      <c r="E3031">
        <v>315.5</v>
      </c>
      <c r="F3031" t="s">
        <v>2421</v>
      </c>
      <c r="G3031">
        <v>-1.17E-2</v>
      </c>
    </row>
    <row r="3032" spans="1:7" x14ac:dyDescent="0.2">
      <c r="A3032" s="1">
        <v>42331</v>
      </c>
      <c r="B3032">
        <v>322.10000000000002</v>
      </c>
      <c r="C3032">
        <v>322.8</v>
      </c>
      <c r="D3032">
        <v>325</v>
      </c>
      <c r="E3032">
        <v>319.89999999999998</v>
      </c>
      <c r="F3032" t="s">
        <v>2864</v>
      </c>
      <c r="G3032">
        <v>-2E-3</v>
      </c>
    </row>
    <row r="3033" spans="1:7" x14ac:dyDescent="0.2">
      <c r="A3033" s="1">
        <v>42330</v>
      </c>
      <c r="B3033">
        <v>322.8</v>
      </c>
      <c r="C3033">
        <v>324.7</v>
      </c>
      <c r="D3033">
        <v>326.89999999999998</v>
      </c>
      <c r="E3033">
        <v>319.39999999999998</v>
      </c>
      <c r="F3033" t="s">
        <v>2865</v>
      </c>
      <c r="G3033">
        <v>-5.8999999999999999E-3</v>
      </c>
    </row>
    <row r="3034" spans="1:7" x14ac:dyDescent="0.2">
      <c r="A3034" s="1">
        <v>42329</v>
      </c>
      <c r="B3034">
        <v>324.7</v>
      </c>
      <c r="C3034">
        <v>321.10000000000002</v>
      </c>
      <c r="D3034">
        <v>328.4</v>
      </c>
      <c r="E3034">
        <v>318.39999999999998</v>
      </c>
      <c r="F3034" t="s">
        <v>2866</v>
      </c>
      <c r="G3034">
        <v>1.11E-2</v>
      </c>
    </row>
    <row r="3035" spans="1:7" x14ac:dyDescent="0.2">
      <c r="A3035" s="1">
        <v>42328</v>
      </c>
      <c r="B3035">
        <v>321.10000000000002</v>
      </c>
      <c r="C3035">
        <v>325</v>
      </c>
      <c r="D3035">
        <v>327.10000000000002</v>
      </c>
      <c r="E3035">
        <v>309.5</v>
      </c>
      <c r="F3035" t="s">
        <v>2867</v>
      </c>
      <c r="G3035">
        <v>-1.1900000000000001E-2</v>
      </c>
    </row>
    <row r="3036" spans="1:7" x14ac:dyDescent="0.2">
      <c r="A3036" s="1">
        <v>42327</v>
      </c>
      <c r="B3036">
        <v>325</v>
      </c>
      <c r="C3036">
        <v>335.9</v>
      </c>
      <c r="D3036">
        <v>335.6</v>
      </c>
      <c r="E3036">
        <v>323.39999999999998</v>
      </c>
      <c r="F3036" t="s">
        <v>2868</v>
      </c>
      <c r="G3036">
        <v>-3.2599999999999997E-2</v>
      </c>
    </row>
    <row r="3037" spans="1:7" x14ac:dyDescent="0.2">
      <c r="A3037" s="1">
        <v>42326</v>
      </c>
      <c r="B3037">
        <v>335.9</v>
      </c>
      <c r="C3037">
        <v>333.9</v>
      </c>
      <c r="D3037">
        <v>337.4</v>
      </c>
      <c r="E3037">
        <v>329.4</v>
      </c>
      <c r="F3037" t="s">
        <v>2869</v>
      </c>
      <c r="G3037">
        <v>6.0000000000000001E-3</v>
      </c>
    </row>
    <row r="3038" spans="1:7" x14ac:dyDescent="0.2">
      <c r="A3038" s="1">
        <v>42325</v>
      </c>
      <c r="B3038">
        <v>333.9</v>
      </c>
      <c r="C3038">
        <v>330.2</v>
      </c>
      <c r="D3038">
        <v>342.9</v>
      </c>
      <c r="E3038">
        <v>328.1</v>
      </c>
      <c r="F3038" t="s">
        <v>2870</v>
      </c>
      <c r="G3038">
        <v>1.12E-2</v>
      </c>
    </row>
    <row r="3039" spans="1:7" x14ac:dyDescent="0.2">
      <c r="A3039" s="1">
        <v>42324</v>
      </c>
      <c r="B3039">
        <v>330.2</v>
      </c>
      <c r="C3039">
        <v>317.5</v>
      </c>
      <c r="D3039">
        <v>332</v>
      </c>
      <c r="E3039">
        <v>314.10000000000002</v>
      </c>
      <c r="F3039" t="s">
        <v>2871</v>
      </c>
      <c r="G3039">
        <v>4.02E-2</v>
      </c>
    </row>
    <row r="3040" spans="1:7" x14ac:dyDescent="0.2">
      <c r="A3040" s="1">
        <v>42323</v>
      </c>
      <c r="B3040">
        <v>317.5</v>
      </c>
      <c r="C3040">
        <v>331.8</v>
      </c>
      <c r="D3040">
        <v>334.8</v>
      </c>
      <c r="E3040">
        <v>314.2</v>
      </c>
      <c r="F3040" t="s">
        <v>2872</v>
      </c>
      <c r="G3040">
        <v>-4.3200000000000002E-2</v>
      </c>
    </row>
    <row r="3041" spans="1:7" x14ac:dyDescent="0.2">
      <c r="A3041" s="1">
        <v>42322</v>
      </c>
      <c r="B3041">
        <v>331.8</v>
      </c>
      <c r="C3041">
        <v>333.8</v>
      </c>
      <c r="D3041">
        <v>369.8</v>
      </c>
      <c r="E3041">
        <v>326.39999999999998</v>
      </c>
      <c r="F3041" t="s">
        <v>2873</v>
      </c>
      <c r="G3041">
        <v>-6.0000000000000001E-3</v>
      </c>
    </row>
    <row r="3042" spans="1:7" x14ac:dyDescent="0.2">
      <c r="A3042" s="1">
        <v>42321</v>
      </c>
      <c r="B3042">
        <v>333.8</v>
      </c>
      <c r="C3042">
        <v>333.9</v>
      </c>
      <c r="D3042">
        <v>341.8</v>
      </c>
      <c r="E3042">
        <v>323.89999999999998</v>
      </c>
      <c r="F3042" t="s">
        <v>2874</v>
      </c>
      <c r="G3042">
        <v>-2.0000000000000001E-4</v>
      </c>
    </row>
    <row r="3043" spans="1:7" x14ac:dyDescent="0.2">
      <c r="A3043" s="1">
        <v>42320</v>
      </c>
      <c r="B3043">
        <v>333.9</v>
      </c>
      <c r="C3043">
        <v>304.7</v>
      </c>
      <c r="D3043">
        <v>346.1</v>
      </c>
      <c r="E3043">
        <v>306.10000000000002</v>
      </c>
      <c r="F3043" t="s">
        <v>2875</v>
      </c>
      <c r="G3043">
        <v>9.5600000000000004E-2</v>
      </c>
    </row>
    <row r="3044" spans="1:7" x14ac:dyDescent="0.2">
      <c r="A3044" s="1">
        <v>42319</v>
      </c>
      <c r="B3044">
        <v>304.7</v>
      </c>
      <c r="C3044">
        <v>336.7</v>
      </c>
      <c r="D3044">
        <v>341.8</v>
      </c>
      <c r="E3044">
        <v>292.39999999999998</v>
      </c>
      <c r="F3044" t="s">
        <v>2876</v>
      </c>
      <c r="G3044">
        <v>-9.5000000000000001E-2</v>
      </c>
    </row>
    <row r="3045" spans="1:7" x14ac:dyDescent="0.2">
      <c r="A3045" s="1">
        <v>42318</v>
      </c>
      <c r="B3045">
        <v>336.7</v>
      </c>
      <c r="C3045">
        <v>380.2</v>
      </c>
      <c r="D3045">
        <v>381.4</v>
      </c>
      <c r="E3045">
        <v>323.2</v>
      </c>
      <c r="F3045" t="s">
        <v>2877</v>
      </c>
      <c r="G3045">
        <v>-0.1145</v>
      </c>
    </row>
    <row r="3046" spans="1:7" x14ac:dyDescent="0.2">
      <c r="A3046" s="1">
        <v>42317</v>
      </c>
      <c r="B3046">
        <v>380.2</v>
      </c>
      <c r="C3046">
        <v>371.6</v>
      </c>
      <c r="D3046">
        <v>385.1</v>
      </c>
      <c r="E3046">
        <v>360.2</v>
      </c>
      <c r="F3046" t="s">
        <v>2878</v>
      </c>
      <c r="G3046">
        <v>2.3300000000000001E-2</v>
      </c>
    </row>
    <row r="3047" spans="1:7" x14ac:dyDescent="0.2">
      <c r="A3047" s="1">
        <v>42316</v>
      </c>
      <c r="B3047">
        <v>371.6</v>
      </c>
      <c r="C3047">
        <v>385.1</v>
      </c>
      <c r="D3047">
        <v>389.8</v>
      </c>
      <c r="E3047">
        <v>365.5</v>
      </c>
      <c r="F3047" t="s">
        <v>2879</v>
      </c>
      <c r="G3047">
        <v>-3.5099999999999999E-2</v>
      </c>
    </row>
    <row r="3048" spans="1:7" x14ac:dyDescent="0.2">
      <c r="A3048" s="1">
        <v>42315</v>
      </c>
      <c r="B3048">
        <v>385.1</v>
      </c>
      <c r="C3048">
        <v>369.8</v>
      </c>
      <c r="D3048">
        <v>391.8</v>
      </c>
      <c r="E3048">
        <v>369</v>
      </c>
      <c r="F3048" t="s">
        <v>2880</v>
      </c>
      <c r="G3048">
        <v>4.1300000000000003E-2</v>
      </c>
    </row>
    <row r="3049" spans="1:7" x14ac:dyDescent="0.2">
      <c r="A3049" s="1">
        <v>42314</v>
      </c>
      <c r="B3049">
        <v>369.8</v>
      </c>
      <c r="C3049">
        <v>382.7</v>
      </c>
      <c r="D3049">
        <v>396.4</v>
      </c>
      <c r="E3049">
        <v>348.8</v>
      </c>
      <c r="F3049" t="s">
        <v>2881</v>
      </c>
      <c r="G3049">
        <v>-3.3700000000000001E-2</v>
      </c>
    </row>
    <row r="3050" spans="1:7" x14ac:dyDescent="0.2">
      <c r="A3050" s="1">
        <v>42313</v>
      </c>
      <c r="B3050">
        <v>382.7</v>
      </c>
      <c r="C3050">
        <v>400.9</v>
      </c>
      <c r="D3050">
        <v>447.2</v>
      </c>
      <c r="E3050">
        <v>366.1</v>
      </c>
      <c r="F3050" t="s">
        <v>2882</v>
      </c>
      <c r="G3050">
        <v>-4.5400000000000003E-2</v>
      </c>
    </row>
    <row r="3051" spans="1:7" x14ac:dyDescent="0.2">
      <c r="A3051" s="1">
        <v>42312</v>
      </c>
      <c r="B3051">
        <v>400.9</v>
      </c>
      <c r="C3051">
        <v>396.5</v>
      </c>
      <c r="D3051">
        <v>492.8</v>
      </c>
      <c r="E3051">
        <v>368.6</v>
      </c>
      <c r="F3051" t="s">
        <v>2883</v>
      </c>
      <c r="G3051">
        <v>1.11E-2</v>
      </c>
    </row>
    <row r="3052" spans="1:7" x14ac:dyDescent="0.2">
      <c r="A3052" s="1">
        <v>42311</v>
      </c>
      <c r="B3052">
        <v>396.5</v>
      </c>
      <c r="C3052">
        <v>359.3</v>
      </c>
      <c r="D3052">
        <v>416.8</v>
      </c>
      <c r="E3052">
        <v>354.6</v>
      </c>
      <c r="F3052" t="s">
        <v>2884</v>
      </c>
      <c r="G3052">
        <v>0.1036</v>
      </c>
    </row>
    <row r="3053" spans="1:7" x14ac:dyDescent="0.2">
      <c r="A3053" s="1">
        <v>42310</v>
      </c>
      <c r="B3053">
        <v>359.3</v>
      </c>
      <c r="C3053">
        <v>323</v>
      </c>
      <c r="D3053">
        <v>365.8</v>
      </c>
      <c r="E3053">
        <v>319.8</v>
      </c>
      <c r="F3053" t="s">
        <v>2088</v>
      </c>
      <c r="G3053">
        <v>0.1125</v>
      </c>
    </row>
    <row r="3054" spans="1:7" x14ac:dyDescent="0.2">
      <c r="A3054" s="1">
        <v>42309</v>
      </c>
      <c r="B3054">
        <v>323</v>
      </c>
      <c r="C3054">
        <v>311.2</v>
      </c>
      <c r="D3054">
        <v>324.3</v>
      </c>
      <c r="E3054">
        <v>304.7</v>
      </c>
      <c r="F3054" t="s">
        <v>2885</v>
      </c>
      <c r="G3054">
        <v>3.7600000000000001E-2</v>
      </c>
    </row>
    <row r="3055" spans="1:7" x14ac:dyDescent="0.2">
      <c r="A3055" s="1">
        <v>42308</v>
      </c>
      <c r="B3055">
        <v>311.2</v>
      </c>
      <c r="C3055">
        <v>327.10000000000002</v>
      </c>
      <c r="D3055">
        <v>333.3</v>
      </c>
      <c r="E3055">
        <v>304.60000000000002</v>
      </c>
      <c r="F3055" t="s">
        <v>2886</v>
      </c>
      <c r="G3055">
        <v>-4.8500000000000001E-2</v>
      </c>
    </row>
    <row r="3056" spans="1:7" x14ac:dyDescent="0.2">
      <c r="A3056" s="1">
        <v>42307</v>
      </c>
      <c r="B3056">
        <v>327.10000000000002</v>
      </c>
      <c r="C3056">
        <v>313.60000000000002</v>
      </c>
      <c r="D3056">
        <v>334.9</v>
      </c>
      <c r="E3056">
        <v>310.8</v>
      </c>
      <c r="F3056" t="s">
        <v>2887</v>
      </c>
      <c r="G3056">
        <v>4.2999999999999997E-2</v>
      </c>
    </row>
    <row r="3057" spans="1:7" x14ac:dyDescent="0.2">
      <c r="A3057" s="1">
        <v>42306</v>
      </c>
      <c r="B3057">
        <v>313.60000000000002</v>
      </c>
      <c r="C3057">
        <v>303.5</v>
      </c>
      <c r="D3057">
        <v>318.5</v>
      </c>
      <c r="E3057">
        <v>300.2</v>
      </c>
      <c r="F3057" t="s">
        <v>2888</v>
      </c>
      <c r="G3057">
        <v>3.32E-2</v>
      </c>
    </row>
    <row r="3058" spans="1:7" x14ac:dyDescent="0.2">
      <c r="A3058" s="1">
        <v>42305</v>
      </c>
      <c r="B3058">
        <v>303.5</v>
      </c>
      <c r="C3058">
        <v>294.7</v>
      </c>
      <c r="D3058">
        <v>307.5</v>
      </c>
      <c r="E3058">
        <v>294</v>
      </c>
      <c r="F3058" t="s">
        <v>655</v>
      </c>
      <c r="G3058">
        <v>3.0099999999999998E-2</v>
      </c>
    </row>
    <row r="3059" spans="1:7" x14ac:dyDescent="0.2">
      <c r="A3059" s="1">
        <v>42304</v>
      </c>
      <c r="B3059">
        <v>294.7</v>
      </c>
      <c r="C3059">
        <v>285.10000000000002</v>
      </c>
      <c r="D3059">
        <v>298.39999999999998</v>
      </c>
      <c r="E3059">
        <v>285.10000000000002</v>
      </c>
      <c r="F3059" t="s">
        <v>2889</v>
      </c>
      <c r="G3059">
        <v>3.3399999999999999E-2</v>
      </c>
    </row>
    <row r="3060" spans="1:7" x14ac:dyDescent="0.2">
      <c r="A3060" s="1">
        <v>42303</v>
      </c>
      <c r="B3060">
        <v>285.10000000000002</v>
      </c>
      <c r="C3060">
        <v>287.89999999999998</v>
      </c>
      <c r="D3060">
        <v>287.60000000000002</v>
      </c>
      <c r="E3060">
        <v>279.60000000000002</v>
      </c>
      <c r="F3060" t="s">
        <v>2890</v>
      </c>
      <c r="G3060">
        <v>-9.4000000000000004E-3</v>
      </c>
    </row>
    <row r="3061" spans="1:7" x14ac:dyDescent="0.2">
      <c r="A3061" s="1">
        <v>42302</v>
      </c>
      <c r="B3061">
        <v>287.89999999999998</v>
      </c>
      <c r="C3061">
        <v>282.60000000000002</v>
      </c>
      <c r="D3061">
        <v>295.60000000000002</v>
      </c>
      <c r="E3061">
        <v>281.8</v>
      </c>
      <c r="F3061" t="s">
        <v>1255</v>
      </c>
      <c r="G3061">
        <v>1.8800000000000001E-2</v>
      </c>
    </row>
    <row r="3062" spans="1:7" x14ac:dyDescent="0.2">
      <c r="A3062" s="1">
        <v>42301</v>
      </c>
      <c r="B3062">
        <v>282.60000000000002</v>
      </c>
      <c r="C3062">
        <v>276.89999999999998</v>
      </c>
      <c r="D3062">
        <v>283</v>
      </c>
      <c r="E3062">
        <v>277</v>
      </c>
      <c r="F3062" t="s">
        <v>2891</v>
      </c>
      <c r="G3062">
        <v>2.0400000000000001E-2</v>
      </c>
    </row>
    <row r="3063" spans="1:7" x14ac:dyDescent="0.2">
      <c r="A3063" s="1">
        <v>42300</v>
      </c>
      <c r="B3063">
        <v>276.89999999999998</v>
      </c>
      <c r="C3063">
        <v>274.39999999999998</v>
      </c>
      <c r="D3063">
        <v>279.8</v>
      </c>
      <c r="E3063">
        <v>273.2</v>
      </c>
      <c r="F3063" t="s">
        <v>2892</v>
      </c>
      <c r="G3063">
        <v>9.1000000000000004E-3</v>
      </c>
    </row>
    <row r="3064" spans="1:7" x14ac:dyDescent="0.2">
      <c r="A3064" s="1">
        <v>42299</v>
      </c>
      <c r="B3064">
        <v>274.39999999999998</v>
      </c>
      <c r="C3064">
        <v>267.10000000000002</v>
      </c>
      <c r="D3064">
        <v>278.7</v>
      </c>
      <c r="E3064">
        <v>266.8</v>
      </c>
      <c r="F3064" t="s">
        <v>2893</v>
      </c>
      <c r="G3064">
        <v>2.7400000000000001E-2</v>
      </c>
    </row>
    <row r="3065" spans="1:7" x14ac:dyDescent="0.2">
      <c r="A3065" s="1">
        <v>42298</v>
      </c>
      <c r="B3065">
        <v>267.10000000000002</v>
      </c>
      <c r="C3065">
        <v>269.8</v>
      </c>
      <c r="D3065">
        <v>272.2</v>
      </c>
      <c r="E3065">
        <v>263.5</v>
      </c>
      <c r="F3065" t="s">
        <v>1236</v>
      </c>
      <c r="G3065">
        <v>-9.7999999999999997E-3</v>
      </c>
    </row>
    <row r="3066" spans="1:7" x14ac:dyDescent="0.2">
      <c r="A3066" s="1">
        <v>42297</v>
      </c>
      <c r="B3066">
        <v>269.8</v>
      </c>
      <c r="C3066">
        <v>263.8</v>
      </c>
      <c r="D3066">
        <v>272.10000000000002</v>
      </c>
      <c r="E3066">
        <v>262.7</v>
      </c>
      <c r="F3066" t="s">
        <v>2894</v>
      </c>
      <c r="G3066">
        <v>2.2499999999999999E-2</v>
      </c>
    </row>
    <row r="3067" spans="1:7" x14ac:dyDescent="0.2">
      <c r="A3067" s="1">
        <v>42296</v>
      </c>
      <c r="B3067">
        <v>263.8</v>
      </c>
      <c r="C3067">
        <v>261.7</v>
      </c>
      <c r="D3067">
        <v>266</v>
      </c>
      <c r="E3067">
        <v>259.89999999999998</v>
      </c>
      <c r="F3067" t="s">
        <v>2895</v>
      </c>
      <c r="G3067">
        <v>8.2000000000000007E-3</v>
      </c>
    </row>
    <row r="3068" spans="1:7" x14ac:dyDescent="0.2">
      <c r="A3068" s="1">
        <v>42295</v>
      </c>
      <c r="B3068">
        <v>261.7</v>
      </c>
      <c r="C3068">
        <v>269.60000000000002</v>
      </c>
      <c r="D3068">
        <v>272.39999999999998</v>
      </c>
      <c r="E3068">
        <v>259.5</v>
      </c>
      <c r="F3068" t="s">
        <v>2896</v>
      </c>
      <c r="G3068">
        <v>-2.93E-2</v>
      </c>
    </row>
    <row r="3069" spans="1:7" x14ac:dyDescent="0.2">
      <c r="A3069" s="1">
        <v>42294</v>
      </c>
      <c r="B3069">
        <v>269.60000000000002</v>
      </c>
      <c r="C3069">
        <v>262.89999999999998</v>
      </c>
      <c r="D3069">
        <v>275.39999999999998</v>
      </c>
      <c r="E3069">
        <v>261.7</v>
      </c>
      <c r="F3069" t="s">
        <v>2897</v>
      </c>
      <c r="G3069">
        <v>2.5499999999999998E-2</v>
      </c>
    </row>
    <row r="3070" spans="1:7" x14ac:dyDescent="0.2">
      <c r="A3070" s="1">
        <v>42293</v>
      </c>
      <c r="B3070">
        <v>262.89999999999998</v>
      </c>
      <c r="C3070">
        <v>254.4</v>
      </c>
      <c r="D3070">
        <v>267.3</v>
      </c>
      <c r="E3070">
        <v>253.9</v>
      </c>
      <c r="F3070" t="s">
        <v>2898</v>
      </c>
      <c r="G3070">
        <v>3.3099999999999997E-2</v>
      </c>
    </row>
    <row r="3071" spans="1:7" x14ac:dyDescent="0.2">
      <c r="A3071" s="1">
        <v>42292</v>
      </c>
      <c r="B3071">
        <v>254.4</v>
      </c>
      <c r="C3071">
        <v>252.3</v>
      </c>
      <c r="D3071">
        <v>256.8</v>
      </c>
      <c r="E3071">
        <v>251.2</v>
      </c>
      <c r="F3071" t="s">
        <v>353</v>
      </c>
      <c r="G3071">
        <v>8.3999999999999995E-3</v>
      </c>
    </row>
    <row r="3072" spans="1:7" x14ac:dyDescent="0.2">
      <c r="A3072" s="1">
        <v>42291</v>
      </c>
      <c r="B3072">
        <v>252.3</v>
      </c>
      <c r="C3072">
        <v>248.8</v>
      </c>
      <c r="D3072">
        <v>255.1</v>
      </c>
      <c r="E3072">
        <v>248.3</v>
      </c>
      <c r="F3072" t="s">
        <v>2899</v>
      </c>
      <c r="G3072">
        <v>1.43E-2</v>
      </c>
    </row>
    <row r="3073" spans="1:7" x14ac:dyDescent="0.2">
      <c r="A3073" s="1">
        <v>42290</v>
      </c>
      <c r="B3073">
        <v>248.8</v>
      </c>
      <c r="C3073">
        <v>245.4</v>
      </c>
      <c r="D3073">
        <v>251.2</v>
      </c>
      <c r="E3073">
        <v>243.1</v>
      </c>
      <c r="F3073" t="s">
        <v>2900</v>
      </c>
      <c r="G3073">
        <v>1.4E-2</v>
      </c>
    </row>
    <row r="3074" spans="1:7" x14ac:dyDescent="0.2">
      <c r="A3074" s="1">
        <v>42289</v>
      </c>
      <c r="B3074">
        <v>245.4</v>
      </c>
      <c r="C3074">
        <v>247.6</v>
      </c>
      <c r="D3074">
        <v>248</v>
      </c>
      <c r="E3074">
        <v>244.6</v>
      </c>
      <c r="F3074" t="s">
        <v>2901</v>
      </c>
      <c r="G3074">
        <v>-9.2999999999999992E-3</v>
      </c>
    </row>
    <row r="3075" spans="1:7" x14ac:dyDescent="0.2">
      <c r="A3075" s="1">
        <v>42288</v>
      </c>
      <c r="B3075">
        <v>247.6</v>
      </c>
      <c r="C3075">
        <v>245.4</v>
      </c>
      <c r="D3075">
        <v>248.3</v>
      </c>
      <c r="E3075">
        <v>244.5</v>
      </c>
      <c r="F3075" t="s">
        <v>2902</v>
      </c>
      <c r="G3075">
        <v>9.4000000000000004E-3</v>
      </c>
    </row>
    <row r="3076" spans="1:7" x14ac:dyDescent="0.2">
      <c r="A3076" s="1">
        <v>42287</v>
      </c>
      <c r="B3076">
        <v>245.4</v>
      </c>
      <c r="C3076">
        <v>244</v>
      </c>
      <c r="D3076">
        <v>245.9</v>
      </c>
      <c r="E3076">
        <v>242.9</v>
      </c>
      <c r="F3076" t="s">
        <v>280</v>
      </c>
      <c r="G3076">
        <v>5.4000000000000003E-3</v>
      </c>
    </row>
    <row r="3077" spans="1:7" x14ac:dyDescent="0.2">
      <c r="A3077" s="1">
        <v>42286</v>
      </c>
      <c r="B3077">
        <v>244</v>
      </c>
      <c r="C3077">
        <v>242.6</v>
      </c>
      <c r="D3077">
        <v>244.6</v>
      </c>
      <c r="E3077">
        <v>241.3</v>
      </c>
      <c r="F3077" t="s">
        <v>2903</v>
      </c>
      <c r="G3077">
        <v>6.0000000000000001E-3</v>
      </c>
    </row>
    <row r="3078" spans="1:7" x14ac:dyDescent="0.2">
      <c r="A3078" s="1">
        <v>42285</v>
      </c>
      <c r="B3078">
        <v>242.6</v>
      </c>
      <c r="C3078">
        <v>243</v>
      </c>
      <c r="D3078">
        <v>244.8</v>
      </c>
      <c r="E3078">
        <v>241.6</v>
      </c>
      <c r="F3078" t="s">
        <v>2904</v>
      </c>
      <c r="G3078">
        <v>-1.6000000000000001E-3</v>
      </c>
    </row>
    <row r="3079" spans="1:7" x14ac:dyDescent="0.2">
      <c r="A3079" s="1">
        <v>42284</v>
      </c>
      <c r="B3079">
        <v>243</v>
      </c>
      <c r="C3079">
        <v>246.1</v>
      </c>
      <c r="D3079">
        <v>247.3</v>
      </c>
      <c r="E3079">
        <v>241.6</v>
      </c>
      <c r="F3079" t="s">
        <v>2905</v>
      </c>
      <c r="G3079">
        <v>-1.2800000000000001E-2</v>
      </c>
    </row>
    <row r="3080" spans="1:7" x14ac:dyDescent="0.2">
      <c r="A3080" s="1">
        <v>42283</v>
      </c>
      <c r="B3080">
        <v>246.1</v>
      </c>
      <c r="C3080">
        <v>240.1</v>
      </c>
      <c r="D3080">
        <v>247.6</v>
      </c>
      <c r="E3080">
        <v>239.4</v>
      </c>
      <c r="F3080" t="s">
        <v>2906</v>
      </c>
      <c r="G3080">
        <v>2.4899999999999999E-2</v>
      </c>
    </row>
    <row r="3081" spans="1:7" x14ac:dyDescent="0.2">
      <c r="A3081" s="1">
        <v>42282</v>
      </c>
      <c r="B3081">
        <v>240.1</v>
      </c>
      <c r="C3081">
        <v>238.3</v>
      </c>
      <c r="D3081">
        <v>240.5</v>
      </c>
      <c r="E3081">
        <v>236.4</v>
      </c>
      <c r="F3081" t="s">
        <v>2907</v>
      </c>
      <c r="G3081">
        <v>7.6E-3</v>
      </c>
    </row>
    <row r="3082" spans="1:7" x14ac:dyDescent="0.2">
      <c r="A3082" s="1">
        <v>42281</v>
      </c>
      <c r="B3082">
        <v>238.3</v>
      </c>
      <c r="C3082">
        <v>238.6</v>
      </c>
      <c r="D3082">
        <v>277.60000000000002</v>
      </c>
      <c r="E3082">
        <v>237.5</v>
      </c>
      <c r="F3082" t="s">
        <v>2908</v>
      </c>
      <c r="G3082">
        <v>-1E-3</v>
      </c>
    </row>
    <row r="3083" spans="1:7" x14ac:dyDescent="0.2">
      <c r="A3083" s="1">
        <v>42280</v>
      </c>
      <c r="B3083">
        <v>238.6</v>
      </c>
      <c r="C3083">
        <v>236.7</v>
      </c>
      <c r="D3083">
        <v>239.5</v>
      </c>
      <c r="E3083">
        <v>236.1</v>
      </c>
      <c r="F3083" t="s">
        <v>2909</v>
      </c>
      <c r="G3083">
        <v>7.9000000000000008E-3</v>
      </c>
    </row>
    <row r="3084" spans="1:7" x14ac:dyDescent="0.2">
      <c r="A3084" s="1">
        <v>42279</v>
      </c>
      <c r="B3084">
        <v>236.7</v>
      </c>
      <c r="C3084">
        <v>237.1</v>
      </c>
      <c r="D3084">
        <v>238.4</v>
      </c>
      <c r="E3084">
        <v>235.1</v>
      </c>
      <c r="F3084" t="s">
        <v>2910</v>
      </c>
      <c r="G3084">
        <v>-1.4E-3</v>
      </c>
    </row>
    <row r="3085" spans="1:7" x14ac:dyDescent="0.2">
      <c r="A3085" s="1">
        <v>42278</v>
      </c>
      <c r="B3085">
        <v>237.1</v>
      </c>
      <c r="C3085">
        <v>235.9</v>
      </c>
      <c r="D3085">
        <v>238.7</v>
      </c>
      <c r="E3085">
        <v>234.7</v>
      </c>
      <c r="F3085" t="s">
        <v>2698</v>
      </c>
      <c r="G3085">
        <v>4.7000000000000002E-3</v>
      </c>
    </row>
    <row r="3086" spans="1:7" x14ac:dyDescent="0.2">
      <c r="A3086" s="1">
        <v>42277</v>
      </c>
      <c r="B3086">
        <v>235.9</v>
      </c>
      <c r="C3086">
        <v>236.7</v>
      </c>
      <c r="D3086">
        <v>237.8</v>
      </c>
      <c r="E3086">
        <v>234.4</v>
      </c>
      <c r="F3086" t="s">
        <v>2911</v>
      </c>
      <c r="G3086">
        <v>-3.3E-3</v>
      </c>
    </row>
    <row r="3087" spans="1:7" x14ac:dyDescent="0.2">
      <c r="A3087" s="1">
        <v>42276</v>
      </c>
      <c r="B3087">
        <v>236.7</v>
      </c>
      <c r="C3087">
        <v>238.9</v>
      </c>
      <c r="D3087">
        <v>240.4</v>
      </c>
      <c r="E3087">
        <v>234.8</v>
      </c>
      <c r="F3087" t="s">
        <v>907</v>
      </c>
      <c r="G3087">
        <v>-8.9999999999999993E-3</v>
      </c>
    </row>
    <row r="3088" spans="1:7" x14ac:dyDescent="0.2">
      <c r="A3088" s="1">
        <v>42275</v>
      </c>
      <c r="B3088">
        <v>238.9</v>
      </c>
      <c r="C3088">
        <v>232.5</v>
      </c>
      <c r="D3088">
        <v>240.4</v>
      </c>
      <c r="E3088">
        <v>232.4</v>
      </c>
      <c r="F3088" t="s">
        <v>2912</v>
      </c>
      <c r="G3088">
        <v>2.7400000000000001E-2</v>
      </c>
    </row>
    <row r="3089" spans="1:7" x14ac:dyDescent="0.2">
      <c r="A3089" s="1">
        <v>42274</v>
      </c>
      <c r="B3089">
        <v>232.5</v>
      </c>
      <c r="C3089">
        <v>234.3</v>
      </c>
      <c r="D3089">
        <v>234.8</v>
      </c>
      <c r="E3089">
        <v>231.8</v>
      </c>
      <c r="F3089" t="s">
        <v>2551</v>
      </c>
      <c r="G3089">
        <v>-7.7000000000000002E-3</v>
      </c>
    </row>
    <row r="3090" spans="1:7" x14ac:dyDescent="0.2">
      <c r="A3090" s="1">
        <v>42273</v>
      </c>
      <c r="B3090">
        <v>234.3</v>
      </c>
      <c r="C3090">
        <v>235</v>
      </c>
      <c r="D3090">
        <v>235.7</v>
      </c>
      <c r="E3090">
        <v>232.7</v>
      </c>
      <c r="F3090" t="s">
        <v>2913</v>
      </c>
      <c r="G3090">
        <v>-3.0999999999999999E-3</v>
      </c>
    </row>
    <row r="3091" spans="1:7" x14ac:dyDescent="0.2">
      <c r="A3091" s="1">
        <v>42272</v>
      </c>
      <c r="B3091">
        <v>235</v>
      </c>
      <c r="C3091">
        <v>233.8</v>
      </c>
      <c r="D3091">
        <v>237.6</v>
      </c>
      <c r="E3091">
        <v>232.7</v>
      </c>
      <c r="F3091" t="s">
        <v>90</v>
      </c>
      <c r="G3091">
        <v>5.4000000000000003E-3</v>
      </c>
    </row>
    <row r="3092" spans="1:7" x14ac:dyDescent="0.2">
      <c r="A3092" s="1">
        <v>42271</v>
      </c>
      <c r="B3092">
        <v>233.8</v>
      </c>
      <c r="C3092">
        <v>229.9</v>
      </c>
      <c r="D3092">
        <v>235.8</v>
      </c>
      <c r="E3092">
        <v>229.6</v>
      </c>
      <c r="F3092" t="s">
        <v>2914</v>
      </c>
      <c r="G3092">
        <v>1.6799999999999999E-2</v>
      </c>
    </row>
    <row r="3093" spans="1:7" x14ac:dyDescent="0.2">
      <c r="A3093" s="1">
        <v>42270</v>
      </c>
      <c r="B3093">
        <v>229.9</v>
      </c>
      <c r="C3093">
        <v>230</v>
      </c>
      <c r="D3093">
        <v>232.2</v>
      </c>
      <c r="E3093">
        <v>228.5</v>
      </c>
      <c r="F3093" t="s">
        <v>2915</v>
      </c>
      <c r="G3093">
        <v>-5.0000000000000001E-4</v>
      </c>
    </row>
    <row r="3094" spans="1:7" x14ac:dyDescent="0.2">
      <c r="A3094" s="1">
        <v>42269</v>
      </c>
      <c r="B3094">
        <v>230</v>
      </c>
      <c r="C3094">
        <v>226.3</v>
      </c>
      <c r="D3094">
        <v>233.2</v>
      </c>
      <c r="E3094">
        <v>224.1</v>
      </c>
      <c r="F3094" t="s">
        <v>2916</v>
      </c>
      <c r="G3094">
        <v>1.6299999999999999E-2</v>
      </c>
    </row>
    <row r="3095" spans="1:7" x14ac:dyDescent="0.2">
      <c r="A3095" s="1">
        <v>42268</v>
      </c>
      <c r="B3095">
        <v>226.3</v>
      </c>
      <c r="C3095">
        <v>231.1</v>
      </c>
      <c r="D3095">
        <v>231.6</v>
      </c>
      <c r="E3095">
        <v>225</v>
      </c>
      <c r="F3095" t="s">
        <v>2917</v>
      </c>
      <c r="G3095">
        <v>-2.06E-2</v>
      </c>
    </row>
    <row r="3096" spans="1:7" x14ac:dyDescent="0.2">
      <c r="A3096" s="1">
        <v>42267</v>
      </c>
      <c r="B3096">
        <v>231.1</v>
      </c>
      <c r="C3096">
        <v>231.1</v>
      </c>
      <c r="D3096">
        <v>232.7</v>
      </c>
      <c r="E3096">
        <v>229.9</v>
      </c>
      <c r="F3096" t="s">
        <v>2918</v>
      </c>
      <c r="G3096">
        <v>0</v>
      </c>
    </row>
    <row r="3097" spans="1:7" x14ac:dyDescent="0.2">
      <c r="A3097" s="1">
        <v>42266</v>
      </c>
      <c r="B3097">
        <v>231.1</v>
      </c>
      <c r="C3097">
        <v>232.2</v>
      </c>
      <c r="D3097">
        <v>233.4</v>
      </c>
      <c r="E3097">
        <v>230.2</v>
      </c>
      <c r="F3097" t="s">
        <v>2919</v>
      </c>
      <c r="G3097">
        <v>-4.7000000000000002E-3</v>
      </c>
    </row>
    <row r="3098" spans="1:7" x14ac:dyDescent="0.2">
      <c r="A3098" s="1">
        <v>42265</v>
      </c>
      <c r="B3098">
        <v>232.2</v>
      </c>
      <c r="C3098">
        <v>232.7</v>
      </c>
      <c r="D3098">
        <v>234.7</v>
      </c>
      <c r="E3098">
        <v>230.6</v>
      </c>
      <c r="F3098" t="s">
        <v>2920</v>
      </c>
      <c r="G3098">
        <v>-2.2000000000000001E-3</v>
      </c>
    </row>
    <row r="3099" spans="1:7" x14ac:dyDescent="0.2">
      <c r="A3099" s="1">
        <v>42264</v>
      </c>
      <c r="B3099">
        <v>232.7</v>
      </c>
      <c r="C3099">
        <v>228.6</v>
      </c>
      <c r="D3099">
        <v>235.2</v>
      </c>
      <c r="E3099">
        <v>227.9</v>
      </c>
      <c r="F3099" t="s">
        <v>2921</v>
      </c>
      <c r="G3099">
        <v>1.7999999999999999E-2</v>
      </c>
    </row>
    <row r="3100" spans="1:7" x14ac:dyDescent="0.2">
      <c r="A3100" s="1">
        <v>42263</v>
      </c>
      <c r="B3100">
        <v>228.6</v>
      </c>
      <c r="C3100">
        <v>229.5</v>
      </c>
      <c r="D3100">
        <v>230.9</v>
      </c>
      <c r="E3100">
        <v>225.1</v>
      </c>
      <c r="F3100" t="s">
        <v>2922</v>
      </c>
      <c r="G3100">
        <v>-4.1000000000000003E-3</v>
      </c>
    </row>
    <row r="3101" spans="1:7" x14ac:dyDescent="0.2">
      <c r="A3101" s="1">
        <v>42262</v>
      </c>
      <c r="B3101">
        <v>229.5</v>
      </c>
      <c r="C3101">
        <v>229.9</v>
      </c>
      <c r="D3101">
        <v>242.8</v>
      </c>
      <c r="E3101">
        <v>228</v>
      </c>
      <c r="F3101" t="s">
        <v>2923</v>
      </c>
      <c r="G3101">
        <v>-1.6999999999999999E-3</v>
      </c>
    </row>
    <row r="3102" spans="1:7" x14ac:dyDescent="0.2">
      <c r="A3102" s="1">
        <v>42261</v>
      </c>
      <c r="B3102">
        <v>229.9</v>
      </c>
      <c r="C3102">
        <v>230.2</v>
      </c>
      <c r="D3102">
        <v>232.6</v>
      </c>
      <c r="E3102">
        <v>226</v>
      </c>
      <c r="F3102" t="s">
        <v>2924</v>
      </c>
      <c r="G3102">
        <v>-1.1999999999999999E-3</v>
      </c>
    </row>
    <row r="3103" spans="1:7" x14ac:dyDescent="0.2">
      <c r="A3103" s="1">
        <v>42260</v>
      </c>
      <c r="B3103">
        <v>230.2</v>
      </c>
      <c r="C3103">
        <v>235.6</v>
      </c>
      <c r="D3103">
        <v>236.2</v>
      </c>
      <c r="E3103">
        <v>228.3</v>
      </c>
      <c r="F3103" t="s">
        <v>2925</v>
      </c>
      <c r="G3103">
        <v>-2.3E-2</v>
      </c>
    </row>
    <row r="3104" spans="1:7" x14ac:dyDescent="0.2">
      <c r="A3104" s="1">
        <v>42259</v>
      </c>
      <c r="B3104">
        <v>235.6</v>
      </c>
      <c r="C3104">
        <v>239.9</v>
      </c>
      <c r="D3104">
        <v>240.3</v>
      </c>
      <c r="E3104">
        <v>233.3</v>
      </c>
      <c r="F3104" t="s">
        <v>2926</v>
      </c>
      <c r="G3104">
        <v>-1.7899999999999999E-2</v>
      </c>
    </row>
    <row r="3105" spans="1:7" x14ac:dyDescent="0.2">
      <c r="A3105" s="1">
        <v>42258</v>
      </c>
      <c r="B3105">
        <v>239.9</v>
      </c>
      <c r="C3105">
        <v>238.1</v>
      </c>
      <c r="D3105">
        <v>241</v>
      </c>
      <c r="E3105">
        <v>237.4</v>
      </c>
      <c r="F3105" t="s">
        <v>2927</v>
      </c>
      <c r="G3105">
        <v>7.6E-3</v>
      </c>
    </row>
    <row r="3106" spans="1:7" x14ac:dyDescent="0.2">
      <c r="A3106" s="1">
        <v>42257</v>
      </c>
      <c r="B3106">
        <v>238.1</v>
      </c>
      <c r="C3106">
        <v>237.4</v>
      </c>
      <c r="D3106">
        <v>240.6</v>
      </c>
      <c r="E3106">
        <v>234.3</v>
      </c>
      <c r="F3106" t="s">
        <v>2928</v>
      </c>
      <c r="G3106">
        <v>2.8E-3</v>
      </c>
    </row>
    <row r="3107" spans="1:7" x14ac:dyDescent="0.2">
      <c r="A3107" s="1">
        <v>42256</v>
      </c>
      <c r="B3107">
        <v>237.4</v>
      </c>
      <c r="C3107">
        <v>243.2</v>
      </c>
      <c r="D3107">
        <v>244.3</v>
      </c>
      <c r="E3107">
        <v>236.5</v>
      </c>
      <c r="F3107" t="s">
        <v>2490</v>
      </c>
      <c r="G3107">
        <v>-2.4E-2</v>
      </c>
    </row>
    <row r="3108" spans="1:7" x14ac:dyDescent="0.2">
      <c r="A3108" s="1">
        <v>42255</v>
      </c>
      <c r="B3108">
        <v>243.2</v>
      </c>
      <c r="C3108">
        <v>239.6</v>
      </c>
      <c r="D3108">
        <v>246.4</v>
      </c>
      <c r="E3108">
        <v>239.2</v>
      </c>
      <c r="F3108" t="s">
        <v>2929</v>
      </c>
      <c r="G3108">
        <v>1.5299999999999999E-2</v>
      </c>
    </row>
    <row r="3109" spans="1:7" x14ac:dyDescent="0.2">
      <c r="A3109" s="1">
        <v>42254</v>
      </c>
      <c r="B3109">
        <v>239.6</v>
      </c>
      <c r="C3109">
        <v>239.9</v>
      </c>
      <c r="D3109">
        <v>242.7</v>
      </c>
      <c r="E3109">
        <v>237.5</v>
      </c>
      <c r="F3109" t="s">
        <v>2930</v>
      </c>
      <c r="G3109">
        <v>-1.1999999999999999E-3</v>
      </c>
    </row>
    <row r="3110" spans="1:7" x14ac:dyDescent="0.2">
      <c r="A3110" s="1">
        <v>42253</v>
      </c>
      <c r="B3110">
        <v>239.9</v>
      </c>
      <c r="C3110">
        <v>233.7</v>
      </c>
      <c r="D3110">
        <v>243.6</v>
      </c>
      <c r="E3110">
        <v>234.7</v>
      </c>
      <c r="F3110" t="s">
        <v>2931</v>
      </c>
      <c r="G3110">
        <v>2.6499999999999999E-2</v>
      </c>
    </row>
    <row r="3111" spans="1:7" x14ac:dyDescent="0.2">
      <c r="A3111" s="1">
        <v>42252</v>
      </c>
      <c r="B3111">
        <v>233.7</v>
      </c>
      <c r="C3111">
        <v>230.3</v>
      </c>
      <c r="D3111">
        <v>235.6</v>
      </c>
      <c r="E3111">
        <v>228.3</v>
      </c>
      <c r="F3111" t="s">
        <v>2932</v>
      </c>
      <c r="G3111">
        <v>1.49E-2</v>
      </c>
    </row>
    <row r="3112" spans="1:7" x14ac:dyDescent="0.2">
      <c r="A3112" s="1">
        <v>42251</v>
      </c>
      <c r="B3112">
        <v>230.3</v>
      </c>
      <c r="C3112">
        <v>226.2</v>
      </c>
      <c r="D3112">
        <v>231.1</v>
      </c>
      <c r="E3112">
        <v>225.8</v>
      </c>
      <c r="F3112" t="s">
        <v>2933</v>
      </c>
      <c r="G3112">
        <v>1.7899999999999999E-2</v>
      </c>
    </row>
    <row r="3113" spans="1:7" x14ac:dyDescent="0.2">
      <c r="A3113" s="1">
        <v>42250</v>
      </c>
      <c r="B3113">
        <v>226.2</v>
      </c>
      <c r="C3113">
        <v>228.6</v>
      </c>
      <c r="D3113">
        <v>229.6</v>
      </c>
      <c r="E3113">
        <v>225.4</v>
      </c>
      <c r="F3113" t="s">
        <v>2934</v>
      </c>
      <c r="G3113">
        <v>-1.06E-2</v>
      </c>
    </row>
    <row r="3114" spans="1:7" x14ac:dyDescent="0.2">
      <c r="A3114" s="1">
        <v>42249</v>
      </c>
      <c r="B3114">
        <v>228.6</v>
      </c>
      <c r="C3114">
        <v>227.2</v>
      </c>
      <c r="D3114">
        <v>230.6</v>
      </c>
      <c r="E3114">
        <v>225.6</v>
      </c>
      <c r="F3114" t="s">
        <v>2935</v>
      </c>
      <c r="G3114">
        <v>6.4000000000000003E-3</v>
      </c>
    </row>
    <row r="3115" spans="1:7" x14ac:dyDescent="0.2">
      <c r="A3115" s="1">
        <v>42248</v>
      </c>
      <c r="B3115">
        <v>227.2</v>
      </c>
      <c r="C3115">
        <v>229.5</v>
      </c>
      <c r="D3115">
        <v>231.4</v>
      </c>
      <c r="E3115">
        <v>225.8</v>
      </c>
      <c r="F3115" t="s">
        <v>2936</v>
      </c>
      <c r="G3115">
        <v>-0.01</v>
      </c>
    </row>
    <row r="3116" spans="1:7" x14ac:dyDescent="0.2">
      <c r="A3116" s="1">
        <v>42247</v>
      </c>
      <c r="B3116">
        <v>229.5</v>
      </c>
      <c r="C3116">
        <v>228.4</v>
      </c>
      <c r="D3116">
        <v>231.8</v>
      </c>
      <c r="E3116">
        <v>224.2</v>
      </c>
      <c r="F3116" t="s">
        <v>2333</v>
      </c>
      <c r="G3116">
        <v>4.7000000000000002E-3</v>
      </c>
    </row>
    <row r="3117" spans="1:7" x14ac:dyDescent="0.2">
      <c r="A3117" s="1">
        <v>42246</v>
      </c>
      <c r="B3117">
        <v>228.4</v>
      </c>
      <c r="C3117">
        <v>228.5</v>
      </c>
      <c r="D3117">
        <v>232.3</v>
      </c>
      <c r="E3117">
        <v>225.4</v>
      </c>
      <c r="F3117" t="s">
        <v>2821</v>
      </c>
      <c r="G3117">
        <v>-4.0000000000000002E-4</v>
      </c>
    </row>
    <row r="3118" spans="1:7" x14ac:dyDescent="0.2">
      <c r="A3118" s="1">
        <v>42245</v>
      </c>
      <c r="B3118">
        <v>228.5</v>
      </c>
      <c r="C3118">
        <v>231.6</v>
      </c>
      <c r="D3118">
        <v>233.1</v>
      </c>
      <c r="E3118">
        <v>226.4</v>
      </c>
      <c r="F3118" t="s">
        <v>2937</v>
      </c>
      <c r="G3118">
        <v>-1.3599999999999999E-2</v>
      </c>
    </row>
    <row r="3119" spans="1:7" x14ac:dyDescent="0.2">
      <c r="A3119" s="1">
        <v>42244</v>
      </c>
      <c r="B3119">
        <v>231.6</v>
      </c>
      <c r="C3119">
        <v>222.7</v>
      </c>
      <c r="D3119">
        <v>234.8</v>
      </c>
      <c r="E3119">
        <v>219.6</v>
      </c>
      <c r="F3119" t="s">
        <v>2938</v>
      </c>
      <c r="G3119">
        <v>0.04</v>
      </c>
    </row>
    <row r="3120" spans="1:7" x14ac:dyDescent="0.2">
      <c r="A3120" s="1">
        <v>42243</v>
      </c>
      <c r="B3120">
        <v>222.7</v>
      </c>
      <c r="C3120">
        <v>225</v>
      </c>
      <c r="D3120">
        <v>228.4</v>
      </c>
      <c r="E3120">
        <v>222</v>
      </c>
      <c r="F3120" t="s">
        <v>2939</v>
      </c>
      <c r="G3120">
        <v>-0.01</v>
      </c>
    </row>
    <row r="3121" spans="1:7" x14ac:dyDescent="0.2">
      <c r="A3121" s="1">
        <v>42242</v>
      </c>
      <c r="B3121">
        <v>225</v>
      </c>
      <c r="C3121">
        <v>220.5</v>
      </c>
      <c r="D3121">
        <v>230.7</v>
      </c>
      <c r="E3121">
        <v>218.8</v>
      </c>
      <c r="F3121" t="s">
        <v>2940</v>
      </c>
      <c r="G3121">
        <v>2.0199999999999999E-2</v>
      </c>
    </row>
    <row r="3122" spans="1:7" x14ac:dyDescent="0.2">
      <c r="A3122" s="1">
        <v>42241</v>
      </c>
      <c r="B3122">
        <v>220.5</v>
      </c>
      <c r="C3122">
        <v>211.4</v>
      </c>
      <c r="D3122">
        <v>226.6</v>
      </c>
      <c r="E3122">
        <v>196.3</v>
      </c>
      <c r="F3122" t="s">
        <v>2941</v>
      </c>
      <c r="G3122">
        <v>4.2900000000000001E-2</v>
      </c>
    </row>
    <row r="3123" spans="1:7" x14ac:dyDescent="0.2">
      <c r="A3123" s="1">
        <v>42240</v>
      </c>
      <c r="B3123">
        <v>211.4</v>
      </c>
      <c r="C3123">
        <v>226.8</v>
      </c>
      <c r="D3123">
        <v>228.4</v>
      </c>
      <c r="E3123">
        <v>207.8</v>
      </c>
      <c r="F3123" t="s">
        <v>2942</v>
      </c>
      <c r="G3123">
        <v>-6.7599999999999993E-2</v>
      </c>
    </row>
    <row r="3124" spans="1:7" x14ac:dyDescent="0.2">
      <c r="A3124" s="1">
        <v>42239</v>
      </c>
      <c r="B3124">
        <v>226.8</v>
      </c>
      <c r="C3124">
        <v>229.5</v>
      </c>
      <c r="D3124">
        <v>232.7</v>
      </c>
      <c r="E3124">
        <v>224.3</v>
      </c>
      <c r="F3124" t="s">
        <v>2943</v>
      </c>
      <c r="G3124">
        <v>-1.2200000000000001E-2</v>
      </c>
    </row>
    <row r="3125" spans="1:7" x14ac:dyDescent="0.2">
      <c r="A3125" s="1">
        <v>42238</v>
      </c>
      <c r="B3125">
        <v>229.5</v>
      </c>
      <c r="C3125">
        <v>232.4</v>
      </c>
      <c r="D3125">
        <v>235.1</v>
      </c>
      <c r="E3125">
        <v>221</v>
      </c>
      <c r="F3125" t="s">
        <v>2944</v>
      </c>
      <c r="G3125">
        <v>-1.23E-2</v>
      </c>
    </row>
    <row r="3126" spans="1:7" x14ac:dyDescent="0.2">
      <c r="A3126" s="1">
        <v>42237</v>
      </c>
      <c r="B3126">
        <v>232.4</v>
      </c>
      <c r="C3126">
        <v>234.7</v>
      </c>
      <c r="D3126">
        <v>236.3</v>
      </c>
      <c r="E3126">
        <v>230.5</v>
      </c>
      <c r="F3126" t="s">
        <v>2945</v>
      </c>
      <c r="G3126">
        <v>-9.5999999999999992E-3</v>
      </c>
    </row>
    <row r="3127" spans="1:7" x14ac:dyDescent="0.2">
      <c r="A3127" s="1">
        <v>42236</v>
      </c>
      <c r="B3127">
        <v>234.7</v>
      </c>
      <c r="C3127">
        <v>226</v>
      </c>
      <c r="D3127">
        <v>238</v>
      </c>
      <c r="E3127">
        <v>225.5</v>
      </c>
      <c r="F3127" t="s">
        <v>2946</v>
      </c>
      <c r="G3127">
        <v>3.8300000000000001E-2</v>
      </c>
    </row>
    <row r="3128" spans="1:7" x14ac:dyDescent="0.2">
      <c r="A3128" s="1">
        <v>42235</v>
      </c>
      <c r="B3128">
        <v>226</v>
      </c>
      <c r="C3128">
        <v>246.7</v>
      </c>
      <c r="D3128">
        <v>247.9</v>
      </c>
      <c r="E3128">
        <v>214.3</v>
      </c>
      <c r="F3128" t="s">
        <v>2947</v>
      </c>
      <c r="G3128">
        <v>-8.4000000000000005E-2</v>
      </c>
    </row>
    <row r="3129" spans="1:7" x14ac:dyDescent="0.2">
      <c r="A3129" s="1">
        <v>42234</v>
      </c>
      <c r="B3129">
        <v>246.7</v>
      </c>
      <c r="C3129">
        <v>257.10000000000002</v>
      </c>
      <c r="D3129">
        <v>257.5</v>
      </c>
      <c r="E3129">
        <v>245.7</v>
      </c>
      <c r="F3129" t="s">
        <v>2948</v>
      </c>
      <c r="G3129">
        <v>-4.0500000000000001E-2</v>
      </c>
    </row>
    <row r="3130" spans="1:7" x14ac:dyDescent="0.2">
      <c r="A3130" s="1">
        <v>42233</v>
      </c>
      <c r="B3130">
        <v>257.10000000000002</v>
      </c>
      <c r="C3130">
        <v>257.10000000000002</v>
      </c>
      <c r="D3130">
        <v>259.89999999999998</v>
      </c>
      <c r="E3130">
        <v>252.9</v>
      </c>
      <c r="F3130" t="s">
        <v>2949</v>
      </c>
      <c r="G3130">
        <v>0</v>
      </c>
    </row>
    <row r="3131" spans="1:7" x14ac:dyDescent="0.2">
      <c r="A3131" s="1">
        <v>42232</v>
      </c>
      <c r="B3131">
        <v>257.10000000000002</v>
      </c>
      <c r="C3131">
        <v>260.5</v>
      </c>
      <c r="D3131">
        <v>261.89999999999998</v>
      </c>
      <c r="E3131">
        <v>254.6</v>
      </c>
      <c r="F3131" t="s">
        <v>1056</v>
      </c>
      <c r="G3131">
        <v>-1.3100000000000001E-2</v>
      </c>
    </row>
    <row r="3132" spans="1:7" x14ac:dyDescent="0.2">
      <c r="A3132" s="1">
        <v>42231</v>
      </c>
      <c r="B3132">
        <v>260.5</v>
      </c>
      <c r="C3132">
        <v>265</v>
      </c>
      <c r="D3132">
        <v>266.5</v>
      </c>
      <c r="E3132">
        <v>259.39999999999998</v>
      </c>
      <c r="F3132" t="s">
        <v>2950</v>
      </c>
      <c r="G3132">
        <v>-1.7000000000000001E-2</v>
      </c>
    </row>
    <row r="3133" spans="1:7" x14ac:dyDescent="0.2">
      <c r="A3133" s="1">
        <v>42230</v>
      </c>
      <c r="B3133">
        <v>265</v>
      </c>
      <c r="C3133">
        <v>263.39999999999998</v>
      </c>
      <c r="D3133">
        <v>267.2</v>
      </c>
      <c r="E3133">
        <v>260.2</v>
      </c>
      <c r="F3133" t="s">
        <v>2951</v>
      </c>
      <c r="G3133">
        <v>6.0000000000000001E-3</v>
      </c>
    </row>
    <row r="3134" spans="1:7" x14ac:dyDescent="0.2">
      <c r="A3134" s="1">
        <v>42229</v>
      </c>
      <c r="B3134">
        <v>263.39999999999998</v>
      </c>
      <c r="C3134">
        <v>267.7</v>
      </c>
      <c r="D3134">
        <v>268.39999999999998</v>
      </c>
      <c r="E3134">
        <v>261.3</v>
      </c>
      <c r="F3134" t="s">
        <v>256</v>
      </c>
      <c r="G3134">
        <v>-1.5800000000000002E-2</v>
      </c>
    </row>
    <row r="3135" spans="1:7" x14ac:dyDescent="0.2">
      <c r="A3135" s="1">
        <v>42228</v>
      </c>
      <c r="B3135">
        <v>267.7</v>
      </c>
      <c r="C3135">
        <v>269</v>
      </c>
      <c r="D3135">
        <v>271.5</v>
      </c>
      <c r="E3135">
        <v>263.7</v>
      </c>
      <c r="F3135" t="s">
        <v>2952</v>
      </c>
      <c r="G3135">
        <v>-5.1000000000000004E-3</v>
      </c>
    </row>
    <row r="3136" spans="1:7" x14ac:dyDescent="0.2">
      <c r="A3136" s="1">
        <v>42227</v>
      </c>
      <c r="B3136">
        <v>269</v>
      </c>
      <c r="C3136">
        <v>263.3</v>
      </c>
      <c r="D3136">
        <v>269.89999999999998</v>
      </c>
      <c r="E3136">
        <v>261.39999999999998</v>
      </c>
      <c r="F3136" t="s">
        <v>2953</v>
      </c>
      <c r="G3136">
        <v>2.18E-2</v>
      </c>
    </row>
    <row r="3137" spans="1:7" x14ac:dyDescent="0.2">
      <c r="A3137" s="1">
        <v>42226</v>
      </c>
      <c r="B3137">
        <v>263.3</v>
      </c>
      <c r="C3137">
        <v>263.89999999999998</v>
      </c>
      <c r="D3137">
        <v>266.60000000000002</v>
      </c>
      <c r="E3137">
        <v>260.5</v>
      </c>
      <c r="F3137" t="s">
        <v>39</v>
      </c>
      <c r="G3137">
        <v>-2.2000000000000001E-3</v>
      </c>
    </row>
    <row r="3138" spans="1:7" x14ac:dyDescent="0.2">
      <c r="A3138" s="1">
        <v>42225</v>
      </c>
      <c r="B3138">
        <v>263.89999999999998</v>
      </c>
      <c r="C3138">
        <v>258.60000000000002</v>
      </c>
      <c r="D3138">
        <v>266.8</v>
      </c>
      <c r="E3138">
        <v>258.60000000000002</v>
      </c>
      <c r="F3138" t="s">
        <v>2954</v>
      </c>
      <c r="G3138">
        <v>2.0400000000000001E-2</v>
      </c>
    </row>
    <row r="3139" spans="1:7" x14ac:dyDescent="0.2">
      <c r="A3139" s="1">
        <v>42224</v>
      </c>
      <c r="B3139">
        <v>258.60000000000002</v>
      </c>
      <c r="C3139">
        <v>277.89999999999998</v>
      </c>
      <c r="D3139">
        <v>278.89999999999998</v>
      </c>
      <c r="E3139">
        <v>257.39999999999998</v>
      </c>
      <c r="F3139" t="s">
        <v>2955</v>
      </c>
      <c r="G3139">
        <v>-6.9400000000000003E-2</v>
      </c>
    </row>
    <row r="3140" spans="1:7" x14ac:dyDescent="0.2">
      <c r="A3140" s="1">
        <v>42223</v>
      </c>
      <c r="B3140">
        <v>277.89999999999998</v>
      </c>
      <c r="C3140">
        <v>278</v>
      </c>
      <c r="D3140">
        <v>279.60000000000002</v>
      </c>
      <c r="E3140">
        <v>274.3</v>
      </c>
      <c r="F3140" t="s">
        <v>2956</v>
      </c>
      <c r="G3140">
        <v>-4.0000000000000002E-4</v>
      </c>
    </row>
    <row r="3141" spans="1:7" x14ac:dyDescent="0.2">
      <c r="A3141" s="1">
        <v>42222</v>
      </c>
      <c r="B3141">
        <v>278</v>
      </c>
      <c r="C3141">
        <v>281.7</v>
      </c>
      <c r="D3141">
        <v>282</v>
      </c>
      <c r="E3141">
        <v>276.5</v>
      </c>
      <c r="F3141" t="s">
        <v>2957</v>
      </c>
      <c r="G3141">
        <v>-1.32E-2</v>
      </c>
    </row>
    <row r="3142" spans="1:7" x14ac:dyDescent="0.2">
      <c r="A3142" s="1">
        <v>42221</v>
      </c>
      <c r="B3142">
        <v>281.7</v>
      </c>
      <c r="C3142">
        <v>284.3</v>
      </c>
      <c r="D3142">
        <v>285.5</v>
      </c>
      <c r="E3142">
        <v>280.5</v>
      </c>
      <c r="F3142" t="s">
        <v>2958</v>
      </c>
      <c r="G3142">
        <v>-9.1000000000000004E-3</v>
      </c>
    </row>
    <row r="3143" spans="1:7" x14ac:dyDescent="0.2">
      <c r="A3143" s="1">
        <v>42220</v>
      </c>
      <c r="B3143">
        <v>284.3</v>
      </c>
      <c r="C3143">
        <v>281.60000000000002</v>
      </c>
      <c r="D3143">
        <v>285.7</v>
      </c>
      <c r="E3143">
        <v>279.60000000000002</v>
      </c>
      <c r="F3143" t="s">
        <v>2959</v>
      </c>
      <c r="G3143">
        <v>9.7000000000000003E-3</v>
      </c>
    </row>
    <row r="3144" spans="1:7" x14ac:dyDescent="0.2">
      <c r="A3144" s="1">
        <v>42219</v>
      </c>
      <c r="B3144">
        <v>281.60000000000002</v>
      </c>
      <c r="C3144">
        <v>281.39999999999998</v>
      </c>
      <c r="D3144">
        <v>285</v>
      </c>
      <c r="E3144">
        <v>278.89999999999998</v>
      </c>
      <c r="F3144" t="s">
        <v>2960</v>
      </c>
      <c r="G3144">
        <v>8.0000000000000004E-4</v>
      </c>
    </row>
    <row r="3145" spans="1:7" x14ac:dyDescent="0.2">
      <c r="A3145" s="1">
        <v>42218</v>
      </c>
      <c r="B3145">
        <v>281.39999999999998</v>
      </c>
      <c r="C3145">
        <v>280.5</v>
      </c>
      <c r="D3145">
        <v>282.5</v>
      </c>
      <c r="E3145">
        <v>275.89999999999998</v>
      </c>
      <c r="F3145" t="s">
        <v>2961</v>
      </c>
      <c r="G3145">
        <v>3.2000000000000002E-3</v>
      </c>
    </row>
    <row r="3146" spans="1:7" x14ac:dyDescent="0.2">
      <c r="A3146" s="1">
        <v>42217</v>
      </c>
      <c r="B3146">
        <v>280.5</v>
      </c>
      <c r="C3146">
        <v>283.7</v>
      </c>
      <c r="D3146">
        <v>284.5</v>
      </c>
      <c r="E3146">
        <v>276.3</v>
      </c>
      <c r="F3146" t="s">
        <v>2962</v>
      </c>
      <c r="G3146">
        <v>-1.15E-2</v>
      </c>
    </row>
    <row r="3147" spans="1:7" x14ac:dyDescent="0.2">
      <c r="A3147" s="1">
        <v>42216</v>
      </c>
      <c r="B3147">
        <v>283.7</v>
      </c>
      <c r="C3147">
        <v>287</v>
      </c>
      <c r="D3147">
        <v>288.7</v>
      </c>
      <c r="E3147">
        <v>280.8</v>
      </c>
      <c r="F3147" t="s">
        <v>2963</v>
      </c>
      <c r="G3147">
        <v>-1.15E-2</v>
      </c>
    </row>
    <row r="3148" spans="1:7" x14ac:dyDescent="0.2">
      <c r="A3148" s="1">
        <v>42215</v>
      </c>
      <c r="B3148">
        <v>287</v>
      </c>
      <c r="C3148">
        <v>288.39999999999998</v>
      </c>
      <c r="D3148">
        <v>289.89999999999998</v>
      </c>
      <c r="E3148">
        <v>284.89999999999998</v>
      </c>
      <c r="F3148" t="s">
        <v>2964</v>
      </c>
      <c r="G3148">
        <v>-4.7000000000000002E-3</v>
      </c>
    </row>
    <row r="3149" spans="1:7" x14ac:dyDescent="0.2">
      <c r="A3149" s="1">
        <v>42214</v>
      </c>
      <c r="B3149">
        <v>288.39999999999998</v>
      </c>
      <c r="C3149">
        <v>293.7</v>
      </c>
      <c r="D3149">
        <v>294.7</v>
      </c>
      <c r="E3149">
        <v>286.89999999999998</v>
      </c>
      <c r="F3149" t="s">
        <v>2965</v>
      </c>
      <c r="G3149">
        <v>-1.8100000000000002E-2</v>
      </c>
    </row>
    <row r="3150" spans="1:7" x14ac:dyDescent="0.2">
      <c r="A3150" s="1">
        <v>42213</v>
      </c>
      <c r="B3150">
        <v>293.7</v>
      </c>
      <c r="C3150">
        <v>293</v>
      </c>
      <c r="D3150">
        <v>296.7</v>
      </c>
      <c r="E3150">
        <v>291.7</v>
      </c>
      <c r="F3150" t="s">
        <v>2966</v>
      </c>
      <c r="G3150">
        <v>2.3999999999999998E-3</v>
      </c>
    </row>
    <row r="3151" spans="1:7" x14ac:dyDescent="0.2">
      <c r="A3151" s="1">
        <v>42212</v>
      </c>
      <c r="B3151">
        <v>293</v>
      </c>
      <c r="C3151">
        <v>291.8</v>
      </c>
      <c r="D3151">
        <v>295.8</v>
      </c>
      <c r="E3151">
        <v>285.39999999999998</v>
      </c>
      <c r="F3151" t="s">
        <v>2967</v>
      </c>
      <c r="G3151">
        <v>4.1999999999999997E-3</v>
      </c>
    </row>
    <row r="3152" spans="1:7" x14ac:dyDescent="0.2">
      <c r="A3152" s="1">
        <v>42211</v>
      </c>
      <c r="B3152">
        <v>291.8</v>
      </c>
      <c r="C3152">
        <v>288.7</v>
      </c>
      <c r="D3152">
        <v>293.3</v>
      </c>
      <c r="E3152">
        <v>286.8</v>
      </c>
      <c r="F3152" t="s">
        <v>2968</v>
      </c>
      <c r="G3152">
        <v>1.0500000000000001E-2</v>
      </c>
    </row>
    <row r="3153" spans="1:7" x14ac:dyDescent="0.2">
      <c r="A3153" s="1">
        <v>42210</v>
      </c>
      <c r="B3153">
        <v>288.7</v>
      </c>
      <c r="C3153">
        <v>288.39999999999998</v>
      </c>
      <c r="D3153">
        <v>291.2</v>
      </c>
      <c r="E3153">
        <v>284.7</v>
      </c>
      <c r="F3153" t="s">
        <v>2969</v>
      </c>
      <c r="G3153">
        <v>1.2999999999999999E-3</v>
      </c>
    </row>
    <row r="3154" spans="1:7" x14ac:dyDescent="0.2">
      <c r="A3154" s="1">
        <v>42209</v>
      </c>
      <c r="B3154">
        <v>288.39999999999998</v>
      </c>
      <c r="C3154">
        <v>275.5</v>
      </c>
      <c r="D3154">
        <v>289.8</v>
      </c>
      <c r="E3154">
        <v>274.3</v>
      </c>
      <c r="F3154" t="s">
        <v>2735</v>
      </c>
      <c r="G3154">
        <v>4.6600000000000003E-2</v>
      </c>
    </row>
    <row r="3155" spans="1:7" x14ac:dyDescent="0.2">
      <c r="A3155" s="1">
        <v>42208</v>
      </c>
      <c r="B3155">
        <v>275.5</v>
      </c>
      <c r="C3155">
        <v>276.5</v>
      </c>
      <c r="D3155">
        <v>277.89999999999998</v>
      </c>
      <c r="E3155">
        <v>274.5</v>
      </c>
      <c r="F3155" t="s">
        <v>2970</v>
      </c>
      <c r="G3155">
        <v>-3.3999999999999998E-3</v>
      </c>
    </row>
    <row r="3156" spans="1:7" x14ac:dyDescent="0.2">
      <c r="A3156" s="1">
        <v>42207</v>
      </c>
      <c r="B3156">
        <v>276.5</v>
      </c>
      <c r="C3156">
        <v>275.10000000000002</v>
      </c>
      <c r="D3156">
        <v>277.39999999999998</v>
      </c>
      <c r="E3156">
        <v>273.10000000000002</v>
      </c>
      <c r="F3156" t="s">
        <v>2971</v>
      </c>
      <c r="G3156">
        <v>5.0000000000000001E-3</v>
      </c>
    </row>
    <row r="3157" spans="1:7" x14ac:dyDescent="0.2">
      <c r="A3157" s="1">
        <v>42206</v>
      </c>
      <c r="B3157">
        <v>275.10000000000002</v>
      </c>
      <c r="C3157">
        <v>277.7</v>
      </c>
      <c r="D3157">
        <v>281</v>
      </c>
      <c r="E3157">
        <v>274.2</v>
      </c>
      <c r="F3157" t="s">
        <v>2972</v>
      </c>
      <c r="G3157">
        <v>-9.2999999999999992E-3</v>
      </c>
    </row>
    <row r="3158" spans="1:7" x14ac:dyDescent="0.2">
      <c r="A3158" s="1">
        <v>42205</v>
      </c>
      <c r="B3158">
        <v>277.7</v>
      </c>
      <c r="C3158">
        <v>273.2</v>
      </c>
      <c r="D3158">
        <v>278.89999999999998</v>
      </c>
      <c r="E3158">
        <v>271.8</v>
      </c>
      <c r="F3158" t="s">
        <v>2973</v>
      </c>
      <c r="G3158">
        <v>1.6500000000000001E-2</v>
      </c>
    </row>
    <row r="3159" spans="1:7" x14ac:dyDescent="0.2">
      <c r="A3159" s="1">
        <v>42204</v>
      </c>
      <c r="B3159">
        <v>273.2</v>
      </c>
      <c r="C3159">
        <v>274</v>
      </c>
      <c r="D3159">
        <v>277.10000000000002</v>
      </c>
      <c r="E3159">
        <v>271.89999999999998</v>
      </c>
      <c r="F3159" t="s">
        <v>2974</v>
      </c>
      <c r="G3159">
        <v>-3.2000000000000002E-3</v>
      </c>
    </row>
    <row r="3160" spans="1:7" x14ac:dyDescent="0.2">
      <c r="A3160" s="1">
        <v>42203</v>
      </c>
      <c r="B3160">
        <v>274</v>
      </c>
      <c r="C3160">
        <v>279.60000000000002</v>
      </c>
      <c r="D3160">
        <v>282.5</v>
      </c>
      <c r="E3160">
        <v>243.2</v>
      </c>
      <c r="F3160" t="s">
        <v>2975</v>
      </c>
      <c r="G3160">
        <v>-1.9900000000000001E-2</v>
      </c>
    </row>
    <row r="3161" spans="1:7" x14ac:dyDescent="0.2">
      <c r="A3161" s="1">
        <v>42202</v>
      </c>
      <c r="B3161">
        <v>279.60000000000002</v>
      </c>
      <c r="C3161">
        <v>276.60000000000002</v>
      </c>
      <c r="D3161">
        <v>280.8</v>
      </c>
      <c r="E3161">
        <v>271.2</v>
      </c>
      <c r="F3161" t="s">
        <v>2976</v>
      </c>
      <c r="G3161">
        <v>1.0999999999999999E-2</v>
      </c>
    </row>
    <row r="3162" spans="1:7" x14ac:dyDescent="0.2">
      <c r="A3162" s="1">
        <v>42201</v>
      </c>
      <c r="B3162">
        <v>276.60000000000002</v>
      </c>
      <c r="C3162">
        <v>283.39999999999998</v>
      </c>
      <c r="D3162">
        <v>290.8</v>
      </c>
      <c r="E3162">
        <v>273.3</v>
      </c>
      <c r="F3162" t="s">
        <v>2977</v>
      </c>
      <c r="G3162">
        <v>-2.41E-2</v>
      </c>
    </row>
    <row r="3163" spans="1:7" x14ac:dyDescent="0.2">
      <c r="A3163" s="1">
        <v>42200</v>
      </c>
      <c r="B3163">
        <v>283.39999999999998</v>
      </c>
      <c r="C3163">
        <v>287</v>
      </c>
      <c r="D3163">
        <v>292.89999999999998</v>
      </c>
      <c r="E3163">
        <v>283.2</v>
      </c>
      <c r="F3163" t="s">
        <v>2978</v>
      </c>
      <c r="G3163">
        <v>-1.23E-2</v>
      </c>
    </row>
    <row r="3164" spans="1:7" x14ac:dyDescent="0.2">
      <c r="A3164" s="1">
        <v>42199</v>
      </c>
      <c r="B3164">
        <v>287</v>
      </c>
      <c r="C3164">
        <v>290.39999999999998</v>
      </c>
      <c r="D3164">
        <v>297</v>
      </c>
      <c r="E3164">
        <v>285.2</v>
      </c>
      <c r="F3164" t="s">
        <v>2979</v>
      </c>
      <c r="G3164">
        <v>-1.17E-2</v>
      </c>
    </row>
    <row r="3165" spans="1:7" x14ac:dyDescent="0.2">
      <c r="A3165" s="1">
        <v>42198</v>
      </c>
      <c r="B3165">
        <v>290.39999999999998</v>
      </c>
      <c r="C3165">
        <v>310.39999999999998</v>
      </c>
      <c r="D3165">
        <v>310.89999999999998</v>
      </c>
      <c r="E3165">
        <v>276.89999999999998</v>
      </c>
      <c r="F3165" t="s">
        <v>2980</v>
      </c>
      <c r="G3165">
        <v>-6.4699999999999994E-2</v>
      </c>
    </row>
    <row r="3166" spans="1:7" x14ac:dyDescent="0.2">
      <c r="A3166" s="1">
        <v>42197</v>
      </c>
      <c r="B3166">
        <v>310.39999999999998</v>
      </c>
      <c r="C3166">
        <v>292</v>
      </c>
      <c r="D3166">
        <v>315.89999999999998</v>
      </c>
      <c r="E3166">
        <v>291.3</v>
      </c>
      <c r="F3166" t="s">
        <v>2981</v>
      </c>
      <c r="G3166">
        <v>6.3299999999999995E-2</v>
      </c>
    </row>
    <row r="3167" spans="1:7" x14ac:dyDescent="0.2">
      <c r="A3167" s="1">
        <v>42196</v>
      </c>
      <c r="B3167">
        <v>292</v>
      </c>
      <c r="C3167">
        <v>283.60000000000002</v>
      </c>
      <c r="D3167">
        <v>298.8</v>
      </c>
      <c r="E3167">
        <v>282.3</v>
      </c>
      <c r="F3167" t="s">
        <v>2982</v>
      </c>
      <c r="G3167">
        <v>2.9399999999999999E-2</v>
      </c>
    </row>
    <row r="3168" spans="1:7" x14ac:dyDescent="0.2">
      <c r="A3168" s="1">
        <v>42195</v>
      </c>
      <c r="B3168">
        <v>283.60000000000002</v>
      </c>
      <c r="C3168">
        <v>269.10000000000002</v>
      </c>
      <c r="D3168">
        <v>297.89999999999998</v>
      </c>
      <c r="E3168">
        <v>266.89999999999998</v>
      </c>
      <c r="F3168" t="s">
        <v>2983</v>
      </c>
      <c r="G3168">
        <v>5.3800000000000001E-2</v>
      </c>
    </row>
    <row r="3169" spans="1:7" x14ac:dyDescent="0.2">
      <c r="A3169" s="1">
        <v>42194</v>
      </c>
      <c r="B3169">
        <v>269.10000000000002</v>
      </c>
      <c r="C3169">
        <v>268.60000000000002</v>
      </c>
      <c r="D3169">
        <v>272.3</v>
      </c>
      <c r="E3169">
        <v>265.10000000000002</v>
      </c>
      <c r="F3169" t="s">
        <v>2984</v>
      </c>
      <c r="G3169">
        <v>1.9E-3</v>
      </c>
    </row>
    <row r="3170" spans="1:7" x14ac:dyDescent="0.2">
      <c r="A3170" s="1">
        <v>42193</v>
      </c>
      <c r="B3170">
        <v>268.60000000000002</v>
      </c>
      <c r="C3170">
        <v>266.2</v>
      </c>
      <c r="D3170">
        <v>273.60000000000002</v>
      </c>
      <c r="E3170">
        <v>263.2</v>
      </c>
      <c r="F3170" t="s">
        <v>303</v>
      </c>
      <c r="G3170">
        <v>9.1000000000000004E-3</v>
      </c>
    </row>
    <row r="3171" spans="1:7" x14ac:dyDescent="0.2">
      <c r="A3171" s="1">
        <v>42192</v>
      </c>
      <c r="B3171">
        <v>266.2</v>
      </c>
      <c r="C3171">
        <v>269.10000000000002</v>
      </c>
      <c r="D3171">
        <v>271.3</v>
      </c>
      <c r="E3171">
        <v>263.2</v>
      </c>
      <c r="F3171" t="s">
        <v>2985</v>
      </c>
      <c r="G3171">
        <v>-1.0699999999999999E-2</v>
      </c>
    </row>
    <row r="3172" spans="1:7" x14ac:dyDescent="0.2">
      <c r="A3172" s="1">
        <v>42191</v>
      </c>
      <c r="B3172">
        <v>269.10000000000002</v>
      </c>
      <c r="C3172">
        <v>270.10000000000002</v>
      </c>
      <c r="D3172">
        <v>277.5</v>
      </c>
      <c r="E3172">
        <v>266.5</v>
      </c>
      <c r="F3172" t="s">
        <v>2986</v>
      </c>
      <c r="G3172">
        <v>-3.8999999999999998E-3</v>
      </c>
    </row>
    <row r="3173" spans="1:7" x14ac:dyDescent="0.2">
      <c r="A3173" s="1">
        <v>42190</v>
      </c>
      <c r="B3173">
        <v>270.10000000000002</v>
      </c>
      <c r="C3173">
        <v>260.5</v>
      </c>
      <c r="D3173">
        <v>274.10000000000002</v>
      </c>
      <c r="E3173">
        <v>257.60000000000002</v>
      </c>
      <c r="F3173" t="s">
        <v>2987</v>
      </c>
      <c r="G3173">
        <v>3.6799999999999999E-2</v>
      </c>
    </row>
    <row r="3174" spans="1:7" x14ac:dyDescent="0.2">
      <c r="A3174" s="1">
        <v>42189</v>
      </c>
      <c r="B3174">
        <v>260.5</v>
      </c>
      <c r="C3174">
        <v>255.4</v>
      </c>
      <c r="D3174">
        <v>261.10000000000002</v>
      </c>
      <c r="E3174">
        <v>253.4</v>
      </c>
      <c r="F3174" t="s">
        <v>2988</v>
      </c>
      <c r="G3174">
        <v>2.0199999999999999E-2</v>
      </c>
    </row>
    <row r="3175" spans="1:7" x14ac:dyDescent="0.2">
      <c r="A3175" s="1">
        <v>42188</v>
      </c>
      <c r="B3175">
        <v>255.4</v>
      </c>
      <c r="C3175">
        <v>254.9</v>
      </c>
      <c r="D3175">
        <v>256.7</v>
      </c>
      <c r="E3175">
        <v>252.4</v>
      </c>
      <c r="F3175" t="s">
        <v>2989</v>
      </c>
      <c r="G3175">
        <v>2E-3</v>
      </c>
    </row>
    <row r="3176" spans="1:7" x14ac:dyDescent="0.2">
      <c r="A3176" s="1">
        <v>42187</v>
      </c>
      <c r="B3176">
        <v>254.9</v>
      </c>
      <c r="C3176">
        <v>257.60000000000002</v>
      </c>
      <c r="D3176">
        <v>261.3</v>
      </c>
      <c r="E3176">
        <v>253.1</v>
      </c>
      <c r="F3176" t="s">
        <v>149</v>
      </c>
      <c r="G3176">
        <v>-1.06E-2</v>
      </c>
    </row>
    <row r="3177" spans="1:7" x14ac:dyDescent="0.2">
      <c r="A3177" s="1">
        <v>42186</v>
      </c>
      <c r="B3177">
        <v>257.60000000000002</v>
      </c>
      <c r="C3177">
        <v>264.10000000000002</v>
      </c>
      <c r="D3177">
        <v>265</v>
      </c>
      <c r="E3177">
        <v>254.4</v>
      </c>
      <c r="F3177" t="s">
        <v>2990</v>
      </c>
      <c r="G3177">
        <v>-2.46E-2</v>
      </c>
    </row>
    <row r="3178" spans="1:7" x14ac:dyDescent="0.2">
      <c r="A3178" s="1">
        <v>42185</v>
      </c>
      <c r="B3178">
        <v>264.10000000000002</v>
      </c>
      <c r="C3178">
        <v>257</v>
      </c>
      <c r="D3178">
        <v>268.7</v>
      </c>
      <c r="E3178">
        <v>255.4</v>
      </c>
      <c r="F3178" t="s">
        <v>2991</v>
      </c>
      <c r="G3178">
        <v>2.7799999999999998E-2</v>
      </c>
    </row>
    <row r="3179" spans="1:7" x14ac:dyDescent="0.2">
      <c r="A3179" s="1">
        <v>42184</v>
      </c>
      <c r="B3179">
        <v>257</v>
      </c>
      <c r="C3179">
        <v>248.9</v>
      </c>
      <c r="D3179">
        <v>257.5</v>
      </c>
      <c r="E3179">
        <v>248</v>
      </c>
      <c r="F3179" t="s">
        <v>2992</v>
      </c>
      <c r="G3179">
        <v>3.2500000000000001E-2</v>
      </c>
    </row>
    <row r="3180" spans="1:7" x14ac:dyDescent="0.2">
      <c r="A3180" s="1">
        <v>42183</v>
      </c>
      <c r="B3180">
        <v>248.9</v>
      </c>
      <c r="C3180">
        <v>250.7</v>
      </c>
      <c r="D3180">
        <v>251.6</v>
      </c>
      <c r="E3180">
        <v>246.6</v>
      </c>
      <c r="F3180" t="s">
        <v>2993</v>
      </c>
      <c r="G3180">
        <v>-7.4000000000000003E-3</v>
      </c>
    </row>
    <row r="3181" spans="1:7" x14ac:dyDescent="0.2">
      <c r="A3181" s="1">
        <v>42182</v>
      </c>
      <c r="B3181">
        <v>250.7</v>
      </c>
      <c r="C3181">
        <v>242.9</v>
      </c>
      <c r="D3181">
        <v>251.6</v>
      </c>
      <c r="E3181">
        <v>241.8</v>
      </c>
      <c r="F3181" t="s">
        <v>2994</v>
      </c>
      <c r="G3181">
        <v>3.2000000000000001E-2</v>
      </c>
    </row>
    <row r="3182" spans="1:7" x14ac:dyDescent="0.2">
      <c r="A3182" s="1">
        <v>42181</v>
      </c>
      <c r="B3182">
        <v>242.9</v>
      </c>
      <c r="C3182">
        <v>242.6</v>
      </c>
      <c r="D3182">
        <v>243.5</v>
      </c>
      <c r="E3182">
        <v>240.1</v>
      </c>
      <c r="F3182" t="s">
        <v>2995</v>
      </c>
      <c r="G3182">
        <v>1.6000000000000001E-3</v>
      </c>
    </row>
    <row r="3183" spans="1:7" x14ac:dyDescent="0.2">
      <c r="A3183" s="1">
        <v>42180</v>
      </c>
      <c r="B3183">
        <v>242.6</v>
      </c>
      <c r="C3183">
        <v>240.6</v>
      </c>
      <c r="D3183">
        <v>243.6</v>
      </c>
      <c r="E3183">
        <v>239.3</v>
      </c>
      <c r="F3183" t="s">
        <v>2996</v>
      </c>
      <c r="G3183">
        <v>8.3000000000000001E-3</v>
      </c>
    </row>
    <row r="3184" spans="1:7" x14ac:dyDescent="0.2">
      <c r="A3184" s="1">
        <v>42179</v>
      </c>
      <c r="B3184">
        <v>240.6</v>
      </c>
      <c r="C3184">
        <v>243.8</v>
      </c>
      <c r="D3184">
        <v>244.5</v>
      </c>
      <c r="E3184">
        <v>239.1</v>
      </c>
      <c r="F3184" t="s">
        <v>2997</v>
      </c>
      <c r="G3184">
        <v>-1.3100000000000001E-2</v>
      </c>
    </row>
    <row r="3185" spans="1:7" x14ac:dyDescent="0.2">
      <c r="A3185" s="1">
        <v>42178</v>
      </c>
      <c r="B3185">
        <v>243.8</v>
      </c>
      <c r="C3185">
        <v>247.5</v>
      </c>
      <c r="D3185">
        <v>247.7</v>
      </c>
      <c r="E3185">
        <v>242.3</v>
      </c>
      <c r="F3185" t="s">
        <v>2998</v>
      </c>
      <c r="G3185">
        <v>-1.4999999999999999E-2</v>
      </c>
    </row>
    <row r="3186" spans="1:7" x14ac:dyDescent="0.2">
      <c r="A3186" s="1">
        <v>42177</v>
      </c>
      <c r="B3186">
        <v>247.5</v>
      </c>
      <c r="C3186">
        <v>244.1</v>
      </c>
      <c r="D3186">
        <v>248.6</v>
      </c>
      <c r="E3186">
        <v>243.2</v>
      </c>
      <c r="F3186" t="s">
        <v>2999</v>
      </c>
      <c r="G3186">
        <v>1.38E-2</v>
      </c>
    </row>
    <row r="3187" spans="1:7" x14ac:dyDescent="0.2">
      <c r="A3187" s="1">
        <v>42176</v>
      </c>
      <c r="B3187">
        <v>244.1</v>
      </c>
      <c r="C3187">
        <v>245</v>
      </c>
      <c r="D3187">
        <v>246</v>
      </c>
      <c r="E3187">
        <v>240.9</v>
      </c>
      <c r="F3187" t="s">
        <v>3000</v>
      </c>
      <c r="G3187">
        <v>-3.5999999999999999E-3</v>
      </c>
    </row>
    <row r="3188" spans="1:7" x14ac:dyDescent="0.2">
      <c r="A3188" s="1">
        <v>42175</v>
      </c>
      <c r="B3188">
        <v>245</v>
      </c>
      <c r="C3188">
        <v>244.1</v>
      </c>
      <c r="D3188">
        <v>246.6</v>
      </c>
      <c r="E3188">
        <v>238.7</v>
      </c>
      <c r="F3188" t="s">
        <v>3001</v>
      </c>
      <c r="G3188">
        <v>3.5000000000000001E-3</v>
      </c>
    </row>
    <row r="3189" spans="1:7" x14ac:dyDescent="0.2">
      <c r="A3189" s="1">
        <v>42174</v>
      </c>
      <c r="B3189">
        <v>244.1</v>
      </c>
      <c r="C3189">
        <v>248.4</v>
      </c>
      <c r="D3189">
        <v>250.8</v>
      </c>
      <c r="E3189">
        <v>243.6</v>
      </c>
      <c r="F3189" t="s">
        <v>3002</v>
      </c>
      <c r="G3189">
        <v>-1.7299999999999999E-2</v>
      </c>
    </row>
    <row r="3190" spans="1:7" x14ac:dyDescent="0.2">
      <c r="A3190" s="1">
        <v>42173</v>
      </c>
      <c r="B3190">
        <v>248.4</v>
      </c>
      <c r="C3190">
        <v>247.4</v>
      </c>
      <c r="D3190">
        <v>251.9</v>
      </c>
      <c r="E3190">
        <v>242.5</v>
      </c>
      <c r="F3190" t="s">
        <v>3003</v>
      </c>
      <c r="G3190">
        <v>4.3E-3</v>
      </c>
    </row>
    <row r="3191" spans="1:7" x14ac:dyDescent="0.2">
      <c r="A3191" s="1">
        <v>42172</v>
      </c>
      <c r="B3191">
        <v>247.4</v>
      </c>
      <c r="C3191">
        <v>249.8</v>
      </c>
      <c r="D3191">
        <v>258.5</v>
      </c>
      <c r="E3191">
        <v>245.1</v>
      </c>
      <c r="F3191" t="s">
        <v>3004</v>
      </c>
      <c r="G3191">
        <v>-9.7999999999999997E-3</v>
      </c>
    </row>
    <row r="3192" spans="1:7" x14ac:dyDescent="0.2">
      <c r="A3192" s="1">
        <v>42171</v>
      </c>
      <c r="B3192">
        <v>249.8</v>
      </c>
      <c r="C3192">
        <v>237</v>
      </c>
      <c r="D3192">
        <v>254.1</v>
      </c>
      <c r="E3192">
        <v>235.7</v>
      </c>
      <c r="F3192" t="s">
        <v>3005</v>
      </c>
      <c r="G3192">
        <v>5.4100000000000002E-2</v>
      </c>
    </row>
    <row r="3193" spans="1:7" x14ac:dyDescent="0.2">
      <c r="A3193" s="1">
        <v>42170</v>
      </c>
      <c r="B3193">
        <v>237</v>
      </c>
      <c r="C3193">
        <v>233.8</v>
      </c>
      <c r="D3193">
        <v>238.6</v>
      </c>
      <c r="E3193">
        <v>233.3</v>
      </c>
      <c r="F3193" t="s">
        <v>3006</v>
      </c>
      <c r="G3193">
        <v>1.3899999999999999E-2</v>
      </c>
    </row>
    <row r="3194" spans="1:7" x14ac:dyDescent="0.2">
      <c r="A3194" s="1">
        <v>42169</v>
      </c>
      <c r="B3194">
        <v>233.8</v>
      </c>
      <c r="C3194">
        <v>232.5</v>
      </c>
      <c r="D3194">
        <v>235.5</v>
      </c>
      <c r="E3194">
        <v>232.1</v>
      </c>
      <c r="F3194" t="s">
        <v>3007</v>
      </c>
      <c r="G3194">
        <v>5.4999999999999997E-3</v>
      </c>
    </row>
    <row r="3195" spans="1:7" x14ac:dyDescent="0.2">
      <c r="A3195" s="1">
        <v>42168</v>
      </c>
      <c r="B3195">
        <v>232.5</v>
      </c>
      <c r="C3195">
        <v>230.5</v>
      </c>
      <c r="D3195">
        <v>233.1</v>
      </c>
      <c r="E3195">
        <v>229</v>
      </c>
      <c r="F3195" t="s">
        <v>14</v>
      </c>
      <c r="G3195">
        <v>8.8000000000000005E-3</v>
      </c>
    </row>
    <row r="3196" spans="1:7" x14ac:dyDescent="0.2">
      <c r="A3196" s="1">
        <v>42167</v>
      </c>
      <c r="B3196">
        <v>230.5</v>
      </c>
      <c r="C3196">
        <v>229.9</v>
      </c>
      <c r="D3196">
        <v>231.6</v>
      </c>
      <c r="E3196">
        <v>229.3</v>
      </c>
      <c r="F3196" t="s">
        <v>277</v>
      </c>
      <c r="G3196">
        <v>2.5000000000000001E-3</v>
      </c>
    </row>
    <row r="3197" spans="1:7" x14ac:dyDescent="0.2">
      <c r="A3197" s="1">
        <v>42166</v>
      </c>
      <c r="B3197">
        <v>229.9</v>
      </c>
      <c r="C3197">
        <v>228.8</v>
      </c>
      <c r="D3197">
        <v>230.6</v>
      </c>
      <c r="E3197">
        <v>228.5</v>
      </c>
      <c r="F3197" t="s">
        <v>3008</v>
      </c>
      <c r="G3197">
        <v>4.7999999999999996E-3</v>
      </c>
    </row>
    <row r="3198" spans="1:7" x14ac:dyDescent="0.2">
      <c r="A3198" s="1">
        <v>42165</v>
      </c>
      <c r="B3198">
        <v>228.8</v>
      </c>
      <c r="C3198">
        <v>229.6</v>
      </c>
      <c r="D3198">
        <v>230.4</v>
      </c>
      <c r="E3198">
        <v>227.8</v>
      </c>
      <c r="F3198" t="s">
        <v>3009</v>
      </c>
      <c r="G3198">
        <v>-3.3999999999999998E-3</v>
      </c>
    </row>
    <row r="3199" spans="1:7" x14ac:dyDescent="0.2">
      <c r="A3199" s="1">
        <v>42164</v>
      </c>
      <c r="B3199">
        <v>229.6</v>
      </c>
      <c r="C3199">
        <v>228.6</v>
      </c>
      <c r="D3199">
        <v>231.4</v>
      </c>
      <c r="E3199">
        <v>227.5</v>
      </c>
      <c r="F3199" t="s">
        <v>3010</v>
      </c>
      <c r="G3199">
        <v>4.3E-3</v>
      </c>
    </row>
    <row r="3200" spans="1:7" x14ac:dyDescent="0.2">
      <c r="A3200" s="1">
        <v>42163</v>
      </c>
      <c r="B3200">
        <v>228.6</v>
      </c>
      <c r="C3200">
        <v>223.5</v>
      </c>
      <c r="D3200">
        <v>229.9</v>
      </c>
      <c r="E3200">
        <v>223</v>
      </c>
      <c r="F3200" t="s">
        <v>3011</v>
      </c>
      <c r="G3200">
        <v>2.2800000000000001E-2</v>
      </c>
    </row>
    <row r="3201" spans="1:7" x14ac:dyDescent="0.2">
      <c r="A3201" s="1">
        <v>42162</v>
      </c>
      <c r="B3201">
        <v>223.5</v>
      </c>
      <c r="C3201">
        <v>224.7</v>
      </c>
      <c r="D3201">
        <v>226.4</v>
      </c>
      <c r="E3201">
        <v>222.2</v>
      </c>
      <c r="F3201" t="s">
        <v>3012</v>
      </c>
      <c r="G3201">
        <v>-5.7000000000000002E-3</v>
      </c>
    </row>
    <row r="3202" spans="1:7" x14ac:dyDescent="0.2">
      <c r="A3202" s="1">
        <v>42161</v>
      </c>
      <c r="B3202">
        <v>224.7</v>
      </c>
      <c r="C3202">
        <v>225.3</v>
      </c>
      <c r="D3202">
        <v>225.8</v>
      </c>
      <c r="E3202">
        <v>223.5</v>
      </c>
      <c r="F3202" t="s">
        <v>3013</v>
      </c>
      <c r="G3202">
        <v>-2.3999999999999998E-3</v>
      </c>
    </row>
    <row r="3203" spans="1:7" x14ac:dyDescent="0.2">
      <c r="A3203" s="1">
        <v>42160</v>
      </c>
      <c r="B3203">
        <v>225.3</v>
      </c>
      <c r="C3203">
        <v>224.2</v>
      </c>
      <c r="D3203">
        <v>226.4</v>
      </c>
      <c r="E3203">
        <v>222.1</v>
      </c>
      <c r="F3203" t="s">
        <v>3014</v>
      </c>
      <c r="G3203">
        <v>4.7999999999999996E-3</v>
      </c>
    </row>
    <row r="3204" spans="1:7" x14ac:dyDescent="0.2">
      <c r="A3204" s="1">
        <v>42159</v>
      </c>
      <c r="B3204">
        <v>224.2</v>
      </c>
      <c r="C3204">
        <v>225.6</v>
      </c>
      <c r="D3204">
        <v>226.7</v>
      </c>
      <c r="E3204">
        <v>223.5</v>
      </c>
      <c r="F3204" t="s">
        <v>164</v>
      </c>
      <c r="G3204">
        <v>-6.1000000000000004E-3</v>
      </c>
    </row>
    <row r="3205" spans="1:7" x14ac:dyDescent="0.2">
      <c r="A3205" s="1">
        <v>42158</v>
      </c>
      <c r="B3205">
        <v>225.6</v>
      </c>
      <c r="C3205">
        <v>225.7</v>
      </c>
      <c r="D3205">
        <v>227.9</v>
      </c>
      <c r="E3205">
        <v>223.7</v>
      </c>
      <c r="F3205" t="s">
        <v>3015</v>
      </c>
      <c r="G3205">
        <v>-6.9999999999999999E-4</v>
      </c>
    </row>
    <row r="3206" spans="1:7" x14ac:dyDescent="0.2">
      <c r="A3206" s="1">
        <v>42157</v>
      </c>
      <c r="B3206">
        <v>225.7</v>
      </c>
      <c r="C3206">
        <v>223.1</v>
      </c>
      <c r="D3206">
        <v>227.4</v>
      </c>
      <c r="E3206">
        <v>222.3</v>
      </c>
      <c r="F3206" t="s">
        <v>3016</v>
      </c>
      <c r="G3206">
        <v>1.17E-2</v>
      </c>
    </row>
    <row r="3207" spans="1:7" x14ac:dyDescent="0.2">
      <c r="A3207" s="1">
        <v>42156</v>
      </c>
      <c r="B3207">
        <v>223.1</v>
      </c>
      <c r="C3207">
        <v>229.8</v>
      </c>
      <c r="D3207">
        <v>231.8</v>
      </c>
      <c r="E3207">
        <v>221</v>
      </c>
      <c r="F3207" t="s">
        <v>3017</v>
      </c>
      <c r="G3207">
        <v>-2.92E-2</v>
      </c>
    </row>
    <row r="3208" spans="1:7" x14ac:dyDescent="0.2">
      <c r="A3208" s="1">
        <v>42155</v>
      </c>
      <c r="B3208">
        <v>229.8</v>
      </c>
      <c r="C3208">
        <v>233.2</v>
      </c>
      <c r="D3208">
        <v>234</v>
      </c>
      <c r="E3208">
        <v>229.1</v>
      </c>
      <c r="F3208" t="s">
        <v>3018</v>
      </c>
      <c r="G3208">
        <v>-1.4500000000000001E-2</v>
      </c>
    </row>
    <row r="3209" spans="1:7" x14ac:dyDescent="0.2">
      <c r="A3209" s="1">
        <v>42154</v>
      </c>
      <c r="B3209">
        <v>233.2</v>
      </c>
      <c r="C3209">
        <v>237</v>
      </c>
      <c r="D3209">
        <v>237.1</v>
      </c>
      <c r="E3209">
        <v>231.6</v>
      </c>
      <c r="F3209" t="s">
        <v>3019</v>
      </c>
      <c r="G3209">
        <v>-1.61E-2</v>
      </c>
    </row>
    <row r="3210" spans="1:7" x14ac:dyDescent="0.2">
      <c r="A3210" s="1">
        <v>42153</v>
      </c>
      <c r="B3210">
        <v>237</v>
      </c>
      <c r="C3210">
        <v>237.3</v>
      </c>
      <c r="D3210">
        <v>237.9</v>
      </c>
      <c r="E3210">
        <v>235.1</v>
      </c>
      <c r="F3210" t="s">
        <v>3020</v>
      </c>
      <c r="G3210">
        <v>-1.1999999999999999E-3</v>
      </c>
    </row>
    <row r="3211" spans="1:7" x14ac:dyDescent="0.2">
      <c r="A3211" s="1">
        <v>42152</v>
      </c>
      <c r="B3211">
        <v>237.3</v>
      </c>
      <c r="C3211">
        <v>237.3</v>
      </c>
      <c r="D3211">
        <v>238.4</v>
      </c>
      <c r="E3211">
        <v>236.2</v>
      </c>
      <c r="F3211" t="s">
        <v>3021</v>
      </c>
      <c r="G3211">
        <v>0</v>
      </c>
    </row>
    <row r="3212" spans="1:7" x14ac:dyDescent="0.2">
      <c r="A3212" s="1">
        <v>42151</v>
      </c>
      <c r="B3212">
        <v>237.3</v>
      </c>
      <c r="C3212">
        <v>237.8</v>
      </c>
      <c r="D3212">
        <v>238.9</v>
      </c>
      <c r="E3212">
        <v>235.9</v>
      </c>
      <c r="F3212" t="s">
        <v>3022</v>
      </c>
      <c r="G3212">
        <v>-2.3E-3</v>
      </c>
    </row>
    <row r="3213" spans="1:7" x14ac:dyDescent="0.2">
      <c r="A3213" s="1">
        <v>42150</v>
      </c>
      <c r="B3213">
        <v>237.8</v>
      </c>
      <c r="C3213">
        <v>237.4</v>
      </c>
      <c r="D3213">
        <v>239</v>
      </c>
      <c r="E3213">
        <v>235.6</v>
      </c>
      <c r="F3213" t="s">
        <v>3023</v>
      </c>
      <c r="G3213">
        <v>1.8E-3</v>
      </c>
    </row>
    <row r="3214" spans="1:7" x14ac:dyDescent="0.2">
      <c r="A3214" s="1">
        <v>42149</v>
      </c>
      <c r="B3214">
        <v>237.4</v>
      </c>
      <c r="C3214">
        <v>241</v>
      </c>
      <c r="D3214">
        <v>241.8</v>
      </c>
      <c r="E3214">
        <v>235.8</v>
      </c>
      <c r="F3214" t="s">
        <v>3024</v>
      </c>
      <c r="G3214">
        <v>-1.4800000000000001E-2</v>
      </c>
    </row>
    <row r="3215" spans="1:7" x14ac:dyDescent="0.2">
      <c r="A3215" s="1">
        <v>42148</v>
      </c>
      <c r="B3215">
        <v>241</v>
      </c>
      <c r="C3215">
        <v>238.9</v>
      </c>
      <c r="D3215">
        <v>242.4</v>
      </c>
      <c r="E3215">
        <v>237.5</v>
      </c>
      <c r="F3215" t="s">
        <v>3025</v>
      </c>
      <c r="G3215">
        <v>8.5000000000000006E-3</v>
      </c>
    </row>
    <row r="3216" spans="1:7" x14ac:dyDescent="0.2">
      <c r="A3216" s="1">
        <v>42147</v>
      </c>
      <c r="B3216">
        <v>238.9</v>
      </c>
      <c r="C3216">
        <v>240.4</v>
      </c>
      <c r="D3216">
        <v>241.7</v>
      </c>
      <c r="E3216">
        <v>238.1</v>
      </c>
      <c r="F3216" t="s">
        <v>3026</v>
      </c>
      <c r="G3216">
        <v>-5.8999999999999999E-3</v>
      </c>
    </row>
    <row r="3217" spans="1:7" x14ac:dyDescent="0.2">
      <c r="A3217" s="1">
        <v>42146</v>
      </c>
      <c r="B3217">
        <v>240.4</v>
      </c>
      <c r="C3217">
        <v>235.4</v>
      </c>
      <c r="D3217">
        <v>242</v>
      </c>
      <c r="E3217">
        <v>234.6</v>
      </c>
      <c r="F3217" t="s">
        <v>740</v>
      </c>
      <c r="G3217">
        <v>2.12E-2</v>
      </c>
    </row>
    <row r="3218" spans="1:7" x14ac:dyDescent="0.2">
      <c r="A3218" s="1">
        <v>42145</v>
      </c>
      <c r="B3218">
        <v>235.4</v>
      </c>
      <c r="C3218">
        <v>234</v>
      </c>
      <c r="D3218">
        <v>236.6</v>
      </c>
      <c r="E3218">
        <v>233.6</v>
      </c>
      <c r="F3218" t="s">
        <v>3027</v>
      </c>
      <c r="G3218">
        <v>6.1000000000000004E-3</v>
      </c>
    </row>
    <row r="3219" spans="1:7" x14ac:dyDescent="0.2">
      <c r="A3219" s="1">
        <v>42144</v>
      </c>
      <c r="B3219">
        <v>234</v>
      </c>
      <c r="C3219">
        <v>232</v>
      </c>
      <c r="D3219">
        <v>235.2</v>
      </c>
      <c r="E3219">
        <v>231.5</v>
      </c>
      <c r="F3219" t="s">
        <v>2509</v>
      </c>
      <c r="G3219">
        <v>8.3999999999999995E-3</v>
      </c>
    </row>
    <row r="3220" spans="1:7" x14ac:dyDescent="0.2">
      <c r="A3220" s="1">
        <v>42143</v>
      </c>
      <c r="B3220">
        <v>232</v>
      </c>
      <c r="C3220">
        <v>232.6</v>
      </c>
      <c r="D3220">
        <v>234.5</v>
      </c>
      <c r="E3220">
        <v>231.3</v>
      </c>
      <c r="F3220" t="s">
        <v>3028</v>
      </c>
      <c r="G3220">
        <v>-2.7000000000000001E-3</v>
      </c>
    </row>
    <row r="3221" spans="1:7" x14ac:dyDescent="0.2">
      <c r="A3221" s="1">
        <v>42142</v>
      </c>
      <c r="B3221">
        <v>232.6</v>
      </c>
      <c r="C3221">
        <v>236.3</v>
      </c>
      <c r="D3221">
        <v>237.1</v>
      </c>
      <c r="E3221">
        <v>231.5</v>
      </c>
      <c r="F3221" t="s">
        <v>3029</v>
      </c>
      <c r="G3221">
        <v>-1.55E-2</v>
      </c>
    </row>
    <row r="3222" spans="1:7" x14ac:dyDescent="0.2">
      <c r="A3222" s="1">
        <v>42141</v>
      </c>
      <c r="B3222">
        <v>236.3</v>
      </c>
      <c r="C3222">
        <v>236.2</v>
      </c>
      <c r="D3222">
        <v>237.8</v>
      </c>
      <c r="E3222">
        <v>235.4</v>
      </c>
      <c r="F3222" t="s">
        <v>3030</v>
      </c>
      <c r="G3222">
        <v>2.9999999999999997E-4</v>
      </c>
    </row>
    <row r="3223" spans="1:7" x14ac:dyDescent="0.2">
      <c r="A3223" s="1">
        <v>42140</v>
      </c>
      <c r="B3223">
        <v>236.2</v>
      </c>
      <c r="C3223">
        <v>237.2</v>
      </c>
      <c r="D3223">
        <v>237.8</v>
      </c>
      <c r="E3223">
        <v>234.6</v>
      </c>
      <c r="F3223" t="s">
        <v>3031</v>
      </c>
      <c r="G3223">
        <v>-4.1000000000000003E-3</v>
      </c>
    </row>
    <row r="3224" spans="1:7" x14ac:dyDescent="0.2">
      <c r="A3224" s="1">
        <v>42139</v>
      </c>
      <c r="B3224">
        <v>237.2</v>
      </c>
      <c r="C3224">
        <v>236.9</v>
      </c>
      <c r="D3224">
        <v>238.8</v>
      </c>
      <c r="E3224">
        <v>235.5</v>
      </c>
      <c r="F3224" t="s">
        <v>2512</v>
      </c>
      <c r="G3224">
        <v>1.2999999999999999E-3</v>
      </c>
    </row>
    <row r="3225" spans="1:7" x14ac:dyDescent="0.2">
      <c r="A3225" s="1">
        <v>42138</v>
      </c>
      <c r="B3225">
        <v>236.9</v>
      </c>
      <c r="C3225">
        <v>236.4</v>
      </c>
      <c r="D3225">
        <v>239.2</v>
      </c>
      <c r="E3225">
        <v>232.4</v>
      </c>
      <c r="F3225" t="s">
        <v>3032</v>
      </c>
      <c r="G3225">
        <v>2.2000000000000001E-3</v>
      </c>
    </row>
    <row r="3226" spans="1:7" x14ac:dyDescent="0.2">
      <c r="A3226" s="1">
        <v>42137</v>
      </c>
      <c r="B3226">
        <v>236.4</v>
      </c>
      <c r="C3226">
        <v>241.6</v>
      </c>
      <c r="D3226">
        <v>243.9</v>
      </c>
      <c r="E3226">
        <v>234.1</v>
      </c>
      <c r="F3226" t="s">
        <v>3033</v>
      </c>
      <c r="G3226">
        <v>-2.1499999999999998E-2</v>
      </c>
    </row>
    <row r="3227" spans="1:7" x14ac:dyDescent="0.2">
      <c r="A3227" s="1">
        <v>42136</v>
      </c>
      <c r="B3227">
        <v>241.6</v>
      </c>
      <c r="C3227">
        <v>241.8</v>
      </c>
      <c r="D3227">
        <v>243</v>
      </c>
      <c r="E3227">
        <v>239.2</v>
      </c>
      <c r="F3227" t="s">
        <v>3034</v>
      </c>
      <c r="G3227">
        <v>-1E-3</v>
      </c>
    </row>
    <row r="3228" spans="1:7" x14ac:dyDescent="0.2">
      <c r="A3228" s="1">
        <v>42135</v>
      </c>
      <c r="B3228">
        <v>241.8</v>
      </c>
      <c r="C3228">
        <v>240</v>
      </c>
      <c r="D3228">
        <v>243.9</v>
      </c>
      <c r="E3228">
        <v>238.9</v>
      </c>
      <c r="F3228" t="s">
        <v>3035</v>
      </c>
      <c r="G3228">
        <v>7.7000000000000002E-3</v>
      </c>
    </row>
    <row r="3229" spans="1:7" x14ac:dyDescent="0.2">
      <c r="A3229" s="1">
        <v>42134</v>
      </c>
      <c r="B3229">
        <v>240</v>
      </c>
      <c r="C3229">
        <v>241.4</v>
      </c>
      <c r="D3229">
        <v>244.8</v>
      </c>
      <c r="E3229">
        <v>238.2</v>
      </c>
      <c r="F3229" t="s">
        <v>3036</v>
      </c>
      <c r="G3229">
        <v>-6.0000000000000001E-3</v>
      </c>
    </row>
    <row r="3230" spans="1:7" x14ac:dyDescent="0.2">
      <c r="A3230" s="1">
        <v>42133</v>
      </c>
      <c r="B3230">
        <v>241.4</v>
      </c>
      <c r="C3230">
        <v>243.7</v>
      </c>
      <c r="D3230">
        <v>247.9</v>
      </c>
      <c r="E3230">
        <v>238.5</v>
      </c>
      <c r="F3230" t="s">
        <v>3037</v>
      </c>
      <c r="G3230">
        <v>-9.5999999999999992E-3</v>
      </c>
    </row>
    <row r="3231" spans="1:7" x14ac:dyDescent="0.2">
      <c r="A3231" s="1">
        <v>42132</v>
      </c>
      <c r="B3231">
        <v>243.7</v>
      </c>
      <c r="C3231">
        <v>237.7</v>
      </c>
      <c r="D3231">
        <v>247</v>
      </c>
      <c r="E3231">
        <v>235.8</v>
      </c>
      <c r="F3231" t="s">
        <v>3038</v>
      </c>
      <c r="G3231">
        <v>2.53E-2</v>
      </c>
    </row>
    <row r="3232" spans="1:7" x14ac:dyDescent="0.2">
      <c r="A3232" s="1">
        <v>42131</v>
      </c>
      <c r="B3232">
        <v>237.7</v>
      </c>
      <c r="C3232">
        <v>230</v>
      </c>
      <c r="D3232">
        <v>240.3</v>
      </c>
      <c r="E3232">
        <v>228.3</v>
      </c>
      <c r="F3232" t="s">
        <v>3039</v>
      </c>
      <c r="G3232">
        <v>3.3500000000000002E-2</v>
      </c>
    </row>
    <row r="3233" spans="1:7" x14ac:dyDescent="0.2">
      <c r="A3233" s="1">
        <v>42130</v>
      </c>
      <c r="B3233">
        <v>230</v>
      </c>
      <c r="C3233">
        <v>235.8</v>
      </c>
      <c r="D3233">
        <v>237.1</v>
      </c>
      <c r="E3233">
        <v>228.2</v>
      </c>
      <c r="F3233" t="s">
        <v>3040</v>
      </c>
      <c r="G3233">
        <v>-2.46E-2</v>
      </c>
    </row>
    <row r="3234" spans="1:7" x14ac:dyDescent="0.2">
      <c r="A3234" s="1">
        <v>42129</v>
      </c>
      <c r="B3234">
        <v>235.8</v>
      </c>
      <c r="C3234">
        <v>239</v>
      </c>
      <c r="D3234">
        <v>239.6</v>
      </c>
      <c r="E3234">
        <v>231.8</v>
      </c>
      <c r="F3234" t="s">
        <v>3041</v>
      </c>
      <c r="G3234">
        <v>-1.32E-2</v>
      </c>
    </row>
    <row r="3235" spans="1:7" x14ac:dyDescent="0.2">
      <c r="A3235" s="1">
        <v>42128</v>
      </c>
      <c r="B3235">
        <v>239</v>
      </c>
      <c r="C3235">
        <v>240</v>
      </c>
      <c r="D3235">
        <v>243.2</v>
      </c>
      <c r="E3235">
        <v>237.4</v>
      </c>
      <c r="F3235" t="s">
        <v>3042</v>
      </c>
      <c r="G3235">
        <v>-4.3E-3</v>
      </c>
    </row>
    <row r="3236" spans="1:7" x14ac:dyDescent="0.2">
      <c r="A3236" s="1">
        <v>42127</v>
      </c>
      <c r="B3236">
        <v>240</v>
      </c>
      <c r="C3236">
        <v>235.3</v>
      </c>
      <c r="D3236">
        <v>243.6</v>
      </c>
      <c r="E3236">
        <v>233.8</v>
      </c>
      <c r="F3236" t="s">
        <v>3043</v>
      </c>
      <c r="G3236">
        <v>1.9800000000000002E-2</v>
      </c>
    </row>
    <row r="3237" spans="1:7" x14ac:dyDescent="0.2">
      <c r="A3237" s="1">
        <v>42126</v>
      </c>
      <c r="B3237">
        <v>235.3</v>
      </c>
      <c r="C3237">
        <v>233.2</v>
      </c>
      <c r="D3237">
        <v>236.4</v>
      </c>
      <c r="E3237">
        <v>231.7</v>
      </c>
      <c r="F3237" t="s">
        <v>3023</v>
      </c>
      <c r="G3237">
        <v>9.1000000000000004E-3</v>
      </c>
    </row>
    <row r="3238" spans="1:7" x14ac:dyDescent="0.2">
      <c r="A3238" s="1">
        <v>42125</v>
      </c>
      <c r="B3238">
        <v>233.2</v>
      </c>
      <c r="C3238">
        <v>235.8</v>
      </c>
      <c r="D3238">
        <v>239.4</v>
      </c>
      <c r="E3238">
        <v>232.4</v>
      </c>
      <c r="F3238" t="s">
        <v>3044</v>
      </c>
      <c r="G3238">
        <v>-1.09E-2</v>
      </c>
    </row>
    <row r="3239" spans="1:7" x14ac:dyDescent="0.2">
      <c r="A3239" s="1">
        <v>42124</v>
      </c>
      <c r="B3239">
        <v>235.8</v>
      </c>
      <c r="C3239">
        <v>225.4</v>
      </c>
      <c r="D3239">
        <v>240</v>
      </c>
      <c r="E3239">
        <v>224.7</v>
      </c>
      <c r="F3239" t="s">
        <v>3045</v>
      </c>
      <c r="G3239">
        <v>4.5900000000000003E-2</v>
      </c>
    </row>
    <row r="3240" spans="1:7" x14ac:dyDescent="0.2">
      <c r="A3240" s="1">
        <v>42123</v>
      </c>
      <c r="B3240">
        <v>225.4</v>
      </c>
      <c r="C3240">
        <v>225.8</v>
      </c>
      <c r="D3240">
        <v>227.2</v>
      </c>
      <c r="E3240">
        <v>222.3</v>
      </c>
      <c r="F3240" t="s">
        <v>3046</v>
      </c>
      <c r="G3240">
        <v>-1.6999999999999999E-3</v>
      </c>
    </row>
    <row r="3241" spans="1:7" x14ac:dyDescent="0.2">
      <c r="A3241" s="1">
        <v>42122</v>
      </c>
      <c r="B3241">
        <v>225.8</v>
      </c>
      <c r="C3241">
        <v>229</v>
      </c>
      <c r="D3241">
        <v>229.9</v>
      </c>
      <c r="E3241">
        <v>222</v>
      </c>
      <c r="F3241" t="s">
        <v>3047</v>
      </c>
      <c r="G3241">
        <v>-1.38E-2</v>
      </c>
    </row>
    <row r="3242" spans="1:7" x14ac:dyDescent="0.2">
      <c r="A3242" s="1">
        <v>42121</v>
      </c>
      <c r="B3242">
        <v>229</v>
      </c>
      <c r="C3242">
        <v>218.7</v>
      </c>
      <c r="D3242">
        <v>242.6</v>
      </c>
      <c r="E3242">
        <v>216.6</v>
      </c>
      <c r="F3242" t="s">
        <v>3048</v>
      </c>
      <c r="G3242">
        <v>4.6899999999999997E-2</v>
      </c>
    </row>
    <row r="3243" spans="1:7" x14ac:dyDescent="0.2">
      <c r="A3243" s="1">
        <v>42120</v>
      </c>
      <c r="B3243">
        <v>218.7</v>
      </c>
      <c r="C3243">
        <v>226.1</v>
      </c>
      <c r="D3243">
        <v>226.7</v>
      </c>
      <c r="E3243">
        <v>214.1</v>
      </c>
      <c r="F3243" t="s">
        <v>3049</v>
      </c>
      <c r="G3243">
        <v>-3.2899999999999999E-2</v>
      </c>
    </row>
    <row r="3244" spans="1:7" x14ac:dyDescent="0.2">
      <c r="A3244" s="1">
        <v>42119</v>
      </c>
      <c r="B3244">
        <v>226.1</v>
      </c>
      <c r="C3244">
        <v>231.1</v>
      </c>
      <c r="D3244">
        <v>232.3</v>
      </c>
      <c r="E3244">
        <v>223.1</v>
      </c>
      <c r="F3244" t="s">
        <v>3050</v>
      </c>
      <c r="G3244">
        <v>-2.1399999999999999E-2</v>
      </c>
    </row>
    <row r="3245" spans="1:7" x14ac:dyDescent="0.2">
      <c r="A3245" s="1">
        <v>42118</v>
      </c>
      <c r="B3245">
        <v>231.1</v>
      </c>
      <c r="C3245">
        <v>235.4</v>
      </c>
      <c r="D3245">
        <v>236.6</v>
      </c>
      <c r="E3245">
        <v>229.1</v>
      </c>
      <c r="F3245" t="s">
        <v>3051</v>
      </c>
      <c r="G3245">
        <v>-1.83E-2</v>
      </c>
    </row>
    <row r="3246" spans="1:7" x14ac:dyDescent="0.2">
      <c r="A3246" s="1">
        <v>42117</v>
      </c>
      <c r="B3246">
        <v>235.4</v>
      </c>
      <c r="C3246">
        <v>233.8</v>
      </c>
      <c r="D3246">
        <v>236.1</v>
      </c>
      <c r="E3246">
        <v>232.6</v>
      </c>
      <c r="F3246" t="s">
        <v>3052</v>
      </c>
      <c r="G3246">
        <v>6.8999999999999999E-3</v>
      </c>
    </row>
    <row r="3247" spans="1:7" x14ac:dyDescent="0.2">
      <c r="A3247" s="1">
        <v>42116</v>
      </c>
      <c r="B3247">
        <v>233.8</v>
      </c>
      <c r="C3247">
        <v>233.7</v>
      </c>
      <c r="D3247">
        <v>238.4</v>
      </c>
      <c r="E3247">
        <v>231.8</v>
      </c>
      <c r="F3247" t="s">
        <v>3053</v>
      </c>
      <c r="G3247">
        <v>2.0000000000000001E-4</v>
      </c>
    </row>
    <row r="3248" spans="1:7" x14ac:dyDescent="0.2">
      <c r="A3248" s="1">
        <v>42115</v>
      </c>
      <c r="B3248">
        <v>233.7</v>
      </c>
      <c r="C3248">
        <v>224.2</v>
      </c>
      <c r="D3248">
        <v>235.3</v>
      </c>
      <c r="E3248">
        <v>223.3</v>
      </c>
      <c r="F3248" t="s">
        <v>2833</v>
      </c>
      <c r="G3248">
        <v>4.2299999999999997E-2</v>
      </c>
    </row>
    <row r="3249" spans="1:7" x14ac:dyDescent="0.2">
      <c r="A3249" s="1">
        <v>42114</v>
      </c>
      <c r="B3249">
        <v>224.2</v>
      </c>
      <c r="C3249">
        <v>223</v>
      </c>
      <c r="D3249">
        <v>226.7</v>
      </c>
      <c r="E3249">
        <v>221.6</v>
      </c>
      <c r="F3249" t="s">
        <v>3054</v>
      </c>
      <c r="G3249">
        <v>5.4999999999999997E-3</v>
      </c>
    </row>
    <row r="3250" spans="1:7" x14ac:dyDescent="0.2">
      <c r="A3250" s="1">
        <v>42113</v>
      </c>
      <c r="B3250">
        <v>223</v>
      </c>
      <c r="C3250">
        <v>223.4</v>
      </c>
      <c r="D3250">
        <v>226.9</v>
      </c>
      <c r="E3250">
        <v>222</v>
      </c>
      <c r="F3250" t="s">
        <v>3055</v>
      </c>
      <c r="G3250">
        <v>-1.5E-3</v>
      </c>
    </row>
    <row r="3251" spans="1:7" x14ac:dyDescent="0.2">
      <c r="A3251" s="1">
        <v>42112</v>
      </c>
      <c r="B3251">
        <v>223.4</v>
      </c>
      <c r="C3251">
        <v>222.6</v>
      </c>
      <c r="D3251">
        <v>224.5</v>
      </c>
      <c r="E3251">
        <v>220.6</v>
      </c>
      <c r="F3251" t="s">
        <v>2608</v>
      </c>
      <c r="G3251">
        <v>3.3999999999999998E-3</v>
      </c>
    </row>
    <row r="3252" spans="1:7" x14ac:dyDescent="0.2">
      <c r="A3252" s="1">
        <v>42111</v>
      </c>
      <c r="B3252">
        <v>222.6</v>
      </c>
      <c r="C3252">
        <v>228</v>
      </c>
      <c r="D3252">
        <v>229.3</v>
      </c>
      <c r="E3252">
        <v>220.6</v>
      </c>
      <c r="F3252" t="s">
        <v>122</v>
      </c>
      <c r="G3252">
        <v>-2.3599999999999999E-2</v>
      </c>
    </row>
    <row r="3253" spans="1:7" x14ac:dyDescent="0.2">
      <c r="A3253" s="1">
        <v>42110</v>
      </c>
      <c r="B3253">
        <v>228</v>
      </c>
      <c r="C3253">
        <v>223</v>
      </c>
      <c r="D3253">
        <v>229.5</v>
      </c>
      <c r="E3253">
        <v>222.9</v>
      </c>
      <c r="F3253" t="s">
        <v>3056</v>
      </c>
      <c r="G3253">
        <v>2.2499999999999999E-2</v>
      </c>
    </row>
    <row r="3254" spans="1:7" x14ac:dyDescent="0.2">
      <c r="A3254" s="1">
        <v>42109</v>
      </c>
      <c r="B3254">
        <v>223</v>
      </c>
      <c r="C3254">
        <v>218</v>
      </c>
      <c r="D3254">
        <v>223.6</v>
      </c>
      <c r="E3254">
        <v>217.1</v>
      </c>
      <c r="F3254" t="s">
        <v>3057</v>
      </c>
      <c r="G3254">
        <v>2.2800000000000001E-2</v>
      </c>
    </row>
    <row r="3255" spans="1:7" x14ac:dyDescent="0.2">
      <c r="A3255" s="1">
        <v>42108</v>
      </c>
      <c r="B3255">
        <v>218</v>
      </c>
      <c r="C3255">
        <v>223.6</v>
      </c>
      <c r="D3255">
        <v>224.7</v>
      </c>
      <c r="E3255">
        <v>214.3</v>
      </c>
      <c r="F3255" t="s">
        <v>3058</v>
      </c>
      <c r="G3255">
        <v>-2.5000000000000001E-2</v>
      </c>
    </row>
    <row r="3256" spans="1:7" x14ac:dyDescent="0.2">
      <c r="A3256" s="1">
        <v>42107</v>
      </c>
      <c r="B3256">
        <v>223.6</v>
      </c>
      <c r="C3256">
        <v>235.9</v>
      </c>
      <c r="D3256">
        <v>236.8</v>
      </c>
      <c r="E3256">
        <v>220.4</v>
      </c>
      <c r="F3256" t="s">
        <v>3059</v>
      </c>
      <c r="G3256">
        <v>-5.1999999999999998E-2</v>
      </c>
    </row>
    <row r="3257" spans="1:7" x14ac:dyDescent="0.2">
      <c r="A3257" s="1">
        <v>42106</v>
      </c>
      <c r="B3257">
        <v>235.9</v>
      </c>
      <c r="C3257">
        <v>236.5</v>
      </c>
      <c r="D3257">
        <v>237.5</v>
      </c>
      <c r="E3257">
        <v>232.3</v>
      </c>
      <c r="F3257" t="s">
        <v>3060</v>
      </c>
      <c r="G3257">
        <v>-2.7000000000000001E-3</v>
      </c>
    </row>
    <row r="3258" spans="1:7" x14ac:dyDescent="0.2">
      <c r="A3258" s="1">
        <v>42105</v>
      </c>
      <c r="B3258">
        <v>236.5</v>
      </c>
      <c r="C3258">
        <v>234.7</v>
      </c>
      <c r="D3258">
        <v>240</v>
      </c>
      <c r="E3258">
        <v>233.1</v>
      </c>
      <c r="F3258" t="s">
        <v>3061</v>
      </c>
      <c r="G3258">
        <v>7.4999999999999997E-3</v>
      </c>
    </row>
    <row r="3259" spans="1:7" x14ac:dyDescent="0.2">
      <c r="A3259" s="1">
        <v>42104</v>
      </c>
      <c r="B3259">
        <v>234.7</v>
      </c>
      <c r="C3259">
        <v>243.3</v>
      </c>
      <c r="D3259">
        <v>244.1</v>
      </c>
      <c r="E3259">
        <v>231.3</v>
      </c>
      <c r="F3259" t="s">
        <v>2260</v>
      </c>
      <c r="G3259">
        <v>-3.5299999999999998E-2</v>
      </c>
    </row>
    <row r="3260" spans="1:7" x14ac:dyDescent="0.2">
      <c r="A3260" s="1">
        <v>42103</v>
      </c>
      <c r="B3260">
        <v>243.3</v>
      </c>
      <c r="C3260">
        <v>244.6</v>
      </c>
      <c r="D3260">
        <v>246.2</v>
      </c>
      <c r="E3260">
        <v>237.6</v>
      </c>
      <c r="F3260" t="s">
        <v>3062</v>
      </c>
      <c r="G3260">
        <v>-5.1000000000000004E-3</v>
      </c>
    </row>
    <row r="3261" spans="1:7" x14ac:dyDescent="0.2">
      <c r="A3261" s="1">
        <v>42102</v>
      </c>
      <c r="B3261">
        <v>244.6</v>
      </c>
      <c r="C3261">
        <v>253</v>
      </c>
      <c r="D3261">
        <v>254.3</v>
      </c>
      <c r="E3261">
        <v>242.6</v>
      </c>
      <c r="F3261" t="s">
        <v>3063</v>
      </c>
      <c r="G3261">
        <v>-3.32E-2</v>
      </c>
    </row>
    <row r="3262" spans="1:7" x14ac:dyDescent="0.2">
      <c r="A3262" s="1">
        <v>42101</v>
      </c>
      <c r="B3262">
        <v>253</v>
      </c>
      <c r="C3262">
        <v>255</v>
      </c>
      <c r="D3262">
        <v>255.6</v>
      </c>
      <c r="E3262">
        <v>250.1</v>
      </c>
      <c r="F3262" t="s">
        <v>2964</v>
      </c>
      <c r="G3262">
        <v>-7.7999999999999996E-3</v>
      </c>
    </row>
    <row r="3263" spans="1:7" x14ac:dyDescent="0.2">
      <c r="A3263" s="1">
        <v>42100</v>
      </c>
      <c r="B3263">
        <v>255</v>
      </c>
      <c r="C3263">
        <v>259.60000000000002</v>
      </c>
      <c r="D3263">
        <v>261.5</v>
      </c>
      <c r="E3263">
        <v>252.3</v>
      </c>
      <c r="F3263" t="s">
        <v>3064</v>
      </c>
      <c r="G3263">
        <v>-1.7999999999999999E-2</v>
      </c>
    </row>
    <row r="3264" spans="1:7" x14ac:dyDescent="0.2">
      <c r="A3264" s="1">
        <v>42099</v>
      </c>
      <c r="B3264">
        <v>259.60000000000002</v>
      </c>
      <c r="C3264">
        <v>252.9</v>
      </c>
      <c r="D3264">
        <v>260.3</v>
      </c>
      <c r="E3264">
        <v>250.6</v>
      </c>
      <c r="F3264" t="s">
        <v>3065</v>
      </c>
      <c r="G3264">
        <v>2.6700000000000002E-2</v>
      </c>
    </row>
    <row r="3265" spans="1:7" x14ac:dyDescent="0.2">
      <c r="A3265" s="1">
        <v>42098</v>
      </c>
      <c r="B3265">
        <v>252.9</v>
      </c>
      <c r="C3265">
        <v>254.5</v>
      </c>
      <c r="D3265">
        <v>255.2</v>
      </c>
      <c r="E3265">
        <v>250.3</v>
      </c>
      <c r="F3265" t="s">
        <v>3066</v>
      </c>
      <c r="G3265">
        <v>-6.1999999999999998E-3</v>
      </c>
    </row>
    <row r="3266" spans="1:7" x14ac:dyDescent="0.2">
      <c r="A3266" s="1">
        <v>42097</v>
      </c>
      <c r="B3266">
        <v>254.5</v>
      </c>
      <c r="C3266">
        <v>252.6</v>
      </c>
      <c r="D3266">
        <v>256.5</v>
      </c>
      <c r="E3266">
        <v>251.3</v>
      </c>
      <c r="F3266" t="s">
        <v>3067</v>
      </c>
      <c r="G3266">
        <v>7.4000000000000003E-3</v>
      </c>
    </row>
    <row r="3267" spans="1:7" x14ac:dyDescent="0.2">
      <c r="A3267" s="1">
        <v>42096</v>
      </c>
      <c r="B3267">
        <v>252.6</v>
      </c>
      <c r="C3267">
        <v>246.2</v>
      </c>
      <c r="D3267">
        <v>254.9</v>
      </c>
      <c r="E3267">
        <v>244.3</v>
      </c>
      <c r="F3267" t="s">
        <v>3068</v>
      </c>
      <c r="G3267">
        <v>2.58E-2</v>
      </c>
    </row>
    <row r="3268" spans="1:7" x14ac:dyDescent="0.2">
      <c r="A3268" s="1">
        <v>42095</v>
      </c>
      <c r="B3268">
        <v>246.2</v>
      </c>
      <c r="C3268">
        <v>244.1</v>
      </c>
      <c r="D3268">
        <v>247.7</v>
      </c>
      <c r="E3268">
        <v>239.6</v>
      </c>
      <c r="F3268" t="s">
        <v>3069</v>
      </c>
      <c r="G3268">
        <v>8.6E-3</v>
      </c>
    </row>
    <row r="3269" spans="1:7" x14ac:dyDescent="0.2">
      <c r="A3269" s="1">
        <v>42094</v>
      </c>
      <c r="B3269">
        <v>244.1</v>
      </c>
      <c r="C3269">
        <v>246.8</v>
      </c>
      <c r="D3269">
        <v>248.7</v>
      </c>
      <c r="E3269">
        <v>241.2</v>
      </c>
      <c r="F3269" t="s">
        <v>3070</v>
      </c>
      <c r="G3269">
        <v>-1.0699999999999999E-2</v>
      </c>
    </row>
    <row r="3270" spans="1:7" x14ac:dyDescent="0.2">
      <c r="A3270" s="1">
        <v>42093</v>
      </c>
      <c r="B3270">
        <v>246.8</v>
      </c>
      <c r="C3270">
        <v>242.1</v>
      </c>
      <c r="D3270">
        <v>248.8</v>
      </c>
      <c r="E3270">
        <v>236.6</v>
      </c>
      <c r="F3270" t="s">
        <v>2427</v>
      </c>
      <c r="G3270">
        <v>1.95E-2</v>
      </c>
    </row>
    <row r="3271" spans="1:7" x14ac:dyDescent="0.2">
      <c r="A3271" s="1">
        <v>42092</v>
      </c>
      <c r="B3271">
        <v>242.1</v>
      </c>
      <c r="C3271">
        <v>252</v>
      </c>
      <c r="D3271">
        <v>252.8</v>
      </c>
      <c r="E3271">
        <v>238.9</v>
      </c>
      <c r="F3271" t="s">
        <v>3071</v>
      </c>
      <c r="G3271">
        <v>-3.9399999999999998E-2</v>
      </c>
    </row>
    <row r="3272" spans="1:7" x14ac:dyDescent="0.2">
      <c r="A3272" s="1">
        <v>42091</v>
      </c>
      <c r="B3272">
        <v>252</v>
      </c>
      <c r="C3272">
        <v>247.2</v>
      </c>
      <c r="D3272">
        <v>254.3</v>
      </c>
      <c r="E3272">
        <v>246.3</v>
      </c>
      <c r="F3272" t="s">
        <v>3072</v>
      </c>
      <c r="G3272">
        <v>1.95E-2</v>
      </c>
    </row>
    <row r="3273" spans="1:7" x14ac:dyDescent="0.2">
      <c r="A3273" s="1">
        <v>42090</v>
      </c>
      <c r="B3273">
        <v>247.2</v>
      </c>
      <c r="C3273">
        <v>248</v>
      </c>
      <c r="D3273">
        <v>250.1</v>
      </c>
      <c r="E3273">
        <v>244.5</v>
      </c>
      <c r="F3273" t="s">
        <v>3073</v>
      </c>
      <c r="G3273">
        <v>-3.3E-3</v>
      </c>
    </row>
    <row r="3274" spans="1:7" x14ac:dyDescent="0.2">
      <c r="A3274" s="1">
        <v>42089</v>
      </c>
      <c r="B3274">
        <v>248</v>
      </c>
      <c r="C3274">
        <v>246.4</v>
      </c>
      <c r="D3274">
        <v>254.7</v>
      </c>
      <c r="E3274">
        <v>243.5</v>
      </c>
      <c r="F3274" t="s">
        <v>1210</v>
      </c>
      <c r="G3274">
        <v>6.7000000000000002E-3</v>
      </c>
    </row>
    <row r="3275" spans="1:7" x14ac:dyDescent="0.2">
      <c r="A3275" s="1">
        <v>42088</v>
      </c>
      <c r="B3275">
        <v>246.4</v>
      </c>
      <c r="C3275">
        <v>246.7</v>
      </c>
      <c r="D3275">
        <v>249.2</v>
      </c>
      <c r="E3275">
        <v>234.8</v>
      </c>
      <c r="F3275" t="s">
        <v>3074</v>
      </c>
      <c r="G3275">
        <v>-1.4E-3</v>
      </c>
    </row>
    <row r="3276" spans="1:7" x14ac:dyDescent="0.2">
      <c r="A3276" s="1">
        <v>42087</v>
      </c>
      <c r="B3276">
        <v>246.7</v>
      </c>
      <c r="C3276">
        <v>265.5</v>
      </c>
      <c r="D3276">
        <v>267</v>
      </c>
      <c r="E3276">
        <v>242.7</v>
      </c>
      <c r="F3276" t="s">
        <v>3075</v>
      </c>
      <c r="G3276">
        <v>-7.0599999999999996E-2</v>
      </c>
    </row>
    <row r="3277" spans="1:7" x14ac:dyDescent="0.2">
      <c r="A3277" s="1">
        <v>42086</v>
      </c>
      <c r="B3277">
        <v>265.5</v>
      </c>
      <c r="C3277">
        <v>268.60000000000002</v>
      </c>
      <c r="D3277">
        <v>271</v>
      </c>
      <c r="E3277">
        <v>259.39999999999998</v>
      </c>
      <c r="F3277" t="s">
        <v>3076</v>
      </c>
      <c r="G3277">
        <v>-1.1599999999999999E-2</v>
      </c>
    </row>
    <row r="3278" spans="1:7" x14ac:dyDescent="0.2">
      <c r="A3278" s="1">
        <v>42085</v>
      </c>
      <c r="B3278">
        <v>268.60000000000002</v>
      </c>
      <c r="C3278">
        <v>259.7</v>
      </c>
      <c r="D3278">
        <v>270.39999999999998</v>
      </c>
      <c r="E3278">
        <v>259</v>
      </c>
      <c r="F3278" t="s">
        <v>3077</v>
      </c>
      <c r="G3278">
        <v>3.4099999999999998E-2</v>
      </c>
    </row>
    <row r="3279" spans="1:7" x14ac:dyDescent="0.2">
      <c r="A3279" s="1">
        <v>42084</v>
      </c>
      <c r="B3279">
        <v>259.7</v>
      </c>
      <c r="C3279">
        <v>261.8</v>
      </c>
      <c r="D3279">
        <v>263.3</v>
      </c>
      <c r="E3279">
        <v>254</v>
      </c>
      <c r="F3279" t="s">
        <v>3078</v>
      </c>
      <c r="G3279">
        <v>-7.9000000000000008E-3</v>
      </c>
    </row>
    <row r="3280" spans="1:7" x14ac:dyDescent="0.2">
      <c r="A3280" s="1">
        <v>42083</v>
      </c>
      <c r="B3280">
        <v>261.8</v>
      </c>
      <c r="C3280">
        <v>260.89999999999998</v>
      </c>
      <c r="D3280">
        <v>264.7</v>
      </c>
      <c r="E3280">
        <v>257.89999999999998</v>
      </c>
      <c r="F3280" t="s">
        <v>3079</v>
      </c>
      <c r="G3280">
        <v>3.3E-3</v>
      </c>
    </row>
    <row r="3281" spans="1:7" x14ac:dyDescent="0.2">
      <c r="A3281" s="1">
        <v>42082</v>
      </c>
      <c r="B3281">
        <v>260.89999999999998</v>
      </c>
      <c r="C3281">
        <v>255.9</v>
      </c>
      <c r="D3281">
        <v>264.8</v>
      </c>
      <c r="E3281">
        <v>247</v>
      </c>
      <c r="F3281" t="s">
        <v>3080</v>
      </c>
      <c r="G3281">
        <v>1.9599999999999999E-2</v>
      </c>
    </row>
    <row r="3282" spans="1:7" x14ac:dyDescent="0.2">
      <c r="A3282" s="1">
        <v>42081</v>
      </c>
      <c r="B3282">
        <v>255.9</v>
      </c>
      <c r="C3282">
        <v>285.39999999999998</v>
      </c>
      <c r="D3282">
        <v>285.60000000000002</v>
      </c>
      <c r="E3282">
        <v>248.2</v>
      </c>
      <c r="F3282" t="s">
        <v>3081</v>
      </c>
      <c r="G3282">
        <v>-0.1032</v>
      </c>
    </row>
    <row r="3283" spans="1:7" x14ac:dyDescent="0.2">
      <c r="A3283" s="1">
        <v>42080</v>
      </c>
      <c r="B3283">
        <v>285.39999999999998</v>
      </c>
      <c r="C3283">
        <v>290.39999999999998</v>
      </c>
      <c r="D3283">
        <v>292.5</v>
      </c>
      <c r="E3283">
        <v>283.3</v>
      </c>
      <c r="F3283" t="s">
        <v>3082</v>
      </c>
      <c r="G3283">
        <v>-1.7299999999999999E-2</v>
      </c>
    </row>
    <row r="3284" spans="1:7" x14ac:dyDescent="0.2">
      <c r="A3284" s="1">
        <v>42079</v>
      </c>
      <c r="B3284">
        <v>290.39999999999998</v>
      </c>
      <c r="C3284">
        <v>284.89999999999998</v>
      </c>
      <c r="D3284">
        <v>294</v>
      </c>
      <c r="E3284">
        <v>284.8</v>
      </c>
      <c r="F3284" t="s">
        <v>3083</v>
      </c>
      <c r="G3284">
        <v>1.9400000000000001E-2</v>
      </c>
    </row>
    <row r="3285" spans="1:7" x14ac:dyDescent="0.2">
      <c r="A3285" s="1">
        <v>42078</v>
      </c>
      <c r="B3285">
        <v>284.89999999999998</v>
      </c>
      <c r="C3285">
        <v>281.60000000000002</v>
      </c>
      <c r="D3285">
        <v>286.39999999999998</v>
      </c>
      <c r="E3285">
        <v>280.39999999999998</v>
      </c>
      <c r="F3285" t="s">
        <v>2475</v>
      </c>
      <c r="G3285">
        <v>1.1599999999999999E-2</v>
      </c>
    </row>
    <row r="3286" spans="1:7" x14ac:dyDescent="0.2">
      <c r="A3286" s="1">
        <v>42077</v>
      </c>
      <c r="B3286">
        <v>281.60000000000002</v>
      </c>
      <c r="C3286">
        <v>287.2</v>
      </c>
      <c r="D3286">
        <v>288.39999999999998</v>
      </c>
      <c r="E3286">
        <v>279.3</v>
      </c>
      <c r="F3286" t="s">
        <v>3084</v>
      </c>
      <c r="G3286">
        <v>-1.95E-2</v>
      </c>
    </row>
    <row r="3287" spans="1:7" x14ac:dyDescent="0.2">
      <c r="A3287" s="1">
        <v>42076</v>
      </c>
      <c r="B3287">
        <v>287.2</v>
      </c>
      <c r="C3287">
        <v>293.89999999999998</v>
      </c>
      <c r="D3287">
        <v>294.89999999999998</v>
      </c>
      <c r="E3287">
        <v>286.10000000000002</v>
      </c>
      <c r="F3287" t="s">
        <v>3085</v>
      </c>
      <c r="G3287">
        <v>-2.2599999999999999E-2</v>
      </c>
    </row>
    <row r="3288" spans="1:7" x14ac:dyDescent="0.2">
      <c r="A3288" s="1">
        <v>42075</v>
      </c>
      <c r="B3288">
        <v>293.89999999999998</v>
      </c>
      <c r="C3288">
        <v>295.60000000000002</v>
      </c>
      <c r="D3288">
        <v>297</v>
      </c>
      <c r="E3288">
        <v>290.8</v>
      </c>
      <c r="F3288" t="s">
        <v>3086</v>
      </c>
      <c r="G3288">
        <v>-5.8999999999999999E-3</v>
      </c>
    </row>
    <row r="3289" spans="1:7" x14ac:dyDescent="0.2">
      <c r="A3289" s="1">
        <v>42074</v>
      </c>
      <c r="B3289">
        <v>295.60000000000002</v>
      </c>
      <c r="C3289">
        <v>291.39999999999998</v>
      </c>
      <c r="D3289">
        <v>297.7</v>
      </c>
      <c r="E3289">
        <v>288.89999999999998</v>
      </c>
      <c r="F3289" t="s">
        <v>3087</v>
      </c>
      <c r="G3289">
        <v>1.4500000000000001E-2</v>
      </c>
    </row>
    <row r="3290" spans="1:7" x14ac:dyDescent="0.2">
      <c r="A3290" s="1">
        <v>42073</v>
      </c>
      <c r="B3290">
        <v>291.39999999999998</v>
      </c>
      <c r="C3290">
        <v>290</v>
      </c>
      <c r="D3290">
        <v>301</v>
      </c>
      <c r="E3290">
        <v>288.10000000000002</v>
      </c>
      <c r="F3290" t="s">
        <v>3088</v>
      </c>
      <c r="G3290">
        <v>4.7000000000000002E-3</v>
      </c>
    </row>
    <row r="3291" spans="1:7" x14ac:dyDescent="0.2">
      <c r="A3291" s="1">
        <v>42072</v>
      </c>
      <c r="B3291">
        <v>290</v>
      </c>
      <c r="C3291">
        <v>274.5</v>
      </c>
      <c r="D3291">
        <v>293.3</v>
      </c>
      <c r="E3291">
        <v>273.8</v>
      </c>
      <c r="F3291" t="s">
        <v>3089</v>
      </c>
      <c r="G3291">
        <v>5.6599999999999998E-2</v>
      </c>
    </row>
    <row r="3292" spans="1:7" x14ac:dyDescent="0.2">
      <c r="A3292" s="1">
        <v>42071</v>
      </c>
      <c r="B3292">
        <v>274.5</v>
      </c>
      <c r="C3292">
        <v>274.89999999999998</v>
      </c>
      <c r="D3292">
        <v>278.8</v>
      </c>
      <c r="E3292">
        <v>271.3</v>
      </c>
      <c r="F3292" t="s">
        <v>3090</v>
      </c>
      <c r="G3292">
        <v>-1.5E-3</v>
      </c>
    </row>
    <row r="3293" spans="1:7" x14ac:dyDescent="0.2">
      <c r="A3293" s="1">
        <v>42070</v>
      </c>
      <c r="B3293">
        <v>274.89999999999998</v>
      </c>
      <c r="C3293">
        <v>272.60000000000002</v>
      </c>
      <c r="D3293">
        <v>278.3</v>
      </c>
      <c r="E3293">
        <v>269.39999999999998</v>
      </c>
      <c r="F3293" t="s">
        <v>3091</v>
      </c>
      <c r="G3293">
        <v>8.6E-3</v>
      </c>
    </row>
    <row r="3294" spans="1:7" x14ac:dyDescent="0.2">
      <c r="A3294" s="1">
        <v>42069</v>
      </c>
      <c r="B3294">
        <v>272.60000000000002</v>
      </c>
      <c r="C3294">
        <v>275.2</v>
      </c>
      <c r="D3294">
        <v>278</v>
      </c>
      <c r="E3294">
        <v>269</v>
      </c>
      <c r="F3294" t="s">
        <v>3092</v>
      </c>
      <c r="G3294">
        <v>-9.7000000000000003E-3</v>
      </c>
    </row>
    <row r="3295" spans="1:7" x14ac:dyDescent="0.2">
      <c r="A3295" s="1">
        <v>42068</v>
      </c>
      <c r="B3295">
        <v>275.2</v>
      </c>
      <c r="C3295">
        <v>271.89999999999998</v>
      </c>
      <c r="D3295">
        <v>280.8</v>
      </c>
      <c r="E3295">
        <v>262.8</v>
      </c>
      <c r="F3295" t="s">
        <v>3093</v>
      </c>
      <c r="G3295">
        <v>1.2200000000000001E-2</v>
      </c>
    </row>
    <row r="3296" spans="1:7" x14ac:dyDescent="0.2">
      <c r="A3296" s="1">
        <v>42067</v>
      </c>
      <c r="B3296">
        <v>271.89999999999998</v>
      </c>
      <c r="C3296">
        <v>280.60000000000002</v>
      </c>
      <c r="D3296">
        <v>284.5</v>
      </c>
      <c r="E3296">
        <v>265.89999999999998</v>
      </c>
      <c r="F3296" t="s">
        <v>3094</v>
      </c>
      <c r="G3296">
        <v>-3.1099999999999999E-2</v>
      </c>
    </row>
    <row r="3297" spans="1:7" x14ac:dyDescent="0.2">
      <c r="A3297" s="1">
        <v>42066</v>
      </c>
      <c r="B3297">
        <v>280.60000000000002</v>
      </c>
      <c r="C3297">
        <v>273.8</v>
      </c>
      <c r="D3297">
        <v>287.10000000000002</v>
      </c>
      <c r="E3297">
        <v>266.10000000000002</v>
      </c>
      <c r="F3297" t="s">
        <v>3095</v>
      </c>
      <c r="G3297">
        <v>2.52E-2</v>
      </c>
    </row>
    <row r="3298" spans="1:7" x14ac:dyDescent="0.2">
      <c r="A3298" s="1">
        <v>42065</v>
      </c>
      <c r="B3298">
        <v>273.8</v>
      </c>
      <c r="C3298">
        <v>257.89999999999998</v>
      </c>
      <c r="D3298">
        <v>274.8</v>
      </c>
      <c r="E3298">
        <v>256.10000000000002</v>
      </c>
      <c r="F3298" t="s">
        <v>3096</v>
      </c>
      <c r="G3298">
        <v>6.13E-2</v>
      </c>
    </row>
    <row r="3299" spans="1:7" x14ac:dyDescent="0.2">
      <c r="A3299" s="1">
        <v>42064</v>
      </c>
      <c r="B3299">
        <v>257.89999999999998</v>
      </c>
      <c r="C3299">
        <v>254.1</v>
      </c>
      <c r="D3299">
        <v>260.60000000000002</v>
      </c>
      <c r="E3299">
        <v>244.8</v>
      </c>
      <c r="F3299" t="s">
        <v>3097</v>
      </c>
      <c r="G3299">
        <v>1.5299999999999999E-2</v>
      </c>
    </row>
    <row r="3300" spans="1:7" x14ac:dyDescent="0.2">
      <c r="A3300" s="1">
        <v>42063</v>
      </c>
      <c r="B3300">
        <v>254.1</v>
      </c>
      <c r="C3300">
        <v>253.5</v>
      </c>
      <c r="D3300">
        <v>255.4</v>
      </c>
      <c r="E3300">
        <v>248.7</v>
      </c>
      <c r="F3300" t="s">
        <v>3098</v>
      </c>
      <c r="G3300">
        <v>2.3E-3</v>
      </c>
    </row>
    <row r="3301" spans="1:7" x14ac:dyDescent="0.2">
      <c r="A3301" s="1">
        <v>42062</v>
      </c>
      <c r="B3301">
        <v>253.5</v>
      </c>
      <c r="C3301">
        <v>236.5</v>
      </c>
      <c r="D3301">
        <v>258.7</v>
      </c>
      <c r="E3301">
        <v>235.7</v>
      </c>
      <c r="F3301" t="s">
        <v>2161</v>
      </c>
      <c r="G3301">
        <v>7.1599999999999997E-2</v>
      </c>
    </row>
    <row r="3302" spans="1:7" x14ac:dyDescent="0.2">
      <c r="A3302" s="1">
        <v>42061</v>
      </c>
      <c r="B3302">
        <v>236.5</v>
      </c>
      <c r="C3302">
        <v>237.3</v>
      </c>
      <c r="D3302">
        <v>238.2</v>
      </c>
      <c r="E3302">
        <v>233.5</v>
      </c>
      <c r="F3302" t="s">
        <v>3099</v>
      </c>
      <c r="G3302">
        <v>-3.3999999999999998E-3</v>
      </c>
    </row>
    <row r="3303" spans="1:7" x14ac:dyDescent="0.2">
      <c r="A3303" s="1">
        <v>42060</v>
      </c>
      <c r="B3303">
        <v>237.3</v>
      </c>
      <c r="C3303">
        <v>238.9</v>
      </c>
      <c r="D3303">
        <v>239.6</v>
      </c>
      <c r="E3303">
        <v>234.6</v>
      </c>
      <c r="F3303" t="s">
        <v>3100</v>
      </c>
      <c r="G3303">
        <v>-6.4999999999999997E-3</v>
      </c>
    </row>
    <row r="3304" spans="1:7" x14ac:dyDescent="0.2">
      <c r="A3304" s="1">
        <v>42059</v>
      </c>
      <c r="B3304">
        <v>238.9</v>
      </c>
      <c r="C3304">
        <v>238.8</v>
      </c>
      <c r="D3304">
        <v>240.3</v>
      </c>
      <c r="E3304">
        <v>235.5</v>
      </c>
      <c r="F3304" t="s">
        <v>2825</v>
      </c>
      <c r="G3304">
        <v>2.9999999999999997E-4</v>
      </c>
    </row>
    <row r="3305" spans="1:7" x14ac:dyDescent="0.2">
      <c r="A3305" s="1">
        <v>42058</v>
      </c>
      <c r="B3305">
        <v>238.8</v>
      </c>
      <c r="C3305">
        <v>235.7</v>
      </c>
      <c r="D3305">
        <v>240.1</v>
      </c>
      <c r="E3305">
        <v>231.3</v>
      </c>
      <c r="F3305" t="s">
        <v>3101</v>
      </c>
      <c r="G3305">
        <v>1.3100000000000001E-2</v>
      </c>
    </row>
    <row r="3306" spans="1:7" x14ac:dyDescent="0.2">
      <c r="A3306" s="1">
        <v>42057</v>
      </c>
      <c r="B3306">
        <v>235.7</v>
      </c>
      <c r="C3306">
        <v>244.4</v>
      </c>
      <c r="D3306">
        <v>246.5</v>
      </c>
      <c r="E3306">
        <v>232.7</v>
      </c>
      <c r="F3306" t="s">
        <v>2209</v>
      </c>
      <c r="G3306">
        <v>-3.5499999999999997E-2</v>
      </c>
    </row>
    <row r="3307" spans="1:7" x14ac:dyDescent="0.2">
      <c r="A3307" s="1">
        <v>42056</v>
      </c>
      <c r="B3307">
        <v>244.4</v>
      </c>
      <c r="C3307">
        <v>244.5</v>
      </c>
      <c r="D3307">
        <v>247.3</v>
      </c>
      <c r="E3307">
        <v>242.6</v>
      </c>
      <c r="F3307" t="s">
        <v>3102</v>
      </c>
      <c r="G3307">
        <v>-4.0000000000000002E-4</v>
      </c>
    </row>
    <row r="3308" spans="1:7" x14ac:dyDescent="0.2">
      <c r="A3308" s="1">
        <v>42055</v>
      </c>
      <c r="B3308">
        <v>244.5</v>
      </c>
      <c r="C3308">
        <v>241.9</v>
      </c>
      <c r="D3308">
        <v>247.8</v>
      </c>
      <c r="E3308">
        <v>238.8</v>
      </c>
      <c r="F3308" t="s">
        <v>3103</v>
      </c>
      <c r="G3308">
        <v>1.0699999999999999E-2</v>
      </c>
    </row>
    <row r="3309" spans="1:7" x14ac:dyDescent="0.2">
      <c r="A3309" s="1">
        <v>42054</v>
      </c>
      <c r="B3309">
        <v>241.9</v>
      </c>
      <c r="C3309">
        <v>235.2</v>
      </c>
      <c r="D3309">
        <v>244.1</v>
      </c>
      <c r="E3309">
        <v>234.9</v>
      </c>
      <c r="F3309" t="s">
        <v>2411</v>
      </c>
      <c r="G3309">
        <v>2.86E-2</v>
      </c>
    </row>
    <row r="3310" spans="1:7" x14ac:dyDescent="0.2">
      <c r="A3310" s="1">
        <v>42053</v>
      </c>
      <c r="B3310">
        <v>235.2</v>
      </c>
      <c r="C3310">
        <v>243.2</v>
      </c>
      <c r="D3310">
        <v>245.5</v>
      </c>
      <c r="E3310">
        <v>231.7</v>
      </c>
      <c r="F3310" t="s">
        <v>3104</v>
      </c>
      <c r="G3310">
        <v>-3.2899999999999999E-2</v>
      </c>
    </row>
    <row r="3311" spans="1:7" x14ac:dyDescent="0.2">
      <c r="A3311" s="1">
        <v>42052</v>
      </c>
      <c r="B3311">
        <v>243.2</v>
      </c>
      <c r="C3311">
        <v>235.8</v>
      </c>
      <c r="D3311">
        <v>247.2</v>
      </c>
      <c r="E3311">
        <v>232</v>
      </c>
      <c r="F3311" t="s">
        <v>879</v>
      </c>
      <c r="G3311">
        <v>3.1300000000000001E-2</v>
      </c>
    </row>
    <row r="3312" spans="1:7" x14ac:dyDescent="0.2">
      <c r="A3312" s="1">
        <v>42051</v>
      </c>
      <c r="B3312">
        <v>235.8</v>
      </c>
      <c r="C3312">
        <v>233.3</v>
      </c>
      <c r="D3312">
        <v>240</v>
      </c>
      <c r="E3312">
        <v>228</v>
      </c>
      <c r="F3312" t="s">
        <v>3105</v>
      </c>
      <c r="G3312">
        <v>1.0999999999999999E-2</v>
      </c>
    </row>
    <row r="3313" spans="1:7" x14ac:dyDescent="0.2">
      <c r="A3313" s="1">
        <v>42050</v>
      </c>
      <c r="B3313">
        <v>233.3</v>
      </c>
      <c r="C3313">
        <v>258.60000000000002</v>
      </c>
      <c r="D3313">
        <v>264.60000000000002</v>
      </c>
      <c r="E3313">
        <v>226.6</v>
      </c>
      <c r="F3313" t="s">
        <v>3106</v>
      </c>
      <c r="G3313">
        <v>-9.8100000000000007E-2</v>
      </c>
    </row>
    <row r="3314" spans="1:7" x14ac:dyDescent="0.2">
      <c r="A3314" s="1">
        <v>42049</v>
      </c>
      <c r="B3314">
        <v>258.60000000000002</v>
      </c>
      <c r="C3314">
        <v>236.2</v>
      </c>
      <c r="D3314">
        <v>261.3</v>
      </c>
      <c r="E3314">
        <v>235.4</v>
      </c>
      <c r="F3314" t="s">
        <v>3107</v>
      </c>
      <c r="G3314">
        <v>9.5100000000000004E-2</v>
      </c>
    </row>
    <row r="3315" spans="1:7" x14ac:dyDescent="0.2">
      <c r="A3315" s="1">
        <v>42048</v>
      </c>
      <c r="B3315">
        <v>236.2</v>
      </c>
      <c r="C3315">
        <v>221.8</v>
      </c>
      <c r="D3315">
        <v>241.6</v>
      </c>
      <c r="E3315">
        <v>220.6</v>
      </c>
      <c r="F3315" t="s">
        <v>3108</v>
      </c>
      <c r="G3315">
        <v>6.4799999999999996E-2</v>
      </c>
    </row>
    <row r="3316" spans="1:7" x14ac:dyDescent="0.2">
      <c r="A3316" s="1">
        <v>42047</v>
      </c>
      <c r="B3316">
        <v>221.8</v>
      </c>
      <c r="C3316">
        <v>218.8</v>
      </c>
      <c r="D3316">
        <v>223</v>
      </c>
      <c r="E3316">
        <v>217.3</v>
      </c>
      <c r="F3316" t="s">
        <v>3109</v>
      </c>
      <c r="G3316">
        <v>1.35E-2</v>
      </c>
    </row>
    <row r="3317" spans="1:7" x14ac:dyDescent="0.2">
      <c r="A3317" s="1">
        <v>42046</v>
      </c>
      <c r="B3317">
        <v>218.8</v>
      </c>
      <c r="C3317">
        <v>219.7</v>
      </c>
      <c r="D3317">
        <v>223.5</v>
      </c>
      <c r="E3317">
        <v>217.3</v>
      </c>
      <c r="F3317" t="s">
        <v>3110</v>
      </c>
      <c r="G3317">
        <v>-3.8E-3</v>
      </c>
    </row>
    <row r="3318" spans="1:7" x14ac:dyDescent="0.2">
      <c r="A3318" s="1">
        <v>42045</v>
      </c>
      <c r="B3318">
        <v>219.7</v>
      </c>
      <c r="C3318">
        <v>220.3</v>
      </c>
      <c r="D3318">
        <v>222.2</v>
      </c>
      <c r="E3318">
        <v>214.4</v>
      </c>
      <c r="F3318" t="s">
        <v>3111</v>
      </c>
      <c r="G3318">
        <v>-3.0000000000000001E-3</v>
      </c>
    </row>
    <row r="3319" spans="1:7" x14ac:dyDescent="0.2">
      <c r="A3319" s="1">
        <v>42044</v>
      </c>
      <c r="B3319">
        <v>220.3</v>
      </c>
      <c r="C3319">
        <v>223.7</v>
      </c>
      <c r="D3319">
        <v>225</v>
      </c>
      <c r="E3319">
        <v>215.7</v>
      </c>
      <c r="F3319" t="s">
        <v>3112</v>
      </c>
      <c r="G3319">
        <v>-1.49E-2</v>
      </c>
    </row>
    <row r="3320" spans="1:7" x14ac:dyDescent="0.2">
      <c r="A3320" s="1">
        <v>42043</v>
      </c>
      <c r="B3320">
        <v>223.7</v>
      </c>
      <c r="C3320">
        <v>227.7</v>
      </c>
      <c r="D3320">
        <v>230.2</v>
      </c>
      <c r="E3320">
        <v>219.5</v>
      </c>
      <c r="F3320" t="s">
        <v>234</v>
      </c>
      <c r="G3320">
        <v>-1.7600000000000001E-2</v>
      </c>
    </row>
    <row r="3321" spans="1:7" x14ac:dyDescent="0.2">
      <c r="A3321" s="1">
        <v>42042</v>
      </c>
      <c r="B3321">
        <v>227.7</v>
      </c>
      <c r="C3321">
        <v>223</v>
      </c>
      <c r="D3321">
        <v>231</v>
      </c>
      <c r="E3321">
        <v>222.4</v>
      </c>
      <c r="F3321" t="s">
        <v>3113</v>
      </c>
      <c r="G3321">
        <v>2.12E-2</v>
      </c>
    </row>
    <row r="3322" spans="1:7" x14ac:dyDescent="0.2">
      <c r="A3322" s="1">
        <v>42041</v>
      </c>
      <c r="B3322">
        <v>223</v>
      </c>
      <c r="C3322">
        <v>216.5</v>
      </c>
      <c r="D3322">
        <v>226.2</v>
      </c>
      <c r="E3322">
        <v>215.6</v>
      </c>
      <c r="F3322" t="s">
        <v>3114</v>
      </c>
      <c r="G3322">
        <v>2.9700000000000001E-2</v>
      </c>
    </row>
    <row r="3323" spans="1:7" x14ac:dyDescent="0.2">
      <c r="A3323" s="1">
        <v>42040</v>
      </c>
      <c r="B3323">
        <v>216.5</v>
      </c>
      <c r="C3323">
        <v>226.6</v>
      </c>
      <c r="D3323">
        <v>229.9</v>
      </c>
      <c r="E3323">
        <v>214.4</v>
      </c>
      <c r="F3323" t="s">
        <v>2384</v>
      </c>
      <c r="G3323">
        <v>-4.4400000000000002E-2</v>
      </c>
    </row>
    <row r="3324" spans="1:7" x14ac:dyDescent="0.2">
      <c r="A3324" s="1">
        <v>42039</v>
      </c>
      <c r="B3324">
        <v>226.6</v>
      </c>
      <c r="C3324">
        <v>227.4</v>
      </c>
      <c r="D3324">
        <v>230.7</v>
      </c>
      <c r="E3324">
        <v>220.2</v>
      </c>
      <c r="F3324" t="s">
        <v>249</v>
      </c>
      <c r="G3324">
        <v>-3.5999999999999999E-3</v>
      </c>
    </row>
    <row r="3325" spans="1:7" x14ac:dyDescent="0.2">
      <c r="A3325" s="1">
        <v>42038</v>
      </c>
      <c r="B3325">
        <v>227.4</v>
      </c>
      <c r="C3325">
        <v>238.9</v>
      </c>
      <c r="D3325">
        <v>247.5</v>
      </c>
      <c r="E3325">
        <v>223.9</v>
      </c>
      <c r="F3325" t="s">
        <v>288</v>
      </c>
      <c r="G3325">
        <v>-4.7899999999999998E-2</v>
      </c>
    </row>
    <row r="3326" spans="1:7" x14ac:dyDescent="0.2">
      <c r="A3326" s="1">
        <v>42037</v>
      </c>
      <c r="B3326">
        <v>238.9</v>
      </c>
      <c r="C3326">
        <v>225.3</v>
      </c>
      <c r="D3326">
        <v>242.5</v>
      </c>
      <c r="E3326">
        <v>220.5</v>
      </c>
      <c r="F3326" t="s">
        <v>2801</v>
      </c>
      <c r="G3326">
        <v>6.0199999999999997E-2</v>
      </c>
    </row>
    <row r="3327" spans="1:7" x14ac:dyDescent="0.2">
      <c r="A3327" s="1">
        <v>42036</v>
      </c>
      <c r="B3327">
        <v>225.3</v>
      </c>
      <c r="C3327">
        <v>218.5</v>
      </c>
      <c r="D3327">
        <v>231.4</v>
      </c>
      <c r="E3327">
        <v>209.7</v>
      </c>
      <c r="F3327" t="s">
        <v>3115</v>
      </c>
      <c r="G3327">
        <v>3.1E-2</v>
      </c>
    </row>
    <row r="3328" spans="1:7" x14ac:dyDescent="0.2">
      <c r="A3328" s="1">
        <v>42035</v>
      </c>
      <c r="B3328">
        <v>218.5</v>
      </c>
      <c r="C3328">
        <v>231.8</v>
      </c>
      <c r="D3328">
        <v>235.4</v>
      </c>
      <c r="E3328">
        <v>216.5</v>
      </c>
      <c r="F3328" t="s">
        <v>3116</v>
      </c>
      <c r="G3328">
        <v>-5.7500000000000002E-2</v>
      </c>
    </row>
    <row r="3329" spans="1:7" x14ac:dyDescent="0.2">
      <c r="A3329" s="1">
        <v>42034</v>
      </c>
      <c r="B3329">
        <v>231.8</v>
      </c>
      <c r="C3329">
        <v>234</v>
      </c>
      <c r="D3329">
        <v>244.8</v>
      </c>
      <c r="E3329">
        <v>227.2</v>
      </c>
      <c r="F3329" t="s">
        <v>3117</v>
      </c>
      <c r="G3329">
        <v>-9.1999999999999998E-3</v>
      </c>
    </row>
    <row r="3330" spans="1:7" x14ac:dyDescent="0.2">
      <c r="A3330" s="1">
        <v>42033</v>
      </c>
      <c r="B3330">
        <v>234</v>
      </c>
      <c r="C3330">
        <v>236.2</v>
      </c>
      <c r="D3330">
        <v>241.5</v>
      </c>
      <c r="E3330">
        <v>220.4</v>
      </c>
      <c r="F3330" t="s">
        <v>3118</v>
      </c>
      <c r="G3330">
        <v>-9.1999999999999998E-3</v>
      </c>
    </row>
    <row r="3331" spans="1:7" x14ac:dyDescent="0.2">
      <c r="A3331" s="1">
        <v>42032</v>
      </c>
      <c r="B3331">
        <v>236.2</v>
      </c>
      <c r="C3331">
        <v>263.3</v>
      </c>
      <c r="D3331">
        <v>267.7</v>
      </c>
      <c r="E3331">
        <v>228.1</v>
      </c>
      <c r="F3331" t="s">
        <v>3119</v>
      </c>
      <c r="G3331">
        <v>-0.10290000000000001</v>
      </c>
    </row>
    <row r="3332" spans="1:7" x14ac:dyDescent="0.2">
      <c r="A3332" s="1">
        <v>42031</v>
      </c>
      <c r="B3332">
        <v>263.3</v>
      </c>
      <c r="C3332">
        <v>269.2</v>
      </c>
      <c r="D3332">
        <v>276.89999999999998</v>
      </c>
      <c r="E3332">
        <v>247.3</v>
      </c>
      <c r="F3332" t="s">
        <v>3120</v>
      </c>
      <c r="G3332">
        <v>-2.1999999999999999E-2</v>
      </c>
    </row>
    <row r="3333" spans="1:7" x14ac:dyDescent="0.2">
      <c r="A3333" s="1">
        <v>42030</v>
      </c>
      <c r="B3333">
        <v>269.2</v>
      </c>
      <c r="C3333">
        <v>252.1</v>
      </c>
      <c r="D3333">
        <v>310.89999999999998</v>
      </c>
      <c r="E3333">
        <v>251.5</v>
      </c>
      <c r="F3333" t="s">
        <v>3121</v>
      </c>
      <c r="G3333">
        <v>6.7799999999999999E-2</v>
      </c>
    </row>
    <row r="3334" spans="1:7" x14ac:dyDescent="0.2">
      <c r="A3334" s="1">
        <v>42029</v>
      </c>
      <c r="B3334">
        <v>252.1</v>
      </c>
      <c r="C3334">
        <v>248.2</v>
      </c>
      <c r="D3334">
        <v>256.39999999999998</v>
      </c>
      <c r="E3334">
        <v>241.4</v>
      </c>
      <c r="F3334" t="s">
        <v>3122</v>
      </c>
      <c r="G3334">
        <v>1.5800000000000002E-2</v>
      </c>
    </row>
    <row r="3335" spans="1:7" x14ac:dyDescent="0.2">
      <c r="A3335" s="1">
        <v>42028</v>
      </c>
      <c r="B3335">
        <v>248.2</v>
      </c>
      <c r="C3335">
        <v>232.2</v>
      </c>
      <c r="D3335">
        <v>248.9</v>
      </c>
      <c r="E3335">
        <v>229.6</v>
      </c>
      <c r="F3335" t="s">
        <v>2569</v>
      </c>
      <c r="G3335">
        <v>6.8900000000000003E-2</v>
      </c>
    </row>
    <row r="3336" spans="1:7" x14ac:dyDescent="0.2">
      <c r="A3336" s="1">
        <v>42027</v>
      </c>
      <c r="B3336">
        <v>232.2</v>
      </c>
      <c r="C3336">
        <v>232.7</v>
      </c>
      <c r="D3336">
        <v>237</v>
      </c>
      <c r="E3336">
        <v>224.8</v>
      </c>
      <c r="F3336" t="s">
        <v>3123</v>
      </c>
      <c r="G3336">
        <v>-2.3E-3</v>
      </c>
    </row>
    <row r="3337" spans="1:7" x14ac:dyDescent="0.2">
      <c r="A3337" s="1">
        <v>42026</v>
      </c>
      <c r="B3337">
        <v>232.7</v>
      </c>
      <c r="C3337">
        <v>228.2</v>
      </c>
      <c r="D3337">
        <v>238.8</v>
      </c>
      <c r="E3337">
        <v>225.6</v>
      </c>
      <c r="F3337" t="s">
        <v>2497</v>
      </c>
      <c r="G3337">
        <v>1.9900000000000001E-2</v>
      </c>
    </row>
    <row r="3338" spans="1:7" x14ac:dyDescent="0.2">
      <c r="A3338" s="1">
        <v>42025</v>
      </c>
      <c r="B3338">
        <v>228.2</v>
      </c>
      <c r="C3338">
        <v>210.6</v>
      </c>
      <c r="D3338">
        <v>229.3</v>
      </c>
      <c r="E3338">
        <v>207.1</v>
      </c>
      <c r="F3338" t="s">
        <v>3124</v>
      </c>
      <c r="G3338">
        <v>8.3699999999999997E-2</v>
      </c>
    </row>
    <row r="3339" spans="1:7" x14ac:dyDescent="0.2">
      <c r="A3339" s="1">
        <v>42024</v>
      </c>
      <c r="B3339">
        <v>210.6</v>
      </c>
      <c r="C3339">
        <v>215.9</v>
      </c>
      <c r="D3339">
        <v>216.6</v>
      </c>
      <c r="E3339">
        <v>203.4</v>
      </c>
      <c r="F3339" t="s">
        <v>3125</v>
      </c>
      <c r="G3339">
        <v>-2.46E-2</v>
      </c>
    </row>
    <row r="3340" spans="1:7" x14ac:dyDescent="0.2">
      <c r="A3340" s="1">
        <v>42023</v>
      </c>
      <c r="B3340">
        <v>215.9</v>
      </c>
      <c r="C3340">
        <v>210.6</v>
      </c>
      <c r="D3340">
        <v>219.5</v>
      </c>
      <c r="E3340">
        <v>205.5</v>
      </c>
      <c r="F3340" t="s">
        <v>3126</v>
      </c>
      <c r="G3340">
        <v>2.4899999999999999E-2</v>
      </c>
    </row>
    <row r="3341" spans="1:7" x14ac:dyDescent="0.2">
      <c r="A3341" s="1">
        <v>42022</v>
      </c>
      <c r="B3341">
        <v>210.6</v>
      </c>
      <c r="C3341">
        <v>199.6</v>
      </c>
      <c r="D3341">
        <v>220.7</v>
      </c>
      <c r="E3341">
        <v>192.5</v>
      </c>
      <c r="F3341" t="s">
        <v>3127</v>
      </c>
      <c r="G3341">
        <v>5.4899999999999997E-2</v>
      </c>
    </row>
    <row r="3342" spans="1:7" x14ac:dyDescent="0.2">
      <c r="A3342" s="1">
        <v>42021</v>
      </c>
      <c r="B3342">
        <v>199.6</v>
      </c>
      <c r="C3342">
        <v>206.9</v>
      </c>
      <c r="D3342">
        <v>212.6</v>
      </c>
      <c r="E3342">
        <v>191.7</v>
      </c>
      <c r="F3342" t="s">
        <v>3128</v>
      </c>
      <c r="G3342">
        <v>-3.5099999999999999E-2</v>
      </c>
    </row>
    <row r="3343" spans="1:7" x14ac:dyDescent="0.2">
      <c r="A3343" s="1">
        <v>42020</v>
      </c>
      <c r="B3343">
        <v>206.9</v>
      </c>
      <c r="C3343">
        <v>209.8</v>
      </c>
      <c r="D3343">
        <v>222.6</v>
      </c>
      <c r="E3343">
        <v>198.7</v>
      </c>
      <c r="F3343" t="s">
        <v>3129</v>
      </c>
      <c r="G3343">
        <v>-1.3599999999999999E-2</v>
      </c>
    </row>
    <row r="3344" spans="1:7" x14ac:dyDescent="0.2">
      <c r="A3344" s="1">
        <v>42019</v>
      </c>
      <c r="B3344">
        <v>209.8</v>
      </c>
      <c r="C3344">
        <v>164.9</v>
      </c>
      <c r="D3344">
        <v>231.3</v>
      </c>
      <c r="E3344">
        <v>164.6</v>
      </c>
      <c r="F3344" t="s">
        <v>3130</v>
      </c>
      <c r="G3344">
        <v>0.27200000000000002</v>
      </c>
    </row>
    <row r="3345" spans="1:7" x14ac:dyDescent="0.2">
      <c r="A3345" s="1">
        <v>42018</v>
      </c>
      <c r="B3345">
        <v>164.9</v>
      </c>
      <c r="C3345">
        <v>221.3</v>
      </c>
      <c r="D3345">
        <v>230.9</v>
      </c>
      <c r="E3345">
        <v>157.30000000000001</v>
      </c>
      <c r="F3345" t="s">
        <v>3131</v>
      </c>
      <c r="G3345">
        <v>-0.25469999999999998</v>
      </c>
    </row>
    <row r="3346" spans="1:7" x14ac:dyDescent="0.2">
      <c r="A3346" s="1">
        <v>42017</v>
      </c>
      <c r="B3346">
        <v>221.3</v>
      </c>
      <c r="C3346">
        <v>269.3</v>
      </c>
      <c r="D3346">
        <v>269.10000000000002</v>
      </c>
      <c r="E3346">
        <v>217.1</v>
      </c>
      <c r="F3346" t="s">
        <v>3132</v>
      </c>
      <c r="G3346">
        <v>-0.1784</v>
      </c>
    </row>
    <row r="3347" spans="1:7" x14ac:dyDescent="0.2">
      <c r="A3347" s="1">
        <v>42016</v>
      </c>
      <c r="B3347">
        <v>269.3</v>
      </c>
      <c r="C3347">
        <v>264.8</v>
      </c>
      <c r="D3347">
        <v>273.10000000000002</v>
      </c>
      <c r="E3347">
        <v>263.3</v>
      </c>
      <c r="F3347" t="s">
        <v>3133</v>
      </c>
      <c r="G3347">
        <v>1.72E-2</v>
      </c>
    </row>
    <row r="3348" spans="1:7" x14ac:dyDescent="0.2">
      <c r="A3348" s="1">
        <v>42015</v>
      </c>
      <c r="B3348">
        <v>264.8</v>
      </c>
      <c r="C3348">
        <v>273.39999999999998</v>
      </c>
      <c r="D3348">
        <v>278</v>
      </c>
      <c r="E3348">
        <v>263.8</v>
      </c>
      <c r="F3348" t="s">
        <v>3134</v>
      </c>
      <c r="G3348">
        <v>-3.1399999999999997E-2</v>
      </c>
    </row>
    <row r="3349" spans="1:7" x14ac:dyDescent="0.2">
      <c r="A3349" s="1">
        <v>42014</v>
      </c>
      <c r="B3349">
        <v>273.39999999999998</v>
      </c>
      <c r="C3349">
        <v>288</v>
      </c>
      <c r="D3349">
        <v>289.3</v>
      </c>
      <c r="E3349">
        <v>272</v>
      </c>
      <c r="F3349" t="s">
        <v>3135</v>
      </c>
      <c r="G3349">
        <v>-5.0799999999999998E-2</v>
      </c>
    </row>
    <row r="3350" spans="1:7" x14ac:dyDescent="0.2">
      <c r="A3350" s="1">
        <v>42013</v>
      </c>
      <c r="B3350">
        <v>288</v>
      </c>
      <c r="C3350">
        <v>282.7</v>
      </c>
      <c r="D3350">
        <v>290.60000000000002</v>
      </c>
      <c r="E3350">
        <v>277.3</v>
      </c>
      <c r="F3350" t="s">
        <v>3136</v>
      </c>
      <c r="G3350">
        <v>1.8700000000000001E-2</v>
      </c>
    </row>
    <row r="3351" spans="1:7" x14ac:dyDescent="0.2">
      <c r="A3351" s="1">
        <v>42012</v>
      </c>
      <c r="B3351">
        <v>282.7</v>
      </c>
      <c r="C3351">
        <v>291.3</v>
      </c>
      <c r="D3351">
        <v>292.7</v>
      </c>
      <c r="E3351">
        <v>279</v>
      </c>
      <c r="F3351" t="s">
        <v>3137</v>
      </c>
      <c r="G3351">
        <v>-2.9700000000000001E-2</v>
      </c>
    </row>
    <row r="3352" spans="1:7" x14ac:dyDescent="0.2">
      <c r="A3352" s="1">
        <v>42011</v>
      </c>
      <c r="B3352">
        <v>291.3</v>
      </c>
      <c r="C3352">
        <v>282.3</v>
      </c>
      <c r="D3352">
        <v>296.10000000000002</v>
      </c>
      <c r="E3352">
        <v>280.7</v>
      </c>
      <c r="F3352" t="s">
        <v>3138</v>
      </c>
      <c r="G3352">
        <v>3.2099999999999997E-2</v>
      </c>
    </row>
    <row r="3353" spans="1:7" x14ac:dyDescent="0.2">
      <c r="A3353" s="1">
        <v>42010</v>
      </c>
      <c r="B3353">
        <v>282.3</v>
      </c>
      <c r="C3353">
        <v>274.8</v>
      </c>
      <c r="D3353">
        <v>285.10000000000002</v>
      </c>
      <c r="E3353">
        <v>271.5</v>
      </c>
      <c r="F3353" t="s">
        <v>3139</v>
      </c>
      <c r="G3353">
        <v>2.7E-2</v>
      </c>
    </row>
    <row r="3354" spans="1:7" x14ac:dyDescent="0.2">
      <c r="A3354" s="1">
        <v>42009</v>
      </c>
      <c r="B3354">
        <v>274.8</v>
      </c>
      <c r="C3354">
        <v>264.7</v>
      </c>
      <c r="D3354">
        <v>278.3</v>
      </c>
      <c r="E3354">
        <v>262.89999999999998</v>
      </c>
      <c r="F3354" t="s">
        <v>3140</v>
      </c>
      <c r="G3354">
        <v>3.8199999999999998E-2</v>
      </c>
    </row>
    <row r="3355" spans="1:7" x14ac:dyDescent="0.2">
      <c r="A3355" s="1">
        <v>42008</v>
      </c>
      <c r="B3355">
        <v>264.7</v>
      </c>
      <c r="C3355">
        <v>287.10000000000002</v>
      </c>
      <c r="D3355">
        <v>289.89999999999998</v>
      </c>
      <c r="E3355">
        <v>255.9</v>
      </c>
      <c r="F3355" t="s">
        <v>3141</v>
      </c>
      <c r="G3355">
        <v>-7.8E-2</v>
      </c>
    </row>
    <row r="3356" spans="1:7" x14ac:dyDescent="0.2">
      <c r="A3356" s="1">
        <v>42007</v>
      </c>
      <c r="B3356">
        <v>287.10000000000002</v>
      </c>
      <c r="C3356">
        <v>315.2</v>
      </c>
      <c r="D3356">
        <v>315.8</v>
      </c>
      <c r="E3356">
        <v>284.89999999999998</v>
      </c>
      <c r="F3356" t="s">
        <v>3142</v>
      </c>
      <c r="G3356">
        <v>-8.9099999999999999E-2</v>
      </c>
    </row>
    <row r="3357" spans="1:7" x14ac:dyDescent="0.2">
      <c r="A3357" s="1">
        <v>42006</v>
      </c>
      <c r="B3357">
        <v>315.2</v>
      </c>
      <c r="C3357">
        <v>314.89999999999998</v>
      </c>
      <c r="D3357">
        <v>316.39999999999998</v>
      </c>
      <c r="E3357">
        <v>313.10000000000002</v>
      </c>
      <c r="F3357" t="s">
        <v>3135</v>
      </c>
      <c r="G3357">
        <v>1E-3</v>
      </c>
    </row>
    <row r="3358" spans="1:7" x14ac:dyDescent="0.2">
      <c r="A3358" s="1">
        <v>42005</v>
      </c>
      <c r="B3358">
        <v>314.89999999999998</v>
      </c>
      <c r="C3358">
        <v>318.2</v>
      </c>
      <c r="D3358">
        <v>321.39999999999998</v>
      </c>
      <c r="E3358">
        <v>313.5</v>
      </c>
      <c r="F3358" t="s">
        <v>3143</v>
      </c>
      <c r="G3358">
        <v>-1.0500000000000001E-2</v>
      </c>
    </row>
    <row r="3359" spans="1:7" x14ac:dyDescent="0.2">
      <c r="A3359" s="1">
        <v>42004</v>
      </c>
      <c r="B3359">
        <v>318.2</v>
      </c>
      <c r="C3359">
        <v>311.3</v>
      </c>
      <c r="D3359">
        <v>319.10000000000002</v>
      </c>
      <c r="E3359">
        <v>308.89999999999998</v>
      </c>
      <c r="F3359" t="s">
        <v>3144</v>
      </c>
      <c r="G3359">
        <v>2.24E-2</v>
      </c>
    </row>
    <row r="3360" spans="1:7" x14ac:dyDescent="0.2">
      <c r="A3360" s="1">
        <v>42003</v>
      </c>
      <c r="B3360">
        <v>311.3</v>
      </c>
      <c r="C3360">
        <v>314.10000000000002</v>
      </c>
      <c r="D3360">
        <v>316.2</v>
      </c>
      <c r="E3360">
        <v>309.3</v>
      </c>
      <c r="F3360" t="s">
        <v>3145</v>
      </c>
      <c r="G3360">
        <v>-9.1000000000000004E-3</v>
      </c>
    </row>
    <row r="3361" spans="1:7" x14ac:dyDescent="0.2">
      <c r="A3361" s="1">
        <v>42002</v>
      </c>
      <c r="B3361">
        <v>314.10000000000002</v>
      </c>
      <c r="C3361">
        <v>316.5</v>
      </c>
      <c r="D3361">
        <v>321.60000000000002</v>
      </c>
      <c r="E3361">
        <v>308.3</v>
      </c>
      <c r="F3361" t="s">
        <v>2715</v>
      </c>
      <c r="G3361">
        <v>-7.6E-3</v>
      </c>
    </row>
    <row r="3362" spans="1:7" x14ac:dyDescent="0.2">
      <c r="A3362" s="1">
        <v>42001</v>
      </c>
      <c r="B3362">
        <v>316.5</v>
      </c>
      <c r="C3362">
        <v>315.3</v>
      </c>
      <c r="D3362">
        <v>322.8</v>
      </c>
      <c r="E3362">
        <v>310.5</v>
      </c>
      <c r="F3362" t="s">
        <v>3146</v>
      </c>
      <c r="G3362">
        <v>3.8E-3</v>
      </c>
    </row>
    <row r="3363" spans="1:7" x14ac:dyDescent="0.2">
      <c r="A3363" s="1">
        <v>42000</v>
      </c>
      <c r="B3363">
        <v>315.3</v>
      </c>
      <c r="C3363">
        <v>330</v>
      </c>
      <c r="D3363">
        <v>330.7</v>
      </c>
      <c r="E3363">
        <v>312</v>
      </c>
      <c r="F3363" t="s">
        <v>2586</v>
      </c>
      <c r="G3363">
        <v>-4.4400000000000002E-2</v>
      </c>
    </row>
    <row r="3364" spans="1:7" x14ac:dyDescent="0.2">
      <c r="A3364" s="1">
        <v>41999</v>
      </c>
      <c r="B3364">
        <v>330</v>
      </c>
      <c r="C3364">
        <v>319</v>
      </c>
      <c r="D3364">
        <v>332.9</v>
      </c>
      <c r="E3364">
        <v>316.39999999999998</v>
      </c>
      <c r="F3364" t="s">
        <v>3147</v>
      </c>
      <c r="G3364">
        <v>3.4500000000000003E-2</v>
      </c>
    </row>
    <row r="3365" spans="1:7" x14ac:dyDescent="0.2">
      <c r="A3365" s="1">
        <v>41998</v>
      </c>
      <c r="B3365">
        <v>319</v>
      </c>
      <c r="C3365">
        <v>322.39999999999998</v>
      </c>
      <c r="D3365">
        <v>323.39999999999998</v>
      </c>
      <c r="E3365">
        <v>316.3</v>
      </c>
      <c r="F3365" t="s">
        <v>3148</v>
      </c>
      <c r="G3365">
        <v>-1.06E-2</v>
      </c>
    </row>
    <row r="3366" spans="1:7" x14ac:dyDescent="0.2">
      <c r="A3366" s="1">
        <v>41997</v>
      </c>
      <c r="B3366">
        <v>322.39999999999998</v>
      </c>
      <c r="C3366">
        <v>335.3</v>
      </c>
      <c r="D3366">
        <v>336.3</v>
      </c>
      <c r="E3366">
        <v>320.60000000000002</v>
      </c>
      <c r="F3366" t="s">
        <v>3149</v>
      </c>
      <c r="G3366">
        <v>-3.8300000000000001E-2</v>
      </c>
    </row>
    <row r="3367" spans="1:7" x14ac:dyDescent="0.2">
      <c r="A3367" s="1">
        <v>41996</v>
      </c>
      <c r="B3367">
        <v>335.3</v>
      </c>
      <c r="C3367">
        <v>330.8</v>
      </c>
      <c r="D3367">
        <v>339.3</v>
      </c>
      <c r="E3367">
        <v>328</v>
      </c>
      <c r="F3367" t="s">
        <v>3150</v>
      </c>
      <c r="G3367">
        <v>1.3299999999999999E-2</v>
      </c>
    </row>
    <row r="3368" spans="1:7" x14ac:dyDescent="0.2">
      <c r="A3368" s="1">
        <v>41995</v>
      </c>
      <c r="B3368">
        <v>330.8</v>
      </c>
      <c r="C3368">
        <v>322.60000000000002</v>
      </c>
      <c r="D3368">
        <v>335.3</v>
      </c>
      <c r="E3368">
        <v>319.89999999999998</v>
      </c>
      <c r="F3368" t="s">
        <v>3151</v>
      </c>
      <c r="G3368">
        <v>2.5399999999999999E-2</v>
      </c>
    </row>
    <row r="3369" spans="1:7" x14ac:dyDescent="0.2">
      <c r="A3369" s="1">
        <v>41994</v>
      </c>
      <c r="B3369">
        <v>322.60000000000002</v>
      </c>
      <c r="C3369">
        <v>330.4</v>
      </c>
      <c r="D3369">
        <v>332</v>
      </c>
      <c r="E3369">
        <v>320.10000000000002</v>
      </c>
      <c r="F3369" t="s">
        <v>3152</v>
      </c>
      <c r="G3369">
        <v>-2.3400000000000001E-2</v>
      </c>
    </row>
    <row r="3370" spans="1:7" x14ac:dyDescent="0.2">
      <c r="A3370" s="1">
        <v>41993</v>
      </c>
      <c r="B3370">
        <v>330.4</v>
      </c>
      <c r="C3370">
        <v>317.8</v>
      </c>
      <c r="D3370">
        <v>332.6</v>
      </c>
      <c r="E3370">
        <v>316</v>
      </c>
      <c r="F3370" t="s">
        <v>3153</v>
      </c>
      <c r="G3370">
        <v>3.9600000000000003E-2</v>
      </c>
    </row>
    <row r="3371" spans="1:7" x14ac:dyDescent="0.2">
      <c r="A3371" s="1">
        <v>41992</v>
      </c>
      <c r="B3371">
        <v>317.8</v>
      </c>
      <c r="C3371">
        <v>310.3</v>
      </c>
      <c r="D3371">
        <v>320.2</v>
      </c>
      <c r="E3371">
        <v>306.39999999999998</v>
      </c>
      <c r="F3371" t="s">
        <v>3154</v>
      </c>
      <c r="G3371">
        <v>2.4E-2</v>
      </c>
    </row>
    <row r="3372" spans="1:7" x14ac:dyDescent="0.2">
      <c r="A3372" s="1">
        <v>41991</v>
      </c>
      <c r="B3372">
        <v>310.3</v>
      </c>
      <c r="C3372">
        <v>320</v>
      </c>
      <c r="D3372">
        <v>325.60000000000002</v>
      </c>
      <c r="E3372">
        <v>303.39999999999998</v>
      </c>
      <c r="F3372" t="s">
        <v>3155</v>
      </c>
      <c r="G3372">
        <v>-3.0200000000000001E-2</v>
      </c>
    </row>
    <row r="3373" spans="1:7" x14ac:dyDescent="0.2">
      <c r="A3373" s="1">
        <v>41990</v>
      </c>
      <c r="B3373">
        <v>320</v>
      </c>
      <c r="C3373">
        <v>330.2</v>
      </c>
      <c r="D3373">
        <v>335.7</v>
      </c>
      <c r="E3373">
        <v>314.3</v>
      </c>
      <c r="F3373" t="s">
        <v>3156</v>
      </c>
      <c r="G3373">
        <v>-3.09E-2</v>
      </c>
    </row>
    <row r="3374" spans="1:7" x14ac:dyDescent="0.2">
      <c r="A3374" s="1">
        <v>41989</v>
      </c>
      <c r="B3374">
        <v>330.2</v>
      </c>
      <c r="C3374">
        <v>345.4</v>
      </c>
      <c r="D3374">
        <v>346.5</v>
      </c>
      <c r="E3374">
        <v>328.9</v>
      </c>
      <c r="F3374" t="s">
        <v>3157</v>
      </c>
      <c r="G3374">
        <v>-4.3900000000000002E-2</v>
      </c>
    </row>
    <row r="3375" spans="1:7" x14ac:dyDescent="0.2">
      <c r="A3375" s="1">
        <v>41988</v>
      </c>
      <c r="B3375">
        <v>345.4</v>
      </c>
      <c r="C3375">
        <v>349.4</v>
      </c>
      <c r="D3375">
        <v>351.2</v>
      </c>
      <c r="E3375">
        <v>343.6</v>
      </c>
      <c r="F3375" t="s">
        <v>3158</v>
      </c>
      <c r="G3375">
        <v>-1.14E-2</v>
      </c>
    </row>
    <row r="3376" spans="1:7" x14ac:dyDescent="0.2">
      <c r="A3376" s="1">
        <v>41987</v>
      </c>
      <c r="B3376">
        <v>349.4</v>
      </c>
      <c r="C3376">
        <v>348.2</v>
      </c>
      <c r="D3376">
        <v>351.6</v>
      </c>
      <c r="E3376">
        <v>344.6</v>
      </c>
      <c r="F3376" t="s">
        <v>3159</v>
      </c>
      <c r="G3376">
        <v>3.2000000000000002E-3</v>
      </c>
    </row>
    <row r="3377" spans="1:7" x14ac:dyDescent="0.2">
      <c r="A3377" s="1">
        <v>41986</v>
      </c>
      <c r="B3377">
        <v>348.2</v>
      </c>
      <c r="C3377">
        <v>353.4</v>
      </c>
      <c r="D3377">
        <v>353.1</v>
      </c>
      <c r="E3377">
        <v>343.8</v>
      </c>
      <c r="F3377" t="s">
        <v>3160</v>
      </c>
      <c r="G3377">
        <v>-1.46E-2</v>
      </c>
    </row>
    <row r="3378" spans="1:7" x14ac:dyDescent="0.2">
      <c r="A3378" s="1">
        <v>41985</v>
      </c>
      <c r="B3378">
        <v>353.4</v>
      </c>
      <c r="C3378">
        <v>347.7</v>
      </c>
      <c r="D3378">
        <v>356.4</v>
      </c>
      <c r="E3378">
        <v>346</v>
      </c>
      <c r="F3378" t="s">
        <v>3161</v>
      </c>
      <c r="G3378">
        <v>1.6500000000000001E-2</v>
      </c>
    </row>
    <row r="3379" spans="1:7" x14ac:dyDescent="0.2">
      <c r="A3379" s="1">
        <v>41984</v>
      </c>
      <c r="B3379">
        <v>347.7</v>
      </c>
      <c r="C3379">
        <v>347.9</v>
      </c>
      <c r="D3379">
        <v>367.1</v>
      </c>
      <c r="E3379">
        <v>337.8</v>
      </c>
      <c r="F3379" t="s">
        <v>3162</v>
      </c>
      <c r="G3379">
        <v>-6.9999999999999999E-4</v>
      </c>
    </row>
    <row r="3380" spans="1:7" x14ac:dyDescent="0.2">
      <c r="A3380" s="1">
        <v>41983</v>
      </c>
      <c r="B3380">
        <v>347.9</v>
      </c>
      <c r="C3380">
        <v>352.2</v>
      </c>
      <c r="D3380">
        <v>354.1</v>
      </c>
      <c r="E3380">
        <v>345.1</v>
      </c>
      <c r="F3380" t="s">
        <v>193</v>
      </c>
      <c r="G3380">
        <v>-1.21E-2</v>
      </c>
    </row>
    <row r="3381" spans="1:7" x14ac:dyDescent="0.2">
      <c r="A3381" s="1">
        <v>41982</v>
      </c>
      <c r="B3381">
        <v>352.2</v>
      </c>
      <c r="C3381">
        <v>365</v>
      </c>
      <c r="D3381">
        <v>365.4</v>
      </c>
      <c r="E3381">
        <v>343.8</v>
      </c>
      <c r="F3381" t="s">
        <v>3065</v>
      </c>
      <c r="G3381">
        <v>-3.5000000000000003E-2</v>
      </c>
    </row>
    <row r="3382" spans="1:7" x14ac:dyDescent="0.2">
      <c r="A3382" s="1">
        <v>41981</v>
      </c>
      <c r="B3382">
        <v>365</v>
      </c>
      <c r="C3382">
        <v>376.5</v>
      </c>
      <c r="D3382">
        <v>377.4</v>
      </c>
      <c r="E3382">
        <v>364.6</v>
      </c>
      <c r="F3382" t="s">
        <v>3163</v>
      </c>
      <c r="G3382">
        <v>-3.0599999999999999E-2</v>
      </c>
    </row>
    <row r="3383" spans="1:7" x14ac:dyDescent="0.2">
      <c r="A3383" s="1">
        <v>41980</v>
      </c>
      <c r="B3383">
        <v>376.5</v>
      </c>
      <c r="C3383">
        <v>376.3</v>
      </c>
      <c r="D3383">
        <v>377.9</v>
      </c>
      <c r="E3383">
        <v>372.5</v>
      </c>
      <c r="F3383" t="s">
        <v>3164</v>
      </c>
      <c r="G3383">
        <v>5.9999999999999995E-4</v>
      </c>
    </row>
    <row r="3384" spans="1:7" x14ac:dyDescent="0.2">
      <c r="A3384" s="1">
        <v>41979</v>
      </c>
      <c r="B3384">
        <v>376.3</v>
      </c>
      <c r="C3384">
        <v>377.6</v>
      </c>
      <c r="D3384">
        <v>380.3</v>
      </c>
      <c r="E3384">
        <v>372</v>
      </c>
      <c r="F3384" t="s">
        <v>216</v>
      </c>
      <c r="G3384">
        <v>-3.5999999999999999E-3</v>
      </c>
    </row>
    <row r="3385" spans="1:7" x14ac:dyDescent="0.2">
      <c r="A3385" s="1">
        <v>41978</v>
      </c>
      <c r="B3385">
        <v>377.6</v>
      </c>
      <c r="C3385">
        <v>369.8</v>
      </c>
      <c r="D3385">
        <v>379.7</v>
      </c>
      <c r="E3385">
        <v>366.4</v>
      </c>
      <c r="F3385" t="s">
        <v>3165</v>
      </c>
      <c r="G3385">
        <v>2.1100000000000001E-2</v>
      </c>
    </row>
    <row r="3386" spans="1:7" x14ac:dyDescent="0.2">
      <c r="A3386" s="1">
        <v>41977</v>
      </c>
      <c r="B3386">
        <v>369.8</v>
      </c>
      <c r="C3386">
        <v>377</v>
      </c>
      <c r="D3386">
        <v>380.4</v>
      </c>
      <c r="E3386">
        <v>366.2</v>
      </c>
      <c r="F3386" t="s">
        <v>3166</v>
      </c>
      <c r="G3386">
        <v>-1.89E-2</v>
      </c>
    </row>
    <row r="3387" spans="1:7" x14ac:dyDescent="0.2">
      <c r="A3387" s="1">
        <v>41976</v>
      </c>
      <c r="B3387">
        <v>377</v>
      </c>
      <c r="C3387">
        <v>380.6</v>
      </c>
      <c r="D3387">
        <v>384.7</v>
      </c>
      <c r="E3387">
        <v>373.6</v>
      </c>
      <c r="F3387" t="s">
        <v>3167</v>
      </c>
      <c r="G3387">
        <v>-9.7000000000000003E-3</v>
      </c>
    </row>
    <row r="3388" spans="1:7" x14ac:dyDescent="0.2">
      <c r="A3388" s="1">
        <v>41975</v>
      </c>
      <c r="B3388">
        <v>380.6</v>
      </c>
      <c r="C3388">
        <v>378.6</v>
      </c>
      <c r="D3388">
        <v>384.9</v>
      </c>
      <c r="E3388">
        <v>375.4</v>
      </c>
      <c r="F3388" t="s">
        <v>2614</v>
      </c>
      <c r="G3388">
        <v>5.4000000000000003E-3</v>
      </c>
    </row>
    <row r="3389" spans="1:7" x14ac:dyDescent="0.2">
      <c r="A3389" s="1">
        <v>41974</v>
      </c>
      <c r="B3389">
        <v>378.6</v>
      </c>
      <c r="C3389">
        <v>374.9</v>
      </c>
      <c r="D3389">
        <v>383.6</v>
      </c>
      <c r="E3389">
        <v>373</v>
      </c>
      <c r="F3389" t="s">
        <v>3168</v>
      </c>
      <c r="G3389">
        <v>9.7999999999999997E-3</v>
      </c>
    </row>
    <row r="3390" spans="1:7" x14ac:dyDescent="0.2">
      <c r="A3390" s="1">
        <v>41973</v>
      </c>
      <c r="B3390">
        <v>374.9</v>
      </c>
      <c r="C3390">
        <v>376.3</v>
      </c>
      <c r="D3390">
        <v>381.1</v>
      </c>
      <c r="E3390">
        <v>372.6</v>
      </c>
      <c r="F3390" t="s">
        <v>3169</v>
      </c>
      <c r="G3390">
        <v>-3.5999999999999999E-3</v>
      </c>
    </row>
    <row r="3391" spans="1:7" x14ac:dyDescent="0.2">
      <c r="A3391" s="1">
        <v>41972</v>
      </c>
      <c r="B3391">
        <v>376.3</v>
      </c>
      <c r="C3391">
        <v>377.6</v>
      </c>
      <c r="D3391">
        <v>389.3</v>
      </c>
      <c r="E3391">
        <v>372.2</v>
      </c>
      <c r="F3391" t="s">
        <v>3170</v>
      </c>
      <c r="G3391">
        <v>-3.5000000000000001E-3</v>
      </c>
    </row>
    <row r="3392" spans="1:7" x14ac:dyDescent="0.2">
      <c r="A3392" s="1">
        <v>41971</v>
      </c>
      <c r="B3392">
        <v>377.6</v>
      </c>
      <c r="C3392">
        <v>368.8</v>
      </c>
      <c r="D3392">
        <v>383.3</v>
      </c>
      <c r="E3392">
        <v>358.4</v>
      </c>
      <c r="F3392" t="s">
        <v>3171</v>
      </c>
      <c r="G3392">
        <v>2.3800000000000002E-2</v>
      </c>
    </row>
    <row r="3393" spans="1:7" x14ac:dyDescent="0.2">
      <c r="A3393" s="1">
        <v>41970</v>
      </c>
      <c r="B3393">
        <v>368.8</v>
      </c>
      <c r="C3393">
        <v>365.4</v>
      </c>
      <c r="D3393">
        <v>374.4</v>
      </c>
      <c r="E3393">
        <v>364.8</v>
      </c>
      <c r="F3393" t="s">
        <v>3172</v>
      </c>
      <c r="G3393">
        <v>9.4999999999999998E-3</v>
      </c>
    </row>
    <row r="3394" spans="1:7" x14ac:dyDescent="0.2">
      <c r="A3394" s="1">
        <v>41969</v>
      </c>
      <c r="B3394">
        <v>365.4</v>
      </c>
      <c r="C3394">
        <v>376.4</v>
      </c>
      <c r="D3394">
        <v>378.3</v>
      </c>
      <c r="E3394">
        <v>364</v>
      </c>
      <c r="F3394" t="s">
        <v>3173</v>
      </c>
      <c r="G3394">
        <v>-2.9399999999999999E-2</v>
      </c>
    </row>
    <row r="3395" spans="1:7" x14ac:dyDescent="0.2">
      <c r="A3395" s="1">
        <v>41968</v>
      </c>
      <c r="B3395">
        <v>376.4</v>
      </c>
      <c r="C3395">
        <v>378.9</v>
      </c>
      <c r="D3395">
        <v>395.7</v>
      </c>
      <c r="E3395">
        <v>370.6</v>
      </c>
      <c r="F3395" t="s">
        <v>3174</v>
      </c>
      <c r="G3395">
        <v>-6.4000000000000003E-3</v>
      </c>
    </row>
    <row r="3396" spans="1:7" x14ac:dyDescent="0.2">
      <c r="A3396" s="1">
        <v>41967</v>
      </c>
      <c r="B3396">
        <v>378.9</v>
      </c>
      <c r="C3396">
        <v>365.9</v>
      </c>
      <c r="D3396">
        <v>388.7</v>
      </c>
      <c r="E3396">
        <v>361.9</v>
      </c>
      <c r="F3396" t="s">
        <v>3175</v>
      </c>
      <c r="G3396">
        <v>3.5499999999999997E-2</v>
      </c>
    </row>
    <row r="3397" spans="1:7" x14ac:dyDescent="0.2">
      <c r="A3397" s="1">
        <v>41966</v>
      </c>
      <c r="B3397">
        <v>365.9</v>
      </c>
      <c r="C3397">
        <v>352</v>
      </c>
      <c r="D3397">
        <v>370.6</v>
      </c>
      <c r="E3397">
        <v>352.6</v>
      </c>
      <c r="F3397" t="s">
        <v>3176</v>
      </c>
      <c r="G3397">
        <v>3.9300000000000002E-2</v>
      </c>
    </row>
    <row r="3398" spans="1:7" x14ac:dyDescent="0.2">
      <c r="A3398" s="1">
        <v>41965</v>
      </c>
      <c r="B3398">
        <v>352</v>
      </c>
      <c r="C3398">
        <v>351.8</v>
      </c>
      <c r="D3398">
        <v>364.2</v>
      </c>
      <c r="E3398">
        <v>350.5</v>
      </c>
      <c r="F3398" t="s">
        <v>3177</v>
      </c>
      <c r="G3398">
        <v>6.9999999999999999E-4</v>
      </c>
    </row>
    <row r="3399" spans="1:7" x14ac:dyDescent="0.2">
      <c r="A3399" s="1">
        <v>41964</v>
      </c>
      <c r="B3399">
        <v>351.8</v>
      </c>
      <c r="C3399">
        <v>357.3</v>
      </c>
      <c r="D3399">
        <v>358.7</v>
      </c>
      <c r="E3399">
        <v>343.8</v>
      </c>
      <c r="F3399" t="s">
        <v>3178</v>
      </c>
      <c r="G3399">
        <v>-1.55E-2</v>
      </c>
    </row>
    <row r="3400" spans="1:7" x14ac:dyDescent="0.2">
      <c r="A3400" s="1">
        <v>41963</v>
      </c>
      <c r="B3400">
        <v>357.3</v>
      </c>
      <c r="C3400">
        <v>381.4</v>
      </c>
      <c r="D3400">
        <v>383</v>
      </c>
      <c r="E3400">
        <v>355.1</v>
      </c>
      <c r="F3400" t="s">
        <v>3179</v>
      </c>
      <c r="G3400">
        <v>-6.3299999999999995E-2</v>
      </c>
    </row>
    <row r="3401" spans="1:7" x14ac:dyDescent="0.2">
      <c r="A3401" s="1">
        <v>41962</v>
      </c>
      <c r="B3401">
        <v>381.4</v>
      </c>
      <c r="C3401">
        <v>379.2</v>
      </c>
      <c r="D3401">
        <v>389.3</v>
      </c>
      <c r="E3401">
        <v>374.3</v>
      </c>
      <c r="F3401" t="s">
        <v>3180</v>
      </c>
      <c r="G3401">
        <v>6.0000000000000001E-3</v>
      </c>
    </row>
    <row r="3402" spans="1:7" x14ac:dyDescent="0.2">
      <c r="A3402" s="1">
        <v>41961</v>
      </c>
      <c r="B3402">
        <v>379.2</v>
      </c>
      <c r="C3402">
        <v>384.7</v>
      </c>
      <c r="D3402">
        <v>394.9</v>
      </c>
      <c r="E3402">
        <v>372</v>
      </c>
      <c r="F3402" t="s">
        <v>3181</v>
      </c>
      <c r="G3402">
        <v>-1.44E-2</v>
      </c>
    </row>
    <row r="3403" spans="1:7" x14ac:dyDescent="0.2">
      <c r="A3403" s="1">
        <v>41960</v>
      </c>
      <c r="B3403">
        <v>384.7</v>
      </c>
      <c r="C3403">
        <v>385.6</v>
      </c>
      <c r="D3403">
        <v>412.3</v>
      </c>
      <c r="E3403">
        <v>378.3</v>
      </c>
      <c r="F3403" t="s">
        <v>2552</v>
      </c>
      <c r="G3403">
        <v>-2.3999999999999998E-3</v>
      </c>
    </row>
    <row r="3404" spans="1:7" x14ac:dyDescent="0.2">
      <c r="A3404" s="1">
        <v>41959</v>
      </c>
      <c r="B3404">
        <v>385.6</v>
      </c>
      <c r="C3404">
        <v>374.9</v>
      </c>
      <c r="D3404">
        <v>390.4</v>
      </c>
      <c r="E3404">
        <v>370.5</v>
      </c>
      <c r="F3404" t="s">
        <v>3182</v>
      </c>
      <c r="G3404">
        <v>2.87E-2</v>
      </c>
    </row>
    <row r="3405" spans="1:7" x14ac:dyDescent="0.2">
      <c r="A3405" s="1">
        <v>41958</v>
      </c>
      <c r="B3405">
        <v>374.9</v>
      </c>
      <c r="C3405">
        <v>396.5</v>
      </c>
      <c r="D3405">
        <v>407.3</v>
      </c>
      <c r="E3405">
        <v>368</v>
      </c>
      <c r="F3405" t="s">
        <v>3183</v>
      </c>
      <c r="G3405">
        <v>-5.4600000000000003E-2</v>
      </c>
    </row>
    <row r="3406" spans="1:7" x14ac:dyDescent="0.2">
      <c r="A3406" s="1">
        <v>41957</v>
      </c>
      <c r="B3406">
        <v>396.5</v>
      </c>
      <c r="C3406">
        <v>428.7</v>
      </c>
      <c r="D3406">
        <v>430.2</v>
      </c>
      <c r="E3406">
        <v>382</v>
      </c>
      <c r="F3406" t="s">
        <v>3184</v>
      </c>
      <c r="G3406">
        <v>-7.51E-2</v>
      </c>
    </row>
    <row r="3407" spans="1:7" x14ac:dyDescent="0.2">
      <c r="A3407" s="1">
        <v>41956</v>
      </c>
      <c r="B3407">
        <v>428.7</v>
      </c>
      <c r="C3407">
        <v>432</v>
      </c>
      <c r="D3407">
        <v>480.5</v>
      </c>
      <c r="E3407">
        <v>390.9</v>
      </c>
      <c r="F3407" t="s">
        <v>1046</v>
      </c>
      <c r="G3407">
        <v>-7.7000000000000002E-3</v>
      </c>
    </row>
    <row r="3408" spans="1:7" x14ac:dyDescent="0.2">
      <c r="A3408" s="1">
        <v>41955</v>
      </c>
      <c r="B3408">
        <v>432</v>
      </c>
      <c r="C3408">
        <v>365.4</v>
      </c>
      <c r="D3408">
        <v>442.7</v>
      </c>
      <c r="E3408">
        <v>365.8</v>
      </c>
      <c r="F3408" t="s">
        <v>3185</v>
      </c>
      <c r="G3408">
        <v>0.18229999999999999</v>
      </c>
    </row>
    <row r="3409" spans="1:7" x14ac:dyDescent="0.2">
      <c r="A3409" s="1">
        <v>41954</v>
      </c>
      <c r="B3409">
        <v>365.4</v>
      </c>
      <c r="C3409">
        <v>367.1</v>
      </c>
      <c r="D3409">
        <v>371</v>
      </c>
      <c r="E3409">
        <v>361.9</v>
      </c>
      <c r="F3409" t="s">
        <v>3186</v>
      </c>
      <c r="G3409">
        <v>-4.7000000000000002E-3</v>
      </c>
    </row>
    <row r="3410" spans="1:7" x14ac:dyDescent="0.2">
      <c r="A3410" s="1">
        <v>41953</v>
      </c>
      <c r="B3410">
        <v>367.1</v>
      </c>
      <c r="C3410">
        <v>362</v>
      </c>
      <c r="D3410">
        <v>374.7</v>
      </c>
      <c r="E3410">
        <v>356.6</v>
      </c>
      <c r="F3410" t="s">
        <v>3187</v>
      </c>
      <c r="G3410">
        <v>1.41E-2</v>
      </c>
    </row>
    <row r="3411" spans="1:7" x14ac:dyDescent="0.2">
      <c r="A3411" s="1">
        <v>41952</v>
      </c>
      <c r="B3411">
        <v>362</v>
      </c>
      <c r="C3411">
        <v>343.5</v>
      </c>
      <c r="D3411">
        <v>362.2</v>
      </c>
      <c r="E3411">
        <v>341.8</v>
      </c>
      <c r="F3411" t="s">
        <v>3188</v>
      </c>
      <c r="G3411">
        <v>5.3900000000000003E-2</v>
      </c>
    </row>
    <row r="3412" spans="1:7" x14ac:dyDescent="0.2">
      <c r="A3412" s="1">
        <v>41951</v>
      </c>
      <c r="B3412">
        <v>343.5</v>
      </c>
      <c r="C3412">
        <v>341.9</v>
      </c>
      <c r="D3412">
        <v>346.3</v>
      </c>
      <c r="E3412">
        <v>339.8</v>
      </c>
      <c r="F3412" t="s">
        <v>3189</v>
      </c>
      <c r="G3412">
        <v>4.8999999999999998E-3</v>
      </c>
    </row>
    <row r="3413" spans="1:7" x14ac:dyDescent="0.2">
      <c r="A3413" s="1">
        <v>41950</v>
      </c>
      <c r="B3413">
        <v>341.9</v>
      </c>
      <c r="C3413">
        <v>347.7</v>
      </c>
      <c r="D3413">
        <v>351.6</v>
      </c>
      <c r="E3413">
        <v>340.2</v>
      </c>
      <c r="F3413" t="s">
        <v>3190</v>
      </c>
      <c r="G3413">
        <v>-1.67E-2</v>
      </c>
    </row>
    <row r="3414" spans="1:7" x14ac:dyDescent="0.2">
      <c r="A3414" s="1">
        <v>41949</v>
      </c>
      <c r="B3414">
        <v>347.7</v>
      </c>
      <c r="C3414">
        <v>338</v>
      </c>
      <c r="D3414">
        <v>351.1</v>
      </c>
      <c r="E3414">
        <v>335.7</v>
      </c>
      <c r="F3414" t="s">
        <v>3191</v>
      </c>
      <c r="G3414">
        <v>2.86E-2</v>
      </c>
    </row>
    <row r="3415" spans="1:7" x14ac:dyDescent="0.2">
      <c r="A3415" s="1">
        <v>41948</v>
      </c>
      <c r="B3415">
        <v>338</v>
      </c>
      <c r="C3415">
        <v>328</v>
      </c>
      <c r="D3415">
        <v>342</v>
      </c>
      <c r="E3415">
        <v>326.5</v>
      </c>
      <c r="F3415" t="s">
        <v>3192</v>
      </c>
      <c r="G3415">
        <v>3.0599999999999999E-2</v>
      </c>
    </row>
    <row r="3416" spans="1:7" x14ac:dyDescent="0.2">
      <c r="A3416" s="1">
        <v>41947</v>
      </c>
      <c r="B3416">
        <v>328</v>
      </c>
      <c r="C3416">
        <v>324.2</v>
      </c>
      <c r="D3416">
        <v>328.8</v>
      </c>
      <c r="E3416">
        <v>320.10000000000002</v>
      </c>
      <c r="F3416" t="s">
        <v>3193</v>
      </c>
      <c r="G3416">
        <v>1.15E-2</v>
      </c>
    </row>
    <row r="3417" spans="1:7" x14ac:dyDescent="0.2">
      <c r="A3417" s="1">
        <v>41946</v>
      </c>
      <c r="B3417">
        <v>324.2</v>
      </c>
      <c r="C3417">
        <v>322.5</v>
      </c>
      <c r="D3417">
        <v>332.9</v>
      </c>
      <c r="E3417">
        <v>321.7</v>
      </c>
      <c r="F3417" t="s">
        <v>2583</v>
      </c>
      <c r="G3417">
        <v>5.1999999999999998E-3</v>
      </c>
    </row>
    <row r="3418" spans="1:7" x14ac:dyDescent="0.2">
      <c r="A3418" s="1">
        <v>41945</v>
      </c>
      <c r="B3418">
        <v>322.5</v>
      </c>
      <c r="C3418">
        <v>325.39999999999998</v>
      </c>
      <c r="D3418">
        <v>329.8</v>
      </c>
      <c r="E3418">
        <v>319.8</v>
      </c>
      <c r="F3418" t="s">
        <v>3194</v>
      </c>
      <c r="G3418">
        <v>-8.8000000000000005E-3</v>
      </c>
    </row>
    <row r="3419" spans="1:7" x14ac:dyDescent="0.2">
      <c r="A3419" s="1">
        <v>41944</v>
      </c>
      <c r="B3419">
        <v>325.39999999999998</v>
      </c>
      <c r="C3419">
        <v>337.9</v>
      </c>
      <c r="D3419">
        <v>339</v>
      </c>
      <c r="E3419">
        <v>320.7</v>
      </c>
      <c r="F3419" t="s">
        <v>3195</v>
      </c>
      <c r="G3419">
        <v>-3.6799999999999999E-2</v>
      </c>
    </row>
    <row r="3420" spans="1:7" x14ac:dyDescent="0.2">
      <c r="A3420" s="1">
        <v>41943</v>
      </c>
      <c r="B3420">
        <v>337.9</v>
      </c>
      <c r="C3420">
        <v>344.9</v>
      </c>
      <c r="D3420">
        <v>348</v>
      </c>
      <c r="E3420">
        <v>336.1</v>
      </c>
      <c r="F3420" t="s">
        <v>3196</v>
      </c>
      <c r="G3420">
        <v>-2.0299999999999999E-2</v>
      </c>
    </row>
    <row r="3421" spans="1:7" x14ac:dyDescent="0.2">
      <c r="A3421" s="1">
        <v>41942</v>
      </c>
      <c r="B3421">
        <v>344.9</v>
      </c>
      <c r="C3421">
        <v>335.1</v>
      </c>
      <c r="D3421">
        <v>350.4</v>
      </c>
      <c r="E3421">
        <v>333.4</v>
      </c>
      <c r="F3421" t="s">
        <v>3197</v>
      </c>
      <c r="G3421">
        <v>2.9100000000000001E-2</v>
      </c>
    </row>
    <row r="3422" spans="1:7" x14ac:dyDescent="0.2">
      <c r="A3422" s="1">
        <v>41941</v>
      </c>
      <c r="B3422">
        <v>335.1</v>
      </c>
      <c r="C3422">
        <v>351.1</v>
      </c>
      <c r="D3422">
        <v>352.8</v>
      </c>
      <c r="E3422">
        <v>334.7</v>
      </c>
      <c r="F3422" t="s">
        <v>3198</v>
      </c>
      <c r="G3422">
        <v>-4.5400000000000003E-2</v>
      </c>
    </row>
    <row r="3423" spans="1:7" x14ac:dyDescent="0.2">
      <c r="A3423" s="1">
        <v>41940</v>
      </c>
      <c r="B3423">
        <v>351.1</v>
      </c>
      <c r="C3423">
        <v>350.1</v>
      </c>
      <c r="D3423">
        <v>355.7</v>
      </c>
      <c r="E3423">
        <v>348.3</v>
      </c>
      <c r="F3423" t="s">
        <v>3199</v>
      </c>
      <c r="G3423">
        <v>2.8E-3</v>
      </c>
    </row>
    <row r="3424" spans="1:7" x14ac:dyDescent="0.2">
      <c r="A3424" s="1">
        <v>41939</v>
      </c>
      <c r="B3424">
        <v>350.1</v>
      </c>
      <c r="C3424">
        <v>348.7</v>
      </c>
      <c r="D3424">
        <v>356.4</v>
      </c>
      <c r="E3424">
        <v>344.9</v>
      </c>
      <c r="F3424" t="s">
        <v>3200</v>
      </c>
      <c r="G3424">
        <v>4.1000000000000003E-3</v>
      </c>
    </row>
    <row r="3425" spans="1:7" x14ac:dyDescent="0.2">
      <c r="A3425" s="1">
        <v>41938</v>
      </c>
      <c r="B3425">
        <v>348.7</v>
      </c>
      <c r="C3425">
        <v>346.7</v>
      </c>
      <c r="D3425">
        <v>356.8</v>
      </c>
      <c r="E3425">
        <v>344.2</v>
      </c>
      <c r="F3425" t="s">
        <v>3201</v>
      </c>
      <c r="G3425">
        <v>5.5999999999999999E-3</v>
      </c>
    </row>
    <row r="3426" spans="1:7" x14ac:dyDescent="0.2">
      <c r="A3426" s="1">
        <v>41937</v>
      </c>
      <c r="B3426">
        <v>346.7</v>
      </c>
      <c r="C3426">
        <v>355.1</v>
      </c>
      <c r="D3426">
        <v>356.6</v>
      </c>
      <c r="E3426">
        <v>341.5</v>
      </c>
      <c r="F3426" t="s">
        <v>3202</v>
      </c>
      <c r="G3426">
        <v>-2.3599999999999999E-2</v>
      </c>
    </row>
    <row r="3427" spans="1:7" x14ac:dyDescent="0.2">
      <c r="A3427" s="1">
        <v>41936</v>
      </c>
      <c r="B3427">
        <v>355.1</v>
      </c>
      <c r="C3427">
        <v>355.8</v>
      </c>
      <c r="D3427">
        <v>360.9</v>
      </c>
      <c r="E3427">
        <v>351.4</v>
      </c>
      <c r="F3427" t="s">
        <v>3203</v>
      </c>
      <c r="G3427">
        <v>-1.9E-3</v>
      </c>
    </row>
    <row r="3428" spans="1:7" x14ac:dyDescent="0.2">
      <c r="A3428" s="1">
        <v>41935</v>
      </c>
      <c r="B3428">
        <v>355.8</v>
      </c>
      <c r="C3428">
        <v>378.9</v>
      </c>
      <c r="D3428">
        <v>381.1</v>
      </c>
      <c r="E3428">
        <v>353.5</v>
      </c>
      <c r="F3428" t="s">
        <v>3204</v>
      </c>
      <c r="G3428">
        <v>-6.1100000000000002E-2</v>
      </c>
    </row>
    <row r="3429" spans="1:7" x14ac:dyDescent="0.2">
      <c r="A3429" s="1">
        <v>41934</v>
      </c>
      <c r="B3429">
        <v>378.9</v>
      </c>
      <c r="C3429">
        <v>382.4</v>
      </c>
      <c r="D3429">
        <v>383.7</v>
      </c>
      <c r="E3429">
        <v>377</v>
      </c>
      <c r="F3429" t="s">
        <v>3205</v>
      </c>
      <c r="G3429">
        <v>-8.8999999999999999E-3</v>
      </c>
    </row>
    <row r="3430" spans="1:7" x14ac:dyDescent="0.2">
      <c r="A3430" s="1">
        <v>41933</v>
      </c>
      <c r="B3430">
        <v>382.4</v>
      </c>
      <c r="C3430">
        <v>380.4</v>
      </c>
      <c r="D3430">
        <v>388.2</v>
      </c>
      <c r="E3430">
        <v>377.4</v>
      </c>
      <c r="F3430" t="s">
        <v>3206</v>
      </c>
      <c r="G3430">
        <v>5.1999999999999998E-3</v>
      </c>
    </row>
    <row r="3431" spans="1:7" x14ac:dyDescent="0.2">
      <c r="A3431" s="1">
        <v>41932</v>
      </c>
      <c r="B3431">
        <v>380.4</v>
      </c>
      <c r="C3431">
        <v>387.3</v>
      </c>
      <c r="D3431">
        <v>387.8</v>
      </c>
      <c r="E3431">
        <v>378.4</v>
      </c>
      <c r="F3431" t="s">
        <v>3207</v>
      </c>
      <c r="G3431">
        <v>-1.78E-2</v>
      </c>
    </row>
    <row r="3432" spans="1:7" x14ac:dyDescent="0.2">
      <c r="A3432" s="1">
        <v>41931</v>
      </c>
      <c r="B3432">
        <v>387.3</v>
      </c>
      <c r="C3432">
        <v>390.9</v>
      </c>
      <c r="D3432">
        <v>394.5</v>
      </c>
      <c r="E3432">
        <v>383.9</v>
      </c>
      <c r="F3432" t="s">
        <v>3208</v>
      </c>
      <c r="G3432">
        <v>-9.1999999999999998E-3</v>
      </c>
    </row>
    <row r="3433" spans="1:7" x14ac:dyDescent="0.2">
      <c r="A3433" s="1">
        <v>41930</v>
      </c>
      <c r="B3433">
        <v>390.9</v>
      </c>
      <c r="C3433">
        <v>380.5</v>
      </c>
      <c r="D3433">
        <v>395.7</v>
      </c>
      <c r="E3433">
        <v>373.6</v>
      </c>
      <c r="F3433" t="s">
        <v>3209</v>
      </c>
      <c r="G3433">
        <v>2.7300000000000001E-2</v>
      </c>
    </row>
    <row r="3434" spans="1:7" x14ac:dyDescent="0.2">
      <c r="A3434" s="1">
        <v>41929</v>
      </c>
      <c r="B3434">
        <v>380.5</v>
      </c>
      <c r="C3434">
        <v>379.8</v>
      </c>
      <c r="D3434">
        <v>384.8</v>
      </c>
      <c r="E3434">
        <v>372.4</v>
      </c>
      <c r="F3434" t="s">
        <v>180</v>
      </c>
      <c r="G3434">
        <v>1.9E-3</v>
      </c>
    </row>
    <row r="3435" spans="1:7" x14ac:dyDescent="0.2">
      <c r="A3435" s="1">
        <v>41928</v>
      </c>
      <c r="B3435">
        <v>379.8</v>
      </c>
      <c r="C3435">
        <v>393.2</v>
      </c>
      <c r="D3435">
        <v>398.8</v>
      </c>
      <c r="E3435">
        <v>371.6</v>
      </c>
      <c r="F3435" t="s">
        <v>3210</v>
      </c>
      <c r="G3435">
        <v>-3.4099999999999998E-2</v>
      </c>
    </row>
    <row r="3436" spans="1:7" x14ac:dyDescent="0.2">
      <c r="A3436" s="1">
        <v>41927</v>
      </c>
      <c r="B3436">
        <v>393.2</v>
      </c>
      <c r="C3436">
        <v>397.1</v>
      </c>
      <c r="D3436">
        <v>397.9</v>
      </c>
      <c r="E3436">
        <v>388.2</v>
      </c>
      <c r="F3436" t="s">
        <v>3211</v>
      </c>
      <c r="G3436">
        <v>-9.9000000000000008E-3</v>
      </c>
    </row>
    <row r="3437" spans="1:7" x14ac:dyDescent="0.2">
      <c r="A3437" s="1">
        <v>41926</v>
      </c>
      <c r="B3437">
        <v>397.1</v>
      </c>
      <c r="C3437">
        <v>387.3</v>
      </c>
      <c r="D3437">
        <v>407.7</v>
      </c>
      <c r="E3437">
        <v>385.7</v>
      </c>
      <c r="F3437" t="s">
        <v>3212</v>
      </c>
      <c r="G3437">
        <v>2.53E-2</v>
      </c>
    </row>
    <row r="3438" spans="1:7" x14ac:dyDescent="0.2">
      <c r="A3438" s="1">
        <v>41925</v>
      </c>
      <c r="B3438">
        <v>387.3</v>
      </c>
      <c r="C3438">
        <v>373.2</v>
      </c>
      <c r="D3438">
        <v>391.2</v>
      </c>
      <c r="E3438">
        <v>366</v>
      </c>
      <c r="F3438" t="s">
        <v>2518</v>
      </c>
      <c r="G3438">
        <v>3.7900000000000003E-2</v>
      </c>
    </row>
    <row r="3439" spans="1:7" x14ac:dyDescent="0.2">
      <c r="A3439" s="1">
        <v>41924</v>
      </c>
      <c r="B3439">
        <v>373.2</v>
      </c>
      <c r="C3439">
        <v>361.2</v>
      </c>
      <c r="D3439">
        <v>374.6</v>
      </c>
      <c r="E3439">
        <v>352.3</v>
      </c>
      <c r="F3439" t="s">
        <v>3213</v>
      </c>
      <c r="G3439">
        <v>3.3099999999999997E-2</v>
      </c>
    </row>
    <row r="3440" spans="1:7" x14ac:dyDescent="0.2">
      <c r="A3440" s="1">
        <v>41923</v>
      </c>
      <c r="B3440">
        <v>361.2</v>
      </c>
      <c r="C3440">
        <v>361.7</v>
      </c>
      <c r="D3440">
        <v>370.1</v>
      </c>
      <c r="E3440">
        <v>350.5</v>
      </c>
      <c r="F3440" t="s">
        <v>3214</v>
      </c>
      <c r="G3440">
        <v>-1.4E-3</v>
      </c>
    </row>
    <row r="3441" spans="1:7" x14ac:dyDescent="0.2">
      <c r="A3441" s="1">
        <v>41922</v>
      </c>
      <c r="B3441">
        <v>361.7</v>
      </c>
      <c r="C3441">
        <v>360.9</v>
      </c>
      <c r="D3441">
        <v>378.1</v>
      </c>
      <c r="E3441">
        <v>353.3</v>
      </c>
      <c r="F3441" t="s">
        <v>3215</v>
      </c>
      <c r="G3441">
        <v>2.2000000000000001E-3</v>
      </c>
    </row>
    <row r="3442" spans="1:7" x14ac:dyDescent="0.2">
      <c r="A3442" s="1">
        <v>41921</v>
      </c>
      <c r="B3442">
        <v>360.9</v>
      </c>
      <c r="C3442">
        <v>350.9</v>
      </c>
      <c r="D3442">
        <v>384.6</v>
      </c>
      <c r="E3442">
        <v>347.6</v>
      </c>
      <c r="F3442" t="s">
        <v>3216</v>
      </c>
      <c r="G3442">
        <v>2.86E-2</v>
      </c>
    </row>
    <row r="3443" spans="1:7" x14ac:dyDescent="0.2">
      <c r="A3443" s="1">
        <v>41920</v>
      </c>
      <c r="B3443">
        <v>350.9</v>
      </c>
      <c r="C3443">
        <v>331.6</v>
      </c>
      <c r="D3443">
        <v>351.6</v>
      </c>
      <c r="E3443">
        <v>325.39999999999998</v>
      </c>
      <c r="F3443" t="s">
        <v>3217</v>
      </c>
      <c r="G3443">
        <v>5.8000000000000003E-2</v>
      </c>
    </row>
    <row r="3444" spans="1:7" x14ac:dyDescent="0.2">
      <c r="A3444" s="1">
        <v>41919</v>
      </c>
      <c r="B3444">
        <v>331.6</v>
      </c>
      <c r="C3444">
        <v>331.5</v>
      </c>
      <c r="D3444">
        <v>345.5</v>
      </c>
      <c r="E3444">
        <v>321.7</v>
      </c>
      <c r="F3444" t="s">
        <v>3218</v>
      </c>
      <c r="G3444">
        <v>2.9999999999999997E-4</v>
      </c>
    </row>
    <row r="3445" spans="1:7" x14ac:dyDescent="0.2">
      <c r="A3445" s="1">
        <v>41918</v>
      </c>
      <c r="B3445">
        <v>331.5</v>
      </c>
      <c r="C3445">
        <v>322.89999999999998</v>
      </c>
      <c r="D3445">
        <v>347.9</v>
      </c>
      <c r="E3445">
        <v>303</v>
      </c>
      <c r="F3445" t="s">
        <v>3219</v>
      </c>
      <c r="G3445">
        <v>2.69E-2</v>
      </c>
    </row>
    <row r="3446" spans="1:7" x14ac:dyDescent="0.2">
      <c r="A3446" s="1">
        <v>41917</v>
      </c>
      <c r="B3446">
        <v>322.89999999999998</v>
      </c>
      <c r="C3446">
        <v>335.3</v>
      </c>
      <c r="D3446">
        <v>344.3</v>
      </c>
      <c r="E3446">
        <v>294.89999999999998</v>
      </c>
      <c r="F3446" t="s">
        <v>3220</v>
      </c>
      <c r="G3446">
        <v>-3.7199999999999997E-2</v>
      </c>
    </row>
    <row r="3447" spans="1:7" x14ac:dyDescent="0.2">
      <c r="A3447" s="1">
        <v>41916</v>
      </c>
      <c r="B3447">
        <v>335.3</v>
      </c>
      <c r="C3447">
        <v>363.5</v>
      </c>
      <c r="D3447">
        <v>369.9</v>
      </c>
      <c r="E3447">
        <v>327.10000000000002</v>
      </c>
      <c r="F3447" t="s">
        <v>3221</v>
      </c>
      <c r="G3447">
        <v>-7.7399999999999997E-2</v>
      </c>
    </row>
    <row r="3448" spans="1:7" x14ac:dyDescent="0.2">
      <c r="A3448" s="1">
        <v>41915</v>
      </c>
      <c r="B3448">
        <v>363.5</v>
      </c>
      <c r="C3448">
        <v>375.1</v>
      </c>
      <c r="D3448">
        <v>378.2</v>
      </c>
      <c r="E3448">
        <v>362.8</v>
      </c>
      <c r="F3448" t="s">
        <v>3222</v>
      </c>
      <c r="G3448">
        <v>-3.1199999999999999E-2</v>
      </c>
    </row>
    <row r="3449" spans="1:7" x14ac:dyDescent="0.2">
      <c r="A3449" s="1">
        <v>41914</v>
      </c>
      <c r="B3449">
        <v>375.1</v>
      </c>
      <c r="C3449">
        <v>382.8</v>
      </c>
      <c r="D3449">
        <v>385.6</v>
      </c>
      <c r="E3449">
        <v>371.2</v>
      </c>
      <c r="F3449" t="s">
        <v>3223</v>
      </c>
      <c r="G3449">
        <v>-2.01E-2</v>
      </c>
    </row>
    <row r="3450" spans="1:7" x14ac:dyDescent="0.2">
      <c r="A3450" s="1">
        <v>41913</v>
      </c>
      <c r="B3450">
        <v>382.8</v>
      </c>
      <c r="C3450">
        <v>388.2</v>
      </c>
      <c r="D3450">
        <v>395.1</v>
      </c>
      <c r="E3450">
        <v>381.1</v>
      </c>
      <c r="F3450" t="s">
        <v>3224</v>
      </c>
      <c r="G3450">
        <v>-1.37E-2</v>
      </c>
    </row>
    <row r="3451" spans="1:7" x14ac:dyDescent="0.2">
      <c r="A3451" s="1">
        <v>41912</v>
      </c>
      <c r="B3451">
        <v>388.2</v>
      </c>
      <c r="C3451">
        <v>376.8</v>
      </c>
      <c r="D3451">
        <v>395.2</v>
      </c>
      <c r="E3451">
        <v>374.7</v>
      </c>
      <c r="F3451" t="s">
        <v>3225</v>
      </c>
      <c r="G3451">
        <v>3.0300000000000001E-2</v>
      </c>
    </row>
    <row r="3452" spans="1:7" x14ac:dyDescent="0.2">
      <c r="A3452" s="1">
        <v>41911</v>
      </c>
      <c r="B3452">
        <v>376.8</v>
      </c>
      <c r="C3452">
        <v>379.1</v>
      </c>
      <c r="D3452">
        <v>389.3</v>
      </c>
      <c r="E3452">
        <v>372.6</v>
      </c>
      <c r="F3452" t="s">
        <v>3226</v>
      </c>
      <c r="G3452">
        <v>-6.1000000000000004E-3</v>
      </c>
    </row>
    <row r="3453" spans="1:7" x14ac:dyDescent="0.2">
      <c r="A3453" s="1">
        <v>41910</v>
      </c>
      <c r="B3453">
        <v>379.1</v>
      </c>
      <c r="C3453">
        <v>399</v>
      </c>
      <c r="D3453">
        <v>402.3</v>
      </c>
      <c r="E3453">
        <v>374.1</v>
      </c>
      <c r="F3453" t="s">
        <v>3227</v>
      </c>
      <c r="G3453">
        <v>-0.05</v>
      </c>
    </row>
    <row r="3454" spans="1:7" x14ac:dyDescent="0.2">
      <c r="A3454" s="1">
        <v>41909</v>
      </c>
      <c r="B3454">
        <v>399</v>
      </c>
      <c r="C3454">
        <v>404.5</v>
      </c>
      <c r="D3454">
        <v>407.1</v>
      </c>
      <c r="E3454">
        <v>394.7</v>
      </c>
      <c r="F3454" t="s">
        <v>3228</v>
      </c>
      <c r="G3454">
        <v>-1.35E-2</v>
      </c>
    </row>
    <row r="3455" spans="1:7" x14ac:dyDescent="0.2">
      <c r="A3455" s="1">
        <v>41908</v>
      </c>
      <c r="B3455">
        <v>404.5</v>
      </c>
      <c r="C3455">
        <v>412.3</v>
      </c>
      <c r="D3455">
        <v>416.4</v>
      </c>
      <c r="E3455">
        <v>399.7</v>
      </c>
      <c r="F3455" t="s">
        <v>3229</v>
      </c>
      <c r="G3455">
        <v>-1.9E-2</v>
      </c>
    </row>
    <row r="3456" spans="1:7" x14ac:dyDescent="0.2">
      <c r="A3456" s="1">
        <v>41907</v>
      </c>
      <c r="B3456">
        <v>412.3</v>
      </c>
      <c r="C3456">
        <v>423.8</v>
      </c>
      <c r="D3456">
        <v>427.5</v>
      </c>
      <c r="E3456">
        <v>409.6</v>
      </c>
      <c r="F3456" t="s">
        <v>3230</v>
      </c>
      <c r="G3456">
        <v>-2.7099999999999999E-2</v>
      </c>
    </row>
    <row r="3457" spans="1:7" x14ac:dyDescent="0.2">
      <c r="A3457" s="1">
        <v>41906</v>
      </c>
      <c r="B3457">
        <v>423.8</v>
      </c>
      <c r="C3457">
        <v>436.9</v>
      </c>
      <c r="D3457">
        <v>439.2</v>
      </c>
      <c r="E3457">
        <v>422.1</v>
      </c>
      <c r="F3457" t="s">
        <v>3231</v>
      </c>
      <c r="G3457">
        <v>-0.03</v>
      </c>
    </row>
    <row r="3458" spans="1:7" x14ac:dyDescent="0.2">
      <c r="A3458" s="1">
        <v>41905</v>
      </c>
      <c r="B3458">
        <v>436.9</v>
      </c>
      <c r="C3458">
        <v>404.1</v>
      </c>
      <c r="D3458">
        <v>445.5</v>
      </c>
      <c r="E3458">
        <v>394.8</v>
      </c>
      <c r="F3458" t="s">
        <v>3232</v>
      </c>
      <c r="G3458">
        <v>8.1100000000000005E-2</v>
      </c>
    </row>
    <row r="3459" spans="1:7" x14ac:dyDescent="0.2">
      <c r="A3459" s="1">
        <v>41904</v>
      </c>
      <c r="B3459">
        <v>404.1</v>
      </c>
      <c r="C3459">
        <v>401.6</v>
      </c>
      <c r="D3459">
        <v>410.8</v>
      </c>
      <c r="E3459">
        <v>398.6</v>
      </c>
      <c r="F3459" t="s">
        <v>3233</v>
      </c>
      <c r="G3459">
        <v>6.1999999999999998E-3</v>
      </c>
    </row>
    <row r="3460" spans="1:7" x14ac:dyDescent="0.2">
      <c r="A3460" s="1">
        <v>41903</v>
      </c>
      <c r="B3460">
        <v>401.6</v>
      </c>
      <c r="C3460">
        <v>411.5</v>
      </c>
      <c r="D3460">
        <v>415.1</v>
      </c>
      <c r="E3460">
        <v>394.5</v>
      </c>
      <c r="F3460" t="s">
        <v>3234</v>
      </c>
      <c r="G3460">
        <v>-2.41E-2</v>
      </c>
    </row>
    <row r="3461" spans="1:7" x14ac:dyDescent="0.2">
      <c r="A3461" s="1">
        <v>41902</v>
      </c>
      <c r="B3461">
        <v>411.5</v>
      </c>
      <c r="C3461">
        <v>397.7</v>
      </c>
      <c r="D3461">
        <v>427.7</v>
      </c>
      <c r="E3461">
        <v>387.5</v>
      </c>
      <c r="F3461" t="s">
        <v>201</v>
      </c>
      <c r="G3461">
        <v>3.49E-2</v>
      </c>
    </row>
    <row r="3462" spans="1:7" x14ac:dyDescent="0.2">
      <c r="A3462" s="1">
        <v>41901</v>
      </c>
      <c r="B3462">
        <v>397.7</v>
      </c>
      <c r="C3462">
        <v>424.3</v>
      </c>
      <c r="D3462">
        <v>429.2</v>
      </c>
      <c r="E3462">
        <v>386.1</v>
      </c>
      <c r="F3462" t="s">
        <v>3235</v>
      </c>
      <c r="G3462">
        <v>-6.2700000000000006E-2</v>
      </c>
    </row>
    <row r="3463" spans="1:7" x14ac:dyDescent="0.2">
      <c r="A3463" s="1">
        <v>41900</v>
      </c>
      <c r="B3463">
        <v>424.3</v>
      </c>
      <c r="C3463">
        <v>461.1</v>
      </c>
      <c r="D3463">
        <v>462.3</v>
      </c>
      <c r="E3463">
        <v>408.8</v>
      </c>
      <c r="F3463" t="s">
        <v>3236</v>
      </c>
      <c r="G3463">
        <v>-7.9899999999999999E-2</v>
      </c>
    </row>
    <row r="3464" spans="1:7" x14ac:dyDescent="0.2">
      <c r="A3464" s="1">
        <v>41899</v>
      </c>
      <c r="B3464">
        <v>461.1</v>
      </c>
      <c r="C3464">
        <v>466.8</v>
      </c>
      <c r="D3464">
        <v>469.4</v>
      </c>
      <c r="E3464">
        <v>458.3</v>
      </c>
      <c r="F3464" t="s">
        <v>3237</v>
      </c>
      <c r="G3464">
        <v>-1.21E-2</v>
      </c>
    </row>
    <row r="3465" spans="1:7" x14ac:dyDescent="0.2">
      <c r="A3465" s="1">
        <v>41898</v>
      </c>
      <c r="B3465">
        <v>466.8</v>
      </c>
      <c r="C3465">
        <v>477.7</v>
      </c>
      <c r="D3465">
        <v>478.8</v>
      </c>
      <c r="E3465">
        <v>464</v>
      </c>
      <c r="F3465" t="s">
        <v>3238</v>
      </c>
      <c r="G3465">
        <v>-2.29E-2</v>
      </c>
    </row>
    <row r="3466" spans="1:7" x14ac:dyDescent="0.2">
      <c r="A3466" s="1">
        <v>41897</v>
      </c>
      <c r="B3466">
        <v>477.7</v>
      </c>
      <c r="C3466">
        <v>477.7</v>
      </c>
      <c r="D3466">
        <v>479.3</v>
      </c>
      <c r="E3466">
        <v>473.7</v>
      </c>
      <c r="F3466" t="s">
        <v>3239</v>
      </c>
      <c r="G3466">
        <v>0</v>
      </c>
    </row>
    <row r="3467" spans="1:7" x14ac:dyDescent="0.2">
      <c r="A3467" s="1">
        <v>41896</v>
      </c>
      <c r="B3467">
        <v>477.7</v>
      </c>
      <c r="C3467">
        <v>478.2</v>
      </c>
      <c r="D3467">
        <v>480.3</v>
      </c>
      <c r="E3467">
        <v>472</v>
      </c>
      <c r="F3467" t="s">
        <v>3240</v>
      </c>
      <c r="G3467">
        <v>-8.9999999999999998E-4</v>
      </c>
    </row>
    <row r="3468" spans="1:7" x14ac:dyDescent="0.2">
      <c r="A3468" s="1">
        <v>41895</v>
      </c>
      <c r="B3468">
        <v>478.2</v>
      </c>
      <c r="C3468">
        <v>477.7</v>
      </c>
      <c r="D3468">
        <v>480.6</v>
      </c>
      <c r="E3468">
        <v>474.6</v>
      </c>
      <c r="F3468" t="s">
        <v>3241</v>
      </c>
      <c r="G3468">
        <v>8.9999999999999998E-4</v>
      </c>
    </row>
    <row r="3469" spans="1:7" x14ac:dyDescent="0.2">
      <c r="A3469" s="1">
        <v>41894</v>
      </c>
      <c r="B3469">
        <v>477.7</v>
      </c>
      <c r="C3469">
        <v>478.5</v>
      </c>
      <c r="D3469">
        <v>479.7</v>
      </c>
      <c r="E3469">
        <v>471.1</v>
      </c>
      <c r="F3469" t="s">
        <v>3242</v>
      </c>
      <c r="G3469">
        <v>-1.6000000000000001E-3</v>
      </c>
    </row>
    <row r="3470" spans="1:7" x14ac:dyDescent="0.2">
      <c r="A3470" s="1">
        <v>41893</v>
      </c>
      <c r="B3470">
        <v>478.5</v>
      </c>
      <c r="C3470">
        <v>479.7</v>
      </c>
      <c r="D3470">
        <v>488.9</v>
      </c>
      <c r="E3470">
        <v>474.6</v>
      </c>
      <c r="F3470" t="s">
        <v>3243</v>
      </c>
      <c r="G3470">
        <v>-2.5000000000000001E-3</v>
      </c>
    </row>
    <row r="3471" spans="1:7" x14ac:dyDescent="0.2">
      <c r="A3471" s="1">
        <v>41892</v>
      </c>
      <c r="B3471">
        <v>479.7</v>
      </c>
      <c r="C3471">
        <v>474.9</v>
      </c>
      <c r="D3471">
        <v>491</v>
      </c>
      <c r="E3471">
        <v>471.6</v>
      </c>
      <c r="F3471" t="s">
        <v>3244</v>
      </c>
      <c r="G3471">
        <v>1.01E-2</v>
      </c>
    </row>
    <row r="3472" spans="1:7" x14ac:dyDescent="0.2">
      <c r="A3472" s="1">
        <v>41891</v>
      </c>
      <c r="B3472">
        <v>474.9</v>
      </c>
      <c r="C3472">
        <v>475.7</v>
      </c>
      <c r="D3472">
        <v>478.6</v>
      </c>
      <c r="E3472">
        <v>467.5</v>
      </c>
      <c r="F3472" t="s">
        <v>3245</v>
      </c>
      <c r="G3472">
        <v>-1.6999999999999999E-3</v>
      </c>
    </row>
    <row r="3473" spans="1:7" x14ac:dyDescent="0.2">
      <c r="A3473" s="1">
        <v>41890</v>
      </c>
      <c r="B3473">
        <v>475.7</v>
      </c>
      <c r="C3473">
        <v>485.8</v>
      </c>
      <c r="D3473">
        <v>487</v>
      </c>
      <c r="E3473">
        <v>469.5</v>
      </c>
      <c r="F3473" t="s">
        <v>3246</v>
      </c>
      <c r="G3473">
        <v>-2.07E-2</v>
      </c>
    </row>
    <row r="3474" spans="1:7" x14ac:dyDescent="0.2">
      <c r="A3474" s="1">
        <v>41889</v>
      </c>
      <c r="B3474">
        <v>485.8</v>
      </c>
      <c r="C3474">
        <v>484.5</v>
      </c>
      <c r="D3474">
        <v>490.7</v>
      </c>
      <c r="E3474">
        <v>478.5</v>
      </c>
      <c r="F3474" t="s">
        <v>3247</v>
      </c>
      <c r="G3474">
        <v>2.5999999999999999E-3</v>
      </c>
    </row>
    <row r="3475" spans="1:7" x14ac:dyDescent="0.2">
      <c r="A3475" s="1">
        <v>41888</v>
      </c>
      <c r="B3475">
        <v>484.5</v>
      </c>
      <c r="C3475">
        <v>483.6</v>
      </c>
      <c r="D3475">
        <v>491.4</v>
      </c>
      <c r="E3475">
        <v>480.8</v>
      </c>
      <c r="F3475" t="s">
        <v>3248</v>
      </c>
      <c r="G3475">
        <v>1.6999999999999999E-3</v>
      </c>
    </row>
    <row r="3476" spans="1:7" x14ac:dyDescent="0.2">
      <c r="A3476" s="1">
        <v>41887</v>
      </c>
      <c r="B3476">
        <v>483.6</v>
      </c>
      <c r="C3476">
        <v>491</v>
      </c>
      <c r="D3476">
        <v>495</v>
      </c>
      <c r="E3476">
        <v>483.1</v>
      </c>
      <c r="F3476" t="s">
        <v>3249</v>
      </c>
      <c r="G3476">
        <v>-1.49E-2</v>
      </c>
    </row>
    <row r="3477" spans="1:7" x14ac:dyDescent="0.2">
      <c r="A3477" s="1">
        <v>41886</v>
      </c>
      <c r="B3477">
        <v>491</v>
      </c>
      <c r="C3477">
        <v>480</v>
      </c>
      <c r="D3477">
        <v>498.5</v>
      </c>
      <c r="E3477">
        <v>476.3</v>
      </c>
      <c r="F3477" t="s">
        <v>3164</v>
      </c>
      <c r="G3477">
        <v>2.2800000000000001E-2</v>
      </c>
    </row>
    <row r="3478" spans="1:7" x14ac:dyDescent="0.2">
      <c r="A3478" s="1">
        <v>41885</v>
      </c>
      <c r="B3478">
        <v>480</v>
      </c>
      <c r="C3478">
        <v>478.9</v>
      </c>
      <c r="D3478">
        <v>487.3</v>
      </c>
      <c r="E3478">
        <v>476.8</v>
      </c>
      <c r="F3478" t="s">
        <v>3250</v>
      </c>
      <c r="G3478">
        <v>2.3E-3</v>
      </c>
    </row>
    <row r="3479" spans="1:7" x14ac:dyDescent="0.2">
      <c r="A3479" s="1">
        <v>41884</v>
      </c>
      <c r="B3479">
        <v>478.9</v>
      </c>
      <c r="C3479">
        <v>477.2</v>
      </c>
      <c r="D3479">
        <v>487</v>
      </c>
      <c r="E3479">
        <v>470.5</v>
      </c>
      <c r="F3479" t="s">
        <v>3251</v>
      </c>
      <c r="G3479">
        <v>3.7000000000000002E-3</v>
      </c>
    </row>
    <row r="3480" spans="1:7" x14ac:dyDescent="0.2">
      <c r="A3480" s="1">
        <v>41883</v>
      </c>
      <c r="B3480">
        <v>477.2</v>
      </c>
      <c r="C3480">
        <v>481.8</v>
      </c>
      <c r="D3480">
        <v>487.5</v>
      </c>
      <c r="E3480">
        <v>471.8</v>
      </c>
      <c r="F3480" t="s">
        <v>3252</v>
      </c>
      <c r="G3480">
        <v>-9.4999999999999998E-3</v>
      </c>
    </row>
    <row r="3481" spans="1:7" x14ac:dyDescent="0.2">
      <c r="A3481" s="1">
        <v>41882</v>
      </c>
      <c r="B3481">
        <v>481.8</v>
      </c>
      <c r="C3481">
        <v>506</v>
      </c>
      <c r="D3481">
        <v>508.3</v>
      </c>
      <c r="E3481">
        <v>478.3</v>
      </c>
      <c r="F3481" t="s">
        <v>3253</v>
      </c>
      <c r="G3481">
        <v>-4.7800000000000002E-2</v>
      </c>
    </row>
    <row r="3482" spans="1:7" x14ac:dyDescent="0.2">
      <c r="A3482" s="1">
        <v>41881</v>
      </c>
      <c r="B3482">
        <v>506</v>
      </c>
      <c r="C3482">
        <v>512.6</v>
      </c>
      <c r="D3482">
        <v>512.9</v>
      </c>
      <c r="E3482">
        <v>503.1</v>
      </c>
      <c r="F3482" t="s">
        <v>3254</v>
      </c>
      <c r="G3482">
        <v>-1.29E-2</v>
      </c>
    </row>
    <row r="3483" spans="1:7" x14ac:dyDescent="0.2">
      <c r="A3483" s="1">
        <v>41880</v>
      </c>
      <c r="B3483">
        <v>512.6</v>
      </c>
      <c r="C3483">
        <v>510.8</v>
      </c>
      <c r="D3483">
        <v>515.20000000000005</v>
      </c>
      <c r="E3483">
        <v>506.7</v>
      </c>
      <c r="F3483" t="s">
        <v>3255</v>
      </c>
      <c r="G3483">
        <v>3.5000000000000001E-3</v>
      </c>
    </row>
    <row r="3484" spans="1:7" x14ac:dyDescent="0.2">
      <c r="A3484" s="1">
        <v>41879</v>
      </c>
      <c r="B3484">
        <v>510.8</v>
      </c>
      <c r="C3484">
        <v>515.20000000000005</v>
      </c>
      <c r="D3484">
        <v>521.6</v>
      </c>
      <c r="E3484">
        <v>503.3</v>
      </c>
      <c r="F3484" t="s">
        <v>3256</v>
      </c>
      <c r="G3484">
        <v>-8.6999999999999994E-3</v>
      </c>
    </row>
    <row r="3485" spans="1:7" x14ac:dyDescent="0.2">
      <c r="A3485" s="1">
        <v>41878</v>
      </c>
      <c r="B3485">
        <v>515.20000000000005</v>
      </c>
      <c r="C3485">
        <v>512.6</v>
      </c>
      <c r="D3485">
        <v>527.4</v>
      </c>
      <c r="E3485">
        <v>512.70000000000005</v>
      </c>
      <c r="F3485" t="s">
        <v>3248</v>
      </c>
      <c r="G3485">
        <v>5.1999999999999998E-3</v>
      </c>
    </row>
    <row r="3486" spans="1:7" x14ac:dyDescent="0.2">
      <c r="A3486" s="1">
        <v>41877</v>
      </c>
      <c r="B3486">
        <v>512.6</v>
      </c>
      <c r="C3486">
        <v>502.9</v>
      </c>
      <c r="D3486">
        <v>516</v>
      </c>
      <c r="E3486">
        <v>501.8</v>
      </c>
      <c r="F3486" t="s">
        <v>3257</v>
      </c>
      <c r="G3486">
        <v>1.9099999999999999E-2</v>
      </c>
    </row>
    <row r="3487" spans="1:7" x14ac:dyDescent="0.2">
      <c r="A3487" s="1">
        <v>41876</v>
      </c>
      <c r="B3487">
        <v>502.9</v>
      </c>
      <c r="C3487">
        <v>509.7</v>
      </c>
      <c r="D3487">
        <v>511.3</v>
      </c>
      <c r="E3487">
        <v>499.7</v>
      </c>
      <c r="F3487" t="s">
        <v>3258</v>
      </c>
      <c r="G3487">
        <v>-1.3299999999999999E-2</v>
      </c>
    </row>
    <row r="3488" spans="1:7" x14ac:dyDescent="0.2">
      <c r="A3488" s="1">
        <v>41875</v>
      </c>
      <c r="B3488">
        <v>509.7</v>
      </c>
      <c r="C3488">
        <v>497.7</v>
      </c>
      <c r="D3488">
        <v>514.79999999999995</v>
      </c>
      <c r="E3488">
        <v>496.8</v>
      </c>
      <c r="F3488" t="s">
        <v>3259</v>
      </c>
      <c r="G3488">
        <v>2.4199999999999999E-2</v>
      </c>
    </row>
    <row r="3489" spans="1:7" x14ac:dyDescent="0.2">
      <c r="A3489" s="1">
        <v>41874</v>
      </c>
      <c r="B3489">
        <v>497.7</v>
      </c>
      <c r="C3489">
        <v>516.1</v>
      </c>
      <c r="D3489">
        <v>516.79999999999995</v>
      </c>
      <c r="E3489">
        <v>494</v>
      </c>
      <c r="F3489" t="s">
        <v>3260</v>
      </c>
      <c r="G3489">
        <v>-3.5700000000000003E-2</v>
      </c>
    </row>
    <row r="3490" spans="1:7" x14ac:dyDescent="0.2">
      <c r="A3490" s="1">
        <v>41873</v>
      </c>
      <c r="B3490">
        <v>516.1</v>
      </c>
      <c r="C3490">
        <v>517.9</v>
      </c>
      <c r="D3490">
        <v>524.4</v>
      </c>
      <c r="E3490">
        <v>500.6</v>
      </c>
      <c r="F3490" t="s">
        <v>3261</v>
      </c>
      <c r="G3490">
        <v>-3.5999999999999999E-3</v>
      </c>
    </row>
    <row r="3491" spans="1:7" x14ac:dyDescent="0.2">
      <c r="A3491" s="1">
        <v>41872</v>
      </c>
      <c r="B3491">
        <v>517.9</v>
      </c>
      <c r="C3491">
        <v>516.79999999999995</v>
      </c>
      <c r="D3491">
        <v>537.20000000000005</v>
      </c>
      <c r="E3491">
        <v>511.4</v>
      </c>
      <c r="F3491" t="s">
        <v>3262</v>
      </c>
      <c r="G3491">
        <v>2.2000000000000001E-3</v>
      </c>
    </row>
    <row r="3492" spans="1:7" x14ac:dyDescent="0.2">
      <c r="A3492" s="1">
        <v>41871</v>
      </c>
      <c r="B3492">
        <v>516.79999999999995</v>
      </c>
      <c r="C3492">
        <v>485.1</v>
      </c>
      <c r="D3492">
        <v>521.79999999999995</v>
      </c>
      <c r="E3492">
        <v>468.5</v>
      </c>
      <c r="F3492" t="s">
        <v>3263</v>
      </c>
      <c r="G3492">
        <v>6.5299999999999997E-2</v>
      </c>
    </row>
    <row r="3493" spans="1:7" x14ac:dyDescent="0.2">
      <c r="A3493" s="1">
        <v>41870</v>
      </c>
      <c r="B3493">
        <v>485.1</v>
      </c>
      <c r="C3493">
        <v>462.2</v>
      </c>
      <c r="D3493">
        <v>487</v>
      </c>
      <c r="E3493">
        <v>455.8</v>
      </c>
      <c r="F3493" t="s">
        <v>3264</v>
      </c>
      <c r="G3493">
        <v>4.9599999999999998E-2</v>
      </c>
    </row>
    <row r="3494" spans="1:7" x14ac:dyDescent="0.2">
      <c r="A3494" s="1">
        <v>41869</v>
      </c>
      <c r="B3494">
        <v>462.2</v>
      </c>
      <c r="C3494">
        <v>485.5</v>
      </c>
      <c r="D3494">
        <v>493.3</v>
      </c>
      <c r="E3494">
        <v>450</v>
      </c>
      <c r="F3494" t="s">
        <v>3265</v>
      </c>
      <c r="G3494">
        <v>-4.8000000000000001E-2</v>
      </c>
    </row>
    <row r="3495" spans="1:7" x14ac:dyDescent="0.2">
      <c r="A3495" s="1">
        <v>41868</v>
      </c>
      <c r="B3495">
        <v>485.5</v>
      </c>
      <c r="C3495">
        <v>522</v>
      </c>
      <c r="D3495">
        <v>524.70000000000005</v>
      </c>
      <c r="E3495">
        <v>478.2</v>
      </c>
      <c r="F3495" t="s">
        <v>3266</v>
      </c>
      <c r="G3495">
        <v>-6.9900000000000004E-2</v>
      </c>
    </row>
    <row r="3496" spans="1:7" x14ac:dyDescent="0.2">
      <c r="A3496" s="1">
        <v>41867</v>
      </c>
      <c r="B3496">
        <v>522</v>
      </c>
      <c r="C3496">
        <v>496.5</v>
      </c>
      <c r="D3496">
        <v>524.29999999999995</v>
      </c>
      <c r="E3496">
        <v>483.2</v>
      </c>
      <c r="F3496" t="s">
        <v>3267</v>
      </c>
      <c r="G3496">
        <v>5.1499999999999997E-2</v>
      </c>
    </row>
    <row r="3497" spans="1:7" x14ac:dyDescent="0.2">
      <c r="A3497" s="1">
        <v>41866</v>
      </c>
      <c r="B3497">
        <v>496.5</v>
      </c>
      <c r="C3497">
        <v>504.8</v>
      </c>
      <c r="D3497">
        <v>515.20000000000005</v>
      </c>
      <c r="E3497">
        <v>483.2</v>
      </c>
      <c r="F3497" t="s">
        <v>3268</v>
      </c>
      <c r="G3497">
        <v>-1.6500000000000001E-2</v>
      </c>
    </row>
    <row r="3498" spans="1:7" x14ac:dyDescent="0.2">
      <c r="A3498" s="1">
        <v>41865</v>
      </c>
      <c r="B3498">
        <v>504.8</v>
      </c>
      <c r="C3498">
        <v>542.1</v>
      </c>
      <c r="D3498">
        <v>544.9</v>
      </c>
      <c r="E3498">
        <v>495.9</v>
      </c>
      <c r="F3498" t="s">
        <v>3269</v>
      </c>
      <c r="G3498">
        <v>-6.88E-2</v>
      </c>
    </row>
    <row r="3499" spans="1:7" x14ac:dyDescent="0.2">
      <c r="A3499" s="1">
        <v>41864</v>
      </c>
      <c r="B3499">
        <v>542.1</v>
      </c>
      <c r="C3499">
        <v>567.70000000000005</v>
      </c>
      <c r="D3499">
        <v>573.5</v>
      </c>
      <c r="E3499">
        <v>523.20000000000005</v>
      </c>
      <c r="F3499" t="s">
        <v>3270</v>
      </c>
      <c r="G3499">
        <v>-4.4999999999999998E-2</v>
      </c>
    </row>
    <row r="3500" spans="1:7" x14ac:dyDescent="0.2">
      <c r="A3500" s="1">
        <v>41863</v>
      </c>
      <c r="B3500">
        <v>567.70000000000005</v>
      </c>
      <c r="C3500">
        <v>575.9</v>
      </c>
      <c r="D3500">
        <v>578.29999999999995</v>
      </c>
      <c r="E3500">
        <v>562</v>
      </c>
      <c r="F3500" t="s">
        <v>3271</v>
      </c>
      <c r="G3500">
        <v>-1.43E-2</v>
      </c>
    </row>
    <row r="3501" spans="1:7" x14ac:dyDescent="0.2">
      <c r="A3501" s="1">
        <v>41862</v>
      </c>
      <c r="B3501">
        <v>575.9</v>
      </c>
      <c r="C3501">
        <v>592.1</v>
      </c>
      <c r="D3501">
        <v>593.6</v>
      </c>
      <c r="E3501">
        <v>571.70000000000005</v>
      </c>
      <c r="F3501" t="s">
        <v>3272</v>
      </c>
      <c r="G3501">
        <v>-2.7300000000000001E-2</v>
      </c>
    </row>
    <row r="3502" spans="1:7" x14ac:dyDescent="0.2">
      <c r="A3502" s="1">
        <v>41861</v>
      </c>
      <c r="B3502">
        <v>592.1</v>
      </c>
      <c r="C3502">
        <v>589.5</v>
      </c>
      <c r="D3502">
        <v>596.6</v>
      </c>
      <c r="E3502">
        <v>588.1</v>
      </c>
      <c r="F3502" t="s">
        <v>3273</v>
      </c>
      <c r="G3502">
        <v>4.3E-3</v>
      </c>
    </row>
    <row r="3503" spans="1:7" x14ac:dyDescent="0.2">
      <c r="A3503" s="1">
        <v>41860</v>
      </c>
      <c r="B3503">
        <v>589.5</v>
      </c>
      <c r="C3503">
        <v>595.79999999999995</v>
      </c>
      <c r="D3503">
        <v>595.6</v>
      </c>
      <c r="E3503">
        <v>587.4</v>
      </c>
      <c r="F3503" t="s">
        <v>3274</v>
      </c>
      <c r="G3503">
        <v>-1.06E-2</v>
      </c>
    </row>
    <row r="3504" spans="1:7" x14ac:dyDescent="0.2">
      <c r="A3504" s="1">
        <v>41859</v>
      </c>
      <c r="B3504">
        <v>595.79999999999995</v>
      </c>
      <c r="C3504">
        <v>592.79999999999995</v>
      </c>
      <c r="D3504">
        <v>608.20000000000005</v>
      </c>
      <c r="E3504">
        <v>592.1</v>
      </c>
      <c r="F3504" t="s">
        <v>3275</v>
      </c>
      <c r="G3504">
        <v>5.1000000000000004E-3</v>
      </c>
    </row>
    <row r="3505" spans="1:7" x14ac:dyDescent="0.2">
      <c r="A3505" s="1">
        <v>41858</v>
      </c>
      <c r="B3505">
        <v>592.79999999999995</v>
      </c>
      <c r="C3505">
        <v>589.79999999999995</v>
      </c>
      <c r="D3505">
        <v>595.1</v>
      </c>
      <c r="E3505">
        <v>587.9</v>
      </c>
      <c r="F3505" t="s">
        <v>3276</v>
      </c>
      <c r="G3505">
        <v>5.1000000000000004E-3</v>
      </c>
    </row>
    <row r="3506" spans="1:7" x14ac:dyDescent="0.2">
      <c r="A3506" s="1">
        <v>41857</v>
      </c>
      <c r="B3506">
        <v>589.79999999999995</v>
      </c>
      <c r="C3506">
        <v>588.79999999999995</v>
      </c>
      <c r="D3506">
        <v>593.79999999999995</v>
      </c>
      <c r="E3506">
        <v>587.20000000000005</v>
      </c>
      <c r="F3506" t="s">
        <v>3277</v>
      </c>
      <c r="G3506">
        <v>1.6999999999999999E-3</v>
      </c>
    </row>
    <row r="3507" spans="1:7" x14ac:dyDescent="0.2">
      <c r="A3507" s="1">
        <v>41856</v>
      </c>
      <c r="B3507">
        <v>588.79999999999995</v>
      </c>
      <c r="C3507">
        <v>592.79999999999995</v>
      </c>
      <c r="D3507">
        <v>594.29999999999995</v>
      </c>
      <c r="E3507">
        <v>585.4</v>
      </c>
      <c r="F3507" t="s">
        <v>3278</v>
      </c>
      <c r="G3507">
        <v>-6.7999999999999996E-3</v>
      </c>
    </row>
    <row r="3508" spans="1:7" x14ac:dyDescent="0.2">
      <c r="A3508" s="1">
        <v>41855</v>
      </c>
      <c r="B3508">
        <v>592.79999999999995</v>
      </c>
      <c r="C3508">
        <v>588.9</v>
      </c>
      <c r="D3508">
        <v>595.1</v>
      </c>
      <c r="E3508">
        <v>586.5</v>
      </c>
      <c r="F3508" t="s">
        <v>3279</v>
      </c>
      <c r="G3508">
        <v>6.4999999999999997E-3</v>
      </c>
    </row>
    <row r="3509" spans="1:7" x14ac:dyDescent="0.2">
      <c r="A3509" s="1">
        <v>41854</v>
      </c>
      <c r="B3509">
        <v>588.9</v>
      </c>
      <c r="C3509">
        <v>591.70000000000005</v>
      </c>
      <c r="D3509">
        <v>592.1</v>
      </c>
      <c r="E3509">
        <v>580.6</v>
      </c>
      <c r="F3509" t="s">
        <v>3280</v>
      </c>
      <c r="G3509">
        <v>-4.7000000000000002E-3</v>
      </c>
    </row>
    <row r="3510" spans="1:7" x14ac:dyDescent="0.2">
      <c r="A3510" s="1">
        <v>41853</v>
      </c>
      <c r="B3510">
        <v>591.70000000000005</v>
      </c>
      <c r="C3510">
        <v>598.79999999999995</v>
      </c>
      <c r="D3510">
        <v>598.9</v>
      </c>
      <c r="E3510">
        <v>587.4</v>
      </c>
      <c r="F3510" t="s">
        <v>3281</v>
      </c>
      <c r="G3510">
        <v>-1.18E-2</v>
      </c>
    </row>
    <row r="3511" spans="1:7" x14ac:dyDescent="0.2">
      <c r="A3511" s="1">
        <v>41852</v>
      </c>
      <c r="B3511">
        <v>598.79999999999995</v>
      </c>
      <c r="C3511">
        <v>589.5</v>
      </c>
      <c r="D3511">
        <v>604</v>
      </c>
      <c r="E3511">
        <v>586.4</v>
      </c>
      <c r="F3511" t="s">
        <v>3236</v>
      </c>
      <c r="G3511">
        <v>1.5699999999999999E-2</v>
      </c>
    </row>
    <row r="3512" spans="1:7" x14ac:dyDescent="0.2">
      <c r="A3512" s="1">
        <v>41851</v>
      </c>
      <c r="B3512">
        <v>589.5</v>
      </c>
      <c r="C3512">
        <v>564.6</v>
      </c>
      <c r="D3512">
        <v>593.70000000000005</v>
      </c>
      <c r="E3512">
        <v>564</v>
      </c>
      <c r="F3512" t="s">
        <v>3282</v>
      </c>
      <c r="G3512">
        <v>4.41E-2</v>
      </c>
    </row>
    <row r="3513" spans="1:7" x14ac:dyDescent="0.2">
      <c r="A3513" s="1">
        <v>41850</v>
      </c>
      <c r="B3513">
        <v>564.6</v>
      </c>
      <c r="C3513">
        <v>585.79999999999995</v>
      </c>
      <c r="D3513">
        <v>586.1</v>
      </c>
      <c r="E3513">
        <v>564.20000000000005</v>
      </c>
      <c r="F3513" t="s">
        <v>3283</v>
      </c>
      <c r="G3513">
        <v>-3.61E-2</v>
      </c>
    </row>
    <row r="3514" spans="1:7" x14ac:dyDescent="0.2">
      <c r="A3514" s="1">
        <v>41849</v>
      </c>
      <c r="B3514">
        <v>585.79999999999995</v>
      </c>
      <c r="C3514">
        <v>587.9</v>
      </c>
      <c r="D3514">
        <v>591.29999999999995</v>
      </c>
      <c r="E3514">
        <v>579.5</v>
      </c>
      <c r="F3514" t="s">
        <v>3284</v>
      </c>
      <c r="G3514">
        <v>-3.7000000000000002E-3</v>
      </c>
    </row>
    <row r="3515" spans="1:7" x14ac:dyDescent="0.2">
      <c r="A3515" s="1">
        <v>41848</v>
      </c>
      <c r="B3515">
        <v>587.9</v>
      </c>
      <c r="C3515">
        <v>595</v>
      </c>
      <c r="D3515">
        <v>597.5</v>
      </c>
      <c r="E3515">
        <v>578.1</v>
      </c>
      <c r="F3515" t="s">
        <v>3285</v>
      </c>
      <c r="G3515">
        <v>-1.1900000000000001E-2</v>
      </c>
    </row>
    <row r="3516" spans="1:7" x14ac:dyDescent="0.2">
      <c r="A3516" s="1">
        <v>41847</v>
      </c>
      <c r="B3516">
        <v>595</v>
      </c>
      <c r="C3516">
        <v>596</v>
      </c>
      <c r="D3516">
        <v>601.5</v>
      </c>
      <c r="E3516">
        <v>593.70000000000005</v>
      </c>
      <c r="F3516" t="s">
        <v>3257</v>
      </c>
      <c r="G3516">
        <v>-1.6000000000000001E-3</v>
      </c>
    </row>
    <row r="3517" spans="1:7" x14ac:dyDescent="0.2">
      <c r="A3517" s="1">
        <v>41846</v>
      </c>
      <c r="B3517">
        <v>596</v>
      </c>
      <c r="C3517">
        <v>600.5</v>
      </c>
      <c r="D3517">
        <v>603</v>
      </c>
      <c r="E3517">
        <v>593.29999999999995</v>
      </c>
      <c r="F3517" t="s">
        <v>3286</v>
      </c>
      <c r="G3517">
        <v>-7.4999999999999997E-3</v>
      </c>
    </row>
    <row r="3518" spans="1:7" x14ac:dyDescent="0.2">
      <c r="A3518" s="1">
        <v>41845</v>
      </c>
      <c r="B3518">
        <v>600.5</v>
      </c>
      <c r="C3518">
        <v>601.9</v>
      </c>
      <c r="D3518">
        <v>609.1</v>
      </c>
      <c r="E3518">
        <v>597.4</v>
      </c>
      <c r="F3518" t="s">
        <v>3287</v>
      </c>
      <c r="G3518">
        <v>-2.3E-3</v>
      </c>
    </row>
    <row r="3519" spans="1:7" x14ac:dyDescent="0.2">
      <c r="A3519" s="1">
        <v>41844</v>
      </c>
      <c r="B3519">
        <v>601.9</v>
      </c>
      <c r="C3519">
        <v>621.70000000000005</v>
      </c>
      <c r="D3519">
        <v>622</v>
      </c>
      <c r="E3519">
        <v>599.4</v>
      </c>
      <c r="F3519" t="s">
        <v>3288</v>
      </c>
      <c r="G3519">
        <v>-3.1899999999999998E-2</v>
      </c>
    </row>
    <row r="3520" spans="1:7" x14ac:dyDescent="0.2">
      <c r="A3520" s="1">
        <v>41843</v>
      </c>
      <c r="B3520">
        <v>621.70000000000005</v>
      </c>
      <c r="C3520">
        <v>622.5</v>
      </c>
      <c r="D3520">
        <v>625</v>
      </c>
      <c r="E3520">
        <v>621</v>
      </c>
      <c r="F3520" t="s">
        <v>3289</v>
      </c>
      <c r="G3520">
        <v>-1.2999999999999999E-3</v>
      </c>
    </row>
    <row r="3521" spans="1:7" x14ac:dyDescent="0.2">
      <c r="A3521" s="1">
        <v>41842</v>
      </c>
      <c r="B3521">
        <v>622.5</v>
      </c>
      <c r="C3521">
        <v>625.1</v>
      </c>
      <c r="D3521">
        <v>628.79999999999995</v>
      </c>
      <c r="E3521">
        <v>620</v>
      </c>
      <c r="F3521" t="s">
        <v>3290</v>
      </c>
      <c r="G3521">
        <v>-4.1999999999999997E-3</v>
      </c>
    </row>
    <row r="3522" spans="1:7" x14ac:dyDescent="0.2">
      <c r="A3522" s="1">
        <v>41841</v>
      </c>
      <c r="B3522">
        <v>625.1</v>
      </c>
      <c r="C3522">
        <v>621</v>
      </c>
      <c r="D3522">
        <v>625.9</v>
      </c>
      <c r="E3522">
        <v>615</v>
      </c>
      <c r="F3522" t="s">
        <v>3259</v>
      </c>
      <c r="G3522">
        <v>6.7000000000000002E-3</v>
      </c>
    </row>
    <row r="3523" spans="1:7" x14ac:dyDescent="0.2">
      <c r="A3523" s="1">
        <v>41840</v>
      </c>
      <c r="B3523">
        <v>621</v>
      </c>
      <c r="C3523">
        <v>627</v>
      </c>
      <c r="D3523">
        <v>627.9</v>
      </c>
      <c r="E3523">
        <v>620</v>
      </c>
      <c r="F3523" t="s">
        <v>3291</v>
      </c>
      <c r="G3523">
        <v>-9.7000000000000003E-3</v>
      </c>
    </row>
    <row r="3524" spans="1:7" x14ac:dyDescent="0.2">
      <c r="A3524" s="1">
        <v>41839</v>
      </c>
      <c r="B3524">
        <v>627</v>
      </c>
      <c r="C3524">
        <v>627.5</v>
      </c>
      <c r="D3524">
        <v>634.1</v>
      </c>
      <c r="E3524">
        <v>625.1</v>
      </c>
      <c r="F3524" t="s">
        <v>3292</v>
      </c>
      <c r="G3524">
        <v>-6.9999999999999999E-4</v>
      </c>
    </row>
    <row r="3525" spans="1:7" x14ac:dyDescent="0.2">
      <c r="A3525" s="1">
        <v>41838</v>
      </c>
      <c r="B3525">
        <v>627.5</v>
      </c>
      <c r="C3525">
        <v>626.6</v>
      </c>
      <c r="D3525">
        <v>630.20000000000005</v>
      </c>
      <c r="E3525">
        <v>617.9</v>
      </c>
      <c r="F3525" t="s">
        <v>3293</v>
      </c>
      <c r="G3525">
        <v>1.4E-3</v>
      </c>
    </row>
    <row r="3526" spans="1:7" x14ac:dyDescent="0.2">
      <c r="A3526" s="1">
        <v>41837</v>
      </c>
      <c r="B3526">
        <v>626.6</v>
      </c>
      <c r="C3526">
        <v>614.79999999999995</v>
      </c>
      <c r="D3526">
        <v>632.5</v>
      </c>
      <c r="E3526">
        <v>610</v>
      </c>
      <c r="F3526" t="s">
        <v>3294</v>
      </c>
      <c r="G3526">
        <v>1.9199999999999998E-2</v>
      </c>
    </row>
    <row r="3527" spans="1:7" x14ac:dyDescent="0.2">
      <c r="A3527" s="1">
        <v>41836</v>
      </c>
      <c r="B3527">
        <v>614.79999999999995</v>
      </c>
      <c r="C3527">
        <v>619.6</v>
      </c>
      <c r="D3527">
        <v>622.4</v>
      </c>
      <c r="E3527">
        <v>614.20000000000005</v>
      </c>
      <c r="F3527" t="s">
        <v>3295</v>
      </c>
      <c r="G3527">
        <v>-7.7000000000000002E-3</v>
      </c>
    </row>
    <row r="3528" spans="1:7" x14ac:dyDescent="0.2">
      <c r="A3528" s="1">
        <v>41835</v>
      </c>
      <c r="B3528">
        <v>619.6</v>
      </c>
      <c r="C3528">
        <v>618.29999999999995</v>
      </c>
      <c r="D3528">
        <v>624.4</v>
      </c>
      <c r="E3528">
        <v>617.29999999999995</v>
      </c>
      <c r="F3528" t="s">
        <v>3296</v>
      </c>
      <c r="G3528">
        <v>2.0999999999999999E-3</v>
      </c>
    </row>
    <row r="3529" spans="1:7" x14ac:dyDescent="0.2">
      <c r="A3529" s="1">
        <v>41834</v>
      </c>
      <c r="B3529">
        <v>618.29999999999995</v>
      </c>
      <c r="C3529">
        <v>628</v>
      </c>
      <c r="D3529">
        <v>629</v>
      </c>
      <c r="E3529">
        <v>616.1</v>
      </c>
      <c r="F3529" t="s">
        <v>3297</v>
      </c>
      <c r="G3529">
        <v>-1.55E-2</v>
      </c>
    </row>
    <row r="3530" spans="1:7" x14ac:dyDescent="0.2">
      <c r="A3530" s="1">
        <v>41833</v>
      </c>
      <c r="B3530">
        <v>628</v>
      </c>
      <c r="C3530">
        <v>635.9</v>
      </c>
      <c r="D3530">
        <v>638.6</v>
      </c>
      <c r="E3530">
        <v>627.5</v>
      </c>
      <c r="F3530" t="s">
        <v>3298</v>
      </c>
      <c r="G3530">
        <v>-1.24E-2</v>
      </c>
    </row>
    <row r="3531" spans="1:7" x14ac:dyDescent="0.2">
      <c r="A3531" s="1">
        <v>41832</v>
      </c>
      <c r="B3531">
        <v>635.9</v>
      </c>
      <c r="C3531">
        <v>632.9</v>
      </c>
      <c r="D3531">
        <v>638.6</v>
      </c>
      <c r="E3531">
        <v>625.9</v>
      </c>
      <c r="F3531" t="s">
        <v>3299</v>
      </c>
      <c r="G3531">
        <v>4.7000000000000002E-3</v>
      </c>
    </row>
    <row r="3532" spans="1:7" x14ac:dyDescent="0.2">
      <c r="A3532" s="1">
        <v>41831</v>
      </c>
      <c r="B3532">
        <v>632.9</v>
      </c>
      <c r="C3532">
        <v>618.4</v>
      </c>
      <c r="D3532">
        <v>633.6</v>
      </c>
      <c r="E3532">
        <v>616.1</v>
      </c>
      <c r="F3532" t="s">
        <v>3300</v>
      </c>
      <c r="G3532">
        <v>2.35E-2</v>
      </c>
    </row>
    <row r="3533" spans="1:7" x14ac:dyDescent="0.2">
      <c r="A3533" s="1">
        <v>41830</v>
      </c>
      <c r="B3533">
        <v>618.4</v>
      </c>
      <c r="C3533">
        <v>623</v>
      </c>
      <c r="D3533">
        <v>625</v>
      </c>
      <c r="E3533">
        <v>611.70000000000005</v>
      </c>
      <c r="F3533" t="s">
        <v>3301</v>
      </c>
      <c r="G3533">
        <v>-7.4000000000000003E-3</v>
      </c>
    </row>
    <row r="3534" spans="1:7" x14ac:dyDescent="0.2">
      <c r="A3534" s="1">
        <v>41829</v>
      </c>
      <c r="B3534">
        <v>623</v>
      </c>
      <c r="C3534">
        <v>615.29999999999995</v>
      </c>
      <c r="D3534">
        <v>623.79999999999995</v>
      </c>
      <c r="E3534">
        <v>610.5</v>
      </c>
      <c r="F3534" t="s">
        <v>3302</v>
      </c>
      <c r="G3534">
        <v>1.2500000000000001E-2</v>
      </c>
    </row>
    <row r="3535" spans="1:7" x14ac:dyDescent="0.2">
      <c r="A3535" s="1">
        <v>41828</v>
      </c>
      <c r="B3535">
        <v>615.29999999999995</v>
      </c>
      <c r="C3535">
        <v>613.6</v>
      </c>
      <c r="D3535">
        <v>619.70000000000005</v>
      </c>
      <c r="E3535">
        <v>609.29999999999995</v>
      </c>
      <c r="F3535" t="s">
        <v>3303</v>
      </c>
      <c r="G3535">
        <v>2.8E-3</v>
      </c>
    </row>
    <row r="3536" spans="1:7" x14ac:dyDescent="0.2">
      <c r="A3536" s="1">
        <v>41827</v>
      </c>
      <c r="B3536">
        <v>613.6</v>
      </c>
      <c r="C3536">
        <v>626.70000000000005</v>
      </c>
      <c r="D3536">
        <v>627.9</v>
      </c>
      <c r="E3536">
        <v>607.29999999999995</v>
      </c>
      <c r="F3536" t="s">
        <v>3259</v>
      </c>
      <c r="G3536">
        <v>-2.0799999999999999E-2</v>
      </c>
    </row>
    <row r="3537" spans="1:7" x14ac:dyDescent="0.2">
      <c r="A3537" s="1">
        <v>41826</v>
      </c>
      <c r="B3537">
        <v>626.70000000000005</v>
      </c>
      <c r="C3537">
        <v>623</v>
      </c>
      <c r="D3537">
        <v>629.4</v>
      </c>
      <c r="E3537">
        <v>622.70000000000005</v>
      </c>
      <c r="F3537" t="s">
        <v>3304</v>
      </c>
      <c r="G3537">
        <v>5.8999999999999999E-3</v>
      </c>
    </row>
    <row r="3538" spans="1:7" x14ac:dyDescent="0.2">
      <c r="A3538" s="1">
        <v>41825</v>
      </c>
      <c r="B3538">
        <v>623</v>
      </c>
      <c r="C3538">
        <v>624</v>
      </c>
      <c r="D3538">
        <v>627.79999999999995</v>
      </c>
      <c r="E3538">
        <v>619.70000000000005</v>
      </c>
      <c r="F3538" t="s">
        <v>3305</v>
      </c>
      <c r="G3538">
        <v>-1.6000000000000001E-3</v>
      </c>
    </row>
    <row r="3539" spans="1:7" x14ac:dyDescent="0.2">
      <c r="A3539" s="1">
        <v>41824</v>
      </c>
      <c r="B3539">
        <v>624</v>
      </c>
      <c r="C3539">
        <v>638</v>
      </c>
      <c r="D3539">
        <v>642.20000000000005</v>
      </c>
      <c r="E3539">
        <v>623</v>
      </c>
      <c r="F3539" t="s">
        <v>3306</v>
      </c>
      <c r="G3539">
        <v>-2.2100000000000002E-2</v>
      </c>
    </row>
    <row r="3540" spans="1:7" x14ac:dyDescent="0.2">
      <c r="A3540" s="1">
        <v>41823</v>
      </c>
      <c r="B3540">
        <v>638</v>
      </c>
      <c r="C3540">
        <v>645.70000000000005</v>
      </c>
      <c r="D3540">
        <v>646.4</v>
      </c>
      <c r="E3540">
        <v>633.6</v>
      </c>
      <c r="F3540" t="s">
        <v>3307</v>
      </c>
      <c r="G3540">
        <v>-1.1900000000000001E-2</v>
      </c>
    </row>
    <row r="3541" spans="1:7" x14ac:dyDescent="0.2">
      <c r="A3541" s="1">
        <v>41822</v>
      </c>
      <c r="B3541">
        <v>645.70000000000005</v>
      </c>
      <c r="C3541">
        <v>643.20000000000005</v>
      </c>
      <c r="D3541">
        <v>652.1</v>
      </c>
      <c r="E3541">
        <v>604.6</v>
      </c>
      <c r="F3541" t="s">
        <v>3308</v>
      </c>
      <c r="G3541">
        <v>3.8999999999999998E-3</v>
      </c>
    </row>
    <row r="3542" spans="1:7" x14ac:dyDescent="0.2">
      <c r="A3542" s="1">
        <v>41821</v>
      </c>
      <c r="B3542">
        <v>643.20000000000005</v>
      </c>
      <c r="C3542">
        <v>635.1</v>
      </c>
      <c r="D3542">
        <v>652.5</v>
      </c>
      <c r="E3542">
        <v>634.1</v>
      </c>
      <c r="F3542" t="s">
        <v>3309</v>
      </c>
      <c r="G3542">
        <v>1.2699999999999999E-2</v>
      </c>
    </row>
    <row r="3543" spans="1:7" x14ac:dyDescent="0.2">
      <c r="A3543" s="1">
        <v>41820</v>
      </c>
      <c r="B3543">
        <v>635.1</v>
      </c>
      <c r="C3543">
        <v>601.1</v>
      </c>
      <c r="D3543">
        <v>637.29999999999995</v>
      </c>
      <c r="E3543">
        <v>596.5</v>
      </c>
      <c r="F3543" t="s">
        <v>3310</v>
      </c>
      <c r="G3543">
        <v>5.67E-2</v>
      </c>
    </row>
    <row r="3544" spans="1:7" x14ac:dyDescent="0.2">
      <c r="A3544" s="1">
        <v>41819</v>
      </c>
      <c r="B3544">
        <v>601.1</v>
      </c>
      <c r="C3544">
        <v>597.6</v>
      </c>
      <c r="D3544">
        <v>604.29999999999995</v>
      </c>
      <c r="E3544">
        <v>593.20000000000005</v>
      </c>
      <c r="F3544" t="s">
        <v>3311</v>
      </c>
      <c r="G3544">
        <v>5.8999999999999999E-3</v>
      </c>
    </row>
    <row r="3545" spans="1:7" x14ac:dyDescent="0.2">
      <c r="A3545" s="1">
        <v>41818</v>
      </c>
      <c r="B3545">
        <v>597.6</v>
      </c>
      <c r="C3545">
        <v>602.20000000000005</v>
      </c>
      <c r="D3545">
        <v>608.79999999999995</v>
      </c>
      <c r="E3545">
        <v>594</v>
      </c>
      <c r="F3545" t="s">
        <v>3312</v>
      </c>
      <c r="G3545">
        <v>-7.7999999999999996E-3</v>
      </c>
    </row>
    <row r="3546" spans="1:7" x14ac:dyDescent="0.2">
      <c r="A3546" s="1">
        <v>41817</v>
      </c>
      <c r="B3546">
        <v>602.20000000000005</v>
      </c>
      <c r="C3546">
        <v>582.70000000000005</v>
      </c>
      <c r="D3546">
        <v>603.9</v>
      </c>
      <c r="E3546">
        <v>580.1</v>
      </c>
      <c r="F3546" t="s">
        <v>3313</v>
      </c>
      <c r="G3546">
        <v>3.3500000000000002E-2</v>
      </c>
    </row>
    <row r="3547" spans="1:7" x14ac:dyDescent="0.2">
      <c r="A3547" s="1">
        <v>41816</v>
      </c>
      <c r="B3547">
        <v>582.70000000000005</v>
      </c>
      <c r="C3547">
        <v>568.5</v>
      </c>
      <c r="D3547">
        <v>582.70000000000005</v>
      </c>
      <c r="E3547">
        <v>565.79999999999995</v>
      </c>
      <c r="F3547" t="s">
        <v>3314</v>
      </c>
      <c r="G3547">
        <v>2.5100000000000001E-2</v>
      </c>
    </row>
    <row r="3548" spans="1:7" x14ac:dyDescent="0.2">
      <c r="A3548" s="1">
        <v>41815</v>
      </c>
      <c r="B3548">
        <v>568.5</v>
      </c>
      <c r="C3548">
        <v>588.79999999999995</v>
      </c>
      <c r="D3548">
        <v>589.6</v>
      </c>
      <c r="E3548">
        <v>566.9</v>
      </c>
      <c r="F3548" t="s">
        <v>3315</v>
      </c>
      <c r="G3548">
        <v>-3.4500000000000003E-2</v>
      </c>
    </row>
    <row r="3549" spans="1:7" x14ac:dyDescent="0.2">
      <c r="A3549" s="1">
        <v>41814</v>
      </c>
      <c r="B3549">
        <v>588.79999999999995</v>
      </c>
      <c r="C3549">
        <v>591.20000000000005</v>
      </c>
      <c r="D3549">
        <v>595.70000000000005</v>
      </c>
      <c r="E3549">
        <v>585.4</v>
      </c>
      <c r="F3549" t="s">
        <v>3316</v>
      </c>
      <c r="G3549">
        <v>-4.1000000000000003E-3</v>
      </c>
    </row>
    <row r="3550" spans="1:7" x14ac:dyDescent="0.2">
      <c r="A3550" s="1">
        <v>41813</v>
      </c>
      <c r="B3550">
        <v>591.20000000000005</v>
      </c>
      <c r="C3550">
        <v>603.6</v>
      </c>
      <c r="D3550">
        <v>604.70000000000005</v>
      </c>
      <c r="E3550">
        <v>582.9</v>
      </c>
      <c r="F3550" t="s">
        <v>3317</v>
      </c>
      <c r="G3550">
        <v>-2.06E-2</v>
      </c>
    </row>
    <row r="3551" spans="1:7" x14ac:dyDescent="0.2">
      <c r="A3551" s="1">
        <v>41812</v>
      </c>
      <c r="B3551">
        <v>603.6</v>
      </c>
      <c r="C3551">
        <v>597</v>
      </c>
      <c r="D3551">
        <v>610.1</v>
      </c>
      <c r="E3551">
        <v>592</v>
      </c>
      <c r="F3551" t="s">
        <v>3318</v>
      </c>
      <c r="G3551">
        <v>1.0999999999999999E-2</v>
      </c>
    </row>
    <row r="3552" spans="1:7" x14ac:dyDescent="0.2">
      <c r="A3552" s="1">
        <v>41811</v>
      </c>
      <c r="B3552">
        <v>597</v>
      </c>
      <c r="C3552">
        <v>590.79999999999995</v>
      </c>
      <c r="D3552">
        <v>599.20000000000005</v>
      </c>
      <c r="E3552">
        <v>584.79999999999995</v>
      </c>
      <c r="F3552" t="s">
        <v>3319</v>
      </c>
      <c r="G3552">
        <v>1.06E-2</v>
      </c>
    </row>
    <row r="3553" spans="1:7" x14ac:dyDescent="0.2">
      <c r="A3553" s="1">
        <v>41810</v>
      </c>
      <c r="B3553">
        <v>590.79999999999995</v>
      </c>
      <c r="C3553">
        <v>600.20000000000005</v>
      </c>
      <c r="D3553">
        <v>602</v>
      </c>
      <c r="E3553">
        <v>587.1</v>
      </c>
      <c r="F3553" t="s">
        <v>3320</v>
      </c>
      <c r="G3553">
        <v>-1.5699999999999999E-2</v>
      </c>
    </row>
    <row r="3554" spans="1:7" x14ac:dyDescent="0.2">
      <c r="A3554" s="1">
        <v>41809</v>
      </c>
      <c r="B3554">
        <v>600.20000000000005</v>
      </c>
      <c r="C3554">
        <v>606.20000000000005</v>
      </c>
      <c r="D3554">
        <v>612.6</v>
      </c>
      <c r="E3554">
        <v>598.70000000000005</v>
      </c>
      <c r="F3554" t="s">
        <v>3321</v>
      </c>
      <c r="G3554">
        <v>-0.01</v>
      </c>
    </row>
    <row r="3555" spans="1:7" x14ac:dyDescent="0.2">
      <c r="A3555" s="1">
        <v>41808</v>
      </c>
      <c r="B3555">
        <v>606.20000000000005</v>
      </c>
      <c r="C3555">
        <v>605.1</v>
      </c>
      <c r="D3555">
        <v>614.4</v>
      </c>
      <c r="E3555">
        <v>603.6</v>
      </c>
      <c r="F3555" t="s">
        <v>3322</v>
      </c>
      <c r="G3555">
        <v>1.9E-3</v>
      </c>
    </row>
    <row r="3556" spans="1:7" x14ac:dyDescent="0.2">
      <c r="A3556" s="1">
        <v>41807</v>
      </c>
      <c r="B3556">
        <v>605.1</v>
      </c>
      <c r="C3556">
        <v>599.1</v>
      </c>
      <c r="D3556">
        <v>608.4</v>
      </c>
      <c r="E3556">
        <v>594.9</v>
      </c>
      <c r="F3556" t="s">
        <v>3295</v>
      </c>
      <c r="G3556">
        <v>0.01</v>
      </c>
    </row>
    <row r="3557" spans="1:7" x14ac:dyDescent="0.2">
      <c r="A3557" s="1">
        <v>41806</v>
      </c>
      <c r="B3557">
        <v>599.1</v>
      </c>
      <c r="C3557">
        <v>582.29999999999995</v>
      </c>
      <c r="D3557">
        <v>606.1</v>
      </c>
      <c r="E3557">
        <v>580.5</v>
      </c>
      <c r="F3557" t="s">
        <v>3323</v>
      </c>
      <c r="G3557">
        <v>2.8799999999999999E-2</v>
      </c>
    </row>
    <row r="3558" spans="1:7" x14ac:dyDescent="0.2">
      <c r="A3558" s="1">
        <v>41805</v>
      </c>
      <c r="B3558">
        <v>582.29999999999995</v>
      </c>
      <c r="C3558">
        <v>583.4</v>
      </c>
      <c r="D3558">
        <v>587.79999999999995</v>
      </c>
      <c r="E3558">
        <v>560.79999999999995</v>
      </c>
      <c r="F3558" t="s">
        <v>3324</v>
      </c>
      <c r="G3558">
        <v>-1.9E-3</v>
      </c>
    </row>
    <row r="3559" spans="1:7" x14ac:dyDescent="0.2">
      <c r="A3559" s="1">
        <v>41804</v>
      </c>
      <c r="B3559">
        <v>583.4</v>
      </c>
      <c r="C3559">
        <v>610.29999999999995</v>
      </c>
      <c r="D3559">
        <v>613.79999999999995</v>
      </c>
      <c r="E3559">
        <v>563.70000000000005</v>
      </c>
      <c r="F3559" t="s">
        <v>3325</v>
      </c>
      <c r="G3559">
        <v>-4.41E-2</v>
      </c>
    </row>
    <row r="3560" spans="1:7" x14ac:dyDescent="0.2">
      <c r="A3560" s="1">
        <v>41803</v>
      </c>
      <c r="B3560">
        <v>610.29999999999995</v>
      </c>
      <c r="C3560">
        <v>597.1</v>
      </c>
      <c r="D3560">
        <v>619.1</v>
      </c>
      <c r="E3560">
        <v>594.9</v>
      </c>
      <c r="F3560" t="s">
        <v>3326</v>
      </c>
      <c r="G3560">
        <v>2.2100000000000002E-2</v>
      </c>
    </row>
    <row r="3561" spans="1:7" x14ac:dyDescent="0.2">
      <c r="A3561" s="1">
        <v>41802</v>
      </c>
      <c r="B3561">
        <v>597.1</v>
      </c>
      <c r="C3561">
        <v>643</v>
      </c>
      <c r="D3561">
        <v>643.79999999999995</v>
      </c>
      <c r="E3561">
        <v>591.1</v>
      </c>
      <c r="F3561" t="s">
        <v>3327</v>
      </c>
      <c r="G3561">
        <v>-7.1300000000000002E-2</v>
      </c>
    </row>
    <row r="3562" spans="1:7" x14ac:dyDescent="0.2">
      <c r="A3562" s="1">
        <v>41801</v>
      </c>
      <c r="B3562">
        <v>643</v>
      </c>
      <c r="C3562">
        <v>655.6</v>
      </c>
      <c r="D3562">
        <v>663</v>
      </c>
      <c r="E3562">
        <v>642.29999999999995</v>
      </c>
      <c r="F3562" t="s">
        <v>3328</v>
      </c>
      <c r="G3562">
        <v>-1.9300000000000001E-2</v>
      </c>
    </row>
    <row r="3563" spans="1:7" x14ac:dyDescent="0.2">
      <c r="A3563" s="1">
        <v>41800</v>
      </c>
      <c r="B3563">
        <v>655.6</v>
      </c>
      <c r="C3563">
        <v>644.29999999999995</v>
      </c>
      <c r="D3563">
        <v>661.4</v>
      </c>
      <c r="E3563">
        <v>641.70000000000005</v>
      </c>
      <c r="F3563" t="s">
        <v>3247</v>
      </c>
      <c r="G3563">
        <v>1.7500000000000002E-2</v>
      </c>
    </row>
    <row r="3564" spans="1:7" x14ac:dyDescent="0.2">
      <c r="A3564" s="1">
        <v>41799</v>
      </c>
      <c r="B3564">
        <v>644.29999999999995</v>
      </c>
      <c r="C3564">
        <v>651</v>
      </c>
      <c r="D3564">
        <v>652.1</v>
      </c>
      <c r="E3564">
        <v>639.1</v>
      </c>
      <c r="F3564" t="s">
        <v>3329</v>
      </c>
      <c r="G3564">
        <v>-1.03E-2</v>
      </c>
    </row>
    <row r="3565" spans="1:7" x14ac:dyDescent="0.2">
      <c r="A3565" s="1">
        <v>41798</v>
      </c>
      <c r="B3565">
        <v>651</v>
      </c>
      <c r="C3565">
        <v>651.70000000000005</v>
      </c>
      <c r="D3565">
        <v>658.9</v>
      </c>
      <c r="E3565">
        <v>648.70000000000005</v>
      </c>
      <c r="F3565" t="s">
        <v>3322</v>
      </c>
      <c r="G3565">
        <v>-1E-3</v>
      </c>
    </row>
    <row r="3566" spans="1:7" x14ac:dyDescent="0.2">
      <c r="A3566" s="1">
        <v>41797</v>
      </c>
      <c r="B3566">
        <v>651.70000000000005</v>
      </c>
      <c r="C3566">
        <v>650.4</v>
      </c>
      <c r="D3566">
        <v>659.8</v>
      </c>
      <c r="E3566">
        <v>641</v>
      </c>
      <c r="F3566" t="s">
        <v>3330</v>
      </c>
      <c r="G3566">
        <v>1.9E-3</v>
      </c>
    </row>
    <row r="3567" spans="1:7" x14ac:dyDescent="0.2">
      <c r="A3567" s="1">
        <v>41796</v>
      </c>
      <c r="B3567">
        <v>650.4</v>
      </c>
      <c r="C3567">
        <v>660.2</v>
      </c>
      <c r="D3567">
        <v>663.8</v>
      </c>
      <c r="E3567">
        <v>647.1</v>
      </c>
      <c r="F3567" t="s">
        <v>3249</v>
      </c>
      <c r="G3567">
        <v>-1.4800000000000001E-2</v>
      </c>
    </row>
    <row r="3568" spans="1:7" x14ac:dyDescent="0.2">
      <c r="A3568" s="1">
        <v>41795</v>
      </c>
      <c r="B3568">
        <v>660.2</v>
      </c>
      <c r="C3568">
        <v>638.9</v>
      </c>
      <c r="D3568">
        <v>665.4</v>
      </c>
      <c r="E3568">
        <v>635.6</v>
      </c>
      <c r="F3568" t="s">
        <v>3331</v>
      </c>
      <c r="G3568">
        <v>3.3300000000000003E-2</v>
      </c>
    </row>
    <row r="3569" spans="1:7" x14ac:dyDescent="0.2">
      <c r="A3569" s="1">
        <v>41794</v>
      </c>
      <c r="B3569">
        <v>638.9</v>
      </c>
      <c r="C3569">
        <v>669.4</v>
      </c>
      <c r="D3569">
        <v>669.8</v>
      </c>
      <c r="E3569">
        <v>602.1</v>
      </c>
      <c r="F3569" t="s">
        <v>3321</v>
      </c>
      <c r="G3569">
        <v>-4.5600000000000002E-2</v>
      </c>
    </row>
    <row r="3570" spans="1:7" x14ac:dyDescent="0.2">
      <c r="A3570" s="1">
        <v>41793</v>
      </c>
      <c r="B3570">
        <v>669.4</v>
      </c>
      <c r="C3570">
        <v>655.5</v>
      </c>
      <c r="D3570">
        <v>676.5</v>
      </c>
      <c r="E3570">
        <v>631.4</v>
      </c>
      <c r="F3570" t="s">
        <v>3332</v>
      </c>
      <c r="G3570">
        <v>2.1299999999999999E-2</v>
      </c>
    </row>
    <row r="3571" spans="1:7" x14ac:dyDescent="0.2">
      <c r="A3571" s="1">
        <v>41792</v>
      </c>
      <c r="B3571">
        <v>655.5</v>
      </c>
      <c r="C3571">
        <v>649.79999999999995</v>
      </c>
      <c r="D3571">
        <v>662.6</v>
      </c>
      <c r="E3571">
        <v>625.5</v>
      </c>
      <c r="F3571" t="s">
        <v>3333</v>
      </c>
      <c r="G3571">
        <v>8.8000000000000005E-3</v>
      </c>
    </row>
    <row r="3572" spans="1:7" x14ac:dyDescent="0.2">
      <c r="A3572" s="1">
        <v>41791</v>
      </c>
      <c r="B3572">
        <v>649.79999999999995</v>
      </c>
      <c r="C3572">
        <v>627.9</v>
      </c>
      <c r="D3572">
        <v>675</v>
      </c>
      <c r="E3572">
        <v>622</v>
      </c>
      <c r="F3572" t="s">
        <v>3334</v>
      </c>
      <c r="G3572">
        <v>3.4799999999999998E-2</v>
      </c>
    </row>
    <row r="3573" spans="1:7" x14ac:dyDescent="0.2">
      <c r="A3573" s="1">
        <v>41790</v>
      </c>
      <c r="B3573">
        <v>627.9</v>
      </c>
      <c r="C3573">
        <v>612.29999999999995</v>
      </c>
      <c r="D3573">
        <v>629</v>
      </c>
      <c r="E3573">
        <v>604.70000000000005</v>
      </c>
      <c r="F3573" t="s">
        <v>3335</v>
      </c>
      <c r="G3573">
        <v>2.5399999999999999E-2</v>
      </c>
    </row>
    <row r="3574" spans="1:7" x14ac:dyDescent="0.2">
      <c r="A3574" s="1">
        <v>41789</v>
      </c>
      <c r="B3574">
        <v>612.29999999999995</v>
      </c>
      <c r="C3574">
        <v>564.4</v>
      </c>
      <c r="D3574">
        <v>613.29999999999995</v>
      </c>
      <c r="E3574">
        <v>564</v>
      </c>
      <c r="F3574" t="s">
        <v>3336</v>
      </c>
      <c r="G3574">
        <v>8.4900000000000003E-2</v>
      </c>
    </row>
    <row r="3575" spans="1:7" x14ac:dyDescent="0.2">
      <c r="A3575" s="1">
        <v>41788</v>
      </c>
      <c r="B3575">
        <v>564.4</v>
      </c>
      <c r="C3575">
        <v>570.79999999999995</v>
      </c>
      <c r="D3575">
        <v>573.79999999999995</v>
      </c>
      <c r="E3575">
        <v>557.70000000000005</v>
      </c>
      <c r="F3575" t="s">
        <v>3337</v>
      </c>
      <c r="G3575">
        <v>-1.12E-2</v>
      </c>
    </row>
    <row r="3576" spans="1:7" x14ac:dyDescent="0.2">
      <c r="A3576" s="1">
        <v>41787</v>
      </c>
      <c r="B3576">
        <v>570.79999999999995</v>
      </c>
      <c r="C3576">
        <v>570.1</v>
      </c>
      <c r="D3576">
        <v>581.79999999999995</v>
      </c>
      <c r="E3576">
        <v>562.6</v>
      </c>
      <c r="F3576" t="s">
        <v>3338</v>
      </c>
      <c r="G3576">
        <v>1.2999999999999999E-3</v>
      </c>
    </row>
    <row r="3577" spans="1:7" x14ac:dyDescent="0.2">
      <c r="A3577" s="1">
        <v>41786</v>
      </c>
      <c r="B3577">
        <v>570.1</v>
      </c>
      <c r="C3577">
        <v>582</v>
      </c>
      <c r="D3577">
        <v>586.20000000000005</v>
      </c>
      <c r="E3577">
        <v>555.29999999999995</v>
      </c>
      <c r="F3577" t="s">
        <v>3293</v>
      </c>
      <c r="G3577">
        <v>-2.0500000000000001E-2</v>
      </c>
    </row>
    <row r="3578" spans="1:7" x14ac:dyDescent="0.2">
      <c r="A3578" s="1">
        <v>41785</v>
      </c>
      <c r="B3578">
        <v>582</v>
      </c>
      <c r="C3578">
        <v>570.4</v>
      </c>
      <c r="D3578">
        <v>586.4</v>
      </c>
      <c r="E3578">
        <v>564.70000000000005</v>
      </c>
      <c r="F3578" t="s">
        <v>3339</v>
      </c>
      <c r="G3578">
        <v>2.0299999999999999E-2</v>
      </c>
    </row>
    <row r="3579" spans="1:7" x14ac:dyDescent="0.2">
      <c r="A3579" s="1">
        <v>41784</v>
      </c>
      <c r="B3579">
        <v>570.4</v>
      </c>
      <c r="C3579">
        <v>520.5</v>
      </c>
      <c r="D3579">
        <v>575.20000000000005</v>
      </c>
      <c r="E3579">
        <v>520.5</v>
      </c>
      <c r="F3579" t="s">
        <v>3340</v>
      </c>
      <c r="G3579">
        <v>9.6000000000000002E-2</v>
      </c>
    </row>
    <row r="3580" spans="1:7" x14ac:dyDescent="0.2">
      <c r="A3580" s="1">
        <v>41783</v>
      </c>
      <c r="B3580">
        <v>520.5</v>
      </c>
      <c r="C3580">
        <v>518.1</v>
      </c>
      <c r="D3580">
        <v>526.70000000000005</v>
      </c>
      <c r="E3580">
        <v>510.4</v>
      </c>
      <c r="F3580" t="s">
        <v>3341</v>
      </c>
      <c r="G3580">
        <v>4.5999999999999999E-3</v>
      </c>
    </row>
    <row r="3581" spans="1:7" x14ac:dyDescent="0.2">
      <c r="A3581" s="1">
        <v>41782</v>
      </c>
      <c r="B3581">
        <v>518.1</v>
      </c>
      <c r="C3581">
        <v>515.4</v>
      </c>
      <c r="D3581">
        <v>540.9</v>
      </c>
      <c r="E3581">
        <v>515.20000000000005</v>
      </c>
      <c r="F3581" t="s">
        <v>3331</v>
      </c>
      <c r="G3581">
        <v>5.3E-3</v>
      </c>
    </row>
    <row r="3582" spans="1:7" x14ac:dyDescent="0.2">
      <c r="A3582" s="1">
        <v>41781</v>
      </c>
      <c r="B3582">
        <v>515.4</v>
      </c>
      <c r="C3582">
        <v>488.8</v>
      </c>
      <c r="D3582">
        <v>519.29999999999995</v>
      </c>
      <c r="E3582">
        <v>485.5</v>
      </c>
      <c r="F3582" t="s">
        <v>3300</v>
      </c>
      <c r="G3582">
        <v>5.4300000000000001E-2</v>
      </c>
    </row>
    <row r="3583" spans="1:7" x14ac:dyDescent="0.2">
      <c r="A3583" s="1">
        <v>41780</v>
      </c>
      <c r="B3583">
        <v>488.8</v>
      </c>
      <c r="C3583">
        <v>484.6</v>
      </c>
      <c r="D3583">
        <v>495.2</v>
      </c>
      <c r="E3583">
        <v>481.7</v>
      </c>
      <c r="F3583" t="s">
        <v>3342</v>
      </c>
      <c r="G3583">
        <v>8.8000000000000005E-3</v>
      </c>
    </row>
    <row r="3584" spans="1:7" x14ac:dyDescent="0.2">
      <c r="A3584" s="1">
        <v>41779</v>
      </c>
      <c r="B3584">
        <v>484.6</v>
      </c>
      <c r="C3584">
        <v>443.9</v>
      </c>
      <c r="D3584">
        <v>486.2</v>
      </c>
      <c r="E3584">
        <v>437.3</v>
      </c>
      <c r="F3584" t="s">
        <v>3343</v>
      </c>
      <c r="G3584">
        <v>9.1600000000000001E-2</v>
      </c>
    </row>
    <row r="3585" spans="1:7" x14ac:dyDescent="0.2">
      <c r="A3585" s="1">
        <v>41778</v>
      </c>
      <c r="B3585">
        <v>443.9</v>
      </c>
      <c r="C3585">
        <v>450.1</v>
      </c>
      <c r="D3585">
        <v>451.7</v>
      </c>
      <c r="E3585">
        <v>441.2</v>
      </c>
      <c r="F3585" t="s">
        <v>3344</v>
      </c>
      <c r="G3585">
        <v>-1.3899999999999999E-2</v>
      </c>
    </row>
    <row r="3586" spans="1:7" x14ac:dyDescent="0.2">
      <c r="A3586" s="1">
        <v>41777</v>
      </c>
      <c r="B3586">
        <v>450.1</v>
      </c>
      <c r="C3586">
        <v>452.8</v>
      </c>
      <c r="D3586">
        <v>454</v>
      </c>
      <c r="E3586">
        <v>449</v>
      </c>
      <c r="F3586" t="s">
        <v>3345</v>
      </c>
      <c r="G3586">
        <v>-5.8999999999999999E-3</v>
      </c>
    </row>
    <row r="3587" spans="1:7" x14ac:dyDescent="0.2">
      <c r="A3587" s="1">
        <v>41776</v>
      </c>
      <c r="B3587">
        <v>452.8</v>
      </c>
      <c r="C3587">
        <v>453.6</v>
      </c>
      <c r="D3587">
        <v>455.9</v>
      </c>
      <c r="E3587">
        <v>452.2</v>
      </c>
      <c r="F3587" t="s">
        <v>3346</v>
      </c>
      <c r="G3587">
        <v>-1.9E-3</v>
      </c>
    </row>
    <row r="3588" spans="1:7" x14ac:dyDescent="0.2">
      <c r="A3588" s="1">
        <v>41775</v>
      </c>
      <c r="B3588">
        <v>453.6</v>
      </c>
      <c r="C3588">
        <v>448.1</v>
      </c>
      <c r="D3588">
        <v>455.1</v>
      </c>
      <c r="E3588">
        <v>441.9</v>
      </c>
      <c r="F3588" t="s">
        <v>3347</v>
      </c>
      <c r="G3588">
        <v>1.23E-2</v>
      </c>
    </row>
    <row r="3589" spans="1:7" x14ac:dyDescent="0.2">
      <c r="A3589" s="1">
        <v>41774</v>
      </c>
      <c r="B3589">
        <v>448.1</v>
      </c>
      <c r="C3589">
        <v>442.6</v>
      </c>
      <c r="D3589">
        <v>450</v>
      </c>
      <c r="E3589">
        <v>441.5</v>
      </c>
      <c r="F3589" t="s">
        <v>3289</v>
      </c>
      <c r="G3589">
        <v>1.24E-2</v>
      </c>
    </row>
    <row r="3590" spans="1:7" x14ac:dyDescent="0.2">
      <c r="A3590" s="1">
        <v>41773</v>
      </c>
      <c r="B3590">
        <v>442.6</v>
      </c>
      <c r="C3590">
        <v>433.9</v>
      </c>
      <c r="D3590">
        <v>444.3</v>
      </c>
      <c r="E3590">
        <v>433.9</v>
      </c>
      <c r="F3590" t="s">
        <v>3348</v>
      </c>
      <c r="G3590">
        <v>2.01E-2</v>
      </c>
    </row>
    <row r="3591" spans="1:7" x14ac:dyDescent="0.2">
      <c r="A3591" s="1">
        <v>41772</v>
      </c>
      <c r="B3591">
        <v>433.9</v>
      </c>
      <c r="C3591">
        <v>438.2</v>
      </c>
      <c r="D3591">
        <v>442.3</v>
      </c>
      <c r="E3591">
        <v>432.7</v>
      </c>
      <c r="F3591" t="s">
        <v>3317</v>
      </c>
      <c r="G3591">
        <v>-9.7999999999999997E-3</v>
      </c>
    </row>
    <row r="3592" spans="1:7" x14ac:dyDescent="0.2">
      <c r="A3592" s="1">
        <v>41771</v>
      </c>
      <c r="B3592">
        <v>438.2</v>
      </c>
      <c r="C3592">
        <v>433.2</v>
      </c>
      <c r="D3592">
        <v>441.1</v>
      </c>
      <c r="E3592">
        <v>430.2</v>
      </c>
      <c r="F3592" t="s">
        <v>3349</v>
      </c>
      <c r="G3592">
        <v>1.15E-2</v>
      </c>
    </row>
    <row r="3593" spans="1:7" x14ac:dyDescent="0.2">
      <c r="A3593" s="1">
        <v>41770</v>
      </c>
      <c r="B3593">
        <v>433.2</v>
      </c>
      <c r="C3593">
        <v>451.9</v>
      </c>
      <c r="D3593">
        <v>455.4</v>
      </c>
      <c r="E3593">
        <v>429</v>
      </c>
      <c r="F3593" t="s">
        <v>3350</v>
      </c>
      <c r="G3593">
        <v>-4.1300000000000003E-2</v>
      </c>
    </row>
    <row r="3594" spans="1:7" x14ac:dyDescent="0.2">
      <c r="A3594" s="1">
        <v>41769</v>
      </c>
      <c r="B3594">
        <v>451.9</v>
      </c>
      <c r="C3594">
        <v>445.5</v>
      </c>
      <c r="D3594">
        <v>459.5</v>
      </c>
      <c r="E3594">
        <v>441.4</v>
      </c>
      <c r="F3594" t="s">
        <v>3351</v>
      </c>
      <c r="G3594">
        <v>1.4500000000000001E-2</v>
      </c>
    </row>
    <row r="3595" spans="1:7" x14ac:dyDescent="0.2">
      <c r="A3595" s="1">
        <v>41768</v>
      </c>
      <c r="B3595">
        <v>445.5</v>
      </c>
      <c r="C3595">
        <v>441.1</v>
      </c>
      <c r="D3595">
        <v>455.8</v>
      </c>
      <c r="E3595">
        <v>438.5</v>
      </c>
      <c r="F3595" t="s">
        <v>3352</v>
      </c>
      <c r="G3595">
        <v>9.7999999999999997E-3</v>
      </c>
    </row>
    <row r="3596" spans="1:7" x14ac:dyDescent="0.2">
      <c r="A3596" s="1">
        <v>41767</v>
      </c>
      <c r="B3596">
        <v>441.1</v>
      </c>
      <c r="C3596">
        <v>446.5</v>
      </c>
      <c r="D3596">
        <v>455.5</v>
      </c>
      <c r="E3596">
        <v>439.5</v>
      </c>
      <c r="F3596" t="s">
        <v>3353</v>
      </c>
      <c r="G3596">
        <v>-1.2200000000000001E-2</v>
      </c>
    </row>
    <row r="3597" spans="1:7" x14ac:dyDescent="0.2">
      <c r="A3597" s="1">
        <v>41766</v>
      </c>
      <c r="B3597">
        <v>446.5</v>
      </c>
      <c r="C3597">
        <v>432.2</v>
      </c>
      <c r="D3597">
        <v>458.8</v>
      </c>
      <c r="E3597">
        <v>423.5</v>
      </c>
      <c r="F3597" t="s">
        <v>3354</v>
      </c>
      <c r="G3597">
        <v>3.32E-2</v>
      </c>
    </row>
    <row r="3598" spans="1:7" x14ac:dyDescent="0.2">
      <c r="A3598" s="1">
        <v>41765</v>
      </c>
      <c r="B3598">
        <v>432.2</v>
      </c>
      <c r="C3598">
        <v>430.9</v>
      </c>
      <c r="D3598">
        <v>435</v>
      </c>
      <c r="E3598">
        <v>420.2</v>
      </c>
      <c r="F3598" t="s">
        <v>3355</v>
      </c>
      <c r="G3598">
        <v>3.0999999999999999E-3</v>
      </c>
    </row>
    <row r="3599" spans="1:7" x14ac:dyDescent="0.2">
      <c r="A3599" s="1">
        <v>41764</v>
      </c>
      <c r="B3599">
        <v>430.9</v>
      </c>
      <c r="C3599">
        <v>436</v>
      </c>
      <c r="D3599">
        <v>443.9</v>
      </c>
      <c r="E3599">
        <v>426.4</v>
      </c>
      <c r="F3599" t="s">
        <v>3356</v>
      </c>
      <c r="G3599">
        <v>-1.1900000000000001E-2</v>
      </c>
    </row>
    <row r="3600" spans="1:7" x14ac:dyDescent="0.2">
      <c r="A3600" s="1">
        <v>41763</v>
      </c>
      <c r="B3600">
        <v>436</v>
      </c>
      <c r="C3600">
        <v>438.6</v>
      </c>
      <c r="D3600">
        <v>446.6</v>
      </c>
      <c r="E3600">
        <v>428.8</v>
      </c>
      <c r="F3600" t="s">
        <v>3357</v>
      </c>
      <c r="G3600">
        <v>-5.8999999999999999E-3</v>
      </c>
    </row>
    <row r="3601" spans="1:7" x14ac:dyDescent="0.2">
      <c r="A3601" s="1">
        <v>41762</v>
      </c>
      <c r="B3601">
        <v>438.6</v>
      </c>
      <c r="C3601">
        <v>453.7</v>
      </c>
      <c r="D3601">
        <v>454.2</v>
      </c>
      <c r="E3601">
        <v>429.1</v>
      </c>
      <c r="F3601" t="s">
        <v>3358</v>
      </c>
      <c r="G3601">
        <v>-3.3099999999999997E-2</v>
      </c>
    </row>
    <row r="3602" spans="1:7" x14ac:dyDescent="0.2">
      <c r="A3602" s="1">
        <v>41761</v>
      </c>
      <c r="B3602">
        <v>453.7</v>
      </c>
      <c r="C3602">
        <v>460.1</v>
      </c>
      <c r="D3602">
        <v>463.4</v>
      </c>
      <c r="E3602">
        <v>442</v>
      </c>
      <c r="F3602" t="s">
        <v>3359</v>
      </c>
      <c r="G3602">
        <v>-1.4E-2</v>
      </c>
    </row>
    <row r="3603" spans="1:7" x14ac:dyDescent="0.2">
      <c r="A3603" s="1">
        <v>41760</v>
      </c>
      <c r="B3603">
        <v>460.1</v>
      </c>
      <c r="C3603">
        <v>445.6</v>
      </c>
      <c r="D3603">
        <v>464.5</v>
      </c>
      <c r="E3603">
        <v>444.5</v>
      </c>
      <c r="F3603" t="s">
        <v>3360</v>
      </c>
      <c r="G3603">
        <v>3.2500000000000001E-2</v>
      </c>
    </row>
    <row r="3604" spans="1:7" x14ac:dyDescent="0.2">
      <c r="A3604" s="1">
        <v>41759</v>
      </c>
      <c r="B3604">
        <v>445.6</v>
      </c>
      <c r="C3604">
        <v>446.1</v>
      </c>
      <c r="D3604">
        <v>452.6</v>
      </c>
      <c r="E3604">
        <v>430.9</v>
      </c>
      <c r="F3604" t="s">
        <v>3361</v>
      </c>
      <c r="G3604">
        <v>-1.1000000000000001E-3</v>
      </c>
    </row>
    <row r="3605" spans="1:7" x14ac:dyDescent="0.2">
      <c r="A3605" s="1">
        <v>41758</v>
      </c>
      <c r="B3605">
        <v>446.1</v>
      </c>
      <c r="C3605">
        <v>441.9</v>
      </c>
      <c r="D3605">
        <v>453.8</v>
      </c>
      <c r="E3605">
        <v>430.7</v>
      </c>
      <c r="F3605" t="s">
        <v>3362</v>
      </c>
      <c r="G3605">
        <v>9.4999999999999998E-3</v>
      </c>
    </row>
    <row r="3606" spans="1:7" x14ac:dyDescent="0.2">
      <c r="A3606" s="1">
        <v>41757</v>
      </c>
      <c r="B3606">
        <v>441.9</v>
      </c>
      <c r="C3606">
        <v>443.2</v>
      </c>
      <c r="D3606">
        <v>451.1</v>
      </c>
      <c r="E3606">
        <v>420.8</v>
      </c>
      <c r="F3606" t="s">
        <v>3363</v>
      </c>
      <c r="G3606">
        <v>-2.8E-3</v>
      </c>
    </row>
    <row r="3607" spans="1:7" x14ac:dyDescent="0.2">
      <c r="A3607" s="1">
        <v>41756</v>
      </c>
      <c r="B3607">
        <v>443.2</v>
      </c>
      <c r="C3607">
        <v>457.9</v>
      </c>
      <c r="D3607">
        <v>461.4</v>
      </c>
      <c r="E3607">
        <v>437.4</v>
      </c>
      <c r="F3607" t="s">
        <v>3364</v>
      </c>
      <c r="G3607">
        <v>-3.2099999999999997E-2</v>
      </c>
    </row>
    <row r="3608" spans="1:7" x14ac:dyDescent="0.2">
      <c r="A3608" s="1">
        <v>41755</v>
      </c>
      <c r="B3608">
        <v>457.9</v>
      </c>
      <c r="C3608">
        <v>464.5</v>
      </c>
      <c r="D3608">
        <v>468.7</v>
      </c>
      <c r="E3608">
        <v>448.6</v>
      </c>
      <c r="F3608" t="s">
        <v>3365</v>
      </c>
      <c r="G3608">
        <v>-1.43E-2</v>
      </c>
    </row>
    <row r="3609" spans="1:7" x14ac:dyDescent="0.2">
      <c r="A3609" s="1">
        <v>41754</v>
      </c>
      <c r="B3609">
        <v>464.5</v>
      </c>
      <c r="C3609">
        <v>500.3</v>
      </c>
      <c r="D3609">
        <v>502.5</v>
      </c>
      <c r="E3609">
        <v>438.3</v>
      </c>
      <c r="F3609" t="s">
        <v>3366</v>
      </c>
      <c r="G3609">
        <v>-7.1599999999999997E-2</v>
      </c>
    </row>
    <row r="3610" spans="1:7" x14ac:dyDescent="0.2">
      <c r="A3610" s="1">
        <v>41753</v>
      </c>
      <c r="B3610">
        <v>500.3</v>
      </c>
      <c r="C3610">
        <v>487.3</v>
      </c>
      <c r="D3610">
        <v>507.3</v>
      </c>
      <c r="E3610">
        <v>477.2</v>
      </c>
      <c r="F3610" t="s">
        <v>3367</v>
      </c>
      <c r="G3610">
        <v>2.6700000000000002E-2</v>
      </c>
    </row>
    <row r="3611" spans="1:7" x14ac:dyDescent="0.2">
      <c r="A3611" s="1">
        <v>41752</v>
      </c>
      <c r="B3611">
        <v>487.3</v>
      </c>
      <c r="C3611">
        <v>487.9</v>
      </c>
      <c r="D3611">
        <v>510</v>
      </c>
      <c r="E3611">
        <v>482.3</v>
      </c>
      <c r="F3611" t="s">
        <v>3288</v>
      </c>
      <c r="G3611">
        <v>-1.2999999999999999E-3</v>
      </c>
    </row>
    <row r="3612" spans="1:7" x14ac:dyDescent="0.2">
      <c r="A3612" s="1">
        <v>41751</v>
      </c>
      <c r="B3612">
        <v>487.9</v>
      </c>
      <c r="C3612">
        <v>495.2</v>
      </c>
      <c r="D3612">
        <v>520.5</v>
      </c>
      <c r="E3612">
        <v>483.4</v>
      </c>
      <c r="F3612" t="s">
        <v>3368</v>
      </c>
      <c r="G3612">
        <v>-1.46E-2</v>
      </c>
    </row>
    <row r="3613" spans="1:7" x14ac:dyDescent="0.2">
      <c r="A3613" s="1">
        <v>41750</v>
      </c>
      <c r="B3613">
        <v>495.2</v>
      </c>
      <c r="C3613">
        <v>498.5</v>
      </c>
      <c r="D3613">
        <v>524.70000000000005</v>
      </c>
      <c r="E3613">
        <v>490.7</v>
      </c>
      <c r="F3613" t="s">
        <v>3369</v>
      </c>
      <c r="G3613">
        <v>-6.7000000000000002E-3</v>
      </c>
    </row>
    <row r="3614" spans="1:7" x14ac:dyDescent="0.2">
      <c r="A3614" s="1">
        <v>41749</v>
      </c>
      <c r="B3614">
        <v>498.5</v>
      </c>
      <c r="C3614">
        <v>506</v>
      </c>
      <c r="D3614">
        <v>522.20000000000005</v>
      </c>
      <c r="E3614">
        <v>488.7</v>
      </c>
      <c r="F3614" t="s">
        <v>3370</v>
      </c>
      <c r="G3614">
        <v>-1.4800000000000001E-2</v>
      </c>
    </row>
    <row r="3615" spans="1:7" x14ac:dyDescent="0.2">
      <c r="A3615" s="1">
        <v>41748</v>
      </c>
      <c r="B3615">
        <v>506</v>
      </c>
      <c r="C3615">
        <v>485.5</v>
      </c>
      <c r="D3615">
        <v>516.9</v>
      </c>
      <c r="E3615">
        <v>473.2</v>
      </c>
      <c r="F3615" t="s">
        <v>3371</v>
      </c>
      <c r="G3615">
        <v>4.2200000000000001E-2</v>
      </c>
    </row>
    <row r="3616" spans="1:7" x14ac:dyDescent="0.2">
      <c r="A3616" s="1">
        <v>41747</v>
      </c>
      <c r="B3616">
        <v>485.5</v>
      </c>
      <c r="C3616">
        <v>502</v>
      </c>
      <c r="D3616">
        <v>512.20000000000005</v>
      </c>
      <c r="E3616">
        <v>472</v>
      </c>
      <c r="F3616" t="s">
        <v>3372</v>
      </c>
      <c r="G3616">
        <v>-3.2800000000000003E-2</v>
      </c>
    </row>
    <row r="3617" spans="1:7" x14ac:dyDescent="0.2">
      <c r="A3617" s="1">
        <v>41746</v>
      </c>
      <c r="B3617">
        <v>502</v>
      </c>
      <c r="C3617">
        <v>537</v>
      </c>
      <c r="D3617">
        <v>537</v>
      </c>
      <c r="E3617">
        <v>486.9</v>
      </c>
      <c r="F3617" t="s">
        <v>3373</v>
      </c>
      <c r="G3617">
        <v>-6.5100000000000005E-2</v>
      </c>
    </row>
    <row r="3618" spans="1:7" x14ac:dyDescent="0.2">
      <c r="A3618" s="1">
        <v>41745</v>
      </c>
      <c r="B3618">
        <v>537</v>
      </c>
      <c r="C3618">
        <v>526.4</v>
      </c>
      <c r="D3618">
        <v>549</v>
      </c>
      <c r="E3618">
        <v>496.1</v>
      </c>
      <c r="F3618" t="s">
        <v>3374</v>
      </c>
      <c r="G3618">
        <v>0.02</v>
      </c>
    </row>
    <row r="3619" spans="1:7" x14ac:dyDescent="0.2">
      <c r="A3619" s="1">
        <v>41744</v>
      </c>
      <c r="B3619">
        <v>526.4</v>
      </c>
      <c r="C3619">
        <v>478.4</v>
      </c>
      <c r="D3619">
        <v>526.6</v>
      </c>
      <c r="E3619">
        <v>466.4</v>
      </c>
      <c r="F3619" t="s">
        <v>3373</v>
      </c>
      <c r="G3619">
        <v>0.1004</v>
      </c>
    </row>
    <row r="3620" spans="1:7" x14ac:dyDescent="0.2">
      <c r="A3620" s="1">
        <v>41743</v>
      </c>
      <c r="B3620">
        <v>478.4</v>
      </c>
      <c r="C3620">
        <v>427.6</v>
      </c>
      <c r="D3620">
        <v>497.8</v>
      </c>
      <c r="E3620">
        <v>420.1</v>
      </c>
      <c r="F3620" t="s">
        <v>3375</v>
      </c>
      <c r="G3620">
        <v>0.1188</v>
      </c>
    </row>
    <row r="3621" spans="1:7" x14ac:dyDescent="0.2">
      <c r="A3621" s="1">
        <v>41742</v>
      </c>
      <c r="B3621">
        <v>427.6</v>
      </c>
      <c r="C3621">
        <v>437.6</v>
      </c>
      <c r="D3621">
        <v>454.1</v>
      </c>
      <c r="E3621">
        <v>409.9</v>
      </c>
      <c r="F3621" t="s">
        <v>3376</v>
      </c>
      <c r="G3621">
        <v>-2.3E-2</v>
      </c>
    </row>
    <row r="3622" spans="1:7" x14ac:dyDescent="0.2">
      <c r="A3622" s="1">
        <v>41741</v>
      </c>
      <c r="B3622">
        <v>437.6</v>
      </c>
      <c r="C3622">
        <v>435.1</v>
      </c>
      <c r="D3622">
        <v>469.8</v>
      </c>
      <c r="E3622">
        <v>428</v>
      </c>
      <c r="F3622" t="s">
        <v>3377</v>
      </c>
      <c r="G3622">
        <v>5.7999999999999996E-3</v>
      </c>
    </row>
    <row r="3623" spans="1:7" x14ac:dyDescent="0.2">
      <c r="A3623" s="1">
        <v>41740</v>
      </c>
      <c r="B3623">
        <v>435.1</v>
      </c>
      <c r="C3623">
        <v>384.6</v>
      </c>
      <c r="D3623">
        <v>450.4</v>
      </c>
      <c r="E3623">
        <v>355.7</v>
      </c>
      <c r="F3623" t="s">
        <v>3378</v>
      </c>
      <c r="G3623">
        <v>0.1313</v>
      </c>
    </row>
    <row r="3624" spans="1:7" x14ac:dyDescent="0.2">
      <c r="A3624" s="1">
        <v>41739</v>
      </c>
      <c r="B3624">
        <v>384.6</v>
      </c>
      <c r="C3624">
        <v>457.3</v>
      </c>
      <c r="D3624">
        <v>463.5</v>
      </c>
      <c r="E3624">
        <v>384.6</v>
      </c>
      <c r="F3624" t="s">
        <v>3379</v>
      </c>
      <c r="G3624">
        <v>-0.159</v>
      </c>
    </row>
    <row r="3625" spans="1:7" x14ac:dyDescent="0.2">
      <c r="A3625" s="1">
        <v>41738</v>
      </c>
      <c r="B3625">
        <v>457.3</v>
      </c>
      <c r="C3625">
        <v>466.6</v>
      </c>
      <c r="D3625">
        <v>479.7</v>
      </c>
      <c r="E3625">
        <v>451.1</v>
      </c>
      <c r="F3625" t="s">
        <v>3380</v>
      </c>
      <c r="G3625">
        <v>-1.9800000000000002E-2</v>
      </c>
    </row>
    <row r="3626" spans="1:7" x14ac:dyDescent="0.2">
      <c r="A3626" s="1">
        <v>41737</v>
      </c>
      <c r="B3626">
        <v>466.6</v>
      </c>
      <c r="C3626">
        <v>462.4</v>
      </c>
      <c r="D3626">
        <v>480.7</v>
      </c>
      <c r="E3626">
        <v>457.6</v>
      </c>
      <c r="F3626" t="s">
        <v>3381</v>
      </c>
      <c r="G3626">
        <v>8.9999999999999993E-3</v>
      </c>
    </row>
    <row r="3627" spans="1:7" x14ac:dyDescent="0.2">
      <c r="A3627" s="1">
        <v>41736</v>
      </c>
      <c r="B3627">
        <v>462.4</v>
      </c>
      <c r="C3627">
        <v>455.7</v>
      </c>
      <c r="D3627">
        <v>485.1</v>
      </c>
      <c r="E3627">
        <v>448</v>
      </c>
      <c r="F3627" t="s">
        <v>3382</v>
      </c>
      <c r="G3627">
        <v>1.47E-2</v>
      </c>
    </row>
    <row r="3628" spans="1:7" x14ac:dyDescent="0.2">
      <c r="A3628" s="1">
        <v>41735</v>
      </c>
      <c r="B3628">
        <v>455.7</v>
      </c>
      <c r="C3628">
        <v>456.6</v>
      </c>
      <c r="D3628">
        <v>472.4</v>
      </c>
      <c r="E3628">
        <v>446.3</v>
      </c>
      <c r="F3628" t="s">
        <v>3383</v>
      </c>
      <c r="G3628">
        <v>-2.0999999999999999E-3</v>
      </c>
    </row>
    <row r="3629" spans="1:7" x14ac:dyDescent="0.2">
      <c r="A3629" s="1">
        <v>41734</v>
      </c>
      <c r="B3629">
        <v>456.6</v>
      </c>
      <c r="C3629">
        <v>444.4</v>
      </c>
      <c r="D3629">
        <v>461.2</v>
      </c>
      <c r="E3629">
        <v>439.4</v>
      </c>
      <c r="F3629" t="s">
        <v>3384</v>
      </c>
      <c r="G3629">
        <v>2.76E-2</v>
      </c>
    </row>
    <row r="3630" spans="1:7" x14ac:dyDescent="0.2">
      <c r="A3630" s="1">
        <v>41733</v>
      </c>
      <c r="B3630">
        <v>444.4</v>
      </c>
      <c r="C3630">
        <v>436.3</v>
      </c>
      <c r="D3630">
        <v>456.5</v>
      </c>
      <c r="E3630">
        <v>415.5</v>
      </c>
      <c r="F3630" t="s">
        <v>3272</v>
      </c>
      <c r="G3630">
        <v>1.8499999999999999E-2</v>
      </c>
    </row>
    <row r="3631" spans="1:7" x14ac:dyDescent="0.2">
      <c r="A3631" s="1">
        <v>41732</v>
      </c>
      <c r="B3631">
        <v>436.3</v>
      </c>
      <c r="C3631">
        <v>424.4</v>
      </c>
      <c r="D3631">
        <v>448.7</v>
      </c>
      <c r="E3631">
        <v>386.7</v>
      </c>
      <c r="F3631" t="s">
        <v>3385</v>
      </c>
      <c r="G3631">
        <v>2.81E-2</v>
      </c>
    </row>
    <row r="3632" spans="1:7" x14ac:dyDescent="0.2">
      <c r="A3632" s="1">
        <v>41731</v>
      </c>
      <c r="B3632">
        <v>424.4</v>
      </c>
      <c r="C3632">
        <v>463.5</v>
      </c>
      <c r="D3632">
        <v>480.3</v>
      </c>
      <c r="E3632">
        <v>409.3</v>
      </c>
      <c r="F3632" t="s">
        <v>3386</v>
      </c>
      <c r="G3632">
        <v>-8.43E-2</v>
      </c>
    </row>
    <row r="3633" spans="1:7" x14ac:dyDescent="0.2">
      <c r="A3633" s="1">
        <v>41730</v>
      </c>
      <c r="B3633">
        <v>463.5</v>
      </c>
      <c r="C3633">
        <v>444.7</v>
      </c>
      <c r="D3633">
        <v>487.4</v>
      </c>
      <c r="E3633">
        <v>438</v>
      </c>
      <c r="F3633" t="s">
        <v>3387</v>
      </c>
      <c r="G3633">
        <v>4.2299999999999997E-2</v>
      </c>
    </row>
    <row r="3634" spans="1:7" x14ac:dyDescent="0.2">
      <c r="A3634" s="1">
        <v>41729</v>
      </c>
      <c r="B3634">
        <v>444.7</v>
      </c>
      <c r="C3634">
        <v>446.9</v>
      </c>
      <c r="D3634">
        <v>473.4</v>
      </c>
      <c r="E3634">
        <v>422.5</v>
      </c>
      <c r="F3634" t="s">
        <v>3314</v>
      </c>
      <c r="G3634">
        <v>-5.1000000000000004E-3</v>
      </c>
    </row>
    <row r="3635" spans="1:7" x14ac:dyDescent="0.2">
      <c r="A3635" s="1">
        <v>41728</v>
      </c>
      <c r="B3635">
        <v>446.9</v>
      </c>
      <c r="C3635">
        <v>477.1</v>
      </c>
      <c r="D3635">
        <v>479</v>
      </c>
      <c r="E3635">
        <v>424</v>
      </c>
      <c r="F3635" t="s">
        <v>3388</v>
      </c>
      <c r="G3635">
        <v>-6.3299999999999995E-2</v>
      </c>
    </row>
    <row r="3636" spans="1:7" x14ac:dyDescent="0.2">
      <c r="A3636" s="1">
        <v>41727</v>
      </c>
      <c r="B3636">
        <v>477.1</v>
      </c>
      <c r="C3636">
        <v>482.6</v>
      </c>
      <c r="D3636">
        <v>494.3</v>
      </c>
      <c r="E3636">
        <v>473.8</v>
      </c>
      <c r="F3636" t="s">
        <v>3389</v>
      </c>
      <c r="G3636">
        <v>-1.14E-2</v>
      </c>
    </row>
    <row r="3637" spans="1:7" x14ac:dyDescent="0.2">
      <c r="A3637" s="1">
        <v>41726</v>
      </c>
      <c r="B3637">
        <v>482.6</v>
      </c>
      <c r="C3637">
        <v>460.5</v>
      </c>
      <c r="D3637">
        <v>515</v>
      </c>
      <c r="E3637">
        <v>453.8</v>
      </c>
      <c r="F3637" t="s">
        <v>3309</v>
      </c>
      <c r="G3637">
        <v>4.8099999999999997E-2</v>
      </c>
    </row>
    <row r="3638" spans="1:7" x14ac:dyDescent="0.2">
      <c r="A3638" s="1">
        <v>41725</v>
      </c>
      <c r="B3638">
        <v>460.5</v>
      </c>
      <c r="C3638">
        <v>562.5</v>
      </c>
      <c r="D3638">
        <v>567.79999999999995</v>
      </c>
      <c r="E3638">
        <v>460.5</v>
      </c>
      <c r="F3638" t="s">
        <v>3390</v>
      </c>
      <c r="G3638">
        <v>-0.18129999999999999</v>
      </c>
    </row>
    <row r="3639" spans="1:7" x14ac:dyDescent="0.2">
      <c r="A3639" s="1">
        <v>41724</v>
      </c>
      <c r="B3639">
        <v>562.5</v>
      </c>
      <c r="C3639">
        <v>562.9</v>
      </c>
      <c r="D3639">
        <v>575.4</v>
      </c>
      <c r="E3639">
        <v>546.29999999999995</v>
      </c>
      <c r="F3639" t="s">
        <v>3391</v>
      </c>
      <c r="G3639">
        <v>-8.0000000000000004E-4</v>
      </c>
    </row>
    <row r="3640" spans="1:7" x14ac:dyDescent="0.2">
      <c r="A3640" s="1">
        <v>41723</v>
      </c>
      <c r="B3640">
        <v>562.9</v>
      </c>
      <c r="C3640">
        <v>567.6</v>
      </c>
      <c r="D3640">
        <v>569.70000000000005</v>
      </c>
      <c r="E3640">
        <v>550.4</v>
      </c>
      <c r="F3640" t="s">
        <v>3267</v>
      </c>
      <c r="G3640">
        <v>-8.2000000000000007E-3</v>
      </c>
    </row>
    <row r="3641" spans="1:7" x14ac:dyDescent="0.2">
      <c r="A3641" s="1">
        <v>41722</v>
      </c>
      <c r="B3641">
        <v>567.6</v>
      </c>
      <c r="C3641">
        <v>551.20000000000005</v>
      </c>
      <c r="D3641">
        <v>572.5</v>
      </c>
      <c r="E3641">
        <v>531.29999999999995</v>
      </c>
      <c r="F3641" t="s">
        <v>3392</v>
      </c>
      <c r="G3641">
        <v>2.98E-2</v>
      </c>
    </row>
    <row r="3642" spans="1:7" x14ac:dyDescent="0.2">
      <c r="A3642" s="1">
        <v>41721</v>
      </c>
      <c r="B3642">
        <v>551.20000000000005</v>
      </c>
      <c r="C3642">
        <v>564.29999999999995</v>
      </c>
      <c r="D3642">
        <v>564.29999999999995</v>
      </c>
      <c r="E3642">
        <v>538.6</v>
      </c>
      <c r="F3642" t="s">
        <v>3333</v>
      </c>
      <c r="G3642">
        <v>-2.3400000000000001E-2</v>
      </c>
    </row>
    <row r="3643" spans="1:7" x14ac:dyDescent="0.2">
      <c r="A3643" s="1">
        <v>41720</v>
      </c>
      <c r="B3643">
        <v>564.29999999999995</v>
      </c>
      <c r="C3643">
        <v>549.6</v>
      </c>
      <c r="D3643">
        <v>570</v>
      </c>
      <c r="E3643">
        <v>537.20000000000005</v>
      </c>
      <c r="F3643" t="s">
        <v>3393</v>
      </c>
      <c r="G3643">
        <v>2.6800000000000001E-2</v>
      </c>
    </row>
    <row r="3644" spans="1:7" x14ac:dyDescent="0.2">
      <c r="A3644" s="1">
        <v>41719</v>
      </c>
      <c r="B3644">
        <v>549.6</v>
      </c>
      <c r="C3644">
        <v>566</v>
      </c>
      <c r="D3644">
        <v>587.4</v>
      </c>
      <c r="E3644">
        <v>540.20000000000005</v>
      </c>
      <c r="F3644" t="s">
        <v>3394</v>
      </c>
      <c r="G3644">
        <v>-2.9000000000000001E-2</v>
      </c>
    </row>
    <row r="3645" spans="1:7" x14ac:dyDescent="0.2">
      <c r="A3645" s="1">
        <v>41718</v>
      </c>
      <c r="B3645">
        <v>566</v>
      </c>
      <c r="C3645">
        <v>595</v>
      </c>
      <c r="D3645">
        <v>598.4</v>
      </c>
      <c r="E3645">
        <v>560.29999999999995</v>
      </c>
      <c r="F3645" t="s">
        <v>3395</v>
      </c>
      <c r="G3645">
        <v>-4.87E-2</v>
      </c>
    </row>
    <row r="3646" spans="1:7" x14ac:dyDescent="0.2">
      <c r="A3646" s="1">
        <v>41717</v>
      </c>
      <c r="B3646">
        <v>595</v>
      </c>
      <c r="C3646">
        <v>598.9</v>
      </c>
      <c r="D3646">
        <v>607.1</v>
      </c>
      <c r="E3646">
        <v>590.1</v>
      </c>
      <c r="F3646" t="s">
        <v>3396</v>
      </c>
      <c r="G3646">
        <v>-6.6E-3</v>
      </c>
    </row>
    <row r="3647" spans="1:7" x14ac:dyDescent="0.2">
      <c r="A3647" s="1">
        <v>41716</v>
      </c>
      <c r="B3647">
        <v>598.9</v>
      </c>
      <c r="C3647">
        <v>606.4</v>
      </c>
      <c r="D3647">
        <v>611.70000000000005</v>
      </c>
      <c r="E3647">
        <v>585.70000000000005</v>
      </c>
      <c r="F3647" t="s">
        <v>3379</v>
      </c>
      <c r="G3647">
        <v>-1.23E-2</v>
      </c>
    </row>
    <row r="3648" spans="1:7" x14ac:dyDescent="0.2">
      <c r="A3648" s="1">
        <v>41715</v>
      </c>
      <c r="B3648">
        <v>606.4</v>
      </c>
      <c r="C3648">
        <v>619.1</v>
      </c>
      <c r="D3648">
        <v>622.5</v>
      </c>
      <c r="E3648">
        <v>602.70000000000005</v>
      </c>
      <c r="F3648" t="s">
        <v>3396</v>
      </c>
      <c r="G3648">
        <v>-2.06E-2</v>
      </c>
    </row>
    <row r="3649" spans="1:7" x14ac:dyDescent="0.2">
      <c r="A3649" s="1">
        <v>41714</v>
      </c>
      <c r="B3649">
        <v>619.1</v>
      </c>
      <c r="C3649">
        <v>624</v>
      </c>
      <c r="D3649">
        <v>627.29999999999995</v>
      </c>
      <c r="E3649">
        <v>613.20000000000005</v>
      </c>
      <c r="F3649" t="s">
        <v>3397</v>
      </c>
      <c r="G3649">
        <v>-7.7999999999999996E-3</v>
      </c>
    </row>
    <row r="3650" spans="1:7" x14ac:dyDescent="0.2">
      <c r="A3650" s="1">
        <v>41713</v>
      </c>
      <c r="B3650">
        <v>624</v>
      </c>
      <c r="C3650">
        <v>614</v>
      </c>
      <c r="D3650">
        <v>628.79999999999995</v>
      </c>
      <c r="E3650">
        <v>609.20000000000005</v>
      </c>
      <c r="F3650" t="s">
        <v>3398</v>
      </c>
      <c r="G3650">
        <v>1.6299999999999999E-2</v>
      </c>
    </row>
    <row r="3651" spans="1:7" x14ac:dyDescent="0.2">
      <c r="A3651" s="1">
        <v>41712</v>
      </c>
      <c r="B3651">
        <v>614</v>
      </c>
      <c r="C3651">
        <v>625</v>
      </c>
      <c r="D3651">
        <v>631.20000000000005</v>
      </c>
      <c r="E3651">
        <v>610.6</v>
      </c>
      <c r="F3651" t="s">
        <v>3399</v>
      </c>
      <c r="G3651">
        <v>-1.7600000000000001E-2</v>
      </c>
    </row>
    <row r="3652" spans="1:7" x14ac:dyDescent="0.2">
      <c r="A3652" s="1">
        <v>41711</v>
      </c>
      <c r="B3652">
        <v>625</v>
      </c>
      <c r="C3652">
        <v>619.4</v>
      </c>
      <c r="D3652">
        <v>636.1</v>
      </c>
      <c r="E3652">
        <v>616.1</v>
      </c>
      <c r="F3652" t="s">
        <v>3400</v>
      </c>
      <c r="G3652">
        <v>9.1000000000000004E-3</v>
      </c>
    </row>
    <row r="3653" spans="1:7" x14ac:dyDescent="0.2">
      <c r="A3653" s="1">
        <v>41710</v>
      </c>
      <c r="B3653">
        <v>619.4</v>
      </c>
      <c r="C3653">
        <v>608.70000000000005</v>
      </c>
      <c r="D3653">
        <v>640.79999999999995</v>
      </c>
      <c r="E3653">
        <v>608.20000000000005</v>
      </c>
      <c r="F3653" t="s">
        <v>3401</v>
      </c>
      <c r="G3653">
        <v>1.7600000000000001E-2</v>
      </c>
    </row>
    <row r="3654" spans="1:7" x14ac:dyDescent="0.2">
      <c r="A3654" s="1">
        <v>41709</v>
      </c>
      <c r="B3654">
        <v>608.70000000000005</v>
      </c>
      <c r="C3654">
        <v>613</v>
      </c>
      <c r="D3654">
        <v>619.70000000000005</v>
      </c>
      <c r="E3654">
        <v>599.9</v>
      </c>
      <c r="F3654" t="s">
        <v>3402</v>
      </c>
      <c r="G3654">
        <v>-7.0000000000000001E-3</v>
      </c>
    </row>
    <row r="3655" spans="1:7" x14ac:dyDescent="0.2">
      <c r="A3655" s="1">
        <v>41708</v>
      </c>
      <c r="B3655">
        <v>613</v>
      </c>
      <c r="C3655">
        <v>627</v>
      </c>
      <c r="D3655">
        <v>633.70000000000005</v>
      </c>
      <c r="E3655">
        <v>594.70000000000005</v>
      </c>
      <c r="F3655" t="s">
        <v>3254</v>
      </c>
      <c r="G3655">
        <v>-2.2499999999999999E-2</v>
      </c>
    </row>
    <row r="3656" spans="1:7" x14ac:dyDescent="0.2">
      <c r="A3656" s="1">
        <v>41707</v>
      </c>
      <c r="B3656">
        <v>627</v>
      </c>
      <c r="C3656">
        <v>609.20000000000005</v>
      </c>
      <c r="D3656">
        <v>637.6</v>
      </c>
      <c r="E3656">
        <v>598.5</v>
      </c>
      <c r="F3656" t="s">
        <v>3403</v>
      </c>
      <c r="G3656">
        <v>2.93E-2</v>
      </c>
    </row>
    <row r="3657" spans="1:7" x14ac:dyDescent="0.2">
      <c r="A3657" s="1">
        <v>41706</v>
      </c>
      <c r="B3657">
        <v>609.20000000000005</v>
      </c>
      <c r="C3657">
        <v>616.70000000000005</v>
      </c>
      <c r="D3657">
        <v>625.70000000000005</v>
      </c>
      <c r="E3657">
        <v>588.6</v>
      </c>
      <c r="F3657" t="s">
        <v>3289</v>
      </c>
      <c r="G3657">
        <v>-1.2200000000000001E-2</v>
      </c>
    </row>
    <row r="3658" spans="1:7" x14ac:dyDescent="0.2">
      <c r="A3658" s="1">
        <v>41705</v>
      </c>
      <c r="B3658">
        <v>616.70000000000005</v>
      </c>
      <c r="C3658">
        <v>648.29999999999995</v>
      </c>
      <c r="D3658">
        <v>655.20000000000005</v>
      </c>
      <c r="E3658">
        <v>600.29999999999995</v>
      </c>
      <c r="F3658" t="s">
        <v>3404</v>
      </c>
      <c r="G3658">
        <v>-4.8599999999999997E-2</v>
      </c>
    </row>
    <row r="3659" spans="1:7" x14ac:dyDescent="0.2">
      <c r="A3659" s="1">
        <v>41704</v>
      </c>
      <c r="B3659">
        <v>648.29999999999995</v>
      </c>
      <c r="C3659">
        <v>658.3</v>
      </c>
      <c r="D3659">
        <v>661.8</v>
      </c>
      <c r="E3659">
        <v>636.20000000000005</v>
      </c>
      <c r="F3659" t="s">
        <v>3405</v>
      </c>
      <c r="G3659">
        <v>-1.5299999999999999E-2</v>
      </c>
    </row>
    <row r="3660" spans="1:7" x14ac:dyDescent="0.2">
      <c r="A3660" s="1">
        <v>41703</v>
      </c>
      <c r="B3660">
        <v>658.3</v>
      </c>
      <c r="C3660">
        <v>661.8</v>
      </c>
      <c r="D3660">
        <v>666</v>
      </c>
      <c r="E3660">
        <v>636.79999999999995</v>
      </c>
      <c r="F3660" t="s">
        <v>3280</v>
      </c>
      <c r="G3660">
        <v>-5.4000000000000003E-3</v>
      </c>
    </row>
    <row r="3661" spans="1:7" x14ac:dyDescent="0.2">
      <c r="A3661" s="1">
        <v>41702</v>
      </c>
      <c r="B3661">
        <v>661.8</v>
      </c>
      <c r="C3661">
        <v>662.2</v>
      </c>
      <c r="D3661">
        <v>686.2</v>
      </c>
      <c r="E3661">
        <v>645.20000000000005</v>
      </c>
      <c r="F3661" t="s">
        <v>3406</v>
      </c>
      <c r="G3661">
        <v>-5.0000000000000001E-4</v>
      </c>
    </row>
    <row r="3662" spans="1:7" x14ac:dyDescent="0.2">
      <c r="A3662" s="1">
        <v>41701</v>
      </c>
      <c r="B3662">
        <v>662.2</v>
      </c>
      <c r="C3662">
        <v>544.6</v>
      </c>
      <c r="D3662">
        <v>695.4</v>
      </c>
      <c r="E3662">
        <v>545.4</v>
      </c>
      <c r="F3662" t="s">
        <v>3280</v>
      </c>
      <c r="G3662">
        <v>0.216</v>
      </c>
    </row>
    <row r="3663" spans="1:7" x14ac:dyDescent="0.2">
      <c r="A3663" s="1">
        <v>41700</v>
      </c>
      <c r="B3663">
        <v>544.6</v>
      </c>
      <c r="C3663">
        <v>557.4</v>
      </c>
      <c r="D3663">
        <v>562.9</v>
      </c>
      <c r="E3663">
        <v>541.5</v>
      </c>
      <c r="F3663" t="s">
        <v>3407</v>
      </c>
      <c r="G3663">
        <v>-2.3E-2</v>
      </c>
    </row>
    <row r="3664" spans="1:7" x14ac:dyDescent="0.2">
      <c r="A3664" s="1">
        <v>41699</v>
      </c>
      <c r="B3664">
        <v>557.4</v>
      </c>
      <c r="C3664">
        <v>573.9</v>
      </c>
      <c r="D3664">
        <v>564.1</v>
      </c>
      <c r="E3664">
        <v>262.8</v>
      </c>
      <c r="F3664" t="s">
        <v>3408</v>
      </c>
      <c r="G3664">
        <v>-2.8799999999999999E-2</v>
      </c>
    </row>
    <row r="3665" spans="1:7" x14ac:dyDescent="0.2">
      <c r="A3665" s="1">
        <v>41698</v>
      </c>
      <c r="B3665">
        <v>573.9</v>
      </c>
      <c r="C3665">
        <v>596.5</v>
      </c>
      <c r="D3665">
        <v>599</v>
      </c>
      <c r="E3665">
        <v>570</v>
      </c>
      <c r="F3665" t="s">
        <v>3409</v>
      </c>
      <c r="G3665">
        <v>-3.78E-2</v>
      </c>
    </row>
    <row r="3666" spans="1:7" x14ac:dyDescent="0.2">
      <c r="A3666" s="1">
        <v>41697</v>
      </c>
      <c r="B3666">
        <v>596.5</v>
      </c>
      <c r="C3666">
        <v>593.1</v>
      </c>
      <c r="D3666">
        <v>629.9</v>
      </c>
      <c r="E3666">
        <v>580.5</v>
      </c>
      <c r="F3666" t="s">
        <v>3410</v>
      </c>
      <c r="G3666">
        <v>5.5999999999999999E-3</v>
      </c>
    </row>
    <row r="3667" spans="1:7" x14ac:dyDescent="0.2">
      <c r="A3667" s="1">
        <v>41696</v>
      </c>
      <c r="B3667">
        <v>593.1</v>
      </c>
      <c r="C3667">
        <v>135.80000000000001</v>
      </c>
      <c r="D3667">
        <v>650</v>
      </c>
      <c r="E3667">
        <v>522.79999999999995</v>
      </c>
      <c r="F3667" t="s">
        <v>3411</v>
      </c>
      <c r="G3667">
        <v>3.3683999999999998</v>
      </c>
    </row>
    <row r="3668" spans="1:7" x14ac:dyDescent="0.2">
      <c r="A3668" s="1">
        <v>41695</v>
      </c>
      <c r="B3668">
        <v>135.80000000000001</v>
      </c>
      <c r="C3668">
        <v>174</v>
      </c>
      <c r="D3668">
        <v>174.6</v>
      </c>
      <c r="E3668">
        <v>102.3</v>
      </c>
      <c r="F3668" t="s">
        <v>3412</v>
      </c>
      <c r="G3668">
        <v>-0.21970000000000001</v>
      </c>
    </row>
    <row r="3669" spans="1:7" x14ac:dyDescent="0.2">
      <c r="A3669" s="1">
        <v>41694</v>
      </c>
      <c r="B3669">
        <v>174</v>
      </c>
      <c r="C3669">
        <v>310.2</v>
      </c>
      <c r="D3669">
        <v>316.89999999999998</v>
      </c>
      <c r="E3669">
        <v>131.9</v>
      </c>
      <c r="F3669" t="s">
        <v>3413</v>
      </c>
      <c r="G3669">
        <v>-0.439</v>
      </c>
    </row>
    <row r="3670" spans="1:7" x14ac:dyDescent="0.2">
      <c r="A3670" s="1">
        <v>41693</v>
      </c>
      <c r="B3670">
        <v>310.2</v>
      </c>
      <c r="C3670">
        <v>255.6</v>
      </c>
      <c r="D3670">
        <v>349.1</v>
      </c>
      <c r="E3670">
        <v>220.3</v>
      </c>
      <c r="F3670" t="s">
        <v>3414</v>
      </c>
      <c r="G3670">
        <v>0.2135</v>
      </c>
    </row>
    <row r="3671" spans="1:7" x14ac:dyDescent="0.2">
      <c r="A3671" s="1">
        <v>41692</v>
      </c>
      <c r="B3671">
        <v>255.6</v>
      </c>
      <c r="C3671">
        <v>111.6</v>
      </c>
      <c r="D3671">
        <v>290.60000000000002</v>
      </c>
      <c r="E3671">
        <v>96.7</v>
      </c>
      <c r="F3671" t="s">
        <v>3415</v>
      </c>
      <c r="G3671">
        <v>1.2910999999999999</v>
      </c>
    </row>
    <row r="3672" spans="1:7" x14ac:dyDescent="0.2">
      <c r="A3672" s="1">
        <v>41691</v>
      </c>
      <c r="B3672">
        <v>111.6</v>
      </c>
      <c r="C3672">
        <v>111.9</v>
      </c>
      <c r="D3672">
        <v>160.1</v>
      </c>
      <c r="E3672">
        <v>91.7</v>
      </c>
      <c r="F3672" t="s">
        <v>3416</v>
      </c>
      <c r="G3672">
        <v>-3.2000000000000002E-3</v>
      </c>
    </row>
    <row r="3673" spans="1:7" x14ac:dyDescent="0.2">
      <c r="A3673" s="1">
        <v>41690</v>
      </c>
      <c r="B3673">
        <v>111.9</v>
      </c>
      <c r="C3673">
        <v>261.5</v>
      </c>
      <c r="D3673">
        <v>271.60000000000002</v>
      </c>
      <c r="E3673">
        <v>109.2</v>
      </c>
      <c r="F3673" t="s">
        <v>3417</v>
      </c>
      <c r="G3673">
        <v>-0.57210000000000005</v>
      </c>
    </row>
    <row r="3674" spans="1:7" x14ac:dyDescent="0.2">
      <c r="A3674" s="1">
        <v>41689</v>
      </c>
      <c r="B3674">
        <v>261.5</v>
      </c>
      <c r="C3674">
        <v>294</v>
      </c>
      <c r="D3674">
        <v>308.60000000000002</v>
      </c>
      <c r="E3674">
        <v>257.2</v>
      </c>
      <c r="F3674" t="s">
        <v>3418</v>
      </c>
      <c r="G3674">
        <v>-0.1103</v>
      </c>
    </row>
    <row r="3675" spans="1:7" x14ac:dyDescent="0.2">
      <c r="A3675" s="1">
        <v>41688</v>
      </c>
      <c r="B3675">
        <v>294</v>
      </c>
      <c r="C3675">
        <v>272.3</v>
      </c>
      <c r="D3675">
        <v>370.1</v>
      </c>
      <c r="E3675">
        <v>248.3</v>
      </c>
      <c r="F3675" t="s">
        <v>3419</v>
      </c>
      <c r="G3675">
        <v>7.9600000000000004E-2</v>
      </c>
    </row>
    <row r="3676" spans="1:7" x14ac:dyDescent="0.2">
      <c r="A3676" s="1">
        <v>41687</v>
      </c>
      <c r="B3676">
        <v>272.3</v>
      </c>
      <c r="C3676">
        <v>299.8</v>
      </c>
      <c r="D3676">
        <v>411.2</v>
      </c>
      <c r="E3676">
        <v>263.39999999999998</v>
      </c>
      <c r="F3676" t="s">
        <v>3420</v>
      </c>
      <c r="G3676">
        <v>-9.1800000000000007E-2</v>
      </c>
    </row>
    <row r="3677" spans="1:7" x14ac:dyDescent="0.2">
      <c r="A3677" s="1">
        <v>41686</v>
      </c>
      <c r="B3677">
        <v>299.8</v>
      </c>
      <c r="C3677">
        <v>371.1</v>
      </c>
      <c r="D3677">
        <v>540</v>
      </c>
      <c r="E3677">
        <v>220.4</v>
      </c>
      <c r="F3677" t="s">
        <v>3421</v>
      </c>
      <c r="G3677">
        <v>-0.19209999999999999</v>
      </c>
    </row>
    <row r="3678" spans="1:7" x14ac:dyDescent="0.2">
      <c r="A3678" s="1">
        <v>41685</v>
      </c>
      <c r="B3678">
        <v>371.1</v>
      </c>
      <c r="C3678">
        <v>427.7</v>
      </c>
      <c r="D3678">
        <v>447.9</v>
      </c>
      <c r="E3678">
        <v>310.10000000000002</v>
      </c>
      <c r="F3678" t="s">
        <v>3422</v>
      </c>
      <c r="G3678">
        <v>-0.13239999999999999</v>
      </c>
    </row>
    <row r="3679" spans="1:7" x14ac:dyDescent="0.2">
      <c r="A3679" s="1">
        <v>41684</v>
      </c>
      <c r="B3679">
        <v>427.7</v>
      </c>
      <c r="C3679">
        <v>451.4</v>
      </c>
      <c r="D3679">
        <v>500</v>
      </c>
      <c r="E3679">
        <v>302.2</v>
      </c>
      <c r="F3679" t="s">
        <v>3423</v>
      </c>
      <c r="G3679">
        <v>-5.2600000000000001E-2</v>
      </c>
    </row>
    <row r="3680" spans="1:7" x14ac:dyDescent="0.2">
      <c r="A3680" s="1">
        <v>41683</v>
      </c>
      <c r="B3680">
        <v>451.4</v>
      </c>
      <c r="C3680">
        <v>531.1</v>
      </c>
      <c r="D3680">
        <v>549.20000000000005</v>
      </c>
      <c r="E3680">
        <v>451.3</v>
      </c>
      <c r="F3680" t="s">
        <v>3424</v>
      </c>
      <c r="G3680">
        <v>-0.15</v>
      </c>
    </row>
    <row r="3681" spans="1:7" x14ac:dyDescent="0.2">
      <c r="A3681" s="1">
        <v>41682</v>
      </c>
      <c r="B3681">
        <v>531.1</v>
      </c>
      <c r="C3681">
        <v>579</v>
      </c>
      <c r="D3681">
        <v>585.1</v>
      </c>
      <c r="E3681">
        <v>511.9</v>
      </c>
      <c r="F3681" t="s">
        <v>3425</v>
      </c>
      <c r="G3681">
        <v>-8.2600000000000007E-2</v>
      </c>
    </row>
    <row r="3682" spans="1:7" x14ac:dyDescent="0.2">
      <c r="A3682" s="1">
        <v>41681</v>
      </c>
      <c r="B3682">
        <v>579</v>
      </c>
      <c r="C3682">
        <v>582.6</v>
      </c>
      <c r="D3682">
        <v>609.70000000000005</v>
      </c>
      <c r="E3682">
        <v>550.20000000000005</v>
      </c>
      <c r="F3682" t="s">
        <v>3426</v>
      </c>
      <c r="G3682">
        <v>-6.3E-3</v>
      </c>
    </row>
    <row r="3683" spans="1:7" x14ac:dyDescent="0.2">
      <c r="A3683" s="1">
        <v>41680</v>
      </c>
      <c r="B3683">
        <v>582.6</v>
      </c>
      <c r="C3683">
        <v>659.6</v>
      </c>
      <c r="D3683">
        <v>700</v>
      </c>
      <c r="E3683">
        <v>500</v>
      </c>
      <c r="F3683" t="s">
        <v>3427</v>
      </c>
      <c r="G3683">
        <v>-0.1167</v>
      </c>
    </row>
    <row r="3684" spans="1:7" x14ac:dyDescent="0.2">
      <c r="A3684" s="1">
        <v>41679</v>
      </c>
      <c r="B3684">
        <v>659.6</v>
      </c>
      <c r="C3684">
        <v>648.79999999999995</v>
      </c>
      <c r="D3684">
        <v>694.1</v>
      </c>
      <c r="E3684">
        <v>622.5</v>
      </c>
      <c r="F3684" t="s">
        <v>3428</v>
      </c>
      <c r="G3684">
        <v>1.66E-2</v>
      </c>
    </row>
    <row r="3685" spans="1:7" x14ac:dyDescent="0.2">
      <c r="A3685" s="1">
        <v>41678</v>
      </c>
      <c r="B3685">
        <v>648.79999999999995</v>
      </c>
      <c r="C3685">
        <v>695.7</v>
      </c>
      <c r="D3685">
        <v>719.3</v>
      </c>
      <c r="E3685">
        <v>632.1</v>
      </c>
      <c r="F3685" t="s">
        <v>3429</v>
      </c>
      <c r="G3685">
        <v>-6.7400000000000002E-2</v>
      </c>
    </row>
    <row r="3686" spans="1:7" x14ac:dyDescent="0.2">
      <c r="A3686" s="1">
        <v>41677</v>
      </c>
      <c r="B3686">
        <v>695.7</v>
      </c>
      <c r="C3686">
        <v>828.9</v>
      </c>
      <c r="D3686">
        <v>833.1</v>
      </c>
      <c r="E3686">
        <v>651.70000000000005</v>
      </c>
      <c r="F3686" t="s">
        <v>852</v>
      </c>
      <c r="G3686">
        <v>-0.16070000000000001</v>
      </c>
    </row>
    <row r="3687" spans="1:7" x14ac:dyDescent="0.2">
      <c r="A3687" s="1">
        <v>41676</v>
      </c>
      <c r="B3687">
        <v>828.9</v>
      </c>
      <c r="C3687">
        <v>904.5</v>
      </c>
      <c r="D3687">
        <v>908.8</v>
      </c>
      <c r="E3687">
        <v>800.9</v>
      </c>
      <c r="F3687" t="s">
        <v>3430</v>
      </c>
      <c r="G3687">
        <v>-8.3599999999999994E-2</v>
      </c>
    </row>
    <row r="3688" spans="1:7" x14ac:dyDescent="0.2">
      <c r="A3688" s="1">
        <v>41675</v>
      </c>
      <c r="B3688">
        <v>904.5</v>
      </c>
      <c r="C3688">
        <v>926.6</v>
      </c>
      <c r="D3688">
        <v>939.8</v>
      </c>
      <c r="E3688">
        <v>890</v>
      </c>
      <c r="F3688" t="s">
        <v>3431</v>
      </c>
      <c r="G3688">
        <v>-2.3900000000000001E-2</v>
      </c>
    </row>
    <row r="3689" spans="1:7" x14ac:dyDescent="0.2">
      <c r="A3689" s="1">
        <v>41674</v>
      </c>
      <c r="B3689">
        <v>926.6</v>
      </c>
      <c r="C3689">
        <v>931.7</v>
      </c>
      <c r="D3689">
        <v>949.1</v>
      </c>
      <c r="E3689">
        <v>900.8</v>
      </c>
      <c r="F3689" t="s">
        <v>3432</v>
      </c>
      <c r="G3689">
        <v>-5.4000000000000003E-3</v>
      </c>
    </row>
    <row r="3690" spans="1:7" x14ac:dyDescent="0.2">
      <c r="A3690" s="1">
        <v>41673</v>
      </c>
      <c r="B3690">
        <v>931.7</v>
      </c>
      <c r="C3690">
        <v>953.3</v>
      </c>
      <c r="D3690">
        <v>959.6</v>
      </c>
      <c r="E3690">
        <v>931.7</v>
      </c>
      <c r="F3690" t="s">
        <v>3433</v>
      </c>
      <c r="G3690">
        <v>-2.2700000000000001E-2</v>
      </c>
    </row>
    <row r="3691" spans="1:7" x14ac:dyDescent="0.2">
      <c r="A3691" s="1">
        <v>41672</v>
      </c>
      <c r="B3691">
        <v>953.3</v>
      </c>
      <c r="C3691">
        <v>940.4</v>
      </c>
      <c r="D3691">
        <v>959.4</v>
      </c>
      <c r="E3691">
        <v>934.4</v>
      </c>
      <c r="F3691" t="s">
        <v>3434</v>
      </c>
      <c r="G3691">
        <v>1.37E-2</v>
      </c>
    </row>
    <row r="3692" spans="1:7" x14ac:dyDescent="0.2">
      <c r="A3692" s="1">
        <v>41671</v>
      </c>
      <c r="B3692">
        <v>940.4</v>
      </c>
      <c r="C3692">
        <v>938.8</v>
      </c>
      <c r="D3692">
        <v>969.2</v>
      </c>
      <c r="E3692">
        <v>927.8</v>
      </c>
      <c r="F3692" t="s">
        <v>3435</v>
      </c>
      <c r="G3692">
        <v>1.6999999999999999E-3</v>
      </c>
    </row>
    <row r="3693" spans="1:7" x14ac:dyDescent="0.2">
      <c r="A3693" s="1">
        <v>41670</v>
      </c>
      <c r="B3693">
        <v>938.8</v>
      </c>
      <c r="C3693">
        <v>941.4</v>
      </c>
      <c r="D3693">
        <v>954.7</v>
      </c>
      <c r="E3693">
        <v>924.6</v>
      </c>
      <c r="F3693" t="s">
        <v>3436</v>
      </c>
      <c r="G3693">
        <v>-2.7000000000000001E-3</v>
      </c>
    </row>
    <row r="3694" spans="1:7" x14ac:dyDescent="0.2">
      <c r="A3694" s="1">
        <v>41669</v>
      </c>
      <c r="B3694">
        <v>941.4</v>
      </c>
      <c r="C3694">
        <v>925.7</v>
      </c>
      <c r="D3694">
        <v>953.2</v>
      </c>
      <c r="E3694">
        <v>909.5</v>
      </c>
      <c r="F3694" t="s">
        <v>3437</v>
      </c>
      <c r="G3694">
        <v>1.7000000000000001E-2</v>
      </c>
    </row>
    <row r="3695" spans="1:7" x14ac:dyDescent="0.2">
      <c r="A3695" s="1">
        <v>41668</v>
      </c>
      <c r="B3695">
        <v>925.7</v>
      </c>
      <c r="C3695">
        <v>932.7</v>
      </c>
      <c r="D3695">
        <v>950.6</v>
      </c>
      <c r="E3695">
        <v>918.9</v>
      </c>
      <c r="F3695" t="s">
        <v>3368</v>
      </c>
      <c r="G3695">
        <v>-7.4999999999999997E-3</v>
      </c>
    </row>
    <row r="3696" spans="1:7" x14ac:dyDescent="0.2">
      <c r="A3696" s="1">
        <v>41667</v>
      </c>
      <c r="B3696">
        <v>932.7</v>
      </c>
      <c r="C3696">
        <v>943.5</v>
      </c>
      <c r="D3696">
        <v>972.6</v>
      </c>
      <c r="E3696">
        <v>911.7</v>
      </c>
      <c r="F3696" t="s">
        <v>3438</v>
      </c>
      <c r="G3696">
        <v>-1.15E-2</v>
      </c>
    </row>
    <row r="3697" spans="1:7" x14ac:dyDescent="0.2">
      <c r="A3697" s="1">
        <v>41666</v>
      </c>
      <c r="B3697">
        <v>943.5</v>
      </c>
      <c r="C3697">
        <v>1007</v>
      </c>
      <c r="D3697">
        <v>1021.5</v>
      </c>
      <c r="E3697">
        <v>937.2</v>
      </c>
      <c r="F3697" t="s">
        <v>3439</v>
      </c>
      <c r="G3697">
        <v>-6.3E-2</v>
      </c>
    </row>
    <row r="3698" spans="1:7" x14ac:dyDescent="0.2">
      <c r="A3698" s="1">
        <v>41665</v>
      </c>
      <c r="B3698">
        <v>1007</v>
      </c>
      <c r="C3698">
        <v>961</v>
      </c>
      <c r="D3698">
        <v>1038.0999999999999</v>
      </c>
      <c r="E3698">
        <v>950.7</v>
      </c>
      <c r="F3698" t="s">
        <v>3440</v>
      </c>
      <c r="G3698">
        <v>4.7800000000000002E-2</v>
      </c>
    </row>
    <row r="3699" spans="1:7" x14ac:dyDescent="0.2">
      <c r="A3699" s="1">
        <v>41664</v>
      </c>
      <c r="B3699">
        <v>961</v>
      </c>
      <c r="C3699">
        <v>916.5</v>
      </c>
      <c r="D3699">
        <v>978.4</v>
      </c>
      <c r="E3699">
        <v>915.9</v>
      </c>
      <c r="F3699" t="s">
        <v>3441</v>
      </c>
      <c r="G3699">
        <v>4.8599999999999997E-2</v>
      </c>
    </row>
    <row r="3700" spans="1:7" x14ac:dyDescent="0.2">
      <c r="A3700" s="1">
        <v>41663</v>
      </c>
      <c r="B3700">
        <v>916.5</v>
      </c>
      <c r="C3700">
        <v>944.2</v>
      </c>
      <c r="D3700">
        <v>949.5</v>
      </c>
      <c r="E3700">
        <v>902.9</v>
      </c>
      <c r="F3700" t="s">
        <v>3442</v>
      </c>
      <c r="G3700">
        <v>-2.92E-2</v>
      </c>
    </row>
    <row r="3701" spans="1:7" x14ac:dyDescent="0.2">
      <c r="A3701" s="1">
        <v>41662</v>
      </c>
      <c r="B3701">
        <v>944.2</v>
      </c>
      <c r="C3701">
        <v>951</v>
      </c>
      <c r="D3701">
        <v>958.1</v>
      </c>
      <c r="E3701">
        <v>936.3</v>
      </c>
      <c r="F3701" t="s">
        <v>3330</v>
      </c>
      <c r="G3701">
        <v>-7.1000000000000004E-3</v>
      </c>
    </row>
    <row r="3702" spans="1:7" x14ac:dyDescent="0.2">
      <c r="A3702" s="1">
        <v>41661</v>
      </c>
      <c r="B3702">
        <v>951</v>
      </c>
      <c r="C3702">
        <v>962.2</v>
      </c>
      <c r="D3702">
        <v>973.9</v>
      </c>
      <c r="E3702">
        <v>935</v>
      </c>
      <c r="F3702" t="s">
        <v>3308</v>
      </c>
      <c r="G3702">
        <v>-1.17E-2</v>
      </c>
    </row>
    <row r="3703" spans="1:7" x14ac:dyDescent="0.2">
      <c r="A3703" s="1">
        <v>41660</v>
      </c>
      <c r="B3703">
        <v>962.2</v>
      </c>
      <c r="C3703">
        <v>956</v>
      </c>
      <c r="D3703">
        <v>974.3</v>
      </c>
      <c r="E3703">
        <v>943.2</v>
      </c>
      <c r="F3703" t="s">
        <v>3443</v>
      </c>
      <c r="G3703">
        <v>6.4999999999999997E-3</v>
      </c>
    </row>
    <row r="3704" spans="1:7" x14ac:dyDescent="0.2">
      <c r="A3704" s="1">
        <v>41659</v>
      </c>
      <c r="B3704">
        <v>956</v>
      </c>
      <c r="C3704">
        <v>954.8</v>
      </c>
      <c r="D3704">
        <v>980.5</v>
      </c>
      <c r="E3704">
        <v>926</v>
      </c>
      <c r="F3704" t="s">
        <v>3438</v>
      </c>
      <c r="G3704">
        <v>1.1999999999999999E-3</v>
      </c>
    </row>
    <row r="3705" spans="1:7" x14ac:dyDescent="0.2">
      <c r="A3705" s="1">
        <v>41658</v>
      </c>
      <c r="B3705">
        <v>954.8</v>
      </c>
      <c r="C3705">
        <v>905.7</v>
      </c>
      <c r="D3705">
        <v>958.1</v>
      </c>
      <c r="E3705">
        <v>901.9</v>
      </c>
      <c r="F3705" t="s">
        <v>3444</v>
      </c>
      <c r="G3705">
        <v>5.4199999999999998E-2</v>
      </c>
    </row>
    <row r="3706" spans="1:7" x14ac:dyDescent="0.2">
      <c r="A3706" s="1">
        <v>41657</v>
      </c>
      <c r="B3706">
        <v>905.7</v>
      </c>
      <c r="C3706">
        <v>894.2</v>
      </c>
      <c r="D3706">
        <v>924.7</v>
      </c>
      <c r="E3706">
        <v>884.7</v>
      </c>
      <c r="F3706" t="s">
        <v>3249</v>
      </c>
      <c r="G3706">
        <v>1.29E-2</v>
      </c>
    </row>
    <row r="3707" spans="1:7" x14ac:dyDescent="0.2">
      <c r="A3707" s="1">
        <v>41656</v>
      </c>
      <c r="B3707">
        <v>894.2</v>
      </c>
      <c r="C3707">
        <v>913.5</v>
      </c>
      <c r="D3707">
        <v>929.8</v>
      </c>
      <c r="E3707">
        <v>867.2</v>
      </c>
      <c r="F3707" t="s">
        <v>3445</v>
      </c>
      <c r="G3707">
        <v>-2.12E-2</v>
      </c>
    </row>
    <row r="3708" spans="1:7" x14ac:dyDescent="0.2">
      <c r="A3708" s="1">
        <v>41655</v>
      </c>
      <c r="B3708">
        <v>913.5</v>
      </c>
      <c r="C3708">
        <v>941.2</v>
      </c>
      <c r="D3708">
        <v>955.5</v>
      </c>
      <c r="E3708">
        <v>910.5</v>
      </c>
      <c r="F3708" t="s">
        <v>3446</v>
      </c>
      <c r="G3708">
        <v>-2.9499999999999998E-2</v>
      </c>
    </row>
    <row r="3709" spans="1:7" x14ac:dyDescent="0.2">
      <c r="A3709" s="1">
        <v>41654</v>
      </c>
      <c r="B3709">
        <v>941.2</v>
      </c>
      <c r="C3709">
        <v>919.3</v>
      </c>
      <c r="D3709">
        <v>973.1</v>
      </c>
      <c r="E3709">
        <v>915.1</v>
      </c>
      <c r="F3709" t="s">
        <v>3447</v>
      </c>
      <c r="G3709">
        <v>2.3900000000000001E-2</v>
      </c>
    </row>
    <row r="3710" spans="1:7" x14ac:dyDescent="0.2">
      <c r="A3710" s="1">
        <v>41653</v>
      </c>
      <c r="B3710">
        <v>919.3</v>
      </c>
      <c r="C3710">
        <v>922.9</v>
      </c>
      <c r="D3710">
        <v>942.5</v>
      </c>
      <c r="E3710">
        <v>904.2</v>
      </c>
      <c r="F3710" t="s">
        <v>3436</v>
      </c>
      <c r="G3710">
        <v>-3.8999999999999998E-3</v>
      </c>
    </row>
    <row r="3711" spans="1:7" x14ac:dyDescent="0.2">
      <c r="A3711" s="1">
        <v>41652</v>
      </c>
      <c r="B3711">
        <v>922.9</v>
      </c>
      <c r="C3711">
        <v>939.8</v>
      </c>
      <c r="D3711">
        <v>949.2</v>
      </c>
      <c r="E3711">
        <v>879.9</v>
      </c>
      <c r="F3711" t="s">
        <v>3448</v>
      </c>
      <c r="G3711">
        <v>-1.7999999999999999E-2</v>
      </c>
    </row>
    <row r="3712" spans="1:7" x14ac:dyDescent="0.2">
      <c r="A3712" s="1">
        <v>41651</v>
      </c>
      <c r="B3712">
        <v>939.8</v>
      </c>
      <c r="C3712">
        <v>1005.3</v>
      </c>
      <c r="D3712">
        <v>1022.7</v>
      </c>
      <c r="E3712">
        <v>922.1</v>
      </c>
      <c r="F3712" t="s">
        <v>3449</v>
      </c>
      <c r="G3712">
        <v>-6.5199999999999994E-2</v>
      </c>
    </row>
    <row r="3713" spans="1:7" x14ac:dyDescent="0.2">
      <c r="A3713" s="1">
        <v>41650</v>
      </c>
      <c r="B3713">
        <v>1005.3</v>
      </c>
      <c r="C3713">
        <v>957.8</v>
      </c>
      <c r="D3713">
        <v>1010.8</v>
      </c>
      <c r="E3713">
        <v>935</v>
      </c>
      <c r="F3713" t="s">
        <v>3450</v>
      </c>
      <c r="G3713">
        <v>4.9700000000000001E-2</v>
      </c>
    </row>
    <row r="3714" spans="1:7" x14ac:dyDescent="0.2">
      <c r="A3714" s="1">
        <v>41649</v>
      </c>
      <c r="B3714">
        <v>957.8</v>
      </c>
      <c r="C3714">
        <v>937</v>
      </c>
      <c r="D3714">
        <v>964.8</v>
      </c>
      <c r="E3714">
        <v>905.9</v>
      </c>
      <c r="F3714" t="s">
        <v>3451</v>
      </c>
      <c r="G3714">
        <v>2.2200000000000001E-2</v>
      </c>
    </row>
    <row r="3715" spans="1:7" x14ac:dyDescent="0.2">
      <c r="A3715" s="1">
        <v>41648</v>
      </c>
      <c r="B3715">
        <v>937</v>
      </c>
      <c r="C3715">
        <v>938.8</v>
      </c>
      <c r="D3715">
        <v>964.6</v>
      </c>
      <c r="E3715">
        <v>866.5</v>
      </c>
      <c r="F3715" t="s">
        <v>3452</v>
      </c>
      <c r="G3715">
        <v>-2E-3</v>
      </c>
    </row>
    <row r="3716" spans="1:7" x14ac:dyDescent="0.2">
      <c r="A3716" s="1">
        <v>41647</v>
      </c>
      <c r="B3716">
        <v>938.8</v>
      </c>
      <c r="C3716">
        <v>879.9</v>
      </c>
      <c r="D3716">
        <v>966.9</v>
      </c>
      <c r="E3716">
        <v>858.9</v>
      </c>
      <c r="F3716" t="s">
        <v>3453</v>
      </c>
      <c r="G3716">
        <v>6.7000000000000004E-2</v>
      </c>
    </row>
    <row r="3717" spans="1:7" x14ac:dyDescent="0.2">
      <c r="A3717" s="1">
        <v>41646</v>
      </c>
      <c r="B3717">
        <v>879.9</v>
      </c>
      <c r="C3717">
        <v>1012.7</v>
      </c>
      <c r="D3717">
        <v>1044</v>
      </c>
      <c r="E3717">
        <v>879.8</v>
      </c>
      <c r="F3717" t="s">
        <v>3454</v>
      </c>
      <c r="G3717">
        <v>-0.13109999999999999</v>
      </c>
    </row>
    <row r="3718" spans="1:7" x14ac:dyDescent="0.2">
      <c r="A3718" s="1">
        <v>41645</v>
      </c>
      <c r="B3718">
        <v>1012.7</v>
      </c>
      <c r="C3718">
        <v>1014.7</v>
      </c>
      <c r="D3718">
        <v>1093.4000000000001</v>
      </c>
      <c r="E3718">
        <v>964.7</v>
      </c>
      <c r="F3718" t="s">
        <v>3455</v>
      </c>
      <c r="G3718">
        <v>-2.0999999999999999E-3</v>
      </c>
    </row>
    <row r="3719" spans="1:7" x14ac:dyDescent="0.2">
      <c r="A3719" s="1">
        <v>41644</v>
      </c>
      <c r="B3719">
        <v>1014.7</v>
      </c>
      <c r="C3719">
        <v>924.7</v>
      </c>
      <c r="D3719">
        <v>1029.9000000000001</v>
      </c>
      <c r="E3719">
        <v>911.4</v>
      </c>
      <c r="F3719" t="s">
        <v>3231</v>
      </c>
      <c r="G3719">
        <v>9.74E-2</v>
      </c>
    </row>
    <row r="3720" spans="1:7" x14ac:dyDescent="0.2">
      <c r="A3720" s="1">
        <v>41643</v>
      </c>
      <c r="B3720">
        <v>924.7</v>
      </c>
      <c r="C3720">
        <v>884.3</v>
      </c>
      <c r="D3720">
        <v>932.2</v>
      </c>
      <c r="E3720">
        <v>848.3</v>
      </c>
      <c r="F3720" t="s">
        <v>3456</v>
      </c>
      <c r="G3720">
        <v>4.5699999999999998E-2</v>
      </c>
    </row>
    <row r="3721" spans="1:7" x14ac:dyDescent="0.2">
      <c r="A3721" s="1">
        <v>41642</v>
      </c>
      <c r="B3721">
        <v>884.3</v>
      </c>
      <c r="C3721">
        <v>856.9</v>
      </c>
      <c r="D3721">
        <v>888.2</v>
      </c>
      <c r="E3721">
        <v>839.4</v>
      </c>
      <c r="F3721" t="s">
        <v>3457</v>
      </c>
      <c r="G3721">
        <v>3.1899999999999998E-2</v>
      </c>
    </row>
    <row r="3722" spans="1:7" x14ac:dyDescent="0.2">
      <c r="A3722" s="1">
        <v>41641</v>
      </c>
      <c r="B3722">
        <v>856.9</v>
      </c>
      <c r="C3722">
        <v>815.9</v>
      </c>
      <c r="D3722">
        <v>886.2</v>
      </c>
      <c r="E3722">
        <v>810.5</v>
      </c>
      <c r="F3722" t="s">
        <v>3458</v>
      </c>
      <c r="G3722">
        <v>5.0200000000000002E-2</v>
      </c>
    </row>
    <row r="3723" spans="1:7" x14ac:dyDescent="0.2">
      <c r="A3723" s="1">
        <v>41640</v>
      </c>
      <c r="B3723">
        <v>815.9</v>
      </c>
      <c r="C3723">
        <v>805.9</v>
      </c>
      <c r="D3723">
        <v>829.9</v>
      </c>
      <c r="E3723">
        <v>771</v>
      </c>
      <c r="F3723" t="s">
        <v>3459</v>
      </c>
      <c r="G3723">
        <v>1.24E-2</v>
      </c>
    </row>
    <row r="3724" spans="1:7" x14ac:dyDescent="0.2">
      <c r="A3724" s="1">
        <v>41639</v>
      </c>
      <c r="B3724">
        <v>805.9</v>
      </c>
      <c r="C3724">
        <v>804.8</v>
      </c>
      <c r="D3724">
        <v>813.9</v>
      </c>
      <c r="E3724">
        <v>777</v>
      </c>
      <c r="F3724" t="s">
        <v>3460</v>
      </c>
      <c r="G3724">
        <v>1.4E-3</v>
      </c>
    </row>
    <row r="3725" spans="1:7" x14ac:dyDescent="0.2">
      <c r="A3725" s="1">
        <v>41638</v>
      </c>
      <c r="B3725">
        <v>804.8</v>
      </c>
      <c r="C3725">
        <v>785</v>
      </c>
      <c r="D3725">
        <v>818.8</v>
      </c>
      <c r="E3725">
        <v>781</v>
      </c>
      <c r="F3725" t="s">
        <v>3461</v>
      </c>
      <c r="G3725">
        <v>2.53E-2</v>
      </c>
    </row>
    <row r="3726" spans="1:7" x14ac:dyDescent="0.2">
      <c r="A3726" s="1">
        <v>41637</v>
      </c>
      <c r="B3726">
        <v>785</v>
      </c>
      <c r="C3726">
        <v>762</v>
      </c>
      <c r="D3726">
        <v>804</v>
      </c>
      <c r="E3726">
        <v>735</v>
      </c>
      <c r="F3726" t="s">
        <v>3462</v>
      </c>
      <c r="G3726">
        <v>3.0099999999999998E-2</v>
      </c>
    </row>
    <row r="3727" spans="1:7" x14ac:dyDescent="0.2">
      <c r="A3727" s="1">
        <v>41636</v>
      </c>
      <c r="B3727">
        <v>762</v>
      </c>
      <c r="C3727">
        <v>803</v>
      </c>
      <c r="D3727">
        <v>806</v>
      </c>
      <c r="E3727">
        <v>715.6</v>
      </c>
      <c r="F3727" t="s">
        <v>3463</v>
      </c>
      <c r="G3727">
        <v>-5.11E-2</v>
      </c>
    </row>
    <row r="3728" spans="1:7" x14ac:dyDescent="0.2">
      <c r="A3728" s="1">
        <v>41635</v>
      </c>
      <c r="B3728">
        <v>803</v>
      </c>
      <c r="C3728">
        <v>802</v>
      </c>
      <c r="D3728">
        <v>836.8</v>
      </c>
      <c r="E3728">
        <v>767.9</v>
      </c>
      <c r="F3728" t="s">
        <v>3464</v>
      </c>
      <c r="G3728">
        <v>1.2999999999999999E-3</v>
      </c>
    </row>
    <row r="3729" spans="1:7" x14ac:dyDescent="0.2">
      <c r="A3729" s="1">
        <v>41634</v>
      </c>
      <c r="B3729">
        <v>802</v>
      </c>
      <c r="C3729">
        <v>707.3</v>
      </c>
      <c r="D3729">
        <v>829.6</v>
      </c>
      <c r="E3729">
        <v>707.2</v>
      </c>
      <c r="F3729" t="s">
        <v>3465</v>
      </c>
      <c r="G3729">
        <v>0.13389999999999999</v>
      </c>
    </row>
    <row r="3730" spans="1:7" x14ac:dyDescent="0.2">
      <c r="A3730" s="1">
        <v>41633</v>
      </c>
      <c r="B3730">
        <v>707.3</v>
      </c>
      <c r="C3730">
        <v>702.8</v>
      </c>
      <c r="D3730">
        <v>710</v>
      </c>
      <c r="E3730">
        <v>673.9</v>
      </c>
      <c r="F3730" t="s">
        <v>3466</v>
      </c>
      <c r="G3730">
        <v>6.4000000000000003E-3</v>
      </c>
    </row>
    <row r="3731" spans="1:7" x14ac:dyDescent="0.2">
      <c r="A3731" s="1">
        <v>41632</v>
      </c>
      <c r="B3731">
        <v>702.8</v>
      </c>
      <c r="C3731">
        <v>713.2</v>
      </c>
      <c r="D3731">
        <v>729.9</v>
      </c>
      <c r="E3731">
        <v>666</v>
      </c>
      <c r="F3731" t="s">
        <v>3467</v>
      </c>
      <c r="G3731">
        <v>-1.47E-2</v>
      </c>
    </row>
    <row r="3732" spans="1:7" x14ac:dyDescent="0.2">
      <c r="A3732" s="1">
        <v>41631</v>
      </c>
      <c r="B3732">
        <v>713.2</v>
      </c>
      <c r="C3732">
        <v>639.5</v>
      </c>
      <c r="D3732">
        <v>724.9</v>
      </c>
      <c r="E3732">
        <v>631</v>
      </c>
      <c r="F3732" t="s">
        <v>3468</v>
      </c>
      <c r="G3732">
        <v>0.1153</v>
      </c>
    </row>
    <row r="3733" spans="1:7" x14ac:dyDescent="0.2">
      <c r="A3733" s="1">
        <v>41630</v>
      </c>
      <c r="B3733">
        <v>639.5</v>
      </c>
      <c r="C3733">
        <v>640.5</v>
      </c>
      <c r="D3733">
        <v>699.9</v>
      </c>
      <c r="E3733">
        <v>615</v>
      </c>
      <c r="F3733" t="s">
        <v>3469</v>
      </c>
      <c r="G3733">
        <v>-1.5E-3</v>
      </c>
    </row>
    <row r="3734" spans="1:7" x14ac:dyDescent="0.2">
      <c r="A3734" s="1">
        <v>41629</v>
      </c>
      <c r="B3734">
        <v>640.5</v>
      </c>
      <c r="C3734">
        <v>650</v>
      </c>
      <c r="D3734">
        <v>690</v>
      </c>
      <c r="E3734">
        <v>610</v>
      </c>
      <c r="F3734" t="s">
        <v>3135</v>
      </c>
      <c r="G3734">
        <v>-1.46E-2</v>
      </c>
    </row>
    <row r="3735" spans="1:7" x14ac:dyDescent="0.2">
      <c r="A3735" s="1">
        <v>41628</v>
      </c>
      <c r="B3735">
        <v>650</v>
      </c>
      <c r="C3735">
        <v>732</v>
      </c>
      <c r="D3735">
        <v>774.4</v>
      </c>
      <c r="E3735">
        <v>621.29999999999995</v>
      </c>
      <c r="F3735" t="s">
        <v>3470</v>
      </c>
      <c r="G3735">
        <v>-0.112</v>
      </c>
    </row>
    <row r="3736" spans="1:7" x14ac:dyDescent="0.2">
      <c r="A3736" s="1">
        <v>41627</v>
      </c>
      <c r="B3736">
        <v>732</v>
      </c>
      <c r="C3736">
        <v>541</v>
      </c>
      <c r="D3736">
        <v>746</v>
      </c>
      <c r="E3736">
        <v>522.4</v>
      </c>
      <c r="F3736" t="s">
        <v>3471</v>
      </c>
      <c r="G3736">
        <v>0.35299999999999998</v>
      </c>
    </row>
    <row r="3737" spans="1:7" x14ac:dyDescent="0.2">
      <c r="A3737" s="1">
        <v>41626</v>
      </c>
      <c r="B3737">
        <v>541</v>
      </c>
      <c r="C3737">
        <v>715</v>
      </c>
      <c r="D3737">
        <v>717</v>
      </c>
      <c r="E3737">
        <v>454.9</v>
      </c>
      <c r="F3737" t="s">
        <v>3472</v>
      </c>
      <c r="G3737">
        <v>-0.24340000000000001</v>
      </c>
    </row>
    <row r="3738" spans="1:7" x14ac:dyDescent="0.2">
      <c r="A3738" s="1">
        <v>41625</v>
      </c>
      <c r="B3738">
        <v>715</v>
      </c>
      <c r="C3738">
        <v>759.9</v>
      </c>
      <c r="D3738">
        <v>780</v>
      </c>
      <c r="E3738">
        <v>678.9</v>
      </c>
      <c r="F3738" t="s">
        <v>333</v>
      </c>
      <c r="G3738">
        <v>-5.9200000000000003E-2</v>
      </c>
    </row>
    <row r="3739" spans="1:7" x14ac:dyDescent="0.2">
      <c r="A3739" s="1">
        <v>41624</v>
      </c>
      <c r="B3739">
        <v>759.9</v>
      </c>
      <c r="C3739">
        <v>919.9</v>
      </c>
      <c r="D3739">
        <v>924.9</v>
      </c>
      <c r="E3739">
        <v>714</v>
      </c>
      <c r="F3739" t="s">
        <v>3473</v>
      </c>
      <c r="G3739">
        <v>-0.1739</v>
      </c>
    </row>
    <row r="3740" spans="1:7" x14ac:dyDescent="0.2">
      <c r="A3740" s="1">
        <v>41623</v>
      </c>
      <c r="B3740">
        <v>919.9</v>
      </c>
      <c r="C3740">
        <v>908.9</v>
      </c>
      <c r="D3740">
        <v>927.9</v>
      </c>
      <c r="E3740">
        <v>838</v>
      </c>
      <c r="F3740" t="s">
        <v>3474</v>
      </c>
      <c r="G3740">
        <v>1.2E-2</v>
      </c>
    </row>
    <row r="3741" spans="1:7" x14ac:dyDescent="0.2">
      <c r="A3741" s="1">
        <v>41622</v>
      </c>
      <c r="B3741">
        <v>908.9</v>
      </c>
      <c r="C3741">
        <v>936.8</v>
      </c>
      <c r="D3741">
        <v>947.9</v>
      </c>
      <c r="E3741">
        <v>875.1</v>
      </c>
      <c r="F3741" t="s">
        <v>3475</v>
      </c>
      <c r="G3741">
        <v>-2.9700000000000001E-2</v>
      </c>
    </row>
    <row r="3742" spans="1:7" x14ac:dyDescent="0.2">
      <c r="A3742" s="1">
        <v>41621</v>
      </c>
      <c r="B3742">
        <v>936.8</v>
      </c>
      <c r="C3742">
        <v>900</v>
      </c>
      <c r="D3742">
        <v>989.9</v>
      </c>
      <c r="E3742">
        <v>882.1</v>
      </c>
      <c r="F3742" t="s">
        <v>3476</v>
      </c>
      <c r="G3742">
        <v>4.0899999999999999E-2</v>
      </c>
    </row>
    <row r="3743" spans="1:7" x14ac:dyDescent="0.2">
      <c r="A3743" s="1">
        <v>41620</v>
      </c>
      <c r="B3743">
        <v>900</v>
      </c>
      <c r="C3743">
        <v>919.9</v>
      </c>
      <c r="D3743">
        <v>941</v>
      </c>
      <c r="E3743">
        <v>839.5</v>
      </c>
      <c r="F3743" t="s">
        <v>3477</v>
      </c>
      <c r="G3743">
        <v>-2.1700000000000001E-2</v>
      </c>
    </row>
    <row r="3744" spans="1:7" x14ac:dyDescent="0.2">
      <c r="A3744" s="1">
        <v>41619</v>
      </c>
      <c r="B3744">
        <v>919.9</v>
      </c>
      <c r="C3744">
        <v>1033.7</v>
      </c>
      <c r="D3744">
        <v>1056.8</v>
      </c>
      <c r="E3744">
        <v>856.1</v>
      </c>
      <c r="F3744" t="s">
        <v>3478</v>
      </c>
      <c r="G3744">
        <v>-0.1101</v>
      </c>
    </row>
    <row r="3745" spans="1:7" x14ac:dyDescent="0.2">
      <c r="A3745" s="1">
        <v>41618</v>
      </c>
      <c r="B3745">
        <v>1033.7</v>
      </c>
      <c r="C3745">
        <v>919</v>
      </c>
      <c r="D3745">
        <v>1067.7</v>
      </c>
      <c r="E3745">
        <v>912</v>
      </c>
      <c r="F3745" t="s">
        <v>3479</v>
      </c>
      <c r="G3745">
        <v>0.1249</v>
      </c>
    </row>
    <row r="3746" spans="1:7" x14ac:dyDescent="0.2">
      <c r="A3746" s="1">
        <v>41617</v>
      </c>
      <c r="B3746">
        <v>919</v>
      </c>
      <c r="C3746">
        <v>804</v>
      </c>
      <c r="D3746">
        <v>980</v>
      </c>
      <c r="E3746">
        <v>787.7</v>
      </c>
      <c r="F3746" t="s">
        <v>3480</v>
      </c>
      <c r="G3746">
        <v>0.14299999999999999</v>
      </c>
    </row>
    <row r="3747" spans="1:7" x14ac:dyDescent="0.2">
      <c r="A3747" s="1">
        <v>41616</v>
      </c>
      <c r="B3747">
        <v>804</v>
      </c>
      <c r="C3747">
        <v>697</v>
      </c>
      <c r="D3747">
        <v>829</v>
      </c>
      <c r="E3747">
        <v>653</v>
      </c>
      <c r="F3747" t="s">
        <v>3481</v>
      </c>
      <c r="G3747">
        <v>0.15340000000000001</v>
      </c>
    </row>
    <row r="3748" spans="1:7" x14ac:dyDescent="0.2">
      <c r="A3748" s="1">
        <v>41615</v>
      </c>
      <c r="B3748">
        <v>697</v>
      </c>
      <c r="C3748">
        <v>845</v>
      </c>
      <c r="D3748">
        <v>896</v>
      </c>
      <c r="E3748">
        <v>576</v>
      </c>
      <c r="F3748" t="s">
        <v>3482</v>
      </c>
      <c r="G3748">
        <v>-0.17510000000000001</v>
      </c>
    </row>
    <row r="3749" spans="1:7" x14ac:dyDescent="0.2">
      <c r="A3749" s="1">
        <v>41614</v>
      </c>
      <c r="B3749">
        <v>845</v>
      </c>
      <c r="C3749">
        <v>1106.3</v>
      </c>
      <c r="D3749">
        <v>1118.9000000000001</v>
      </c>
      <c r="E3749">
        <v>800.1</v>
      </c>
      <c r="F3749" t="s">
        <v>3483</v>
      </c>
      <c r="G3749">
        <v>-0.23619999999999999</v>
      </c>
    </row>
    <row r="3750" spans="1:7" x14ac:dyDescent="0.2">
      <c r="A3750" s="1">
        <v>41613</v>
      </c>
      <c r="B3750">
        <v>1106.3</v>
      </c>
      <c r="C3750">
        <v>1237.5999999999999</v>
      </c>
      <c r="D3750">
        <v>1239.9000000000001</v>
      </c>
      <c r="E3750">
        <v>870</v>
      </c>
      <c r="F3750" t="s">
        <v>100</v>
      </c>
      <c r="G3750">
        <v>-0.106</v>
      </c>
    </row>
    <row r="3751" spans="1:7" x14ac:dyDescent="0.2">
      <c r="A3751" s="1">
        <v>41612</v>
      </c>
      <c r="B3751">
        <v>1237.5999999999999</v>
      </c>
      <c r="C3751">
        <v>1154.9000000000001</v>
      </c>
      <c r="D3751">
        <v>1239.7</v>
      </c>
      <c r="E3751">
        <v>1131.3</v>
      </c>
      <c r="F3751" t="s">
        <v>3484</v>
      </c>
      <c r="G3751">
        <v>7.1599999999999997E-2</v>
      </c>
    </row>
    <row r="3752" spans="1:7" x14ac:dyDescent="0.2">
      <c r="A3752" s="1">
        <v>41611</v>
      </c>
      <c r="B3752">
        <v>1154.9000000000001</v>
      </c>
      <c r="C3752">
        <v>1096.5999999999999</v>
      </c>
      <c r="D3752">
        <v>1185.5999999999999</v>
      </c>
      <c r="E3752">
        <v>1064.9000000000001</v>
      </c>
      <c r="F3752" t="s">
        <v>3485</v>
      </c>
      <c r="G3752">
        <v>5.3199999999999997E-2</v>
      </c>
    </row>
    <row r="3753" spans="1:7" x14ac:dyDescent="0.2">
      <c r="A3753" s="1">
        <v>41610</v>
      </c>
      <c r="B3753">
        <v>1096.5999999999999</v>
      </c>
      <c r="C3753">
        <v>1004.4</v>
      </c>
      <c r="D3753">
        <v>1117.7</v>
      </c>
      <c r="E3753">
        <v>975</v>
      </c>
      <c r="F3753" t="s">
        <v>862</v>
      </c>
      <c r="G3753">
        <v>9.1800000000000007E-2</v>
      </c>
    </row>
    <row r="3754" spans="1:7" x14ac:dyDescent="0.2">
      <c r="A3754" s="1">
        <v>41609</v>
      </c>
      <c r="B3754">
        <v>1004.4</v>
      </c>
      <c r="C3754">
        <v>1205.7</v>
      </c>
      <c r="D3754">
        <v>1216.8</v>
      </c>
      <c r="E3754">
        <v>840.3</v>
      </c>
      <c r="F3754" t="s">
        <v>3486</v>
      </c>
      <c r="G3754">
        <v>-0.16689999999999999</v>
      </c>
    </row>
    <row r="3755" spans="1:7" x14ac:dyDescent="0.2">
      <c r="A3755" s="1">
        <v>41608</v>
      </c>
      <c r="B3755">
        <v>1205.7</v>
      </c>
      <c r="C3755">
        <v>1206.9000000000001</v>
      </c>
      <c r="D3755">
        <v>1232.9000000000001</v>
      </c>
      <c r="E3755">
        <v>1150.2</v>
      </c>
      <c r="F3755" t="s">
        <v>3487</v>
      </c>
      <c r="G3755">
        <v>-1.1000000000000001E-3</v>
      </c>
    </row>
    <row r="3756" spans="1:7" x14ac:dyDescent="0.2">
      <c r="A3756" s="1">
        <v>41607</v>
      </c>
      <c r="B3756">
        <v>1206.9000000000001</v>
      </c>
      <c r="C3756">
        <v>1101.4000000000001</v>
      </c>
      <c r="D3756">
        <v>1241.9000000000001</v>
      </c>
      <c r="E3756">
        <v>1050</v>
      </c>
      <c r="F3756" t="s">
        <v>3488</v>
      </c>
      <c r="G3756">
        <v>9.5799999999999996E-2</v>
      </c>
    </row>
    <row r="3757" spans="1:7" x14ac:dyDescent="0.2">
      <c r="A3757" s="1">
        <v>41606</v>
      </c>
      <c r="B3757">
        <v>1101.4000000000001</v>
      </c>
      <c r="C3757">
        <v>1079.9000000000001</v>
      </c>
      <c r="D3757">
        <v>1224.5</v>
      </c>
      <c r="E3757">
        <v>1032.0999999999999</v>
      </c>
      <c r="F3757" t="s">
        <v>2413</v>
      </c>
      <c r="G3757">
        <v>1.9900000000000001E-2</v>
      </c>
    </row>
    <row r="3758" spans="1:7" x14ac:dyDescent="0.2">
      <c r="A3758" s="1">
        <v>41605</v>
      </c>
      <c r="B3758">
        <v>1079.9000000000001</v>
      </c>
      <c r="C3758">
        <v>970</v>
      </c>
      <c r="D3758">
        <v>1094.8</v>
      </c>
      <c r="E3758">
        <v>914.3</v>
      </c>
      <c r="F3758" t="s">
        <v>3489</v>
      </c>
      <c r="G3758">
        <v>0.1133</v>
      </c>
    </row>
    <row r="3759" spans="1:7" x14ac:dyDescent="0.2">
      <c r="A3759" s="1">
        <v>41604</v>
      </c>
      <c r="B3759">
        <v>970</v>
      </c>
      <c r="C3759">
        <v>830</v>
      </c>
      <c r="D3759">
        <v>975</v>
      </c>
      <c r="E3759">
        <v>825.1</v>
      </c>
      <c r="F3759" t="s">
        <v>3490</v>
      </c>
      <c r="G3759">
        <v>0.1686</v>
      </c>
    </row>
    <row r="3760" spans="1:7" x14ac:dyDescent="0.2">
      <c r="A3760" s="1">
        <v>41603</v>
      </c>
      <c r="B3760">
        <v>830</v>
      </c>
      <c r="C3760">
        <v>795</v>
      </c>
      <c r="D3760">
        <v>850</v>
      </c>
      <c r="E3760">
        <v>759</v>
      </c>
      <c r="F3760" t="s">
        <v>3491</v>
      </c>
      <c r="G3760">
        <v>4.3999999999999997E-2</v>
      </c>
    </row>
    <row r="3761" spans="1:7" x14ac:dyDescent="0.2">
      <c r="A3761" s="1">
        <v>41602</v>
      </c>
      <c r="B3761">
        <v>795</v>
      </c>
      <c r="C3761">
        <v>832.5</v>
      </c>
      <c r="D3761">
        <v>855</v>
      </c>
      <c r="E3761">
        <v>745.2</v>
      </c>
      <c r="F3761" t="s">
        <v>3492</v>
      </c>
      <c r="G3761">
        <v>-4.4999999999999998E-2</v>
      </c>
    </row>
    <row r="3762" spans="1:7" x14ac:dyDescent="0.2">
      <c r="A3762" s="1">
        <v>41601</v>
      </c>
      <c r="B3762">
        <v>832.5</v>
      </c>
      <c r="C3762">
        <v>802</v>
      </c>
      <c r="D3762">
        <v>890</v>
      </c>
      <c r="E3762">
        <v>799.5</v>
      </c>
      <c r="F3762" t="s">
        <v>3493</v>
      </c>
      <c r="G3762">
        <v>3.7999999999999999E-2</v>
      </c>
    </row>
    <row r="3763" spans="1:7" x14ac:dyDescent="0.2">
      <c r="A3763" s="1">
        <v>41600</v>
      </c>
      <c r="B3763">
        <v>802</v>
      </c>
      <c r="C3763">
        <v>764.9</v>
      </c>
      <c r="D3763">
        <v>822</v>
      </c>
      <c r="E3763">
        <v>682.3</v>
      </c>
      <c r="F3763" t="s">
        <v>3494</v>
      </c>
      <c r="G3763">
        <v>4.8500000000000001E-2</v>
      </c>
    </row>
    <row r="3764" spans="1:7" x14ac:dyDescent="0.2">
      <c r="A3764" s="1">
        <v>41599</v>
      </c>
      <c r="B3764">
        <v>764.9</v>
      </c>
      <c r="C3764">
        <v>638</v>
      </c>
      <c r="D3764">
        <v>784.3</v>
      </c>
      <c r="E3764">
        <v>595.20000000000005</v>
      </c>
      <c r="F3764" t="s">
        <v>3495</v>
      </c>
      <c r="G3764">
        <v>0.19900000000000001</v>
      </c>
    </row>
    <row r="3765" spans="1:7" x14ac:dyDescent="0.2">
      <c r="A3765" s="1">
        <v>41598</v>
      </c>
      <c r="B3765">
        <v>638</v>
      </c>
      <c r="C3765">
        <v>645.70000000000005</v>
      </c>
      <c r="D3765">
        <v>650</v>
      </c>
      <c r="E3765">
        <v>453.3</v>
      </c>
      <c r="F3765" t="s">
        <v>3496</v>
      </c>
      <c r="G3765">
        <v>-1.2E-2</v>
      </c>
    </row>
    <row r="3766" spans="1:7" x14ac:dyDescent="0.2">
      <c r="A3766" s="1">
        <v>41597</v>
      </c>
      <c r="B3766">
        <v>645.70000000000005</v>
      </c>
      <c r="C3766">
        <v>785.4</v>
      </c>
      <c r="D3766">
        <v>900.9</v>
      </c>
      <c r="E3766">
        <v>502.6</v>
      </c>
      <c r="F3766" t="s">
        <v>3497</v>
      </c>
      <c r="G3766">
        <v>-0.1779</v>
      </c>
    </row>
    <row r="3767" spans="1:7" x14ac:dyDescent="0.2">
      <c r="A3767" s="1">
        <v>41596</v>
      </c>
      <c r="B3767">
        <v>785.4</v>
      </c>
      <c r="C3767">
        <v>528.29999999999995</v>
      </c>
      <c r="D3767">
        <v>787.9</v>
      </c>
      <c r="E3767">
        <v>522</v>
      </c>
      <c r="F3767" t="s">
        <v>3498</v>
      </c>
      <c r="G3767">
        <v>0.48670000000000002</v>
      </c>
    </row>
    <row r="3768" spans="1:7" x14ac:dyDescent="0.2">
      <c r="A3768" s="1">
        <v>41595</v>
      </c>
      <c r="B3768">
        <v>528.29999999999995</v>
      </c>
      <c r="C3768">
        <v>462</v>
      </c>
      <c r="D3768">
        <v>536.79999999999995</v>
      </c>
      <c r="E3768">
        <v>457</v>
      </c>
      <c r="F3768" t="s">
        <v>3499</v>
      </c>
      <c r="G3768">
        <v>0.14360000000000001</v>
      </c>
    </row>
    <row r="3769" spans="1:7" x14ac:dyDescent="0.2">
      <c r="A3769" s="1">
        <v>41594</v>
      </c>
      <c r="B3769">
        <v>462</v>
      </c>
      <c r="C3769">
        <v>433.9</v>
      </c>
      <c r="D3769">
        <v>476.9</v>
      </c>
      <c r="E3769">
        <v>428</v>
      </c>
      <c r="F3769" t="s">
        <v>3500</v>
      </c>
      <c r="G3769">
        <v>6.4600000000000005E-2</v>
      </c>
    </row>
    <row r="3770" spans="1:7" x14ac:dyDescent="0.2">
      <c r="A3770" s="1">
        <v>41593</v>
      </c>
      <c r="B3770">
        <v>433.9</v>
      </c>
      <c r="C3770">
        <v>433.4</v>
      </c>
      <c r="D3770">
        <v>457.9</v>
      </c>
      <c r="E3770">
        <v>413</v>
      </c>
      <c r="F3770" t="s">
        <v>3501</v>
      </c>
      <c r="G3770">
        <v>1.1999999999999999E-3</v>
      </c>
    </row>
    <row r="3771" spans="1:7" x14ac:dyDescent="0.2">
      <c r="A3771" s="1">
        <v>41592</v>
      </c>
      <c r="B3771">
        <v>433.4</v>
      </c>
      <c r="C3771">
        <v>434.9</v>
      </c>
      <c r="D3771">
        <v>447.5</v>
      </c>
      <c r="E3771">
        <v>402.5</v>
      </c>
      <c r="F3771" t="s">
        <v>3502</v>
      </c>
      <c r="G3771">
        <v>-3.3E-3</v>
      </c>
    </row>
    <row r="3772" spans="1:7" x14ac:dyDescent="0.2">
      <c r="A3772" s="1">
        <v>41591</v>
      </c>
      <c r="B3772">
        <v>434.9</v>
      </c>
      <c r="C3772">
        <v>380</v>
      </c>
      <c r="D3772">
        <v>445</v>
      </c>
      <c r="E3772">
        <v>372.2</v>
      </c>
      <c r="F3772" t="s">
        <v>3503</v>
      </c>
      <c r="G3772">
        <v>0.14419999999999999</v>
      </c>
    </row>
    <row r="3773" spans="1:7" x14ac:dyDescent="0.2">
      <c r="A3773" s="1">
        <v>41590</v>
      </c>
      <c r="B3773">
        <v>380</v>
      </c>
      <c r="C3773">
        <v>363</v>
      </c>
      <c r="D3773">
        <v>391.8</v>
      </c>
      <c r="E3773">
        <v>359</v>
      </c>
      <c r="F3773" t="s">
        <v>3504</v>
      </c>
      <c r="G3773">
        <v>4.7E-2</v>
      </c>
    </row>
    <row r="3774" spans="1:7" x14ac:dyDescent="0.2">
      <c r="A3774" s="1">
        <v>41589</v>
      </c>
      <c r="B3774">
        <v>363</v>
      </c>
      <c r="C3774">
        <v>336.3</v>
      </c>
      <c r="D3774">
        <v>376</v>
      </c>
      <c r="E3774">
        <v>321.39999999999998</v>
      </c>
      <c r="F3774" t="s">
        <v>3505</v>
      </c>
      <c r="G3774">
        <v>7.9299999999999995E-2</v>
      </c>
    </row>
    <row r="3775" spans="1:7" x14ac:dyDescent="0.2">
      <c r="A3775" s="1">
        <v>41588</v>
      </c>
      <c r="B3775">
        <v>336.3</v>
      </c>
      <c r="C3775">
        <v>367.8</v>
      </c>
      <c r="D3775">
        <v>372.5</v>
      </c>
      <c r="E3775">
        <v>290</v>
      </c>
      <c r="F3775" t="s">
        <v>3506</v>
      </c>
      <c r="G3775">
        <v>-8.5599999999999996E-2</v>
      </c>
    </row>
    <row r="3776" spans="1:7" x14ac:dyDescent="0.2">
      <c r="A3776" s="1">
        <v>41587</v>
      </c>
      <c r="B3776">
        <v>367.8</v>
      </c>
      <c r="C3776">
        <v>355</v>
      </c>
      <c r="D3776">
        <v>395</v>
      </c>
      <c r="E3776">
        <v>340</v>
      </c>
      <c r="F3776" t="s">
        <v>852</v>
      </c>
      <c r="G3776">
        <v>3.5999999999999997E-2</v>
      </c>
    </row>
    <row r="3777" spans="1:7" x14ac:dyDescent="0.2">
      <c r="A3777" s="1">
        <v>41586</v>
      </c>
      <c r="B3777">
        <v>355</v>
      </c>
      <c r="C3777">
        <v>309.60000000000002</v>
      </c>
      <c r="D3777">
        <v>358</v>
      </c>
      <c r="E3777">
        <v>308</v>
      </c>
      <c r="F3777" t="s">
        <v>3507</v>
      </c>
      <c r="G3777">
        <v>0.14649999999999999</v>
      </c>
    </row>
    <row r="3778" spans="1:7" x14ac:dyDescent="0.2">
      <c r="A3778" s="1">
        <v>41585</v>
      </c>
      <c r="B3778">
        <v>309.60000000000002</v>
      </c>
      <c r="C3778">
        <v>264.10000000000002</v>
      </c>
      <c r="D3778">
        <v>324.2</v>
      </c>
      <c r="E3778">
        <v>263.60000000000002</v>
      </c>
      <c r="F3778" t="s">
        <v>2787</v>
      </c>
      <c r="G3778">
        <v>0.17249999999999999</v>
      </c>
    </row>
    <row r="3779" spans="1:7" x14ac:dyDescent="0.2">
      <c r="A3779" s="1">
        <v>41584</v>
      </c>
      <c r="B3779">
        <v>264.10000000000002</v>
      </c>
      <c r="C3779">
        <v>251.3</v>
      </c>
      <c r="D3779">
        <v>272.5</v>
      </c>
      <c r="E3779">
        <v>251.4</v>
      </c>
      <c r="F3779" t="s">
        <v>3508</v>
      </c>
      <c r="G3779">
        <v>5.0900000000000001E-2</v>
      </c>
    </row>
    <row r="3780" spans="1:7" x14ac:dyDescent="0.2">
      <c r="A3780" s="1">
        <v>41583</v>
      </c>
      <c r="B3780">
        <v>251.3</v>
      </c>
      <c r="C3780">
        <v>238.2</v>
      </c>
      <c r="D3780">
        <v>258.89999999999998</v>
      </c>
      <c r="E3780">
        <v>229</v>
      </c>
      <c r="F3780" t="s">
        <v>3509</v>
      </c>
      <c r="G3780">
        <v>5.5199999999999999E-2</v>
      </c>
    </row>
    <row r="3781" spans="1:7" x14ac:dyDescent="0.2">
      <c r="A3781" s="1">
        <v>41582</v>
      </c>
      <c r="B3781">
        <v>238.2</v>
      </c>
      <c r="C3781">
        <v>224</v>
      </c>
      <c r="D3781">
        <v>239</v>
      </c>
      <c r="E3781">
        <v>221.9</v>
      </c>
      <c r="F3781" t="s">
        <v>3510</v>
      </c>
      <c r="G3781">
        <v>6.3200000000000006E-2</v>
      </c>
    </row>
    <row r="3782" spans="1:7" x14ac:dyDescent="0.2">
      <c r="A3782" s="1">
        <v>41581</v>
      </c>
      <c r="B3782">
        <v>224</v>
      </c>
      <c r="C3782">
        <v>211.7</v>
      </c>
      <c r="D3782">
        <v>226.9</v>
      </c>
      <c r="E3782">
        <v>212.1</v>
      </c>
      <c r="F3782" t="s">
        <v>3511</v>
      </c>
      <c r="G3782">
        <v>5.8200000000000002E-2</v>
      </c>
    </row>
    <row r="3783" spans="1:7" x14ac:dyDescent="0.2">
      <c r="A3783" s="1">
        <v>41580</v>
      </c>
      <c r="B3783">
        <v>211.7</v>
      </c>
      <c r="C3783">
        <v>213.4</v>
      </c>
      <c r="D3783">
        <v>214.9</v>
      </c>
      <c r="E3783">
        <v>211</v>
      </c>
      <c r="F3783" t="s">
        <v>3512</v>
      </c>
      <c r="G3783">
        <v>-8.2000000000000007E-3</v>
      </c>
    </row>
    <row r="3784" spans="1:7" x14ac:dyDescent="0.2">
      <c r="A3784" s="1">
        <v>41579</v>
      </c>
      <c r="B3784">
        <v>213.4</v>
      </c>
      <c r="C3784">
        <v>211.2</v>
      </c>
      <c r="D3784">
        <v>214.9</v>
      </c>
      <c r="E3784">
        <v>209.7</v>
      </c>
      <c r="F3784" t="s">
        <v>3513</v>
      </c>
      <c r="G3784">
        <v>1.0699999999999999E-2</v>
      </c>
    </row>
    <row r="3785" spans="1:7" x14ac:dyDescent="0.2">
      <c r="A3785" s="1">
        <v>41578</v>
      </c>
      <c r="B3785">
        <v>211.2</v>
      </c>
      <c r="C3785">
        <v>208</v>
      </c>
      <c r="D3785">
        <v>215</v>
      </c>
      <c r="E3785">
        <v>205.4</v>
      </c>
      <c r="F3785" t="s">
        <v>3514</v>
      </c>
      <c r="G3785">
        <v>1.52E-2</v>
      </c>
    </row>
    <row r="3786" spans="1:7" x14ac:dyDescent="0.2">
      <c r="A3786" s="1">
        <v>41577</v>
      </c>
      <c r="B3786">
        <v>208</v>
      </c>
      <c r="C3786">
        <v>216</v>
      </c>
      <c r="D3786">
        <v>216.5</v>
      </c>
      <c r="E3786">
        <v>204</v>
      </c>
      <c r="F3786" t="s">
        <v>2597</v>
      </c>
      <c r="G3786">
        <v>-3.6999999999999998E-2</v>
      </c>
    </row>
    <row r="3787" spans="1:7" x14ac:dyDescent="0.2">
      <c r="A3787" s="1">
        <v>41576</v>
      </c>
      <c r="B3787">
        <v>216</v>
      </c>
      <c r="C3787">
        <v>206.9</v>
      </c>
      <c r="D3787">
        <v>216.5</v>
      </c>
      <c r="E3787">
        <v>204.2</v>
      </c>
      <c r="F3787" t="s">
        <v>3515</v>
      </c>
      <c r="G3787">
        <v>4.3999999999999997E-2</v>
      </c>
    </row>
    <row r="3788" spans="1:7" x14ac:dyDescent="0.2">
      <c r="A3788" s="1">
        <v>41575</v>
      </c>
      <c r="B3788">
        <v>206.9</v>
      </c>
      <c r="C3788">
        <v>206.9</v>
      </c>
      <c r="D3788">
        <v>209.8</v>
      </c>
      <c r="E3788">
        <v>200.4</v>
      </c>
      <c r="F3788" t="s">
        <v>216</v>
      </c>
      <c r="G3788">
        <v>0</v>
      </c>
    </row>
    <row r="3789" spans="1:7" x14ac:dyDescent="0.2">
      <c r="A3789" s="1">
        <v>41574</v>
      </c>
      <c r="B3789">
        <v>206.9</v>
      </c>
      <c r="C3789">
        <v>188.6</v>
      </c>
      <c r="D3789">
        <v>207.8</v>
      </c>
      <c r="E3789">
        <v>188.9</v>
      </c>
      <c r="F3789" t="s">
        <v>3516</v>
      </c>
      <c r="G3789">
        <v>9.7299999999999998E-2</v>
      </c>
    </row>
    <row r="3790" spans="1:7" x14ac:dyDescent="0.2">
      <c r="A3790" s="1">
        <v>41573</v>
      </c>
      <c r="B3790">
        <v>188.6</v>
      </c>
      <c r="C3790">
        <v>197.9</v>
      </c>
      <c r="D3790">
        <v>198.4</v>
      </c>
      <c r="E3790">
        <v>187</v>
      </c>
      <c r="F3790" t="s">
        <v>202</v>
      </c>
      <c r="G3790">
        <v>-4.7100000000000003E-2</v>
      </c>
    </row>
    <row r="3791" spans="1:7" x14ac:dyDescent="0.2">
      <c r="A3791" s="1">
        <v>41572</v>
      </c>
      <c r="B3791">
        <v>197.9</v>
      </c>
      <c r="C3791">
        <v>207</v>
      </c>
      <c r="D3791">
        <v>209</v>
      </c>
      <c r="E3791">
        <v>176.6</v>
      </c>
      <c r="F3791" t="s">
        <v>2865</v>
      </c>
      <c r="G3791">
        <v>-4.3999999999999997E-2</v>
      </c>
    </row>
    <row r="3792" spans="1:7" x14ac:dyDescent="0.2">
      <c r="A3792" s="1">
        <v>41571</v>
      </c>
      <c r="B3792">
        <v>207</v>
      </c>
      <c r="C3792">
        <v>228</v>
      </c>
      <c r="D3792">
        <v>233.4</v>
      </c>
      <c r="E3792">
        <v>175.3</v>
      </c>
      <c r="F3792" t="s">
        <v>2851</v>
      </c>
      <c r="G3792">
        <v>-9.2100000000000001E-2</v>
      </c>
    </row>
    <row r="3793" spans="1:7" x14ac:dyDescent="0.2">
      <c r="A3793" s="1">
        <v>41570</v>
      </c>
      <c r="B3793">
        <v>228</v>
      </c>
      <c r="C3793">
        <v>203</v>
      </c>
      <c r="D3793">
        <v>228</v>
      </c>
      <c r="E3793">
        <v>200.7</v>
      </c>
      <c r="F3793" t="s">
        <v>3517</v>
      </c>
      <c r="G3793">
        <v>0.1231</v>
      </c>
    </row>
    <row r="3794" spans="1:7" x14ac:dyDescent="0.2">
      <c r="A3794" s="1">
        <v>41569</v>
      </c>
      <c r="B3794">
        <v>203</v>
      </c>
      <c r="C3794">
        <v>192.8</v>
      </c>
      <c r="D3794">
        <v>205.5</v>
      </c>
      <c r="E3794">
        <v>192.8</v>
      </c>
      <c r="F3794" t="s">
        <v>3518</v>
      </c>
      <c r="G3794">
        <v>5.2999999999999999E-2</v>
      </c>
    </row>
    <row r="3795" spans="1:7" x14ac:dyDescent="0.2">
      <c r="A3795" s="1">
        <v>41568</v>
      </c>
      <c r="B3795">
        <v>192.8</v>
      </c>
      <c r="C3795">
        <v>186.1</v>
      </c>
      <c r="D3795">
        <v>197.4</v>
      </c>
      <c r="E3795">
        <v>183.2</v>
      </c>
      <c r="F3795" t="s">
        <v>3519</v>
      </c>
      <c r="G3795">
        <v>3.5900000000000001E-2</v>
      </c>
    </row>
    <row r="3796" spans="1:7" x14ac:dyDescent="0.2">
      <c r="A3796" s="1">
        <v>41567</v>
      </c>
      <c r="B3796">
        <v>186.1</v>
      </c>
      <c r="C3796">
        <v>183.1</v>
      </c>
      <c r="D3796">
        <v>186.1</v>
      </c>
      <c r="E3796">
        <v>177.2</v>
      </c>
      <c r="F3796" t="s">
        <v>3520</v>
      </c>
      <c r="G3796">
        <v>1.61E-2</v>
      </c>
    </row>
    <row r="3797" spans="1:7" x14ac:dyDescent="0.2">
      <c r="A3797" s="1">
        <v>41566</v>
      </c>
      <c r="B3797">
        <v>183.1</v>
      </c>
      <c r="C3797">
        <v>168.3</v>
      </c>
      <c r="D3797">
        <v>195.8</v>
      </c>
      <c r="E3797">
        <v>167.1</v>
      </c>
      <c r="F3797" t="s">
        <v>3521</v>
      </c>
      <c r="G3797">
        <v>8.8400000000000006E-2</v>
      </c>
    </row>
    <row r="3798" spans="1:7" x14ac:dyDescent="0.2">
      <c r="A3798" s="1">
        <v>41565</v>
      </c>
      <c r="B3798">
        <v>168.3</v>
      </c>
      <c r="C3798">
        <v>157.6</v>
      </c>
      <c r="D3798">
        <v>168.3</v>
      </c>
      <c r="E3798">
        <v>156.5</v>
      </c>
      <c r="F3798" t="s">
        <v>3522</v>
      </c>
      <c r="G3798">
        <v>6.7799999999999999E-2</v>
      </c>
    </row>
    <row r="3799" spans="1:7" x14ac:dyDescent="0.2">
      <c r="A3799" s="1">
        <v>41564</v>
      </c>
      <c r="B3799">
        <v>157.6</v>
      </c>
      <c r="C3799">
        <v>152.80000000000001</v>
      </c>
      <c r="D3799">
        <v>159.9</v>
      </c>
      <c r="E3799">
        <v>150.80000000000001</v>
      </c>
      <c r="F3799" t="s">
        <v>3523</v>
      </c>
      <c r="G3799">
        <v>3.1199999999999999E-2</v>
      </c>
    </row>
    <row r="3800" spans="1:7" x14ac:dyDescent="0.2">
      <c r="A3800" s="1">
        <v>41563</v>
      </c>
      <c r="B3800">
        <v>152.80000000000001</v>
      </c>
      <c r="C3800">
        <v>158.1</v>
      </c>
      <c r="D3800">
        <v>163</v>
      </c>
      <c r="E3800">
        <v>144.19999999999999</v>
      </c>
      <c r="F3800" t="s">
        <v>3524</v>
      </c>
      <c r="G3800">
        <v>-3.3300000000000003E-2</v>
      </c>
    </row>
    <row r="3801" spans="1:7" x14ac:dyDescent="0.2">
      <c r="A3801" s="1">
        <v>41562</v>
      </c>
      <c r="B3801">
        <v>158.1</v>
      </c>
      <c r="C3801">
        <v>151.4</v>
      </c>
      <c r="D3801">
        <v>158.1</v>
      </c>
      <c r="E3801">
        <v>150.6</v>
      </c>
      <c r="F3801" t="s">
        <v>3525</v>
      </c>
      <c r="G3801">
        <v>4.4400000000000002E-2</v>
      </c>
    </row>
    <row r="3802" spans="1:7" x14ac:dyDescent="0.2">
      <c r="A3802" s="1">
        <v>41561</v>
      </c>
      <c r="B3802">
        <v>151.4</v>
      </c>
      <c r="C3802">
        <v>147.5</v>
      </c>
      <c r="D3802">
        <v>153.69999999999999</v>
      </c>
      <c r="E3802">
        <v>146</v>
      </c>
      <c r="F3802" t="s">
        <v>3165</v>
      </c>
      <c r="G3802">
        <v>2.5999999999999999E-2</v>
      </c>
    </row>
    <row r="3803" spans="1:7" x14ac:dyDescent="0.2">
      <c r="A3803" s="1">
        <v>41560</v>
      </c>
      <c r="B3803">
        <v>147.5</v>
      </c>
      <c r="C3803">
        <v>142.9</v>
      </c>
      <c r="D3803">
        <v>147.6</v>
      </c>
      <c r="E3803">
        <v>141.5</v>
      </c>
      <c r="F3803" t="s">
        <v>3526</v>
      </c>
      <c r="G3803">
        <v>3.2500000000000001E-2</v>
      </c>
    </row>
    <row r="3804" spans="1:7" x14ac:dyDescent="0.2">
      <c r="A3804" s="1">
        <v>41559</v>
      </c>
      <c r="B3804">
        <v>142.9</v>
      </c>
      <c r="C3804">
        <v>140.1</v>
      </c>
      <c r="D3804">
        <v>143.1</v>
      </c>
      <c r="E3804">
        <v>139.4</v>
      </c>
      <c r="F3804" t="s">
        <v>3527</v>
      </c>
      <c r="G3804">
        <v>1.9900000000000001E-2</v>
      </c>
    </row>
    <row r="3805" spans="1:7" x14ac:dyDescent="0.2">
      <c r="A3805" s="1">
        <v>41558</v>
      </c>
      <c r="B3805">
        <v>140.1</v>
      </c>
      <c r="C3805">
        <v>140.4</v>
      </c>
      <c r="D3805">
        <v>141.9</v>
      </c>
      <c r="E3805">
        <v>138.9</v>
      </c>
      <c r="F3805" t="s">
        <v>3528</v>
      </c>
      <c r="G3805">
        <v>-2.2000000000000001E-3</v>
      </c>
    </row>
    <row r="3806" spans="1:7" x14ac:dyDescent="0.2">
      <c r="A3806" s="1">
        <v>41557</v>
      </c>
      <c r="B3806">
        <v>140.4</v>
      </c>
      <c r="C3806">
        <v>139.5</v>
      </c>
      <c r="D3806">
        <v>141.69999999999999</v>
      </c>
      <c r="E3806">
        <v>138.5</v>
      </c>
      <c r="F3806" t="s">
        <v>3529</v>
      </c>
      <c r="G3806">
        <v>6.4999999999999997E-3</v>
      </c>
    </row>
    <row r="3807" spans="1:7" x14ac:dyDescent="0.2">
      <c r="A3807" s="1">
        <v>41556</v>
      </c>
      <c r="B3807">
        <v>139.5</v>
      </c>
      <c r="C3807">
        <v>136.5</v>
      </c>
      <c r="D3807">
        <v>142.1</v>
      </c>
      <c r="E3807">
        <v>135.80000000000001</v>
      </c>
      <c r="F3807" t="s">
        <v>3530</v>
      </c>
      <c r="G3807">
        <v>2.2100000000000002E-2</v>
      </c>
    </row>
    <row r="3808" spans="1:7" x14ac:dyDescent="0.2">
      <c r="A3808" s="1">
        <v>41555</v>
      </c>
      <c r="B3808">
        <v>136.5</v>
      </c>
      <c r="C3808">
        <v>135.80000000000001</v>
      </c>
      <c r="D3808">
        <v>137.80000000000001</v>
      </c>
      <c r="E3808">
        <v>135.6</v>
      </c>
      <c r="F3808" t="s">
        <v>3531</v>
      </c>
      <c r="G3808">
        <v>5.1000000000000004E-3</v>
      </c>
    </row>
    <row r="3809" spans="1:7" x14ac:dyDescent="0.2">
      <c r="A3809" s="1">
        <v>41554</v>
      </c>
      <c r="B3809">
        <v>135.80000000000001</v>
      </c>
      <c r="C3809">
        <v>137.80000000000001</v>
      </c>
      <c r="D3809">
        <v>139</v>
      </c>
      <c r="E3809">
        <v>135.1</v>
      </c>
      <c r="F3809" t="s">
        <v>3532</v>
      </c>
      <c r="G3809">
        <v>-1.4500000000000001E-2</v>
      </c>
    </row>
    <row r="3810" spans="1:7" x14ac:dyDescent="0.2">
      <c r="A3810" s="1">
        <v>41553</v>
      </c>
      <c r="B3810">
        <v>137.80000000000001</v>
      </c>
      <c r="C3810">
        <v>136.69999999999999</v>
      </c>
      <c r="D3810">
        <v>138</v>
      </c>
      <c r="E3810">
        <v>134.1</v>
      </c>
      <c r="F3810" t="s">
        <v>3533</v>
      </c>
      <c r="G3810">
        <v>8.0000000000000002E-3</v>
      </c>
    </row>
    <row r="3811" spans="1:7" x14ac:dyDescent="0.2">
      <c r="A3811" s="1">
        <v>41552</v>
      </c>
      <c r="B3811">
        <v>136.69999999999999</v>
      </c>
      <c r="C3811">
        <v>136.80000000000001</v>
      </c>
      <c r="D3811">
        <v>138</v>
      </c>
      <c r="E3811">
        <v>135.30000000000001</v>
      </c>
      <c r="F3811" t="s">
        <v>3325</v>
      </c>
      <c r="G3811">
        <v>-8.9999999999999998E-4</v>
      </c>
    </row>
    <row r="3812" spans="1:7" x14ac:dyDescent="0.2">
      <c r="A3812" s="1">
        <v>41551</v>
      </c>
      <c r="B3812">
        <v>136.80000000000001</v>
      </c>
      <c r="C3812">
        <v>131</v>
      </c>
      <c r="D3812">
        <v>139.80000000000001</v>
      </c>
      <c r="E3812">
        <v>128.5</v>
      </c>
      <c r="F3812" t="s">
        <v>3534</v>
      </c>
      <c r="G3812">
        <v>4.4499999999999998E-2</v>
      </c>
    </row>
    <row r="3813" spans="1:7" x14ac:dyDescent="0.2">
      <c r="A3813" s="1">
        <v>41550</v>
      </c>
      <c r="B3813">
        <v>131</v>
      </c>
      <c r="C3813">
        <v>123</v>
      </c>
      <c r="D3813">
        <v>132</v>
      </c>
      <c r="E3813">
        <v>120.1</v>
      </c>
      <c r="F3813" t="s">
        <v>105</v>
      </c>
      <c r="G3813">
        <v>6.5000000000000002E-2</v>
      </c>
    </row>
    <row r="3814" spans="1:7" x14ac:dyDescent="0.2">
      <c r="A3814" s="1">
        <v>41549</v>
      </c>
      <c r="B3814">
        <v>123</v>
      </c>
      <c r="C3814">
        <v>140.30000000000001</v>
      </c>
      <c r="D3814">
        <v>141.9</v>
      </c>
      <c r="E3814">
        <v>109.7</v>
      </c>
      <c r="F3814" t="s">
        <v>3535</v>
      </c>
      <c r="G3814">
        <v>-0.12330000000000001</v>
      </c>
    </row>
    <row r="3815" spans="1:7" x14ac:dyDescent="0.2">
      <c r="A3815" s="1">
        <v>41548</v>
      </c>
      <c r="B3815">
        <v>140.30000000000001</v>
      </c>
      <c r="C3815">
        <v>141.9</v>
      </c>
      <c r="D3815">
        <v>144.4</v>
      </c>
      <c r="E3815">
        <v>139.4</v>
      </c>
      <c r="F3815" t="s">
        <v>3536</v>
      </c>
      <c r="G3815">
        <v>-1.1299999999999999E-2</v>
      </c>
    </row>
    <row r="3816" spans="1:7" x14ac:dyDescent="0.2">
      <c r="A3816" s="1">
        <v>41547</v>
      </c>
      <c r="B3816">
        <v>141.9</v>
      </c>
      <c r="C3816">
        <v>143.9</v>
      </c>
      <c r="D3816">
        <v>145.80000000000001</v>
      </c>
      <c r="E3816">
        <v>138.1</v>
      </c>
      <c r="F3816" t="s">
        <v>3230</v>
      </c>
      <c r="G3816">
        <v>-1.38E-2</v>
      </c>
    </row>
    <row r="3817" spans="1:7" x14ac:dyDescent="0.2">
      <c r="A3817" s="1">
        <v>41546</v>
      </c>
      <c r="B3817">
        <v>143.9</v>
      </c>
      <c r="C3817">
        <v>142.5</v>
      </c>
      <c r="D3817">
        <v>145.80000000000001</v>
      </c>
      <c r="E3817">
        <v>141.4</v>
      </c>
      <c r="F3817" t="s">
        <v>3537</v>
      </c>
      <c r="G3817">
        <v>9.7000000000000003E-3</v>
      </c>
    </row>
    <row r="3818" spans="1:7" x14ac:dyDescent="0.2">
      <c r="A3818" s="1">
        <v>41545</v>
      </c>
      <c r="B3818">
        <v>142.5</v>
      </c>
      <c r="C3818">
        <v>138.9</v>
      </c>
      <c r="D3818">
        <v>143</v>
      </c>
      <c r="E3818">
        <v>138</v>
      </c>
      <c r="F3818" t="s">
        <v>3538</v>
      </c>
      <c r="G3818">
        <v>2.5700000000000001E-2</v>
      </c>
    </row>
    <row r="3819" spans="1:7" x14ac:dyDescent="0.2">
      <c r="A3819" s="1">
        <v>41544</v>
      </c>
      <c r="B3819">
        <v>138.9</v>
      </c>
      <c r="C3819">
        <v>137.1</v>
      </c>
      <c r="D3819">
        <v>142.69999999999999</v>
      </c>
      <c r="E3819">
        <v>134.80000000000001</v>
      </c>
      <c r="F3819" t="s">
        <v>3539</v>
      </c>
      <c r="G3819">
        <v>1.3299999999999999E-2</v>
      </c>
    </row>
    <row r="3820" spans="1:7" x14ac:dyDescent="0.2">
      <c r="A3820" s="1">
        <v>41543</v>
      </c>
      <c r="B3820">
        <v>137.1</v>
      </c>
      <c r="C3820">
        <v>135</v>
      </c>
      <c r="D3820">
        <v>139</v>
      </c>
      <c r="E3820">
        <v>134.69999999999999</v>
      </c>
      <c r="F3820" t="s">
        <v>3540</v>
      </c>
      <c r="G3820">
        <v>1.5599999999999999E-2</v>
      </c>
    </row>
    <row r="3821" spans="1:7" x14ac:dyDescent="0.2">
      <c r="A3821" s="1">
        <v>41542</v>
      </c>
      <c r="B3821">
        <v>135</v>
      </c>
      <c r="C3821">
        <v>134.80000000000001</v>
      </c>
      <c r="D3821">
        <v>138</v>
      </c>
      <c r="E3821">
        <v>134.69999999999999</v>
      </c>
      <c r="F3821" t="s">
        <v>3541</v>
      </c>
      <c r="G3821">
        <v>1.6000000000000001E-3</v>
      </c>
    </row>
    <row r="3822" spans="1:7" x14ac:dyDescent="0.2">
      <c r="A3822" s="1">
        <v>41541</v>
      </c>
      <c r="B3822">
        <v>134.80000000000001</v>
      </c>
      <c r="C3822">
        <v>133.4</v>
      </c>
      <c r="D3822">
        <v>136.6</v>
      </c>
      <c r="E3822">
        <v>132.5</v>
      </c>
      <c r="F3822" t="s">
        <v>3542</v>
      </c>
      <c r="G3822">
        <v>1.03E-2</v>
      </c>
    </row>
    <row r="3823" spans="1:7" x14ac:dyDescent="0.2">
      <c r="A3823" s="1">
        <v>41540</v>
      </c>
      <c r="B3823">
        <v>133.4</v>
      </c>
      <c r="C3823">
        <v>134</v>
      </c>
      <c r="D3823">
        <v>135</v>
      </c>
      <c r="E3823">
        <v>132</v>
      </c>
      <c r="F3823" t="s">
        <v>3543</v>
      </c>
      <c r="G3823">
        <v>-4.4999999999999997E-3</v>
      </c>
    </row>
    <row r="3824" spans="1:7" x14ac:dyDescent="0.2">
      <c r="A3824" s="1">
        <v>41539</v>
      </c>
      <c r="B3824">
        <v>134</v>
      </c>
      <c r="C3824">
        <v>134.4</v>
      </c>
      <c r="D3824">
        <v>135</v>
      </c>
      <c r="E3824">
        <v>131</v>
      </c>
      <c r="F3824" t="s">
        <v>3263</v>
      </c>
      <c r="G3824">
        <v>-2.8E-3</v>
      </c>
    </row>
    <row r="3825" spans="1:7" x14ac:dyDescent="0.2">
      <c r="A3825" s="1">
        <v>41538</v>
      </c>
      <c r="B3825">
        <v>134.4</v>
      </c>
      <c r="C3825">
        <v>133.80000000000001</v>
      </c>
      <c r="D3825">
        <v>136</v>
      </c>
      <c r="E3825">
        <v>132</v>
      </c>
      <c r="F3825" t="s">
        <v>3544</v>
      </c>
      <c r="G3825">
        <v>4.3E-3</v>
      </c>
    </row>
    <row r="3826" spans="1:7" x14ac:dyDescent="0.2">
      <c r="A3826" s="1">
        <v>41537</v>
      </c>
      <c r="B3826">
        <v>133.80000000000001</v>
      </c>
      <c r="C3826">
        <v>135.1</v>
      </c>
      <c r="D3826">
        <v>137.30000000000001</v>
      </c>
      <c r="E3826">
        <v>131</v>
      </c>
      <c r="F3826" t="s">
        <v>2481</v>
      </c>
      <c r="G3826">
        <v>-9.1999999999999998E-3</v>
      </c>
    </row>
    <row r="3827" spans="1:7" x14ac:dyDescent="0.2">
      <c r="A3827" s="1">
        <v>41536</v>
      </c>
      <c r="B3827">
        <v>135.1</v>
      </c>
      <c r="C3827">
        <v>140.4</v>
      </c>
      <c r="D3827">
        <v>141.19999999999999</v>
      </c>
      <c r="E3827">
        <v>131.1</v>
      </c>
      <c r="F3827" t="s">
        <v>3545</v>
      </c>
      <c r="G3827">
        <v>-3.8199999999999998E-2</v>
      </c>
    </row>
    <row r="3828" spans="1:7" x14ac:dyDescent="0.2">
      <c r="A3828" s="1">
        <v>41535</v>
      </c>
      <c r="B3828">
        <v>140.4</v>
      </c>
      <c r="C3828">
        <v>139.1</v>
      </c>
      <c r="D3828">
        <v>142</v>
      </c>
      <c r="E3828">
        <v>139</v>
      </c>
      <c r="F3828" t="s">
        <v>3546</v>
      </c>
      <c r="G3828">
        <v>9.1000000000000004E-3</v>
      </c>
    </row>
    <row r="3829" spans="1:7" x14ac:dyDescent="0.2">
      <c r="A3829" s="1">
        <v>41534</v>
      </c>
      <c r="B3829">
        <v>139.1</v>
      </c>
      <c r="C3829">
        <v>139.4</v>
      </c>
      <c r="D3829">
        <v>141.4</v>
      </c>
      <c r="E3829">
        <v>138</v>
      </c>
      <c r="F3829" t="s">
        <v>3547</v>
      </c>
      <c r="G3829">
        <v>-1.9E-3</v>
      </c>
    </row>
    <row r="3830" spans="1:7" x14ac:dyDescent="0.2">
      <c r="A3830" s="1">
        <v>41533</v>
      </c>
      <c r="B3830">
        <v>139.4</v>
      </c>
      <c r="C3830">
        <v>138.30000000000001</v>
      </c>
      <c r="D3830">
        <v>142.19999999999999</v>
      </c>
      <c r="E3830">
        <v>137.9</v>
      </c>
      <c r="F3830" t="s">
        <v>3548</v>
      </c>
      <c r="G3830">
        <v>8.0999999999999996E-3</v>
      </c>
    </row>
    <row r="3831" spans="1:7" x14ac:dyDescent="0.2">
      <c r="A3831" s="1">
        <v>41532</v>
      </c>
      <c r="B3831">
        <v>138.30000000000001</v>
      </c>
      <c r="C3831">
        <v>136.69999999999999</v>
      </c>
      <c r="D3831">
        <v>141</v>
      </c>
      <c r="E3831">
        <v>135</v>
      </c>
      <c r="F3831" t="s">
        <v>3549</v>
      </c>
      <c r="G3831">
        <v>1.1599999999999999E-2</v>
      </c>
    </row>
    <row r="3832" spans="1:7" x14ac:dyDescent="0.2">
      <c r="A3832" s="1">
        <v>41531</v>
      </c>
      <c r="B3832">
        <v>136.69999999999999</v>
      </c>
      <c r="C3832">
        <v>140.69999999999999</v>
      </c>
      <c r="D3832">
        <v>142</v>
      </c>
      <c r="E3832">
        <v>136.5</v>
      </c>
      <c r="F3832" t="s">
        <v>3550</v>
      </c>
      <c r="G3832">
        <v>-2.81E-2</v>
      </c>
    </row>
    <row r="3833" spans="1:7" x14ac:dyDescent="0.2">
      <c r="A3833" s="1">
        <v>41530</v>
      </c>
      <c r="B3833">
        <v>140.69999999999999</v>
      </c>
      <c r="C3833">
        <v>139.4</v>
      </c>
      <c r="D3833">
        <v>145.6</v>
      </c>
      <c r="E3833">
        <v>137.80000000000001</v>
      </c>
      <c r="F3833" t="s">
        <v>3551</v>
      </c>
      <c r="G3833">
        <v>9.4000000000000004E-3</v>
      </c>
    </row>
    <row r="3834" spans="1:7" x14ac:dyDescent="0.2">
      <c r="A3834" s="1">
        <v>41529</v>
      </c>
      <c r="B3834">
        <v>139.4</v>
      </c>
      <c r="C3834">
        <v>142.1</v>
      </c>
      <c r="D3834">
        <v>145.5</v>
      </c>
      <c r="E3834">
        <v>137.5</v>
      </c>
      <c r="F3834" t="s">
        <v>3552</v>
      </c>
      <c r="G3834">
        <v>-1.9400000000000001E-2</v>
      </c>
    </row>
    <row r="3835" spans="1:7" x14ac:dyDescent="0.2">
      <c r="A3835" s="1">
        <v>41528</v>
      </c>
      <c r="B3835">
        <v>142.1</v>
      </c>
      <c r="C3835">
        <v>132.6</v>
      </c>
      <c r="D3835">
        <v>145.9</v>
      </c>
      <c r="E3835">
        <v>127.5</v>
      </c>
      <c r="F3835" t="s">
        <v>3553</v>
      </c>
      <c r="G3835">
        <v>7.1499999999999994E-2</v>
      </c>
    </row>
    <row r="3836" spans="1:7" x14ac:dyDescent="0.2">
      <c r="A3836" s="1">
        <v>41527</v>
      </c>
      <c r="B3836">
        <v>132.6</v>
      </c>
      <c r="C3836">
        <v>133.1</v>
      </c>
      <c r="D3836">
        <v>136</v>
      </c>
      <c r="E3836">
        <v>131.4</v>
      </c>
      <c r="F3836" t="s">
        <v>3554</v>
      </c>
      <c r="G3836">
        <v>-3.5999999999999999E-3</v>
      </c>
    </row>
    <row r="3837" spans="1:7" x14ac:dyDescent="0.2">
      <c r="A3837" s="1">
        <v>41526</v>
      </c>
      <c r="B3837">
        <v>133.1</v>
      </c>
      <c r="C3837">
        <v>126.3</v>
      </c>
      <c r="D3837">
        <v>137.5</v>
      </c>
      <c r="E3837">
        <v>124</v>
      </c>
      <c r="F3837" t="s">
        <v>3555</v>
      </c>
      <c r="G3837">
        <v>5.3699999999999998E-2</v>
      </c>
    </row>
    <row r="3838" spans="1:7" x14ac:dyDescent="0.2">
      <c r="A3838" s="1">
        <v>41525</v>
      </c>
      <c r="B3838">
        <v>126.3</v>
      </c>
      <c r="C3838">
        <v>129</v>
      </c>
      <c r="D3838">
        <v>129.9</v>
      </c>
      <c r="E3838">
        <v>124.1</v>
      </c>
      <c r="F3838" t="s">
        <v>3369</v>
      </c>
      <c r="G3838">
        <v>-2.07E-2</v>
      </c>
    </row>
    <row r="3839" spans="1:7" x14ac:dyDescent="0.2">
      <c r="A3839" s="1">
        <v>41524</v>
      </c>
      <c r="B3839">
        <v>129</v>
      </c>
      <c r="C3839">
        <v>121.9</v>
      </c>
      <c r="D3839">
        <v>131</v>
      </c>
      <c r="E3839">
        <v>121.3</v>
      </c>
      <c r="F3839" t="s">
        <v>3556</v>
      </c>
      <c r="G3839">
        <v>5.8200000000000002E-2</v>
      </c>
    </row>
    <row r="3840" spans="1:7" x14ac:dyDescent="0.2">
      <c r="A3840" s="1">
        <v>41523</v>
      </c>
      <c r="B3840">
        <v>121.9</v>
      </c>
      <c r="C3840">
        <v>130.19999999999999</v>
      </c>
      <c r="D3840">
        <v>134</v>
      </c>
      <c r="E3840">
        <v>121.9</v>
      </c>
      <c r="F3840" t="s">
        <v>3557</v>
      </c>
      <c r="G3840">
        <v>-6.3700000000000007E-2</v>
      </c>
    </row>
    <row r="3841" spans="1:7" x14ac:dyDescent="0.2">
      <c r="A3841" s="1">
        <v>41522</v>
      </c>
      <c r="B3841">
        <v>130.19999999999999</v>
      </c>
      <c r="C3841">
        <v>132.5</v>
      </c>
      <c r="D3841">
        <v>138</v>
      </c>
      <c r="E3841">
        <v>127.2</v>
      </c>
      <c r="F3841" t="s">
        <v>3558</v>
      </c>
      <c r="G3841">
        <v>-1.7399999999999999E-2</v>
      </c>
    </row>
    <row r="3842" spans="1:7" x14ac:dyDescent="0.2">
      <c r="A3842" s="1">
        <v>41521</v>
      </c>
      <c r="B3842">
        <v>132.5</v>
      </c>
      <c r="C3842">
        <v>144</v>
      </c>
      <c r="D3842">
        <v>145.80000000000001</v>
      </c>
      <c r="E3842">
        <v>130.1</v>
      </c>
      <c r="F3842" t="s">
        <v>3559</v>
      </c>
      <c r="G3842">
        <v>-7.9799999999999996E-2</v>
      </c>
    </row>
    <row r="3843" spans="1:7" x14ac:dyDescent="0.2">
      <c r="A3843" s="1">
        <v>41520</v>
      </c>
      <c r="B3843">
        <v>144</v>
      </c>
      <c r="C3843">
        <v>144</v>
      </c>
      <c r="D3843">
        <v>148.9</v>
      </c>
      <c r="E3843">
        <v>142.19999999999999</v>
      </c>
      <c r="F3843" t="s">
        <v>3560</v>
      </c>
      <c r="G3843">
        <v>0</v>
      </c>
    </row>
    <row r="3844" spans="1:7" x14ac:dyDescent="0.2">
      <c r="A3844" s="1">
        <v>41519</v>
      </c>
      <c r="B3844">
        <v>144</v>
      </c>
      <c r="C3844">
        <v>146</v>
      </c>
      <c r="D3844">
        <v>148.5</v>
      </c>
      <c r="E3844">
        <v>142.1</v>
      </c>
      <c r="F3844" t="s">
        <v>3561</v>
      </c>
      <c r="G3844">
        <v>-1.38E-2</v>
      </c>
    </row>
    <row r="3845" spans="1:7" x14ac:dyDescent="0.2">
      <c r="A3845" s="1">
        <v>41518</v>
      </c>
      <c r="B3845">
        <v>146</v>
      </c>
      <c r="C3845">
        <v>141</v>
      </c>
      <c r="D3845">
        <v>147.30000000000001</v>
      </c>
      <c r="E3845">
        <v>141</v>
      </c>
      <c r="F3845" t="s">
        <v>3453</v>
      </c>
      <c r="G3845">
        <v>3.5499999999999997E-2</v>
      </c>
    </row>
    <row r="3846" spans="1:7" x14ac:dyDescent="0.2">
      <c r="A3846" s="1">
        <v>41517</v>
      </c>
      <c r="B3846">
        <v>141</v>
      </c>
      <c r="C3846">
        <v>138</v>
      </c>
      <c r="D3846">
        <v>148.69999999999999</v>
      </c>
      <c r="E3846">
        <v>135.9</v>
      </c>
      <c r="F3846" t="s">
        <v>3562</v>
      </c>
      <c r="G3846">
        <v>2.1499999999999998E-2</v>
      </c>
    </row>
    <row r="3847" spans="1:7" x14ac:dyDescent="0.2">
      <c r="A3847" s="1">
        <v>41516</v>
      </c>
      <c r="B3847">
        <v>138</v>
      </c>
      <c r="C3847">
        <v>129.30000000000001</v>
      </c>
      <c r="D3847">
        <v>142.80000000000001</v>
      </c>
      <c r="E3847">
        <v>128.6</v>
      </c>
      <c r="F3847" t="s">
        <v>3563</v>
      </c>
      <c r="G3847">
        <v>6.7500000000000004E-2</v>
      </c>
    </row>
    <row r="3848" spans="1:7" x14ac:dyDescent="0.2">
      <c r="A3848" s="1">
        <v>41515</v>
      </c>
      <c r="B3848">
        <v>129.30000000000001</v>
      </c>
      <c r="C3848">
        <v>128.80000000000001</v>
      </c>
      <c r="D3848">
        <v>131.19999999999999</v>
      </c>
      <c r="E3848">
        <v>128.19999999999999</v>
      </c>
      <c r="F3848" t="s">
        <v>3564</v>
      </c>
      <c r="G3848">
        <v>4.1999999999999997E-3</v>
      </c>
    </row>
    <row r="3849" spans="1:7" x14ac:dyDescent="0.2">
      <c r="A3849" s="1">
        <v>41514</v>
      </c>
      <c r="B3849">
        <v>128.80000000000001</v>
      </c>
      <c r="C3849">
        <v>131.30000000000001</v>
      </c>
      <c r="D3849">
        <v>131.69999999999999</v>
      </c>
      <c r="E3849">
        <v>128</v>
      </c>
      <c r="F3849" t="s">
        <v>3565</v>
      </c>
      <c r="G3849">
        <v>-1.9300000000000001E-2</v>
      </c>
    </row>
    <row r="3850" spans="1:7" x14ac:dyDescent="0.2">
      <c r="A3850" s="1">
        <v>41513</v>
      </c>
      <c r="B3850">
        <v>131.30000000000001</v>
      </c>
      <c r="C3850">
        <v>120.1</v>
      </c>
      <c r="D3850">
        <v>133</v>
      </c>
      <c r="E3850">
        <v>120</v>
      </c>
      <c r="F3850" t="s">
        <v>3566</v>
      </c>
      <c r="G3850">
        <v>9.3399999999999997E-2</v>
      </c>
    </row>
    <row r="3851" spans="1:7" x14ac:dyDescent="0.2">
      <c r="A3851" s="1">
        <v>41512</v>
      </c>
      <c r="B3851">
        <v>120.1</v>
      </c>
      <c r="C3851">
        <v>122.1</v>
      </c>
      <c r="D3851">
        <v>123</v>
      </c>
      <c r="E3851">
        <v>119.9</v>
      </c>
      <c r="F3851" t="s">
        <v>3567</v>
      </c>
      <c r="G3851">
        <v>-1.67E-2</v>
      </c>
    </row>
    <row r="3852" spans="1:7" x14ac:dyDescent="0.2">
      <c r="A3852" s="1">
        <v>41511</v>
      </c>
      <c r="B3852">
        <v>122.1</v>
      </c>
      <c r="C3852">
        <v>119.6</v>
      </c>
      <c r="D3852">
        <v>123</v>
      </c>
      <c r="E3852">
        <v>119.1</v>
      </c>
      <c r="F3852" t="s">
        <v>3568</v>
      </c>
      <c r="G3852">
        <v>2.1000000000000001E-2</v>
      </c>
    </row>
    <row r="3853" spans="1:7" x14ac:dyDescent="0.2">
      <c r="A3853" s="1">
        <v>41510</v>
      </c>
      <c r="B3853">
        <v>119.6</v>
      </c>
      <c r="C3853">
        <v>118.5</v>
      </c>
      <c r="D3853">
        <v>121.4</v>
      </c>
      <c r="E3853">
        <v>118</v>
      </c>
      <c r="F3853" t="s">
        <v>3569</v>
      </c>
      <c r="G3853">
        <v>9.1999999999999998E-3</v>
      </c>
    </row>
    <row r="3854" spans="1:7" x14ac:dyDescent="0.2">
      <c r="A3854" s="1">
        <v>41509</v>
      </c>
      <c r="B3854">
        <v>118.5</v>
      </c>
      <c r="C3854">
        <v>122</v>
      </c>
      <c r="D3854">
        <v>122</v>
      </c>
      <c r="E3854">
        <v>118.4</v>
      </c>
      <c r="F3854" t="s">
        <v>3570</v>
      </c>
      <c r="G3854">
        <v>-2.86E-2</v>
      </c>
    </row>
    <row r="3855" spans="1:7" x14ac:dyDescent="0.2">
      <c r="A3855" s="1">
        <v>41508</v>
      </c>
      <c r="B3855">
        <v>122</v>
      </c>
      <c r="C3855">
        <v>123.3</v>
      </c>
      <c r="D3855">
        <v>124.5</v>
      </c>
      <c r="E3855">
        <v>120.5</v>
      </c>
      <c r="F3855" t="s">
        <v>3571</v>
      </c>
      <c r="G3855">
        <v>-1.0500000000000001E-2</v>
      </c>
    </row>
    <row r="3856" spans="1:7" x14ac:dyDescent="0.2">
      <c r="A3856" s="1">
        <v>41507</v>
      </c>
      <c r="B3856">
        <v>123.3</v>
      </c>
      <c r="C3856">
        <v>121.2</v>
      </c>
      <c r="D3856">
        <v>125</v>
      </c>
      <c r="E3856">
        <v>119.7</v>
      </c>
      <c r="F3856" t="s">
        <v>3572</v>
      </c>
      <c r="G3856">
        <v>1.7299999999999999E-2</v>
      </c>
    </row>
    <row r="3857" spans="1:7" x14ac:dyDescent="0.2">
      <c r="A3857" s="1">
        <v>41506</v>
      </c>
      <c r="B3857">
        <v>121.2</v>
      </c>
      <c r="C3857">
        <v>118.5</v>
      </c>
      <c r="D3857">
        <v>123</v>
      </c>
      <c r="E3857">
        <v>116.8</v>
      </c>
      <c r="F3857" t="s">
        <v>3573</v>
      </c>
      <c r="G3857">
        <v>2.2800000000000001E-2</v>
      </c>
    </row>
    <row r="3858" spans="1:7" x14ac:dyDescent="0.2">
      <c r="A3858" s="1">
        <v>41505</v>
      </c>
      <c r="B3858">
        <v>118.5</v>
      </c>
      <c r="C3858">
        <v>113.4</v>
      </c>
      <c r="D3858">
        <v>123.8</v>
      </c>
      <c r="E3858">
        <v>111.8</v>
      </c>
      <c r="F3858" t="s">
        <v>3574</v>
      </c>
      <c r="G3858">
        <v>4.5199999999999997E-2</v>
      </c>
    </row>
    <row r="3859" spans="1:7" x14ac:dyDescent="0.2">
      <c r="A3859" s="1">
        <v>41504</v>
      </c>
      <c r="B3859">
        <v>113.4</v>
      </c>
      <c r="C3859">
        <v>112.8</v>
      </c>
      <c r="D3859">
        <v>114.7</v>
      </c>
      <c r="E3859">
        <v>112</v>
      </c>
      <c r="F3859" t="s">
        <v>3575</v>
      </c>
      <c r="G3859">
        <v>5.5999999999999999E-3</v>
      </c>
    </row>
    <row r="3860" spans="1:7" x14ac:dyDescent="0.2">
      <c r="A3860" s="1">
        <v>41503</v>
      </c>
      <c r="B3860">
        <v>112.8</v>
      </c>
      <c r="C3860">
        <v>109</v>
      </c>
      <c r="D3860">
        <v>114</v>
      </c>
      <c r="E3860">
        <v>108.2</v>
      </c>
      <c r="F3860" t="s">
        <v>3576</v>
      </c>
      <c r="G3860">
        <v>3.4500000000000003E-2</v>
      </c>
    </row>
    <row r="3861" spans="1:7" x14ac:dyDescent="0.2">
      <c r="A3861" s="1">
        <v>41502</v>
      </c>
      <c r="B3861">
        <v>109</v>
      </c>
      <c r="C3861">
        <v>110</v>
      </c>
      <c r="D3861">
        <v>112.3</v>
      </c>
      <c r="E3861">
        <v>108.2</v>
      </c>
      <c r="F3861" t="s">
        <v>3577</v>
      </c>
      <c r="G3861">
        <v>-9.1000000000000004E-3</v>
      </c>
    </row>
    <row r="3862" spans="1:7" x14ac:dyDescent="0.2">
      <c r="A3862" s="1">
        <v>41501</v>
      </c>
      <c r="B3862">
        <v>110</v>
      </c>
      <c r="C3862">
        <v>112.6</v>
      </c>
      <c r="D3862">
        <v>113.3</v>
      </c>
      <c r="E3862">
        <v>108.8</v>
      </c>
      <c r="F3862" t="s">
        <v>3578</v>
      </c>
      <c r="G3862">
        <v>-2.2800000000000001E-2</v>
      </c>
    </row>
    <row r="3863" spans="1:7" x14ac:dyDescent="0.2">
      <c r="A3863" s="1">
        <v>41500</v>
      </c>
      <c r="B3863">
        <v>112.6</v>
      </c>
      <c r="C3863">
        <v>109.6</v>
      </c>
      <c r="D3863">
        <v>115</v>
      </c>
      <c r="E3863">
        <v>108</v>
      </c>
      <c r="F3863" t="s">
        <v>3579</v>
      </c>
      <c r="G3863">
        <v>2.7E-2</v>
      </c>
    </row>
    <row r="3864" spans="1:7" x14ac:dyDescent="0.2">
      <c r="A3864" s="1">
        <v>41499</v>
      </c>
      <c r="B3864">
        <v>109.6</v>
      </c>
      <c r="C3864">
        <v>106.8</v>
      </c>
      <c r="D3864">
        <v>109.6</v>
      </c>
      <c r="E3864">
        <v>104.5</v>
      </c>
      <c r="F3864" t="s">
        <v>3580</v>
      </c>
      <c r="G3864">
        <v>2.6100000000000002E-2</v>
      </c>
    </row>
    <row r="3865" spans="1:7" x14ac:dyDescent="0.2">
      <c r="A3865" s="1">
        <v>41498</v>
      </c>
      <c r="B3865">
        <v>106.8</v>
      </c>
      <c r="C3865">
        <v>105</v>
      </c>
      <c r="D3865">
        <v>108.1</v>
      </c>
      <c r="E3865">
        <v>103.5</v>
      </c>
      <c r="F3865" t="s">
        <v>3581</v>
      </c>
      <c r="G3865">
        <v>1.72E-2</v>
      </c>
    </row>
    <row r="3866" spans="1:7" x14ac:dyDescent="0.2">
      <c r="A3866" s="1">
        <v>41497</v>
      </c>
      <c r="B3866">
        <v>105</v>
      </c>
      <c r="C3866">
        <v>103</v>
      </c>
      <c r="D3866">
        <v>105.2</v>
      </c>
      <c r="E3866">
        <v>102.7</v>
      </c>
      <c r="F3866" t="s">
        <v>3582</v>
      </c>
      <c r="G3866">
        <v>1.9400000000000001E-2</v>
      </c>
    </row>
    <row r="3867" spans="1:7" x14ac:dyDescent="0.2">
      <c r="A3867" s="1">
        <v>41496</v>
      </c>
      <c r="B3867">
        <v>103</v>
      </c>
      <c r="C3867">
        <v>102.8</v>
      </c>
      <c r="D3867">
        <v>103.9</v>
      </c>
      <c r="E3867">
        <v>102.4</v>
      </c>
      <c r="F3867" t="s">
        <v>3399</v>
      </c>
      <c r="G3867">
        <v>1.9E-3</v>
      </c>
    </row>
    <row r="3868" spans="1:7" x14ac:dyDescent="0.2">
      <c r="A3868" s="1">
        <v>41495</v>
      </c>
      <c r="B3868">
        <v>102.8</v>
      </c>
      <c r="C3868">
        <v>103.1</v>
      </c>
      <c r="D3868">
        <v>105.8</v>
      </c>
      <c r="E3868">
        <v>101.9</v>
      </c>
      <c r="F3868" t="s">
        <v>3583</v>
      </c>
      <c r="G3868">
        <v>-2.3999999999999998E-3</v>
      </c>
    </row>
    <row r="3869" spans="1:7" x14ac:dyDescent="0.2">
      <c r="A3869" s="1">
        <v>41494</v>
      </c>
      <c r="B3869">
        <v>103.1</v>
      </c>
      <c r="C3869">
        <v>106</v>
      </c>
      <c r="D3869">
        <v>106.7</v>
      </c>
      <c r="E3869">
        <v>101</v>
      </c>
      <c r="F3869" t="s">
        <v>3584</v>
      </c>
      <c r="G3869">
        <v>-2.7699999999999999E-2</v>
      </c>
    </row>
    <row r="3870" spans="1:7" x14ac:dyDescent="0.2">
      <c r="A3870" s="1">
        <v>41493</v>
      </c>
      <c r="B3870">
        <v>106</v>
      </c>
      <c r="C3870">
        <v>106.6</v>
      </c>
      <c r="D3870">
        <v>107</v>
      </c>
      <c r="E3870">
        <v>105.2</v>
      </c>
      <c r="F3870" t="s">
        <v>3585</v>
      </c>
      <c r="G3870">
        <v>-5.3E-3</v>
      </c>
    </row>
    <row r="3871" spans="1:7" x14ac:dyDescent="0.2">
      <c r="A3871" s="1">
        <v>41492</v>
      </c>
      <c r="B3871">
        <v>106.6</v>
      </c>
      <c r="C3871">
        <v>106.7</v>
      </c>
      <c r="D3871">
        <v>107.5</v>
      </c>
      <c r="E3871">
        <v>105.1</v>
      </c>
      <c r="F3871" t="s">
        <v>3586</v>
      </c>
      <c r="G3871">
        <v>-1.5E-3</v>
      </c>
    </row>
    <row r="3872" spans="1:7" x14ac:dyDescent="0.2">
      <c r="A3872" s="1">
        <v>41491</v>
      </c>
      <c r="B3872">
        <v>106.7</v>
      </c>
      <c r="C3872">
        <v>105.1</v>
      </c>
      <c r="D3872">
        <v>107.8</v>
      </c>
      <c r="E3872">
        <v>105</v>
      </c>
      <c r="F3872" t="s">
        <v>3587</v>
      </c>
      <c r="G3872">
        <v>1.52E-2</v>
      </c>
    </row>
    <row r="3873" spans="1:7" x14ac:dyDescent="0.2">
      <c r="A3873" s="1">
        <v>41490</v>
      </c>
      <c r="B3873">
        <v>105.1</v>
      </c>
      <c r="C3873">
        <v>104.9</v>
      </c>
      <c r="D3873">
        <v>106</v>
      </c>
      <c r="E3873">
        <v>103.5</v>
      </c>
      <c r="F3873" t="s">
        <v>3265</v>
      </c>
      <c r="G3873">
        <v>1.6000000000000001E-3</v>
      </c>
    </row>
    <row r="3874" spans="1:7" x14ac:dyDescent="0.2">
      <c r="A3874" s="1">
        <v>41489</v>
      </c>
      <c r="B3874">
        <v>104.9</v>
      </c>
      <c r="C3874">
        <v>104.5</v>
      </c>
      <c r="D3874">
        <v>105.9</v>
      </c>
      <c r="E3874">
        <v>102</v>
      </c>
      <c r="F3874" t="s">
        <v>3550</v>
      </c>
      <c r="G3874">
        <v>4.3E-3</v>
      </c>
    </row>
    <row r="3875" spans="1:7" x14ac:dyDescent="0.2">
      <c r="A3875" s="1">
        <v>41488</v>
      </c>
      <c r="B3875">
        <v>104.5</v>
      </c>
      <c r="C3875">
        <v>104</v>
      </c>
      <c r="D3875">
        <v>108</v>
      </c>
      <c r="E3875">
        <v>101.2</v>
      </c>
      <c r="F3875" t="s">
        <v>3588</v>
      </c>
      <c r="G3875">
        <v>4.7999999999999996E-3</v>
      </c>
    </row>
    <row r="3876" spans="1:7" x14ac:dyDescent="0.2">
      <c r="A3876" s="1">
        <v>41487</v>
      </c>
      <c r="B3876">
        <v>104</v>
      </c>
      <c r="C3876">
        <v>106.2</v>
      </c>
      <c r="D3876">
        <v>108</v>
      </c>
      <c r="E3876">
        <v>103</v>
      </c>
      <c r="F3876" t="s">
        <v>3190</v>
      </c>
      <c r="G3876">
        <v>-2.0799999999999999E-2</v>
      </c>
    </row>
    <row r="3877" spans="1:7" x14ac:dyDescent="0.2">
      <c r="A3877" s="1">
        <v>41486</v>
      </c>
      <c r="B3877">
        <v>106.2</v>
      </c>
      <c r="C3877">
        <v>108</v>
      </c>
      <c r="D3877">
        <v>111.7</v>
      </c>
      <c r="E3877">
        <v>103.6</v>
      </c>
      <c r="F3877" t="s">
        <v>2691</v>
      </c>
      <c r="G3877">
        <v>-1.6199999999999999E-2</v>
      </c>
    </row>
    <row r="3878" spans="1:7" x14ac:dyDescent="0.2">
      <c r="A3878" s="1">
        <v>41485</v>
      </c>
      <c r="B3878">
        <v>108</v>
      </c>
      <c r="C3878">
        <v>101.5</v>
      </c>
      <c r="D3878">
        <v>108</v>
      </c>
      <c r="E3878">
        <v>100.5</v>
      </c>
      <c r="F3878" t="s">
        <v>3589</v>
      </c>
      <c r="G3878">
        <v>6.3899999999999998E-2</v>
      </c>
    </row>
    <row r="3879" spans="1:7" x14ac:dyDescent="0.2">
      <c r="A3879" s="1">
        <v>41484</v>
      </c>
      <c r="B3879">
        <v>101.5</v>
      </c>
      <c r="C3879">
        <v>98.8</v>
      </c>
      <c r="D3879">
        <v>102.8</v>
      </c>
      <c r="E3879">
        <v>98.4</v>
      </c>
      <c r="F3879" t="s">
        <v>3590</v>
      </c>
      <c r="G3879">
        <v>2.7300000000000001E-2</v>
      </c>
    </row>
    <row r="3880" spans="1:7" x14ac:dyDescent="0.2">
      <c r="A3880" s="1">
        <v>41483</v>
      </c>
      <c r="B3880">
        <v>98.8</v>
      </c>
      <c r="C3880">
        <v>94.4</v>
      </c>
      <c r="D3880">
        <v>100.6</v>
      </c>
      <c r="E3880">
        <v>94</v>
      </c>
      <c r="F3880" t="s">
        <v>3591</v>
      </c>
      <c r="G3880">
        <v>4.6399999999999997E-2</v>
      </c>
    </row>
    <row r="3881" spans="1:7" x14ac:dyDescent="0.2">
      <c r="A3881" s="1">
        <v>41482</v>
      </c>
      <c r="B3881">
        <v>94.4</v>
      </c>
      <c r="C3881">
        <v>96</v>
      </c>
      <c r="D3881">
        <v>97</v>
      </c>
      <c r="E3881">
        <v>93</v>
      </c>
      <c r="F3881" t="s">
        <v>3193</v>
      </c>
      <c r="G3881">
        <v>-1.6899999999999998E-2</v>
      </c>
    </row>
    <row r="3882" spans="1:7" x14ac:dyDescent="0.2">
      <c r="A3882" s="1">
        <v>41481</v>
      </c>
      <c r="B3882">
        <v>96</v>
      </c>
      <c r="C3882">
        <v>96.9</v>
      </c>
      <c r="D3882">
        <v>97.5</v>
      </c>
      <c r="E3882">
        <v>96</v>
      </c>
      <c r="F3882" t="s">
        <v>3592</v>
      </c>
      <c r="G3882">
        <v>-9.5999999999999992E-3</v>
      </c>
    </row>
    <row r="3883" spans="1:7" x14ac:dyDescent="0.2">
      <c r="A3883" s="1">
        <v>41480</v>
      </c>
      <c r="B3883">
        <v>96.9</v>
      </c>
      <c r="C3883">
        <v>95.1</v>
      </c>
      <c r="D3883">
        <v>97.5</v>
      </c>
      <c r="E3883">
        <v>93.6</v>
      </c>
      <c r="F3883" t="s">
        <v>3593</v>
      </c>
      <c r="G3883">
        <v>1.9599999999999999E-2</v>
      </c>
    </row>
    <row r="3884" spans="1:7" x14ac:dyDescent="0.2">
      <c r="A3884" s="1">
        <v>41479</v>
      </c>
      <c r="B3884">
        <v>95.1</v>
      </c>
      <c r="C3884">
        <v>95.6</v>
      </c>
      <c r="D3884">
        <v>96</v>
      </c>
      <c r="E3884">
        <v>92.3</v>
      </c>
      <c r="F3884" t="s">
        <v>3594</v>
      </c>
      <c r="G3884">
        <v>-4.8999999999999998E-3</v>
      </c>
    </row>
    <row r="3885" spans="1:7" x14ac:dyDescent="0.2">
      <c r="A3885" s="1">
        <v>41478</v>
      </c>
      <c r="B3885">
        <v>95.6</v>
      </c>
      <c r="C3885">
        <v>91.6</v>
      </c>
      <c r="D3885">
        <v>97.1</v>
      </c>
      <c r="E3885">
        <v>91.6</v>
      </c>
      <c r="F3885" t="s">
        <v>3595</v>
      </c>
      <c r="G3885">
        <v>4.3200000000000002E-2</v>
      </c>
    </row>
    <row r="3886" spans="1:7" x14ac:dyDescent="0.2">
      <c r="A3886" s="1">
        <v>41477</v>
      </c>
      <c r="B3886">
        <v>91.6</v>
      </c>
      <c r="C3886">
        <v>92</v>
      </c>
      <c r="D3886">
        <v>92</v>
      </c>
      <c r="E3886">
        <v>89.8</v>
      </c>
      <c r="F3886" t="s">
        <v>3596</v>
      </c>
      <c r="G3886">
        <v>-4.3E-3</v>
      </c>
    </row>
    <row r="3887" spans="1:7" x14ac:dyDescent="0.2">
      <c r="A3887" s="1">
        <v>41476</v>
      </c>
      <c r="B3887">
        <v>92</v>
      </c>
      <c r="C3887">
        <v>89.8</v>
      </c>
      <c r="D3887">
        <v>92</v>
      </c>
      <c r="E3887">
        <v>88</v>
      </c>
      <c r="F3887" t="s">
        <v>3597</v>
      </c>
      <c r="G3887">
        <v>2.4299999999999999E-2</v>
      </c>
    </row>
    <row r="3888" spans="1:7" x14ac:dyDescent="0.2">
      <c r="A3888" s="1">
        <v>41475</v>
      </c>
      <c r="B3888">
        <v>89.8</v>
      </c>
      <c r="C3888">
        <v>92</v>
      </c>
      <c r="D3888">
        <v>93.1</v>
      </c>
      <c r="E3888">
        <v>89.3</v>
      </c>
      <c r="F3888" t="s">
        <v>3199</v>
      </c>
      <c r="G3888">
        <v>-2.3699999999999999E-2</v>
      </c>
    </row>
    <row r="3889" spans="1:7" x14ac:dyDescent="0.2">
      <c r="A3889" s="1">
        <v>41474</v>
      </c>
      <c r="B3889">
        <v>92</v>
      </c>
      <c r="C3889">
        <v>90.1</v>
      </c>
      <c r="D3889">
        <v>95.2</v>
      </c>
      <c r="E3889">
        <v>87.6</v>
      </c>
      <c r="F3889" t="s">
        <v>3598</v>
      </c>
      <c r="G3889">
        <v>2.1399999999999999E-2</v>
      </c>
    </row>
    <row r="3890" spans="1:7" x14ac:dyDescent="0.2">
      <c r="A3890" s="1">
        <v>41473</v>
      </c>
      <c r="B3890">
        <v>90.1</v>
      </c>
      <c r="C3890">
        <v>98.5</v>
      </c>
      <c r="D3890">
        <v>98.8</v>
      </c>
      <c r="E3890">
        <v>86.2</v>
      </c>
      <c r="F3890" t="s">
        <v>3599</v>
      </c>
      <c r="G3890">
        <v>-8.5599999999999996E-2</v>
      </c>
    </row>
    <row r="3891" spans="1:7" x14ac:dyDescent="0.2">
      <c r="A3891" s="1">
        <v>41472</v>
      </c>
      <c r="B3891">
        <v>98.5</v>
      </c>
      <c r="C3891">
        <v>97.1</v>
      </c>
      <c r="D3891">
        <v>100</v>
      </c>
      <c r="E3891">
        <v>96.2</v>
      </c>
      <c r="F3891" t="s">
        <v>3600</v>
      </c>
      <c r="G3891">
        <v>1.44E-2</v>
      </c>
    </row>
    <row r="3892" spans="1:7" x14ac:dyDescent="0.2">
      <c r="A3892" s="1">
        <v>41471</v>
      </c>
      <c r="B3892">
        <v>97.1</v>
      </c>
      <c r="C3892">
        <v>98.9</v>
      </c>
      <c r="D3892">
        <v>100.7</v>
      </c>
      <c r="E3892">
        <v>96</v>
      </c>
      <c r="F3892" t="s">
        <v>3601</v>
      </c>
      <c r="G3892">
        <v>-1.8100000000000002E-2</v>
      </c>
    </row>
    <row r="3893" spans="1:7" x14ac:dyDescent="0.2">
      <c r="A3893" s="1">
        <v>41470</v>
      </c>
      <c r="B3893">
        <v>98.9</v>
      </c>
      <c r="C3893">
        <v>94.4</v>
      </c>
      <c r="D3893">
        <v>101.9</v>
      </c>
      <c r="E3893">
        <v>93.1</v>
      </c>
      <c r="F3893" t="s">
        <v>3602</v>
      </c>
      <c r="G3893">
        <v>4.7300000000000002E-2</v>
      </c>
    </row>
    <row r="3894" spans="1:7" x14ac:dyDescent="0.2">
      <c r="A3894" s="1">
        <v>41469</v>
      </c>
      <c r="B3894">
        <v>94.4</v>
      </c>
      <c r="C3894">
        <v>98.3</v>
      </c>
      <c r="D3894">
        <v>99</v>
      </c>
      <c r="E3894">
        <v>92.9</v>
      </c>
      <c r="F3894" t="s">
        <v>3159</v>
      </c>
      <c r="G3894">
        <v>-3.9699999999999999E-2</v>
      </c>
    </row>
    <row r="3895" spans="1:7" x14ac:dyDescent="0.2">
      <c r="A3895" s="1">
        <v>41468</v>
      </c>
      <c r="B3895">
        <v>98.3</v>
      </c>
      <c r="C3895">
        <v>94</v>
      </c>
      <c r="D3895">
        <v>98.3</v>
      </c>
      <c r="E3895">
        <v>87.8</v>
      </c>
      <c r="F3895" t="s">
        <v>3603</v>
      </c>
      <c r="G3895">
        <v>4.6100000000000002E-2</v>
      </c>
    </row>
    <row r="3896" spans="1:7" x14ac:dyDescent="0.2">
      <c r="A3896" s="1">
        <v>41467</v>
      </c>
      <c r="B3896">
        <v>94</v>
      </c>
      <c r="C3896">
        <v>89</v>
      </c>
      <c r="D3896">
        <v>104.2</v>
      </c>
      <c r="E3896">
        <v>88</v>
      </c>
      <c r="F3896" t="s">
        <v>3604</v>
      </c>
      <c r="G3896">
        <v>5.6300000000000003E-2</v>
      </c>
    </row>
    <row r="3897" spans="1:7" x14ac:dyDescent="0.2">
      <c r="A3897" s="1">
        <v>41466</v>
      </c>
      <c r="B3897">
        <v>89</v>
      </c>
      <c r="C3897">
        <v>88</v>
      </c>
      <c r="D3897">
        <v>90.7</v>
      </c>
      <c r="E3897">
        <v>85</v>
      </c>
      <c r="F3897" t="s">
        <v>3605</v>
      </c>
      <c r="G3897">
        <v>1.11E-2</v>
      </c>
    </row>
    <row r="3898" spans="1:7" x14ac:dyDescent="0.2">
      <c r="A3898" s="1">
        <v>41465</v>
      </c>
      <c r="B3898">
        <v>88</v>
      </c>
      <c r="C3898">
        <v>76.7</v>
      </c>
      <c r="D3898">
        <v>89.8</v>
      </c>
      <c r="E3898">
        <v>75.5</v>
      </c>
      <c r="F3898" t="s">
        <v>3606</v>
      </c>
      <c r="G3898">
        <v>0.14729999999999999</v>
      </c>
    </row>
    <row r="3899" spans="1:7" x14ac:dyDescent="0.2">
      <c r="A3899" s="1">
        <v>41464</v>
      </c>
      <c r="B3899">
        <v>76.7</v>
      </c>
      <c r="C3899">
        <v>76</v>
      </c>
      <c r="D3899">
        <v>78.3</v>
      </c>
      <c r="E3899">
        <v>72.5</v>
      </c>
      <c r="F3899" t="s">
        <v>3607</v>
      </c>
      <c r="G3899">
        <v>9.1999999999999998E-3</v>
      </c>
    </row>
    <row r="3900" spans="1:7" x14ac:dyDescent="0.2">
      <c r="A3900" s="1">
        <v>41463</v>
      </c>
      <c r="B3900">
        <v>76</v>
      </c>
      <c r="C3900">
        <v>76.5</v>
      </c>
      <c r="D3900">
        <v>80</v>
      </c>
      <c r="E3900">
        <v>72.5</v>
      </c>
      <c r="F3900" t="s">
        <v>3608</v>
      </c>
      <c r="G3900">
        <v>-6.4999999999999997E-3</v>
      </c>
    </row>
    <row r="3901" spans="1:7" x14ac:dyDescent="0.2">
      <c r="A3901" s="1">
        <v>41462</v>
      </c>
      <c r="B3901">
        <v>76.5</v>
      </c>
      <c r="C3901">
        <v>69.7</v>
      </c>
      <c r="D3901">
        <v>77</v>
      </c>
      <c r="E3901">
        <v>66.599999999999994</v>
      </c>
      <c r="F3901" t="s">
        <v>3102</v>
      </c>
      <c r="G3901">
        <v>9.8199999999999996E-2</v>
      </c>
    </row>
    <row r="3902" spans="1:7" x14ac:dyDescent="0.2">
      <c r="A3902" s="1">
        <v>41461</v>
      </c>
      <c r="B3902">
        <v>69.7</v>
      </c>
      <c r="C3902">
        <v>68.5</v>
      </c>
      <c r="D3902">
        <v>75</v>
      </c>
      <c r="E3902">
        <v>66.8</v>
      </c>
      <c r="F3902" t="s">
        <v>204</v>
      </c>
      <c r="G3902">
        <v>1.6899999999999998E-2</v>
      </c>
    </row>
    <row r="3903" spans="1:7" x14ac:dyDescent="0.2">
      <c r="A3903" s="1">
        <v>41460</v>
      </c>
      <c r="B3903">
        <v>68.5</v>
      </c>
      <c r="C3903">
        <v>80</v>
      </c>
      <c r="D3903">
        <v>80.599999999999994</v>
      </c>
      <c r="E3903">
        <v>65.400000000000006</v>
      </c>
      <c r="F3903" t="s">
        <v>3609</v>
      </c>
      <c r="G3903">
        <v>-0.14419999999999999</v>
      </c>
    </row>
    <row r="3904" spans="1:7" x14ac:dyDescent="0.2">
      <c r="A3904" s="1">
        <v>41459</v>
      </c>
      <c r="B3904">
        <v>80</v>
      </c>
      <c r="C3904">
        <v>78.900000000000006</v>
      </c>
      <c r="D3904">
        <v>84.3</v>
      </c>
      <c r="E3904">
        <v>72</v>
      </c>
      <c r="F3904" t="s">
        <v>3610</v>
      </c>
      <c r="G3904">
        <v>1.46E-2</v>
      </c>
    </row>
    <row r="3905" spans="1:7" x14ac:dyDescent="0.2">
      <c r="A3905" s="1">
        <v>41458</v>
      </c>
      <c r="B3905">
        <v>78.900000000000006</v>
      </c>
      <c r="C3905">
        <v>90.4</v>
      </c>
      <c r="D3905">
        <v>91.2</v>
      </c>
      <c r="E3905">
        <v>76</v>
      </c>
      <c r="F3905" t="s">
        <v>872</v>
      </c>
      <c r="G3905">
        <v>-0.12740000000000001</v>
      </c>
    </row>
    <row r="3906" spans="1:7" x14ac:dyDescent="0.2">
      <c r="A3906" s="1">
        <v>41457</v>
      </c>
      <c r="B3906">
        <v>90.4</v>
      </c>
      <c r="C3906">
        <v>88.1</v>
      </c>
      <c r="D3906">
        <v>92.6</v>
      </c>
      <c r="E3906">
        <v>87.5</v>
      </c>
      <c r="F3906" t="s">
        <v>3611</v>
      </c>
      <c r="G3906">
        <v>2.6800000000000001E-2</v>
      </c>
    </row>
    <row r="3907" spans="1:7" x14ac:dyDescent="0.2">
      <c r="A3907" s="1">
        <v>41456</v>
      </c>
      <c r="B3907">
        <v>88.1</v>
      </c>
      <c r="C3907">
        <v>97.5</v>
      </c>
      <c r="D3907">
        <v>98.2</v>
      </c>
      <c r="E3907">
        <v>86</v>
      </c>
      <c r="F3907" t="s">
        <v>2920</v>
      </c>
      <c r="G3907">
        <v>-9.7000000000000003E-2</v>
      </c>
    </row>
    <row r="3908" spans="1:7" x14ac:dyDescent="0.2">
      <c r="A3908" s="1">
        <v>41455</v>
      </c>
      <c r="B3908">
        <v>97.5</v>
      </c>
      <c r="C3908">
        <v>95</v>
      </c>
      <c r="D3908">
        <v>98.1</v>
      </c>
      <c r="E3908">
        <v>93.8</v>
      </c>
      <c r="F3908" t="s">
        <v>3542</v>
      </c>
      <c r="G3908">
        <v>2.64E-2</v>
      </c>
    </row>
    <row r="3909" spans="1:7" x14ac:dyDescent="0.2">
      <c r="A3909" s="1">
        <v>41454</v>
      </c>
      <c r="B3909">
        <v>95</v>
      </c>
      <c r="C3909">
        <v>94.7</v>
      </c>
      <c r="D3909">
        <v>100.4</v>
      </c>
      <c r="E3909">
        <v>93</v>
      </c>
      <c r="F3909" t="s">
        <v>3612</v>
      </c>
      <c r="G3909">
        <v>3.5999999999999999E-3</v>
      </c>
    </row>
    <row r="3910" spans="1:7" x14ac:dyDescent="0.2">
      <c r="A3910" s="1">
        <v>41453</v>
      </c>
      <c r="B3910">
        <v>94.7</v>
      </c>
      <c r="C3910">
        <v>101.7</v>
      </c>
      <c r="D3910">
        <v>101.8</v>
      </c>
      <c r="E3910">
        <v>92.3</v>
      </c>
      <c r="F3910" t="s">
        <v>3613</v>
      </c>
      <c r="G3910">
        <v>-6.9599999999999995E-2</v>
      </c>
    </row>
    <row r="3911" spans="1:7" x14ac:dyDescent="0.2">
      <c r="A3911" s="1">
        <v>41452</v>
      </c>
      <c r="B3911">
        <v>101.7</v>
      </c>
      <c r="C3911">
        <v>104</v>
      </c>
      <c r="D3911">
        <v>104</v>
      </c>
      <c r="E3911">
        <v>100.1</v>
      </c>
      <c r="F3911" t="s">
        <v>3135</v>
      </c>
      <c r="G3911">
        <v>-2.1700000000000001E-2</v>
      </c>
    </row>
    <row r="3912" spans="1:7" x14ac:dyDescent="0.2">
      <c r="A3912" s="1">
        <v>41451</v>
      </c>
      <c r="B3912">
        <v>104</v>
      </c>
      <c r="C3912">
        <v>103.3</v>
      </c>
      <c r="D3912">
        <v>105.5</v>
      </c>
      <c r="E3912">
        <v>101.8</v>
      </c>
      <c r="F3912" t="s">
        <v>3614</v>
      </c>
      <c r="G3912">
        <v>6.4999999999999997E-3</v>
      </c>
    </row>
    <row r="3913" spans="1:7" x14ac:dyDescent="0.2">
      <c r="A3913" s="1">
        <v>41450</v>
      </c>
      <c r="B3913">
        <v>103.3</v>
      </c>
      <c r="C3913">
        <v>102.1</v>
      </c>
      <c r="D3913">
        <v>110</v>
      </c>
      <c r="E3913">
        <v>100</v>
      </c>
      <c r="F3913" t="s">
        <v>3615</v>
      </c>
      <c r="G3913">
        <v>1.21E-2</v>
      </c>
    </row>
    <row r="3914" spans="1:7" x14ac:dyDescent="0.2">
      <c r="A3914" s="1">
        <v>41449</v>
      </c>
      <c r="B3914">
        <v>102.1</v>
      </c>
      <c r="C3914">
        <v>107.9</v>
      </c>
      <c r="D3914">
        <v>108.3</v>
      </c>
      <c r="E3914">
        <v>100.8</v>
      </c>
      <c r="F3914" t="s">
        <v>3616</v>
      </c>
      <c r="G3914">
        <v>-5.3800000000000001E-2</v>
      </c>
    </row>
    <row r="3915" spans="1:7" x14ac:dyDescent="0.2">
      <c r="A3915" s="1">
        <v>41448</v>
      </c>
      <c r="B3915">
        <v>107.9</v>
      </c>
      <c r="C3915">
        <v>108.2</v>
      </c>
      <c r="D3915">
        <v>109</v>
      </c>
      <c r="E3915">
        <v>106.2</v>
      </c>
      <c r="F3915" t="s">
        <v>2481</v>
      </c>
      <c r="G3915">
        <v>-2.8E-3</v>
      </c>
    </row>
    <row r="3916" spans="1:7" x14ac:dyDescent="0.2">
      <c r="A3916" s="1">
        <v>41447</v>
      </c>
      <c r="B3916">
        <v>108.2</v>
      </c>
      <c r="C3916">
        <v>109.5</v>
      </c>
      <c r="D3916">
        <v>110</v>
      </c>
      <c r="E3916">
        <v>107.5</v>
      </c>
      <c r="F3916" t="s">
        <v>3617</v>
      </c>
      <c r="G3916">
        <v>-1.1900000000000001E-2</v>
      </c>
    </row>
    <row r="3917" spans="1:7" x14ac:dyDescent="0.2">
      <c r="A3917" s="1">
        <v>41446</v>
      </c>
      <c r="B3917">
        <v>109.5</v>
      </c>
      <c r="C3917">
        <v>111.3</v>
      </c>
      <c r="D3917">
        <v>115</v>
      </c>
      <c r="E3917">
        <v>107.6</v>
      </c>
      <c r="F3917" t="s">
        <v>2463</v>
      </c>
      <c r="G3917">
        <v>-1.61E-2</v>
      </c>
    </row>
    <row r="3918" spans="1:7" x14ac:dyDescent="0.2">
      <c r="A3918" s="1">
        <v>41445</v>
      </c>
      <c r="B3918">
        <v>111.3</v>
      </c>
      <c r="C3918">
        <v>108.3</v>
      </c>
      <c r="D3918">
        <v>114.5</v>
      </c>
      <c r="E3918">
        <v>107.1</v>
      </c>
      <c r="F3918" t="s">
        <v>3618</v>
      </c>
      <c r="G3918">
        <v>2.81E-2</v>
      </c>
    </row>
    <row r="3919" spans="1:7" x14ac:dyDescent="0.2">
      <c r="A3919" s="1">
        <v>41444</v>
      </c>
      <c r="B3919">
        <v>108.3</v>
      </c>
      <c r="C3919">
        <v>107.3</v>
      </c>
      <c r="D3919">
        <v>111</v>
      </c>
      <c r="E3919">
        <v>104.7</v>
      </c>
      <c r="F3919" t="s">
        <v>3619</v>
      </c>
      <c r="G3919">
        <v>8.3999999999999995E-3</v>
      </c>
    </row>
    <row r="3920" spans="1:7" x14ac:dyDescent="0.2">
      <c r="A3920" s="1">
        <v>41443</v>
      </c>
      <c r="B3920">
        <v>107.3</v>
      </c>
      <c r="C3920">
        <v>101.9</v>
      </c>
      <c r="D3920">
        <v>113.3</v>
      </c>
      <c r="E3920">
        <v>101</v>
      </c>
      <c r="F3920" t="s">
        <v>3620</v>
      </c>
      <c r="G3920">
        <v>5.2999999999999999E-2</v>
      </c>
    </row>
    <row r="3921" spans="1:7" x14ac:dyDescent="0.2">
      <c r="A3921" s="1">
        <v>41442</v>
      </c>
      <c r="B3921">
        <v>101.9</v>
      </c>
      <c r="C3921">
        <v>99.9</v>
      </c>
      <c r="D3921">
        <v>102.4</v>
      </c>
      <c r="E3921">
        <v>98.9</v>
      </c>
      <c r="F3921" t="s">
        <v>3621</v>
      </c>
      <c r="G3921">
        <v>2.0500000000000001E-2</v>
      </c>
    </row>
    <row r="3922" spans="1:7" x14ac:dyDescent="0.2">
      <c r="A3922" s="1">
        <v>41441</v>
      </c>
      <c r="B3922">
        <v>99.9</v>
      </c>
      <c r="C3922">
        <v>99.8</v>
      </c>
      <c r="D3922">
        <v>101.8</v>
      </c>
      <c r="E3922">
        <v>98.9</v>
      </c>
      <c r="F3922" t="s">
        <v>3622</v>
      </c>
      <c r="G3922">
        <v>1E-3</v>
      </c>
    </row>
    <row r="3923" spans="1:7" x14ac:dyDescent="0.2">
      <c r="A3923" s="1">
        <v>41440</v>
      </c>
      <c r="B3923">
        <v>99.8</v>
      </c>
      <c r="C3923">
        <v>100</v>
      </c>
      <c r="D3923">
        <v>103.7</v>
      </c>
      <c r="E3923">
        <v>97.5</v>
      </c>
      <c r="F3923" t="s">
        <v>3623</v>
      </c>
      <c r="G3923">
        <v>-2E-3</v>
      </c>
    </row>
    <row r="3924" spans="1:7" x14ac:dyDescent="0.2">
      <c r="A3924" s="1">
        <v>41439</v>
      </c>
      <c r="B3924">
        <v>100</v>
      </c>
      <c r="C3924">
        <v>103.9</v>
      </c>
      <c r="D3924">
        <v>104.7</v>
      </c>
      <c r="E3924">
        <v>97.1</v>
      </c>
      <c r="F3924" t="s">
        <v>3624</v>
      </c>
      <c r="G3924">
        <v>-3.7999999999999999E-2</v>
      </c>
    </row>
    <row r="3925" spans="1:7" x14ac:dyDescent="0.2">
      <c r="A3925" s="1">
        <v>41438</v>
      </c>
      <c r="B3925">
        <v>103.9</v>
      </c>
      <c r="C3925">
        <v>108.8</v>
      </c>
      <c r="D3925">
        <v>110.3</v>
      </c>
      <c r="E3925">
        <v>100.3</v>
      </c>
      <c r="F3925" t="s">
        <v>3625</v>
      </c>
      <c r="G3925">
        <v>-4.4400000000000002E-2</v>
      </c>
    </row>
    <row r="3926" spans="1:7" x14ac:dyDescent="0.2">
      <c r="A3926" s="1">
        <v>41437</v>
      </c>
      <c r="B3926">
        <v>108.8</v>
      </c>
      <c r="C3926">
        <v>109</v>
      </c>
      <c r="D3926">
        <v>112.3</v>
      </c>
      <c r="E3926">
        <v>106</v>
      </c>
      <c r="F3926" t="s">
        <v>3626</v>
      </c>
      <c r="G3926">
        <v>-2E-3</v>
      </c>
    </row>
    <row r="3927" spans="1:7" x14ac:dyDescent="0.2">
      <c r="A3927" s="1">
        <v>41436</v>
      </c>
      <c r="B3927">
        <v>109</v>
      </c>
      <c r="C3927">
        <v>106.3</v>
      </c>
      <c r="D3927">
        <v>109.6</v>
      </c>
      <c r="E3927">
        <v>103.2</v>
      </c>
      <c r="F3927" t="s">
        <v>3627</v>
      </c>
      <c r="G3927">
        <v>2.4899999999999999E-2</v>
      </c>
    </row>
    <row r="3928" spans="1:7" x14ac:dyDescent="0.2">
      <c r="A3928" s="1">
        <v>41435</v>
      </c>
      <c r="B3928">
        <v>106.3</v>
      </c>
      <c r="C3928">
        <v>100.4</v>
      </c>
      <c r="D3928">
        <v>110.6</v>
      </c>
      <c r="E3928">
        <v>95</v>
      </c>
      <c r="F3928" t="s">
        <v>884</v>
      </c>
      <c r="G3928">
        <v>5.8799999999999998E-2</v>
      </c>
    </row>
    <row r="3929" spans="1:7" x14ac:dyDescent="0.2">
      <c r="A3929" s="1">
        <v>41434</v>
      </c>
      <c r="B3929">
        <v>100.4</v>
      </c>
      <c r="C3929">
        <v>107.9</v>
      </c>
      <c r="D3929">
        <v>109</v>
      </c>
      <c r="E3929">
        <v>88</v>
      </c>
      <c r="F3929" t="s">
        <v>3628</v>
      </c>
      <c r="G3929">
        <v>-6.9099999999999995E-2</v>
      </c>
    </row>
    <row r="3930" spans="1:7" x14ac:dyDescent="0.2">
      <c r="A3930" s="1">
        <v>41433</v>
      </c>
      <c r="B3930">
        <v>107.9</v>
      </c>
      <c r="C3930">
        <v>111</v>
      </c>
      <c r="D3930">
        <v>113.2</v>
      </c>
      <c r="E3930">
        <v>107</v>
      </c>
      <c r="F3930" t="s">
        <v>3629</v>
      </c>
      <c r="G3930">
        <v>-2.8000000000000001E-2</v>
      </c>
    </row>
    <row r="3931" spans="1:7" x14ac:dyDescent="0.2">
      <c r="A3931" s="1">
        <v>41432</v>
      </c>
      <c r="B3931">
        <v>111</v>
      </c>
      <c r="C3931">
        <v>119</v>
      </c>
      <c r="D3931">
        <v>119.1</v>
      </c>
      <c r="E3931">
        <v>106.2</v>
      </c>
      <c r="F3931" t="s">
        <v>3630</v>
      </c>
      <c r="G3931">
        <v>-6.7000000000000004E-2</v>
      </c>
    </row>
    <row r="3932" spans="1:7" x14ac:dyDescent="0.2">
      <c r="A3932" s="1">
        <v>41431</v>
      </c>
      <c r="B3932">
        <v>119</v>
      </c>
      <c r="C3932">
        <v>121.9</v>
      </c>
      <c r="D3932">
        <v>123.3</v>
      </c>
      <c r="E3932">
        <v>117</v>
      </c>
      <c r="F3932" t="s">
        <v>3479</v>
      </c>
      <c r="G3932">
        <v>-2.4E-2</v>
      </c>
    </row>
    <row r="3933" spans="1:7" x14ac:dyDescent="0.2">
      <c r="A3933" s="1">
        <v>41430</v>
      </c>
      <c r="B3933">
        <v>121.9</v>
      </c>
      <c r="C3933">
        <v>121.4</v>
      </c>
      <c r="D3933">
        <v>123.5</v>
      </c>
      <c r="E3933">
        <v>119.5</v>
      </c>
      <c r="F3933" t="s">
        <v>3631</v>
      </c>
      <c r="G3933">
        <v>4.1000000000000003E-3</v>
      </c>
    </row>
    <row r="3934" spans="1:7" x14ac:dyDescent="0.2">
      <c r="A3934" s="1">
        <v>41429</v>
      </c>
      <c r="B3934">
        <v>121.4</v>
      </c>
      <c r="C3934">
        <v>120.7</v>
      </c>
      <c r="D3934">
        <v>124</v>
      </c>
      <c r="E3934">
        <v>118.8</v>
      </c>
      <c r="F3934" t="s">
        <v>152</v>
      </c>
      <c r="G3934">
        <v>5.4999999999999997E-3</v>
      </c>
    </row>
    <row r="3935" spans="1:7" x14ac:dyDescent="0.2">
      <c r="A3935" s="1">
        <v>41428</v>
      </c>
      <c r="B3935">
        <v>120.7</v>
      </c>
      <c r="C3935">
        <v>122.5</v>
      </c>
      <c r="D3935">
        <v>122.8</v>
      </c>
      <c r="E3935">
        <v>115.1</v>
      </c>
      <c r="F3935" t="s">
        <v>3616</v>
      </c>
      <c r="G3935">
        <v>-1.44E-2</v>
      </c>
    </row>
    <row r="3936" spans="1:7" x14ac:dyDescent="0.2">
      <c r="A3936" s="1">
        <v>41427</v>
      </c>
      <c r="B3936">
        <v>122.5</v>
      </c>
      <c r="C3936">
        <v>129.30000000000001</v>
      </c>
      <c r="D3936">
        <v>130.1</v>
      </c>
      <c r="E3936">
        <v>115</v>
      </c>
      <c r="F3936" t="s">
        <v>3632</v>
      </c>
      <c r="G3936">
        <v>-5.2600000000000001E-2</v>
      </c>
    </row>
    <row r="3937" spans="1:7" x14ac:dyDescent="0.2">
      <c r="A3937" s="1">
        <v>41426</v>
      </c>
      <c r="B3937">
        <v>129.30000000000001</v>
      </c>
      <c r="C3937">
        <v>128.80000000000001</v>
      </c>
      <c r="D3937">
        <v>129.80000000000001</v>
      </c>
      <c r="E3937">
        <v>127.1</v>
      </c>
      <c r="F3937" t="s">
        <v>3633</v>
      </c>
      <c r="G3937">
        <v>3.7000000000000002E-3</v>
      </c>
    </row>
    <row r="3938" spans="1:7" x14ac:dyDescent="0.2">
      <c r="A3938" s="1">
        <v>41425</v>
      </c>
      <c r="B3938">
        <v>128.80000000000001</v>
      </c>
      <c r="C3938">
        <v>128.80000000000001</v>
      </c>
      <c r="D3938">
        <v>130</v>
      </c>
      <c r="E3938">
        <v>126.3</v>
      </c>
      <c r="F3938" t="s">
        <v>3634</v>
      </c>
      <c r="G3938">
        <v>0</v>
      </c>
    </row>
    <row r="3939" spans="1:7" x14ac:dyDescent="0.2">
      <c r="A3939" s="1">
        <v>41424</v>
      </c>
      <c r="B3939">
        <v>128.80000000000001</v>
      </c>
      <c r="C3939">
        <v>132.30000000000001</v>
      </c>
      <c r="D3939">
        <v>132.4</v>
      </c>
      <c r="E3939">
        <v>126.5</v>
      </c>
      <c r="F3939" t="s">
        <v>3635</v>
      </c>
      <c r="G3939">
        <v>-2.6100000000000002E-2</v>
      </c>
    </row>
    <row r="3940" spans="1:7" x14ac:dyDescent="0.2">
      <c r="A3940" s="1">
        <v>41423</v>
      </c>
      <c r="B3940">
        <v>132.30000000000001</v>
      </c>
      <c r="C3940">
        <v>129</v>
      </c>
      <c r="D3940">
        <v>132.69999999999999</v>
      </c>
      <c r="E3940">
        <v>127.6</v>
      </c>
      <c r="F3940" t="s">
        <v>3636</v>
      </c>
      <c r="G3940">
        <v>2.52E-2</v>
      </c>
    </row>
    <row r="3941" spans="1:7" x14ac:dyDescent="0.2">
      <c r="A3941" s="1">
        <v>41422</v>
      </c>
      <c r="B3941">
        <v>129</v>
      </c>
      <c r="C3941">
        <v>129.80000000000001</v>
      </c>
      <c r="D3941">
        <v>130.6</v>
      </c>
      <c r="E3941">
        <v>125.4</v>
      </c>
      <c r="F3941" t="s">
        <v>2748</v>
      </c>
      <c r="G3941">
        <v>-5.8999999999999999E-3</v>
      </c>
    </row>
    <row r="3942" spans="1:7" x14ac:dyDescent="0.2">
      <c r="A3942" s="1">
        <v>41421</v>
      </c>
      <c r="B3942">
        <v>129.80000000000001</v>
      </c>
      <c r="C3942">
        <v>133.5</v>
      </c>
      <c r="D3942">
        <v>135.5</v>
      </c>
      <c r="E3942">
        <v>124</v>
      </c>
      <c r="F3942" t="s">
        <v>3637</v>
      </c>
      <c r="G3942">
        <v>-2.7900000000000001E-2</v>
      </c>
    </row>
    <row r="3943" spans="1:7" x14ac:dyDescent="0.2">
      <c r="A3943" s="1">
        <v>41420</v>
      </c>
      <c r="B3943">
        <v>133.5</v>
      </c>
      <c r="C3943">
        <v>132</v>
      </c>
      <c r="D3943">
        <v>136</v>
      </c>
      <c r="E3943">
        <v>130.6</v>
      </c>
      <c r="F3943" t="s">
        <v>2464</v>
      </c>
      <c r="G3943">
        <v>1.14E-2</v>
      </c>
    </row>
    <row r="3944" spans="1:7" x14ac:dyDescent="0.2">
      <c r="A3944" s="1">
        <v>41419</v>
      </c>
      <c r="B3944">
        <v>132</v>
      </c>
      <c r="C3944">
        <v>133.1</v>
      </c>
      <c r="D3944">
        <v>133.5</v>
      </c>
      <c r="E3944">
        <v>128.19999999999999</v>
      </c>
      <c r="F3944" t="s">
        <v>3638</v>
      </c>
      <c r="G3944">
        <v>-8.3000000000000001E-3</v>
      </c>
    </row>
    <row r="3945" spans="1:7" x14ac:dyDescent="0.2">
      <c r="A3945" s="1">
        <v>41418</v>
      </c>
      <c r="B3945">
        <v>133.1</v>
      </c>
      <c r="C3945">
        <v>126.3</v>
      </c>
      <c r="D3945">
        <v>134</v>
      </c>
      <c r="E3945">
        <v>125.4</v>
      </c>
      <c r="F3945" t="s">
        <v>3639</v>
      </c>
      <c r="G3945">
        <v>5.3800000000000001E-2</v>
      </c>
    </row>
    <row r="3946" spans="1:7" x14ac:dyDescent="0.2">
      <c r="A3946" s="1">
        <v>41417</v>
      </c>
      <c r="B3946">
        <v>126.3</v>
      </c>
      <c r="C3946">
        <v>123.8</v>
      </c>
      <c r="D3946">
        <v>126.9</v>
      </c>
      <c r="E3946">
        <v>123</v>
      </c>
      <c r="F3946" t="s">
        <v>3640</v>
      </c>
      <c r="G3946">
        <v>2.0199999999999999E-2</v>
      </c>
    </row>
    <row r="3947" spans="1:7" x14ac:dyDescent="0.2">
      <c r="A3947" s="1">
        <v>41416</v>
      </c>
      <c r="B3947">
        <v>123.8</v>
      </c>
      <c r="C3947">
        <v>122.9</v>
      </c>
      <c r="D3947">
        <v>124.5</v>
      </c>
      <c r="E3947">
        <v>122</v>
      </c>
      <c r="F3947" t="s">
        <v>3641</v>
      </c>
      <c r="G3947">
        <v>7.4000000000000003E-3</v>
      </c>
    </row>
    <row r="3948" spans="1:7" x14ac:dyDescent="0.2">
      <c r="A3948" s="1">
        <v>41415</v>
      </c>
      <c r="B3948">
        <v>122.9</v>
      </c>
      <c r="C3948">
        <v>122</v>
      </c>
      <c r="D3948">
        <v>123.1</v>
      </c>
      <c r="E3948">
        <v>121.1</v>
      </c>
      <c r="F3948" t="s">
        <v>3642</v>
      </c>
      <c r="G3948">
        <v>7.1000000000000004E-3</v>
      </c>
    </row>
    <row r="3949" spans="1:7" x14ac:dyDescent="0.2">
      <c r="A3949" s="1">
        <v>41414</v>
      </c>
      <c r="B3949">
        <v>122</v>
      </c>
      <c r="C3949">
        <v>122.5</v>
      </c>
      <c r="D3949">
        <v>123.7</v>
      </c>
      <c r="E3949">
        <v>120.1</v>
      </c>
      <c r="F3949" t="s">
        <v>3643</v>
      </c>
      <c r="G3949">
        <v>-3.8999999999999998E-3</v>
      </c>
    </row>
    <row r="3950" spans="1:7" x14ac:dyDescent="0.2">
      <c r="A3950" s="1">
        <v>41413</v>
      </c>
      <c r="B3950">
        <v>122.5</v>
      </c>
      <c r="C3950">
        <v>123.2</v>
      </c>
      <c r="D3950">
        <v>124.5</v>
      </c>
      <c r="E3950">
        <v>119.5</v>
      </c>
      <c r="F3950" t="s">
        <v>3644</v>
      </c>
      <c r="G3950">
        <v>-5.7999999999999996E-3</v>
      </c>
    </row>
    <row r="3951" spans="1:7" x14ac:dyDescent="0.2">
      <c r="A3951" s="1">
        <v>41412</v>
      </c>
      <c r="B3951">
        <v>123.2</v>
      </c>
      <c r="C3951">
        <v>123.5</v>
      </c>
      <c r="D3951">
        <v>125.3</v>
      </c>
      <c r="E3951">
        <v>122.3</v>
      </c>
      <c r="F3951" t="s">
        <v>3645</v>
      </c>
      <c r="G3951">
        <v>-2.3E-3</v>
      </c>
    </row>
    <row r="3952" spans="1:7" x14ac:dyDescent="0.2">
      <c r="A3952" s="1">
        <v>41411</v>
      </c>
      <c r="B3952">
        <v>123.5</v>
      </c>
      <c r="C3952">
        <v>118.2</v>
      </c>
      <c r="D3952">
        <v>125.6</v>
      </c>
      <c r="E3952">
        <v>116.6</v>
      </c>
      <c r="F3952" t="s">
        <v>1176</v>
      </c>
      <c r="G3952">
        <v>4.48E-2</v>
      </c>
    </row>
    <row r="3953" spans="1:7" x14ac:dyDescent="0.2">
      <c r="A3953" s="1">
        <v>41410</v>
      </c>
      <c r="B3953">
        <v>118.2</v>
      </c>
      <c r="C3953">
        <v>114.2</v>
      </c>
      <c r="D3953">
        <v>119</v>
      </c>
      <c r="E3953">
        <v>112.1</v>
      </c>
      <c r="F3953" t="s">
        <v>48</v>
      </c>
      <c r="G3953">
        <v>3.49E-2</v>
      </c>
    </row>
    <row r="3954" spans="1:7" x14ac:dyDescent="0.2">
      <c r="A3954" s="1">
        <v>41409</v>
      </c>
      <c r="B3954">
        <v>114.2</v>
      </c>
      <c r="C3954">
        <v>111.4</v>
      </c>
      <c r="D3954">
        <v>116.4</v>
      </c>
      <c r="E3954">
        <v>103</v>
      </c>
      <c r="F3954" t="s">
        <v>3646</v>
      </c>
      <c r="G3954">
        <v>2.53E-2</v>
      </c>
    </row>
    <row r="3955" spans="1:7" x14ac:dyDescent="0.2">
      <c r="A3955" s="1">
        <v>41408</v>
      </c>
      <c r="B3955">
        <v>111.4</v>
      </c>
      <c r="C3955">
        <v>118</v>
      </c>
      <c r="D3955">
        <v>119.8</v>
      </c>
      <c r="E3955">
        <v>109.4</v>
      </c>
      <c r="F3955" t="s">
        <v>3647</v>
      </c>
      <c r="G3955">
        <v>-5.5800000000000002E-2</v>
      </c>
    </row>
    <row r="3956" spans="1:7" x14ac:dyDescent="0.2">
      <c r="A3956" s="1">
        <v>41407</v>
      </c>
      <c r="B3956">
        <v>118</v>
      </c>
      <c r="C3956">
        <v>114.8</v>
      </c>
      <c r="D3956">
        <v>118.9</v>
      </c>
      <c r="E3956">
        <v>114.5</v>
      </c>
      <c r="F3956" t="s">
        <v>3648</v>
      </c>
      <c r="G3956">
        <v>2.75E-2</v>
      </c>
    </row>
    <row r="3957" spans="1:7" x14ac:dyDescent="0.2">
      <c r="A3957" s="1">
        <v>41406</v>
      </c>
      <c r="B3957">
        <v>114.8</v>
      </c>
      <c r="C3957">
        <v>115.6</v>
      </c>
      <c r="D3957">
        <v>117.5</v>
      </c>
      <c r="E3957">
        <v>112.4</v>
      </c>
      <c r="F3957" t="s">
        <v>3649</v>
      </c>
      <c r="G3957">
        <v>-7.1000000000000004E-3</v>
      </c>
    </row>
    <row r="3958" spans="1:7" x14ac:dyDescent="0.2">
      <c r="A3958" s="1">
        <v>41405</v>
      </c>
      <c r="B3958">
        <v>115.6</v>
      </c>
      <c r="C3958">
        <v>117.7</v>
      </c>
      <c r="D3958">
        <v>118.7</v>
      </c>
      <c r="E3958">
        <v>113</v>
      </c>
      <c r="F3958" t="s">
        <v>3650</v>
      </c>
      <c r="G3958">
        <v>-1.7500000000000002E-2</v>
      </c>
    </row>
    <row r="3959" spans="1:7" x14ac:dyDescent="0.2">
      <c r="A3959" s="1">
        <v>41404</v>
      </c>
      <c r="B3959">
        <v>117.7</v>
      </c>
      <c r="C3959">
        <v>112.8</v>
      </c>
      <c r="D3959">
        <v>122.5</v>
      </c>
      <c r="E3959">
        <v>111.5</v>
      </c>
      <c r="F3959" t="s">
        <v>282</v>
      </c>
      <c r="G3959">
        <v>4.3400000000000001E-2</v>
      </c>
    </row>
    <row r="3960" spans="1:7" x14ac:dyDescent="0.2">
      <c r="A3960" s="1">
        <v>41403</v>
      </c>
      <c r="B3960">
        <v>112.8</v>
      </c>
      <c r="C3960">
        <v>113.2</v>
      </c>
      <c r="D3960">
        <v>113.7</v>
      </c>
      <c r="E3960">
        <v>108.8</v>
      </c>
      <c r="F3960" t="s">
        <v>2580</v>
      </c>
      <c r="G3960">
        <v>-3.5000000000000001E-3</v>
      </c>
    </row>
    <row r="3961" spans="1:7" x14ac:dyDescent="0.2">
      <c r="A3961" s="1">
        <v>41402</v>
      </c>
      <c r="B3961">
        <v>113.2</v>
      </c>
      <c r="C3961">
        <v>109.6</v>
      </c>
      <c r="D3961">
        <v>116.8</v>
      </c>
      <c r="E3961">
        <v>109.5</v>
      </c>
      <c r="F3961" t="s">
        <v>642</v>
      </c>
      <c r="G3961">
        <v>3.2800000000000003E-2</v>
      </c>
    </row>
    <row r="3962" spans="1:7" x14ac:dyDescent="0.2">
      <c r="A3962" s="1">
        <v>41401</v>
      </c>
      <c r="B3962">
        <v>109.6</v>
      </c>
      <c r="C3962">
        <v>112.3</v>
      </c>
      <c r="D3962">
        <v>114</v>
      </c>
      <c r="E3962">
        <v>97.5</v>
      </c>
      <c r="F3962" t="s">
        <v>3651</v>
      </c>
      <c r="G3962">
        <v>-2.3599999999999999E-2</v>
      </c>
    </row>
    <row r="3963" spans="1:7" x14ac:dyDescent="0.2">
      <c r="A3963" s="1">
        <v>41400</v>
      </c>
      <c r="B3963">
        <v>112.3</v>
      </c>
      <c r="C3963">
        <v>116</v>
      </c>
      <c r="D3963">
        <v>124.9</v>
      </c>
      <c r="E3963">
        <v>106</v>
      </c>
      <c r="F3963" t="s">
        <v>3652</v>
      </c>
      <c r="G3963">
        <v>-3.2199999999999999E-2</v>
      </c>
    </row>
    <row r="3964" spans="1:7" x14ac:dyDescent="0.2">
      <c r="A3964" s="1">
        <v>41399</v>
      </c>
      <c r="B3964">
        <v>116</v>
      </c>
      <c r="C3964">
        <v>112.9</v>
      </c>
      <c r="D3964">
        <v>118.8</v>
      </c>
      <c r="E3964">
        <v>107</v>
      </c>
      <c r="F3964" t="s">
        <v>3653</v>
      </c>
      <c r="G3964">
        <v>2.7300000000000001E-2</v>
      </c>
    </row>
    <row r="3965" spans="1:7" x14ac:dyDescent="0.2">
      <c r="A3965" s="1">
        <v>41398</v>
      </c>
      <c r="B3965">
        <v>112.9</v>
      </c>
      <c r="C3965">
        <v>98.1</v>
      </c>
      <c r="D3965">
        <v>116.3</v>
      </c>
      <c r="E3965">
        <v>92</v>
      </c>
      <c r="F3965" t="s">
        <v>3654</v>
      </c>
      <c r="G3965">
        <v>0.15090000000000001</v>
      </c>
    </row>
    <row r="3966" spans="1:7" x14ac:dyDescent="0.2">
      <c r="A3966" s="1">
        <v>41397</v>
      </c>
      <c r="B3966">
        <v>98.1</v>
      </c>
      <c r="C3966">
        <v>106.3</v>
      </c>
      <c r="D3966">
        <v>109</v>
      </c>
      <c r="E3966">
        <v>79</v>
      </c>
      <c r="F3966" t="s">
        <v>3655</v>
      </c>
      <c r="G3966">
        <v>-7.6700000000000004E-2</v>
      </c>
    </row>
    <row r="3967" spans="1:7" x14ac:dyDescent="0.2">
      <c r="A3967" s="1">
        <v>41396</v>
      </c>
      <c r="B3967">
        <v>106.3</v>
      </c>
      <c r="C3967">
        <v>116.4</v>
      </c>
      <c r="D3967">
        <v>126.9</v>
      </c>
      <c r="E3967">
        <v>91.1</v>
      </c>
      <c r="F3967" t="s">
        <v>3656</v>
      </c>
      <c r="G3967">
        <v>-8.6999999999999994E-2</v>
      </c>
    </row>
    <row r="3968" spans="1:7" x14ac:dyDescent="0.2">
      <c r="A3968" s="1">
        <v>41395</v>
      </c>
      <c r="B3968">
        <v>116.4</v>
      </c>
      <c r="C3968">
        <v>139.19999999999999</v>
      </c>
      <c r="D3968">
        <v>140.1</v>
      </c>
      <c r="E3968">
        <v>104</v>
      </c>
      <c r="F3968" t="s">
        <v>3657</v>
      </c>
      <c r="G3968">
        <v>-0.1641</v>
      </c>
    </row>
    <row r="3969" spans="1:7" x14ac:dyDescent="0.2">
      <c r="A3969" s="1">
        <v>41394</v>
      </c>
      <c r="B3969">
        <v>139.19999999999999</v>
      </c>
      <c r="C3969">
        <v>144</v>
      </c>
      <c r="D3969">
        <v>146.9</v>
      </c>
      <c r="E3969">
        <v>134</v>
      </c>
      <c r="F3969" t="s">
        <v>3658</v>
      </c>
      <c r="G3969">
        <v>-3.3099999999999997E-2</v>
      </c>
    </row>
    <row r="3970" spans="1:7" x14ac:dyDescent="0.2">
      <c r="A3970" s="1">
        <v>41393</v>
      </c>
      <c r="B3970">
        <v>144</v>
      </c>
      <c r="C3970">
        <v>134.4</v>
      </c>
      <c r="D3970">
        <v>149.1</v>
      </c>
      <c r="E3970">
        <v>133</v>
      </c>
      <c r="F3970" t="s">
        <v>3659</v>
      </c>
      <c r="G3970">
        <v>7.1099999999999997E-2</v>
      </c>
    </row>
    <row r="3971" spans="1:7" x14ac:dyDescent="0.2">
      <c r="A3971" s="1">
        <v>41392</v>
      </c>
      <c r="B3971">
        <v>134.4</v>
      </c>
      <c r="C3971">
        <v>128</v>
      </c>
      <c r="D3971">
        <v>136.69999999999999</v>
      </c>
      <c r="E3971">
        <v>127.5</v>
      </c>
      <c r="F3971" t="s">
        <v>2607</v>
      </c>
      <c r="G3971">
        <v>5.0299999999999997E-2</v>
      </c>
    </row>
    <row r="3972" spans="1:7" x14ac:dyDescent="0.2">
      <c r="A3972" s="1">
        <v>41391</v>
      </c>
      <c r="B3972">
        <v>128</v>
      </c>
      <c r="C3972">
        <v>136.9</v>
      </c>
      <c r="D3972">
        <v>139.9</v>
      </c>
      <c r="E3972">
        <v>122.7</v>
      </c>
      <c r="F3972" t="s">
        <v>3660</v>
      </c>
      <c r="G3972">
        <v>-6.5000000000000002E-2</v>
      </c>
    </row>
    <row r="3973" spans="1:7" x14ac:dyDescent="0.2">
      <c r="A3973" s="1">
        <v>41390</v>
      </c>
      <c r="B3973">
        <v>136.9</v>
      </c>
      <c r="C3973">
        <v>141.69999999999999</v>
      </c>
      <c r="D3973">
        <v>145</v>
      </c>
      <c r="E3973">
        <v>121.4</v>
      </c>
      <c r="F3973" t="s">
        <v>3661</v>
      </c>
      <c r="G3973">
        <v>-3.39E-2</v>
      </c>
    </row>
    <row r="3974" spans="1:7" x14ac:dyDescent="0.2">
      <c r="A3974" s="1">
        <v>41389</v>
      </c>
      <c r="B3974">
        <v>141.69999999999999</v>
      </c>
      <c r="C3974">
        <v>154.19999999999999</v>
      </c>
      <c r="D3974">
        <v>162</v>
      </c>
      <c r="E3974">
        <v>120.1</v>
      </c>
      <c r="F3974" t="s">
        <v>3662</v>
      </c>
      <c r="G3974">
        <v>-8.1000000000000003E-2</v>
      </c>
    </row>
    <row r="3975" spans="1:7" x14ac:dyDescent="0.2">
      <c r="A3975" s="1">
        <v>41388</v>
      </c>
      <c r="B3975">
        <v>154.19999999999999</v>
      </c>
      <c r="C3975">
        <v>143.5</v>
      </c>
      <c r="D3975">
        <v>166.4</v>
      </c>
      <c r="E3975">
        <v>141</v>
      </c>
      <c r="F3975" t="s">
        <v>3663</v>
      </c>
      <c r="G3975">
        <v>7.4700000000000003E-2</v>
      </c>
    </row>
    <row r="3976" spans="1:7" x14ac:dyDescent="0.2">
      <c r="A3976" s="1">
        <v>41387</v>
      </c>
      <c r="B3976">
        <v>143.5</v>
      </c>
      <c r="C3976">
        <v>127.4</v>
      </c>
      <c r="D3976">
        <v>144</v>
      </c>
      <c r="E3976">
        <v>125</v>
      </c>
      <c r="F3976" t="s">
        <v>3664</v>
      </c>
      <c r="G3976">
        <v>0.12620000000000001</v>
      </c>
    </row>
    <row r="3977" spans="1:7" x14ac:dyDescent="0.2">
      <c r="A3977" s="1">
        <v>41386</v>
      </c>
      <c r="B3977">
        <v>127.4</v>
      </c>
      <c r="C3977">
        <v>119.2</v>
      </c>
      <c r="D3977">
        <v>127.4</v>
      </c>
      <c r="E3977">
        <v>118.5</v>
      </c>
      <c r="F3977" t="s">
        <v>94</v>
      </c>
      <c r="G3977">
        <v>6.88E-2</v>
      </c>
    </row>
    <row r="3978" spans="1:7" x14ac:dyDescent="0.2">
      <c r="A3978" s="1">
        <v>41385</v>
      </c>
      <c r="B3978">
        <v>119.2</v>
      </c>
      <c r="C3978">
        <v>126.6</v>
      </c>
      <c r="D3978">
        <v>130.5</v>
      </c>
      <c r="E3978">
        <v>110</v>
      </c>
      <c r="F3978" t="s">
        <v>3665</v>
      </c>
      <c r="G3978">
        <v>-5.8599999999999999E-2</v>
      </c>
    </row>
    <row r="3979" spans="1:7" x14ac:dyDescent="0.2">
      <c r="A3979" s="1">
        <v>41384</v>
      </c>
      <c r="B3979">
        <v>126.6</v>
      </c>
      <c r="C3979">
        <v>118.5</v>
      </c>
      <c r="D3979">
        <v>132</v>
      </c>
      <c r="E3979">
        <v>115</v>
      </c>
      <c r="F3979" t="s">
        <v>2735</v>
      </c>
      <c r="G3979">
        <v>6.8699999999999997E-2</v>
      </c>
    </row>
    <row r="3980" spans="1:7" x14ac:dyDescent="0.2">
      <c r="A3980" s="1">
        <v>41383</v>
      </c>
      <c r="B3980">
        <v>118.5</v>
      </c>
      <c r="C3980">
        <v>109</v>
      </c>
      <c r="D3980">
        <v>136.4</v>
      </c>
      <c r="E3980">
        <v>105.5</v>
      </c>
      <c r="F3980" t="s">
        <v>3666</v>
      </c>
      <c r="G3980">
        <v>8.6900000000000005E-2</v>
      </c>
    </row>
    <row r="3981" spans="1:7" x14ac:dyDescent="0.2">
      <c r="A3981" s="1">
        <v>41382</v>
      </c>
      <c r="B3981">
        <v>109</v>
      </c>
      <c r="C3981">
        <v>93.1</v>
      </c>
      <c r="D3981">
        <v>113</v>
      </c>
      <c r="E3981">
        <v>86</v>
      </c>
      <c r="F3981" t="s">
        <v>3667</v>
      </c>
      <c r="G3981">
        <v>0.17130000000000001</v>
      </c>
    </row>
    <row r="3982" spans="1:7" x14ac:dyDescent="0.2">
      <c r="A3982" s="1">
        <v>41381</v>
      </c>
      <c r="B3982">
        <v>93.1</v>
      </c>
      <c r="C3982">
        <v>68.400000000000006</v>
      </c>
      <c r="D3982">
        <v>98.8</v>
      </c>
      <c r="E3982">
        <v>63.3</v>
      </c>
      <c r="F3982" t="s">
        <v>3668</v>
      </c>
      <c r="G3982">
        <v>0.36149999999999999</v>
      </c>
    </row>
    <row r="3983" spans="1:7" x14ac:dyDescent="0.2">
      <c r="A3983" s="1">
        <v>41380</v>
      </c>
      <c r="B3983">
        <v>68.400000000000006</v>
      </c>
      <c r="C3983">
        <v>82.4</v>
      </c>
      <c r="D3983">
        <v>84.5</v>
      </c>
      <c r="E3983">
        <v>50</v>
      </c>
      <c r="F3983" t="s">
        <v>3669</v>
      </c>
      <c r="G3983">
        <v>-0.17030000000000001</v>
      </c>
    </row>
    <row r="3984" spans="1:7" x14ac:dyDescent="0.2">
      <c r="A3984" s="1">
        <v>41379</v>
      </c>
      <c r="B3984">
        <v>82.4</v>
      </c>
      <c r="C3984">
        <v>90</v>
      </c>
      <c r="D3984">
        <v>102</v>
      </c>
      <c r="E3984">
        <v>71.5</v>
      </c>
      <c r="F3984" t="s">
        <v>3670</v>
      </c>
      <c r="G3984">
        <v>-8.4599999999999995E-2</v>
      </c>
    </row>
    <row r="3985" spans="1:7" x14ac:dyDescent="0.2">
      <c r="A3985" s="1">
        <v>41378</v>
      </c>
      <c r="B3985">
        <v>90</v>
      </c>
      <c r="C3985">
        <v>93</v>
      </c>
      <c r="D3985">
        <v>110</v>
      </c>
      <c r="E3985">
        <v>84.4</v>
      </c>
      <c r="F3985" t="s">
        <v>3671</v>
      </c>
      <c r="G3985">
        <v>-3.2300000000000002E-2</v>
      </c>
    </row>
    <row r="3986" spans="1:7" x14ac:dyDescent="0.2">
      <c r="A3986" s="1">
        <v>41377</v>
      </c>
      <c r="B3986">
        <v>93</v>
      </c>
      <c r="C3986">
        <v>117</v>
      </c>
      <c r="D3986">
        <v>130</v>
      </c>
      <c r="E3986">
        <v>85.5</v>
      </c>
      <c r="F3986" t="s">
        <v>3672</v>
      </c>
      <c r="G3986">
        <v>-0.2051</v>
      </c>
    </row>
    <row r="3987" spans="1:7" x14ac:dyDescent="0.2">
      <c r="A3987" s="1">
        <v>41376</v>
      </c>
      <c r="B3987">
        <v>117</v>
      </c>
      <c r="C3987">
        <v>124.9</v>
      </c>
      <c r="D3987">
        <v>140</v>
      </c>
      <c r="E3987">
        <v>54.3</v>
      </c>
      <c r="F3987" t="s">
        <v>3673</v>
      </c>
      <c r="G3987">
        <v>-6.3299999999999995E-2</v>
      </c>
    </row>
    <row r="3988" spans="1:7" x14ac:dyDescent="0.2">
      <c r="A3988" s="1">
        <v>41375</v>
      </c>
      <c r="B3988">
        <v>124.9</v>
      </c>
      <c r="C3988">
        <v>165</v>
      </c>
      <c r="D3988">
        <v>188.7</v>
      </c>
      <c r="E3988">
        <v>110.2</v>
      </c>
      <c r="F3988" t="s">
        <v>3674</v>
      </c>
      <c r="G3988">
        <v>-0.24299999999999999</v>
      </c>
    </row>
    <row r="3989" spans="1:7" x14ac:dyDescent="0.2">
      <c r="A3989" s="1">
        <v>41374</v>
      </c>
      <c r="B3989">
        <v>165</v>
      </c>
      <c r="C3989">
        <v>230</v>
      </c>
      <c r="D3989">
        <v>266</v>
      </c>
      <c r="E3989">
        <v>105</v>
      </c>
      <c r="F3989" t="s">
        <v>3675</v>
      </c>
      <c r="G3989">
        <v>-0.28260000000000002</v>
      </c>
    </row>
    <row r="3990" spans="1:7" x14ac:dyDescent="0.2">
      <c r="A3990" s="1">
        <v>41373</v>
      </c>
      <c r="B3990">
        <v>230</v>
      </c>
      <c r="C3990">
        <v>187.5</v>
      </c>
      <c r="D3990">
        <v>240.1</v>
      </c>
      <c r="E3990">
        <v>186.5</v>
      </c>
      <c r="F3990" t="s">
        <v>2233</v>
      </c>
      <c r="G3990">
        <v>0.22670000000000001</v>
      </c>
    </row>
    <row r="3991" spans="1:7" x14ac:dyDescent="0.2">
      <c r="A3991" s="1">
        <v>41372</v>
      </c>
      <c r="B3991">
        <v>187.5</v>
      </c>
      <c r="C3991">
        <v>162.30000000000001</v>
      </c>
      <c r="D3991">
        <v>194.9</v>
      </c>
      <c r="E3991">
        <v>162.6</v>
      </c>
      <c r="F3991" t="s">
        <v>3676</v>
      </c>
      <c r="G3991">
        <v>0.15529999999999999</v>
      </c>
    </row>
    <row r="3992" spans="1:7" x14ac:dyDescent="0.2">
      <c r="A3992" s="1">
        <v>41371</v>
      </c>
      <c r="B3992">
        <v>162.30000000000001</v>
      </c>
      <c r="C3992">
        <v>142.6</v>
      </c>
      <c r="D3992">
        <v>164.9</v>
      </c>
      <c r="E3992">
        <v>142.6</v>
      </c>
      <c r="F3992" t="s">
        <v>205</v>
      </c>
      <c r="G3992">
        <v>0.13789999999999999</v>
      </c>
    </row>
    <row r="3993" spans="1:7" x14ac:dyDescent="0.2">
      <c r="A3993" s="1">
        <v>41370</v>
      </c>
      <c r="B3993">
        <v>142.6</v>
      </c>
      <c r="C3993">
        <v>142.30000000000001</v>
      </c>
      <c r="D3993">
        <v>143.9</v>
      </c>
      <c r="E3993">
        <v>139.5</v>
      </c>
      <c r="F3993" t="s">
        <v>3677</v>
      </c>
      <c r="G3993">
        <v>2.2000000000000001E-3</v>
      </c>
    </row>
    <row r="3994" spans="1:7" x14ac:dyDescent="0.2">
      <c r="A3994" s="1">
        <v>41369</v>
      </c>
      <c r="B3994">
        <v>142.30000000000001</v>
      </c>
      <c r="C3994">
        <v>132.1</v>
      </c>
      <c r="D3994">
        <v>144.9</v>
      </c>
      <c r="E3994">
        <v>130.19999999999999</v>
      </c>
      <c r="F3994" t="s">
        <v>3678</v>
      </c>
      <c r="G3994">
        <v>7.7200000000000005E-2</v>
      </c>
    </row>
    <row r="3995" spans="1:7" x14ac:dyDescent="0.2">
      <c r="A3995" s="1">
        <v>41368</v>
      </c>
      <c r="B3995">
        <v>132.1</v>
      </c>
      <c r="C3995">
        <v>135</v>
      </c>
      <c r="D3995">
        <v>142.1</v>
      </c>
      <c r="E3995">
        <v>116.4</v>
      </c>
      <c r="F3995" t="s">
        <v>793</v>
      </c>
      <c r="G3995">
        <v>-2.1299999999999999E-2</v>
      </c>
    </row>
    <row r="3996" spans="1:7" x14ac:dyDescent="0.2">
      <c r="A3996" s="1">
        <v>41367</v>
      </c>
      <c r="B3996">
        <v>135</v>
      </c>
      <c r="C3996">
        <v>118</v>
      </c>
      <c r="D3996">
        <v>147</v>
      </c>
      <c r="E3996">
        <v>110</v>
      </c>
      <c r="F3996" t="s">
        <v>2045</v>
      </c>
      <c r="G3996">
        <v>0.14430000000000001</v>
      </c>
    </row>
    <row r="3997" spans="1:7" x14ac:dyDescent="0.2">
      <c r="A3997" s="1">
        <v>41366</v>
      </c>
      <c r="B3997">
        <v>118</v>
      </c>
      <c r="C3997">
        <v>104</v>
      </c>
      <c r="D3997">
        <v>118.4</v>
      </c>
      <c r="E3997">
        <v>99</v>
      </c>
      <c r="F3997" t="s">
        <v>3679</v>
      </c>
      <c r="G3997">
        <v>0.13439999999999999</v>
      </c>
    </row>
    <row r="3998" spans="1:7" x14ac:dyDescent="0.2">
      <c r="A3998" s="1">
        <v>41365</v>
      </c>
      <c r="B3998">
        <v>104</v>
      </c>
      <c r="C3998">
        <v>93</v>
      </c>
      <c r="D3998">
        <v>106</v>
      </c>
      <c r="E3998">
        <v>92.2</v>
      </c>
      <c r="F3998" t="s">
        <v>3680</v>
      </c>
      <c r="G3998">
        <v>0.1179</v>
      </c>
    </row>
    <row r="3999" spans="1:7" x14ac:dyDescent="0.2">
      <c r="A3999" s="1">
        <v>41364</v>
      </c>
      <c r="B3999">
        <v>93</v>
      </c>
      <c r="C3999">
        <v>92.2</v>
      </c>
      <c r="D3999">
        <v>93.8</v>
      </c>
      <c r="E3999">
        <v>91</v>
      </c>
      <c r="F3999" t="s">
        <v>3681</v>
      </c>
      <c r="G3999">
        <v>9.1000000000000004E-3</v>
      </c>
    </row>
    <row r="4000" spans="1:7" x14ac:dyDescent="0.2">
      <c r="A4000" s="1">
        <v>41363</v>
      </c>
      <c r="B4000">
        <v>92.2</v>
      </c>
      <c r="C4000">
        <v>90.5</v>
      </c>
      <c r="D4000">
        <v>95</v>
      </c>
      <c r="E4000">
        <v>87</v>
      </c>
      <c r="F4000" t="s">
        <v>3682</v>
      </c>
      <c r="G4000">
        <v>1.8700000000000001E-2</v>
      </c>
    </row>
    <row r="4001" spans="1:7" x14ac:dyDescent="0.2">
      <c r="A4001" s="1">
        <v>41362</v>
      </c>
      <c r="B4001">
        <v>90.5</v>
      </c>
      <c r="C4001">
        <v>86.2</v>
      </c>
      <c r="D4001">
        <v>93.1</v>
      </c>
      <c r="E4001">
        <v>83</v>
      </c>
      <c r="F4001" t="s">
        <v>3683</v>
      </c>
      <c r="G4001">
        <v>5.0099999999999999E-2</v>
      </c>
    </row>
    <row r="4002" spans="1:7" x14ac:dyDescent="0.2">
      <c r="A4002" s="1">
        <v>41361</v>
      </c>
      <c r="B4002">
        <v>86.2</v>
      </c>
      <c r="C4002">
        <v>88.9</v>
      </c>
      <c r="D4002">
        <v>95.7</v>
      </c>
      <c r="E4002">
        <v>75</v>
      </c>
      <c r="F4002" t="s">
        <v>3684</v>
      </c>
      <c r="G4002">
        <v>-3.0800000000000001E-2</v>
      </c>
    </row>
    <row r="4003" spans="1:7" x14ac:dyDescent="0.2">
      <c r="A4003" s="1">
        <v>41360</v>
      </c>
      <c r="B4003">
        <v>88.9</v>
      </c>
      <c r="C4003">
        <v>78.5</v>
      </c>
      <c r="D4003">
        <v>89.5</v>
      </c>
      <c r="E4003">
        <v>78.400000000000006</v>
      </c>
      <c r="F4003" t="s">
        <v>3685</v>
      </c>
      <c r="G4003">
        <v>0.13270000000000001</v>
      </c>
    </row>
    <row r="4004" spans="1:7" x14ac:dyDescent="0.2">
      <c r="A4004" s="1">
        <v>41359</v>
      </c>
      <c r="B4004">
        <v>78.5</v>
      </c>
      <c r="C4004">
        <v>73.599999999999994</v>
      </c>
      <c r="D4004">
        <v>79.7</v>
      </c>
      <c r="E4004">
        <v>73.099999999999994</v>
      </c>
      <c r="F4004" t="s">
        <v>3686</v>
      </c>
      <c r="G4004">
        <v>6.6600000000000006E-2</v>
      </c>
    </row>
    <row r="4005" spans="1:7" x14ac:dyDescent="0.2">
      <c r="A4005" s="1">
        <v>41358</v>
      </c>
      <c r="B4005">
        <v>73.599999999999994</v>
      </c>
      <c r="C4005">
        <v>71.5</v>
      </c>
      <c r="D4005">
        <v>78</v>
      </c>
      <c r="E4005">
        <v>69.5</v>
      </c>
      <c r="F4005" t="s">
        <v>3687</v>
      </c>
      <c r="G4005">
        <v>2.9399999999999999E-2</v>
      </c>
    </row>
    <row r="4006" spans="1:7" x14ac:dyDescent="0.2">
      <c r="A4006" s="1">
        <v>41357</v>
      </c>
      <c r="B4006">
        <v>71.5</v>
      </c>
      <c r="C4006">
        <v>64.3</v>
      </c>
      <c r="D4006">
        <v>72.5</v>
      </c>
      <c r="E4006">
        <v>62.7</v>
      </c>
      <c r="F4006" t="s">
        <v>3688</v>
      </c>
      <c r="G4006">
        <v>0.1111</v>
      </c>
    </row>
    <row r="4007" spans="1:7" x14ac:dyDescent="0.2">
      <c r="A4007" s="1">
        <v>41356</v>
      </c>
      <c r="B4007">
        <v>64.3</v>
      </c>
      <c r="C4007">
        <v>69.900000000000006</v>
      </c>
      <c r="D4007">
        <v>70.5</v>
      </c>
      <c r="E4007">
        <v>52.3</v>
      </c>
      <c r="F4007" t="s">
        <v>3689</v>
      </c>
      <c r="G4007">
        <v>-7.9000000000000001E-2</v>
      </c>
    </row>
    <row r="4008" spans="1:7" x14ac:dyDescent="0.2">
      <c r="A4008" s="1">
        <v>41355</v>
      </c>
      <c r="B4008">
        <v>69.900000000000006</v>
      </c>
      <c r="C4008">
        <v>70.8</v>
      </c>
      <c r="D4008">
        <v>73.8</v>
      </c>
      <c r="E4008">
        <v>65</v>
      </c>
      <c r="F4008" t="s">
        <v>3690</v>
      </c>
      <c r="G4008">
        <v>-1.38E-2</v>
      </c>
    </row>
    <row r="4009" spans="1:7" x14ac:dyDescent="0.2">
      <c r="A4009" s="1">
        <v>41354</v>
      </c>
      <c r="B4009">
        <v>70.8</v>
      </c>
      <c r="C4009">
        <v>64.5</v>
      </c>
      <c r="D4009">
        <v>74.900000000000006</v>
      </c>
      <c r="E4009">
        <v>63.1</v>
      </c>
      <c r="F4009" t="s">
        <v>3691</v>
      </c>
      <c r="G4009">
        <v>9.8599999999999993E-2</v>
      </c>
    </row>
    <row r="4010" spans="1:7" x14ac:dyDescent="0.2">
      <c r="A4010" s="1">
        <v>41353</v>
      </c>
      <c r="B4010">
        <v>64.5</v>
      </c>
      <c r="C4010">
        <v>59.1</v>
      </c>
      <c r="D4010">
        <v>66</v>
      </c>
      <c r="E4010">
        <v>57.7</v>
      </c>
      <c r="F4010" t="s">
        <v>3692</v>
      </c>
      <c r="G4010">
        <v>9.0499999999999997E-2</v>
      </c>
    </row>
    <row r="4011" spans="1:7" x14ac:dyDescent="0.2">
      <c r="A4011" s="1">
        <v>41352</v>
      </c>
      <c r="B4011">
        <v>59.1</v>
      </c>
      <c r="C4011">
        <v>51.6</v>
      </c>
      <c r="D4011">
        <v>62</v>
      </c>
      <c r="E4011">
        <v>50</v>
      </c>
      <c r="F4011" t="s">
        <v>3693</v>
      </c>
      <c r="G4011">
        <v>0.14610000000000001</v>
      </c>
    </row>
    <row r="4012" spans="1:7" x14ac:dyDescent="0.2">
      <c r="A4012" s="1">
        <v>41351</v>
      </c>
      <c r="B4012">
        <v>51.6</v>
      </c>
      <c r="C4012">
        <v>47.4</v>
      </c>
      <c r="D4012">
        <v>52.9</v>
      </c>
      <c r="E4012">
        <v>47.1</v>
      </c>
      <c r="F4012" t="s">
        <v>323</v>
      </c>
      <c r="G4012">
        <v>8.8599999999999998E-2</v>
      </c>
    </row>
    <row r="4013" spans="1:7" x14ac:dyDescent="0.2">
      <c r="A4013" s="1">
        <v>41350</v>
      </c>
      <c r="B4013">
        <v>47.4</v>
      </c>
      <c r="C4013">
        <v>47</v>
      </c>
      <c r="D4013">
        <v>47.7</v>
      </c>
      <c r="E4013">
        <v>46.8</v>
      </c>
      <c r="F4013" t="s">
        <v>3227</v>
      </c>
      <c r="G4013">
        <v>8.5000000000000006E-3</v>
      </c>
    </row>
    <row r="4014" spans="1:7" x14ac:dyDescent="0.2">
      <c r="A4014" s="1">
        <v>41349</v>
      </c>
      <c r="B4014">
        <v>47</v>
      </c>
      <c r="C4014">
        <v>47</v>
      </c>
      <c r="D4014">
        <v>47.4</v>
      </c>
      <c r="E4014">
        <v>46.3</v>
      </c>
      <c r="F4014" t="s">
        <v>3694</v>
      </c>
      <c r="G4014">
        <v>0</v>
      </c>
    </row>
    <row r="4015" spans="1:7" x14ac:dyDescent="0.2">
      <c r="A4015" s="1">
        <v>41348</v>
      </c>
      <c r="B4015">
        <v>47</v>
      </c>
      <c r="C4015">
        <v>47.2</v>
      </c>
      <c r="D4015">
        <v>47.5</v>
      </c>
      <c r="E4015">
        <v>46.4</v>
      </c>
      <c r="F4015" t="s">
        <v>3695</v>
      </c>
      <c r="G4015">
        <v>-4.7000000000000002E-3</v>
      </c>
    </row>
    <row r="4016" spans="1:7" x14ac:dyDescent="0.2">
      <c r="A4016" s="1">
        <v>41347</v>
      </c>
      <c r="B4016">
        <v>47.2</v>
      </c>
      <c r="C4016">
        <v>46.9</v>
      </c>
      <c r="D4016">
        <v>48</v>
      </c>
      <c r="E4016">
        <v>46</v>
      </c>
      <c r="F4016" t="s">
        <v>3696</v>
      </c>
      <c r="G4016">
        <v>5.3E-3</v>
      </c>
    </row>
    <row r="4017" spans="1:7" x14ac:dyDescent="0.2">
      <c r="A4017" s="1">
        <v>41346</v>
      </c>
      <c r="B4017">
        <v>46.9</v>
      </c>
      <c r="C4017">
        <v>44.3</v>
      </c>
      <c r="D4017">
        <v>47.3</v>
      </c>
      <c r="E4017">
        <v>43.8</v>
      </c>
      <c r="F4017" t="s">
        <v>2923</v>
      </c>
      <c r="G4017">
        <v>5.9400000000000001E-2</v>
      </c>
    </row>
    <row r="4018" spans="1:7" x14ac:dyDescent="0.2">
      <c r="A4018" s="1">
        <v>41345</v>
      </c>
      <c r="B4018">
        <v>44.3</v>
      </c>
      <c r="C4018">
        <v>48.4</v>
      </c>
      <c r="D4018">
        <v>48.4</v>
      </c>
      <c r="E4018">
        <v>36.700000000000003</v>
      </c>
      <c r="F4018" t="s">
        <v>3697</v>
      </c>
      <c r="G4018">
        <v>-8.4900000000000003E-2</v>
      </c>
    </row>
    <row r="4019" spans="1:7" x14ac:dyDescent="0.2">
      <c r="A4019" s="1">
        <v>41344</v>
      </c>
      <c r="B4019">
        <v>48.4</v>
      </c>
      <c r="C4019">
        <v>46</v>
      </c>
      <c r="D4019">
        <v>48.5</v>
      </c>
      <c r="E4019">
        <v>45.5</v>
      </c>
      <c r="F4019" t="s">
        <v>3698</v>
      </c>
      <c r="G4019">
        <v>5.2200000000000003E-2</v>
      </c>
    </row>
    <row r="4020" spans="1:7" x14ac:dyDescent="0.2">
      <c r="A4020" s="1">
        <v>41343</v>
      </c>
      <c r="B4020">
        <v>46</v>
      </c>
      <c r="C4020">
        <v>46.8</v>
      </c>
      <c r="D4020">
        <v>48</v>
      </c>
      <c r="E4020">
        <v>45.5</v>
      </c>
      <c r="F4020" t="s">
        <v>3699</v>
      </c>
      <c r="G4020">
        <v>-1.8100000000000002E-2</v>
      </c>
    </row>
    <row r="4021" spans="1:7" x14ac:dyDescent="0.2">
      <c r="A4021" s="1">
        <v>41342</v>
      </c>
      <c r="B4021">
        <v>46.8</v>
      </c>
      <c r="C4021">
        <v>44.2</v>
      </c>
      <c r="D4021">
        <v>47</v>
      </c>
      <c r="E4021">
        <v>43.4</v>
      </c>
      <c r="F4021" t="s">
        <v>3700</v>
      </c>
      <c r="G4021">
        <v>6.0400000000000002E-2</v>
      </c>
    </row>
    <row r="4022" spans="1:7" x14ac:dyDescent="0.2">
      <c r="A4022" s="1">
        <v>41341</v>
      </c>
      <c r="B4022">
        <v>44.2</v>
      </c>
      <c r="C4022">
        <v>42</v>
      </c>
      <c r="D4022">
        <v>44.5</v>
      </c>
      <c r="E4022">
        <v>41</v>
      </c>
      <c r="F4022" t="s">
        <v>3701</v>
      </c>
      <c r="G4022">
        <v>5.1900000000000002E-2</v>
      </c>
    </row>
    <row r="4023" spans="1:7" x14ac:dyDescent="0.2">
      <c r="A4023" s="1">
        <v>41340</v>
      </c>
      <c r="B4023">
        <v>42</v>
      </c>
      <c r="C4023">
        <v>41</v>
      </c>
      <c r="D4023">
        <v>45.5</v>
      </c>
      <c r="E4023">
        <v>33.299999999999997</v>
      </c>
      <c r="F4023" t="s">
        <v>3702</v>
      </c>
      <c r="G4023">
        <v>2.3900000000000001E-2</v>
      </c>
    </row>
    <row r="4024" spans="1:7" x14ac:dyDescent="0.2">
      <c r="A4024" s="1">
        <v>41339</v>
      </c>
      <c r="B4024">
        <v>41</v>
      </c>
      <c r="C4024">
        <v>40.299999999999997</v>
      </c>
      <c r="D4024">
        <v>49.1</v>
      </c>
      <c r="E4024">
        <v>40.1</v>
      </c>
      <c r="F4024" t="s">
        <v>3703</v>
      </c>
      <c r="G4024">
        <v>1.7100000000000001E-2</v>
      </c>
    </row>
    <row r="4025" spans="1:7" x14ac:dyDescent="0.2">
      <c r="A4025" s="1">
        <v>41338</v>
      </c>
      <c r="B4025">
        <v>40.299999999999997</v>
      </c>
      <c r="C4025">
        <v>36.200000000000003</v>
      </c>
      <c r="D4025">
        <v>40.700000000000003</v>
      </c>
      <c r="E4025">
        <v>36.200000000000003</v>
      </c>
      <c r="F4025" t="s">
        <v>3704</v>
      </c>
      <c r="G4025">
        <v>0.11559999999999999</v>
      </c>
    </row>
    <row r="4026" spans="1:7" x14ac:dyDescent="0.2">
      <c r="A4026" s="1">
        <v>41337</v>
      </c>
      <c r="B4026">
        <v>36.200000000000003</v>
      </c>
      <c r="C4026">
        <v>34.5</v>
      </c>
      <c r="D4026">
        <v>36.700000000000003</v>
      </c>
      <c r="E4026">
        <v>34.200000000000003</v>
      </c>
      <c r="F4026" t="s">
        <v>3705</v>
      </c>
      <c r="G4026">
        <v>4.7800000000000002E-2</v>
      </c>
    </row>
    <row r="4027" spans="1:7" x14ac:dyDescent="0.2">
      <c r="A4027" s="1">
        <v>41336</v>
      </c>
      <c r="B4027">
        <v>34.5</v>
      </c>
      <c r="C4027">
        <v>34.299999999999997</v>
      </c>
      <c r="D4027">
        <v>34.5</v>
      </c>
      <c r="E4027">
        <v>33.799999999999997</v>
      </c>
      <c r="F4027" t="s">
        <v>3706</v>
      </c>
      <c r="G4027">
        <v>7.3000000000000001E-3</v>
      </c>
    </row>
    <row r="4028" spans="1:7" x14ac:dyDescent="0.2">
      <c r="A4028" s="1">
        <v>41335</v>
      </c>
      <c r="B4028">
        <v>34.299999999999997</v>
      </c>
      <c r="C4028">
        <v>34.5</v>
      </c>
      <c r="D4028">
        <v>34.799999999999997</v>
      </c>
      <c r="E4028">
        <v>33.200000000000003</v>
      </c>
      <c r="F4028" t="s">
        <v>3707</v>
      </c>
      <c r="G4028">
        <v>-7.1999999999999998E-3</v>
      </c>
    </row>
    <row r="4029" spans="1:7" x14ac:dyDescent="0.2">
      <c r="A4029" s="1">
        <v>41334</v>
      </c>
      <c r="B4029">
        <v>34.5</v>
      </c>
      <c r="C4029">
        <v>33.4</v>
      </c>
      <c r="D4029">
        <v>34.9</v>
      </c>
      <c r="E4029">
        <v>32.9</v>
      </c>
      <c r="F4029" t="s">
        <v>3708</v>
      </c>
      <c r="G4029">
        <v>3.3599999999999998E-2</v>
      </c>
    </row>
    <row r="4030" spans="1:7" x14ac:dyDescent="0.2">
      <c r="A4030" s="1">
        <v>41333</v>
      </c>
      <c r="B4030">
        <v>33.4</v>
      </c>
      <c r="C4030">
        <v>30.9</v>
      </c>
      <c r="D4030">
        <v>34.5</v>
      </c>
      <c r="E4030">
        <v>30.9</v>
      </c>
      <c r="F4030" t="s">
        <v>3709</v>
      </c>
      <c r="G4030">
        <v>8.0299999999999996E-2</v>
      </c>
    </row>
    <row r="4031" spans="1:7" x14ac:dyDescent="0.2">
      <c r="A4031" s="1">
        <v>41332</v>
      </c>
      <c r="B4031">
        <v>30.9</v>
      </c>
      <c r="C4031">
        <v>31.1</v>
      </c>
      <c r="D4031">
        <v>31.6</v>
      </c>
      <c r="E4031">
        <v>30.8</v>
      </c>
      <c r="F4031" t="s">
        <v>3710</v>
      </c>
      <c r="G4031">
        <v>-6.4000000000000003E-3</v>
      </c>
    </row>
    <row r="4032" spans="1:7" x14ac:dyDescent="0.2">
      <c r="A4032" s="1">
        <v>41331</v>
      </c>
      <c r="B4032">
        <v>31.1</v>
      </c>
      <c r="C4032">
        <v>30.4</v>
      </c>
      <c r="D4032">
        <v>31.7</v>
      </c>
      <c r="E4032">
        <v>30.1</v>
      </c>
      <c r="F4032" t="s">
        <v>3711</v>
      </c>
      <c r="G4032">
        <v>2.3E-2</v>
      </c>
    </row>
    <row r="4033" spans="1:7" x14ac:dyDescent="0.2">
      <c r="A4033" s="1">
        <v>41330</v>
      </c>
      <c r="B4033">
        <v>30.4</v>
      </c>
      <c r="C4033">
        <v>29.9</v>
      </c>
      <c r="D4033">
        <v>30.4</v>
      </c>
      <c r="E4033">
        <v>29.5</v>
      </c>
      <c r="F4033" t="s">
        <v>3712</v>
      </c>
      <c r="G4033">
        <v>1.7100000000000001E-2</v>
      </c>
    </row>
    <row r="4034" spans="1:7" x14ac:dyDescent="0.2">
      <c r="A4034" s="1">
        <v>41329</v>
      </c>
      <c r="B4034">
        <v>29.9</v>
      </c>
      <c r="C4034">
        <v>29.8</v>
      </c>
      <c r="D4034">
        <v>30.4</v>
      </c>
      <c r="E4034">
        <v>29.2</v>
      </c>
      <c r="F4034" t="s">
        <v>3713</v>
      </c>
      <c r="G4034">
        <v>3.0000000000000001E-3</v>
      </c>
    </row>
    <row r="4035" spans="1:7" x14ac:dyDescent="0.2">
      <c r="A4035" s="1">
        <v>41328</v>
      </c>
      <c r="B4035">
        <v>29.8</v>
      </c>
      <c r="C4035">
        <v>30.3</v>
      </c>
      <c r="D4035">
        <v>30.7</v>
      </c>
      <c r="E4035">
        <v>28</v>
      </c>
      <c r="F4035" t="s">
        <v>3714</v>
      </c>
      <c r="G4035">
        <v>-1.49E-2</v>
      </c>
    </row>
    <row r="4036" spans="1:7" x14ac:dyDescent="0.2">
      <c r="A4036" s="1">
        <v>41327</v>
      </c>
      <c r="B4036">
        <v>30.3</v>
      </c>
      <c r="C4036">
        <v>29.8</v>
      </c>
      <c r="D4036">
        <v>31.3</v>
      </c>
      <c r="E4036">
        <v>29.7</v>
      </c>
      <c r="F4036" t="s">
        <v>3715</v>
      </c>
      <c r="G4036">
        <v>1.6799999999999999E-2</v>
      </c>
    </row>
    <row r="4037" spans="1:7" x14ac:dyDescent="0.2">
      <c r="A4037" s="1">
        <v>41326</v>
      </c>
      <c r="B4037">
        <v>29.8</v>
      </c>
      <c r="C4037">
        <v>29.6</v>
      </c>
      <c r="D4037">
        <v>30</v>
      </c>
      <c r="E4037">
        <v>29.3</v>
      </c>
      <c r="F4037" t="s">
        <v>3716</v>
      </c>
      <c r="G4037">
        <v>3.3999999999999998E-3</v>
      </c>
    </row>
    <row r="4038" spans="1:7" x14ac:dyDescent="0.2">
      <c r="A4038" s="1">
        <v>41325</v>
      </c>
      <c r="B4038">
        <v>29.6</v>
      </c>
      <c r="C4038">
        <v>29.4</v>
      </c>
      <c r="D4038">
        <v>29.9</v>
      </c>
      <c r="E4038">
        <v>29</v>
      </c>
      <c r="F4038" t="s">
        <v>3717</v>
      </c>
      <c r="G4038">
        <v>7.7999999999999996E-3</v>
      </c>
    </row>
    <row r="4039" spans="1:7" x14ac:dyDescent="0.2">
      <c r="A4039" s="1">
        <v>41324</v>
      </c>
      <c r="B4039">
        <v>29.4</v>
      </c>
      <c r="C4039">
        <v>27</v>
      </c>
      <c r="D4039">
        <v>29.6</v>
      </c>
      <c r="E4039">
        <v>26.8</v>
      </c>
      <c r="F4039" t="s">
        <v>3718</v>
      </c>
      <c r="G4039">
        <v>9.1700000000000004E-2</v>
      </c>
    </row>
    <row r="4040" spans="1:7" x14ac:dyDescent="0.2">
      <c r="A4040" s="1">
        <v>41323</v>
      </c>
      <c r="B4040">
        <v>27</v>
      </c>
      <c r="C4040">
        <v>26.8</v>
      </c>
      <c r="D4040">
        <v>27.1</v>
      </c>
      <c r="E4040">
        <v>26.4</v>
      </c>
      <c r="F4040" t="s">
        <v>3719</v>
      </c>
      <c r="G4040">
        <v>5.1999999999999998E-3</v>
      </c>
    </row>
    <row r="4041" spans="1:7" x14ac:dyDescent="0.2">
      <c r="A4041" s="1">
        <v>41322</v>
      </c>
      <c r="B4041">
        <v>26.8</v>
      </c>
      <c r="C4041">
        <v>27.2</v>
      </c>
      <c r="D4041">
        <v>27.4</v>
      </c>
      <c r="E4041">
        <v>25</v>
      </c>
      <c r="F4041" t="s">
        <v>3720</v>
      </c>
      <c r="G4041">
        <v>-1.5100000000000001E-2</v>
      </c>
    </row>
    <row r="4042" spans="1:7" x14ac:dyDescent="0.2">
      <c r="A4042" s="1">
        <v>41321</v>
      </c>
      <c r="B4042">
        <v>27.2</v>
      </c>
      <c r="C4042">
        <v>27.1</v>
      </c>
      <c r="D4042">
        <v>27.5</v>
      </c>
      <c r="E4042">
        <v>26.8</v>
      </c>
      <c r="F4042" t="s">
        <v>3721</v>
      </c>
      <c r="G4042">
        <v>4.4000000000000003E-3</v>
      </c>
    </row>
    <row r="4043" spans="1:7" x14ac:dyDescent="0.2">
      <c r="A4043" s="1">
        <v>41320</v>
      </c>
      <c r="B4043">
        <v>27.1</v>
      </c>
      <c r="C4043">
        <v>27.2</v>
      </c>
      <c r="D4043">
        <v>27.5</v>
      </c>
      <c r="E4043">
        <v>26.1</v>
      </c>
      <c r="F4043" t="s">
        <v>1204</v>
      </c>
      <c r="G4043">
        <v>-4.4000000000000003E-3</v>
      </c>
    </row>
    <row r="4044" spans="1:7" x14ac:dyDescent="0.2">
      <c r="A4044" s="1">
        <v>41319</v>
      </c>
      <c r="B4044">
        <v>27.2</v>
      </c>
      <c r="C4044">
        <v>24.2</v>
      </c>
      <c r="D4044">
        <v>27.6</v>
      </c>
      <c r="E4044">
        <v>21.7</v>
      </c>
      <c r="F4044" t="s">
        <v>3722</v>
      </c>
      <c r="G4044">
        <v>0.12479999999999999</v>
      </c>
    </row>
    <row r="4045" spans="1:7" x14ac:dyDescent="0.2">
      <c r="A4045" s="1">
        <v>41318</v>
      </c>
      <c r="B4045">
        <v>24.2</v>
      </c>
      <c r="C4045">
        <v>25.2</v>
      </c>
      <c r="D4045">
        <v>26.3</v>
      </c>
      <c r="E4045">
        <v>24.2</v>
      </c>
      <c r="F4045" t="s">
        <v>3723</v>
      </c>
      <c r="G4045">
        <v>-3.85E-2</v>
      </c>
    </row>
    <row r="4046" spans="1:7" x14ac:dyDescent="0.2">
      <c r="A4046" s="1">
        <v>41317</v>
      </c>
      <c r="B4046">
        <v>25.2</v>
      </c>
      <c r="C4046">
        <v>24.6</v>
      </c>
      <c r="D4046">
        <v>25.8</v>
      </c>
      <c r="E4046">
        <v>24.3</v>
      </c>
      <c r="F4046" t="s">
        <v>3724</v>
      </c>
      <c r="G4046">
        <v>2.1100000000000001E-2</v>
      </c>
    </row>
    <row r="4047" spans="1:7" x14ac:dyDescent="0.2">
      <c r="A4047" s="1">
        <v>41316</v>
      </c>
      <c r="B4047">
        <v>24.6</v>
      </c>
      <c r="C4047">
        <v>24</v>
      </c>
      <c r="D4047">
        <v>24.7</v>
      </c>
      <c r="E4047">
        <v>23.6</v>
      </c>
      <c r="F4047" t="s">
        <v>70</v>
      </c>
      <c r="G4047">
        <v>2.8400000000000002E-2</v>
      </c>
    </row>
    <row r="4048" spans="1:7" x14ac:dyDescent="0.2">
      <c r="A4048" s="1">
        <v>41315</v>
      </c>
      <c r="B4048">
        <v>24</v>
      </c>
      <c r="C4048">
        <v>23.6</v>
      </c>
      <c r="D4048">
        <v>24.1</v>
      </c>
      <c r="E4048">
        <v>22.7</v>
      </c>
      <c r="F4048" t="s">
        <v>3725</v>
      </c>
      <c r="G4048">
        <v>1.35E-2</v>
      </c>
    </row>
    <row r="4049" spans="1:7" x14ac:dyDescent="0.2">
      <c r="A4049" s="1">
        <v>41314</v>
      </c>
      <c r="B4049">
        <v>23.6</v>
      </c>
      <c r="C4049">
        <v>22.7</v>
      </c>
      <c r="D4049">
        <v>24</v>
      </c>
      <c r="E4049">
        <v>22.6</v>
      </c>
      <c r="F4049" t="s">
        <v>3726</v>
      </c>
      <c r="G4049">
        <v>4.3700000000000003E-2</v>
      </c>
    </row>
    <row r="4050" spans="1:7" x14ac:dyDescent="0.2">
      <c r="A4050" s="1">
        <v>41313</v>
      </c>
      <c r="B4050">
        <v>22.7</v>
      </c>
      <c r="C4050">
        <v>22.1</v>
      </c>
      <c r="D4050">
        <v>22.8</v>
      </c>
      <c r="E4050">
        <v>22</v>
      </c>
      <c r="F4050" t="s">
        <v>3727</v>
      </c>
      <c r="G4050">
        <v>2.3E-2</v>
      </c>
    </row>
    <row r="4051" spans="1:7" x14ac:dyDescent="0.2">
      <c r="A4051" s="1">
        <v>41312</v>
      </c>
      <c r="B4051">
        <v>22.1</v>
      </c>
      <c r="C4051">
        <v>21.2</v>
      </c>
      <c r="D4051">
        <v>22.2</v>
      </c>
      <c r="E4051">
        <v>20.8</v>
      </c>
      <c r="F4051" t="s">
        <v>3728</v>
      </c>
      <c r="G4051">
        <v>4.58E-2</v>
      </c>
    </row>
    <row r="4052" spans="1:7" x14ac:dyDescent="0.2">
      <c r="A4052" s="1">
        <v>41311</v>
      </c>
      <c r="B4052">
        <v>21.2</v>
      </c>
      <c r="C4052">
        <v>20.6</v>
      </c>
      <c r="D4052">
        <v>21.3</v>
      </c>
      <c r="E4052">
        <v>20.6</v>
      </c>
      <c r="F4052" t="s">
        <v>3061</v>
      </c>
      <c r="G4052">
        <v>2.8199999999999999E-2</v>
      </c>
    </row>
    <row r="4053" spans="1:7" x14ac:dyDescent="0.2">
      <c r="A4053" s="1">
        <v>41310</v>
      </c>
      <c r="B4053">
        <v>20.6</v>
      </c>
      <c r="C4053">
        <v>20.399999999999999</v>
      </c>
      <c r="D4053">
        <v>20.8</v>
      </c>
      <c r="E4053">
        <v>20.2</v>
      </c>
      <c r="F4053" t="s">
        <v>3729</v>
      </c>
      <c r="G4053">
        <v>8.3000000000000001E-3</v>
      </c>
    </row>
    <row r="4054" spans="1:7" x14ac:dyDescent="0.2">
      <c r="A4054" s="1">
        <v>41309</v>
      </c>
      <c r="B4054">
        <v>20.399999999999999</v>
      </c>
      <c r="C4054">
        <v>20.6</v>
      </c>
      <c r="D4054">
        <v>21</v>
      </c>
      <c r="E4054">
        <v>19.899999999999999</v>
      </c>
      <c r="F4054" t="s">
        <v>3730</v>
      </c>
      <c r="G4054">
        <v>-7.7999999999999996E-3</v>
      </c>
    </row>
    <row r="4055" spans="1:7" x14ac:dyDescent="0.2">
      <c r="A4055" s="1">
        <v>41308</v>
      </c>
      <c r="B4055">
        <v>20.6</v>
      </c>
      <c r="C4055">
        <v>19.600000000000001</v>
      </c>
      <c r="D4055">
        <v>20.9</v>
      </c>
      <c r="E4055">
        <v>19.399999999999999</v>
      </c>
      <c r="F4055" t="s">
        <v>3731</v>
      </c>
      <c r="G4055">
        <v>4.8899999999999999E-2</v>
      </c>
    </row>
    <row r="4056" spans="1:7" x14ac:dyDescent="0.2">
      <c r="A4056" s="1">
        <v>41307</v>
      </c>
      <c r="B4056">
        <v>19.600000000000001</v>
      </c>
      <c r="C4056">
        <v>20.5</v>
      </c>
      <c r="D4056">
        <v>20.5</v>
      </c>
      <c r="E4056">
        <v>18</v>
      </c>
      <c r="F4056" t="s">
        <v>3732</v>
      </c>
      <c r="G4056">
        <v>-4.24E-2</v>
      </c>
    </row>
    <row r="4057" spans="1:7" x14ac:dyDescent="0.2">
      <c r="A4057" s="1">
        <v>41306</v>
      </c>
      <c r="B4057">
        <v>20.5</v>
      </c>
      <c r="C4057">
        <v>20.399999999999999</v>
      </c>
      <c r="D4057">
        <v>21.1</v>
      </c>
      <c r="E4057">
        <v>20.3</v>
      </c>
      <c r="F4057" t="s">
        <v>3733</v>
      </c>
      <c r="G4057">
        <v>4.4000000000000003E-3</v>
      </c>
    </row>
    <row r="4058" spans="1:7" x14ac:dyDescent="0.2">
      <c r="A4058" s="1">
        <v>41305</v>
      </c>
      <c r="B4058">
        <v>20.399999999999999</v>
      </c>
      <c r="C4058">
        <v>19.7</v>
      </c>
      <c r="D4058">
        <v>21.4</v>
      </c>
      <c r="E4058">
        <v>19.5</v>
      </c>
      <c r="F4058" t="s">
        <v>3734</v>
      </c>
      <c r="G4058">
        <v>3.5999999999999997E-2</v>
      </c>
    </row>
    <row r="4059" spans="1:7" x14ac:dyDescent="0.2">
      <c r="A4059" s="1">
        <v>41304</v>
      </c>
      <c r="B4059">
        <v>19.7</v>
      </c>
      <c r="C4059">
        <v>19.5</v>
      </c>
      <c r="D4059">
        <v>19.8</v>
      </c>
      <c r="E4059">
        <v>19.100000000000001</v>
      </c>
      <c r="F4059" t="s">
        <v>3735</v>
      </c>
      <c r="G4059">
        <v>8.6999999999999994E-3</v>
      </c>
    </row>
    <row r="4060" spans="1:7" x14ac:dyDescent="0.2">
      <c r="A4060" s="1">
        <v>41303</v>
      </c>
      <c r="B4060">
        <v>19.5</v>
      </c>
      <c r="C4060">
        <v>18.7</v>
      </c>
      <c r="D4060">
        <v>19.8</v>
      </c>
      <c r="E4060">
        <v>18.7</v>
      </c>
      <c r="F4060" t="s">
        <v>3736</v>
      </c>
      <c r="G4060">
        <v>4.3299999999999998E-2</v>
      </c>
    </row>
    <row r="4061" spans="1:7" x14ac:dyDescent="0.2">
      <c r="A4061" s="1">
        <v>41302</v>
      </c>
      <c r="B4061">
        <v>18.7</v>
      </c>
      <c r="C4061">
        <v>17.8</v>
      </c>
      <c r="D4061">
        <v>18.899999999999999</v>
      </c>
      <c r="E4061">
        <v>17.8</v>
      </c>
      <c r="F4061" t="s">
        <v>3737</v>
      </c>
      <c r="G4061">
        <v>5.0500000000000003E-2</v>
      </c>
    </row>
    <row r="4062" spans="1:7" x14ac:dyDescent="0.2">
      <c r="A4062" s="1">
        <v>41301</v>
      </c>
      <c r="B4062">
        <v>17.8</v>
      </c>
      <c r="C4062">
        <v>17.899999999999999</v>
      </c>
      <c r="D4062">
        <v>18</v>
      </c>
      <c r="E4062">
        <v>17.2</v>
      </c>
      <c r="F4062" t="s">
        <v>3738</v>
      </c>
      <c r="G4062">
        <v>-3.3999999999999998E-3</v>
      </c>
    </row>
    <row r="4063" spans="1:7" x14ac:dyDescent="0.2">
      <c r="A4063" s="1">
        <v>41300</v>
      </c>
      <c r="B4063">
        <v>17.899999999999999</v>
      </c>
      <c r="C4063">
        <v>17.399999999999999</v>
      </c>
      <c r="D4063">
        <v>17.899999999999999</v>
      </c>
      <c r="E4063">
        <v>16.5</v>
      </c>
      <c r="F4063" t="s">
        <v>3739</v>
      </c>
      <c r="G4063">
        <v>2.76E-2</v>
      </c>
    </row>
    <row r="4064" spans="1:7" x14ac:dyDescent="0.2">
      <c r="A4064" s="1">
        <v>41299</v>
      </c>
      <c r="B4064">
        <v>17.399999999999999</v>
      </c>
      <c r="C4064">
        <v>16.899999999999999</v>
      </c>
      <c r="D4064">
        <v>17.8</v>
      </c>
      <c r="E4064">
        <v>15.4</v>
      </c>
      <c r="F4064" t="s">
        <v>3740</v>
      </c>
      <c r="G4064">
        <v>2.9600000000000001E-2</v>
      </c>
    </row>
    <row r="4065" spans="1:7" x14ac:dyDescent="0.2">
      <c r="A4065" s="1">
        <v>41298</v>
      </c>
      <c r="B4065">
        <v>16.899999999999999</v>
      </c>
      <c r="C4065">
        <v>17.5</v>
      </c>
      <c r="D4065">
        <v>19.2</v>
      </c>
      <c r="E4065">
        <v>15.6</v>
      </c>
      <c r="F4065" t="s">
        <v>3741</v>
      </c>
      <c r="G4065">
        <v>-3.4299999999999997E-2</v>
      </c>
    </row>
    <row r="4066" spans="1:7" x14ac:dyDescent="0.2">
      <c r="A4066" s="1">
        <v>41297</v>
      </c>
      <c r="B4066">
        <v>17.5</v>
      </c>
      <c r="C4066">
        <v>17.3</v>
      </c>
      <c r="D4066">
        <v>17.600000000000001</v>
      </c>
      <c r="E4066">
        <v>16.8</v>
      </c>
      <c r="F4066" t="s">
        <v>3742</v>
      </c>
      <c r="G4066">
        <v>1.3899999999999999E-2</v>
      </c>
    </row>
    <row r="4067" spans="1:7" x14ac:dyDescent="0.2">
      <c r="A4067" s="1">
        <v>41296</v>
      </c>
      <c r="B4067">
        <v>17.3</v>
      </c>
      <c r="C4067">
        <v>16.8</v>
      </c>
      <c r="D4067">
        <v>17.600000000000001</v>
      </c>
      <c r="E4067">
        <v>16.600000000000001</v>
      </c>
      <c r="F4067" t="s">
        <v>79</v>
      </c>
      <c r="G4067">
        <v>2.7400000000000001E-2</v>
      </c>
    </row>
    <row r="4068" spans="1:7" x14ac:dyDescent="0.2">
      <c r="A4068" s="1">
        <v>41295</v>
      </c>
      <c r="B4068">
        <v>16.8</v>
      </c>
      <c r="C4068">
        <v>15.7</v>
      </c>
      <c r="D4068">
        <v>17</v>
      </c>
      <c r="E4068">
        <v>15.6</v>
      </c>
      <c r="F4068" t="s">
        <v>3743</v>
      </c>
      <c r="G4068">
        <v>7.0099999999999996E-2</v>
      </c>
    </row>
    <row r="4069" spans="1:7" x14ac:dyDescent="0.2">
      <c r="A4069" s="1">
        <v>41294</v>
      </c>
      <c r="B4069">
        <v>15.7</v>
      </c>
      <c r="C4069">
        <v>15.6</v>
      </c>
      <c r="D4069">
        <v>15.9</v>
      </c>
      <c r="E4069">
        <v>15.5</v>
      </c>
      <c r="F4069" t="s">
        <v>3744</v>
      </c>
      <c r="G4069">
        <v>5.1000000000000004E-3</v>
      </c>
    </row>
    <row r="4070" spans="1:7" x14ac:dyDescent="0.2">
      <c r="A4070" s="1">
        <v>41293</v>
      </c>
      <c r="B4070">
        <v>15.6</v>
      </c>
      <c r="C4070">
        <v>15.7</v>
      </c>
      <c r="D4070">
        <v>15.8</v>
      </c>
      <c r="E4070">
        <v>15.3</v>
      </c>
      <c r="F4070" t="s">
        <v>2754</v>
      </c>
      <c r="G4070">
        <v>-5.1000000000000004E-3</v>
      </c>
    </row>
    <row r="4071" spans="1:7" x14ac:dyDescent="0.2">
      <c r="A4071" s="1">
        <v>41292</v>
      </c>
      <c r="B4071">
        <v>15.7</v>
      </c>
      <c r="C4071">
        <v>15.5</v>
      </c>
      <c r="D4071">
        <v>16</v>
      </c>
      <c r="E4071">
        <v>15.4</v>
      </c>
      <c r="F4071" t="s">
        <v>3745</v>
      </c>
      <c r="G4071">
        <v>1.29E-2</v>
      </c>
    </row>
    <row r="4072" spans="1:7" x14ac:dyDescent="0.2">
      <c r="A4072" s="1">
        <v>41291</v>
      </c>
      <c r="B4072">
        <v>15.5</v>
      </c>
      <c r="C4072">
        <v>14.7</v>
      </c>
      <c r="D4072">
        <v>15.7</v>
      </c>
      <c r="E4072">
        <v>14.6</v>
      </c>
      <c r="F4072" t="s">
        <v>3746</v>
      </c>
      <c r="G4072">
        <v>5.2299999999999999E-2</v>
      </c>
    </row>
    <row r="4073" spans="1:7" x14ac:dyDescent="0.2">
      <c r="A4073" s="1">
        <v>41290</v>
      </c>
      <c r="B4073">
        <v>14.7</v>
      </c>
      <c r="C4073">
        <v>14.3</v>
      </c>
      <c r="D4073">
        <v>14.7</v>
      </c>
      <c r="E4073">
        <v>14.2</v>
      </c>
      <c r="F4073" t="s">
        <v>3747</v>
      </c>
      <c r="G4073">
        <v>3.3700000000000001E-2</v>
      </c>
    </row>
    <row r="4074" spans="1:7" x14ac:dyDescent="0.2">
      <c r="A4074" s="1">
        <v>41289</v>
      </c>
      <c r="B4074">
        <v>14.3</v>
      </c>
      <c r="C4074">
        <v>14.3</v>
      </c>
      <c r="D4074">
        <v>14.5</v>
      </c>
      <c r="E4074">
        <v>14</v>
      </c>
      <c r="F4074" t="s">
        <v>3748</v>
      </c>
      <c r="G4074">
        <v>-3.5000000000000001E-3</v>
      </c>
    </row>
    <row r="4075" spans="1:7" x14ac:dyDescent="0.2">
      <c r="A4075" s="1">
        <v>41288</v>
      </c>
      <c r="B4075">
        <v>14.3</v>
      </c>
      <c r="C4075">
        <v>14.1</v>
      </c>
      <c r="D4075">
        <v>14.4</v>
      </c>
      <c r="E4075">
        <v>14.1</v>
      </c>
      <c r="F4075" t="s">
        <v>3479</v>
      </c>
      <c r="G4075">
        <v>1.2699999999999999E-2</v>
      </c>
    </row>
    <row r="4076" spans="1:7" x14ac:dyDescent="0.2">
      <c r="A4076" s="1">
        <v>41287</v>
      </c>
      <c r="B4076">
        <v>14.1</v>
      </c>
      <c r="C4076">
        <v>14.2</v>
      </c>
      <c r="D4076">
        <v>14.3</v>
      </c>
      <c r="E4076">
        <v>13.9</v>
      </c>
      <c r="F4076" t="s">
        <v>3749</v>
      </c>
      <c r="G4076">
        <v>-8.3999999999999995E-3</v>
      </c>
    </row>
    <row r="4077" spans="1:7" x14ac:dyDescent="0.2">
      <c r="A4077" s="1">
        <v>41286</v>
      </c>
      <c r="B4077">
        <v>14.2</v>
      </c>
      <c r="C4077">
        <v>14.1</v>
      </c>
      <c r="D4077">
        <v>14.3</v>
      </c>
      <c r="E4077">
        <v>14</v>
      </c>
      <c r="F4077" t="s">
        <v>3750</v>
      </c>
      <c r="G4077">
        <v>7.1000000000000004E-3</v>
      </c>
    </row>
    <row r="4078" spans="1:7" x14ac:dyDescent="0.2">
      <c r="A4078" s="1">
        <v>41285</v>
      </c>
      <c r="B4078">
        <v>14.1</v>
      </c>
      <c r="C4078">
        <v>14.1</v>
      </c>
      <c r="D4078">
        <v>14.4</v>
      </c>
      <c r="E4078">
        <v>13.9</v>
      </c>
      <c r="F4078" t="s">
        <v>3751</v>
      </c>
      <c r="G4078">
        <v>0</v>
      </c>
    </row>
    <row r="4079" spans="1:7" x14ac:dyDescent="0.2">
      <c r="A4079" s="1">
        <v>41284</v>
      </c>
      <c r="B4079">
        <v>14.1</v>
      </c>
      <c r="C4079">
        <v>13.8</v>
      </c>
      <c r="D4079">
        <v>14.3</v>
      </c>
      <c r="E4079">
        <v>13.8</v>
      </c>
      <c r="F4079" t="s">
        <v>3752</v>
      </c>
      <c r="G4079">
        <v>2.69E-2</v>
      </c>
    </row>
    <row r="4080" spans="1:7" x14ac:dyDescent="0.2">
      <c r="A4080" s="1">
        <v>41283</v>
      </c>
      <c r="B4080">
        <v>13.8</v>
      </c>
      <c r="C4080">
        <v>13.7</v>
      </c>
      <c r="D4080">
        <v>13.9</v>
      </c>
      <c r="E4080">
        <v>13.6</v>
      </c>
      <c r="F4080" t="s">
        <v>3753</v>
      </c>
      <c r="G4080">
        <v>0</v>
      </c>
    </row>
    <row r="4081" spans="1:7" x14ac:dyDescent="0.2">
      <c r="A4081" s="1">
        <v>41282</v>
      </c>
      <c r="B4081">
        <v>13.7</v>
      </c>
      <c r="C4081">
        <v>13.6</v>
      </c>
      <c r="D4081">
        <v>13.9</v>
      </c>
      <c r="E4081">
        <v>13.5</v>
      </c>
      <c r="F4081" t="s">
        <v>3754</v>
      </c>
      <c r="G4081">
        <v>1.0999999999999999E-2</v>
      </c>
    </row>
    <row r="4082" spans="1:7" x14ac:dyDescent="0.2">
      <c r="A4082" s="1">
        <v>41281</v>
      </c>
      <c r="B4082">
        <v>13.6</v>
      </c>
      <c r="C4082">
        <v>13.4</v>
      </c>
      <c r="D4082">
        <v>13.6</v>
      </c>
      <c r="E4082">
        <v>13.4</v>
      </c>
      <c r="F4082" t="s">
        <v>3755</v>
      </c>
      <c r="G4082">
        <v>1.04E-2</v>
      </c>
    </row>
    <row r="4083" spans="1:7" x14ac:dyDescent="0.2">
      <c r="A4083" s="1">
        <v>41280</v>
      </c>
      <c r="B4083">
        <v>13.4</v>
      </c>
      <c r="C4083">
        <v>13.4</v>
      </c>
      <c r="D4083">
        <v>13.5</v>
      </c>
      <c r="E4083">
        <v>13.4</v>
      </c>
      <c r="F4083" t="s">
        <v>3756</v>
      </c>
      <c r="G4083">
        <v>0</v>
      </c>
    </row>
    <row r="4084" spans="1:7" x14ac:dyDescent="0.2">
      <c r="A4084" s="1">
        <v>41279</v>
      </c>
      <c r="B4084">
        <v>13.4</v>
      </c>
      <c r="C4084">
        <v>13.5</v>
      </c>
      <c r="D4084">
        <v>13.6</v>
      </c>
      <c r="E4084">
        <v>13.3</v>
      </c>
      <c r="F4084" t="s">
        <v>3757</v>
      </c>
      <c r="G4084">
        <v>-4.4000000000000003E-3</v>
      </c>
    </row>
    <row r="4085" spans="1:7" x14ac:dyDescent="0.2">
      <c r="A4085" s="1">
        <v>41278</v>
      </c>
      <c r="B4085">
        <v>13.5</v>
      </c>
      <c r="C4085">
        <v>13.4</v>
      </c>
      <c r="D4085">
        <v>13.5</v>
      </c>
      <c r="E4085">
        <v>13.3</v>
      </c>
      <c r="F4085" t="s">
        <v>3758</v>
      </c>
      <c r="G4085">
        <v>7.4999999999999997E-3</v>
      </c>
    </row>
    <row r="4086" spans="1:7" x14ac:dyDescent="0.2">
      <c r="A4086" s="1">
        <v>41277</v>
      </c>
      <c r="B4086">
        <v>13.4</v>
      </c>
      <c r="C4086">
        <v>13.3</v>
      </c>
      <c r="D4086">
        <v>13.5</v>
      </c>
      <c r="E4086">
        <v>13.3</v>
      </c>
      <c r="F4086" t="s">
        <v>3759</v>
      </c>
      <c r="G4086">
        <v>8.9999999999999993E-3</v>
      </c>
    </row>
    <row r="4087" spans="1:7" x14ac:dyDescent="0.2">
      <c r="A4087" s="1">
        <v>41276</v>
      </c>
      <c r="B4087">
        <v>13.3</v>
      </c>
      <c r="C4087">
        <v>13.3</v>
      </c>
      <c r="D4087">
        <v>13.4</v>
      </c>
      <c r="E4087">
        <v>13.2</v>
      </c>
      <c r="F4087" t="s">
        <v>3760</v>
      </c>
      <c r="G4087">
        <v>0</v>
      </c>
    </row>
    <row r="4088" spans="1:7" x14ac:dyDescent="0.2">
      <c r="A4088" s="1">
        <v>41275</v>
      </c>
      <c r="B4088">
        <v>13.3</v>
      </c>
      <c r="C4088">
        <v>13.5</v>
      </c>
      <c r="D4088">
        <v>13.6</v>
      </c>
      <c r="E4088">
        <v>13.2</v>
      </c>
      <c r="F4088" t="s">
        <v>3215</v>
      </c>
      <c r="G4088">
        <v>-1.55E-2</v>
      </c>
    </row>
    <row r="4089" spans="1:7" x14ac:dyDescent="0.2">
      <c r="A4089" s="1">
        <v>41274</v>
      </c>
      <c r="B4089">
        <v>13.5</v>
      </c>
      <c r="C4089">
        <v>13.4</v>
      </c>
      <c r="D4089">
        <v>13.6</v>
      </c>
      <c r="E4089">
        <v>13.4</v>
      </c>
      <c r="F4089" t="s">
        <v>3761</v>
      </c>
      <c r="G4089">
        <v>4.4999999999999997E-3</v>
      </c>
    </row>
    <row r="4090" spans="1:7" x14ac:dyDescent="0.2">
      <c r="A4090" s="1">
        <v>41273</v>
      </c>
      <c r="B4090">
        <v>13.4</v>
      </c>
      <c r="C4090">
        <v>13.4</v>
      </c>
      <c r="D4090">
        <v>13.6</v>
      </c>
      <c r="E4090">
        <v>13.4</v>
      </c>
      <c r="F4090" t="s">
        <v>3762</v>
      </c>
      <c r="G4090">
        <v>3.7000000000000002E-3</v>
      </c>
    </row>
    <row r="4091" spans="1:7" x14ac:dyDescent="0.2">
      <c r="A4091" s="1">
        <v>41272</v>
      </c>
      <c r="B4091">
        <v>13.4</v>
      </c>
      <c r="C4091">
        <v>13.4</v>
      </c>
      <c r="D4091">
        <v>13.7</v>
      </c>
      <c r="E4091">
        <v>13.3</v>
      </c>
      <c r="F4091" t="s">
        <v>3763</v>
      </c>
      <c r="G4091">
        <v>0</v>
      </c>
    </row>
    <row r="4092" spans="1:7" x14ac:dyDescent="0.2">
      <c r="A4092" s="1">
        <v>41271</v>
      </c>
      <c r="B4092">
        <v>13.4</v>
      </c>
      <c r="C4092">
        <v>13.4</v>
      </c>
      <c r="D4092">
        <v>13.6</v>
      </c>
      <c r="E4092">
        <v>13.3</v>
      </c>
      <c r="F4092" t="s">
        <v>98</v>
      </c>
      <c r="G4092">
        <v>0</v>
      </c>
    </row>
    <row r="4093" spans="1:7" x14ac:dyDescent="0.2">
      <c r="A4093" s="1">
        <v>41270</v>
      </c>
      <c r="B4093">
        <v>13.4</v>
      </c>
      <c r="C4093">
        <v>13.5</v>
      </c>
      <c r="D4093">
        <v>13.5</v>
      </c>
      <c r="E4093">
        <v>13.3</v>
      </c>
      <c r="F4093" t="s">
        <v>3764</v>
      </c>
      <c r="G4093">
        <v>-3.7000000000000002E-3</v>
      </c>
    </row>
    <row r="4094" spans="1:7" x14ac:dyDescent="0.2">
      <c r="A4094" s="1">
        <v>41269</v>
      </c>
      <c r="B4094">
        <v>13.5</v>
      </c>
      <c r="C4094">
        <v>13.4</v>
      </c>
      <c r="D4094">
        <v>13.5</v>
      </c>
      <c r="E4094">
        <v>13.2</v>
      </c>
      <c r="F4094" t="s">
        <v>3192</v>
      </c>
      <c r="G4094">
        <v>8.9999999999999993E-3</v>
      </c>
    </row>
    <row r="4095" spans="1:7" x14ac:dyDescent="0.2">
      <c r="A4095" s="1">
        <v>41268</v>
      </c>
      <c r="B4095">
        <v>13.4</v>
      </c>
      <c r="C4095">
        <v>13.4</v>
      </c>
      <c r="D4095">
        <v>13.4</v>
      </c>
      <c r="E4095">
        <v>13.1</v>
      </c>
      <c r="F4095" t="s">
        <v>3765</v>
      </c>
      <c r="G4095">
        <v>0</v>
      </c>
    </row>
    <row r="4096" spans="1:7" x14ac:dyDescent="0.2">
      <c r="A4096" s="1">
        <v>41267</v>
      </c>
      <c r="B4096">
        <v>13.4</v>
      </c>
      <c r="C4096">
        <v>13.3</v>
      </c>
      <c r="D4096">
        <v>13.4</v>
      </c>
      <c r="E4096">
        <v>13.2</v>
      </c>
      <c r="F4096" t="s">
        <v>3766</v>
      </c>
      <c r="G4096">
        <v>5.3E-3</v>
      </c>
    </row>
    <row r="4097" spans="1:7" x14ac:dyDescent="0.2">
      <c r="A4097" s="1">
        <v>41266</v>
      </c>
      <c r="B4097">
        <v>13.3</v>
      </c>
      <c r="C4097">
        <v>13.4</v>
      </c>
      <c r="D4097">
        <v>13.5</v>
      </c>
      <c r="E4097">
        <v>13</v>
      </c>
      <c r="F4097" t="s">
        <v>3173</v>
      </c>
      <c r="G4097">
        <v>-4.4999999999999997E-3</v>
      </c>
    </row>
    <row r="4098" spans="1:7" x14ac:dyDescent="0.2">
      <c r="A4098" s="1">
        <v>41265</v>
      </c>
      <c r="B4098">
        <v>13.4</v>
      </c>
      <c r="C4098">
        <v>13.5</v>
      </c>
      <c r="D4098">
        <v>13.6</v>
      </c>
      <c r="E4098">
        <v>13.3</v>
      </c>
      <c r="F4098" t="s">
        <v>3767</v>
      </c>
      <c r="G4098">
        <v>-9.5999999999999992E-3</v>
      </c>
    </row>
    <row r="4099" spans="1:7" x14ac:dyDescent="0.2">
      <c r="A4099" s="1">
        <v>41264</v>
      </c>
      <c r="B4099">
        <v>13.5</v>
      </c>
      <c r="C4099">
        <v>13.5</v>
      </c>
      <c r="D4099">
        <v>13.6</v>
      </c>
      <c r="E4099">
        <v>13.4</v>
      </c>
      <c r="F4099" t="s">
        <v>3166</v>
      </c>
      <c r="G4099">
        <v>0</v>
      </c>
    </row>
    <row r="4100" spans="1:7" x14ac:dyDescent="0.2">
      <c r="A4100" s="1">
        <v>41263</v>
      </c>
      <c r="B4100">
        <v>13.5</v>
      </c>
      <c r="C4100">
        <v>13.6</v>
      </c>
      <c r="D4100">
        <v>13.7</v>
      </c>
      <c r="E4100">
        <v>13.3</v>
      </c>
      <c r="F4100" t="s">
        <v>3768</v>
      </c>
      <c r="G4100">
        <v>-5.8999999999999999E-3</v>
      </c>
    </row>
    <row r="4101" spans="1:7" x14ac:dyDescent="0.2">
      <c r="A4101" s="1">
        <v>41262</v>
      </c>
      <c r="B4101">
        <v>13.6</v>
      </c>
      <c r="C4101">
        <v>13.3</v>
      </c>
      <c r="D4101">
        <v>13.6</v>
      </c>
      <c r="E4101">
        <v>13.2</v>
      </c>
      <c r="F4101" t="s">
        <v>3769</v>
      </c>
      <c r="G4101">
        <v>2.2599999999999999E-2</v>
      </c>
    </row>
    <row r="4102" spans="1:7" x14ac:dyDescent="0.2">
      <c r="A4102" s="1">
        <v>41261</v>
      </c>
      <c r="B4102">
        <v>13.3</v>
      </c>
      <c r="C4102">
        <v>13.3</v>
      </c>
      <c r="D4102">
        <v>13.4</v>
      </c>
      <c r="E4102">
        <v>13.1</v>
      </c>
      <c r="F4102" t="s">
        <v>3770</v>
      </c>
      <c r="G4102">
        <v>3.8E-3</v>
      </c>
    </row>
    <row r="4103" spans="1:7" x14ac:dyDescent="0.2">
      <c r="A4103" s="1">
        <v>41260</v>
      </c>
      <c r="B4103">
        <v>13.3</v>
      </c>
      <c r="C4103">
        <v>13.3</v>
      </c>
      <c r="D4103">
        <v>13.5</v>
      </c>
      <c r="E4103">
        <v>12.8</v>
      </c>
      <c r="F4103" t="s">
        <v>3771</v>
      </c>
      <c r="G4103">
        <v>-3.8E-3</v>
      </c>
    </row>
    <row r="4104" spans="1:7" x14ac:dyDescent="0.2">
      <c r="A4104" s="1">
        <v>41259</v>
      </c>
      <c r="B4104">
        <v>13.3</v>
      </c>
      <c r="C4104">
        <v>13.5</v>
      </c>
      <c r="D4104">
        <v>13.7</v>
      </c>
      <c r="E4104">
        <v>13.1</v>
      </c>
      <c r="F4104" t="s">
        <v>3772</v>
      </c>
      <c r="G4104">
        <v>-1.41E-2</v>
      </c>
    </row>
    <row r="4105" spans="1:7" x14ac:dyDescent="0.2">
      <c r="A4105" s="1">
        <v>41258</v>
      </c>
      <c r="B4105">
        <v>13.5</v>
      </c>
      <c r="C4105">
        <v>13.6</v>
      </c>
      <c r="D4105">
        <v>13.6</v>
      </c>
      <c r="E4105">
        <v>13.4</v>
      </c>
      <c r="F4105" t="s">
        <v>3621</v>
      </c>
      <c r="G4105">
        <v>-8.0999999999999996E-3</v>
      </c>
    </row>
    <row r="4106" spans="1:7" x14ac:dyDescent="0.2">
      <c r="A4106" s="1">
        <v>41257</v>
      </c>
      <c r="B4106">
        <v>13.6</v>
      </c>
      <c r="C4106">
        <v>13.7</v>
      </c>
      <c r="D4106">
        <v>13.9</v>
      </c>
      <c r="E4106">
        <v>13</v>
      </c>
      <c r="F4106" t="s">
        <v>3773</v>
      </c>
      <c r="G4106">
        <v>-7.3000000000000001E-3</v>
      </c>
    </row>
    <row r="4107" spans="1:7" x14ac:dyDescent="0.2">
      <c r="A4107" s="1">
        <v>41256</v>
      </c>
      <c r="B4107">
        <v>13.7</v>
      </c>
      <c r="C4107">
        <v>13.7</v>
      </c>
      <c r="D4107">
        <v>13.8</v>
      </c>
      <c r="E4107">
        <v>13.5</v>
      </c>
      <c r="F4107" t="s">
        <v>3774</v>
      </c>
      <c r="G4107">
        <v>0</v>
      </c>
    </row>
    <row r="4108" spans="1:7" x14ac:dyDescent="0.2">
      <c r="A4108" s="1">
        <v>41255</v>
      </c>
      <c r="B4108">
        <v>13.7</v>
      </c>
      <c r="C4108">
        <v>13.6</v>
      </c>
      <c r="D4108">
        <v>13.8</v>
      </c>
      <c r="E4108">
        <v>13.3</v>
      </c>
      <c r="F4108" t="s">
        <v>3775</v>
      </c>
      <c r="G4108">
        <v>1.03E-2</v>
      </c>
    </row>
    <row r="4109" spans="1:7" x14ac:dyDescent="0.2">
      <c r="A4109" s="1">
        <v>41254</v>
      </c>
      <c r="B4109">
        <v>13.6</v>
      </c>
      <c r="C4109">
        <v>13.4</v>
      </c>
      <c r="D4109">
        <v>13.7</v>
      </c>
      <c r="E4109">
        <v>13.3</v>
      </c>
      <c r="F4109" t="s">
        <v>3776</v>
      </c>
      <c r="G4109">
        <v>9.7000000000000003E-3</v>
      </c>
    </row>
    <row r="4110" spans="1:7" x14ac:dyDescent="0.2">
      <c r="A4110" s="1">
        <v>41253</v>
      </c>
      <c r="B4110">
        <v>13.4</v>
      </c>
      <c r="C4110">
        <v>13.4</v>
      </c>
      <c r="D4110">
        <v>13.6</v>
      </c>
      <c r="E4110">
        <v>13.3</v>
      </c>
      <c r="F4110" t="s">
        <v>3777</v>
      </c>
      <c r="G4110">
        <v>0</v>
      </c>
    </row>
    <row r="4111" spans="1:7" x14ac:dyDescent="0.2">
      <c r="A4111" s="1">
        <v>41252</v>
      </c>
      <c r="B4111">
        <v>13.4</v>
      </c>
      <c r="C4111">
        <v>13.4</v>
      </c>
      <c r="D4111">
        <v>13.5</v>
      </c>
      <c r="E4111">
        <v>13</v>
      </c>
      <c r="F4111" t="s">
        <v>3778</v>
      </c>
      <c r="G4111">
        <v>0</v>
      </c>
    </row>
    <row r="4112" spans="1:7" x14ac:dyDescent="0.2">
      <c r="A4112" s="1">
        <v>41251</v>
      </c>
      <c r="B4112">
        <v>13.4</v>
      </c>
      <c r="C4112">
        <v>13.5</v>
      </c>
      <c r="D4112">
        <v>13.6</v>
      </c>
      <c r="E4112">
        <v>13.4</v>
      </c>
      <c r="F4112" t="s">
        <v>3765</v>
      </c>
      <c r="G4112">
        <v>-5.8999999999999999E-3</v>
      </c>
    </row>
    <row r="4113" spans="1:7" x14ac:dyDescent="0.2">
      <c r="A4113" s="1">
        <v>41250</v>
      </c>
      <c r="B4113">
        <v>13.5</v>
      </c>
      <c r="C4113">
        <v>13.3</v>
      </c>
      <c r="D4113">
        <v>13.6</v>
      </c>
      <c r="E4113">
        <v>13</v>
      </c>
      <c r="F4113" t="s">
        <v>3779</v>
      </c>
      <c r="G4113">
        <v>1.4999999999999999E-2</v>
      </c>
    </row>
    <row r="4114" spans="1:7" x14ac:dyDescent="0.2">
      <c r="A4114" s="1">
        <v>41249</v>
      </c>
      <c r="B4114">
        <v>13.3</v>
      </c>
      <c r="C4114">
        <v>13.4</v>
      </c>
      <c r="D4114">
        <v>13.7</v>
      </c>
      <c r="E4114">
        <v>12.9</v>
      </c>
      <c r="F4114" t="s">
        <v>2566</v>
      </c>
      <c r="G4114">
        <v>-6.0000000000000001E-3</v>
      </c>
    </row>
    <row r="4115" spans="1:7" x14ac:dyDescent="0.2">
      <c r="A4115" s="1">
        <v>41248</v>
      </c>
      <c r="B4115">
        <v>13.4</v>
      </c>
      <c r="C4115">
        <v>13.4</v>
      </c>
      <c r="D4115">
        <v>13.4</v>
      </c>
      <c r="E4115">
        <v>13.1</v>
      </c>
      <c r="F4115" t="s">
        <v>3780</v>
      </c>
      <c r="G4115">
        <v>0</v>
      </c>
    </row>
    <row r="4116" spans="1:7" x14ac:dyDescent="0.2">
      <c r="A4116" s="1">
        <v>41247</v>
      </c>
      <c r="B4116">
        <v>13.4</v>
      </c>
      <c r="C4116">
        <v>12.7</v>
      </c>
      <c r="D4116">
        <v>13.5</v>
      </c>
      <c r="E4116">
        <v>12.6</v>
      </c>
      <c r="F4116" t="s">
        <v>2259</v>
      </c>
      <c r="G4116">
        <v>5.7599999999999998E-2</v>
      </c>
    </row>
    <row r="4117" spans="1:7" x14ac:dyDescent="0.2">
      <c r="A4117" s="1">
        <v>41246</v>
      </c>
      <c r="B4117">
        <v>12.7</v>
      </c>
      <c r="C4117">
        <v>12.5</v>
      </c>
      <c r="D4117">
        <v>12.7</v>
      </c>
      <c r="E4117">
        <v>12.5</v>
      </c>
      <c r="F4117" t="s">
        <v>3781</v>
      </c>
      <c r="G4117">
        <v>1.44E-2</v>
      </c>
    </row>
    <row r="4118" spans="1:7" x14ac:dyDescent="0.2">
      <c r="A4118" s="1">
        <v>41245</v>
      </c>
      <c r="B4118">
        <v>12.5</v>
      </c>
      <c r="C4118">
        <v>12.6</v>
      </c>
      <c r="D4118">
        <v>12.7</v>
      </c>
      <c r="E4118">
        <v>12.4</v>
      </c>
      <c r="F4118" t="s">
        <v>3782</v>
      </c>
      <c r="G4118">
        <v>-4.7999999999999996E-3</v>
      </c>
    </row>
    <row r="4119" spans="1:7" x14ac:dyDescent="0.2">
      <c r="A4119" s="1">
        <v>41244</v>
      </c>
      <c r="B4119">
        <v>12.6</v>
      </c>
      <c r="C4119">
        <v>12.6</v>
      </c>
      <c r="D4119">
        <v>12.7</v>
      </c>
      <c r="E4119">
        <v>12.5</v>
      </c>
      <c r="F4119" t="s">
        <v>3783</v>
      </c>
      <c r="G4119">
        <v>0</v>
      </c>
    </row>
    <row r="4120" spans="1:7" x14ac:dyDescent="0.2">
      <c r="A4120" s="1">
        <v>41243</v>
      </c>
      <c r="B4120">
        <v>12.6</v>
      </c>
      <c r="C4120">
        <v>12.4</v>
      </c>
      <c r="D4120">
        <v>12.6</v>
      </c>
      <c r="E4120">
        <v>12.4</v>
      </c>
      <c r="F4120" t="s">
        <v>3784</v>
      </c>
      <c r="G4120">
        <v>9.5999999999999992E-3</v>
      </c>
    </row>
    <row r="4121" spans="1:7" x14ac:dyDescent="0.2">
      <c r="A4121" s="1">
        <v>41242</v>
      </c>
      <c r="B4121">
        <v>12.4</v>
      </c>
      <c r="C4121">
        <v>12.4</v>
      </c>
      <c r="D4121">
        <v>12.6</v>
      </c>
      <c r="E4121">
        <v>12.1</v>
      </c>
      <c r="F4121" t="s">
        <v>3785</v>
      </c>
      <c r="G4121">
        <v>8.0999999999999996E-3</v>
      </c>
    </row>
    <row r="4122" spans="1:7" x14ac:dyDescent="0.2">
      <c r="A4122" s="1">
        <v>41241</v>
      </c>
      <c r="B4122">
        <v>12.4</v>
      </c>
      <c r="C4122">
        <v>12.2</v>
      </c>
      <c r="D4122">
        <v>12.4</v>
      </c>
      <c r="E4122">
        <v>12.1</v>
      </c>
      <c r="F4122" t="s">
        <v>2615</v>
      </c>
      <c r="G4122">
        <v>1.23E-2</v>
      </c>
    </row>
    <row r="4123" spans="1:7" x14ac:dyDescent="0.2">
      <c r="A4123" s="1">
        <v>41240</v>
      </c>
      <c r="B4123">
        <v>12.2</v>
      </c>
      <c r="C4123">
        <v>12.3</v>
      </c>
      <c r="D4123">
        <v>12.3</v>
      </c>
      <c r="E4123">
        <v>11.9</v>
      </c>
      <c r="F4123" t="s">
        <v>3786</v>
      </c>
      <c r="G4123">
        <v>-4.1000000000000003E-3</v>
      </c>
    </row>
    <row r="4124" spans="1:7" x14ac:dyDescent="0.2">
      <c r="A4124" s="1">
        <v>41239</v>
      </c>
      <c r="B4124">
        <v>12.3</v>
      </c>
      <c r="C4124">
        <v>12.5</v>
      </c>
      <c r="D4124">
        <v>12.6</v>
      </c>
      <c r="E4124">
        <v>11.9</v>
      </c>
      <c r="F4124" t="s">
        <v>3787</v>
      </c>
      <c r="G4124">
        <v>-1.84E-2</v>
      </c>
    </row>
    <row r="4125" spans="1:7" x14ac:dyDescent="0.2">
      <c r="A4125" s="1">
        <v>41238</v>
      </c>
      <c r="B4125">
        <v>12.5</v>
      </c>
      <c r="C4125">
        <v>12.4</v>
      </c>
      <c r="D4125">
        <v>12.6</v>
      </c>
      <c r="E4125">
        <v>12.3</v>
      </c>
      <c r="F4125" t="s">
        <v>3584</v>
      </c>
      <c r="G4125">
        <v>5.5999999999999999E-3</v>
      </c>
    </row>
    <row r="4126" spans="1:7" x14ac:dyDescent="0.2">
      <c r="A4126" s="1">
        <v>41237</v>
      </c>
      <c r="B4126">
        <v>12.4</v>
      </c>
      <c r="C4126">
        <v>12.4</v>
      </c>
      <c r="D4126">
        <v>12.5</v>
      </c>
      <c r="E4126">
        <v>12.3</v>
      </c>
      <c r="F4126" t="s">
        <v>3788</v>
      </c>
      <c r="G4126">
        <v>4.8999999999999998E-3</v>
      </c>
    </row>
    <row r="4127" spans="1:7" x14ac:dyDescent="0.2">
      <c r="A4127" s="1">
        <v>41236</v>
      </c>
      <c r="B4127">
        <v>12.4</v>
      </c>
      <c r="C4127">
        <v>12.4</v>
      </c>
      <c r="D4127">
        <v>12.4</v>
      </c>
      <c r="E4127">
        <v>12.1</v>
      </c>
      <c r="F4127" t="s">
        <v>3789</v>
      </c>
      <c r="G4127">
        <v>-5.5999999999999999E-3</v>
      </c>
    </row>
    <row r="4128" spans="1:7" x14ac:dyDescent="0.2">
      <c r="A4128" s="1">
        <v>41235</v>
      </c>
      <c r="B4128">
        <v>12.4</v>
      </c>
      <c r="C4128">
        <v>11.8</v>
      </c>
      <c r="D4128">
        <v>12.4</v>
      </c>
      <c r="E4128">
        <v>11.7</v>
      </c>
      <c r="F4128" t="s">
        <v>3790</v>
      </c>
      <c r="G4128">
        <v>5.5199999999999999E-2</v>
      </c>
    </row>
    <row r="4129" spans="1:7" x14ac:dyDescent="0.2">
      <c r="A4129" s="1">
        <v>41234</v>
      </c>
      <c r="B4129">
        <v>11.8</v>
      </c>
      <c r="C4129">
        <v>11.7</v>
      </c>
      <c r="D4129">
        <v>11.8</v>
      </c>
      <c r="E4129">
        <v>11.6</v>
      </c>
      <c r="F4129" t="s">
        <v>3791</v>
      </c>
      <c r="G4129">
        <v>0</v>
      </c>
    </row>
    <row r="4130" spans="1:7" x14ac:dyDescent="0.2">
      <c r="A4130" s="1">
        <v>41233</v>
      </c>
      <c r="B4130">
        <v>11.7</v>
      </c>
      <c r="C4130">
        <v>11.8</v>
      </c>
      <c r="D4130">
        <v>11.8</v>
      </c>
      <c r="E4130">
        <v>11.6</v>
      </c>
      <c r="F4130" t="s">
        <v>3792</v>
      </c>
      <c r="G4130">
        <v>-5.8999999999999999E-3</v>
      </c>
    </row>
    <row r="4131" spans="1:7" x14ac:dyDescent="0.2">
      <c r="A4131" s="1">
        <v>41232</v>
      </c>
      <c r="B4131">
        <v>11.8</v>
      </c>
      <c r="C4131">
        <v>11.6</v>
      </c>
      <c r="D4131">
        <v>11.8</v>
      </c>
      <c r="E4131">
        <v>11.6</v>
      </c>
      <c r="F4131" t="s">
        <v>3793</v>
      </c>
      <c r="G4131">
        <v>1.29E-2</v>
      </c>
    </row>
    <row r="4132" spans="1:7" x14ac:dyDescent="0.2">
      <c r="A4132" s="1">
        <v>41231</v>
      </c>
      <c r="B4132">
        <v>11.6</v>
      </c>
      <c r="C4132">
        <v>11.8</v>
      </c>
      <c r="D4132">
        <v>11.8</v>
      </c>
      <c r="E4132">
        <v>11.6</v>
      </c>
      <c r="F4132" t="s">
        <v>3794</v>
      </c>
      <c r="G4132">
        <v>-1.1900000000000001E-2</v>
      </c>
    </row>
    <row r="4133" spans="1:7" x14ac:dyDescent="0.2">
      <c r="A4133" s="1">
        <v>41230</v>
      </c>
      <c r="B4133">
        <v>11.8</v>
      </c>
      <c r="C4133">
        <v>11.8</v>
      </c>
      <c r="D4133">
        <v>11.8</v>
      </c>
      <c r="E4133">
        <v>11.5</v>
      </c>
      <c r="F4133" t="s">
        <v>3795</v>
      </c>
      <c r="G4133">
        <v>0</v>
      </c>
    </row>
    <row r="4134" spans="1:7" x14ac:dyDescent="0.2">
      <c r="A4134" s="1">
        <v>41229</v>
      </c>
      <c r="B4134">
        <v>11.8</v>
      </c>
      <c r="C4134">
        <v>11.2</v>
      </c>
      <c r="D4134">
        <v>11.8</v>
      </c>
      <c r="E4134">
        <v>11.2</v>
      </c>
      <c r="F4134" t="s">
        <v>3796</v>
      </c>
      <c r="G4134">
        <v>4.9099999999999998E-2</v>
      </c>
    </row>
    <row r="4135" spans="1:7" x14ac:dyDescent="0.2">
      <c r="A4135" s="1">
        <v>41228</v>
      </c>
      <c r="B4135">
        <v>11.2</v>
      </c>
      <c r="C4135">
        <v>10.9</v>
      </c>
      <c r="D4135">
        <v>11.3</v>
      </c>
      <c r="E4135">
        <v>10.9</v>
      </c>
      <c r="F4135" t="s">
        <v>3797</v>
      </c>
      <c r="G4135">
        <v>2.2800000000000001E-2</v>
      </c>
    </row>
    <row r="4136" spans="1:7" x14ac:dyDescent="0.2">
      <c r="A4136" s="1">
        <v>41227</v>
      </c>
      <c r="B4136">
        <v>10.9</v>
      </c>
      <c r="C4136">
        <v>10.9</v>
      </c>
      <c r="D4136">
        <v>11.1</v>
      </c>
      <c r="E4136">
        <v>10.8</v>
      </c>
      <c r="F4136" t="s">
        <v>3798</v>
      </c>
      <c r="G4136">
        <v>0</v>
      </c>
    </row>
    <row r="4137" spans="1:7" x14ac:dyDescent="0.2">
      <c r="A4137" s="1">
        <v>41226</v>
      </c>
      <c r="B4137">
        <v>10.9</v>
      </c>
      <c r="C4137">
        <v>11</v>
      </c>
      <c r="D4137">
        <v>11.1</v>
      </c>
      <c r="E4137">
        <v>10.9</v>
      </c>
      <c r="F4137" t="s">
        <v>3799</v>
      </c>
      <c r="G4137">
        <v>-5.4000000000000003E-3</v>
      </c>
    </row>
    <row r="4138" spans="1:7" x14ac:dyDescent="0.2">
      <c r="A4138" s="1">
        <v>41225</v>
      </c>
      <c r="B4138">
        <v>11</v>
      </c>
      <c r="C4138">
        <v>10.9</v>
      </c>
      <c r="D4138">
        <v>11.2</v>
      </c>
      <c r="E4138">
        <v>10.8</v>
      </c>
      <c r="F4138" t="s">
        <v>3800</v>
      </c>
      <c r="G4138">
        <v>1.29E-2</v>
      </c>
    </row>
    <row r="4139" spans="1:7" x14ac:dyDescent="0.2">
      <c r="A4139" s="1">
        <v>41224</v>
      </c>
      <c r="B4139">
        <v>10.9</v>
      </c>
      <c r="C4139">
        <v>10.9</v>
      </c>
      <c r="D4139">
        <v>10.9</v>
      </c>
      <c r="E4139">
        <v>10.7</v>
      </c>
      <c r="F4139" t="s">
        <v>3188</v>
      </c>
      <c r="G4139">
        <v>0</v>
      </c>
    </row>
    <row r="4140" spans="1:7" x14ac:dyDescent="0.2">
      <c r="A4140" s="1">
        <v>41223</v>
      </c>
      <c r="B4140">
        <v>10.9</v>
      </c>
      <c r="C4140">
        <v>10.8</v>
      </c>
      <c r="D4140">
        <v>11</v>
      </c>
      <c r="E4140">
        <v>10.8</v>
      </c>
      <c r="F4140" t="s">
        <v>215</v>
      </c>
      <c r="G4140">
        <v>6.4999999999999997E-3</v>
      </c>
    </row>
    <row r="4141" spans="1:7" x14ac:dyDescent="0.2">
      <c r="A4141" s="1">
        <v>41222</v>
      </c>
      <c r="B4141">
        <v>10.8</v>
      </c>
      <c r="C4141">
        <v>10.9</v>
      </c>
      <c r="D4141">
        <v>11</v>
      </c>
      <c r="E4141">
        <v>10.8</v>
      </c>
      <c r="F4141" t="s">
        <v>3135</v>
      </c>
      <c r="G4141">
        <v>-1.01E-2</v>
      </c>
    </row>
    <row r="4142" spans="1:7" x14ac:dyDescent="0.2">
      <c r="A4142" s="1">
        <v>41221</v>
      </c>
      <c r="B4142">
        <v>10.9</v>
      </c>
      <c r="C4142">
        <v>10.9</v>
      </c>
      <c r="D4142">
        <v>11.1</v>
      </c>
      <c r="E4142">
        <v>10.8</v>
      </c>
      <c r="F4142" t="s">
        <v>3801</v>
      </c>
      <c r="G4142">
        <v>0</v>
      </c>
    </row>
    <row r="4143" spans="1:7" x14ac:dyDescent="0.2">
      <c r="A4143" s="1">
        <v>41220</v>
      </c>
      <c r="B4143">
        <v>10.9</v>
      </c>
      <c r="C4143">
        <v>10.9</v>
      </c>
      <c r="D4143">
        <v>11.2</v>
      </c>
      <c r="E4143">
        <v>10.8</v>
      </c>
      <c r="F4143" t="s">
        <v>3802</v>
      </c>
      <c r="G4143">
        <v>0</v>
      </c>
    </row>
    <row r="4144" spans="1:7" x14ac:dyDescent="0.2">
      <c r="A4144" s="1">
        <v>41219</v>
      </c>
      <c r="B4144">
        <v>10.9</v>
      </c>
      <c r="C4144">
        <v>10.8</v>
      </c>
      <c r="D4144">
        <v>10.9</v>
      </c>
      <c r="E4144">
        <v>10.7</v>
      </c>
      <c r="F4144" t="s">
        <v>3803</v>
      </c>
      <c r="G4144">
        <v>1.4E-2</v>
      </c>
    </row>
    <row r="4145" spans="1:7" x14ac:dyDescent="0.2">
      <c r="A4145" s="1">
        <v>41218</v>
      </c>
      <c r="B4145">
        <v>10.8</v>
      </c>
      <c r="C4145">
        <v>10.8</v>
      </c>
      <c r="D4145">
        <v>10.9</v>
      </c>
      <c r="E4145">
        <v>10.6</v>
      </c>
      <c r="F4145" t="s">
        <v>3804</v>
      </c>
      <c r="G4145">
        <v>-4.5999999999999999E-3</v>
      </c>
    </row>
    <row r="4146" spans="1:7" x14ac:dyDescent="0.2">
      <c r="A4146" s="1">
        <v>41217</v>
      </c>
      <c r="B4146">
        <v>10.8</v>
      </c>
      <c r="C4146">
        <v>10.6</v>
      </c>
      <c r="D4146">
        <v>10.9</v>
      </c>
      <c r="E4146">
        <v>10.5</v>
      </c>
      <c r="F4146" t="s">
        <v>3805</v>
      </c>
      <c r="G4146">
        <v>1.4999999999999999E-2</v>
      </c>
    </row>
    <row r="4147" spans="1:7" x14ac:dyDescent="0.2">
      <c r="A4147" s="1">
        <v>41216</v>
      </c>
      <c r="B4147">
        <v>10.6</v>
      </c>
      <c r="C4147">
        <v>10.5</v>
      </c>
      <c r="D4147">
        <v>10.6</v>
      </c>
      <c r="E4147">
        <v>10.4</v>
      </c>
      <c r="F4147" t="s">
        <v>3426</v>
      </c>
      <c r="G4147">
        <v>1.6199999999999999E-2</v>
      </c>
    </row>
    <row r="4148" spans="1:7" x14ac:dyDescent="0.2">
      <c r="A4148" s="1">
        <v>41215</v>
      </c>
      <c r="B4148">
        <v>10.5</v>
      </c>
      <c r="C4148">
        <v>10.6</v>
      </c>
      <c r="D4148">
        <v>10.8</v>
      </c>
      <c r="E4148">
        <v>10.3</v>
      </c>
      <c r="F4148" t="s">
        <v>3806</v>
      </c>
      <c r="G4148">
        <v>-9.4999999999999998E-3</v>
      </c>
    </row>
    <row r="4149" spans="1:7" x14ac:dyDescent="0.2">
      <c r="A4149" s="1">
        <v>41214</v>
      </c>
      <c r="B4149">
        <v>10.6</v>
      </c>
      <c r="C4149">
        <v>11.2</v>
      </c>
      <c r="D4149">
        <v>11.3</v>
      </c>
      <c r="E4149">
        <v>10.4</v>
      </c>
      <c r="F4149" t="s">
        <v>3807</v>
      </c>
      <c r="G4149">
        <v>-5.6300000000000003E-2</v>
      </c>
    </row>
    <row r="4150" spans="1:7" x14ac:dyDescent="0.2">
      <c r="A4150" s="1">
        <v>41213</v>
      </c>
      <c r="B4150">
        <v>11.2</v>
      </c>
      <c r="C4150">
        <v>10.9</v>
      </c>
      <c r="D4150">
        <v>11.2</v>
      </c>
      <c r="E4150">
        <v>10.7</v>
      </c>
      <c r="F4150" t="s">
        <v>3808</v>
      </c>
      <c r="G4150">
        <v>2.8500000000000001E-2</v>
      </c>
    </row>
    <row r="4151" spans="1:7" x14ac:dyDescent="0.2">
      <c r="A4151" s="1">
        <v>41212</v>
      </c>
      <c r="B4151">
        <v>10.9</v>
      </c>
      <c r="C4151">
        <v>10.6</v>
      </c>
      <c r="D4151">
        <v>10.9</v>
      </c>
      <c r="E4151">
        <v>10.6</v>
      </c>
      <c r="F4151" t="s">
        <v>3809</v>
      </c>
      <c r="G4151">
        <v>2.7400000000000001E-2</v>
      </c>
    </row>
    <row r="4152" spans="1:7" x14ac:dyDescent="0.2">
      <c r="A4152" s="1">
        <v>41211</v>
      </c>
      <c r="B4152">
        <v>10.6</v>
      </c>
      <c r="C4152">
        <v>10.7</v>
      </c>
      <c r="D4152">
        <v>10.9</v>
      </c>
      <c r="E4152">
        <v>10.3</v>
      </c>
      <c r="F4152" t="s">
        <v>3810</v>
      </c>
      <c r="G4152">
        <v>-9.2999999999999992E-3</v>
      </c>
    </row>
    <row r="4153" spans="1:7" x14ac:dyDescent="0.2">
      <c r="A4153" s="1">
        <v>41210</v>
      </c>
      <c r="B4153">
        <v>10.7</v>
      </c>
      <c r="C4153">
        <v>10.3</v>
      </c>
      <c r="D4153">
        <v>10.9</v>
      </c>
      <c r="E4153">
        <v>10.3</v>
      </c>
      <c r="F4153" t="s">
        <v>3811</v>
      </c>
      <c r="G4153">
        <v>4.2900000000000001E-2</v>
      </c>
    </row>
    <row r="4154" spans="1:7" x14ac:dyDescent="0.2">
      <c r="A4154" s="1">
        <v>41209</v>
      </c>
      <c r="B4154">
        <v>10.3</v>
      </c>
      <c r="C4154">
        <v>10.199999999999999</v>
      </c>
      <c r="D4154">
        <v>10.8</v>
      </c>
      <c r="E4154">
        <v>9.8000000000000007</v>
      </c>
      <c r="F4154" t="s">
        <v>3812</v>
      </c>
      <c r="G4154">
        <v>8.8000000000000005E-3</v>
      </c>
    </row>
    <row r="4155" spans="1:7" x14ac:dyDescent="0.2">
      <c r="A4155" s="1">
        <v>41208</v>
      </c>
      <c r="B4155">
        <v>10.199999999999999</v>
      </c>
      <c r="C4155">
        <v>10.9</v>
      </c>
      <c r="D4155">
        <v>10.9</v>
      </c>
      <c r="E4155">
        <v>9.6999999999999993</v>
      </c>
      <c r="F4155" t="s">
        <v>3813</v>
      </c>
      <c r="G4155">
        <v>-6.3500000000000001E-2</v>
      </c>
    </row>
    <row r="4156" spans="1:7" x14ac:dyDescent="0.2">
      <c r="A4156" s="1">
        <v>41207</v>
      </c>
      <c r="B4156">
        <v>10.9</v>
      </c>
      <c r="C4156">
        <v>11.6</v>
      </c>
      <c r="D4156">
        <v>11.7</v>
      </c>
      <c r="E4156">
        <v>10.5</v>
      </c>
      <c r="F4156" t="s">
        <v>3814</v>
      </c>
      <c r="G4156">
        <v>-6.7799999999999999E-2</v>
      </c>
    </row>
    <row r="4157" spans="1:7" x14ac:dyDescent="0.2">
      <c r="A4157" s="1">
        <v>41206</v>
      </c>
      <c r="B4157">
        <v>11.6</v>
      </c>
      <c r="C4157">
        <v>11.6</v>
      </c>
      <c r="D4157">
        <v>11.8</v>
      </c>
      <c r="E4157">
        <v>11.6</v>
      </c>
      <c r="F4157" t="s">
        <v>3217</v>
      </c>
      <c r="G4157">
        <v>0</v>
      </c>
    </row>
    <row r="4158" spans="1:7" x14ac:dyDescent="0.2">
      <c r="A4158" s="1">
        <v>41205</v>
      </c>
      <c r="B4158">
        <v>11.6</v>
      </c>
      <c r="C4158">
        <v>11.7</v>
      </c>
      <c r="D4158">
        <v>12</v>
      </c>
      <c r="E4158">
        <v>11.4</v>
      </c>
      <c r="F4158" t="s">
        <v>3815</v>
      </c>
      <c r="G4158">
        <v>-5.1000000000000004E-3</v>
      </c>
    </row>
    <row r="4159" spans="1:7" x14ac:dyDescent="0.2">
      <c r="A4159" s="1">
        <v>41204</v>
      </c>
      <c r="B4159">
        <v>11.7</v>
      </c>
      <c r="C4159">
        <v>11.6</v>
      </c>
      <c r="D4159">
        <v>11.8</v>
      </c>
      <c r="E4159">
        <v>11.5</v>
      </c>
      <c r="F4159" t="s">
        <v>2995</v>
      </c>
      <c r="G4159">
        <v>6.8999999999999999E-3</v>
      </c>
    </row>
    <row r="4160" spans="1:7" x14ac:dyDescent="0.2">
      <c r="A4160" s="1">
        <v>41203</v>
      </c>
      <c r="B4160">
        <v>11.6</v>
      </c>
      <c r="C4160">
        <v>11.7</v>
      </c>
      <c r="D4160">
        <v>11.8</v>
      </c>
      <c r="E4160">
        <v>11.6</v>
      </c>
      <c r="F4160" t="s">
        <v>3816</v>
      </c>
      <c r="G4160">
        <v>-9.4000000000000004E-3</v>
      </c>
    </row>
    <row r="4161" spans="1:7" x14ac:dyDescent="0.2">
      <c r="A4161" s="1">
        <v>41202</v>
      </c>
      <c r="B4161">
        <v>11.7</v>
      </c>
      <c r="C4161">
        <v>11.7</v>
      </c>
      <c r="D4161">
        <v>11.9</v>
      </c>
      <c r="E4161">
        <v>11.6</v>
      </c>
      <c r="F4161" t="s">
        <v>3817</v>
      </c>
      <c r="G4161">
        <v>0</v>
      </c>
    </row>
    <row r="4162" spans="1:7" x14ac:dyDescent="0.2">
      <c r="A4162" s="1">
        <v>41201</v>
      </c>
      <c r="B4162">
        <v>11.7</v>
      </c>
      <c r="C4162">
        <v>11.9</v>
      </c>
      <c r="D4162">
        <v>12</v>
      </c>
      <c r="E4162">
        <v>11.6</v>
      </c>
      <c r="F4162" t="s">
        <v>3818</v>
      </c>
      <c r="G4162">
        <v>-1.6799999999999999E-2</v>
      </c>
    </row>
    <row r="4163" spans="1:7" x14ac:dyDescent="0.2">
      <c r="A4163" s="1">
        <v>41200</v>
      </c>
      <c r="B4163">
        <v>11.9</v>
      </c>
      <c r="C4163">
        <v>11.8</v>
      </c>
      <c r="D4163">
        <v>12</v>
      </c>
      <c r="E4163">
        <v>11.8</v>
      </c>
      <c r="F4163" t="s">
        <v>3819</v>
      </c>
      <c r="G4163">
        <v>1.0999999999999999E-2</v>
      </c>
    </row>
    <row r="4164" spans="1:7" x14ac:dyDescent="0.2">
      <c r="A4164" s="1">
        <v>41199</v>
      </c>
      <c r="B4164">
        <v>11.8</v>
      </c>
      <c r="C4164">
        <v>11.9</v>
      </c>
      <c r="D4164">
        <v>12</v>
      </c>
      <c r="E4164">
        <v>11.7</v>
      </c>
      <c r="F4164" t="s">
        <v>3820</v>
      </c>
      <c r="G4164">
        <v>0</v>
      </c>
    </row>
    <row r="4165" spans="1:7" x14ac:dyDescent="0.2">
      <c r="A4165" s="1">
        <v>41198</v>
      </c>
      <c r="B4165">
        <v>11.9</v>
      </c>
      <c r="C4165">
        <v>11.8</v>
      </c>
      <c r="D4165">
        <v>12</v>
      </c>
      <c r="E4165">
        <v>11.5</v>
      </c>
      <c r="F4165" t="s">
        <v>221</v>
      </c>
      <c r="G4165">
        <v>0</v>
      </c>
    </row>
    <row r="4166" spans="1:7" x14ac:dyDescent="0.2">
      <c r="A4166" s="1">
        <v>41197</v>
      </c>
      <c r="B4166">
        <v>11.8</v>
      </c>
      <c r="C4166">
        <v>11.7</v>
      </c>
      <c r="D4166">
        <v>12</v>
      </c>
      <c r="E4166">
        <v>11.4</v>
      </c>
      <c r="F4166" t="s">
        <v>3821</v>
      </c>
      <c r="G4166">
        <v>8.5000000000000006E-3</v>
      </c>
    </row>
    <row r="4167" spans="1:7" x14ac:dyDescent="0.2">
      <c r="A4167" s="1">
        <v>41196</v>
      </c>
      <c r="B4167">
        <v>11.7</v>
      </c>
      <c r="C4167">
        <v>11.9</v>
      </c>
      <c r="D4167">
        <v>12</v>
      </c>
      <c r="E4167">
        <v>11.5</v>
      </c>
      <c r="F4167" t="s">
        <v>3822</v>
      </c>
      <c r="G4167">
        <v>-1.01E-2</v>
      </c>
    </row>
    <row r="4168" spans="1:7" x14ac:dyDescent="0.2">
      <c r="A4168" s="1">
        <v>41195</v>
      </c>
      <c r="B4168">
        <v>11.9</v>
      </c>
      <c r="C4168">
        <v>12</v>
      </c>
      <c r="D4168">
        <v>12.1</v>
      </c>
      <c r="E4168">
        <v>11.9</v>
      </c>
      <c r="F4168" t="s">
        <v>3823</v>
      </c>
      <c r="G4168">
        <v>-1.17E-2</v>
      </c>
    </row>
    <row r="4169" spans="1:7" x14ac:dyDescent="0.2">
      <c r="A4169" s="1">
        <v>41194</v>
      </c>
      <c r="B4169">
        <v>12</v>
      </c>
      <c r="C4169">
        <v>12</v>
      </c>
      <c r="D4169">
        <v>12.1</v>
      </c>
      <c r="E4169">
        <v>11.9</v>
      </c>
      <c r="F4169" t="s">
        <v>3824</v>
      </c>
      <c r="G4169">
        <v>0</v>
      </c>
    </row>
    <row r="4170" spans="1:7" x14ac:dyDescent="0.2">
      <c r="A4170" s="1">
        <v>41193</v>
      </c>
      <c r="B4170">
        <v>12</v>
      </c>
      <c r="C4170">
        <v>12.1</v>
      </c>
      <c r="D4170">
        <v>12.1</v>
      </c>
      <c r="E4170">
        <v>11.9</v>
      </c>
      <c r="F4170" t="s">
        <v>3825</v>
      </c>
      <c r="G4170">
        <v>-7.4000000000000003E-3</v>
      </c>
    </row>
    <row r="4171" spans="1:7" x14ac:dyDescent="0.2">
      <c r="A4171" s="1">
        <v>41192</v>
      </c>
      <c r="B4171">
        <v>12.1</v>
      </c>
      <c r="C4171">
        <v>11.9</v>
      </c>
      <c r="D4171">
        <v>12.2</v>
      </c>
      <c r="E4171">
        <v>11.8</v>
      </c>
      <c r="F4171" t="s">
        <v>139</v>
      </c>
      <c r="G4171">
        <v>1.8499999999999999E-2</v>
      </c>
    </row>
    <row r="4172" spans="1:7" x14ac:dyDescent="0.2">
      <c r="A4172" s="1">
        <v>41191</v>
      </c>
      <c r="B4172">
        <v>11.9</v>
      </c>
      <c r="C4172">
        <v>11.8</v>
      </c>
      <c r="D4172">
        <v>12.4</v>
      </c>
      <c r="E4172">
        <v>11.6</v>
      </c>
      <c r="F4172" t="s">
        <v>3705</v>
      </c>
      <c r="G4172">
        <v>1.0200000000000001E-2</v>
      </c>
    </row>
    <row r="4173" spans="1:7" x14ac:dyDescent="0.2">
      <c r="A4173" s="1">
        <v>41190</v>
      </c>
      <c r="B4173">
        <v>11.8</v>
      </c>
      <c r="C4173">
        <v>11.8</v>
      </c>
      <c r="D4173">
        <v>11.9</v>
      </c>
      <c r="E4173">
        <v>10.6</v>
      </c>
      <c r="F4173" t="s">
        <v>3826</v>
      </c>
      <c r="G4173">
        <v>0</v>
      </c>
    </row>
    <row r="4174" spans="1:7" x14ac:dyDescent="0.2">
      <c r="A4174" s="1">
        <v>41189</v>
      </c>
      <c r="B4174">
        <v>11.8</v>
      </c>
      <c r="C4174">
        <v>12.5</v>
      </c>
      <c r="D4174">
        <v>12.6</v>
      </c>
      <c r="E4174">
        <v>11.7</v>
      </c>
      <c r="F4174" t="s">
        <v>3827</v>
      </c>
      <c r="G4174">
        <v>-5.6800000000000003E-2</v>
      </c>
    </row>
    <row r="4175" spans="1:7" x14ac:dyDescent="0.2">
      <c r="A4175" s="1">
        <v>41188</v>
      </c>
      <c r="B4175">
        <v>12.5</v>
      </c>
      <c r="C4175">
        <v>12.7</v>
      </c>
      <c r="D4175">
        <v>12.9</v>
      </c>
      <c r="E4175">
        <v>12.4</v>
      </c>
      <c r="F4175" t="s">
        <v>3777</v>
      </c>
      <c r="G4175">
        <v>-1.4200000000000001E-2</v>
      </c>
    </row>
    <row r="4176" spans="1:7" x14ac:dyDescent="0.2">
      <c r="A4176" s="1">
        <v>41187</v>
      </c>
      <c r="B4176">
        <v>12.7</v>
      </c>
      <c r="C4176">
        <v>12.9</v>
      </c>
      <c r="D4176">
        <v>13</v>
      </c>
      <c r="E4176">
        <v>12.5</v>
      </c>
      <c r="F4176" t="s">
        <v>3828</v>
      </c>
      <c r="G4176">
        <v>-1.2500000000000001E-2</v>
      </c>
    </row>
    <row r="4177" spans="1:7" x14ac:dyDescent="0.2">
      <c r="A4177" s="1">
        <v>41186</v>
      </c>
      <c r="B4177">
        <v>12.9</v>
      </c>
      <c r="C4177">
        <v>12.9</v>
      </c>
      <c r="D4177">
        <v>13.1</v>
      </c>
      <c r="E4177">
        <v>12.6</v>
      </c>
      <c r="F4177" t="s">
        <v>3829</v>
      </c>
      <c r="G4177">
        <v>0</v>
      </c>
    </row>
    <row r="4178" spans="1:7" x14ac:dyDescent="0.2">
      <c r="A4178" s="1">
        <v>41185</v>
      </c>
      <c r="B4178">
        <v>12.9</v>
      </c>
      <c r="C4178">
        <v>12.8</v>
      </c>
      <c r="D4178">
        <v>13</v>
      </c>
      <c r="E4178">
        <v>12.7</v>
      </c>
      <c r="F4178" t="s">
        <v>3830</v>
      </c>
      <c r="G4178">
        <v>3.8999999999999998E-3</v>
      </c>
    </row>
    <row r="4179" spans="1:7" x14ac:dyDescent="0.2">
      <c r="A4179" s="1">
        <v>41184</v>
      </c>
      <c r="B4179">
        <v>12.8</v>
      </c>
      <c r="C4179">
        <v>12.4</v>
      </c>
      <c r="D4179">
        <v>12.9</v>
      </c>
      <c r="E4179">
        <v>12.3</v>
      </c>
      <c r="F4179" t="s">
        <v>3831</v>
      </c>
      <c r="G4179">
        <v>3.5499999999999997E-2</v>
      </c>
    </row>
    <row r="4180" spans="1:7" x14ac:dyDescent="0.2">
      <c r="A4180" s="1">
        <v>41183</v>
      </c>
      <c r="B4180">
        <v>12.4</v>
      </c>
      <c r="C4180">
        <v>12.4</v>
      </c>
      <c r="D4180">
        <v>12.5</v>
      </c>
      <c r="E4180">
        <v>12.3</v>
      </c>
      <c r="F4180" t="s">
        <v>3832</v>
      </c>
      <c r="G4180">
        <v>0</v>
      </c>
    </row>
    <row r="4181" spans="1:7" x14ac:dyDescent="0.2">
      <c r="A4181" s="1">
        <v>41182</v>
      </c>
      <c r="B4181">
        <v>12.4</v>
      </c>
      <c r="C4181">
        <v>12.4</v>
      </c>
      <c r="D4181">
        <v>12.4</v>
      </c>
      <c r="E4181">
        <v>12.3</v>
      </c>
      <c r="F4181" t="s">
        <v>3833</v>
      </c>
      <c r="G4181">
        <v>0</v>
      </c>
    </row>
    <row r="4182" spans="1:7" x14ac:dyDescent="0.2">
      <c r="A4182" s="1">
        <v>41181</v>
      </c>
      <c r="B4182">
        <v>12.4</v>
      </c>
      <c r="C4182">
        <v>12.4</v>
      </c>
      <c r="D4182">
        <v>12.5</v>
      </c>
      <c r="E4182">
        <v>12.2</v>
      </c>
      <c r="F4182" t="s">
        <v>244</v>
      </c>
      <c r="G4182">
        <v>0</v>
      </c>
    </row>
    <row r="4183" spans="1:7" x14ac:dyDescent="0.2">
      <c r="A4183" s="1">
        <v>41180</v>
      </c>
      <c r="B4183">
        <v>12.4</v>
      </c>
      <c r="C4183">
        <v>12.3</v>
      </c>
      <c r="D4183">
        <v>12.4</v>
      </c>
      <c r="E4183">
        <v>12.1</v>
      </c>
      <c r="F4183" t="s">
        <v>3834</v>
      </c>
      <c r="G4183">
        <v>6.4999999999999997E-3</v>
      </c>
    </row>
    <row r="4184" spans="1:7" x14ac:dyDescent="0.2">
      <c r="A4184" s="1">
        <v>41179</v>
      </c>
      <c r="B4184">
        <v>12.3</v>
      </c>
      <c r="C4184">
        <v>12.3</v>
      </c>
      <c r="D4184">
        <v>12.4</v>
      </c>
      <c r="E4184">
        <v>12.2</v>
      </c>
      <c r="F4184" t="s">
        <v>3835</v>
      </c>
      <c r="G4184">
        <v>0</v>
      </c>
    </row>
    <row r="4185" spans="1:7" x14ac:dyDescent="0.2">
      <c r="A4185" s="1">
        <v>41178</v>
      </c>
      <c r="B4185">
        <v>12.3</v>
      </c>
      <c r="C4185">
        <v>12.2</v>
      </c>
      <c r="D4185">
        <v>12.5</v>
      </c>
      <c r="E4185">
        <v>12</v>
      </c>
      <c r="F4185" t="s">
        <v>3836</v>
      </c>
      <c r="G4185">
        <v>5.7000000000000002E-3</v>
      </c>
    </row>
    <row r="4186" spans="1:7" x14ac:dyDescent="0.2">
      <c r="A4186" s="1">
        <v>41177</v>
      </c>
      <c r="B4186">
        <v>12.2</v>
      </c>
      <c r="C4186">
        <v>12.1</v>
      </c>
      <c r="D4186">
        <v>12.2</v>
      </c>
      <c r="E4186">
        <v>12</v>
      </c>
      <c r="F4186" t="s">
        <v>3837</v>
      </c>
      <c r="G4186">
        <v>8.3000000000000001E-3</v>
      </c>
    </row>
    <row r="4187" spans="1:7" x14ac:dyDescent="0.2">
      <c r="A4187" s="1">
        <v>41176</v>
      </c>
      <c r="B4187">
        <v>12.1</v>
      </c>
      <c r="C4187">
        <v>12.2</v>
      </c>
      <c r="D4187">
        <v>12.3</v>
      </c>
      <c r="E4187">
        <v>11.9</v>
      </c>
      <c r="F4187" t="s">
        <v>3838</v>
      </c>
      <c r="G4187">
        <v>-7.4000000000000003E-3</v>
      </c>
    </row>
    <row r="4188" spans="1:7" x14ac:dyDescent="0.2">
      <c r="A4188" s="1">
        <v>41175</v>
      </c>
      <c r="B4188">
        <v>12.2</v>
      </c>
      <c r="C4188">
        <v>12.2</v>
      </c>
      <c r="D4188">
        <v>12.3</v>
      </c>
      <c r="E4188">
        <v>11.6</v>
      </c>
      <c r="F4188" t="s">
        <v>3839</v>
      </c>
      <c r="G4188">
        <v>-4.1000000000000003E-3</v>
      </c>
    </row>
    <row r="4189" spans="1:7" x14ac:dyDescent="0.2">
      <c r="A4189" s="1">
        <v>41174</v>
      </c>
      <c r="B4189">
        <v>12.2</v>
      </c>
      <c r="C4189">
        <v>12.4</v>
      </c>
      <c r="D4189">
        <v>12.4</v>
      </c>
      <c r="E4189">
        <v>12.1</v>
      </c>
      <c r="F4189" t="s">
        <v>3840</v>
      </c>
      <c r="G4189">
        <v>-1.0500000000000001E-2</v>
      </c>
    </row>
    <row r="4190" spans="1:7" x14ac:dyDescent="0.2">
      <c r="A4190" s="1">
        <v>41173</v>
      </c>
      <c r="B4190">
        <v>12.4</v>
      </c>
      <c r="C4190">
        <v>12.3</v>
      </c>
      <c r="D4190">
        <v>12.5</v>
      </c>
      <c r="E4190">
        <v>12</v>
      </c>
      <c r="F4190" t="s">
        <v>3841</v>
      </c>
      <c r="G4190">
        <v>7.3000000000000001E-3</v>
      </c>
    </row>
    <row r="4191" spans="1:7" x14ac:dyDescent="0.2">
      <c r="A4191" s="1">
        <v>41172</v>
      </c>
      <c r="B4191">
        <v>12.3</v>
      </c>
      <c r="C4191">
        <v>12.6</v>
      </c>
      <c r="D4191">
        <v>12.7</v>
      </c>
      <c r="E4191">
        <v>12.3</v>
      </c>
      <c r="F4191" t="s">
        <v>2536</v>
      </c>
      <c r="G4191">
        <v>-2.3099999999999999E-2</v>
      </c>
    </row>
    <row r="4192" spans="1:7" x14ac:dyDescent="0.2">
      <c r="A4192" s="1">
        <v>41171</v>
      </c>
      <c r="B4192">
        <v>12.6</v>
      </c>
      <c r="C4192">
        <v>12.3</v>
      </c>
      <c r="D4192">
        <v>12.7</v>
      </c>
      <c r="E4192">
        <v>12.1</v>
      </c>
      <c r="F4192" t="s">
        <v>3842</v>
      </c>
      <c r="G4192">
        <v>2.6100000000000002E-2</v>
      </c>
    </row>
    <row r="4193" spans="1:7" x14ac:dyDescent="0.2">
      <c r="A4193" s="1">
        <v>41170</v>
      </c>
      <c r="B4193">
        <v>12.3</v>
      </c>
      <c r="C4193">
        <v>11.9</v>
      </c>
      <c r="D4193">
        <v>12.4</v>
      </c>
      <c r="E4193">
        <v>11.8</v>
      </c>
      <c r="F4193" t="s">
        <v>3843</v>
      </c>
      <c r="G4193">
        <v>3.0300000000000001E-2</v>
      </c>
    </row>
    <row r="4194" spans="1:7" x14ac:dyDescent="0.2">
      <c r="A4194" s="1">
        <v>41169</v>
      </c>
      <c r="B4194">
        <v>11.9</v>
      </c>
      <c r="C4194">
        <v>11.9</v>
      </c>
      <c r="D4194">
        <v>12</v>
      </c>
      <c r="E4194">
        <v>11.8</v>
      </c>
      <c r="F4194" t="s">
        <v>2617</v>
      </c>
      <c r="G4194">
        <v>0</v>
      </c>
    </row>
    <row r="4195" spans="1:7" x14ac:dyDescent="0.2">
      <c r="A4195" s="1">
        <v>41168</v>
      </c>
      <c r="B4195">
        <v>11.9</v>
      </c>
      <c r="C4195">
        <v>11.8</v>
      </c>
      <c r="D4195">
        <v>12</v>
      </c>
      <c r="E4195">
        <v>11.7</v>
      </c>
      <c r="F4195" t="s">
        <v>3844</v>
      </c>
      <c r="G4195">
        <v>1.0200000000000001E-2</v>
      </c>
    </row>
    <row r="4196" spans="1:7" x14ac:dyDescent="0.2">
      <c r="A4196" s="1">
        <v>41167</v>
      </c>
      <c r="B4196">
        <v>11.8</v>
      </c>
      <c r="C4196">
        <v>11.7</v>
      </c>
      <c r="D4196">
        <v>11.8</v>
      </c>
      <c r="E4196">
        <v>11.6</v>
      </c>
      <c r="F4196" t="s">
        <v>3845</v>
      </c>
      <c r="G4196">
        <v>6.8999999999999999E-3</v>
      </c>
    </row>
    <row r="4197" spans="1:7" x14ac:dyDescent="0.2">
      <c r="A4197" s="1">
        <v>41166</v>
      </c>
      <c r="B4197">
        <v>11.7</v>
      </c>
      <c r="C4197">
        <v>11.4</v>
      </c>
      <c r="D4197">
        <v>11.8</v>
      </c>
      <c r="E4197">
        <v>11.3</v>
      </c>
      <c r="F4197" t="s">
        <v>3846</v>
      </c>
      <c r="G4197">
        <v>2.3699999999999999E-2</v>
      </c>
    </row>
    <row r="4198" spans="1:7" x14ac:dyDescent="0.2">
      <c r="A4198" s="1">
        <v>41165</v>
      </c>
      <c r="B4198">
        <v>11.4</v>
      </c>
      <c r="C4198">
        <v>11.4</v>
      </c>
      <c r="D4198">
        <v>11.4</v>
      </c>
      <c r="E4198">
        <v>11.2</v>
      </c>
      <c r="F4198" t="s">
        <v>3644</v>
      </c>
      <c r="G4198">
        <v>0</v>
      </c>
    </row>
    <row r="4199" spans="1:7" x14ac:dyDescent="0.2">
      <c r="A4199" s="1">
        <v>41164</v>
      </c>
      <c r="B4199">
        <v>11.4</v>
      </c>
      <c r="C4199">
        <v>11.3</v>
      </c>
      <c r="D4199">
        <v>11.4</v>
      </c>
      <c r="E4199">
        <v>10.8</v>
      </c>
      <c r="F4199" t="s">
        <v>3847</v>
      </c>
      <c r="G4199">
        <v>0</v>
      </c>
    </row>
    <row r="4200" spans="1:7" x14ac:dyDescent="0.2">
      <c r="A4200" s="1">
        <v>41163</v>
      </c>
      <c r="B4200">
        <v>11.3</v>
      </c>
      <c r="C4200">
        <v>11.2</v>
      </c>
      <c r="D4200">
        <v>11.4</v>
      </c>
      <c r="E4200">
        <v>10.9</v>
      </c>
      <c r="F4200" t="s">
        <v>2504</v>
      </c>
      <c r="G4200">
        <v>1.43E-2</v>
      </c>
    </row>
    <row r="4201" spans="1:7" x14ac:dyDescent="0.2">
      <c r="A4201" s="1">
        <v>41162</v>
      </c>
      <c r="B4201">
        <v>11.2</v>
      </c>
      <c r="C4201">
        <v>11</v>
      </c>
      <c r="D4201">
        <v>11.2</v>
      </c>
      <c r="E4201">
        <v>10.9</v>
      </c>
      <c r="F4201" t="s">
        <v>3848</v>
      </c>
      <c r="G4201">
        <v>1.3599999999999999E-2</v>
      </c>
    </row>
    <row r="4202" spans="1:7" x14ac:dyDescent="0.2">
      <c r="A4202" s="1">
        <v>41161</v>
      </c>
      <c r="B4202">
        <v>11</v>
      </c>
      <c r="C4202">
        <v>11</v>
      </c>
      <c r="D4202">
        <v>11.1</v>
      </c>
      <c r="E4202">
        <v>10.9</v>
      </c>
      <c r="F4202" t="s">
        <v>3849</v>
      </c>
      <c r="G4202">
        <v>0</v>
      </c>
    </row>
    <row r="4203" spans="1:7" x14ac:dyDescent="0.2">
      <c r="A4203" s="1">
        <v>41160</v>
      </c>
      <c r="B4203">
        <v>11</v>
      </c>
      <c r="C4203">
        <v>11</v>
      </c>
      <c r="D4203">
        <v>11.1</v>
      </c>
      <c r="E4203">
        <v>10.8</v>
      </c>
      <c r="F4203" t="s">
        <v>3850</v>
      </c>
      <c r="G4203">
        <v>0</v>
      </c>
    </row>
    <row r="4204" spans="1:7" x14ac:dyDescent="0.2">
      <c r="A4204" s="1">
        <v>41159</v>
      </c>
      <c r="B4204">
        <v>11</v>
      </c>
      <c r="C4204">
        <v>11.2</v>
      </c>
      <c r="D4204">
        <v>11.2</v>
      </c>
      <c r="E4204">
        <v>10.9</v>
      </c>
      <c r="F4204" t="s">
        <v>3851</v>
      </c>
      <c r="G4204">
        <v>-1.61E-2</v>
      </c>
    </row>
    <row r="4205" spans="1:7" x14ac:dyDescent="0.2">
      <c r="A4205" s="1">
        <v>41158</v>
      </c>
      <c r="B4205">
        <v>11.2</v>
      </c>
      <c r="C4205">
        <v>11</v>
      </c>
      <c r="D4205">
        <v>11.3</v>
      </c>
      <c r="E4205">
        <v>10.6</v>
      </c>
      <c r="F4205" t="s">
        <v>2359</v>
      </c>
      <c r="G4205">
        <v>1.6400000000000001E-2</v>
      </c>
    </row>
    <row r="4206" spans="1:7" x14ac:dyDescent="0.2">
      <c r="A4206" s="1">
        <v>41157</v>
      </c>
      <c r="B4206">
        <v>11</v>
      </c>
      <c r="C4206">
        <v>10.4</v>
      </c>
      <c r="D4206">
        <v>11.2</v>
      </c>
      <c r="E4206">
        <v>10.3</v>
      </c>
      <c r="F4206" t="s">
        <v>3852</v>
      </c>
      <c r="G4206">
        <v>5.9700000000000003E-2</v>
      </c>
    </row>
    <row r="4207" spans="1:7" x14ac:dyDescent="0.2">
      <c r="A4207" s="1">
        <v>41156</v>
      </c>
      <c r="B4207">
        <v>10.4</v>
      </c>
      <c r="C4207">
        <v>10.5</v>
      </c>
      <c r="D4207">
        <v>10.5</v>
      </c>
      <c r="E4207">
        <v>10.1</v>
      </c>
      <c r="F4207" t="s">
        <v>3853</v>
      </c>
      <c r="G4207">
        <v>-1.4200000000000001E-2</v>
      </c>
    </row>
    <row r="4208" spans="1:7" x14ac:dyDescent="0.2">
      <c r="A4208" s="1">
        <v>41155</v>
      </c>
      <c r="B4208">
        <v>10.5</v>
      </c>
      <c r="C4208">
        <v>10.199999999999999</v>
      </c>
      <c r="D4208">
        <v>10.6</v>
      </c>
      <c r="E4208">
        <v>10.1</v>
      </c>
      <c r="F4208" t="s">
        <v>3854</v>
      </c>
      <c r="G4208">
        <v>3.2399999999999998E-2</v>
      </c>
    </row>
    <row r="4209" spans="1:7" x14ac:dyDescent="0.2">
      <c r="A4209" s="1">
        <v>41154</v>
      </c>
      <c r="B4209">
        <v>10.199999999999999</v>
      </c>
      <c r="C4209">
        <v>10</v>
      </c>
      <c r="D4209">
        <v>10.4</v>
      </c>
      <c r="E4209">
        <v>9.6999999999999993</v>
      </c>
      <c r="F4209" t="s">
        <v>3855</v>
      </c>
      <c r="G4209">
        <v>2.3099999999999999E-2</v>
      </c>
    </row>
    <row r="4210" spans="1:7" x14ac:dyDescent="0.2">
      <c r="A4210" s="1">
        <v>41153</v>
      </c>
      <c r="B4210">
        <v>10</v>
      </c>
      <c r="C4210">
        <v>10.199999999999999</v>
      </c>
      <c r="D4210">
        <v>10.3</v>
      </c>
      <c r="E4210">
        <v>9.8000000000000007</v>
      </c>
      <c r="F4210" t="s">
        <v>3856</v>
      </c>
      <c r="G4210">
        <v>-1.8700000000000001E-2</v>
      </c>
    </row>
    <row r="4211" spans="1:7" x14ac:dyDescent="0.2">
      <c r="A4211" s="1">
        <v>41152</v>
      </c>
      <c r="B4211">
        <v>10.199999999999999</v>
      </c>
      <c r="C4211">
        <v>10.8</v>
      </c>
      <c r="D4211">
        <v>10.8</v>
      </c>
      <c r="E4211">
        <v>9.6999999999999993</v>
      </c>
      <c r="F4211" t="s">
        <v>3857</v>
      </c>
      <c r="G4211">
        <v>-5.7500000000000002E-2</v>
      </c>
    </row>
    <row r="4212" spans="1:7" x14ac:dyDescent="0.2">
      <c r="A4212" s="1">
        <v>41151</v>
      </c>
      <c r="B4212">
        <v>10.8</v>
      </c>
      <c r="C4212">
        <v>10.9</v>
      </c>
      <c r="D4212">
        <v>10.9</v>
      </c>
      <c r="E4212">
        <v>10.6</v>
      </c>
      <c r="F4212" t="s">
        <v>3858</v>
      </c>
      <c r="G4212">
        <v>-1.2800000000000001E-2</v>
      </c>
    </row>
    <row r="4213" spans="1:7" x14ac:dyDescent="0.2">
      <c r="A4213" s="1">
        <v>41150</v>
      </c>
      <c r="B4213">
        <v>10.9</v>
      </c>
      <c r="C4213">
        <v>10.9</v>
      </c>
      <c r="D4213">
        <v>11.1</v>
      </c>
      <c r="E4213">
        <v>10.6</v>
      </c>
      <c r="F4213" t="s">
        <v>3859</v>
      </c>
      <c r="G4213">
        <v>0</v>
      </c>
    </row>
    <row r="4214" spans="1:7" x14ac:dyDescent="0.2">
      <c r="A4214" s="1">
        <v>41149</v>
      </c>
      <c r="B4214">
        <v>10.9</v>
      </c>
      <c r="C4214">
        <v>10.9</v>
      </c>
      <c r="D4214">
        <v>11.2</v>
      </c>
      <c r="E4214">
        <v>10.5</v>
      </c>
      <c r="F4214" t="s">
        <v>3860</v>
      </c>
      <c r="G4214">
        <v>0</v>
      </c>
    </row>
    <row r="4215" spans="1:7" x14ac:dyDescent="0.2">
      <c r="A4215" s="1">
        <v>41148</v>
      </c>
      <c r="B4215">
        <v>10.9</v>
      </c>
      <c r="C4215">
        <v>10.6</v>
      </c>
      <c r="D4215">
        <v>12.1</v>
      </c>
      <c r="E4215">
        <v>10.5</v>
      </c>
      <c r="F4215" t="s">
        <v>3861</v>
      </c>
      <c r="G4215">
        <v>3.2000000000000001E-2</v>
      </c>
    </row>
    <row r="4216" spans="1:7" x14ac:dyDescent="0.2">
      <c r="A4216" s="1">
        <v>41147</v>
      </c>
      <c r="B4216">
        <v>10.6</v>
      </c>
      <c r="C4216">
        <v>10.5</v>
      </c>
      <c r="D4216">
        <v>10.6</v>
      </c>
      <c r="E4216">
        <v>10.4</v>
      </c>
      <c r="F4216" t="s">
        <v>3862</v>
      </c>
      <c r="G4216">
        <v>8.6E-3</v>
      </c>
    </row>
    <row r="4217" spans="1:7" x14ac:dyDescent="0.2">
      <c r="A4217" s="1">
        <v>41146</v>
      </c>
      <c r="B4217">
        <v>10.5</v>
      </c>
      <c r="C4217">
        <v>10.6</v>
      </c>
      <c r="D4217">
        <v>10.6</v>
      </c>
      <c r="E4217">
        <v>10.199999999999999</v>
      </c>
      <c r="F4217" t="s">
        <v>3863</v>
      </c>
      <c r="G4217">
        <v>-7.4999999999999997E-3</v>
      </c>
    </row>
    <row r="4218" spans="1:7" x14ac:dyDescent="0.2">
      <c r="A4218" s="1">
        <v>41145</v>
      </c>
      <c r="B4218">
        <v>10.6</v>
      </c>
      <c r="C4218">
        <v>10.1</v>
      </c>
      <c r="D4218">
        <v>10.6</v>
      </c>
      <c r="E4218">
        <v>9.9</v>
      </c>
      <c r="F4218" t="s">
        <v>3864</v>
      </c>
      <c r="G4218">
        <v>4.9500000000000002E-2</v>
      </c>
    </row>
    <row r="4219" spans="1:7" x14ac:dyDescent="0.2">
      <c r="A4219" s="1">
        <v>41144</v>
      </c>
      <c r="B4219">
        <v>10.1</v>
      </c>
      <c r="C4219">
        <v>9.8000000000000007</v>
      </c>
      <c r="D4219">
        <v>10.3</v>
      </c>
      <c r="E4219">
        <v>9.6999999999999993</v>
      </c>
      <c r="F4219" t="s">
        <v>3865</v>
      </c>
      <c r="G4219">
        <v>2.9600000000000001E-2</v>
      </c>
    </row>
    <row r="4220" spans="1:7" x14ac:dyDescent="0.2">
      <c r="A4220" s="1">
        <v>41143</v>
      </c>
      <c r="B4220">
        <v>9.8000000000000007</v>
      </c>
      <c r="C4220">
        <v>9.9</v>
      </c>
      <c r="D4220">
        <v>10.1</v>
      </c>
      <c r="E4220">
        <v>9.6</v>
      </c>
      <c r="F4220" t="s">
        <v>3866</v>
      </c>
      <c r="G4220">
        <v>-1.11E-2</v>
      </c>
    </row>
    <row r="4221" spans="1:7" x14ac:dyDescent="0.2">
      <c r="A4221" s="1">
        <v>41142</v>
      </c>
      <c r="B4221">
        <v>9.9</v>
      </c>
      <c r="C4221">
        <v>10.1</v>
      </c>
      <c r="D4221">
        <v>10.3</v>
      </c>
      <c r="E4221">
        <v>9.6999999999999993</v>
      </c>
      <c r="F4221" t="s">
        <v>3867</v>
      </c>
      <c r="G4221">
        <v>-1.78E-2</v>
      </c>
    </row>
    <row r="4222" spans="1:7" x14ac:dyDescent="0.2">
      <c r="A4222" s="1">
        <v>41141</v>
      </c>
      <c r="B4222">
        <v>10.1</v>
      </c>
      <c r="C4222">
        <v>8</v>
      </c>
      <c r="D4222">
        <v>10.5</v>
      </c>
      <c r="E4222">
        <v>7.8</v>
      </c>
      <c r="F4222" t="s">
        <v>3868</v>
      </c>
      <c r="G4222">
        <v>0.26250000000000001</v>
      </c>
    </row>
    <row r="4223" spans="1:7" x14ac:dyDescent="0.2">
      <c r="A4223" s="1">
        <v>41140</v>
      </c>
      <c r="B4223">
        <v>8</v>
      </c>
      <c r="C4223">
        <v>11.6</v>
      </c>
      <c r="D4223">
        <v>11.6</v>
      </c>
      <c r="E4223">
        <v>7.6</v>
      </c>
      <c r="F4223" t="s">
        <v>3869</v>
      </c>
      <c r="G4223">
        <v>-0.31090000000000001</v>
      </c>
    </row>
    <row r="4224" spans="1:7" x14ac:dyDescent="0.2">
      <c r="A4224" s="1">
        <v>41139</v>
      </c>
      <c r="B4224">
        <v>11.6</v>
      </c>
      <c r="C4224">
        <v>11.6</v>
      </c>
      <c r="D4224">
        <v>12.9</v>
      </c>
      <c r="E4224">
        <v>11</v>
      </c>
      <c r="F4224" t="s">
        <v>3870</v>
      </c>
      <c r="G4224">
        <v>0</v>
      </c>
    </row>
    <row r="4225" spans="1:7" x14ac:dyDescent="0.2">
      <c r="A4225" s="1">
        <v>41138</v>
      </c>
      <c r="B4225">
        <v>11.6</v>
      </c>
      <c r="C4225">
        <v>13.5</v>
      </c>
      <c r="D4225">
        <v>15.4</v>
      </c>
      <c r="E4225">
        <v>10.6</v>
      </c>
      <c r="F4225" t="s">
        <v>3871</v>
      </c>
      <c r="G4225">
        <v>-0.14219999999999999</v>
      </c>
    </row>
    <row r="4226" spans="1:7" x14ac:dyDescent="0.2">
      <c r="A4226" s="1">
        <v>41137</v>
      </c>
      <c r="B4226">
        <v>13.5</v>
      </c>
      <c r="C4226">
        <v>13.3</v>
      </c>
      <c r="D4226">
        <v>13.8</v>
      </c>
      <c r="E4226">
        <v>12.5</v>
      </c>
      <c r="F4226" t="s">
        <v>3872</v>
      </c>
      <c r="G4226">
        <v>1.89E-2</v>
      </c>
    </row>
    <row r="4227" spans="1:7" x14ac:dyDescent="0.2">
      <c r="A4227" s="1">
        <v>41136</v>
      </c>
      <c r="B4227">
        <v>13.3</v>
      </c>
      <c r="C4227">
        <v>12.2</v>
      </c>
      <c r="D4227">
        <v>13.3</v>
      </c>
      <c r="E4227">
        <v>12.2</v>
      </c>
      <c r="F4227" t="s">
        <v>3873</v>
      </c>
      <c r="G4227">
        <v>8.6999999999999994E-2</v>
      </c>
    </row>
    <row r="4228" spans="1:7" x14ac:dyDescent="0.2">
      <c r="A4228" s="1">
        <v>41135</v>
      </c>
      <c r="B4228">
        <v>12.2</v>
      </c>
      <c r="C4228">
        <v>12</v>
      </c>
      <c r="D4228">
        <v>12.3</v>
      </c>
      <c r="E4228">
        <v>11.9</v>
      </c>
      <c r="F4228" t="s">
        <v>3874</v>
      </c>
      <c r="G4228">
        <v>1.2500000000000001E-2</v>
      </c>
    </row>
    <row r="4229" spans="1:7" x14ac:dyDescent="0.2">
      <c r="A4229" s="1">
        <v>41134</v>
      </c>
      <c r="B4229">
        <v>12</v>
      </c>
      <c r="C4229">
        <v>11.6</v>
      </c>
      <c r="D4229">
        <v>12.1</v>
      </c>
      <c r="E4229">
        <v>11.5</v>
      </c>
      <c r="F4229" t="s">
        <v>3875</v>
      </c>
      <c r="G4229">
        <v>3.61E-2</v>
      </c>
    </row>
    <row r="4230" spans="1:7" x14ac:dyDescent="0.2">
      <c r="A4230" s="1">
        <v>41133</v>
      </c>
      <c r="B4230">
        <v>11.6</v>
      </c>
      <c r="C4230">
        <v>11.5</v>
      </c>
      <c r="D4230">
        <v>11.8</v>
      </c>
      <c r="E4230">
        <v>11.4</v>
      </c>
      <c r="F4230" t="s">
        <v>843</v>
      </c>
      <c r="G4230">
        <v>9.5999999999999992E-3</v>
      </c>
    </row>
    <row r="4231" spans="1:7" x14ac:dyDescent="0.2">
      <c r="A4231" s="1">
        <v>41132</v>
      </c>
      <c r="B4231">
        <v>11.5</v>
      </c>
      <c r="C4231">
        <v>11.4</v>
      </c>
      <c r="D4231">
        <v>11.6</v>
      </c>
      <c r="E4231">
        <v>11.4</v>
      </c>
      <c r="F4231" t="s">
        <v>3876</v>
      </c>
      <c r="G4231">
        <v>1.0500000000000001E-2</v>
      </c>
    </row>
    <row r="4232" spans="1:7" x14ac:dyDescent="0.2">
      <c r="A4232" s="1">
        <v>41131</v>
      </c>
      <c r="B4232">
        <v>11.4</v>
      </c>
      <c r="C4232">
        <v>11.1</v>
      </c>
      <c r="D4232">
        <v>11.6</v>
      </c>
      <c r="E4232">
        <v>11</v>
      </c>
      <c r="F4232" t="s">
        <v>3877</v>
      </c>
      <c r="G4232">
        <v>2.98E-2</v>
      </c>
    </row>
    <row r="4233" spans="1:7" x14ac:dyDescent="0.2">
      <c r="A4233" s="1">
        <v>41130</v>
      </c>
      <c r="B4233">
        <v>11.1</v>
      </c>
      <c r="C4233">
        <v>11.1</v>
      </c>
      <c r="D4233">
        <v>12</v>
      </c>
      <c r="E4233">
        <v>10.8</v>
      </c>
      <c r="F4233" t="s">
        <v>3878</v>
      </c>
      <c r="G4233">
        <v>0</v>
      </c>
    </row>
    <row r="4234" spans="1:7" x14ac:dyDescent="0.2">
      <c r="A4234" s="1">
        <v>41129</v>
      </c>
      <c r="B4234">
        <v>11.1</v>
      </c>
      <c r="C4234">
        <v>11.1</v>
      </c>
      <c r="D4234">
        <v>11.1</v>
      </c>
      <c r="E4234">
        <v>10.9</v>
      </c>
      <c r="F4234" t="s">
        <v>3879</v>
      </c>
      <c r="G4234">
        <v>0</v>
      </c>
    </row>
    <row r="4235" spans="1:7" x14ac:dyDescent="0.2">
      <c r="A4235" s="1">
        <v>41128</v>
      </c>
      <c r="B4235">
        <v>11.1</v>
      </c>
      <c r="C4235">
        <v>10.9</v>
      </c>
      <c r="D4235">
        <v>11.1</v>
      </c>
      <c r="E4235">
        <v>10.6</v>
      </c>
      <c r="F4235" t="s">
        <v>2969</v>
      </c>
      <c r="G4235">
        <v>2.2100000000000002E-2</v>
      </c>
    </row>
    <row r="4236" spans="1:7" x14ac:dyDescent="0.2">
      <c r="A4236" s="1">
        <v>41127</v>
      </c>
      <c r="B4236">
        <v>10.9</v>
      </c>
      <c r="C4236">
        <v>10.9</v>
      </c>
      <c r="D4236">
        <v>11.2</v>
      </c>
      <c r="E4236">
        <v>10.6</v>
      </c>
      <c r="F4236" t="s">
        <v>3880</v>
      </c>
      <c r="G4236">
        <v>0</v>
      </c>
    </row>
    <row r="4237" spans="1:7" x14ac:dyDescent="0.2">
      <c r="A4237" s="1">
        <v>41126</v>
      </c>
      <c r="B4237">
        <v>10.9</v>
      </c>
      <c r="C4237">
        <v>11</v>
      </c>
      <c r="D4237">
        <v>11.3</v>
      </c>
      <c r="E4237">
        <v>10.1</v>
      </c>
      <c r="F4237" t="s">
        <v>2449</v>
      </c>
      <c r="G4237">
        <v>-0.01</v>
      </c>
    </row>
    <row r="4238" spans="1:7" x14ac:dyDescent="0.2">
      <c r="A4238" s="1">
        <v>41125</v>
      </c>
      <c r="B4238">
        <v>11</v>
      </c>
      <c r="C4238">
        <v>11</v>
      </c>
      <c r="D4238">
        <v>11.3</v>
      </c>
      <c r="E4238">
        <v>10.5</v>
      </c>
      <c r="F4238" t="s">
        <v>3881</v>
      </c>
      <c r="G4238">
        <v>0</v>
      </c>
    </row>
    <row r="4239" spans="1:7" x14ac:dyDescent="0.2">
      <c r="A4239" s="1">
        <v>41124</v>
      </c>
      <c r="B4239">
        <v>11</v>
      </c>
      <c r="C4239">
        <v>10.5</v>
      </c>
      <c r="D4239">
        <v>11.1</v>
      </c>
      <c r="E4239">
        <v>10.3</v>
      </c>
      <c r="F4239" t="s">
        <v>3882</v>
      </c>
      <c r="G4239">
        <v>4.1799999999999997E-2</v>
      </c>
    </row>
    <row r="4240" spans="1:7" x14ac:dyDescent="0.2">
      <c r="A4240" s="1">
        <v>41123</v>
      </c>
      <c r="B4240">
        <v>10.5</v>
      </c>
      <c r="C4240">
        <v>9.6</v>
      </c>
      <c r="D4240">
        <v>11</v>
      </c>
      <c r="E4240">
        <v>9.4</v>
      </c>
      <c r="F4240" t="s">
        <v>3883</v>
      </c>
      <c r="G4240">
        <v>0.1026</v>
      </c>
    </row>
    <row r="4241" spans="1:7" x14ac:dyDescent="0.2">
      <c r="A4241" s="1">
        <v>41122</v>
      </c>
      <c r="B4241">
        <v>9.6</v>
      </c>
      <c r="C4241">
        <v>9.4</v>
      </c>
      <c r="D4241">
        <v>9.6</v>
      </c>
      <c r="E4241">
        <v>9.1</v>
      </c>
      <c r="F4241" t="s">
        <v>3884</v>
      </c>
      <c r="G4241">
        <v>2.1399999999999999E-2</v>
      </c>
    </row>
    <row r="4242" spans="1:7" x14ac:dyDescent="0.2">
      <c r="A4242" s="1">
        <v>41121</v>
      </c>
      <c r="B4242">
        <v>9.4</v>
      </c>
      <c r="C4242">
        <v>9.1</v>
      </c>
      <c r="D4242">
        <v>9.4</v>
      </c>
      <c r="E4242">
        <v>9.1</v>
      </c>
      <c r="F4242" t="s">
        <v>3885</v>
      </c>
      <c r="G4242">
        <v>2.75E-2</v>
      </c>
    </row>
    <row r="4243" spans="1:7" x14ac:dyDescent="0.2">
      <c r="A4243" s="1">
        <v>41120</v>
      </c>
      <c r="B4243">
        <v>9.1</v>
      </c>
      <c r="C4243">
        <v>8.6999999999999993</v>
      </c>
      <c r="D4243">
        <v>9.1</v>
      </c>
      <c r="E4243">
        <v>8.6999999999999993</v>
      </c>
      <c r="F4243" t="s">
        <v>3886</v>
      </c>
      <c r="G4243">
        <v>4.48E-2</v>
      </c>
    </row>
    <row r="4244" spans="1:7" x14ac:dyDescent="0.2">
      <c r="A4244" s="1">
        <v>41119</v>
      </c>
      <c r="B4244">
        <v>8.6999999999999993</v>
      </c>
      <c r="C4244">
        <v>8.9</v>
      </c>
      <c r="D4244">
        <v>8.9</v>
      </c>
      <c r="E4244">
        <v>8.6999999999999993</v>
      </c>
      <c r="F4244" t="s">
        <v>3887</v>
      </c>
      <c r="G4244">
        <v>-2.0199999999999999E-2</v>
      </c>
    </row>
    <row r="4245" spans="1:7" x14ac:dyDescent="0.2">
      <c r="A4245" s="1">
        <v>41118</v>
      </c>
      <c r="B4245">
        <v>8.9</v>
      </c>
      <c r="C4245">
        <v>8.9</v>
      </c>
      <c r="D4245">
        <v>8.9</v>
      </c>
      <c r="E4245">
        <v>8.6999999999999993</v>
      </c>
      <c r="F4245" t="s">
        <v>3526</v>
      </c>
      <c r="G4245">
        <v>0</v>
      </c>
    </row>
    <row r="4246" spans="1:7" x14ac:dyDescent="0.2">
      <c r="A4246" s="1">
        <v>41117</v>
      </c>
      <c r="B4246">
        <v>8.9</v>
      </c>
      <c r="C4246">
        <v>8.9</v>
      </c>
      <c r="D4246">
        <v>8.9</v>
      </c>
      <c r="E4246">
        <v>8.8000000000000007</v>
      </c>
      <c r="F4246" t="s">
        <v>804</v>
      </c>
      <c r="G4246">
        <v>0</v>
      </c>
    </row>
    <row r="4247" spans="1:7" x14ac:dyDescent="0.2">
      <c r="A4247" s="1">
        <v>41116</v>
      </c>
      <c r="B4247">
        <v>8.9</v>
      </c>
      <c r="C4247">
        <v>8.8000000000000007</v>
      </c>
      <c r="D4247">
        <v>8.9</v>
      </c>
      <c r="E4247">
        <v>8.6</v>
      </c>
      <c r="F4247" t="s">
        <v>3888</v>
      </c>
      <c r="G4247">
        <v>1.14E-2</v>
      </c>
    </row>
    <row r="4248" spans="1:7" x14ac:dyDescent="0.2">
      <c r="A4248" s="1">
        <v>41115</v>
      </c>
      <c r="B4248">
        <v>8.8000000000000007</v>
      </c>
      <c r="C4248">
        <v>8.6</v>
      </c>
      <c r="D4248">
        <v>8.9</v>
      </c>
      <c r="E4248">
        <v>8.4</v>
      </c>
      <c r="F4248" t="s">
        <v>3889</v>
      </c>
      <c r="G4248">
        <v>2.3300000000000001E-2</v>
      </c>
    </row>
    <row r="4249" spans="1:7" x14ac:dyDescent="0.2">
      <c r="A4249" s="1">
        <v>41114</v>
      </c>
      <c r="B4249">
        <v>8.6</v>
      </c>
      <c r="C4249">
        <v>8.4</v>
      </c>
      <c r="D4249">
        <v>8.9</v>
      </c>
      <c r="E4249">
        <v>8.3000000000000007</v>
      </c>
      <c r="F4249" t="s">
        <v>3843</v>
      </c>
      <c r="G4249">
        <v>1.78E-2</v>
      </c>
    </row>
    <row r="4250" spans="1:7" x14ac:dyDescent="0.2">
      <c r="A4250" s="1">
        <v>41113</v>
      </c>
      <c r="B4250">
        <v>8.4</v>
      </c>
      <c r="C4250">
        <v>8.4</v>
      </c>
      <c r="D4250">
        <v>9.1999999999999993</v>
      </c>
      <c r="E4250">
        <v>7.8</v>
      </c>
      <c r="F4250" t="s">
        <v>3890</v>
      </c>
      <c r="G4250">
        <v>0</v>
      </c>
    </row>
    <row r="4251" spans="1:7" x14ac:dyDescent="0.2">
      <c r="A4251" s="1">
        <v>41112</v>
      </c>
      <c r="B4251">
        <v>8.4</v>
      </c>
      <c r="C4251">
        <v>8.9</v>
      </c>
      <c r="D4251">
        <v>9</v>
      </c>
      <c r="E4251">
        <v>8.3000000000000007</v>
      </c>
      <c r="F4251" t="s">
        <v>3891</v>
      </c>
      <c r="G4251">
        <v>-4.9700000000000001E-2</v>
      </c>
    </row>
    <row r="4252" spans="1:7" x14ac:dyDescent="0.2">
      <c r="A4252" s="1">
        <v>41111</v>
      </c>
      <c r="B4252">
        <v>8.9</v>
      </c>
      <c r="C4252">
        <v>8.5</v>
      </c>
      <c r="D4252">
        <v>9.6999999999999993</v>
      </c>
      <c r="E4252">
        <v>8</v>
      </c>
      <c r="F4252" t="s">
        <v>3892</v>
      </c>
      <c r="G4252">
        <v>3.8699999999999998E-2</v>
      </c>
    </row>
    <row r="4253" spans="1:7" x14ac:dyDescent="0.2">
      <c r="A4253" s="1">
        <v>41110</v>
      </c>
      <c r="B4253">
        <v>8.5</v>
      </c>
      <c r="C4253">
        <v>8.9</v>
      </c>
      <c r="D4253">
        <v>8.9</v>
      </c>
      <c r="E4253">
        <v>7.6</v>
      </c>
      <c r="F4253" t="s">
        <v>3893</v>
      </c>
      <c r="G4253">
        <v>-3.95E-2</v>
      </c>
    </row>
    <row r="4254" spans="1:7" x14ac:dyDescent="0.2">
      <c r="A4254" s="1">
        <v>41109</v>
      </c>
      <c r="B4254">
        <v>8.9</v>
      </c>
      <c r="C4254">
        <v>9.1</v>
      </c>
      <c r="D4254">
        <v>9.1999999999999993</v>
      </c>
      <c r="E4254">
        <v>8.8000000000000007</v>
      </c>
      <c r="F4254" t="s">
        <v>3894</v>
      </c>
      <c r="G4254">
        <v>-2.63E-2</v>
      </c>
    </row>
    <row r="4255" spans="1:7" x14ac:dyDescent="0.2">
      <c r="A4255" s="1">
        <v>41108</v>
      </c>
      <c r="B4255">
        <v>9.1</v>
      </c>
      <c r="C4255">
        <v>8.8000000000000007</v>
      </c>
      <c r="D4255">
        <v>9.4</v>
      </c>
      <c r="E4255">
        <v>8.5</v>
      </c>
      <c r="F4255" t="s">
        <v>3895</v>
      </c>
      <c r="G4255">
        <v>3.5200000000000002E-2</v>
      </c>
    </row>
    <row r="4256" spans="1:7" x14ac:dyDescent="0.2">
      <c r="A4256" s="1">
        <v>41107</v>
      </c>
      <c r="B4256">
        <v>8.8000000000000007</v>
      </c>
      <c r="C4256">
        <v>8.5</v>
      </c>
      <c r="D4256">
        <v>9.5</v>
      </c>
      <c r="E4256">
        <v>7.3</v>
      </c>
      <c r="F4256" t="s">
        <v>485</v>
      </c>
      <c r="G4256">
        <v>3.5299999999999998E-2</v>
      </c>
    </row>
    <row r="4257" spans="1:7" x14ac:dyDescent="0.2">
      <c r="A4257" s="1">
        <v>41106</v>
      </c>
      <c r="B4257">
        <v>8.5</v>
      </c>
      <c r="C4257">
        <v>7.6</v>
      </c>
      <c r="D4257">
        <v>8.6</v>
      </c>
      <c r="E4257">
        <v>7.6</v>
      </c>
      <c r="F4257" t="s">
        <v>3896</v>
      </c>
      <c r="G4257">
        <v>0.11550000000000001</v>
      </c>
    </row>
    <row r="4258" spans="1:7" x14ac:dyDescent="0.2">
      <c r="A4258" s="1">
        <v>41105</v>
      </c>
      <c r="B4258">
        <v>7.6</v>
      </c>
      <c r="C4258">
        <v>7.5</v>
      </c>
      <c r="D4258">
        <v>7.7</v>
      </c>
      <c r="E4258">
        <v>7.4</v>
      </c>
      <c r="F4258" t="s">
        <v>3897</v>
      </c>
      <c r="G4258">
        <v>1.06E-2</v>
      </c>
    </row>
    <row r="4259" spans="1:7" x14ac:dyDescent="0.2">
      <c r="A4259" s="1">
        <v>41104</v>
      </c>
      <c r="B4259">
        <v>7.5</v>
      </c>
      <c r="C4259">
        <v>7.7</v>
      </c>
      <c r="D4259">
        <v>7.7</v>
      </c>
      <c r="E4259">
        <v>7.5</v>
      </c>
      <c r="F4259" t="s">
        <v>3898</v>
      </c>
      <c r="G4259">
        <v>-1.6899999999999998E-2</v>
      </c>
    </row>
    <row r="4260" spans="1:7" x14ac:dyDescent="0.2">
      <c r="A4260" s="1">
        <v>41103</v>
      </c>
      <c r="B4260">
        <v>7.7</v>
      </c>
      <c r="C4260">
        <v>7.8</v>
      </c>
      <c r="D4260">
        <v>7.8</v>
      </c>
      <c r="E4260">
        <v>7.4</v>
      </c>
      <c r="F4260" t="s">
        <v>3899</v>
      </c>
      <c r="G4260">
        <v>-1.1599999999999999E-2</v>
      </c>
    </row>
    <row r="4261" spans="1:7" x14ac:dyDescent="0.2">
      <c r="A4261" s="1">
        <v>41102</v>
      </c>
      <c r="B4261">
        <v>7.8</v>
      </c>
      <c r="C4261">
        <v>7.2</v>
      </c>
      <c r="D4261">
        <v>7.9</v>
      </c>
      <c r="E4261">
        <v>7.1</v>
      </c>
      <c r="F4261" t="s">
        <v>3900</v>
      </c>
      <c r="G4261">
        <v>8.5300000000000001E-2</v>
      </c>
    </row>
    <row r="4262" spans="1:7" x14ac:dyDescent="0.2">
      <c r="A4262" s="1">
        <v>41101</v>
      </c>
      <c r="B4262">
        <v>7.2</v>
      </c>
      <c r="C4262">
        <v>7.2</v>
      </c>
      <c r="D4262">
        <v>7.3</v>
      </c>
      <c r="E4262">
        <v>7</v>
      </c>
      <c r="F4262" t="s">
        <v>2722</v>
      </c>
      <c r="G4262">
        <v>0</v>
      </c>
    </row>
    <row r="4263" spans="1:7" x14ac:dyDescent="0.2">
      <c r="A4263" s="1">
        <v>41100</v>
      </c>
      <c r="B4263">
        <v>7.2</v>
      </c>
      <c r="C4263">
        <v>7</v>
      </c>
      <c r="D4263">
        <v>7.3</v>
      </c>
      <c r="E4263">
        <v>7</v>
      </c>
      <c r="F4263" t="s">
        <v>3901</v>
      </c>
      <c r="G4263">
        <v>2.5600000000000001E-2</v>
      </c>
    </row>
    <row r="4264" spans="1:7" x14ac:dyDescent="0.2">
      <c r="A4264" s="1">
        <v>41099</v>
      </c>
      <c r="B4264">
        <v>7</v>
      </c>
      <c r="C4264">
        <v>6.8</v>
      </c>
      <c r="D4264">
        <v>7.1</v>
      </c>
      <c r="E4264">
        <v>6.7</v>
      </c>
      <c r="F4264" t="s">
        <v>3882</v>
      </c>
      <c r="G4264">
        <v>3.2399999999999998E-2</v>
      </c>
    </row>
    <row r="4265" spans="1:7" x14ac:dyDescent="0.2">
      <c r="A4265" s="1">
        <v>41098</v>
      </c>
      <c r="B4265">
        <v>6.8</v>
      </c>
      <c r="C4265">
        <v>6.8</v>
      </c>
      <c r="D4265">
        <v>6.9</v>
      </c>
      <c r="E4265">
        <v>6.7</v>
      </c>
      <c r="F4265" t="s">
        <v>3902</v>
      </c>
      <c r="G4265">
        <v>0</v>
      </c>
    </row>
    <row r="4266" spans="1:7" x14ac:dyDescent="0.2">
      <c r="A4266" s="1">
        <v>41097</v>
      </c>
      <c r="B4266">
        <v>6.8</v>
      </c>
      <c r="C4266">
        <v>6.7</v>
      </c>
      <c r="D4266">
        <v>6.9</v>
      </c>
      <c r="E4266">
        <v>6.6</v>
      </c>
      <c r="F4266" t="s">
        <v>3903</v>
      </c>
      <c r="G4266">
        <v>1.6500000000000001E-2</v>
      </c>
    </row>
    <row r="4267" spans="1:7" x14ac:dyDescent="0.2">
      <c r="A4267" s="1">
        <v>41096</v>
      </c>
      <c r="B4267">
        <v>6.7</v>
      </c>
      <c r="C4267">
        <v>6.7</v>
      </c>
      <c r="D4267">
        <v>6.7</v>
      </c>
      <c r="E4267">
        <v>6.6</v>
      </c>
      <c r="F4267" t="s">
        <v>3904</v>
      </c>
      <c r="G4267">
        <v>0</v>
      </c>
    </row>
    <row r="4268" spans="1:7" x14ac:dyDescent="0.2">
      <c r="A4268" s="1">
        <v>41095</v>
      </c>
      <c r="B4268">
        <v>6.7</v>
      </c>
      <c r="C4268">
        <v>6.5</v>
      </c>
      <c r="D4268">
        <v>6.8</v>
      </c>
      <c r="E4268">
        <v>6.5</v>
      </c>
      <c r="F4268" t="s">
        <v>2415</v>
      </c>
      <c r="G4268">
        <v>2.46E-2</v>
      </c>
    </row>
    <row r="4269" spans="1:7" x14ac:dyDescent="0.2">
      <c r="A4269" s="1">
        <v>41094</v>
      </c>
      <c r="B4269">
        <v>6.5</v>
      </c>
      <c r="C4269">
        <v>6.4</v>
      </c>
      <c r="D4269">
        <v>6.6</v>
      </c>
      <c r="E4269">
        <v>6.4</v>
      </c>
      <c r="F4269" t="s">
        <v>3905</v>
      </c>
      <c r="G4269">
        <v>9.2999999999999992E-3</v>
      </c>
    </row>
    <row r="4270" spans="1:7" x14ac:dyDescent="0.2">
      <c r="A4270" s="1">
        <v>41093</v>
      </c>
      <c r="B4270">
        <v>6.4</v>
      </c>
      <c r="C4270">
        <v>6.8</v>
      </c>
      <c r="D4270">
        <v>6.8</v>
      </c>
      <c r="E4270">
        <v>6.4</v>
      </c>
      <c r="F4270" t="s">
        <v>117</v>
      </c>
      <c r="G4270">
        <v>-4.5900000000000003E-2</v>
      </c>
    </row>
    <row r="4271" spans="1:7" x14ac:dyDescent="0.2">
      <c r="A4271" s="1">
        <v>41092</v>
      </c>
      <c r="B4271">
        <v>6.8</v>
      </c>
      <c r="C4271">
        <v>6.6</v>
      </c>
      <c r="D4271">
        <v>6.8</v>
      </c>
      <c r="E4271">
        <v>6.6</v>
      </c>
      <c r="F4271" t="s">
        <v>3906</v>
      </c>
      <c r="G4271">
        <v>1.9599999999999999E-2</v>
      </c>
    </row>
    <row r="4272" spans="1:7" x14ac:dyDescent="0.2">
      <c r="A4272" s="1">
        <v>41091</v>
      </c>
      <c r="B4272">
        <v>6.6</v>
      </c>
      <c r="C4272">
        <v>6.7</v>
      </c>
      <c r="D4272">
        <v>6.7</v>
      </c>
      <c r="E4272">
        <v>6.5</v>
      </c>
      <c r="F4272" t="s">
        <v>229</v>
      </c>
      <c r="G4272">
        <v>-8.9999999999999993E-3</v>
      </c>
    </row>
    <row r="4273" spans="1:7" x14ac:dyDescent="0.2">
      <c r="A4273" s="1">
        <v>41090</v>
      </c>
      <c r="B4273">
        <v>6.7</v>
      </c>
      <c r="C4273">
        <v>6.7</v>
      </c>
      <c r="D4273">
        <v>6.7</v>
      </c>
      <c r="E4273">
        <v>6.6</v>
      </c>
      <c r="F4273" t="s">
        <v>3907</v>
      </c>
      <c r="G4273">
        <v>0</v>
      </c>
    </row>
    <row r="4274" spans="1:7" x14ac:dyDescent="0.2">
      <c r="A4274" s="1">
        <v>41089</v>
      </c>
      <c r="B4274">
        <v>6.7</v>
      </c>
      <c r="C4274">
        <v>6.6</v>
      </c>
      <c r="D4274">
        <v>6.7</v>
      </c>
      <c r="E4274">
        <v>6.5</v>
      </c>
      <c r="F4274" t="s">
        <v>3908</v>
      </c>
      <c r="G4274">
        <v>0</v>
      </c>
    </row>
    <row r="4275" spans="1:7" x14ac:dyDescent="0.2">
      <c r="A4275" s="1">
        <v>41088</v>
      </c>
      <c r="B4275">
        <v>6.6</v>
      </c>
      <c r="C4275">
        <v>6.7</v>
      </c>
      <c r="D4275">
        <v>6.7</v>
      </c>
      <c r="E4275">
        <v>6.5</v>
      </c>
      <c r="F4275" t="s">
        <v>3909</v>
      </c>
      <c r="G4275">
        <v>0</v>
      </c>
    </row>
    <row r="4276" spans="1:7" x14ac:dyDescent="0.2">
      <c r="A4276" s="1">
        <v>41087</v>
      </c>
      <c r="B4276">
        <v>6.7</v>
      </c>
      <c r="C4276">
        <v>6.4</v>
      </c>
      <c r="D4276">
        <v>6.7</v>
      </c>
      <c r="E4276">
        <v>6.4</v>
      </c>
      <c r="F4276" t="s">
        <v>895</v>
      </c>
      <c r="G4276">
        <v>3.5799999999999998E-2</v>
      </c>
    </row>
    <row r="4277" spans="1:7" x14ac:dyDescent="0.2">
      <c r="A4277" s="1">
        <v>41086</v>
      </c>
      <c r="B4277">
        <v>6.4</v>
      </c>
      <c r="C4277">
        <v>6.3</v>
      </c>
      <c r="D4277">
        <v>6.5</v>
      </c>
      <c r="E4277">
        <v>6.3</v>
      </c>
      <c r="F4277" t="s">
        <v>3910</v>
      </c>
      <c r="G4277">
        <v>1.9E-2</v>
      </c>
    </row>
    <row r="4278" spans="1:7" x14ac:dyDescent="0.2">
      <c r="A4278" s="1">
        <v>41085</v>
      </c>
      <c r="B4278">
        <v>6.3</v>
      </c>
      <c r="C4278">
        <v>6.3</v>
      </c>
      <c r="D4278">
        <v>6.4</v>
      </c>
      <c r="E4278">
        <v>6.2</v>
      </c>
      <c r="F4278" t="s">
        <v>3911</v>
      </c>
      <c r="G4278">
        <v>0</v>
      </c>
    </row>
    <row r="4279" spans="1:7" x14ac:dyDescent="0.2">
      <c r="A4279" s="1">
        <v>41084</v>
      </c>
      <c r="B4279">
        <v>6.3</v>
      </c>
      <c r="C4279">
        <v>6.4</v>
      </c>
      <c r="D4279">
        <v>6.5</v>
      </c>
      <c r="E4279">
        <v>6.3</v>
      </c>
      <c r="F4279" t="s">
        <v>3912</v>
      </c>
      <c r="G4279">
        <v>-1.24E-2</v>
      </c>
    </row>
    <row r="4280" spans="1:7" x14ac:dyDescent="0.2">
      <c r="A4280" s="1">
        <v>41083</v>
      </c>
      <c r="B4280">
        <v>6.4</v>
      </c>
      <c r="C4280">
        <v>6.6</v>
      </c>
      <c r="D4280">
        <v>6.7</v>
      </c>
      <c r="E4280">
        <v>6.4</v>
      </c>
      <c r="F4280" t="s">
        <v>3551</v>
      </c>
      <c r="G4280">
        <v>-1.83E-2</v>
      </c>
    </row>
    <row r="4281" spans="1:7" x14ac:dyDescent="0.2">
      <c r="A4281" s="1">
        <v>41082</v>
      </c>
      <c r="B4281">
        <v>6.6</v>
      </c>
      <c r="C4281">
        <v>6.7</v>
      </c>
      <c r="D4281">
        <v>6.8</v>
      </c>
      <c r="E4281">
        <v>6.4</v>
      </c>
      <c r="F4281" t="s">
        <v>3913</v>
      </c>
      <c r="G4281">
        <v>-1.95E-2</v>
      </c>
    </row>
    <row r="4282" spans="1:7" x14ac:dyDescent="0.2">
      <c r="A4282" s="1">
        <v>41081</v>
      </c>
      <c r="B4282">
        <v>6.7</v>
      </c>
      <c r="C4282">
        <v>6.7</v>
      </c>
      <c r="D4282">
        <v>6.8</v>
      </c>
      <c r="E4282">
        <v>6.6</v>
      </c>
      <c r="F4282" t="s">
        <v>3914</v>
      </c>
      <c r="G4282">
        <v>0</v>
      </c>
    </row>
    <row r="4283" spans="1:7" x14ac:dyDescent="0.2">
      <c r="A4283" s="1">
        <v>41080</v>
      </c>
      <c r="B4283">
        <v>6.7</v>
      </c>
      <c r="C4283">
        <v>6.5</v>
      </c>
      <c r="D4283">
        <v>6.7</v>
      </c>
      <c r="E4283">
        <v>6.4</v>
      </c>
      <c r="F4283" t="s">
        <v>3915</v>
      </c>
      <c r="G4283">
        <v>2.6200000000000001E-2</v>
      </c>
    </row>
    <row r="4284" spans="1:7" x14ac:dyDescent="0.2">
      <c r="A4284" s="1">
        <v>41079</v>
      </c>
      <c r="B4284">
        <v>6.5</v>
      </c>
      <c r="C4284">
        <v>6.3</v>
      </c>
      <c r="D4284">
        <v>6.5</v>
      </c>
      <c r="E4284">
        <v>6.3</v>
      </c>
      <c r="F4284" t="s">
        <v>3916</v>
      </c>
      <c r="G4284">
        <v>3.0099999999999998E-2</v>
      </c>
    </row>
    <row r="4285" spans="1:7" x14ac:dyDescent="0.2">
      <c r="A4285" s="1">
        <v>41078</v>
      </c>
      <c r="B4285">
        <v>6.3</v>
      </c>
      <c r="C4285">
        <v>6.2</v>
      </c>
      <c r="D4285">
        <v>6.4</v>
      </c>
      <c r="E4285">
        <v>6</v>
      </c>
      <c r="F4285" t="s">
        <v>3637</v>
      </c>
      <c r="G4285">
        <v>2.4400000000000002E-2</v>
      </c>
    </row>
    <row r="4286" spans="1:7" x14ac:dyDescent="0.2">
      <c r="A4286" s="1">
        <v>41077</v>
      </c>
      <c r="B4286">
        <v>6.2</v>
      </c>
      <c r="C4286">
        <v>6.4</v>
      </c>
      <c r="D4286">
        <v>6.5</v>
      </c>
      <c r="E4286">
        <v>6.1</v>
      </c>
      <c r="F4286" t="s">
        <v>3917</v>
      </c>
      <c r="G4286">
        <v>-3.7499999999999999E-2</v>
      </c>
    </row>
    <row r="4287" spans="1:7" x14ac:dyDescent="0.2">
      <c r="A4287" s="1">
        <v>41076</v>
      </c>
      <c r="B4287">
        <v>6.4</v>
      </c>
      <c r="C4287">
        <v>6.5</v>
      </c>
      <c r="D4287">
        <v>6.6</v>
      </c>
      <c r="E4287">
        <v>6.3</v>
      </c>
      <c r="F4287" t="s">
        <v>3918</v>
      </c>
      <c r="G4287">
        <v>-1.54E-2</v>
      </c>
    </row>
    <row r="4288" spans="1:7" x14ac:dyDescent="0.2">
      <c r="A4288" s="1">
        <v>41075</v>
      </c>
      <c r="B4288">
        <v>6.5</v>
      </c>
      <c r="C4288">
        <v>5.9</v>
      </c>
      <c r="D4288">
        <v>6.6</v>
      </c>
      <c r="E4288">
        <v>5.9</v>
      </c>
      <c r="F4288" t="s">
        <v>2241</v>
      </c>
      <c r="G4288">
        <v>9.2399999999999996E-2</v>
      </c>
    </row>
    <row r="4289" spans="1:7" x14ac:dyDescent="0.2">
      <c r="A4289" s="1">
        <v>41074</v>
      </c>
      <c r="B4289">
        <v>5.9</v>
      </c>
      <c r="C4289">
        <v>5.9</v>
      </c>
      <c r="D4289">
        <v>6</v>
      </c>
      <c r="E4289">
        <v>5.8</v>
      </c>
      <c r="F4289" t="s">
        <v>3919</v>
      </c>
      <c r="G4289">
        <v>0</v>
      </c>
    </row>
    <row r="4290" spans="1:7" x14ac:dyDescent="0.2">
      <c r="A4290" s="1">
        <v>41073</v>
      </c>
      <c r="B4290">
        <v>5.9</v>
      </c>
      <c r="C4290">
        <v>5.7</v>
      </c>
      <c r="D4290">
        <v>6</v>
      </c>
      <c r="E4290">
        <v>5.7</v>
      </c>
      <c r="F4290" t="s">
        <v>3920</v>
      </c>
      <c r="G4290">
        <v>4.0399999999999998E-2</v>
      </c>
    </row>
    <row r="4291" spans="1:7" x14ac:dyDescent="0.2">
      <c r="A4291" s="1">
        <v>41072</v>
      </c>
      <c r="B4291">
        <v>5.7</v>
      </c>
      <c r="C4291">
        <v>5.6</v>
      </c>
      <c r="D4291">
        <v>5.8</v>
      </c>
      <c r="E4291">
        <v>5.5</v>
      </c>
      <c r="F4291" t="s">
        <v>3921</v>
      </c>
      <c r="G4291">
        <v>2.3300000000000001E-2</v>
      </c>
    </row>
    <row r="4292" spans="1:7" x14ac:dyDescent="0.2">
      <c r="A4292" s="1">
        <v>41071</v>
      </c>
      <c r="B4292">
        <v>5.6</v>
      </c>
      <c r="C4292">
        <v>5.5</v>
      </c>
      <c r="D4292">
        <v>5.6</v>
      </c>
      <c r="E4292">
        <v>5.4</v>
      </c>
      <c r="F4292" t="s">
        <v>3922</v>
      </c>
      <c r="G4292">
        <v>1.83E-2</v>
      </c>
    </row>
    <row r="4293" spans="1:7" x14ac:dyDescent="0.2">
      <c r="A4293" s="1">
        <v>41070</v>
      </c>
      <c r="B4293">
        <v>5.5</v>
      </c>
      <c r="C4293">
        <v>5.6</v>
      </c>
      <c r="D4293">
        <v>5.6</v>
      </c>
      <c r="E4293">
        <v>5.4</v>
      </c>
      <c r="F4293" t="s">
        <v>2493</v>
      </c>
      <c r="G4293">
        <v>-1.6199999999999999E-2</v>
      </c>
    </row>
    <row r="4294" spans="1:7" x14ac:dyDescent="0.2">
      <c r="A4294" s="1">
        <v>41069</v>
      </c>
      <c r="B4294">
        <v>5.6</v>
      </c>
      <c r="C4294">
        <v>5.6</v>
      </c>
      <c r="D4294">
        <v>5.7</v>
      </c>
      <c r="E4294">
        <v>5.5</v>
      </c>
      <c r="F4294" t="s">
        <v>264</v>
      </c>
      <c r="G4294">
        <v>-1.24E-2</v>
      </c>
    </row>
    <row r="4295" spans="1:7" x14ac:dyDescent="0.2">
      <c r="A4295" s="1">
        <v>41068</v>
      </c>
      <c r="B4295">
        <v>5.6</v>
      </c>
      <c r="C4295">
        <v>5.6</v>
      </c>
      <c r="D4295">
        <v>5.7</v>
      </c>
      <c r="E4295">
        <v>5.6</v>
      </c>
      <c r="F4295" t="s">
        <v>3923</v>
      </c>
      <c r="G4295">
        <v>0</v>
      </c>
    </row>
    <row r="4296" spans="1:7" x14ac:dyDescent="0.2">
      <c r="A4296" s="1">
        <v>41067</v>
      </c>
      <c r="B4296">
        <v>5.6</v>
      </c>
      <c r="C4296">
        <v>5.5</v>
      </c>
      <c r="D4296">
        <v>5.6</v>
      </c>
      <c r="E4296">
        <v>5.4</v>
      </c>
      <c r="F4296" t="s">
        <v>3924</v>
      </c>
      <c r="G4296">
        <v>2.3800000000000002E-2</v>
      </c>
    </row>
    <row r="4297" spans="1:7" x14ac:dyDescent="0.2">
      <c r="A4297" s="1">
        <v>41066</v>
      </c>
      <c r="B4297">
        <v>5.5</v>
      </c>
      <c r="C4297">
        <v>5.4</v>
      </c>
      <c r="D4297">
        <v>5.5</v>
      </c>
      <c r="E4297">
        <v>5.4</v>
      </c>
      <c r="F4297" t="s">
        <v>3925</v>
      </c>
      <c r="G4297">
        <v>0</v>
      </c>
    </row>
    <row r="4298" spans="1:7" x14ac:dyDescent="0.2">
      <c r="A4298" s="1">
        <v>41065</v>
      </c>
      <c r="B4298">
        <v>5.4</v>
      </c>
      <c r="C4298">
        <v>5.3</v>
      </c>
      <c r="D4298">
        <v>5.5</v>
      </c>
      <c r="E4298">
        <v>5.2</v>
      </c>
      <c r="F4298" t="s">
        <v>2166</v>
      </c>
      <c r="G4298">
        <v>3.2300000000000002E-2</v>
      </c>
    </row>
    <row r="4299" spans="1:7" x14ac:dyDescent="0.2">
      <c r="A4299" s="1">
        <v>41064</v>
      </c>
      <c r="B4299">
        <v>5.3</v>
      </c>
      <c r="C4299">
        <v>5.2</v>
      </c>
      <c r="D4299">
        <v>5.3</v>
      </c>
      <c r="E4299">
        <v>5.2</v>
      </c>
      <c r="F4299" t="s">
        <v>3926</v>
      </c>
      <c r="G4299">
        <v>1.15E-2</v>
      </c>
    </row>
    <row r="4300" spans="1:7" x14ac:dyDescent="0.2">
      <c r="A4300" s="1">
        <v>41063</v>
      </c>
      <c r="B4300">
        <v>5.2</v>
      </c>
      <c r="C4300">
        <v>5.3</v>
      </c>
      <c r="D4300">
        <v>5.3</v>
      </c>
      <c r="E4300">
        <v>5.2</v>
      </c>
      <c r="F4300" t="s">
        <v>3927</v>
      </c>
      <c r="G4300">
        <v>0</v>
      </c>
    </row>
    <row r="4301" spans="1:7" x14ac:dyDescent="0.2">
      <c r="A4301" s="1">
        <v>41062</v>
      </c>
      <c r="B4301">
        <v>5.3</v>
      </c>
      <c r="C4301">
        <v>5.3</v>
      </c>
      <c r="D4301">
        <v>5.3</v>
      </c>
      <c r="E4301">
        <v>5.2</v>
      </c>
      <c r="F4301" t="s">
        <v>3474</v>
      </c>
      <c r="G4301">
        <v>0</v>
      </c>
    </row>
    <row r="4302" spans="1:7" x14ac:dyDescent="0.2">
      <c r="A4302" s="1">
        <v>41061</v>
      </c>
      <c r="B4302">
        <v>5.3</v>
      </c>
      <c r="C4302">
        <v>5.2</v>
      </c>
      <c r="D4302">
        <v>5.3</v>
      </c>
      <c r="E4302">
        <v>5.2</v>
      </c>
      <c r="F4302" t="s">
        <v>3928</v>
      </c>
      <c r="G4302">
        <v>1.7399999999999999E-2</v>
      </c>
    </row>
    <row r="4303" spans="1:7" x14ac:dyDescent="0.2">
      <c r="A4303" s="1">
        <v>41060</v>
      </c>
      <c r="B4303">
        <v>5.2</v>
      </c>
      <c r="C4303">
        <v>5.0999999999999996</v>
      </c>
      <c r="D4303">
        <v>5.2</v>
      </c>
      <c r="E4303">
        <v>5.0999999999999996</v>
      </c>
      <c r="F4303" t="s">
        <v>3929</v>
      </c>
      <c r="G4303">
        <v>0</v>
      </c>
    </row>
    <row r="4304" spans="1:7" x14ac:dyDescent="0.2">
      <c r="A4304" s="1">
        <v>41059</v>
      </c>
      <c r="B4304">
        <v>5.0999999999999996</v>
      </c>
      <c r="C4304">
        <v>5.2</v>
      </c>
      <c r="D4304">
        <v>5.2</v>
      </c>
      <c r="E4304">
        <v>5.0999999999999996</v>
      </c>
      <c r="F4304" t="s">
        <v>3930</v>
      </c>
      <c r="G4304">
        <v>0</v>
      </c>
    </row>
    <row r="4305" spans="1:7" x14ac:dyDescent="0.2">
      <c r="A4305" s="1">
        <v>41058</v>
      </c>
      <c r="B4305">
        <v>5.2</v>
      </c>
      <c r="C4305">
        <v>5.0999999999999996</v>
      </c>
      <c r="D4305">
        <v>5.2</v>
      </c>
      <c r="E4305">
        <v>5</v>
      </c>
      <c r="F4305" t="s">
        <v>770</v>
      </c>
      <c r="G4305">
        <v>0</v>
      </c>
    </row>
    <row r="4306" spans="1:7" x14ac:dyDescent="0.2">
      <c r="A4306" s="1">
        <v>41057</v>
      </c>
      <c r="B4306">
        <v>5.0999999999999996</v>
      </c>
      <c r="C4306">
        <v>5.0999999999999996</v>
      </c>
      <c r="D4306">
        <v>5.2</v>
      </c>
      <c r="E4306">
        <v>5.0999999999999996</v>
      </c>
      <c r="F4306" t="s">
        <v>2506</v>
      </c>
      <c r="G4306">
        <v>0</v>
      </c>
    </row>
    <row r="4307" spans="1:7" x14ac:dyDescent="0.2">
      <c r="A4307" s="1">
        <v>41056</v>
      </c>
      <c r="B4307">
        <v>5.0999999999999996</v>
      </c>
      <c r="C4307">
        <v>5.0999999999999996</v>
      </c>
      <c r="D4307">
        <v>5.2</v>
      </c>
      <c r="E4307">
        <v>5.0999999999999996</v>
      </c>
      <c r="F4307" t="s">
        <v>3931</v>
      </c>
      <c r="G4307">
        <v>0</v>
      </c>
    </row>
    <row r="4308" spans="1:7" x14ac:dyDescent="0.2">
      <c r="A4308" s="1">
        <v>41055</v>
      </c>
      <c r="B4308">
        <v>5.0999999999999996</v>
      </c>
      <c r="C4308">
        <v>5.2</v>
      </c>
      <c r="D4308">
        <v>5.2</v>
      </c>
      <c r="E4308">
        <v>5.0999999999999996</v>
      </c>
      <c r="F4308" t="s">
        <v>3932</v>
      </c>
      <c r="G4308">
        <v>-9.7000000000000003E-3</v>
      </c>
    </row>
    <row r="4309" spans="1:7" x14ac:dyDescent="0.2">
      <c r="A4309" s="1">
        <v>41054</v>
      </c>
      <c r="B4309">
        <v>5.2</v>
      </c>
      <c r="C4309">
        <v>5.0999999999999996</v>
      </c>
      <c r="D4309">
        <v>5.2</v>
      </c>
      <c r="E4309">
        <v>5.0999999999999996</v>
      </c>
      <c r="F4309" t="s">
        <v>3455</v>
      </c>
      <c r="G4309">
        <v>0</v>
      </c>
    </row>
    <row r="4310" spans="1:7" x14ac:dyDescent="0.2">
      <c r="A4310" s="1">
        <v>41053</v>
      </c>
      <c r="B4310">
        <v>5.0999999999999996</v>
      </c>
      <c r="C4310">
        <v>5.0999999999999996</v>
      </c>
      <c r="D4310">
        <v>5.2</v>
      </c>
      <c r="E4310">
        <v>5.0999999999999996</v>
      </c>
      <c r="F4310" t="s">
        <v>3933</v>
      </c>
      <c r="G4310">
        <v>0</v>
      </c>
    </row>
    <row r="4311" spans="1:7" x14ac:dyDescent="0.2">
      <c r="A4311" s="1">
        <v>41052</v>
      </c>
      <c r="B4311">
        <v>5.0999999999999996</v>
      </c>
      <c r="C4311">
        <v>5.0999999999999996</v>
      </c>
      <c r="D4311">
        <v>5.2</v>
      </c>
      <c r="E4311">
        <v>5.0999999999999996</v>
      </c>
      <c r="F4311" t="s">
        <v>3934</v>
      </c>
      <c r="G4311">
        <v>0</v>
      </c>
    </row>
    <row r="4312" spans="1:7" x14ac:dyDescent="0.2">
      <c r="A4312" s="1">
        <v>41051</v>
      </c>
      <c r="B4312">
        <v>5.0999999999999996</v>
      </c>
      <c r="C4312">
        <v>5.0999999999999996</v>
      </c>
      <c r="D4312">
        <v>5.0999999999999996</v>
      </c>
      <c r="E4312">
        <v>5.0999999999999996</v>
      </c>
      <c r="F4312" t="s">
        <v>3935</v>
      </c>
      <c r="G4312">
        <v>0</v>
      </c>
    </row>
    <row r="4313" spans="1:7" x14ac:dyDescent="0.2">
      <c r="A4313" s="1">
        <v>41050</v>
      </c>
      <c r="B4313">
        <v>5.0999999999999996</v>
      </c>
      <c r="C4313">
        <v>5.0999999999999996</v>
      </c>
      <c r="D4313">
        <v>5.0999999999999996</v>
      </c>
      <c r="E4313">
        <v>5.0999999999999996</v>
      </c>
      <c r="F4313" t="s">
        <v>3936</v>
      </c>
      <c r="G4313">
        <v>0</v>
      </c>
    </row>
    <row r="4314" spans="1:7" x14ac:dyDescent="0.2">
      <c r="A4314" s="1">
        <v>41049</v>
      </c>
      <c r="B4314">
        <v>5.0999999999999996</v>
      </c>
      <c r="C4314">
        <v>5.0999999999999996</v>
      </c>
      <c r="D4314">
        <v>5.2</v>
      </c>
      <c r="E4314">
        <v>5.0999999999999996</v>
      </c>
      <c r="F4314" t="s">
        <v>2623</v>
      </c>
      <c r="G4314">
        <v>0</v>
      </c>
    </row>
    <row r="4315" spans="1:7" x14ac:dyDescent="0.2">
      <c r="A4315" s="1">
        <v>41048</v>
      </c>
      <c r="B4315">
        <v>5.0999999999999996</v>
      </c>
      <c r="C4315">
        <v>5.0999999999999996</v>
      </c>
      <c r="D4315">
        <v>5.0999999999999996</v>
      </c>
      <c r="E4315">
        <v>5.0999999999999996</v>
      </c>
      <c r="F4315" t="s">
        <v>3937</v>
      </c>
      <c r="G4315">
        <v>0</v>
      </c>
    </row>
    <row r="4316" spans="1:7" x14ac:dyDescent="0.2">
      <c r="A4316" s="1">
        <v>41047</v>
      </c>
      <c r="B4316">
        <v>5.0999999999999996</v>
      </c>
      <c r="C4316">
        <v>5.0999999999999996</v>
      </c>
      <c r="D4316">
        <v>5.0999999999999996</v>
      </c>
      <c r="E4316">
        <v>5.0999999999999996</v>
      </c>
      <c r="F4316" t="s">
        <v>3938</v>
      </c>
      <c r="G4316">
        <v>0</v>
      </c>
    </row>
    <row r="4317" spans="1:7" x14ac:dyDescent="0.2">
      <c r="A4317" s="1">
        <v>41046</v>
      </c>
      <c r="B4317">
        <v>5.0999999999999996</v>
      </c>
      <c r="C4317">
        <v>5.0999999999999996</v>
      </c>
      <c r="D4317">
        <v>5.0999999999999996</v>
      </c>
      <c r="E4317">
        <v>5.0999999999999996</v>
      </c>
      <c r="F4317" t="s">
        <v>3939</v>
      </c>
      <c r="G4317">
        <v>0</v>
      </c>
    </row>
    <row r="4318" spans="1:7" x14ac:dyDescent="0.2">
      <c r="A4318" s="1">
        <v>41045</v>
      </c>
      <c r="B4318">
        <v>5.0999999999999996</v>
      </c>
      <c r="C4318">
        <v>5</v>
      </c>
      <c r="D4318">
        <v>5.0999999999999996</v>
      </c>
      <c r="E4318">
        <v>5</v>
      </c>
      <c r="F4318" t="s">
        <v>3940</v>
      </c>
      <c r="G4318">
        <v>9.9000000000000008E-3</v>
      </c>
    </row>
    <row r="4319" spans="1:7" x14ac:dyDescent="0.2">
      <c r="A4319" s="1">
        <v>41044</v>
      </c>
      <c r="B4319">
        <v>5</v>
      </c>
      <c r="C4319">
        <v>5</v>
      </c>
      <c r="D4319">
        <v>5</v>
      </c>
      <c r="E4319">
        <v>4.9000000000000004</v>
      </c>
      <c r="F4319" t="s">
        <v>3941</v>
      </c>
      <c r="G4319">
        <v>0</v>
      </c>
    </row>
    <row r="4320" spans="1:7" x14ac:dyDescent="0.2">
      <c r="A4320" s="1">
        <v>41043</v>
      </c>
      <c r="B4320">
        <v>5</v>
      </c>
      <c r="C4320">
        <v>4.9000000000000004</v>
      </c>
      <c r="D4320">
        <v>5</v>
      </c>
      <c r="E4320">
        <v>4.9000000000000004</v>
      </c>
      <c r="F4320" t="s">
        <v>3942</v>
      </c>
      <c r="G4320">
        <v>1.6199999999999999E-2</v>
      </c>
    </row>
    <row r="4321" spans="1:7" x14ac:dyDescent="0.2">
      <c r="A4321" s="1">
        <v>41042</v>
      </c>
      <c r="B4321">
        <v>4.9000000000000004</v>
      </c>
      <c r="C4321">
        <v>4.9000000000000004</v>
      </c>
      <c r="D4321">
        <v>5</v>
      </c>
      <c r="E4321">
        <v>4.9000000000000004</v>
      </c>
      <c r="F4321" t="s">
        <v>3943</v>
      </c>
      <c r="G4321">
        <v>0</v>
      </c>
    </row>
    <row r="4322" spans="1:7" x14ac:dyDescent="0.2">
      <c r="A4322" s="1">
        <v>41041</v>
      </c>
      <c r="B4322">
        <v>4.9000000000000004</v>
      </c>
      <c r="C4322">
        <v>5</v>
      </c>
      <c r="D4322">
        <v>5</v>
      </c>
      <c r="E4322">
        <v>4.9000000000000004</v>
      </c>
      <c r="F4322" t="s">
        <v>120</v>
      </c>
      <c r="G4322">
        <v>0</v>
      </c>
    </row>
    <row r="4323" spans="1:7" x14ac:dyDescent="0.2">
      <c r="A4323" s="1">
        <v>41040</v>
      </c>
      <c r="B4323">
        <v>5</v>
      </c>
      <c r="C4323">
        <v>4.8</v>
      </c>
      <c r="D4323">
        <v>5</v>
      </c>
      <c r="E4323">
        <v>4.8</v>
      </c>
      <c r="F4323" t="s">
        <v>2734</v>
      </c>
      <c r="G4323">
        <v>2.2700000000000001E-2</v>
      </c>
    </row>
    <row r="4324" spans="1:7" x14ac:dyDescent="0.2">
      <c r="A4324" s="1">
        <v>41039</v>
      </c>
      <c r="B4324">
        <v>4.8</v>
      </c>
      <c r="C4324">
        <v>5</v>
      </c>
      <c r="D4324">
        <v>5.0999999999999996</v>
      </c>
      <c r="E4324">
        <v>4.8</v>
      </c>
      <c r="F4324" t="s">
        <v>3944</v>
      </c>
      <c r="G4324">
        <v>-3.7699999999999997E-2</v>
      </c>
    </row>
    <row r="4325" spans="1:7" x14ac:dyDescent="0.2">
      <c r="A4325" s="1">
        <v>41038</v>
      </c>
      <c r="B4325">
        <v>5</v>
      </c>
      <c r="C4325">
        <v>5.0999999999999996</v>
      </c>
      <c r="D4325">
        <v>5.0999999999999996</v>
      </c>
      <c r="E4325">
        <v>5</v>
      </c>
      <c r="F4325" t="s">
        <v>3020</v>
      </c>
      <c r="G4325">
        <v>0</v>
      </c>
    </row>
    <row r="4326" spans="1:7" x14ac:dyDescent="0.2">
      <c r="A4326" s="1">
        <v>41037</v>
      </c>
      <c r="B4326">
        <v>5.0999999999999996</v>
      </c>
      <c r="C4326">
        <v>5.0999999999999996</v>
      </c>
      <c r="D4326">
        <v>5.0999999999999996</v>
      </c>
      <c r="E4326">
        <v>5</v>
      </c>
      <c r="F4326" t="s">
        <v>3945</v>
      </c>
      <c r="G4326">
        <v>0</v>
      </c>
    </row>
    <row r="4327" spans="1:7" x14ac:dyDescent="0.2">
      <c r="A4327" s="1">
        <v>41036</v>
      </c>
      <c r="B4327">
        <v>5.0999999999999996</v>
      </c>
      <c r="C4327">
        <v>5.0999999999999996</v>
      </c>
      <c r="D4327">
        <v>5.0999999999999996</v>
      </c>
      <c r="E4327">
        <v>5</v>
      </c>
      <c r="F4327" t="s">
        <v>3946</v>
      </c>
      <c r="G4327">
        <v>0</v>
      </c>
    </row>
    <row r="4328" spans="1:7" x14ac:dyDescent="0.2">
      <c r="A4328" s="1">
        <v>41035</v>
      </c>
      <c r="B4328">
        <v>5.0999999999999996</v>
      </c>
      <c r="C4328">
        <v>5.0999999999999996</v>
      </c>
      <c r="D4328">
        <v>5.0999999999999996</v>
      </c>
      <c r="E4328">
        <v>5</v>
      </c>
      <c r="F4328" t="s">
        <v>2636</v>
      </c>
      <c r="G4328">
        <v>0</v>
      </c>
    </row>
    <row r="4329" spans="1:7" x14ac:dyDescent="0.2">
      <c r="A4329" s="1">
        <v>41034</v>
      </c>
      <c r="B4329">
        <v>5.0999999999999996</v>
      </c>
      <c r="C4329">
        <v>5.0999999999999996</v>
      </c>
      <c r="D4329">
        <v>5.0999999999999996</v>
      </c>
      <c r="E4329">
        <v>5</v>
      </c>
      <c r="F4329" t="s">
        <v>3947</v>
      </c>
      <c r="G4329">
        <v>0</v>
      </c>
    </row>
    <row r="4330" spans="1:7" x14ac:dyDescent="0.2">
      <c r="A4330" s="1">
        <v>41033</v>
      </c>
      <c r="B4330">
        <v>5.0999999999999996</v>
      </c>
      <c r="C4330">
        <v>5.0999999999999996</v>
      </c>
      <c r="D4330">
        <v>5.2</v>
      </c>
      <c r="E4330">
        <v>5.0999999999999996</v>
      </c>
      <c r="F4330" t="s">
        <v>3948</v>
      </c>
      <c r="G4330">
        <v>-1.17E-2</v>
      </c>
    </row>
    <row r="4331" spans="1:7" x14ac:dyDescent="0.2">
      <c r="A4331" s="1">
        <v>41032</v>
      </c>
      <c r="B4331">
        <v>5.0999999999999996</v>
      </c>
      <c r="C4331">
        <v>5.0999999999999996</v>
      </c>
      <c r="D4331">
        <v>5.2</v>
      </c>
      <c r="E4331">
        <v>5</v>
      </c>
      <c r="F4331" t="s">
        <v>3949</v>
      </c>
      <c r="G4331">
        <v>1.18E-2</v>
      </c>
    </row>
    <row r="4332" spans="1:7" x14ac:dyDescent="0.2">
      <c r="A4332" s="1">
        <v>41031</v>
      </c>
      <c r="B4332">
        <v>5.0999999999999996</v>
      </c>
      <c r="C4332">
        <v>5</v>
      </c>
      <c r="D4332">
        <v>5.2</v>
      </c>
      <c r="E4332">
        <v>5</v>
      </c>
      <c r="F4332" t="s">
        <v>3950</v>
      </c>
      <c r="G4332">
        <v>1.4E-2</v>
      </c>
    </row>
    <row r="4333" spans="1:7" x14ac:dyDescent="0.2">
      <c r="A4333" s="1">
        <v>41030</v>
      </c>
      <c r="B4333">
        <v>5</v>
      </c>
      <c r="C4333">
        <v>4.9000000000000004</v>
      </c>
      <c r="D4333">
        <v>5</v>
      </c>
      <c r="E4333">
        <v>4.9000000000000004</v>
      </c>
      <c r="F4333" t="s">
        <v>3951</v>
      </c>
      <c r="G4333">
        <v>1.01E-2</v>
      </c>
    </row>
    <row r="4334" spans="1:7" x14ac:dyDescent="0.2">
      <c r="A4334" s="1">
        <v>41029</v>
      </c>
      <c r="B4334">
        <v>4.9000000000000004</v>
      </c>
      <c r="C4334">
        <v>4.9000000000000004</v>
      </c>
      <c r="D4334">
        <v>5</v>
      </c>
      <c r="E4334">
        <v>4.9000000000000004</v>
      </c>
      <c r="F4334" t="s">
        <v>2581</v>
      </c>
      <c r="G4334">
        <v>0</v>
      </c>
    </row>
    <row r="4335" spans="1:7" x14ac:dyDescent="0.2">
      <c r="A4335" s="1">
        <v>41028</v>
      </c>
      <c r="B4335">
        <v>4.9000000000000004</v>
      </c>
      <c r="C4335">
        <v>5</v>
      </c>
      <c r="D4335">
        <v>5</v>
      </c>
      <c r="E4335">
        <v>4.9000000000000004</v>
      </c>
      <c r="F4335" t="s">
        <v>3952</v>
      </c>
      <c r="G4335">
        <v>-1.61E-2</v>
      </c>
    </row>
    <row r="4336" spans="1:7" x14ac:dyDescent="0.2">
      <c r="A4336" s="1">
        <v>41027</v>
      </c>
      <c r="B4336">
        <v>5</v>
      </c>
      <c r="C4336">
        <v>5.0999999999999996</v>
      </c>
      <c r="D4336">
        <v>5.0999999999999996</v>
      </c>
      <c r="E4336">
        <v>4.8</v>
      </c>
      <c r="F4336" t="s">
        <v>3496</v>
      </c>
      <c r="G4336">
        <v>-2.5399999999999999E-2</v>
      </c>
    </row>
    <row r="4337" spans="1:7" x14ac:dyDescent="0.2">
      <c r="A4337" s="1">
        <v>41026</v>
      </c>
      <c r="B4337">
        <v>5.0999999999999996</v>
      </c>
      <c r="C4337">
        <v>5.0999999999999996</v>
      </c>
      <c r="D4337">
        <v>5.0999999999999996</v>
      </c>
      <c r="E4337">
        <v>5</v>
      </c>
      <c r="F4337" t="s">
        <v>2618</v>
      </c>
      <c r="G4337">
        <v>0</v>
      </c>
    </row>
    <row r="4338" spans="1:7" x14ac:dyDescent="0.2">
      <c r="A4338" s="1">
        <v>41025</v>
      </c>
      <c r="B4338">
        <v>5.0999999999999996</v>
      </c>
      <c r="C4338">
        <v>5.0999999999999996</v>
      </c>
      <c r="D4338">
        <v>5.2</v>
      </c>
      <c r="E4338">
        <v>5</v>
      </c>
      <c r="F4338" t="s">
        <v>3953</v>
      </c>
      <c r="G4338">
        <v>0</v>
      </c>
    </row>
    <row r="4339" spans="1:7" x14ac:dyDescent="0.2">
      <c r="A4339" s="1">
        <v>41024</v>
      </c>
      <c r="B4339">
        <v>5.0999999999999996</v>
      </c>
      <c r="C4339">
        <v>5.0999999999999996</v>
      </c>
      <c r="D4339">
        <v>5.2</v>
      </c>
      <c r="E4339">
        <v>5</v>
      </c>
      <c r="F4339" t="s">
        <v>3954</v>
      </c>
      <c r="G4339">
        <v>0</v>
      </c>
    </row>
    <row r="4340" spans="1:7" x14ac:dyDescent="0.2">
      <c r="A4340" s="1">
        <v>41023</v>
      </c>
      <c r="B4340">
        <v>5.0999999999999996</v>
      </c>
      <c r="C4340">
        <v>5</v>
      </c>
      <c r="D4340">
        <v>5.2</v>
      </c>
      <c r="E4340">
        <v>4.9000000000000004</v>
      </c>
      <c r="F4340" t="s">
        <v>3955</v>
      </c>
      <c r="G4340">
        <v>2.8199999999999999E-2</v>
      </c>
    </row>
    <row r="4341" spans="1:7" x14ac:dyDescent="0.2">
      <c r="A4341" s="1">
        <v>41022</v>
      </c>
      <c r="B4341">
        <v>5</v>
      </c>
      <c r="C4341">
        <v>5.2</v>
      </c>
      <c r="D4341">
        <v>5.2</v>
      </c>
      <c r="E4341">
        <v>5</v>
      </c>
      <c r="F4341" t="s">
        <v>286</v>
      </c>
      <c r="G4341">
        <v>-4.6199999999999998E-2</v>
      </c>
    </row>
    <row r="4342" spans="1:7" x14ac:dyDescent="0.2">
      <c r="A4342" s="1">
        <v>41021</v>
      </c>
      <c r="B4342">
        <v>5.2</v>
      </c>
      <c r="C4342">
        <v>5.3</v>
      </c>
      <c r="D4342">
        <v>5.3</v>
      </c>
      <c r="E4342">
        <v>5.0999999999999996</v>
      </c>
      <c r="F4342" t="s">
        <v>3956</v>
      </c>
      <c r="G4342">
        <v>-1.14E-2</v>
      </c>
    </row>
    <row r="4343" spans="1:7" x14ac:dyDescent="0.2">
      <c r="A4343" s="1">
        <v>41020</v>
      </c>
      <c r="B4343">
        <v>5.3</v>
      </c>
      <c r="C4343">
        <v>5.3</v>
      </c>
      <c r="D4343">
        <v>5.5</v>
      </c>
      <c r="E4343">
        <v>5.0999999999999996</v>
      </c>
      <c r="F4343" t="s">
        <v>2796</v>
      </c>
      <c r="G4343">
        <v>-1.6799999999999999E-2</v>
      </c>
    </row>
    <row r="4344" spans="1:7" x14ac:dyDescent="0.2">
      <c r="A4344" s="1">
        <v>41019</v>
      </c>
      <c r="B4344">
        <v>5.3</v>
      </c>
      <c r="C4344">
        <v>5.0999999999999996</v>
      </c>
      <c r="D4344">
        <v>5.5</v>
      </c>
      <c r="E4344">
        <v>5.0999999999999996</v>
      </c>
      <c r="F4344" t="s">
        <v>3957</v>
      </c>
      <c r="G4344">
        <v>4.0899999999999999E-2</v>
      </c>
    </row>
    <row r="4345" spans="1:7" x14ac:dyDescent="0.2">
      <c r="A4345" s="1">
        <v>41018</v>
      </c>
      <c r="B4345">
        <v>5.0999999999999996</v>
      </c>
      <c r="C4345">
        <v>5.0999999999999996</v>
      </c>
      <c r="D4345">
        <v>5.2</v>
      </c>
      <c r="E4345">
        <v>5.0999999999999996</v>
      </c>
      <c r="F4345" t="s">
        <v>3935</v>
      </c>
      <c r="G4345">
        <v>0</v>
      </c>
    </row>
    <row r="4346" spans="1:7" x14ac:dyDescent="0.2">
      <c r="A4346" s="1">
        <v>41017</v>
      </c>
      <c r="B4346">
        <v>5.0999999999999996</v>
      </c>
      <c r="C4346">
        <v>5</v>
      </c>
      <c r="D4346">
        <v>5.2</v>
      </c>
      <c r="E4346">
        <v>5</v>
      </c>
      <c r="F4346" t="s">
        <v>3958</v>
      </c>
      <c r="G4346">
        <v>2.81E-2</v>
      </c>
    </row>
    <row r="4347" spans="1:7" x14ac:dyDescent="0.2">
      <c r="A4347" s="1">
        <v>41016</v>
      </c>
      <c r="B4347">
        <v>5</v>
      </c>
      <c r="C4347">
        <v>4.9000000000000004</v>
      </c>
      <c r="D4347">
        <v>5</v>
      </c>
      <c r="E4347">
        <v>4.9000000000000004</v>
      </c>
      <c r="F4347" t="s">
        <v>3959</v>
      </c>
      <c r="G4347">
        <v>1.01E-2</v>
      </c>
    </row>
    <row r="4348" spans="1:7" x14ac:dyDescent="0.2">
      <c r="A4348" s="1">
        <v>41015</v>
      </c>
      <c r="B4348">
        <v>4.9000000000000004</v>
      </c>
      <c r="C4348">
        <v>5</v>
      </c>
      <c r="D4348">
        <v>5</v>
      </c>
      <c r="E4348">
        <v>4.9000000000000004</v>
      </c>
      <c r="F4348" t="s">
        <v>3960</v>
      </c>
      <c r="G4348">
        <v>0</v>
      </c>
    </row>
    <row r="4349" spans="1:7" x14ac:dyDescent="0.2">
      <c r="A4349" s="1">
        <v>41014</v>
      </c>
      <c r="B4349">
        <v>5</v>
      </c>
      <c r="C4349">
        <v>5</v>
      </c>
      <c r="D4349">
        <v>5</v>
      </c>
      <c r="E4349">
        <v>4.9000000000000004</v>
      </c>
      <c r="F4349" t="s">
        <v>3961</v>
      </c>
      <c r="G4349">
        <v>0</v>
      </c>
    </row>
    <row r="4350" spans="1:7" x14ac:dyDescent="0.2">
      <c r="A4350" s="1">
        <v>41013</v>
      </c>
      <c r="B4350">
        <v>5</v>
      </c>
      <c r="C4350">
        <v>4.9000000000000004</v>
      </c>
      <c r="D4350">
        <v>5</v>
      </c>
      <c r="E4350">
        <v>4.9000000000000004</v>
      </c>
      <c r="F4350" t="s">
        <v>3962</v>
      </c>
      <c r="G4350">
        <v>0</v>
      </c>
    </row>
    <row r="4351" spans="1:7" x14ac:dyDescent="0.2">
      <c r="A4351" s="1">
        <v>41012</v>
      </c>
      <c r="B4351">
        <v>4.9000000000000004</v>
      </c>
      <c r="C4351">
        <v>4.9000000000000004</v>
      </c>
      <c r="D4351">
        <v>4.9000000000000004</v>
      </c>
      <c r="E4351">
        <v>4.7</v>
      </c>
      <c r="F4351" t="s">
        <v>3963</v>
      </c>
      <c r="G4351">
        <v>0</v>
      </c>
    </row>
    <row r="4352" spans="1:7" x14ac:dyDescent="0.2">
      <c r="A4352" s="1">
        <v>41011</v>
      </c>
      <c r="B4352">
        <v>4.9000000000000004</v>
      </c>
      <c r="C4352">
        <v>4.9000000000000004</v>
      </c>
      <c r="D4352">
        <v>4.9000000000000004</v>
      </c>
      <c r="E4352">
        <v>4.8</v>
      </c>
      <c r="F4352" t="s">
        <v>3964</v>
      </c>
      <c r="G4352">
        <v>0</v>
      </c>
    </row>
    <row r="4353" spans="1:7" x14ac:dyDescent="0.2">
      <c r="A4353" s="1">
        <v>41010</v>
      </c>
      <c r="B4353">
        <v>4.9000000000000004</v>
      </c>
      <c r="C4353">
        <v>4.8</v>
      </c>
      <c r="D4353">
        <v>5</v>
      </c>
      <c r="E4353">
        <v>4.8</v>
      </c>
      <c r="F4353" t="s">
        <v>3965</v>
      </c>
      <c r="G4353">
        <v>1.8599999999999998E-2</v>
      </c>
    </row>
    <row r="4354" spans="1:7" x14ac:dyDescent="0.2">
      <c r="A4354" s="1">
        <v>41009</v>
      </c>
      <c r="B4354">
        <v>4.8</v>
      </c>
      <c r="C4354">
        <v>4.9000000000000004</v>
      </c>
      <c r="D4354">
        <v>4.9000000000000004</v>
      </c>
      <c r="E4354">
        <v>4.8</v>
      </c>
      <c r="F4354" t="s">
        <v>3966</v>
      </c>
      <c r="G4354">
        <v>0</v>
      </c>
    </row>
    <row r="4355" spans="1:7" x14ac:dyDescent="0.2">
      <c r="A4355" s="1">
        <v>41008</v>
      </c>
      <c r="B4355">
        <v>4.9000000000000004</v>
      </c>
      <c r="C4355">
        <v>4.8</v>
      </c>
      <c r="D4355">
        <v>4.9000000000000004</v>
      </c>
      <c r="E4355">
        <v>4.7</v>
      </c>
      <c r="F4355" t="s">
        <v>3967</v>
      </c>
      <c r="G4355">
        <v>1.67E-2</v>
      </c>
    </row>
    <row r="4356" spans="1:7" x14ac:dyDescent="0.2">
      <c r="A4356" s="1">
        <v>41007</v>
      </c>
      <c r="B4356">
        <v>4.8</v>
      </c>
      <c r="C4356">
        <v>4.7</v>
      </c>
      <c r="D4356">
        <v>4.8</v>
      </c>
      <c r="E4356">
        <v>4.5999999999999996</v>
      </c>
      <c r="F4356" t="s">
        <v>2971</v>
      </c>
      <c r="G4356">
        <v>2.1299999999999999E-2</v>
      </c>
    </row>
    <row r="4357" spans="1:7" x14ac:dyDescent="0.2">
      <c r="A4357" s="1">
        <v>41006</v>
      </c>
      <c r="B4357">
        <v>4.7</v>
      </c>
      <c r="C4357">
        <v>4.9000000000000004</v>
      </c>
      <c r="D4357">
        <v>4.9000000000000004</v>
      </c>
      <c r="E4357">
        <v>4.7</v>
      </c>
      <c r="F4357" t="s">
        <v>3968</v>
      </c>
      <c r="G4357">
        <v>-5.2499999999999998E-2</v>
      </c>
    </row>
    <row r="4358" spans="1:7" x14ac:dyDescent="0.2">
      <c r="A4358" s="1">
        <v>41005</v>
      </c>
      <c r="B4358">
        <v>4.9000000000000004</v>
      </c>
      <c r="C4358">
        <v>4.9000000000000004</v>
      </c>
      <c r="D4358">
        <v>5</v>
      </c>
      <c r="E4358">
        <v>4.9000000000000004</v>
      </c>
      <c r="F4358" t="s">
        <v>3969</v>
      </c>
      <c r="G4358">
        <v>0</v>
      </c>
    </row>
    <row r="4359" spans="1:7" x14ac:dyDescent="0.2">
      <c r="A4359" s="1">
        <v>41004</v>
      </c>
      <c r="B4359">
        <v>4.9000000000000004</v>
      </c>
      <c r="C4359">
        <v>4.9000000000000004</v>
      </c>
      <c r="D4359">
        <v>4.9000000000000004</v>
      </c>
      <c r="E4359">
        <v>4.9000000000000004</v>
      </c>
      <c r="F4359" t="s">
        <v>213</v>
      </c>
      <c r="G4359">
        <v>0</v>
      </c>
    </row>
    <row r="4360" spans="1:7" x14ac:dyDescent="0.2">
      <c r="A4360" s="1">
        <v>41003</v>
      </c>
      <c r="B4360">
        <v>4.9000000000000004</v>
      </c>
      <c r="C4360">
        <v>4.9000000000000004</v>
      </c>
      <c r="D4360">
        <v>5</v>
      </c>
      <c r="E4360">
        <v>4.9000000000000004</v>
      </c>
      <c r="F4360" t="s">
        <v>3970</v>
      </c>
      <c r="G4360">
        <v>0</v>
      </c>
    </row>
    <row r="4361" spans="1:7" x14ac:dyDescent="0.2">
      <c r="A4361" s="1">
        <v>41002</v>
      </c>
      <c r="B4361">
        <v>4.9000000000000004</v>
      </c>
      <c r="C4361">
        <v>5</v>
      </c>
      <c r="D4361">
        <v>5</v>
      </c>
      <c r="E4361">
        <v>4.8</v>
      </c>
      <c r="F4361" t="s">
        <v>3971</v>
      </c>
      <c r="G4361">
        <v>0</v>
      </c>
    </row>
    <row r="4362" spans="1:7" x14ac:dyDescent="0.2">
      <c r="A4362" s="1">
        <v>41001</v>
      </c>
      <c r="B4362">
        <v>5</v>
      </c>
      <c r="C4362">
        <v>4.8</v>
      </c>
      <c r="D4362">
        <v>5.0999999999999996</v>
      </c>
      <c r="E4362">
        <v>4.8</v>
      </c>
      <c r="F4362" t="s">
        <v>3972</v>
      </c>
      <c r="G4362">
        <v>2.9000000000000001E-2</v>
      </c>
    </row>
    <row r="4363" spans="1:7" x14ac:dyDescent="0.2">
      <c r="A4363" s="1">
        <v>41000</v>
      </c>
      <c r="B4363">
        <v>4.8</v>
      </c>
      <c r="C4363">
        <v>4.9000000000000004</v>
      </c>
      <c r="D4363">
        <v>4.9000000000000004</v>
      </c>
      <c r="E4363">
        <v>4.7</v>
      </c>
      <c r="F4363" t="s">
        <v>3973</v>
      </c>
      <c r="G4363">
        <v>-1.6299999999999999E-2</v>
      </c>
    </row>
    <row r="4364" spans="1:7" x14ac:dyDescent="0.2">
      <c r="A4364" s="1">
        <v>40999</v>
      </c>
      <c r="B4364">
        <v>4.9000000000000004</v>
      </c>
      <c r="C4364">
        <v>4.9000000000000004</v>
      </c>
      <c r="D4364">
        <v>4.9000000000000004</v>
      </c>
      <c r="E4364">
        <v>4.8</v>
      </c>
      <c r="F4364" t="s">
        <v>3974</v>
      </c>
      <c r="G4364">
        <v>0</v>
      </c>
    </row>
    <row r="4365" spans="1:7" x14ac:dyDescent="0.2">
      <c r="A4365" s="1">
        <v>40998</v>
      </c>
      <c r="B4365">
        <v>4.9000000000000004</v>
      </c>
      <c r="C4365">
        <v>4.8</v>
      </c>
      <c r="D4365">
        <v>4.9000000000000004</v>
      </c>
      <c r="E4365">
        <v>4.7</v>
      </c>
      <c r="F4365" t="s">
        <v>3975</v>
      </c>
      <c r="G4365">
        <v>1.04E-2</v>
      </c>
    </row>
    <row r="4366" spans="1:7" x14ac:dyDescent="0.2">
      <c r="A4366" s="1">
        <v>40997</v>
      </c>
      <c r="B4366">
        <v>4.8</v>
      </c>
      <c r="C4366">
        <v>4.8</v>
      </c>
      <c r="D4366">
        <v>4.9000000000000004</v>
      </c>
      <c r="E4366">
        <v>4.7</v>
      </c>
      <c r="F4366" t="s">
        <v>3976</v>
      </c>
      <c r="G4366">
        <v>0</v>
      </c>
    </row>
    <row r="4367" spans="1:7" x14ac:dyDescent="0.2">
      <c r="A4367" s="1">
        <v>40996</v>
      </c>
      <c r="B4367">
        <v>4.8</v>
      </c>
      <c r="C4367">
        <v>4.8</v>
      </c>
      <c r="D4367">
        <v>4.8</v>
      </c>
      <c r="E4367">
        <v>4.7</v>
      </c>
      <c r="F4367" t="s">
        <v>3977</v>
      </c>
      <c r="G4367">
        <v>0</v>
      </c>
    </row>
    <row r="4368" spans="1:7" x14ac:dyDescent="0.2">
      <c r="A4368" s="1">
        <v>40995</v>
      </c>
      <c r="B4368">
        <v>4.8</v>
      </c>
      <c r="C4368">
        <v>4.5999999999999996</v>
      </c>
      <c r="D4368">
        <v>4.8</v>
      </c>
      <c r="E4368">
        <v>4.5</v>
      </c>
      <c r="F4368" t="s">
        <v>3978</v>
      </c>
      <c r="G4368">
        <v>4.1099999999999998E-2</v>
      </c>
    </row>
    <row r="4369" spans="1:7" x14ac:dyDescent="0.2">
      <c r="A4369" s="1">
        <v>40994</v>
      </c>
      <c r="B4369">
        <v>4.5999999999999996</v>
      </c>
      <c r="C4369">
        <v>4.5999999999999996</v>
      </c>
      <c r="D4369">
        <v>4.7</v>
      </c>
      <c r="E4369">
        <v>4.5</v>
      </c>
      <c r="F4369" t="s">
        <v>3979</v>
      </c>
      <c r="G4369">
        <v>1.54E-2</v>
      </c>
    </row>
    <row r="4370" spans="1:7" x14ac:dyDescent="0.2">
      <c r="A4370" s="1">
        <v>40993</v>
      </c>
      <c r="B4370">
        <v>4.5999999999999996</v>
      </c>
      <c r="C4370">
        <v>4.7</v>
      </c>
      <c r="D4370">
        <v>4.7</v>
      </c>
      <c r="E4370">
        <v>4.3</v>
      </c>
      <c r="F4370" t="s">
        <v>3980</v>
      </c>
      <c r="G4370">
        <v>-2.7799999999999998E-2</v>
      </c>
    </row>
    <row r="4371" spans="1:7" x14ac:dyDescent="0.2">
      <c r="A4371" s="1">
        <v>40992</v>
      </c>
      <c r="B4371">
        <v>4.7</v>
      </c>
      <c r="C4371">
        <v>4.7</v>
      </c>
      <c r="D4371">
        <v>4.7</v>
      </c>
      <c r="E4371">
        <v>4.5999999999999996</v>
      </c>
      <c r="F4371" t="s">
        <v>3975</v>
      </c>
      <c r="G4371">
        <v>0</v>
      </c>
    </row>
    <row r="4372" spans="1:7" x14ac:dyDescent="0.2">
      <c r="A4372" s="1">
        <v>40991</v>
      </c>
      <c r="B4372">
        <v>4.7</v>
      </c>
      <c r="C4372">
        <v>4.7</v>
      </c>
      <c r="D4372">
        <v>4.8</v>
      </c>
      <c r="E4372">
        <v>4.5999999999999996</v>
      </c>
      <c r="F4372" t="s">
        <v>1052</v>
      </c>
      <c r="G4372">
        <v>0</v>
      </c>
    </row>
    <row r="4373" spans="1:7" x14ac:dyDescent="0.2">
      <c r="A4373" s="1">
        <v>40990</v>
      </c>
      <c r="B4373">
        <v>4.7</v>
      </c>
      <c r="C4373">
        <v>4.8</v>
      </c>
      <c r="D4373">
        <v>4.9000000000000004</v>
      </c>
      <c r="E4373">
        <v>4.5999999999999996</v>
      </c>
      <c r="F4373" t="s">
        <v>3981</v>
      </c>
      <c r="G4373">
        <v>-2.29E-2</v>
      </c>
    </row>
    <row r="4374" spans="1:7" x14ac:dyDescent="0.2">
      <c r="A4374" s="1">
        <v>40989</v>
      </c>
      <c r="B4374">
        <v>4.8</v>
      </c>
      <c r="C4374">
        <v>4.8</v>
      </c>
      <c r="D4374">
        <v>4.9000000000000004</v>
      </c>
      <c r="E4374">
        <v>4.8</v>
      </c>
      <c r="F4374" t="s">
        <v>3982</v>
      </c>
      <c r="G4374">
        <v>0</v>
      </c>
    </row>
    <row r="4375" spans="1:7" x14ac:dyDescent="0.2">
      <c r="A4375" s="1">
        <v>40988</v>
      </c>
      <c r="B4375">
        <v>4.8</v>
      </c>
      <c r="C4375">
        <v>4.7</v>
      </c>
      <c r="D4375">
        <v>4.9000000000000004</v>
      </c>
      <c r="E4375">
        <v>4.5999999999999996</v>
      </c>
      <c r="F4375" t="s">
        <v>3083</v>
      </c>
      <c r="G4375">
        <v>3.2000000000000001E-2</v>
      </c>
    </row>
    <row r="4376" spans="1:7" x14ac:dyDescent="0.2">
      <c r="A4376" s="1">
        <v>40987</v>
      </c>
      <c r="B4376">
        <v>4.7</v>
      </c>
      <c r="C4376">
        <v>5.3</v>
      </c>
      <c r="D4376">
        <v>5.3</v>
      </c>
      <c r="E4376">
        <v>4.5</v>
      </c>
      <c r="F4376" t="s">
        <v>3983</v>
      </c>
      <c r="G4376">
        <v>-0.11169999999999999</v>
      </c>
    </row>
    <row r="4377" spans="1:7" x14ac:dyDescent="0.2">
      <c r="A4377" s="1">
        <v>40986</v>
      </c>
      <c r="B4377">
        <v>5.3</v>
      </c>
      <c r="C4377">
        <v>5.2</v>
      </c>
      <c r="D4377">
        <v>5.3</v>
      </c>
      <c r="E4377">
        <v>5.2</v>
      </c>
      <c r="F4377" t="s">
        <v>3984</v>
      </c>
      <c r="G4377">
        <v>1.15E-2</v>
      </c>
    </row>
    <row r="4378" spans="1:7" x14ac:dyDescent="0.2">
      <c r="A4378" s="1">
        <v>40985</v>
      </c>
      <c r="B4378">
        <v>5.2</v>
      </c>
      <c r="C4378">
        <v>5.3</v>
      </c>
      <c r="D4378">
        <v>5.4</v>
      </c>
      <c r="E4378">
        <v>5.2</v>
      </c>
      <c r="F4378" t="s">
        <v>3985</v>
      </c>
      <c r="G4378">
        <v>-2.2499999999999999E-2</v>
      </c>
    </row>
    <row r="4379" spans="1:7" x14ac:dyDescent="0.2">
      <c r="A4379" s="1">
        <v>40984</v>
      </c>
      <c r="B4379">
        <v>5.3</v>
      </c>
      <c r="C4379">
        <v>5.3</v>
      </c>
      <c r="D4379">
        <v>5.4</v>
      </c>
      <c r="E4379">
        <v>5.3</v>
      </c>
      <c r="F4379" t="s">
        <v>3986</v>
      </c>
      <c r="G4379">
        <v>0</v>
      </c>
    </row>
    <row r="4380" spans="1:7" x14ac:dyDescent="0.2">
      <c r="A4380" s="1">
        <v>40983</v>
      </c>
      <c r="B4380">
        <v>5.3</v>
      </c>
      <c r="C4380">
        <v>5.4</v>
      </c>
      <c r="D4380">
        <v>5.4</v>
      </c>
      <c r="E4380">
        <v>5.3</v>
      </c>
      <c r="F4380" t="s">
        <v>3987</v>
      </c>
      <c r="G4380">
        <v>-9.2999999999999992E-3</v>
      </c>
    </row>
    <row r="4381" spans="1:7" x14ac:dyDescent="0.2">
      <c r="A4381" s="1">
        <v>40982</v>
      </c>
      <c r="B4381">
        <v>5.4</v>
      </c>
      <c r="C4381">
        <v>5.3</v>
      </c>
      <c r="D4381">
        <v>5.4</v>
      </c>
      <c r="E4381">
        <v>5.3</v>
      </c>
      <c r="F4381" t="s">
        <v>2647</v>
      </c>
      <c r="G4381">
        <v>2.0899999999999998E-2</v>
      </c>
    </row>
    <row r="4382" spans="1:7" x14ac:dyDescent="0.2">
      <c r="A4382" s="1">
        <v>40981</v>
      </c>
      <c r="B4382">
        <v>5.3</v>
      </c>
      <c r="C4382">
        <v>4.9000000000000004</v>
      </c>
      <c r="D4382">
        <v>5.4</v>
      </c>
      <c r="E4382">
        <v>4.9000000000000004</v>
      </c>
      <c r="F4382" t="s">
        <v>3988</v>
      </c>
      <c r="G4382">
        <v>7.7700000000000005E-2</v>
      </c>
    </row>
    <row r="4383" spans="1:7" x14ac:dyDescent="0.2">
      <c r="A4383" s="1">
        <v>40980</v>
      </c>
      <c r="B4383">
        <v>4.9000000000000004</v>
      </c>
      <c r="C4383">
        <v>4.9000000000000004</v>
      </c>
      <c r="D4383">
        <v>4.9000000000000004</v>
      </c>
      <c r="E4383">
        <v>4.9000000000000004</v>
      </c>
      <c r="F4383" t="s">
        <v>3989</v>
      </c>
      <c r="G4383">
        <v>0</v>
      </c>
    </row>
    <row r="4384" spans="1:7" x14ac:dyDescent="0.2">
      <c r="A4384" s="1">
        <v>40979</v>
      </c>
      <c r="B4384">
        <v>4.9000000000000004</v>
      </c>
      <c r="C4384">
        <v>4.8</v>
      </c>
      <c r="D4384">
        <v>5</v>
      </c>
      <c r="E4384">
        <v>4.8</v>
      </c>
      <c r="F4384" t="s">
        <v>3990</v>
      </c>
      <c r="G4384">
        <v>1.66E-2</v>
      </c>
    </row>
    <row r="4385" spans="1:7" x14ac:dyDescent="0.2">
      <c r="A4385" s="1">
        <v>40978</v>
      </c>
      <c r="B4385">
        <v>4.8</v>
      </c>
      <c r="C4385">
        <v>4.9000000000000004</v>
      </c>
      <c r="D4385">
        <v>4.9000000000000004</v>
      </c>
      <c r="E4385">
        <v>4.8</v>
      </c>
      <c r="F4385" t="s">
        <v>3991</v>
      </c>
      <c r="G4385">
        <v>0</v>
      </c>
    </row>
    <row r="4386" spans="1:7" x14ac:dyDescent="0.2">
      <c r="A4386" s="1">
        <v>40977</v>
      </c>
      <c r="B4386">
        <v>4.9000000000000004</v>
      </c>
      <c r="C4386">
        <v>4.9000000000000004</v>
      </c>
      <c r="D4386">
        <v>4.9000000000000004</v>
      </c>
      <c r="E4386">
        <v>4.8</v>
      </c>
      <c r="F4386" t="s">
        <v>3986</v>
      </c>
      <c r="G4386">
        <v>-1.4200000000000001E-2</v>
      </c>
    </row>
    <row r="4387" spans="1:7" x14ac:dyDescent="0.2">
      <c r="A4387" s="1">
        <v>40976</v>
      </c>
      <c r="B4387">
        <v>4.9000000000000004</v>
      </c>
      <c r="C4387">
        <v>4.9000000000000004</v>
      </c>
      <c r="D4387">
        <v>5</v>
      </c>
      <c r="E4387">
        <v>4.8</v>
      </c>
      <c r="F4387" t="s">
        <v>3992</v>
      </c>
      <c r="G4387">
        <v>0</v>
      </c>
    </row>
    <row r="4388" spans="1:7" x14ac:dyDescent="0.2">
      <c r="A4388" s="1">
        <v>40975</v>
      </c>
      <c r="B4388">
        <v>4.9000000000000004</v>
      </c>
      <c r="C4388">
        <v>5</v>
      </c>
      <c r="D4388">
        <v>5.0999999999999996</v>
      </c>
      <c r="E4388">
        <v>4.8</v>
      </c>
      <c r="F4388" t="s">
        <v>2817</v>
      </c>
      <c r="G4388">
        <v>0</v>
      </c>
    </row>
    <row r="4389" spans="1:7" x14ac:dyDescent="0.2">
      <c r="A4389" s="1">
        <v>40974</v>
      </c>
      <c r="B4389">
        <v>5</v>
      </c>
      <c r="C4389">
        <v>5</v>
      </c>
      <c r="D4389">
        <v>5.0999999999999996</v>
      </c>
      <c r="E4389">
        <v>4.9000000000000004</v>
      </c>
      <c r="F4389" t="s">
        <v>836</v>
      </c>
      <c r="G4389">
        <v>0</v>
      </c>
    </row>
    <row r="4390" spans="1:7" x14ac:dyDescent="0.2">
      <c r="A4390" s="1">
        <v>40973</v>
      </c>
      <c r="B4390">
        <v>5</v>
      </c>
      <c r="C4390">
        <v>4.8</v>
      </c>
      <c r="D4390">
        <v>5.0999999999999996</v>
      </c>
      <c r="E4390">
        <v>4.8</v>
      </c>
      <c r="F4390" t="s">
        <v>114</v>
      </c>
      <c r="G4390">
        <v>3.32E-2</v>
      </c>
    </row>
    <row r="4391" spans="1:7" x14ac:dyDescent="0.2">
      <c r="A4391" s="1">
        <v>40972</v>
      </c>
      <c r="B4391">
        <v>4.8</v>
      </c>
      <c r="C4391">
        <v>4.5999999999999996</v>
      </c>
      <c r="D4391">
        <v>4.9000000000000004</v>
      </c>
      <c r="E4391">
        <v>4.5999999999999996</v>
      </c>
      <c r="F4391" t="s">
        <v>3993</v>
      </c>
      <c r="G4391">
        <v>4.5600000000000002E-2</v>
      </c>
    </row>
    <row r="4392" spans="1:7" x14ac:dyDescent="0.2">
      <c r="A4392" s="1">
        <v>40971</v>
      </c>
      <c r="B4392">
        <v>4.5999999999999996</v>
      </c>
      <c r="C4392">
        <v>4.7</v>
      </c>
      <c r="D4392">
        <v>4.8</v>
      </c>
      <c r="E4392">
        <v>4.5</v>
      </c>
      <c r="F4392" t="s">
        <v>3034</v>
      </c>
      <c r="G4392">
        <v>-1.9099999999999999E-2</v>
      </c>
    </row>
    <row r="4393" spans="1:7" x14ac:dyDescent="0.2">
      <c r="A4393" s="1">
        <v>40970</v>
      </c>
      <c r="B4393">
        <v>4.7</v>
      </c>
      <c r="C4393">
        <v>4.9000000000000004</v>
      </c>
      <c r="D4393">
        <v>4.9000000000000004</v>
      </c>
      <c r="E4393">
        <v>4.5</v>
      </c>
      <c r="F4393" t="s">
        <v>3994</v>
      </c>
      <c r="G4393">
        <v>-4.4699999999999997E-2</v>
      </c>
    </row>
    <row r="4394" spans="1:7" x14ac:dyDescent="0.2">
      <c r="A4394" s="1">
        <v>40969</v>
      </c>
      <c r="B4394">
        <v>4.9000000000000004</v>
      </c>
      <c r="C4394">
        <v>4.9000000000000004</v>
      </c>
      <c r="D4394">
        <v>5</v>
      </c>
      <c r="E4394">
        <v>4.9000000000000004</v>
      </c>
      <c r="F4394" t="s">
        <v>3995</v>
      </c>
      <c r="G4394">
        <v>1.23E-2</v>
      </c>
    </row>
    <row r="4395" spans="1:7" x14ac:dyDescent="0.2">
      <c r="A4395" s="1">
        <v>40968</v>
      </c>
      <c r="B4395">
        <v>4.9000000000000004</v>
      </c>
      <c r="C4395">
        <v>4.9000000000000004</v>
      </c>
      <c r="D4395">
        <v>4.9000000000000004</v>
      </c>
      <c r="E4395">
        <v>4.8</v>
      </c>
      <c r="F4395" t="s">
        <v>3996</v>
      </c>
      <c r="G4395">
        <v>0</v>
      </c>
    </row>
    <row r="4396" spans="1:7" x14ac:dyDescent="0.2">
      <c r="A4396" s="1">
        <v>40967</v>
      </c>
      <c r="B4396">
        <v>4.9000000000000004</v>
      </c>
      <c r="C4396">
        <v>5</v>
      </c>
      <c r="D4396">
        <v>5</v>
      </c>
      <c r="E4396">
        <v>4.7</v>
      </c>
      <c r="F4396" t="s">
        <v>3997</v>
      </c>
      <c r="G4396">
        <v>-1.8100000000000002E-2</v>
      </c>
    </row>
    <row r="4397" spans="1:7" x14ac:dyDescent="0.2">
      <c r="A4397" s="1">
        <v>40966</v>
      </c>
      <c r="B4397">
        <v>5</v>
      </c>
      <c r="C4397">
        <v>4.9000000000000004</v>
      </c>
      <c r="D4397">
        <v>5</v>
      </c>
      <c r="E4397">
        <v>4.9000000000000004</v>
      </c>
      <c r="F4397" t="s">
        <v>3998</v>
      </c>
      <c r="G4397">
        <v>0</v>
      </c>
    </row>
    <row r="4398" spans="1:7" x14ac:dyDescent="0.2">
      <c r="A4398" s="1">
        <v>40965</v>
      </c>
      <c r="B4398">
        <v>4.9000000000000004</v>
      </c>
      <c r="C4398">
        <v>4.8</v>
      </c>
      <c r="D4398">
        <v>5.0999999999999996</v>
      </c>
      <c r="E4398">
        <v>4.8</v>
      </c>
      <c r="F4398" t="s">
        <v>3999</v>
      </c>
      <c r="G4398">
        <v>3.1399999999999997E-2</v>
      </c>
    </row>
    <row r="4399" spans="1:7" x14ac:dyDescent="0.2">
      <c r="A4399" s="1">
        <v>40964</v>
      </c>
      <c r="B4399">
        <v>4.8</v>
      </c>
      <c r="C4399">
        <v>5</v>
      </c>
      <c r="D4399">
        <v>5.0999999999999996</v>
      </c>
      <c r="E4399">
        <v>4.7</v>
      </c>
      <c r="F4399" t="s">
        <v>4000</v>
      </c>
      <c r="G4399">
        <v>-5.1700000000000003E-2</v>
      </c>
    </row>
    <row r="4400" spans="1:7" x14ac:dyDescent="0.2">
      <c r="A4400" s="1">
        <v>40963</v>
      </c>
      <c r="B4400">
        <v>5</v>
      </c>
      <c r="C4400">
        <v>5</v>
      </c>
      <c r="D4400">
        <v>5.0999999999999996</v>
      </c>
      <c r="E4400">
        <v>4.8</v>
      </c>
      <c r="F4400" t="s">
        <v>4001</v>
      </c>
      <c r="G4400">
        <v>0</v>
      </c>
    </row>
    <row r="4401" spans="1:7" x14ac:dyDescent="0.2">
      <c r="A4401" s="1">
        <v>40962</v>
      </c>
      <c r="B4401">
        <v>5</v>
      </c>
      <c r="C4401">
        <v>4.4000000000000004</v>
      </c>
      <c r="D4401">
        <v>5.2</v>
      </c>
      <c r="E4401">
        <v>4.4000000000000004</v>
      </c>
      <c r="F4401" t="s">
        <v>322</v>
      </c>
      <c r="G4401">
        <v>0.13350000000000001</v>
      </c>
    </row>
    <row r="4402" spans="1:7" x14ac:dyDescent="0.2">
      <c r="A4402" s="1">
        <v>40961</v>
      </c>
      <c r="B4402">
        <v>4.4000000000000004</v>
      </c>
      <c r="C4402">
        <v>4.3</v>
      </c>
      <c r="D4402">
        <v>4.5</v>
      </c>
      <c r="E4402">
        <v>4.3</v>
      </c>
      <c r="F4402" t="s">
        <v>4002</v>
      </c>
      <c r="G4402">
        <v>3.5099999999999999E-2</v>
      </c>
    </row>
    <row r="4403" spans="1:7" x14ac:dyDescent="0.2">
      <c r="A4403" s="1">
        <v>40960</v>
      </c>
      <c r="B4403">
        <v>4.3</v>
      </c>
      <c r="C4403">
        <v>4.4000000000000004</v>
      </c>
      <c r="D4403">
        <v>4.4000000000000004</v>
      </c>
      <c r="E4403">
        <v>4.2</v>
      </c>
      <c r="F4403" t="s">
        <v>4003</v>
      </c>
      <c r="G4403">
        <v>-2.06E-2</v>
      </c>
    </row>
    <row r="4404" spans="1:7" x14ac:dyDescent="0.2">
      <c r="A4404" s="1">
        <v>40959</v>
      </c>
      <c r="B4404">
        <v>4.4000000000000004</v>
      </c>
      <c r="C4404">
        <v>4.4000000000000004</v>
      </c>
      <c r="D4404">
        <v>4.5</v>
      </c>
      <c r="E4404">
        <v>4.3</v>
      </c>
      <c r="F4404" t="s">
        <v>4004</v>
      </c>
      <c r="G4404">
        <v>0</v>
      </c>
    </row>
    <row r="4405" spans="1:7" x14ac:dyDescent="0.2">
      <c r="A4405" s="1">
        <v>40958</v>
      </c>
      <c r="B4405">
        <v>4.4000000000000004</v>
      </c>
      <c r="C4405">
        <v>4.2</v>
      </c>
      <c r="D4405">
        <v>4.5</v>
      </c>
      <c r="E4405">
        <v>4.2</v>
      </c>
      <c r="F4405" t="s">
        <v>4005</v>
      </c>
      <c r="G4405">
        <v>4.0300000000000002E-2</v>
      </c>
    </row>
    <row r="4406" spans="1:7" x14ac:dyDescent="0.2">
      <c r="A4406" s="1">
        <v>40957</v>
      </c>
      <c r="B4406">
        <v>4.2</v>
      </c>
      <c r="C4406">
        <v>4.4000000000000004</v>
      </c>
      <c r="D4406">
        <v>4.5</v>
      </c>
      <c r="E4406">
        <v>4.0999999999999996</v>
      </c>
      <c r="F4406" t="s">
        <v>4006</v>
      </c>
      <c r="G4406">
        <v>-4.3099999999999999E-2</v>
      </c>
    </row>
    <row r="4407" spans="1:7" x14ac:dyDescent="0.2">
      <c r="A4407" s="1">
        <v>40956</v>
      </c>
      <c r="B4407">
        <v>4.4000000000000004</v>
      </c>
      <c r="C4407">
        <v>4.3</v>
      </c>
      <c r="D4407">
        <v>4.8</v>
      </c>
      <c r="E4407">
        <v>4.2</v>
      </c>
      <c r="F4407" t="s">
        <v>4007</v>
      </c>
      <c r="G4407">
        <v>3.2800000000000003E-2</v>
      </c>
    </row>
    <row r="4408" spans="1:7" x14ac:dyDescent="0.2">
      <c r="A4408" s="1">
        <v>40955</v>
      </c>
      <c r="B4408">
        <v>4.3</v>
      </c>
      <c r="C4408">
        <v>4.3</v>
      </c>
      <c r="D4408">
        <v>4.4000000000000004</v>
      </c>
      <c r="E4408">
        <v>3.9</v>
      </c>
      <c r="F4408" t="s">
        <v>4008</v>
      </c>
      <c r="G4408">
        <v>-1.3899999999999999E-2</v>
      </c>
    </row>
    <row r="4409" spans="1:7" x14ac:dyDescent="0.2">
      <c r="A4409" s="1">
        <v>40954</v>
      </c>
      <c r="B4409">
        <v>4.3</v>
      </c>
      <c r="C4409">
        <v>4.5</v>
      </c>
      <c r="D4409">
        <v>4.9000000000000004</v>
      </c>
      <c r="E4409">
        <v>4.2</v>
      </c>
      <c r="F4409" t="s">
        <v>4009</v>
      </c>
      <c r="G4409">
        <v>-2.9100000000000001E-2</v>
      </c>
    </row>
    <row r="4410" spans="1:7" x14ac:dyDescent="0.2">
      <c r="A4410" s="1">
        <v>40953</v>
      </c>
      <c r="B4410">
        <v>4.5</v>
      </c>
      <c r="C4410">
        <v>5.3</v>
      </c>
      <c r="D4410">
        <v>5.4</v>
      </c>
      <c r="E4410">
        <v>4.2</v>
      </c>
      <c r="F4410" t="s">
        <v>4010</v>
      </c>
      <c r="G4410">
        <v>-0.15210000000000001</v>
      </c>
    </row>
    <row r="4411" spans="1:7" x14ac:dyDescent="0.2">
      <c r="A4411" s="1">
        <v>40952</v>
      </c>
      <c r="B4411">
        <v>5.3</v>
      </c>
      <c r="C4411">
        <v>5.5</v>
      </c>
      <c r="D4411">
        <v>5.7</v>
      </c>
      <c r="E4411">
        <v>5.2</v>
      </c>
      <c r="F4411" t="s">
        <v>4011</v>
      </c>
      <c r="G4411">
        <v>-4.5400000000000003E-2</v>
      </c>
    </row>
    <row r="4412" spans="1:7" x14ac:dyDescent="0.2">
      <c r="A4412" s="1">
        <v>40951</v>
      </c>
      <c r="B4412">
        <v>5.5</v>
      </c>
      <c r="C4412">
        <v>5.6</v>
      </c>
      <c r="D4412">
        <v>5.8</v>
      </c>
      <c r="E4412">
        <v>5.4</v>
      </c>
      <c r="F4412" t="s">
        <v>4012</v>
      </c>
      <c r="G4412">
        <v>-1.61E-2</v>
      </c>
    </row>
    <row r="4413" spans="1:7" x14ac:dyDescent="0.2">
      <c r="A4413" s="1">
        <v>40950</v>
      </c>
      <c r="B4413">
        <v>5.6</v>
      </c>
      <c r="C4413">
        <v>5.9</v>
      </c>
      <c r="D4413">
        <v>6</v>
      </c>
      <c r="E4413">
        <v>5.5</v>
      </c>
      <c r="F4413" t="s">
        <v>2967</v>
      </c>
      <c r="G4413">
        <v>-5.2499999999999998E-2</v>
      </c>
    </row>
    <row r="4414" spans="1:7" x14ac:dyDescent="0.2">
      <c r="A4414" s="1">
        <v>40949</v>
      </c>
      <c r="B4414">
        <v>5.9</v>
      </c>
      <c r="C4414">
        <v>5.8</v>
      </c>
      <c r="D4414">
        <v>6</v>
      </c>
      <c r="E4414">
        <v>5.8</v>
      </c>
      <c r="F4414" t="s">
        <v>4013</v>
      </c>
      <c r="G4414">
        <v>1.37E-2</v>
      </c>
    </row>
    <row r="4415" spans="1:7" x14ac:dyDescent="0.2">
      <c r="A4415" s="1">
        <v>40948</v>
      </c>
      <c r="B4415">
        <v>5.8</v>
      </c>
      <c r="C4415">
        <v>5.6</v>
      </c>
      <c r="D4415">
        <v>5.9</v>
      </c>
      <c r="E4415">
        <v>5.5</v>
      </c>
      <c r="F4415" t="s">
        <v>4014</v>
      </c>
      <c r="G4415">
        <v>4.1099999999999998E-2</v>
      </c>
    </row>
    <row r="4416" spans="1:7" x14ac:dyDescent="0.2">
      <c r="A4416" s="1">
        <v>40947</v>
      </c>
      <c r="B4416">
        <v>5.6</v>
      </c>
      <c r="C4416">
        <v>5.7</v>
      </c>
      <c r="D4416">
        <v>5.8</v>
      </c>
      <c r="E4416">
        <v>5.3</v>
      </c>
      <c r="F4416" t="s">
        <v>4015</v>
      </c>
      <c r="G4416">
        <v>-1.5800000000000002E-2</v>
      </c>
    </row>
    <row r="4417" spans="1:7" x14ac:dyDescent="0.2">
      <c r="A4417" s="1">
        <v>40946</v>
      </c>
      <c r="B4417">
        <v>5.7</v>
      </c>
      <c r="C4417">
        <v>5.4</v>
      </c>
      <c r="D4417">
        <v>5.8</v>
      </c>
      <c r="E4417">
        <v>5.4</v>
      </c>
      <c r="F4417" t="s">
        <v>4016</v>
      </c>
      <c r="G4417">
        <v>4.3999999999999997E-2</v>
      </c>
    </row>
    <row r="4418" spans="1:7" x14ac:dyDescent="0.2">
      <c r="A4418" s="1">
        <v>40945</v>
      </c>
      <c r="B4418">
        <v>5.4</v>
      </c>
      <c r="C4418">
        <v>5.7</v>
      </c>
      <c r="D4418">
        <v>5.7</v>
      </c>
      <c r="E4418">
        <v>5.4</v>
      </c>
      <c r="F4418" t="s">
        <v>4017</v>
      </c>
      <c r="G4418">
        <v>-4.2200000000000001E-2</v>
      </c>
    </row>
    <row r="4419" spans="1:7" x14ac:dyDescent="0.2">
      <c r="A4419" s="1">
        <v>40944</v>
      </c>
      <c r="B4419">
        <v>5.7</v>
      </c>
      <c r="C4419">
        <v>5.9</v>
      </c>
      <c r="D4419">
        <v>5.9</v>
      </c>
      <c r="E4419">
        <v>5.4</v>
      </c>
      <c r="F4419" t="s">
        <v>4018</v>
      </c>
      <c r="G4419">
        <v>-3.0700000000000002E-2</v>
      </c>
    </row>
    <row r="4420" spans="1:7" x14ac:dyDescent="0.2">
      <c r="A4420" s="1">
        <v>40943</v>
      </c>
      <c r="B4420">
        <v>5.9</v>
      </c>
      <c r="C4420">
        <v>6</v>
      </c>
      <c r="D4420">
        <v>6</v>
      </c>
      <c r="E4420">
        <v>5.8</v>
      </c>
      <c r="F4420" t="s">
        <v>285</v>
      </c>
      <c r="G4420">
        <v>-1.5100000000000001E-2</v>
      </c>
    </row>
    <row r="4421" spans="1:7" x14ac:dyDescent="0.2">
      <c r="A4421" s="1">
        <v>40942</v>
      </c>
      <c r="B4421">
        <v>6</v>
      </c>
      <c r="C4421">
        <v>6.1</v>
      </c>
      <c r="D4421">
        <v>6.1</v>
      </c>
      <c r="E4421">
        <v>5.7</v>
      </c>
      <c r="F4421" t="s">
        <v>4019</v>
      </c>
      <c r="G4421">
        <v>-2.3E-2</v>
      </c>
    </row>
    <row r="4422" spans="1:7" x14ac:dyDescent="0.2">
      <c r="A4422" s="1">
        <v>40941</v>
      </c>
      <c r="B4422">
        <v>6.1</v>
      </c>
      <c r="C4422">
        <v>6.1</v>
      </c>
      <c r="D4422">
        <v>6.2</v>
      </c>
      <c r="E4422">
        <v>5.8</v>
      </c>
      <c r="F4422" t="s">
        <v>4020</v>
      </c>
      <c r="G4422">
        <v>0</v>
      </c>
    </row>
    <row r="4423" spans="1:7" x14ac:dyDescent="0.2">
      <c r="A4423" s="1">
        <v>40940</v>
      </c>
      <c r="B4423">
        <v>6.1</v>
      </c>
      <c r="C4423">
        <v>5.5</v>
      </c>
      <c r="D4423">
        <v>6.2</v>
      </c>
      <c r="E4423">
        <v>5.5</v>
      </c>
      <c r="F4423" t="s">
        <v>2034</v>
      </c>
      <c r="G4423">
        <v>0.1095</v>
      </c>
    </row>
    <row r="4424" spans="1:7" x14ac:dyDescent="0.2">
      <c r="A4424" s="1">
        <v>40939</v>
      </c>
      <c r="B4424">
        <v>5.5</v>
      </c>
      <c r="C4424">
        <v>5.5</v>
      </c>
      <c r="D4424">
        <v>5.7</v>
      </c>
      <c r="E4424">
        <v>5.4</v>
      </c>
      <c r="F4424" t="s">
        <v>4021</v>
      </c>
      <c r="G4424">
        <v>0</v>
      </c>
    </row>
    <row r="4425" spans="1:7" x14ac:dyDescent="0.2">
      <c r="A4425" s="1">
        <v>40938</v>
      </c>
      <c r="B4425">
        <v>5.5</v>
      </c>
      <c r="C4425">
        <v>5.4</v>
      </c>
      <c r="D4425">
        <v>5.6</v>
      </c>
      <c r="E4425">
        <v>5.4</v>
      </c>
      <c r="F4425" t="s">
        <v>4022</v>
      </c>
      <c r="G4425">
        <v>2.0400000000000001E-2</v>
      </c>
    </row>
    <row r="4426" spans="1:7" x14ac:dyDescent="0.2">
      <c r="A4426" s="1">
        <v>40937</v>
      </c>
      <c r="B4426">
        <v>5.4</v>
      </c>
      <c r="C4426">
        <v>5.6</v>
      </c>
      <c r="D4426">
        <v>5.7</v>
      </c>
      <c r="E4426">
        <v>5.3</v>
      </c>
      <c r="F4426" t="s">
        <v>4023</v>
      </c>
      <c r="G4426">
        <v>-4.4400000000000002E-2</v>
      </c>
    </row>
    <row r="4427" spans="1:7" x14ac:dyDescent="0.2">
      <c r="A4427" s="1">
        <v>40936</v>
      </c>
      <c r="B4427">
        <v>5.6</v>
      </c>
      <c r="C4427">
        <v>5.3</v>
      </c>
      <c r="D4427">
        <v>5.8</v>
      </c>
      <c r="E4427">
        <v>5.3</v>
      </c>
      <c r="F4427" t="s">
        <v>4024</v>
      </c>
      <c r="G4427">
        <v>6.4299999999999996E-2</v>
      </c>
    </row>
    <row r="4428" spans="1:7" x14ac:dyDescent="0.2">
      <c r="A4428" s="1">
        <v>40935</v>
      </c>
      <c r="B4428">
        <v>5.3</v>
      </c>
      <c r="C4428">
        <v>5.3</v>
      </c>
      <c r="D4428">
        <v>5.5</v>
      </c>
      <c r="E4428">
        <v>5.0999999999999996</v>
      </c>
      <c r="F4428" t="s">
        <v>4025</v>
      </c>
      <c r="G4428">
        <v>-9.4000000000000004E-3</v>
      </c>
    </row>
    <row r="4429" spans="1:7" x14ac:dyDescent="0.2">
      <c r="A4429" s="1">
        <v>40934</v>
      </c>
      <c r="B4429">
        <v>5.3</v>
      </c>
      <c r="C4429">
        <v>5.8</v>
      </c>
      <c r="D4429">
        <v>5.9</v>
      </c>
      <c r="E4429">
        <v>5.3</v>
      </c>
      <c r="F4429" t="s">
        <v>4026</v>
      </c>
      <c r="G4429">
        <v>-7.1300000000000002E-2</v>
      </c>
    </row>
    <row r="4430" spans="1:7" x14ac:dyDescent="0.2">
      <c r="A4430" s="1">
        <v>40933</v>
      </c>
      <c r="B4430">
        <v>5.8</v>
      </c>
      <c r="C4430">
        <v>6.3</v>
      </c>
      <c r="D4430">
        <v>6.3</v>
      </c>
      <c r="E4430">
        <v>5.5</v>
      </c>
      <c r="F4430" t="s">
        <v>4027</v>
      </c>
      <c r="G4430">
        <v>-8.5900000000000004E-2</v>
      </c>
    </row>
    <row r="4431" spans="1:7" x14ac:dyDescent="0.2">
      <c r="A4431" s="1">
        <v>40932</v>
      </c>
      <c r="B4431">
        <v>6.3</v>
      </c>
      <c r="C4431">
        <v>6.4</v>
      </c>
      <c r="D4431">
        <v>6.4</v>
      </c>
      <c r="E4431">
        <v>6.2</v>
      </c>
      <c r="F4431" t="s">
        <v>2970</v>
      </c>
      <c r="G4431">
        <v>-1.0999999999999999E-2</v>
      </c>
    </row>
    <row r="4432" spans="1:7" x14ac:dyDescent="0.2">
      <c r="A4432" s="1">
        <v>40931</v>
      </c>
      <c r="B4432">
        <v>6.4</v>
      </c>
      <c r="C4432">
        <v>6.3</v>
      </c>
      <c r="D4432">
        <v>6.4</v>
      </c>
      <c r="E4432">
        <v>6.2</v>
      </c>
      <c r="F4432" t="s">
        <v>4028</v>
      </c>
      <c r="G4432">
        <v>7.9000000000000008E-3</v>
      </c>
    </row>
    <row r="4433" spans="1:7" x14ac:dyDescent="0.2">
      <c r="A4433" s="1">
        <v>40930</v>
      </c>
      <c r="B4433">
        <v>6.3</v>
      </c>
      <c r="C4433">
        <v>6.2</v>
      </c>
      <c r="D4433">
        <v>6.4</v>
      </c>
      <c r="E4433">
        <v>6.1</v>
      </c>
      <c r="F4433" t="s">
        <v>4029</v>
      </c>
      <c r="G4433">
        <v>2.1000000000000001E-2</v>
      </c>
    </row>
    <row r="4434" spans="1:7" x14ac:dyDescent="0.2">
      <c r="A4434" s="1">
        <v>40929</v>
      </c>
      <c r="B4434">
        <v>6.2</v>
      </c>
      <c r="C4434">
        <v>6.5</v>
      </c>
      <c r="D4434">
        <v>6.6</v>
      </c>
      <c r="E4434">
        <v>6.1</v>
      </c>
      <c r="F4434" t="s">
        <v>4030</v>
      </c>
      <c r="G4434">
        <v>-4.7800000000000002E-2</v>
      </c>
    </row>
    <row r="4435" spans="1:7" x14ac:dyDescent="0.2">
      <c r="A4435" s="1">
        <v>40928</v>
      </c>
      <c r="B4435">
        <v>6.5</v>
      </c>
      <c r="C4435">
        <v>6.4</v>
      </c>
      <c r="D4435">
        <v>6.6</v>
      </c>
      <c r="E4435">
        <v>6.3</v>
      </c>
      <c r="F4435" t="s">
        <v>4031</v>
      </c>
      <c r="G4435">
        <v>2.0400000000000001E-2</v>
      </c>
    </row>
    <row r="4436" spans="1:7" x14ac:dyDescent="0.2">
      <c r="A4436" s="1">
        <v>40927</v>
      </c>
      <c r="B4436">
        <v>6.4</v>
      </c>
      <c r="C4436">
        <v>5.9</v>
      </c>
      <c r="D4436">
        <v>6.4</v>
      </c>
      <c r="E4436">
        <v>5.9</v>
      </c>
      <c r="F4436" t="s">
        <v>4032</v>
      </c>
      <c r="G4436">
        <v>7.4300000000000005E-2</v>
      </c>
    </row>
    <row r="4437" spans="1:7" x14ac:dyDescent="0.2">
      <c r="A4437" s="1">
        <v>40926</v>
      </c>
      <c r="B4437">
        <v>5.9</v>
      </c>
      <c r="C4437">
        <v>5.6</v>
      </c>
      <c r="D4437">
        <v>6.9</v>
      </c>
      <c r="E4437">
        <v>5.0999999999999996</v>
      </c>
      <c r="F4437" t="s">
        <v>4033</v>
      </c>
      <c r="G4437">
        <v>5.7099999999999998E-2</v>
      </c>
    </row>
    <row r="4438" spans="1:7" x14ac:dyDescent="0.2">
      <c r="A4438" s="1">
        <v>40925</v>
      </c>
      <c r="B4438">
        <v>5.6</v>
      </c>
      <c r="C4438">
        <v>6.7</v>
      </c>
      <c r="D4438">
        <v>6.9</v>
      </c>
      <c r="E4438">
        <v>4.5999999999999996</v>
      </c>
      <c r="F4438" t="s">
        <v>4034</v>
      </c>
      <c r="G4438">
        <v>-0.16170000000000001</v>
      </c>
    </row>
    <row r="4439" spans="1:7" x14ac:dyDescent="0.2">
      <c r="A4439" s="1">
        <v>40924</v>
      </c>
      <c r="B4439">
        <v>6.7</v>
      </c>
      <c r="C4439">
        <v>7</v>
      </c>
      <c r="D4439">
        <v>7.2</v>
      </c>
      <c r="E4439">
        <v>6.5</v>
      </c>
      <c r="F4439" t="s">
        <v>4035</v>
      </c>
      <c r="G4439">
        <v>-4.5699999999999998E-2</v>
      </c>
    </row>
    <row r="4440" spans="1:7" x14ac:dyDescent="0.2">
      <c r="A4440" s="1">
        <v>40923</v>
      </c>
      <c r="B4440">
        <v>7</v>
      </c>
      <c r="C4440">
        <v>6.8</v>
      </c>
      <c r="D4440">
        <v>7.1</v>
      </c>
      <c r="E4440">
        <v>6.7</v>
      </c>
      <c r="F4440" t="s">
        <v>4036</v>
      </c>
      <c r="G4440">
        <v>3.6999999999999998E-2</v>
      </c>
    </row>
    <row r="4441" spans="1:7" x14ac:dyDescent="0.2">
      <c r="A4441" s="1">
        <v>40922</v>
      </c>
      <c r="B4441">
        <v>6.8</v>
      </c>
      <c r="C4441">
        <v>6.4</v>
      </c>
      <c r="D4441">
        <v>6.9</v>
      </c>
      <c r="E4441">
        <v>6.2</v>
      </c>
      <c r="F4441" t="s">
        <v>4037</v>
      </c>
      <c r="G4441">
        <v>5.2999999999999999E-2</v>
      </c>
    </row>
    <row r="4442" spans="1:7" x14ac:dyDescent="0.2">
      <c r="A4442" s="1">
        <v>40921</v>
      </c>
      <c r="B4442">
        <v>6.4</v>
      </c>
      <c r="C4442">
        <v>6.8</v>
      </c>
      <c r="D4442">
        <v>6.8</v>
      </c>
      <c r="E4442">
        <v>6.4</v>
      </c>
      <c r="F4442" t="s">
        <v>4038</v>
      </c>
      <c r="G4442">
        <v>-5.74E-2</v>
      </c>
    </row>
    <row r="4443" spans="1:7" x14ac:dyDescent="0.2">
      <c r="A4443" s="1">
        <v>40920</v>
      </c>
      <c r="B4443">
        <v>6.8</v>
      </c>
      <c r="C4443">
        <v>6.9</v>
      </c>
      <c r="D4443">
        <v>7</v>
      </c>
      <c r="E4443">
        <v>6.3</v>
      </c>
      <c r="F4443" t="s">
        <v>4039</v>
      </c>
      <c r="G4443">
        <v>-1.4500000000000001E-2</v>
      </c>
    </row>
    <row r="4444" spans="1:7" x14ac:dyDescent="0.2">
      <c r="A4444" s="1">
        <v>40919</v>
      </c>
      <c r="B4444">
        <v>6.9</v>
      </c>
      <c r="C4444">
        <v>6.4</v>
      </c>
      <c r="D4444">
        <v>7.1</v>
      </c>
      <c r="E4444">
        <v>6.4</v>
      </c>
      <c r="F4444" t="s">
        <v>4040</v>
      </c>
      <c r="G4444">
        <v>8.4900000000000003E-2</v>
      </c>
    </row>
    <row r="4445" spans="1:7" x14ac:dyDescent="0.2">
      <c r="A4445" s="1">
        <v>40918</v>
      </c>
      <c r="B4445">
        <v>6.4</v>
      </c>
      <c r="C4445">
        <v>6.3</v>
      </c>
      <c r="D4445">
        <v>6.9</v>
      </c>
      <c r="E4445">
        <v>6</v>
      </c>
      <c r="F4445" t="s">
        <v>4041</v>
      </c>
      <c r="G4445">
        <v>0</v>
      </c>
    </row>
    <row r="4446" spans="1:7" x14ac:dyDescent="0.2">
      <c r="A4446" s="1">
        <v>40917</v>
      </c>
      <c r="B4446">
        <v>6.3</v>
      </c>
      <c r="C4446">
        <v>7.1</v>
      </c>
      <c r="D4446">
        <v>7.2</v>
      </c>
      <c r="E4446">
        <v>5.8</v>
      </c>
      <c r="F4446" t="s">
        <v>4042</v>
      </c>
      <c r="G4446">
        <v>-0.10970000000000001</v>
      </c>
    </row>
    <row r="4447" spans="1:7" x14ac:dyDescent="0.2">
      <c r="A4447" s="1">
        <v>40916</v>
      </c>
      <c r="B4447">
        <v>7.1</v>
      </c>
      <c r="C4447">
        <v>6.8</v>
      </c>
      <c r="D4447">
        <v>7.2</v>
      </c>
      <c r="E4447">
        <v>6.7</v>
      </c>
      <c r="F4447" t="s">
        <v>2930</v>
      </c>
      <c r="G4447">
        <v>4.41E-2</v>
      </c>
    </row>
    <row r="4448" spans="1:7" x14ac:dyDescent="0.2">
      <c r="A4448" s="1">
        <v>40915</v>
      </c>
      <c r="B4448">
        <v>6.8</v>
      </c>
      <c r="C4448">
        <v>6.7</v>
      </c>
      <c r="D4448">
        <v>7</v>
      </c>
      <c r="E4448">
        <v>6.4</v>
      </c>
      <c r="F4448" t="s">
        <v>2984</v>
      </c>
      <c r="G4448">
        <v>1.6400000000000001E-2</v>
      </c>
    </row>
    <row r="4449" spans="1:7" x14ac:dyDescent="0.2">
      <c r="A4449" s="1">
        <v>40914</v>
      </c>
      <c r="B4449">
        <v>6.7</v>
      </c>
      <c r="C4449">
        <v>6.9</v>
      </c>
      <c r="D4449">
        <v>7.2</v>
      </c>
      <c r="E4449">
        <v>6.1</v>
      </c>
      <c r="F4449" t="s">
        <v>4043</v>
      </c>
      <c r="G4449">
        <v>-3.5999999999999997E-2</v>
      </c>
    </row>
    <row r="4450" spans="1:7" x14ac:dyDescent="0.2">
      <c r="A4450" s="1">
        <v>40913</v>
      </c>
      <c r="B4450">
        <v>6.9</v>
      </c>
      <c r="C4450">
        <v>5.6</v>
      </c>
      <c r="D4450">
        <v>7.2</v>
      </c>
      <c r="E4450">
        <v>5.6</v>
      </c>
      <c r="F4450" t="s">
        <v>4044</v>
      </c>
      <c r="G4450">
        <v>0.24779999999999999</v>
      </c>
    </row>
    <row r="4451" spans="1:7" x14ac:dyDescent="0.2">
      <c r="A4451" s="1">
        <v>40912</v>
      </c>
      <c r="B4451">
        <v>5.6</v>
      </c>
      <c r="C4451">
        <v>4.9000000000000004</v>
      </c>
      <c r="D4451">
        <v>5.7</v>
      </c>
      <c r="E4451">
        <v>4.8</v>
      </c>
      <c r="F4451" t="s">
        <v>4045</v>
      </c>
      <c r="G4451">
        <v>0.1414</v>
      </c>
    </row>
    <row r="4452" spans="1:7" x14ac:dyDescent="0.2">
      <c r="A4452" s="1">
        <v>40911</v>
      </c>
      <c r="B4452">
        <v>4.9000000000000004</v>
      </c>
      <c r="C4452">
        <v>5.2</v>
      </c>
      <c r="D4452">
        <v>5.3</v>
      </c>
      <c r="E4452">
        <v>4.7</v>
      </c>
      <c r="F4452" t="s">
        <v>4046</v>
      </c>
      <c r="G4452">
        <v>-6.5100000000000005E-2</v>
      </c>
    </row>
    <row r="4453" spans="1:7" x14ac:dyDescent="0.2">
      <c r="A4453" s="1">
        <v>40910</v>
      </c>
      <c r="B4453">
        <v>5.2</v>
      </c>
      <c r="C4453">
        <v>5.3</v>
      </c>
      <c r="D4453">
        <v>5.5</v>
      </c>
      <c r="E4453">
        <v>4.8</v>
      </c>
      <c r="F4453" t="s">
        <v>4047</v>
      </c>
      <c r="G4453">
        <v>-9.4999999999999998E-3</v>
      </c>
    </row>
    <row r="4454" spans="1:7" x14ac:dyDescent="0.2">
      <c r="A4454" s="1">
        <v>40909</v>
      </c>
      <c r="B4454">
        <v>5.3</v>
      </c>
      <c r="C4454">
        <v>4.7</v>
      </c>
      <c r="D4454">
        <v>5.5</v>
      </c>
      <c r="E4454">
        <v>4.5999999999999996</v>
      </c>
      <c r="F4454" t="s">
        <v>4048</v>
      </c>
      <c r="G4454">
        <v>0.11650000000000001</v>
      </c>
    </row>
    <row r="4455" spans="1:7" x14ac:dyDescent="0.2">
      <c r="A4455" s="1">
        <v>40908</v>
      </c>
      <c r="B4455">
        <v>4.7</v>
      </c>
      <c r="C4455">
        <v>4.3</v>
      </c>
      <c r="D4455">
        <v>5</v>
      </c>
      <c r="E4455">
        <v>4.2</v>
      </c>
      <c r="F4455" t="s">
        <v>4049</v>
      </c>
      <c r="G4455">
        <v>0.1106</v>
      </c>
    </row>
    <row r="4456" spans="1:7" x14ac:dyDescent="0.2">
      <c r="A4456" s="1">
        <v>40907</v>
      </c>
      <c r="B4456">
        <v>4.3</v>
      </c>
      <c r="C4456">
        <v>4.2</v>
      </c>
      <c r="D4456">
        <v>4.3</v>
      </c>
      <c r="E4456">
        <v>4.0999999999999996</v>
      </c>
      <c r="F4456" t="s">
        <v>4050</v>
      </c>
      <c r="G4456">
        <v>1.9199999999999998E-2</v>
      </c>
    </row>
    <row r="4457" spans="1:7" x14ac:dyDescent="0.2">
      <c r="A4457" s="1">
        <v>40906</v>
      </c>
      <c r="B4457">
        <v>4.2</v>
      </c>
      <c r="C4457">
        <v>4.2</v>
      </c>
      <c r="D4457">
        <v>4.3</v>
      </c>
      <c r="E4457">
        <v>4.0999999999999996</v>
      </c>
      <c r="F4457" t="s">
        <v>3574</v>
      </c>
      <c r="G4457">
        <v>0</v>
      </c>
    </row>
    <row r="4458" spans="1:7" x14ac:dyDescent="0.2">
      <c r="A4458" s="1">
        <v>40905</v>
      </c>
      <c r="B4458">
        <v>4.2</v>
      </c>
      <c r="C4458">
        <v>4.0999999999999996</v>
      </c>
      <c r="D4458">
        <v>4.3</v>
      </c>
      <c r="E4458">
        <v>4</v>
      </c>
      <c r="F4458" t="s">
        <v>4051</v>
      </c>
      <c r="G4458">
        <v>2.9499999999999998E-2</v>
      </c>
    </row>
    <row r="4459" spans="1:7" x14ac:dyDescent="0.2">
      <c r="A4459" s="1">
        <v>40904</v>
      </c>
      <c r="B4459">
        <v>4.0999999999999996</v>
      </c>
      <c r="C4459">
        <v>4</v>
      </c>
      <c r="D4459">
        <v>4.0999999999999996</v>
      </c>
      <c r="E4459">
        <v>4</v>
      </c>
      <c r="F4459" t="s">
        <v>4052</v>
      </c>
      <c r="G4459">
        <v>1.24E-2</v>
      </c>
    </row>
    <row r="4460" spans="1:7" x14ac:dyDescent="0.2">
      <c r="A4460" s="1">
        <v>40903</v>
      </c>
      <c r="B4460">
        <v>4</v>
      </c>
      <c r="C4460">
        <v>4.2</v>
      </c>
      <c r="D4460">
        <v>4.3</v>
      </c>
      <c r="E4460">
        <v>3.8</v>
      </c>
      <c r="F4460" t="s">
        <v>4053</v>
      </c>
      <c r="G4460">
        <v>-4.7399999999999998E-2</v>
      </c>
    </row>
    <row r="4461" spans="1:7" x14ac:dyDescent="0.2">
      <c r="A4461" s="1">
        <v>40902</v>
      </c>
      <c r="B4461">
        <v>4.2</v>
      </c>
      <c r="C4461">
        <v>3.9</v>
      </c>
      <c r="D4461">
        <v>4.4000000000000004</v>
      </c>
      <c r="E4461">
        <v>3.8</v>
      </c>
      <c r="F4461" t="s">
        <v>4054</v>
      </c>
      <c r="G4461">
        <v>7.1099999999999997E-2</v>
      </c>
    </row>
    <row r="4462" spans="1:7" x14ac:dyDescent="0.2">
      <c r="A4462" s="1">
        <v>40901</v>
      </c>
      <c r="B4462">
        <v>3.9</v>
      </c>
      <c r="C4462">
        <v>4</v>
      </c>
      <c r="D4462">
        <v>4</v>
      </c>
      <c r="E4462">
        <v>3.9</v>
      </c>
      <c r="F4462" t="s">
        <v>4055</v>
      </c>
      <c r="G4462">
        <v>0</v>
      </c>
    </row>
    <row r="4463" spans="1:7" x14ac:dyDescent="0.2">
      <c r="A4463" s="1">
        <v>40900</v>
      </c>
      <c r="B4463">
        <v>4</v>
      </c>
      <c r="C4463">
        <v>3.9</v>
      </c>
      <c r="D4463">
        <v>4</v>
      </c>
      <c r="E4463">
        <v>3.8</v>
      </c>
      <c r="F4463" t="s">
        <v>3144</v>
      </c>
      <c r="G4463">
        <v>1.54E-2</v>
      </c>
    </row>
    <row r="4464" spans="1:7" x14ac:dyDescent="0.2">
      <c r="A4464" s="1">
        <v>40899</v>
      </c>
      <c r="B4464">
        <v>3.9</v>
      </c>
      <c r="C4464">
        <v>3.9</v>
      </c>
      <c r="D4464">
        <v>4</v>
      </c>
      <c r="E4464">
        <v>3.5</v>
      </c>
      <c r="F4464" t="s">
        <v>1053</v>
      </c>
      <c r="G4464">
        <v>0</v>
      </c>
    </row>
    <row r="4465" spans="1:7" x14ac:dyDescent="0.2">
      <c r="A4465" s="1">
        <v>40898</v>
      </c>
      <c r="B4465">
        <v>3.9</v>
      </c>
      <c r="C4465">
        <v>4</v>
      </c>
      <c r="D4465">
        <v>4</v>
      </c>
      <c r="E4465">
        <v>3.8</v>
      </c>
      <c r="F4465" t="s">
        <v>4056</v>
      </c>
      <c r="G4465">
        <v>-1.52E-2</v>
      </c>
    </row>
    <row r="4466" spans="1:7" x14ac:dyDescent="0.2">
      <c r="A4466" s="1">
        <v>40897</v>
      </c>
      <c r="B4466">
        <v>4</v>
      </c>
      <c r="C4466">
        <v>3.5</v>
      </c>
      <c r="D4466">
        <v>4.5</v>
      </c>
      <c r="E4466">
        <v>3.5</v>
      </c>
      <c r="F4466" t="s">
        <v>4057</v>
      </c>
      <c r="G4466">
        <v>0.1222</v>
      </c>
    </row>
    <row r="4467" spans="1:7" x14ac:dyDescent="0.2">
      <c r="A4467" s="1">
        <v>40896</v>
      </c>
      <c r="B4467">
        <v>3.5</v>
      </c>
      <c r="C4467">
        <v>3.2</v>
      </c>
      <c r="D4467">
        <v>3.7</v>
      </c>
      <c r="E4467">
        <v>3.2</v>
      </c>
      <c r="F4467" t="s">
        <v>4058</v>
      </c>
      <c r="G4467">
        <v>0.10340000000000001</v>
      </c>
    </row>
    <row r="4468" spans="1:7" x14ac:dyDescent="0.2">
      <c r="A4468" s="1">
        <v>40895</v>
      </c>
      <c r="B4468">
        <v>3.2</v>
      </c>
      <c r="C4468">
        <v>3.2</v>
      </c>
      <c r="D4468">
        <v>3.2</v>
      </c>
      <c r="E4468">
        <v>3.2</v>
      </c>
      <c r="F4468" t="s">
        <v>4059</v>
      </c>
      <c r="G4468">
        <v>0</v>
      </c>
    </row>
    <row r="4469" spans="1:7" x14ac:dyDescent="0.2">
      <c r="A4469" s="1">
        <v>40894</v>
      </c>
      <c r="B4469">
        <v>3.2</v>
      </c>
      <c r="C4469">
        <v>3.2</v>
      </c>
      <c r="D4469">
        <v>3.2</v>
      </c>
      <c r="E4469">
        <v>3.2</v>
      </c>
      <c r="F4469" t="s">
        <v>4060</v>
      </c>
      <c r="G4469">
        <v>0</v>
      </c>
    </row>
    <row r="4470" spans="1:7" x14ac:dyDescent="0.2">
      <c r="A4470" s="1">
        <v>40893</v>
      </c>
      <c r="B4470">
        <v>3.2</v>
      </c>
      <c r="C4470">
        <v>3.2</v>
      </c>
      <c r="D4470">
        <v>3.2</v>
      </c>
      <c r="E4470">
        <v>3.2</v>
      </c>
      <c r="F4470" t="s">
        <v>4061</v>
      </c>
      <c r="G4470">
        <v>0</v>
      </c>
    </row>
    <row r="4471" spans="1:7" x14ac:dyDescent="0.2">
      <c r="A4471" s="1">
        <v>40892</v>
      </c>
      <c r="B4471">
        <v>3.2</v>
      </c>
      <c r="C4471">
        <v>3.2</v>
      </c>
      <c r="D4471">
        <v>3.2</v>
      </c>
      <c r="E4471">
        <v>3.1</v>
      </c>
      <c r="F4471" t="s">
        <v>4062</v>
      </c>
      <c r="G4471">
        <v>0</v>
      </c>
    </row>
    <row r="4472" spans="1:7" x14ac:dyDescent="0.2">
      <c r="A4472" s="1">
        <v>40891</v>
      </c>
      <c r="B4472">
        <v>3.2</v>
      </c>
      <c r="C4472">
        <v>3.3</v>
      </c>
      <c r="D4472">
        <v>3.3</v>
      </c>
      <c r="E4472">
        <v>3</v>
      </c>
      <c r="F4472" t="s">
        <v>833</v>
      </c>
      <c r="G4472">
        <v>-3.0800000000000001E-2</v>
      </c>
    </row>
    <row r="4473" spans="1:7" x14ac:dyDescent="0.2">
      <c r="A4473" s="1">
        <v>40890</v>
      </c>
      <c r="B4473">
        <v>3.3</v>
      </c>
      <c r="C4473">
        <v>3.1</v>
      </c>
      <c r="D4473">
        <v>3.3</v>
      </c>
      <c r="E4473">
        <v>3.1</v>
      </c>
      <c r="F4473" t="s">
        <v>4063</v>
      </c>
      <c r="G4473">
        <v>3.5000000000000003E-2</v>
      </c>
    </row>
    <row r="4474" spans="1:7" x14ac:dyDescent="0.2">
      <c r="A4474" s="1">
        <v>40889</v>
      </c>
      <c r="B4474">
        <v>3.1</v>
      </c>
      <c r="C4474">
        <v>3.3</v>
      </c>
      <c r="D4474">
        <v>3.3</v>
      </c>
      <c r="E4474">
        <v>3.1</v>
      </c>
      <c r="F4474" t="s">
        <v>3517</v>
      </c>
      <c r="G4474">
        <v>-3.3799999999999997E-2</v>
      </c>
    </row>
    <row r="4475" spans="1:7" x14ac:dyDescent="0.2">
      <c r="A4475" s="1">
        <v>40888</v>
      </c>
      <c r="B4475">
        <v>3.3</v>
      </c>
      <c r="C4475">
        <v>3</v>
      </c>
      <c r="D4475">
        <v>3.4</v>
      </c>
      <c r="E4475">
        <v>3</v>
      </c>
      <c r="F4475" t="s">
        <v>4064</v>
      </c>
      <c r="G4475">
        <v>6.5600000000000006E-2</v>
      </c>
    </row>
    <row r="4476" spans="1:7" x14ac:dyDescent="0.2">
      <c r="A4476" s="1">
        <v>40887</v>
      </c>
      <c r="B4476">
        <v>3</v>
      </c>
      <c r="C4476">
        <v>3</v>
      </c>
      <c r="D4476">
        <v>3.1</v>
      </c>
      <c r="E4476">
        <v>2.9</v>
      </c>
      <c r="F4476" t="s">
        <v>4065</v>
      </c>
      <c r="G4476">
        <v>2.69E-2</v>
      </c>
    </row>
    <row r="4477" spans="1:7" x14ac:dyDescent="0.2">
      <c r="A4477" s="1">
        <v>40886</v>
      </c>
      <c r="B4477">
        <v>3</v>
      </c>
      <c r="C4477">
        <v>3</v>
      </c>
      <c r="D4477">
        <v>3</v>
      </c>
      <c r="E4477">
        <v>2.9</v>
      </c>
      <c r="F4477" t="s">
        <v>4066</v>
      </c>
      <c r="G4477">
        <v>0</v>
      </c>
    </row>
    <row r="4478" spans="1:7" x14ac:dyDescent="0.2">
      <c r="A4478" s="1">
        <v>40885</v>
      </c>
      <c r="B4478">
        <v>3</v>
      </c>
      <c r="C4478">
        <v>3</v>
      </c>
      <c r="D4478">
        <v>3</v>
      </c>
      <c r="E4478">
        <v>2.9</v>
      </c>
      <c r="F4478" t="s">
        <v>4067</v>
      </c>
      <c r="G4478">
        <v>0</v>
      </c>
    </row>
    <row r="4479" spans="1:7" x14ac:dyDescent="0.2">
      <c r="A4479" s="1">
        <v>40884</v>
      </c>
      <c r="B4479">
        <v>3</v>
      </c>
      <c r="C4479">
        <v>3</v>
      </c>
      <c r="D4479">
        <v>3.1</v>
      </c>
      <c r="E4479">
        <v>2.9</v>
      </c>
      <c r="F4479" t="s">
        <v>4068</v>
      </c>
      <c r="G4479">
        <v>0</v>
      </c>
    </row>
    <row r="4480" spans="1:7" x14ac:dyDescent="0.2">
      <c r="A4480" s="1">
        <v>40883</v>
      </c>
      <c r="B4480">
        <v>3</v>
      </c>
      <c r="C4480">
        <v>2.9</v>
      </c>
      <c r="D4480">
        <v>3</v>
      </c>
      <c r="E4480">
        <v>2.9</v>
      </c>
      <c r="F4480" t="s">
        <v>4069</v>
      </c>
      <c r="G4480">
        <v>5.21E-2</v>
      </c>
    </row>
    <row r="4481" spans="1:7" x14ac:dyDescent="0.2">
      <c r="A4481" s="1">
        <v>40882</v>
      </c>
      <c r="B4481">
        <v>2.9</v>
      </c>
      <c r="C4481">
        <v>2.8</v>
      </c>
      <c r="D4481">
        <v>2.9</v>
      </c>
      <c r="E4481">
        <v>2.8</v>
      </c>
      <c r="F4481" t="s">
        <v>4070</v>
      </c>
      <c r="G4481">
        <v>1.77E-2</v>
      </c>
    </row>
    <row r="4482" spans="1:7" x14ac:dyDescent="0.2">
      <c r="A4482" s="1">
        <v>40881</v>
      </c>
      <c r="B4482">
        <v>2.8</v>
      </c>
      <c r="C4482">
        <v>2.8</v>
      </c>
      <c r="D4482">
        <v>2.9</v>
      </c>
      <c r="E4482">
        <v>2.6</v>
      </c>
      <c r="F4482" t="s">
        <v>4071</v>
      </c>
      <c r="G4482">
        <v>0</v>
      </c>
    </row>
    <row r="4483" spans="1:7" x14ac:dyDescent="0.2">
      <c r="A4483" s="1">
        <v>40880</v>
      </c>
      <c r="B4483">
        <v>2.8</v>
      </c>
      <c r="C4483">
        <v>3.1</v>
      </c>
      <c r="D4483">
        <v>3.1</v>
      </c>
      <c r="E4483">
        <v>2.8</v>
      </c>
      <c r="F4483" t="s">
        <v>4072</v>
      </c>
      <c r="G4483">
        <v>-0.10580000000000001</v>
      </c>
    </row>
    <row r="4484" spans="1:7" x14ac:dyDescent="0.2">
      <c r="A4484" s="1">
        <v>40879</v>
      </c>
      <c r="B4484">
        <v>3.1</v>
      </c>
      <c r="C4484">
        <v>3.1</v>
      </c>
      <c r="D4484">
        <v>3.1</v>
      </c>
      <c r="E4484">
        <v>3</v>
      </c>
      <c r="F4484" t="s">
        <v>110</v>
      </c>
      <c r="G4484">
        <v>1.9599999999999999E-2</v>
      </c>
    </row>
    <row r="4485" spans="1:7" x14ac:dyDescent="0.2">
      <c r="A4485" s="1">
        <v>40878</v>
      </c>
      <c r="B4485">
        <v>3.1</v>
      </c>
      <c r="C4485">
        <v>3</v>
      </c>
      <c r="D4485">
        <v>3.1</v>
      </c>
      <c r="E4485">
        <v>2.9</v>
      </c>
      <c r="F4485" t="s">
        <v>4073</v>
      </c>
      <c r="G4485">
        <v>3.0300000000000001E-2</v>
      </c>
    </row>
    <row r="4486" spans="1:7" x14ac:dyDescent="0.2">
      <c r="A4486" s="1">
        <v>40877</v>
      </c>
      <c r="B4486">
        <v>3</v>
      </c>
      <c r="C4486">
        <v>2.8</v>
      </c>
      <c r="D4486">
        <v>3.1</v>
      </c>
      <c r="E4486">
        <v>2.7</v>
      </c>
      <c r="F4486" t="s">
        <v>4074</v>
      </c>
      <c r="G4486">
        <v>0.08</v>
      </c>
    </row>
    <row r="4487" spans="1:7" x14ac:dyDescent="0.2">
      <c r="A4487" s="1">
        <v>40876</v>
      </c>
      <c r="B4487">
        <v>2.8</v>
      </c>
      <c r="C4487">
        <v>2.5</v>
      </c>
      <c r="D4487">
        <v>3</v>
      </c>
      <c r="E4487">
        <v>2.5</v>
      </c>
      <c r="F4487" t="s">
        <v>4075</v>
      </c>
      <c r="G4487">
        <v>7.8399999999999997E-2</v>
      </c>
    </row>
    <row r="4488" spans="1:7" x14ac:dyDescent="0.2">
      <c r="A4488" s="1">
        <v>40875</v>
      </c>
      <c r="B4488">
        <v>2.5</v>
      </c>
      <c r="C4488">
        <v>2.5</v>
      </c>
      <c r="D4488">
        <v>2.5</v>
      </c>
      <c r="E4488">
        <v>2.4</v>
      </c>
      <c r="F4488" t="s">
        <v>4076</v>
      </c>
      <c r="G4488">
        <v>2.8199999999999999E-2</v>
      </c>
    </row>
    <row r="4489" spans="1:7" x14ac:dyDescent="0.2">
      <c r="A4489" s="1">
        <v>40874</v>
      </c>
      <c r="B4489">
        <v>2.5</v>
      </c>
      <c r="C4489">
        <v>2.5</v>
      </c>
      <c r="D4489">
        <v>2.5</v>
      </c>
      <c r="E4489">
        <v>2.4</v>
      </c>
      <c r="F4489" t="s">
        <v>4077</v>
      </c>
      <c r="G4489">
        <v>0</v>
      </c>
    </row>
    <row r="4490" spans="1:7" x14ac:dyDescent="0.2">
      <c r="A4490" s="1">
        <v>40873</v>
      </c>
      <c r="B4490">
        <v>2.5</v>
      </c>
      <c r="C4490">
        <v>2.5</v>
      </c>
      <c r="D4490">
        <v>2.5</v>
      </c>
      <c r="E4490">
        <v>2.4</v>
      </c>
      <c r="F4490" t="s">
        <v>4078</v>
      </c>
      <c r="G4490">
        <v>0</v>
      </c>
    </row>
    <row r="4491" spans="1:7" x14ac:dyDescent="0.2">
      <c r="A4491" s="1">
        <v>40872</v>
      </c>
      <c r="B4491">
        <v>2.5</v>
      </c>
      <c r="C4491">
        <v>2.4</v>
      </c>
      <c r="D4491">
        <v>2.5</v>
      </c>
      <c r="E4491">
        <v>2.4</v>
      </c>
      <c r="F4491" t="s">
        <v>2440</v>
      </c>
      <c r="G4491">
        <v>3.2899999999999999E-2</v>
      </c>
    </row>
    <row r="4492" spans="1:7" x14ac:dyDescent="0.2">
      <c r="A4492" s="1">
        <v>40871</v>
      </c>
      <c r="B4492">
        <v>2.4</v>
      </c>
      <c r="C4492">
        <v>2.2999999999999998</v>
      </c>
      <c r="D4492">
        <v>2.6</v>
      </c>
      <c r="E4492">
        <v>2.2999999999999998</v>
      </c>
      <c r="F4492" t="s">
        <v>4079</v>
      </c>
      <c r="G4492">
        <v>4.2900000000000001E-2</v>
      </c>
    </row>
    <row r="4493" spans="1:7" x14ac:dyDescent="0.2">
      <c r="A4493" s="1">
        <v>40870</v>
      </c>
      <c r="B4493">
        <v>2.2999999999999998</v>
      </c>
      <c r="C4493">
        <v>2.2999999999999998</v>
      </c>
      <c r="D4493">
        <v>2.4</v>
      </c>
      <c r="E4493">
        <v>2.2999999999999998</v>
      </c>
      <c r="F4493" t="s">
        <v>4080</v>
      </c>
      <c r="G4493">
        <v>0</v>
      </c>
    </row>
    <row r="4494" spans="1:7" x14ac:dyDescent="0.2">
      <c r="A4494" s="1">
        <v>40869</v>
      </c>
      <c r="B4494">
        <v>2.2999999999999998</v>
      </c>
      <c r="C4494">
        <v>2.2999999999999998</v>
      </c>
      <c r="D4494">
        <v>2.2999999999999998</v>
      </c>
      <c r="E4494">
        <v>2.2999999999999998</v>
      </c>
      <c r="F4494" t="s">
        <v>4081</v>
      </c>
      <c r="G4494">
        <v>0</v>
      </c>
    </row>
    <row r="4495" spans="1:7" x14ac:dyDescent="0.2">
      <c r="A4495" s="1">
        <v>40868</v>
      </c>
      <c r="B4495">
        <v>2.2999999999999998</v>
      </c>
      <c r="C4495">
        <v>2.2000000000000002</v>
      </c>
      <c r="D4495">
        <v>2.2999999999999998</v>
      </c>
      <c r="E4495">
        <v>2.2000000000000002</v>
      </c>
      <c r="F4495" t="s">
        <v>4082</v>
      </c>
      <c r="G4495">
        <v>4.0899999999999999E-2</v>
      </c>
    </row>
    <row r="4496" spans="1:7" x14ac:dyDescent="0.2">
      <c r="A4496" s="1">
        <v>40867</v>
      </c>
      <c r="B4496">
        <v>2.2000000000000002</v>
      </c>
      <c r="C4496">
        <v>2.2000000000000002</v>
      </c>
      <c r="D4496">
        <v>2.5</v>
      </c>
      <c r="E4496">
        <v>2.2000000000000002</v>
      </c>
      <c r="F4496" t="s">
        <v>4083</v>
      </c>
      <c r="G4496">
        <v>0</v>
      </c>
    </row>
    <row r="4497" spans="1:7" x14ac:dyDescent="0.2">
      <c r="A4497" s="1">
        <v>40866</v>
      </c>
      <c r="B4497">
        <v>2.2000000000000002</v>
      </c>
      <c r="C4497">
        <v>2</v>
      </c>
      <c r="D4497">
        <v>2.2999999999999998</v>
      </c>
      <c r="E4497">
        <v>2</v>
      </c>
      <c r="F4497" t="s">
        <v>2347</v>
      </c>
      <c r="G4497">
        <v>7.3200000000000001E-2</v>
      </c>
    </row>
    <row r="4498" spans="1:7" x14ac:dyDescent="0.2">
      <c r="A4498" s="1">
        <v>40865</v>
      </c>
      <c r="B4498">
        <v>2</v>
      </c>
      <c r="C4498">
        <v>2.2999999999999998</v>
      </c>
      <c r="D4498">
        <v>2.4</v>
      </c>
      <c r="E4498">
        <v>2</v>
      </c>
      <c r="F4498" t="s">
        <v>4084</v>
      </c>
      <c r="G4498">
        <v>-8.8900000000000007E-2</v>
      </c>
    </row>
    <row r="4499" spans="1:7" x14ac:dyDescent="0.2">
      <c r="A4499" s="1">
        <v>40864</v>
      </c>
      <c r="B4499">
        <v>2.2999999999999998</v>
      </c>
      <c r="C4499">
        <v>2.6</v>
      </c>
      <c r="D4499">
        <v>2.6</v>
      </c>
      <c r="E4499">
        <v>2</v>
      </c>
      <c r="F4499" t="s">
        <v>4085</v>
      </c>
      <c r="G4499">
        <v>-0.1211</v>
      </c>
    </row>
    <row r="4500" spans="1:7" x14ac:dyDescent="0.2">
      <c r="A4500" s="1">
        <v>40863</v>
      </c>
      <c r="B4500">
        <v>2.6</v>
      </c>
      <c r="C4500">
        <v>2.2999999999999998</v>
      </c>
      <c r="D4500">
        <v>2.6</v>
      </c>
      <c r="E4500">
        <v>2.2999999999999998</v>
      </c>
      <c r="F4500" t="s">
        <v>2494</v>
      </c>
      <c r="G4500">
        <v>9.8699999999999996E-2</v>
      </c>
    </row>
    <row r="4501" spans="1:7" x14ac:dyDescent="0.2">
      <c r="A4501" s="1">
        <v>40862</v>
      </c>
      <c r="B4501">
        <v>2.2999999999999998</v>
      </c>
      <c r="C4501">
        <v>2.2000000000000002</v>
      </c>
      <c r="D4501">
        <v>2.5</v>
      </c>
      <c r="E4501">
        <v>2.1</v>
      </c>
      <c r="F4501" t="s">
        <v>4086</v>
      </c>
      <c r="G4501">
        <v>4.9500000000000002E-2</v>
      </c>
    </row>
    <row r="4502" spans="1:7" x14ac:dyDescent="0.2">
      <c r="A4502" s="1">
        <v>40861</v>
      </c>
      <c r="B4502">
        <v>2.2000000000000002</v>
      </c>
      <c r="C4502">
        <v>3</v>
      </c>
      <c r="D4502">
        <v>3</v>
      </c>
      <c r="E4502">
        <v>2.1</v>
      </c>
      <c r="F4502" t="s">
        <v>4087</v>
      </c>
      <c r="G4502">
        <v>-0.26</v>
      </c>
    </row>
    <row r="4503" spans="1:7" x14ac:dyDescent="0.2">
      <c r="A4503" s="1">
        <v>40860</v>
      </c>
      <c r="B4503">
        <v>3</v>
      </c>
      <c r="C4503">
        <v>3</v>
      </c>
      <c r="D4503">
        <v>3</v>
      </c>
      <c r="E4503">
        <v>3</v>
      </c>
      <c r="F4503" t="s">
        <v>4088</v>
      </c>
      <c r="G4503">
        <v>0</v>
      </c>
    </row>
    <row r="4504" spans="1:7" x14ac:dyDescent="0.2">
      <c r="A4504" s="1">
        <v>40859</v>
      </c>
      <c r="B4504">
        <v>3</v>
      </c>
      <c r="C4504">
        <v>3.1</v>
      </c>
      <c r="D4504">
        <v>3.1</v>
      </c>
      <c r="E4504">
        <v>3</v>
      </c>
      <c r="F4504" t="s">
        <v>4089</v>
      </c>
      <c r="G4504">
        <v>0</v>
      </c>
    </row>
    <row r="4505" spans="1:7" x14ac:dyDescent="0.2">
      <c r="A4505" s="1">
        <v>40858</v>
      </c>
      <c r="B4505">
        <v>3.1</v>
      </c>
      <c r="C4505">
        <v>2.8</v>
      </c>
      <c r="D4505">
        <v>3.1</v>
      </c>
      <c r="E4505">
        <v>2.8</v>
      </c>
      <c r="F4505" t="s">
        <v>2727</v>
      </c>
      <c r="G4505">
        <v>8.4500000000000006E-2</v>
      </c>
    </row>
    <row r="4506" spans="1:7" x14ac:dyDescent="0.2">
      <c r="A4506" s="1">
        <v>40857</v>
      </c>
      <c r="B4506">
        <v>2.8</v>
      </c>
      <c r="C4506">
        <v>3</v>
      </c>
      <c r="D4506">
        <v>3</v>
      </c>
      <c r="E4506">
        <v>2.8</v>
      </c>
      <c r="F4506" t="s">
        <v>4090</v>
      </c>
      <c r="G4506">
        <v>-3.73E-2</v>
      </c>
    </row>
    <row r="4507" spans="1:7" x14ac:dyDescent="0.2">
      <c r="A4507" s="1">
        <v>40856</v>
      </c>
      <c r="B4507">
        <v>3</v>
      </c>
      <c r="C4507">
        <v>3</v>
      </c>
      <c r="D4507">
        <v>3.1</v>
      </c>
      <c r="E4507">
        <v>2.9</v>
      </c>
      <c r="F4507" t="s">
        <v>4091</v>
      </c>
      <c r="G4507">
        <v>-2.9600000000000001E-2</v>
      </c>
    </row>
    <row r="4508" spans="1:7" x14ac:dyDescent="0.2">
      <c r="A4508" s="1">
        <v>40855</v>
      </c>
      <c r="B4508">
        <v>3</v>
      </c>
      <c r="C4508">
        <v>3</v>
      </c>
      <c r="D4508">
        <v>3.2</v>
      </c>
      <c r="E4508">
        <v>3</v>
      </c>
      <c r="F4508" t="s">
        <v>4092</v>
      </c>
      <c r="G4508">
        <v>0</v>
      </c>
    </row>
    <row r="4509" spans="1:7" x14ac:dyDescent="0.2">
      <c r="A4509" s="1">
        <v>40854</v>
      </c>
      <c r="B4509">
        <v>3</v>
      </c>
      <c r="C4509">
        <v>3</v>
      </c>
      <c r="D4509">
        <v>3</v>
      </c>
      <c r="E4509">
        <v>3</v>
      </c>
      <c r="F4509" t="s">
        <v>4093</v>
      </c>
      <c r="G4509">
        <v>0</v>
      </c>
    </row>
    <row r="4510" spans="1:7" x14ac:dyDescent="0.2">
      <c r="A4510" s="1">
        <v>40853</v>
      </c>
      <c r="B4510">
        <v>3</v>
      </c>
      <c r="C4510">
        <v>3</v>
      </c>
      <c r="D4510">
        <v>3</v>
      </c>
      <c r="E4510">
        <v>2.9</v>
      </c>
      <c r="F4510" t="s">
        <v>4094</v>
      </c>
      <c r="G4510">
        <v>0</v>
      </c>
    </row>
    <row r="4511" spans="1:7" x14ac:dyDescent="0.2">
      <c r="A4511" s="1">
        <v>40852</v>
      </c>
      <c r="B4511">
        <v>3</v>
      </c>
      <c r="C4511">
        <v>3.1</v>
      </c>
      <c r="D4511">
        <v>3.2</v>
      </c>
      <c r="E4511">
        <v>2.8</v>
      </c>
      <c r="F4511" t="s">
        <v>3934</v>
      </c>
      <c r="G4511">
        <v>-4.4999999999999998E-2</v>
      </c>
    </row>
    <row r="4512" spans="1:7" x14ac:dyDescent="0.2">
      <c r="A4512" s="1">
        <v>40851</v>
      </c>
      <c r="B4512">
        <v>3.1</v>
      </c>
      <c r="C4512">
        <v>3.2</v>
      </c>
      <c r="D4512">
        <v>3.2</v>
      </c>
      <c r="E4512">
        <v>3</v>
      </c>
      <c r="F4512" t="s">
        <v>4095</v>
      </c>
      <c r="G4512">
        <v>0</v>
      </c>
    </row>
    <row r="4513" spans="1:7" x14ac:dyDescent="0.2">
      <c r="A4513" s="1">
        <v>40850</v>
      </c>
      <c r="B4513">
        <v>3.2</v>
      </c>
      <c r="C4513">
        <v>3.3</v>
      </c>
      <c r="D4513">
        <v>3.3</v>
      </c>
      <c r="E4513">
        <v>3.1</v>
      </c>
      <c r="F4513" t="s">
        <v>4096</v>
      </c>
      <c r="G4513">
        <v>-3.0800000000000001E-2</v>
      </c>
    </row>
    <row r="4514" spans="1:7" x14ac:dyDescent="0.2">
      <c r="A4514" s="1">
        <v>40849</v>
      </c>
      <c r="B4514">
        <v>3.3</v>
      </c>
      <c r="C4514">
        <v>3.2</v>
      </c>
      <c r="D4514">
        <v>3.4</v>
      </c>
      <c r="E4514">
        <v>3.1</v>
      </c>
      <c r="F4514" t="s">
        <v>4097</v>
      </c>
      <c r="G4514">
        <v>3.1699999999999999E-2</v>
      </c>
    </row>
    <row r="4515" spans="1:7" x14ac:dyDescent="0.2">
      <c r="A4515" s="1">
        <v>40848</v>
      </c>
      <c r="B4515">
        <v>3.2</v>
      </c>
      <c r="C4515">
        <v>3.3</v>
      </c>
      <c r="D4515">
        <v>3.3</v>
      </c>
      <c r="E4515">
        <v>3.1</v>
      </c>
      <c r="F4515" t="s">
        <v>4098</v>
      </c>
      <c r="G4515">
        <v>-3.0800000000000001E-2</v>
      </c>
    </row>
    <row r="4516" spans="1:7" x14ac:dyDescent="0.2">
      <c r="A4516" s="1">
        <v>40847</v>
      </c>
      <c r="B4516">
        <v>3.3</v>
      </c>
      <c r="C4516">
        <v>3.3</v>
      </c>
      <c r="D4516">
        <v>3.3</v>
      </c>
      <c r="E4516">
        <v>3.1</v>
      </c>
      <c r="F4516" t="s">
        <v>4099</v>
      </c>
      <c r="G4516">
        <v>0</v>
      </c>
    </row>
    <row r="4517" spans="1:7" x14ac:dyDescent="0.2">
      <c r="A4517" s="1">
        <v>40846</v>
      </c>
      <c r="B4517">
        <v>3.3</v>
      </c>
      <c r="C4517">
        <v>3.6</v>
      </c>
      <c r="D4517">
        <v>3.7</v>
      </c>
      <c r="E4517">
        <v>3.2</v>
      </c>
      <c r="F4517" t="s">
        <v>4100</v>
      </c>
      <c r="G4517">
        <v>-8.6599999999999996E-2</v>
      </c>
    </row>
    <row r="4518" spans="1:7" x14ac:dyDescent="0.2">
      <c r="A4518" s="1">
        <v>40845</v>
      </c>
      <c r="B4518">
        <v>3.6</v>
      </c>
      <c r="C4518">
        <v>3.2</v>
      </c>
      <c r="D4518">
        <v>3.8</v>
      </c>
      <c r="E4518">
        <v>3.1</v>
      </c>
      <c r="F4518" t="s">
        <v>4101</v>
      </c>
      <c r="G4518">
        <v>0.12230000000000001</v>
      </c>
    </row>
    <row r="4519" spans="1:7" x14ac:dyDescent="0.2">
      <c r="A4519" s="1">
        <v>40844</v>
      </c>
      <c r="B4519">
        <v>3.2</v>
      </c>
      <c r="C4519">
        <v>3</v>
      </c>
      <c r="D4519">
        <v>3.3</v>
      </c>
      <c r="E4519">
        <v>2.9</v>
      </c>
      <c r="F4519" t="s">
        <v>4102</v>
      </c>
      <c r="G4519">
        <v>4.9299999999999997E-2</v>
      </c>
    </row>
    <row r="4520" spans="1:7" x14ac:dyDescent="0.2">
      <c r="A4520" s="1">
        <v>40843</v>
      </c>
      <c r="B4520">
        <v>3</v>
      </c>
      <c r="C4520">
        <v>2.8</v>
      </c>
      <c r="D4520">
        <v>3.1</v>
      </c>
      <c r="E4520">
        <v>2.7</v>
      </c>
      <c r="F4520" t="s">
        <v>4103</v>
      </c>
      <c r="G4520">
        <v>9.7500000000000003E-2</v>
      </c>
    </row>
    <row r="4521" spans="1:7" x14ac:dyDescent="0.2">
      <c r="A4521" s="1">
        <v>40842</v>
      </c>
      <c r="B4521">
        <v>2.8</v>
      </c>
      <c r="C4521">
        <v>2.8</v>
      </c>
      <c r="D4521">
        <v>2.8</v>
      </c>
      <c r="E4521">
        <v>2.7</v>
      </c>
      <c r="F4521" t="s">
        <v>4104</v>
      </c>
      <c r="G4521">
        <v>0</v>
      </c>
    </row>
    <row r="4522" spans="1:7" x14ac:dyDescent="0.2">
      <c r="A4522" s="1">
        <v>40841</v>
      </c>
      <c r="B4522">
        <v>2.8</v>
      </c>
      <c r="C4522">
        <v>2.5</v>
      </c>
      <c r="D4522">
        <v>3</v>
      </c>
      <c r="E4522">
        <v>2.4</v>
      </c>
      <c r="F4522" t="s">
        <v>1168</v>
      </c>
      <c r="G4522">
        <v>8.6300000000000002E-2</v>
      </c>
    </row>
    <row r="4523" spans="1:7" x14ac:dyDescent="0.2">
      <c r="A4523" s="1">
        <v>40840</v>
      </c>
      <c r="B4523">
        <v>2.5</v>
      </c>
      <c r="C4523">
        <v>3.2</v>
      </c>
      <c r="D4523">
        <v>3.2</v>
      </c>
      <c r="E4523">
        <v>2.5</v>
      </c>
      <c r="F4523" t="s">
        <v>2257</v>
      </c>
      <c r="G4523">
        <v>-0.1956</v>
      </c>
    </row>
    <row r="4524" spans="1:7" x14ac:dyDescent="0.2">
      <c r="A4524" s="1">
        <v>40839</v>
      </c>
      <c r="B4524">
        <v>3.2</v>
      </c>
      <c r="C4524">
        <v>3.2</v>
      </c>
      <c r="D4524">
        <v>3.2</v>
      </c>
      <c r="E4524">
        <v>3</v>
      </c>
      <c r="F4524" t="s">
        <v>3696</v>
      </c>
      <c r="G4524">
        <v>0</v>
      </c>
    </row>
    <row r="4525" spans="1:7" x14ac:dyDescent="0.2">
      <c r="A4525" s="1">
        <v>40838</v>
      </c>
      <c r="B4525">
        <v>3.2</v>
      </c>
      <c r="C4525">
        <v>2.6</v>
      </c>
      <c r="D4525">
        <v>3.3</v>
      </c>
      <c r="E4525">
        <v>2.5</v>
      </c>
      <c r="F4525" t="s">
        <v>4105</v>
      </c>
      <c r="G4525">
        <v>0.2296</v>
      </c>
    </row>
    <row r="4526" spans="1:7" x14ac:dyDescent="0.2">
      <c r="A4526" s="1">
        <v>40837</v>
      </c>
      <c r="B4526">
        <v>2.6</v>
      </c>
      <c r="C4526">
        <v>2.2999999999999998</v>
      </c>
      <c r="D4526">
        <v>2.7</v>
      </c>
      <c r="E4526">
        <v>2.2999999999999998</v>
      </c>
      <c r="F4526" t="s">
        <v>4106</v>
      </c>
      <c r="G4526">
        <v>9.3600000000000003E-2</v>
      </c>
    </row>
    <row r="4527" spans="1:7" x14ac:dyDescent="0.2">
      <c r="A4527" s="1">
        <v>40836</v>
      </c>
      <c r="B4527">
        <v>2.2999999999999998</v>
      </c>
      <c r="C4527">
        <v>2.2999999999999998</v>
      </c>
      <c r="D4527">
        <v>2.4</v>
      </c>
      <c r="E4527">
        <v>2.2000000000000002</v>
      </c>
      <c r="F4527" t="s">
        <v>1230</v>
      </c>
      <c r="G4527">
        <v>3.5200000000000002E-2</v>
      </c>
    </row>
    <row r="4528" spans="1:7" x14ac:dyDescent="0.2">
      <c r="A4528" s="1">
        <v>40835</v>
      </c>
      <c r="B4528">
        <v>2.2999999999999998</v>
      </c>
      <c r="C4528">
        <v>2.4</v>
      </c>
      <c r="D4528">
        <v>2.5</v>
      </c>
      <c r="E4528">
        <v>2</v>
      </c>
      <c r="F4528" t="s">
        <v>2797</v>
      </c>
      <c r="G4528">
        <v>-6.2E-2</v>
      </c>
    </row>
    <row r="4529" spans="1:7" x14ac:dyDescent="0.2">
      <c r="A4529" s="1">
        <v>40834</v>
      </c>
      <c r="B4529">
        <v>2.4</v>
      </c>
      <c r="C4529">
        <v>2.6</v>
      </c>
      <c r="D4529">
        <v>2.9</v>
      </c>
      <c r="E4529">
        <v>2.2999999999999998</v>
      </c>
      <c r="F4529" t="s">
        <v>4107</v>
      </c>
      <c r="G4529">
        <v>-5.4699999999999999E-2</v>
      </c>
    </row>
    <row r="4530" spans="1:7" x14ac:dyDescent="0.2">
      <c r="A4530" s="1">
        <v>40833</v>
      </c>
      <c r="B4530">
        <v>2.6</v>
      </c>
      <c r="C4530">
        <v>3.6</v>
      </c>
      <c r="D4530">
        <v>3.7</v>
      </c>
      <c r="E4530">
        <v>2.2999999999999998</v>
      </c>
      <c r="F4530" t="s">
        <v>4108</v>
      </c>
      <c r="G4530">
        <v>-0.28089999999999998</v>
      </c>
    </row>
    <row r="4531" spans="1:7" x14ac:dyDescent="0.2">
      <c r="A4531" s="1">
        <v>40832</v>
      </c>
      <c r="B4531">
        <v>3.6</v>
      </c>
      <c r="C4531">
        <v>3.8</v>
      </c>
      <c r="D4531">
        <v>3.9</v>
      </c>
      <c r="E4531">
        <v>3.4</v>
      </c>
      <c r="F4531" t="s">
        <v>4109</v>
      </c>
      <c r="G4531">
        <v>-7.2900000000000006E-2</v>
      </c>
    </row>
    <row r="4532" spans="1:7" x14ac:dyDescent="0.2">
      <c r="A4532" s="1">
        <v>40831</v>
      </c>
      <c r="B4532">
        <v>3.8</v>
      </c>
      <c r="C4532">
        <v>4</v>
      </c>
      <c r="D4532">
        <v>4.0999999999999996</v>
      </c>
      <c r="E4532">
        <v>3.7</v>
      </c>
      <c r="F4532" t="s">
        <v>4110</v>
      </c>
      <c r="G4532">
        <v>-3.7600000000000001E-2</v>
      </c>
    </row>
    <row r="4533" spans="1:7" x14ac:dyDescent="0.2">
      <c r="A4533" s="1">
        <v>40830</v>
      </c>
      <c r="B4533">
        <v>4</v>
      </c>
      <c r="C4533">
        <v>4.0999999999999996</v>
      </c>
      <c r="D4533">
        <v>4.0999999999999996</v>
      </c>
      <c r="E4533">
        <v>4</v>
      </c>
      <c r="F4533" t="s">
        <v>4111</v>
      </c>
      <c r="G4533">
        <v>-1.4800000000000001E-2</v>
      </c>
    </row>
    <row r="4534" spans="1:7" x14ac:dyDescent="0.2">
      <c r="A4534" s="1">
        <v>40829</v>
      </c>
      <c r="B4534">
        <v>4.0999999999999996</v>
      </c>
      <c r="C4534">
        <v>4.2</v>
      </c>
      <c r="D4534">
        <v>4.2</v>
      </c>
      <c r="E4534">
        <v>4</v>
      </c>
      <c r="F4534" t="s">
        <v>4112</v>
      </c>
      <c r="G4534">
        <v>-2.41E-2</v>
      </c>
    </row>
    <row r="4535" spans="1:7" x14ac:dyDescent="0.2">
      <c r="A4535" s="1">
        <v>40828</v>
      </c>
      <c r="B4535">
        <v>4.2</v>
      </c>
      <c r="C4535">
        <v>3.9</v>
      </c>
      <c r="D4535">
        <v>4.4000000000000004</v>
      </c>
      <c r="E4535">
        <v>3.9</v>
      </c>
      <c r="F4535" t="s">
        <v>4113</v>
      </c>
      <c r="G4535">
        <v>5.6000000000000001E-2</v>
      </c>
    </row>
    <row r="4536" spans="1:7" x14ac:dyDescent="0.2">
      <c r="A4536" s="1">
        <v>40827</v>
      </c>
      <c r="B4536">
        <v>3.9</v>
      </c>
      <c r="C4536">
        <v>4.0999999999999996</v>
      </c>
      <c r="D4536">
        <v>4.0999999999999996</v>
      </c>
      <c r="E4536">
        <v>3.8</v>
      </c>
      <c r="F4536" t="s">
        <v>207</v>
      </c>
      <c r="G4536">
        <v>-4.1500000000000002E-2</v>
      </c>
    </row>
    <row r="4537" spans="1:7" x14ac:dyDescent="0.2">
      <c r="A4537" s="1">
        <v>40826</v>
      </c>
      <c r="B4537">
        <v>4.0999999999999996</v>
      </c>
      <c r="C4537">
        <v>4.0999999999999996</v>
      </c>
      <c r="D4537">
        <v>4.2</v>
      </c>
      <c r="E4537">
        <v>4</v>
      </c>
      <c r="F4537" t="s">
        <v>4114</v>
      </c>
      <c r="G4537">
        <v>0</v>
      </c>
    </row>
    <row r="4538" spans="1:7" x14ac:dyDescent="0.2">
      <c r="A4538" s="1">
        <v>40825</v>
      </c>
      <c r="B4538">
        <v>4.0999999999999996</v>
      </c>
      <c r="C4538">
        <v>4</v>
      </c>
      <c r="D4538">
        <v>4.4000000000000004</v>
      </c>
      <c r="E4538">
        <v>4</v>
      </c>
      <c r="F4538" t="s">
        <v>4115</v>
      </c>
      <c r="G4538">
        <v>2.24E-2</v>
      </c>
    </row>
    <row r="4539" spans="1:7" x14ac:dyDescent="0.2">
      <c r="A4539" s="1">
        <v>40824</v>
      </c>
      <c r="B4539">
        <v>4</v>
      </c>
      <c r="C4539">
        <v>4.3</v>
      </c>
      <c r="D4539">
        <v>4.3</v>
      </c>
      <c r="E4539">
        <v>3.8</v>
      </c>
      <c r="F4539" t="s">
        <v>4116</v>
      </c>
      <c r="G4539">
        <v>-6.0900000000000003E-2</v>
      </c>
    </row>
    <row r="4540" spans="1:7" x14ac:dyDescent="0.2">
      <c r="A4540" s="1">
        <v>40823</v>
      </c>
      <c r="B4540">
        <v>4.3</v>
      </c>
      <c r="C4540">
        <v>4.7</v>
      </c>
      <c r="D4540">
        <v>4.8</v>
      </c>
      <c r="E4540">
        <v>3.8</v>
      </c>
      <c r="F4540" t="s">
        <v>4117</v>
      </c>
      <c r="G4540">
        <v>-9.7299999999999998E-2</v>
      </c>
    </row>
    <row r="4541" spans="1:7" x14ac:dyDescent="0.2">
      <c r="A4541" s="1">
        <v>40822</v>
      </c>
      <c r="B4541">
        <v>4.7</v>
      </c>
      <c r="C4541">
        <v>4.9000000000000004</v>
      </c>
      <c r="D4541">
        <v>4.9000000000000004</v>
      </c>
      <c r="E4541">
        <v>4.5</v>
      </c>
      <c r="F4541" t="s">
        <v>4118</v>
      </c>
      <c r="G4541">
        <v>-2.87E-2</v>
      </c>
    </row>
    <row r="4542" spans="1:7" x14ac:dyDescent="0.2">
      <c r="A4542" s="1">
        <v>40821</v>
      </c>
      <c r="B4542">
        <v>4.9000000000000004</v>
      </c>
      <c r="C4542">
        <v>5</v>
      </c>
      <c r="D4542">
        <v>5</v>
      </c>
      <c r="E4542">
        <v>4.8</v>
      </c>
      <c r="F4542" t="s">
        <v>4119</v>
      </c>
      <c r="G4542">
        <v>-1.8100000000000002E-2</v>
      </c>
    </row>
    <row r="4543" spans="1:7" x14ac:dyDescent="0.2">
      <c r="A4543" s="1">
        <v>40820</v>
      </c>
      <c r="B4543">
        <v>5</v>
      </c>
      <c r="C4543">
        <v>5</v>
      </c>
      <c r="D4543">
        <v>5</v>
      </c>
      <c r="E4543">
        <v>4.9000000000000004</v>
      </c>
      <c r="F4543" t="s">
        <v>3186</v>
      </c>
      <c r="G4543">
        <v>-1.2E-2</v>
      </c>
    </row>
    <row r="4544" spans="1:7" x14ac:dyDescent="0.2">
      <c r="A4544" s="1">
        <v>40819</v>
      </c>
      <c r="B4544">
        <v>5</v>
      </c>
      <c r="C4544">
        <v>5</v>
      </c>
      <c r="D4544">
        <v>5</v>
      </c>
      <c r="E4544">
        <v>4.9000000000000004</v>
      </c>
      <c r="F4544" t="s">
        <v>160</v>
      </c>
      <c r="G4544">
        <v>0</v>
      </c>
    </row>
    <row r="4545" spans="1:7" x14ac:dyDescent="0.2">
      <c r="A4545" s="1">
        <v>40818</v>
      </c>
      <c r="B4545">
        <v>5</v>
      </c>
      <c r="C4545">
        <v>5</v>
      </c>
      <c r="D4545">
        <v>5.0999999999999996</v>
      </c>
      <c r="E4545">
        <v>4.9000000000000004</v>
      </c>
      <c r="F4545" t="s">
        <v>4120</v>
      </c>
      <c r="G4545">
        <v>0</v>
      </c>
    </row>
    <row r="4546" spans="1:7" x14ac:dyDescent="0.2">
      <c r="A4546" s="1">
        <v>40817</v>
      </c>
      <c r="B4546">
        <v>5</v>
      </c>
      <c r="C4546">
        <v>5.0999999999999996</v>
      </c>
      <c r="D4546">
        <v>5.3</v>
      </c>
      <c r="E4546">
        <v>4.9000000000000004</v>
      </c>
      <c r="F4546" t="s">
        <v>4121</v>
      </c>
      <c r="G4546">
        <v>-2.1399999999999999E-2</v>
      </c>
    </row>
    <row r="4547" spans="1:7" x14ac:dyDescent="0.2">
      <c r="A4547" s="1">
        <v>40816</v>
      </c>
      <c r="B4547">
        <v>5.0999999999999996</v>
      </c>
      <c r="C4547">
        <v>4.8</v>
      </c>
      <c r="D4547">
        <v>5.3</v>
      </c>
      <c r="E4547">
        <v>4.7</v>
      </c>
      <c r="F4547" t="s">
        <v>4122</v>
      </c>
      <c r="G4547">
        <v>7.5300000000000006E-2</v>
      </c>
    </row>
    <row r="4548" spans="1:7" x14ac:dyDescent="0.2">
      <c r="A4548" s="1">
        <v>40815</v>
      </c>
      <c r="B4548">
        <v>4.8</v>
      </c>
      <c r="C4548">
        <v>4.8</v>
      </c>
      <c r="D4548">
        <v>4.8</v>
      </c>
      <c r="E4548">
        <v>4.7</v>
      </c>
      <c r="F4548" t="s">
        <v>4123</v>
      </c>
      <c r="G4548">
        <v>0</v>
      </c>
    </row>
    <row r="4549" spans="1:7" x14ac:dyDescent="0.2">
      <c r="A4549" s="1">
        <v>40814</v>
      </c>
      <c r="B4549">
        <v>4.8</v>
      </c>
      <c r="C4549">
        <v>4.9000000000000004</v>
      </c>
      <c r="D4549">
        <v>5</v>
      </c>
      <c r="E4549">
        <v>4.5999999999999996</v>
      </c>
      <c r="F4549" t="s">
        <v>4124</v>
      </c>
      <c r="G4549">
        <v>-3.0499999999999999E-2</v>
      </c>
    </row>
    <row r="4550" spans="1:7" x14ac:dyDescent="0.2">
      <c r="A4550" s="1">
        <v>40813</v>
      </c>
      <c r="B4550">
        <v>4.9000000000000004</v>
      </c>
      <c r="C4550">
        <v>4.9000000000000004</v>
      </c>
      <c r="D4550">
        <v>5.0999999999999996</v>
      </c>
      <c r="E4550">
        <v>4.8</v>
      </c>
      <c r="F4550" t="s">
        <v>4125</v>
      </c>
      <c r="G4550">
        <v>1.03E-2</v>
      </c>
    </row>
    <row r="4551" spans="1:7" x14ac:dyDescent="0.2">
      <c r="A4551" s="1">
        <v>40812</v>
      </c>
      <c r="B4551">
        <v>4.9000000000000004</v>
      </c>
      <c r="C4551">
        <v>5.3</v>
      </c>
      <c r="D4551">
        <v>5.4</v>
      </c>
      <c r="E4551">
        <v>4.7</v>
      </c>
      <c r="F4551" t="s">
        <v>4126</v>
      </c>
      <c r="G4551">
        <v>-8.6300000000000002E-2</v>
      </c>
    </row>
    <row r="4552" spans="1:7" x14ac:dyDescent="0.2">
      <c r="A4552" s="1">
        <v>40811</v>
      </c>
      <c r="B4552">
        <v>5.3</v>
      </c>
      <c r="C4552">
        <v>5.5</v>
      </c>
      <c r="D4552">
        <v>5.5</v>
      </c>
      <c r="E4552">
        <v>5.3</v>
      </c>
      <c r="F4552" t="s">
        <v>3546</v>
      </c>
      <c r="G4552">
        <v>-2.5600000000000001E-2</v>
      </c>
    </row>
    <row r="4553" spans="1:7" x14ac:dyDescent="0.2">
      <c r="A4553" s="1">
        <v>40810</v>
      </c>
      <c r="B4553">
        <v>5.5</v>
      </c>
      <c r="C4553">
        <v>5.6</v>
      </c>
      <c r="D4553">
        <v>5.6</v>
      </c>
      <c r="E4553">
        <v>5.3</v>
      </c>
      <c r="F4553" t="s">
        <v>3232</v>
      </c>
      <c r="G4553">
        <v>-1.44E-2</v>
      </c>
    </row>
    <row r="4554" spans="1:7" x14ac:dyDescent="0.2">
      <c r="A4554" s="1">
        <v>40809</v>
      </c>
      <c r="B4554">
        <v>5.6</v>
      </c>
      <c r="C4554">
        <v>5.4</v>
      </c>
      <c r="D4554">
        <v>5.7</v>
      </c>
      <c r="E4554">
        <v>5.4</v>
      </c>
      <c r="F4554" t="s">
        <v>4127</v>
      </c>
      <c r="G4554">
        <v>2.2100000000000002E-2</v>
      </c>
    </row>
    <row r="4555" spans="1:7" x14ac:dyDescent="0.2">
      <c r="A4555" s="1">
        <v>40808</v>
      </c>
      <c r="B4555">
        <v>5.4</v>
      </c>
      <c r="C4555">
        <v>5.6</v>
      </c>
      <c r="D4555">
        <v>5.8</v>
      </c>
      <c r="E4555">
        <v>5.3</v>
      </c>
      <c r="F4555" t="s">
        <v>4128</v>
      </c>
      <c r="G4555">
        <v>-3.2099999999999997E-2</v>
      </c>
    </row>
    <row r="4556" spans="1:7" x14ac:dyDescent="0.2">
      <c r="A4556" s="1">
        <v>40807</v>
      </c>
      <c r="B4556">
        <v>5.6</v>
      </c>
      <c r="C4556">
        <v>6.1</v>
      </c>
      <c r="D4556">
        <v>6.3</v>
      </c>
      <c r="E4556">
        <v>5.0999999999999996</v>
      </c>
      <c r="F4556" t="s">
        <v>4129</v>
      </c>
      <c r="G4556">
        <v>-8.1799999999999998E-2</v>
      </c>
    </row>
    <row r="4557" spans="1:7" x14ac:dyDescent="0.2">
      <c r="A4557" s="1">
        <v>40806</v>
      </c>
      <c r="B4557">
        <v>6.1</v>
      </c>
      <c r="C4557">
        <v>5.5</v>
      </c>
      <c r="D4557">
        <v>6.8</v>
      </c>
      <c r="E4557">
        <v>5.4</v>
      </c>
      <c r="F4557" t="s">
        <v>4130</v>
      </c>
      <c r="G4557">
        <v>0.11899999999999999</v>
      </c>
    </row>
    <row r="4558" spans="1:7" x14ac:dyDescent="0.2">
      <c r="A4558" s="1">
        <v>40805</v>
      </c>
      <c r="B4558">
        <v>5.5</v>
      </c>
      <c r="C4558">
        <v>5.2</v>
      </c>
      <c r="D4558">
        <v>5.6</v>
      </c>
      <c r="E4558">
        <v>4.9000000000000004</v>
      </c>
      <c r="F4558" t="s">
        <v>80</v>
      </c>
      <c r="G4558">
        <v>0.05</v>
      </c>
    </row>
    <row r="4559" spans="1:7" x14ac:dyDescent="0.2">
      <c r="A4559" s="1">
        <v>40804</v>
      </c>
      <c r="B4559">
        <v>5.2</v>
      </c>
      <c r="C4559">
        <v>4.8</v>
      </c>
      <c r="D4559">
        <v>5.6</v>
      </c>
      <c r="E4559">
        <v>4.7</v>
      </c>
      <c r="F4559" t="s">
        <v>4131</v>
      </c>
      <c r="G4559">
        <v>9.01E-2</v>
      </c>
    </row>
    <row r="4560" spans="1:7" x14ac:dyDescent="0.2">
      <c r="A4560" s="1">
        <v>40803</v>
      </c>
      <c r="B4560">
        <v>4.8</v>
      </c>
      <c r="C4560">
        <v>4.8</v>
      </c>
      <c r="D4560">
        <v>4.9000000000000004</v>
      </c>
      <c r="E4560">
        <v>4.7</v>
      </c>
      <c r="F4560" t="s">
        <v>4132</v>
      </c>
      <c r="G4560">
        <v>-1.04E-2</v>
      </c>
    </row>
    <row r="4561" spans="1:7" x14ac:dyDescent="0.2">
      <c r="A4561" s="1">
        <v>40802</v>
      </c>
      <c r="B4561">
        <v>4.8</v>
      </c>
      <c r="C4561">
        <v>4.8</v>
      </c>
      <c r="D4561">
        <v>5</v>
      </c>
      <c r="E4561">
        <v>4.5999999999999996</v>
      </c>
      <c r="F4561" t="s">
        <v>4128</v>
      </c>
      <c r="G4561">
        <v>0</v>
      </c>
    </row>
    <row r="4562" spans="1:7" x14ac:dyDescent="0.2">
      <c r="A4562" s="1">
        <v>40801</v>
      </c>
      <c r="B4562">
        <v>4.8</v>
      </c>
      <c r="C4562">
        <v>5.6</v>
      </c>
      <c r="D4562">
        <v>5.6</v>
      </c>
      <c r="E4562">
        <v>4.4000000000000004</v>
      </c>
      <c r="F4562" t="s">
        <v>4133</v>
      </c>
      <c r="G4562">
        <v>-0.13880000000000001</v>
      </c>
    </row>
    <row r="4563" spans="1:7" x14ac:dyDescent="0.2">
      <c r="A4563" s="1">
        <v>40800</v>
      </c>
      <c r="B4563">
        <v>5.6</v>
      </c>
      <c r="C4563">
        <v>5.8</v>
      </c>
      <c r="D4563">
        <v>5.8</v>
      </c>
      <c r="E4563">
        <v>5.3</v>
      </c>
      <c r="F4563" t="s">
        <v>2926</v>
      </c>
      <c r="G4563">
        <v>-3.1E-2</v>
      </c>
    </row>
    <row r="4564" spans="1:7" x14ac:dyDescent="0.2">
      <c r="A4564" s="1">
        <v>40799</v>
      </c>
      <c r="B4564">
        <v>5.8</v>
      </c>
      <c r="C4564">
        <v>6.1</v>
      </c>
      <c r="D4564">
        <v>6.1</v>
      </c>
      <c r="E4564">
        <v>5.7</v>
      </c>
      <c r="F4564" t="s">
        <v>4134</v>
      </c>
      <c r="G4564">
        <v>-4.6100000000000002E-2</v>
      </c>
    </row>
    <row r="4565" spans="1:7" x14ac:dyDescent="0.2">
      <c r="A4565" s="1">
        <v>40798</v>
      </c>
      <c r="B4565">
        <v>6.1</v>
      </c>
      <c r="C4565">
        <v>5.9</v>
      </c>
      <c r="D4565">
        <v>6.6</v>
      </c>
      <c r="E4565">
        <v>5.4</v>
      </c>
      <c r="F4565" t="s">
        <v>4073</v>
      </c>
      <c r="G4565">
        <v>3.7499999999999999E-2</v>
      </c>
    </row>
    <row r="4566" spans="1:7" x14ac:dyDescent="0.2">
      <c r="A4566" s="1">
        <v>40797</v>
      </c>
      <c r="B4566">
        <v>5.9</v>
      </c>
      <c r="C4566">
        <v>4.8</v>
      </c>
      <c r="D4566">
        <v>7.4</v>
      </c>
      <c r="E4566">
        <v>4.5999999999999996</v>
      </c>
      <c r="F4566" t="s">
        <v>4135</v>
      </c>
      <c r="G4566">
        <v>0.22850000000000001</v>
      </c>
    </row>
    <row r="4567" spans="1:7" x14ac:dyDescent="0.2">
      <c r="A4567" s="1">
        <v>40796</v>
      </c>
      <c r="B4567">
        <v>4.8</v>
      </c>
      <c r="C4567">
        <v>5</v>
      </c>
      <c r="D4567">
        <v>5.5</v>
      </c>
      <c r="E4567">
        <v>4.5999999999999996</v>
      </c>
      <c r="F4567" t="s">
        <v>4136</v>
      </c>
      <c r="G4567">
        <v>-5.1700000000000003E-2</v>
      </c>
    </row>
    <row r="4568" spans="1:7" x14ac:dyDescent="0.2">
      <c r="A4568" s="1">
        <v>40795</v>
      </c>
      <c r="B4568">
        <v>5</v>
      </c>
      <c r="C4568">
        <v>6.5</v>
      </c>
      <c r="D4568">
        <v>6.6</v>
      </c>
      <c r="E4568">
        <v>4.2</v>
      </c>
      <c r="F4568" t="s">
        <v>4137</v>
      </c>
      <c r="G4568">
        <v>-0.22969999999999999</v>
      </c>
    </row>
    <row r="4569" spans="1:7" x14ac:dyDescent="0.2">
      <c r="A4569" s="1">
        <v>40794</v>
      </c>
      <c r="B4569">
        <v>6.5</v>
      </c>
      <c r="C4569">
        <v>7.2</v>
      </c>
      <c r="D4569">
        <v>7.2</v>
      </c>
      <c r="E4569">
        <v>6.5</v>
      </c>
      <c r="F4569" t="s">
        <v>4138</v>
      </c>
      <c r="G4569">
        <v>-9.1800000000000007E-2</v>
      </c>
    </row>
    <row r="4570" spans="1:7" x14ac:dyDescent="0.2">
      <c r="A4570" s="1">
        <v>40793</v>
      </c>
      <c r="B4570">
        <v>7.2</v>
      </c>
      <c r="C4570">
        <v>6.9</v>
      </c>
      <c r="D4570">
        <v>7.6</v>
      </c>
      <c r="E4570">
        <v>6.5</v>
      </c>
      <c r="F4570" t="s">
        <v>4139</v>
      </c>
      <c r="G4570">
        <v>4.8099999999999997E-2</v>
      </c>
    </row>
    <row r="4571" spans="1:7" x14ac:dyDescent="0.2">
      <c r="A4571" s="1">
        <v>40792</v>
      </c>
      <c r="B4571">
        <v>6.9</v>
      </c>
      <c r="C4571">
        <v>7.6</v>
      </c>
      <c r="D4571">
        <v>7.7</v>
      </c>
      <c r="E4571">
        <v>6.1</v>
      </c>
      <c r="F4571" t="s">
        <v>4140</v>
      </c>
      <c r="G4571">
        <v>-9.8599999999999993E-2</v>
      </c>
    </row>
    <row r="4572" spans="1:7" x14ac:dyDescent="0.2">
      <c r="A4572" s="1">
        <v>40791</v>
      </c>
      <c r="B4572">
        <v>7.6</v>
      </c>
      <c r="C4572">
        <v>8.1999999999999993</v>
      </c>
      <c r="D4572">
        <v>8.1999999999999993</v>
      </c>
      <c r="E4572">
        <v>7.3</v>
      </c>
      <c r="F4572" t="s">
        <v>4141</v>
      </c>
      <c r="G4572">
        <v>-6.9699999999999998E-2</v>
      </c>
    </row>
    <row r="4573" spans="1:7" x14ac:dyDescent="0.2">
      <c r="A4573" s="1">
        <v>40790</v>
      </c>
      <c r="B4573">
        <v>8.1999999999999993</v>
      </c>
      <c r="C4573">
        <v>8.5</v>
      </c>
      <c r="D4573">
        <v>8.5</v>
      </c>
      <c r="E4573">
        <v>7.8</v>
      </c>
      <c r="F4573" t="s">
        <v>3168</v>
      </c>
      <c r="G4573">
        <v>-3.5400000000000001E-2</v>
      </c>
    </row>
    <row r="4574" spans="1:7" x14ac:dyDescent="0.2">
      <c r="A4574" s="1">
        <v>40789</v>
      </c>
      <c r="B4574">
        <v>8.5</v>
      </c>
      <c r="C4574">
        <v>8.6</v>
      </c>
      <c r="D4574">
        <v>8.6999999999999993</v>
      </c>
      <c r="E4574">
        <v>8.4</v>
      </c>
      <c r="F4574" t="s">
        <v>4142</v>
      </c>
      <c r="G4574">
        <v>-1.8499999999999999E-2</v>
      </c>
    </row>
    <row r="4575" spans="1:7" x14ac:dyDescent="0.2">
      <c r="A4575" s="1">
        <v>40788</v>
      </c>
      <c r="B4575">
        <v>8.6</v>
      </c>
      <c r="C4575">
        <v>8.1999999999999993</v>
      </c>
      <c r="D4575">
        <v>8.6999999999999993</v>
      </c>
      <c r="E4575">
        <v>8.1999999999999993</v>
      </c>
      <c r="F4575" t="s">
        <v>4143</v>
      </c>
      <c r="G4575">
        <v>5.2400000000000002E-2</v>
      </c>
    </row>
    <row r="4576" spans="1:7" x14ac:dyDescent="0.2">
      <c r="A4576" s="1">
        <v>40787</v>
      </c>
      <c r="B4576">
        <v>8.1999999999999993</v>
      </c>
      <c r="C4576">
        <v>8.1999999999999993</v>
      </c>
      <c r="D4576">
        <v>8.4</v>
      </c>
      <c r="E4576">
        <v>8.1</v>
      </c>
      <c r="F4576" t="s">
        <v>3194</v>
      </c>
      <c r="G4576">
        <v>0</v>
      </c>
    </row>
    <row r="4577" spans="1:7" x14ac:dyDescent="0.2">
      <c r="A4577" s="1">
        <v>40786</v>
      </c>
      <c r="B4577">
        <v>8.1999999999999993</v>
      </c>
      <c r="C4577">
        <v>8.8000000000000007</v>
      </c>
      <c r="D4577">
        <v>8.8000000000000007</v>
      </c>
      <c r="E4577">
        <v>8</v>
      </c>
      <c r="F4577" t="s">
        <v>4144</v>
      </c>
      <c r="G4577">
        <v>-6.7100000000000007E-2</v>
      </c>
    </row>
    <row r="4578" spans="1:7" x14ac:dyDescent="0.2">
      <c r="A4578" s="1">
        <v>40785</v>
      </c>
      <c r="B4578">
        <v>8.8000000000000007</v>
      </c>
      <c r="C4578">
        <v>9</v>
      </c>
      <c r="D4578">
        <v>9</v>
      </c>
      <c r="E4578">
        <v>8.6</v>
      </c>
      <c r="F4578" t="s">
        <v>4145</v>
      </c>
      <c r="G4578">
        <v>-2.01E-2</v>
      </c>
    </row>
    <row r="4579" spans="1:7" x14ac:dyDescent="0.2">
      <c r="A4579" s="1">
        <v>40784</v>
      </c>
      <c r="B4579">
        <v>9</v>
      </c>
      <c r="C4579">
        <v>9.1</v>
      </c>
      <c r="D4579">
        <v>9.3000000000000007</v>
      </c>
      <c r="E4579">
        <v>8.6</v>
      </c>
      <c r="F4579" t="s">
        <v>4146</v>
      </c>
      <c r="G4579">
        <v>-1.0999999999999999E-2</v>
      </c>
    </row>
    <row r="4580" spans="1:7" x14ac:dyDescent="0.2">
      <c r="A4580" s="1">
        <v>40783</v>
      </c>
      <c r="B4580">
        <v>9.1</v>
      </c>
      <c r="C4580">
        <v>8.6</v>
      </c>
      <c r="D4580">
        <v>9.5</v>
      </c>
      <c r="E4580">
        <v>8.4</v>
      </c>
      <c r="F4580" t="s">
        <v>4147</v>
      </c>
      <c r="G4580">
        <v>5.5899999999999998E-2</v>
      </c>
    </row>
    <row r="4581" spans="1:7" x14ac:dyDescent="0.2">
      <c r="A4581" s="1">
        <v>40782</v>
      </c>
      <c r="B4581">
        <v>8.6</v>
      </c>
      <c r="C4581">
        <v>8.1999999999999993</v>
      </c>
      <c r="D4581">
        <v>9.1</v>
      </c>
      <c r="E4581">
        <v>8.1</v>
      </c>
      <c r="F4581" t="s">
        <v>140</v>
      </c>
      <c r="G4581">
        <v>5.0099999999999999E-2</v>
      </c>
    </row>
    <row r="4582" spans="1:7" x14ac:dyDescent="0.2">
      <c r="A4582" s="1">
        <v>40781</v>
      </c>
      <c r="B4582">
        <v>8.1999999999999993</v>
      </c>
      <c r="C4582">
        <v>9.6999999999999993</v>
      </c>
      <c r="D4582">
        <v>9.9</v>
      </c>
      <c r="E4582">
        <v>7.6</v>
      </c>
      <c r="F4582" t="s">
        <v>4148</v>
      </c>
      <c r="G4582">
        <v>-0.1532</v>
      </c>
    </row>
    <row r="4583" spans="1:7" x14ac:dyDescent="0.2">
      <c r="A4583" s="1">
        <v>40780</v>
      </c>
      <c r="B4583">
        <v>9.6999999999999993</v>
      </c>
      <c r="C4583">
        <v>10.9</v>
      </c>
      <c r="D4583">
        <v>10.9</v>
      </c>
      <c r="E4583">
        <v>9.1</v>
      </c>
      <c r="F4583" t="s">
        <v>4149</v>
      </c>
      <c r="G4583">
        <v>-0.10970000000000001</v>
      </c>
    </row>
    <row r="4584" spans="1:7" x14ac:dyDescent="0.2">
      <c r="A4584" s="1">
        <v>40779</v>
      </c>
      <c r="B4584">
        <v>10.9</v>
      </c>
      <c r="C4584">
        <v>10.9</v>
      </c>
      <c r="D4584">
        <v>11.1</v>
      </c>
      <c r="E4584">
        <v>10.8</v>
      </c>
      <c r="F4584" t="s">
        <v>4150</v>
      </c>
      <c r="G4584">
        <v>-8.2000000000000007E-3</v>
      </c>
    </row>
    <row r="4585" spans="1:7" x14ac:dyDescent="0.2">
      <c r="A4585" s="1">
        <v>40778</v>
      </c>
      <c r="B4585">
        <v>10.9</v>
      </c>
      <c r="C4585">
        <v>10.9</v>
      </c>
      <c r="D4585">
        <v>11.3</v>
      </c>
      <c r="E4585">
        <v>10.8</v>
      </c>
      <c r="F4585" t="s">
        <v>3576</v>
      </c>
      <c r="G4585">
        <v>0</v>
      </c>
    </row>
    <row r="4586" spans="1:7" x14ac:dyDescent="0.2">
      <c r="A4586" s="1">
        <v>40777</v>
      </c>
      <c r="B4586">
        <v>10.9</v>
      </c>
      <c r="C4586">
        <v>11.3</v>
      </c>
      <c r="D4586">
        <v>11.5</v>
      </c>
      <c r="E4586">
        <v>10.5</v>
      </c>
      <c r="F4586" t="s">
        <v>2760</v>
      </c>
      <c r="G4586">
        <v>-3.6299999999999999E-2</v>
      </c>
    </row>
    <row r="4587" spans="1:7" x14ac:dyDescent="0.2">
      <c r="A4587" s="1">
        <v>40776</v>
      </c>
      <c r="B4587">
        <v>11.3</v>
      </c>
      <c r="C4587">
        <v>11.4</v>
      </c>
      <c r="D4587">
        <v>11.5</v>
      </c>
      <c r="E4587">
        <v>11.3</v>
      </c>
      <c r="F4587" t="s">
        <v>4151</v>
      </c>
      <c r="G4587">
        <v>-1.2200000000000001E-2</v>
      </c>
    </row>
    <row r="4588" spans="1:7" x14ac:dyDescent="0.2">
      <c r="A4588" s="1">
        <v>40775</v>
      </c>
      <c r="B4588">
        <v>11.4</v>
      </c>
      <c r="C4588">
        <v>11.6</v>
      </c>
      <c r="D4588">
        <v>11.7</v>
      </c>
      <c r="E4588">
        <v>11.4</v>
      </c>
      <c r="F4588" t="s">
        <v>4152</v>
      </c>
      <c r="G4588">
        <v>-1.72E-2</v>
      </c>
    </row>
    <row r="4589" spans="1:7" x14ac:dyDescent="0.2">
      <c r="A4589" s="1">
        <v>40774</v>
      </c>
      <c r="B4589">
        <v>11.6</v>
      </c>
      <c r="C4589">
        <v>10.8</v>
      </c>
      <c r="D4589">
        <v>11.8</v>
      </c>
      <c r="E4589">
        <v>10.8</v>
      </c>
      <c r="F4589" t="s">
        <v>4153</v>
      </c>
      <c r="G4589">
        <v>7.5700000000000003E-2</v>
      </c>
    </row>
    <row r="4590" spans="1:7" x14ac:dyDescent="0.2">
      <c r="A4590" s="1">
        <v>40773</v>
      </c>
      <c r="B4590">
        <v>10.8</v>
      </c>
      <c r="C4590">
        <v>10.9</v>
      </c>
      <c r="D4590">
        <v>11.1</v>
      </c>
      <c r="E4590">
        <v>10.8</v>
      </c>
      <c r="F4590" t="s">
        <v>4154</v>
      </c>
      <c r="G4590">
        <v>-1.0999999999999999E-2</v>
      </c>
    </row>
    <row r="4591" spans="1:7" x14ac:dyDescent="0.2">
      <c r="A4591" s="1">
        <v>40772</v>
      </c>
      <c r="B4591">
        <v>10.9</v>
      </c>
      <c r="C4591">
        <v>11</v>
      </c>
      <c r="D4591">
        <v>11.1</v>
      </c>
      <c r="E4591">
        <v>10.7</v>
      </c>
      <c r="F4591" t="s">
        <v>4155</v>
      </c>
      <c r="G4591">
        <v>0</v>
      </c>
    </row>
    <row r="4592" spans="1:7" x14ac:dyDescent="0.2">
      <c r="A4592" s="1">
        <v>40771</v>
      </c>
      <c r="B4592">
        <v>11</v>
      </c>
      <c r="C4592">
        <v>11.1</v>
      </c>
      <c r="D4592">
        <v>11.3</v>
      </c>
      <c r="E4592">
        <v>10.8</v>
      </c>
      <c r="F4592" t="s">
        <v>4156</v>
      </c>
      <c r="G4592">
        <v>-1.7000000000000001E-2</v>
      </c>
    </row>
    <row r="4593" spans="1:7" x14ac:dyDescent="0.2">
      <c r="A4593" s="1">
        <v>40770</v>
      </c>
      <c r="B4593">
        <v>11.1</v>
      </c>
      <c r="C4593">
        <v>10.8</v>
      </c>
      <c r="D4593">
        <v>11.9</v>
      </c>
      <c r="E4593">
        <v>10.7</v>
      </c>
      <c r="F4593" t="s">
        <v>4157</v>
      </c>
      <c r="G4593">
        <v>3.2399999999999998E-2</v>
      </c>
    </row>
    <row r="4594" spans="1:7" x14ac:dyDescent="0.2">
      <c r="A4594" s="1">
        <v>40769</v>
      </c>
      <c r="B4594">
        <v>10.8</v>
      </c>
      <c r="C4594">
        <v>10.1</v>
      </c>
      <c r="D4594">
        <v>11.2</v>
      </c>
      <c r="E4594">
        <v>9.6</v>
      </c>
      <c r="F4594" t="s">
        <v>4158</v>
      </c>
      <c r="G4594">
        <v>6.6100000000000006E-2</v>
      </c>
    </row>
    <row r="4595" spans="1:7" x14ac:dyDescent="0.2">
      <c r="A4595" s="1">
        <v>40768</v>
      </c>
      <c r="B4595">
        <v>10.1</v>
      </c>
      <c r="C4595">
        <v>9.5</v>
      </c>
      <c r="D4595">
        <v>10.3</v>
      </c>
      <c r="E4595">
        <v>9.3000000000000007</v>
      </c>
      <c r="F4595" t="s">
        <v>4159</v>
      </c>
      <c r="G4595">
        <v>7.0800000000000002E-2</v>
      </c>
    </row>
    <row r="4596" spans="1:7" x14ac:dyDescent="0.2">
      <c r="A4596" s="1">
        <v>40767</v>
      </c>
      <c r="B4596">
        <v>9.5</v>
      </c>
      <c r="C4596">
        <v>9.5</v>
      </c>
      <c r="D4596">
        <v>9.8000000000000007</v>
      </c>
      <c r="E4596">
        <v>8.9</v>
      </c>
      <c r="F4596" t="s">
        <v>4160</v>
      </c>
      <c r="G4596">
        <v>0</v>
      </c>
    </row>
    <row r="4597" spans="1:7" x14ac:dyDescent="0.2">
      <c r="A4597" s="1">
        <v>40766</v>
      </c>
      <c r="B4597">
        <v>9.5</v>
      </c>
      <c r="C4597">
        <v>10</v>
      </c>
      <c r="D4597">
        <v>10.5</v>
      </c>
      <c r="E4597">
        <v>8.4</v>
      </c>
      <c r="F4597" t="s">
        <v>4068</v>
      </c>
      <c r="G4597">
        <v>-5.21E-2</v>
      </c>
    </row>
    <row r="4598" spans="1:7" x14ac:dyDescent="0.2">
      <c r="A4598" s="1">
        <v>40765</v>
      </c>
      <c r="B4598">
        <v>10</v>
      </c>
      <c r="C4598">
        <v>10</v>
      </c>
      <c r="D4598">
        <v>10.4</v>
      </c>
      <c r="E4598">
        <v>9.5</v>
      </c>
      <c r="F4598" t="s">
        <v>3850</v>
      </c>
      <c r="G4598">
        <v>0</v>
      </c>
    </row>
    <row r="4599" spans="1:7" x14ac:dyDescent="0.2">
      <c r="A4599" s="1">
        <v>40764</v>
      </c>
      <c r="B4599">
        <v>10</v>
      </c>
      <c r="C4599">
        <v>7.8</v>
      </c>
      <c r="D4599">
        <v>12.1</v>
      </c>
      <c r="E4599">
        <v>7.7</v>
      </c>
      <c r="F4599" t="s">
        <v>4161</v>
      </c>
      <c r="G4599">
        <v>0.28079999999999999</v>
      </c>
    </row>
    <row r="4600" spans="1:7" x14ac:dyDescent="0.2">
      <c r="A4600" s="1">
        <v>40763</v>
      </c>
      <c r="B4600">
        <v>7.8</v>
      </c>
      <c r="C4600">
        <v>7.9</v>
      </c>
      <c r="D4600">
        <v>8.1999999999999993</v>
      </c>
      <c r="E4600">
        <v>7.1</v>
      </c>
      <c r="F4600" t="s">
        <v>4162</v>
      </c>
      <c r="G4600">
        <v>-1.2699999999999999E-2</v>
      </c>
    </row>
    <row r="4601" spans="1:7" x14ac:dyDescent="0.2">
      <c r="A4601" s="1">
        <v>40762</v>
      </c>
      <c r="B4601">
        <v>7.9</v>
      </c>
      <c r="C4601">
        <v>6.6</v>
      </c>
      <c r="D4601">
        <v>9.5</v>
      </c>
      <c r="E4601">
        <v>6</v>
      </c>
      <c r="F4601" t="s">
        <v>4001</v>
      </c>
      <c r="G4601">
        <v>0.20610000000000001</v>
      </c>
    </row>
    <row r="4602" spans="1:7" x14ac:dyDescent="0.2">
      <c r="A4602" s="1">
        <v>40761</v>
      </c>
      <c r="B4602">
        <v>6.6</v>
      </c>
      <c r="C4602">
        <v>9.8000000000000007</v>
      </c>
      <c r="D4602">
        <v>9.9</v>
      </c>
      <c r="E4602">
        <v>5.7</v>
      </c>
      <c r="F4602" t="s">
        <v>4163</v>
      </c>
      <c r="G4602">
        <v>-0.33160000000000001</v>
      </c>
    </row>
    <row r="4603" spans="1:7" x14ac:dyDescent="0.2">
      <c r="A4603" s="1">
        <v>40760</v>
      </c>
      <c r="B4603">
        <v>9.8000000000000007</v>
      </c>
      <c r="C4603">
        <v>10.8</v>
      </c>
      <c r="D4603">
        <v>11</v>
      </c>
      <c r="E4603">
        <v>9.5</v>
      </c>
      <c r="F4603" t="s">
        <v>2454</v>
      </c>
      <c r="G4603">
        <v>-8.8400000000000006E-2</v>
      </c>
    </row>
    <row r="4604" spans="1:7" x14ac:dyDescent="0.2">
      <c r="A4604" s="1">
        <v>40759</v>
      </c>
      <c r="B4604">
        <v>10.8</v>
      </c>
      <c r="C4604">
        <v>9.3000000000000007</v>
      </c>
      <c r="D4604">
        <v>11.1</v>
      </c>
      <c r="E4604">
        <v>9.3000000000000007</v>
      </c>
      <c r="F4604" t="s">
        <v>4164</v>
      </c>
      <c r="G4604">
        <v>0.16089999999999999</v>
      </c>
    </row>
    <row r="4605" spans="1:7" x14ac:dyDescent="0.2">
      <c r="A4605" s="1">
        <v>40758</v>
      </c>
      <c r="B4605">
        <v>9.3000000000000007</v>
      </c>
      <c r="C4605">
        <v>12.1</v>
      </c>
      <c r="D4605">
        <v>12.2</v>
      </c>
      <c r="E4605">
        <v>8.6999999999999993</v>
      </c>
      <c r="F4605" t="s">
        <v>4165</v>
      </c>
      <c r="G4605">
        <v>-0.23150000000000001</v>
      </c>
    </row>
    <row r="4606" spans="1:7" x14ac:dyDescent="0.2">
      <c r="A4606" s="1">
        <v>40757</v>
      </c>
      <c r="B4606">
        <v>12.1</v>
      </c>
      <c r="C4606">
        <v>13.1</v>
      </c>
      <c r="D4606">
        <v>13.1</v>
      </c>
      <c r="E4606">
        <v>11.5</v>
      </c>
      <c r="F4606" t="s">
        <v>3920</v>
      </c>
      <c r="G4606">
        <v>-7.9399999999999998E-2</v>
      </c>
    </row>
    <row r="4607" spans="1:7" x14ac:dyDescent="0.2">
      <c r="A4607" s="1">
        <v>40756</v>
      </c>
      <c r="B4607">
        <v>13.1</v>
      </c>
      <c r="C4607">
        <v>13.4</v>
      </c>
      <c r="D4607">
        <v>13.6</v>
      </c>
      <c r="E4607">
        <v>12.9</v>
      </c>
      <c r="F4607" t="s">
        <v>2725</v>
      </c>
      <c r="G4607">
        <v>-1.95E-2</v>
      </c>
    </row>
    <row r="4608" spans="1:7" x14ac:dyDescent="0.2">
      <c r="A4608" s="1">
        <v>40755</v>
      </c>
      <c r="B4608">
        <v>13.4</v>
      </c>
      <c r="C4608">
        <v>13.5</v>
      </c>
      <c r="D4608">
        <v>14.9</v>
      </c>
      <c r="E4608">
        <v>12.8</v>
      </c>
      <c r="F4608" t="s">
        <v>4166</v>
      </c>
      <c r="G4608">
        <v>-1.3299999999999999E-2</v>
      </c>
    </row>
    <row r="4609" spans="1:7" x14ac:dyDescent="0.2">
      <c r="A4609" s="1">
        <v>40754</v>
      </c>
      <c r="B4609">
        <v>13.5</v>
      </c>
      <c r="C4609">
        <v>13.5</v>
      </c>
      <c r="D4609">
        <v>13.6</v>
      </c>
      <c r="E4609">
        <v>13.4</v>
      </c>
      <c r="F4609" t="s">
        <v>3253</v>
      </c>
      <c r="G4609">
        <v>0</v>
      </c>
    </row>
    <row r="4610" spans="1:7" x14ac:dyDescent="0.2">
      <c r="A4610" s="1">
        <v>40753</v>
      </c>
      <c r="B4610">
        <v>13.5</v>
      </c>
      <c r="C4610">
        <v>13.5</v>
      </c>
      <c r="D4610">
        <v>13.7</v>
      </c>
      <c r="E4610">
        <v>13.3</v>
      </c>
      <c r="F4610" t="s">
        <v>4167</v>
      </c>
      <c r="G4610">
        <v>0</v>
      </c>
    </row>
    <row r="4611" spans="1:7" x14ac:dyDescent="0.2">
      <c r="A4611" s="1">
        <v>40752</v>
      </c>
      <c r="B4611">
        <v>13.5</v>
      </c>
      <c r="C4611">
        <v>13.9</v>
      </c>
      <c r="D4611">
        <v>13.9</v>
      </c>
      <c r="E4611">
        <v>13.3</v>
      </c>
      <c r="F4611" t="s">
        <v>2486</v>
      </c>
      <c r="G4611">
        <v>-3.2300000000000002E-2</v>
      </c>
    </row>
    <row r="4612" spans="1:7" x14ac:dyDescent="0.2">
      <c r="A4612" s="1">
        <v>40751</v>
      </c>
      <c r="B4612">
        <v>13.9</v>
      </c>
      <c r="C4612">
        <v>13.9</v>
      </c>
      <c r="D4612">
        <v>14.1</v>
      </c>
      <c r="E4612">
        <v>13.9</v>
      </c>
      <c r="F4612" t="s">
        <v>4168</v>
      </c>
      <c r="G4612">
        <v>4.3E-3</v>
      </c>
    </row>
    <row r="4613" spans="1:7" x14ac:dyDescent="0.2">
      <c r="A4613" s="1">
        <v>40750</v>
      </c>
      <c r="B4613">
        <v>13.9</v>
      </c>
      <c r="C4613">
        <v>14.1</v>
      </c>
      <c r="D4613">
        <v>14.1</v>
      </c>
      <c r="E4613">
        <v>13.8</v>
      </c>
      <c r="F4613" t="s">
        <v>4169</v>
      </c>
      <c r="G4613">
        <v>-1.21E-2</v>
      </c>
    </row>
    <row r="4614" spans="1:7" x14ac:dyDescent="0.2">
      <c r="A4614" s="1">
        <v>40749</v>
      </c>
      <c r="B4614">
        <v>14.1</v>
      </c>
      <c r="C4614">
        <v>14</v>
      </c>
      <c r="D4614">
        <v>14.7</v>
      </c>
      <c r="E4614">
        <v>13.8</v>
      </c>
      <c r="F4614" t="s">
        <v>3126</v>
      </c>
      <c r="G4614">
        <v>5.0000000000000001E-3</v>
      </c>
    </row>
    <row r="4615" spans="1:7" x14ac:dyDescent="0.2">
      <c r="A4615" s="1">
        <v>40748</v>
      </c>
      <c r="B4615">
        <v>14</v>
      </c>
      <c r="C4615">
        <v>13.7</v>
      </c>
      <c r="D4615">
        <v>14.1</v>
      </c>
      <c r="E4615">
        <v>13.6</v>
      </c>
      <c r="F4615" t="s">
        <v>3939</v>
      </c>
      <c r="G4615">
        <v>2.1899999999999999E-2</v>
      </c>
    </row>
    <row r="4616" spans="1:7" x14ac:dyDescent="0.2">
      <c r="A4616" s="1">
        <v>40747</v>
      </c>
      <c r="B4616">
        <v>13.7</v>
      </c>
      <c r="C4616">
        <v>13.7</v>
      </c>
      <c r="D4616">
        <v>13.8</v>
      </c>
      <c r="E4616">
        <v>13.5</v>
      </c>
      <c r="F4616" t="s">
        <v>258</v>
      </c>
      <c r="G4616">
        <v>0</v>
      </c>
    </row>
    <row r="4617" spans="1:7" x14ac:dyDescent="0.2">
      <c r="A4617" s="1">
        <v>40746</v>
      </c>
      <c r="B4617">
        <v>13.7</v>
      </c>
      <c r="C4617">
        <v>13.6</v>
      </c>
      <c r="D4617">
        <v>13.8</v>
      </c>
      <c r="E4617">
        <v>13.4</v>
      </c>
      <c r="F4617" t="s">
        <v>3474</v>
      </c>
      <c r="G4617">
        <v>6.6E-3</v>
      </c>
    </row>
    <row r="4618" spans="1:7" x14ac:dyDescent="0.2">
      <c r="A4618" s="1">
        <v>40745</v>
      </c>
      <c r="B4618">
        <v>13.6</v>
      </c>
      <c r="C4618">
        <v>13.7</v>
      </c>
      <c r="D4618">
        <v>13.8</v>
      </c>
      <c r="E4618">
        <v>13.4</v>
      </c>
      <c r="F4618" t="s">
        <v>4170</v>
      </c>
      <c r="G4618">
        <v>-5.7999999999999996E-3</v>
      </c>
    </row>
    <row r="4619" spans="1:7" x14ac:dyDescent="0.2">
      <c r="A4619" s="1">
        <v>40744</v>
      </c>
      <c r="B4619">
        <v>13.7</v>
      </c>
      <c r="C4619">
        <v>13.9</v>
      </c>
      <c r="D4619">
        <v>14</v>
      </c>
      <c r="E4619">
        <v>13.4</v>
      </c>
      <c r="F4619" t="s">
        <v>3818</v>
      </c>
      <c r="G4619">
        <v>-1.1599999999999999E-2</v>
      </c>
    </row>
    <row r="4620" spans="1:7" x14ac:dyDescent="0.2">
      <c r="A4620" s="1">
        <v>40743</v>
      </c>
      <c r="B4620">
        <v>13.9</v>
      </c>
      <c r="C4620">
        <v>13.5</v>
      </c>
      <c r="D4620">
        <v>14.7</v>
      </c>
      <c r="E4620">
        <v>13.4</v>
      </c>
      <c r="F4620" t="s">
        <v>2834</v>
      </c>
      <c r="G4620">
        <v>2.7400000000000001E-2</v>
      </c>
    </row>
    <row r="4621" spans="1:7" x14ac:dyDescent="0.2">
      <c r="A4621" s="1">
        <v>40742</v>
      </c>
      <c r="B4621">
        <v>13.5</v>
      </c>
      <c r="C4621">
        <v>13.2</v>
      </c>
      <c r="D4621">
        <v>13.9</v>
      </c>
      <c r="E4621">
        <v>12.5</v>
      </c>
      <c r="F4621" t="s">
        <v>4171</v>
      </c>
      <c r="G4621">
        <v>2.4299999999999999E-2</v>
      </c>
    </row>
    <row r="4622" spans="1:7" x14ac:dyDescent="0.2">
      <c r="A4622" s="1">
        <v>40741</v>
      </c>
      <c r="B4622">
        <v>13.2</v>
      </c>
      <c r="C4622">
        <v>13.7</v>
      </c>
      <c r="D4622">
        <v>13.8</v>
      </c>
      <c r="E4622">
        <v>13</v>
      </c>
      <c r="F4622" t="s">
        <v>2653</v>
      </c>
      <c r="G4622">
        <v>-4.0800000000000003E-2</v>
      </c>
    </row>
    <row r="4623" spans="1:7" x14ac:dyDescent="0.2">
      <c r="A4623" s="1">
        <v>40740</v>
      </c>
      <c r="B4623">
        <v>13.7</v>
      </c>
      <c r="C4623">
        <v>13.8</v>
      </c>
      <c r="D4623">
        <v>13.8</v>
      </c>
      <c r="E4623">
        <v>13.5</v>
      </c>
      <c r="F4623" t="s">
        <v>4172</v>
      </c>
      <c r="G4623">
        <v>-6.4999999999999997E-3</v>
      </c>
    </row>
    <row r="4624" spans="1:7" x14ac:dyDescent="0.2">
      <c r="A4624" s="1">
        <v>40739</v>
      </c>
      <c r="B4624">
        <v>13.8</v>
      </c>
      <c r="C4624">
        <v>14</v>
      </c>
      <c r="D4624">
        <v>14.1</v>
      </c>
      <c r="E4624">
        <v>13.5</v>
      </c>
      <c r="F4624" t="s">
        <v>4173</v>
      </c>
      <c r="G4624">
        <v>-1.29E-2</v>
      </c>
    </row>
    <row r="4625" spans="1:7" x14ac:dyDescent="0.2">
      <c r="A4625" s="1">
        <v>40738</v>
      </c>
      <c r="B4625">
        <v>14</v>
      </c>
      <c r="C4625">
        <v>13.9</v>
      </c>
      <c r="D4625">
        <v>14.1</v>
      </c>
      <c r="E4625">
        <v>13.7</v>
      </c>
      <c r="F4625" t="s">
        <v>4174</v>
      </c>
      <c r="G4625">
        <v>0</v>
      </c>
    </row>
    <row r="4626" spans="1:7" x14ac:dyDescent="0.2">
      <c r="A4626" s="1">
        <v>40737</v>
      </c>
      <c r="B4626">
        <v>13.9</v>
      </c>
      <c r="C4626">
        <v>14</v>
      </c>
      <c r="D4626">
        <v>14.1</v>
      </c>
      <c r="E4626">
        <v>13.9</v>
      </c>
      <c r="F4626" t="s">
        <v>4175</v>
      </c>
      <c r="G4626">
        <v>-4.3E-3</v>
      </c>
    </row>
    <row r="4627" spans="1:7" x14ac:dyDescent="0.2">
      <c r="A4627" s="1">
        <v>40736</v>
      </c>
      <c r="B4627">
        <v>14</v>
      </c>
      <c r="C4627">
        <v>14.2</v>
      </c>
      <c r="D4627">
        <v>14.6</v>
      </c>
      <c r="E4627">
        <v>13.9</v>
      </c>
      <c r="F4627" t="s">
        <v>4176</v>
      </c>
      <c r="G4627">
        <v>-1.41E-2</v>
      </c>
    </row>
    <row r="4628" spans="1:7" x14ac:dyDescent="0.2">
      <c r="A4628" s="1">
        <v>40735</v>
      </c>
      <c r="B4628">
        <v>14.2</v>
      </c>
      <c r="C4628">
        <v>14.9</v>
      </c>
      <c r="D4628">
        <v>15.2</v>
      </c>
      <c r="E4628">
        <v>13.8</v>
      </c>
      <c r="F4628" t="s">
        <v>4177</v>
      </c>
      <c r="G4628">
        <v>-4.6300000000000001E-2</v>
      </c>
    </row>
    <row r="4629" spans="1:7" x14ac:dyDescent="0.2">
      <c r="A4629" s="1">
        <v>40734</v>
      </c>
      <c r="B4629">
        <v>14.9</v>
      </c>
      <c r="C4629">
        <v>14.4</v>
      </c>
      <c r="D4629">
        <v>15.7</v>
      </c>
      <c r="E4629">
        <v>14.4</v>
      </c>
      <c r="F4629" t="s">
        <v>93</v>
      </c>
      <c r="G4629">
        <v>3.6200000000000003E-2</v>
      </c>
    </row>
    <row r="4630" spans="1:7" x14ac:dyDescent="0.2">
      <c r="A4630" s="1">
        <v>40733</v>
      </c>
      <c r="B4630">
        <v>14.4</v>
      </c>
      <c r="C4630">
        <v>14.3</v>
      </c>
      <c r="D4630">
        <v>14.7</v>
      </c>
      <c r="E4630">
        <v>14</v>
      </c>
      <c r="F4630" t="s">
        <v>4178</v>
      </c>
      <c r="G4630">
        <v>4.8999999999999998E-3</v>
      </c>
    </row>
    <row r="4631" spans="1:7" x14ac:dyDescent="0.2">
      <c r="A4631" s="1">
        <v>40732</v>
      </c>
      <c r="B4631">
        <v>14.3</v>
      </c>
      <c r="C4631">
        <v>14.8</v>
      </c>
      <c r="D4631">
        <v>15.6</v>
      </c>
      <c r="E4631">
        <v>13.9</v>
      </c>
      <c r="F4631" t="s">
        <v>4179</v>
      </c>
      <c r="G4631">
        <v>-3.1800000000000002E-2</v>
      </c>
    </row>
    <row r="4632" spans="1:7" x14ac:dyDescent="0.2">
      <c r="A4632" s="1">
        <v>40731</v>
      </c>
      <c r="B4632">
        <v>14.8</v>
      </c>
      <c r="C4632">
        <v>14.8</v>
      </c>
      <c r="D4632">
        <v>15.9</v>
      </c>
      <c r="E4632">
        <v>14.5</v>
      </c>
      <c r="F4632" t="s">
        <v>4180</v>
      </c>
      <c r="G4632">
        <v>0</v>
      </c>
    </row>
    <row r="4633" spans="1:7" x14ac:dyDescent="0.2">
      <c r="A4633" s="1">
        <v>40730</v>
      </c>
      <c r="B4633">
        <v>14.8</v>
      </c>
      <c r="C4633">
        <v>12.9</v>
      </c>
      <c r="D4633">
        <v>16.5</v>
      </c>
      <c r="E4633">
        <v>12.7</v>
      </c>
      <c r="F4633" t="s">
        <v>4181</v>
      </c>
      <c r="G4633">
        <v>0.14480000000000001</v>
      </c>
    </row>
    <row r="4634" spans="1:7" x14ac:dyDescent="0.2">
      <c r="A4634" s="1">
        <v>40729</v>
      </c>
      <c r="B4634">
        <v>12.9</v>
      </c>
      <c r="C4634">
        <v>13.9</v>
      </c>
      <c r="D4634">
        <v>15</v>
      </c>
      <c r="E4634">
        <v>11</v>
      </c>
      <c r="F4634" t="s">
        <v>1031</v>
      </c>
      <c r="G4634">
        <v>-6.8500000000000005E-2</v>
      </c>
    </row>
    <row r="4635" spans="1:7" x14ac:dyDescent="0.2">
      <c r="A4635" s="1">
        <v>40728</v>
      </c>
      <c r="B4635">
        <v>13.9</v>
      </c>
      <c r="C4635">
        <v>15.4</v>
      </c>
      <c r="D4635">
        <v>15.5</v>
      </c>
      <c r="E4635">
        <v>13.1</v>
      </c>
      <c r="F4635" t="s">
        <v>4182</v>
      </c>
      <c r="G4635">
        <v>-0.1023</v>
      </c>
    </row>
    <row r="4636" spans="1:7" x14ac:dyDescent="0.2">
      <c r="A4636" s="1">
        <v>40727</v>
      </c>
      <c r="B4636">
        <v>15.4</v>
      </c>
      <c r="C4636">
        <v>15.4</v>
      </c>
      <c r="D4636">
        <v>15.7</v>
      </c>
      <c r="E4636">
        <v>15.3</v>
      </c>
      <c r="F4636" t="s">
        <v>4169</v>
      </c>
      <c r="G4636">
        <v>0</v>
      </c>
    </row>
    <row r="4637" spans="1:7" x14ac:dyDescent="0.2">
      <c r="A4637" s="1">
        <v>40726</v>
      </c>
      <c r="B4637">
        <v>15.4</v>
      </c>
      <c r="C4637">
        <v>15.4</v>
      </c>
      <c r="D4637">
        <v>15.8</v>
      </c>
      <c r="E4637">
        <v>15.3</v>
      </c>
      <c r="F4637" t="s">
        <v>4183</v>
      </c>
      <c r="G4637">
        <v>0</v>
      </c>
    </row>
    <row r="4638" spans="1:7" x14ac:dyDescent="0.2">
      <c r="A4638" s="1">
        <v>40725</v>
      </c>
      <c r="B4638">
        <v>15.4</v>
      </c>
      <c r="C4638">
        <v>16.100000000000001</v>
      </c>
      <c r="D4638">
        <v>16.7</v>
      </c>
      <c r="E4638">
        <v>15.3</v>
      </c>
      <c r="F4638" t="s">
        <v>4184</v>
      </c>
      <c r="G4638">
        <v>-4.3499999999999997E-2</v>
      </c>
    </row>
    <row r="4639" spans="1:7" x14ac:dyDescent="0.2">
      <c r="A4639" s="1">
        <v>40724</v>
      </c>
      <c r="B4639">
        <v>16.100000000000001</v>
      </c>
      <c r="C4639">
        <v>16.899999999999999</v>
      </c>
      <c r="D4639">
        <v>17</v>
      </c>
      <c r="E4639">
        <v>15.7</v>
      </c>
      <c r="F4639" t="s">
        <v>240</v>
      </c>
      <c r="G4639">
        <v>-4.4499999999999998E-2</v>
      </c>
    </row>
    <row r="4640" spans="1:7" x14ac:dyDescent="0.2">
      <c r="A4640" s="1">
        <v>40723</v>
      </c>
      <c r="B4640">
        <v>16.899999999999999</v>
      </c>
      <c r="C4640">
        <v>17</v>
      </c>
      <c r="D4640">
        <v>17.2</v>
      </c>
      <c r="E4640">
        <v>16.7</v>
      </c>
      <c r="F4640" t="s">
        <v>4185</v>
      </c>
      <c r="G4640">
        <v>-5.8999999999999999E-3</v>
      </c>
    </row>
    <row r="4641" spans="1:7" x14ac:dyDescent="0.2">
      <c r="A4641" s="1">
        <v>40722</v>
      </c>
      <c r="B4641">
        <v>17</v>
      </c>
      <c r="C4641">
        <v>16.8</v>
      </c>
      <c r="D4641">
        <v>17.5</v>
      </c>
      <c r="E4641">
        <v>16.5</v>
      </c>
      <c r="F4641" t="s">
        <v>2493</v>
      </c>
      <c r="G4641">
        <v>1.1900000000000001E-2</v>
      </c>
    </row>
    <row r="4642" spans="1:7" x14ac:dyDescent="0.2">
      <c r="A4642" s="1">
        <v>40721</v>
      </c>
      <c r="B4642">
        <v>16.8</v>
      </c>
      <c r="C4642">
        <v>16.5</v>
      </c>
      <c r="D4642">
        <v>18</v>
      </c>
      <c r="E4642">
        <v>15</v>
      </c>
      <c r="F4642" t="s">
        <v>4186</v>
      </c>
      <c r="G4642">
        <v>1.8200000000000001E-2</v>
      </c>
    </row>
    <row r="4643" spans="1:7" x14ac:dyDescent="0.2">
      <c r="A4643" s="1">
        <v>40720</v>
      </c>
      <c r="B4643">
        <v>16.5</v>
      </c>
      <c r="C4643">
        <v>17.5</v>
      </c>
      <c r="D4643">
        <v>17.5</v>
      </c>
      <c r="E4643">
        <v>14</v>
      </c>
      <c r="F4643" t="s">
        <v>3761</v>
      </c>
      <c r="G4643">
        <v>-6.0499999999999998E-2</v>
      </c>
    </row>
    <row r="4644" spans="1:7" x14ac:dyDescent="0.2">
      <c r="A4644" s="1">
        <v>40719</v>
      </c>
      <c r="B4644">
        <v>17.5</v>
      </c>
      <c r="C4644">
        <v>17.5</v>
      </c>
      <c r="D4644">
        <v>17.5</v>
      </c>
      <c r="E4644">
        <v>17.5</v>
      </c>
      <c r="F4644" t="s">
        <v>4187</v>
      </c>
      <c r="G4644">
        <v>0</v>
      </c>
    </row>
    <row r="4645" spans="1:7" x14ac:dyDescent="0.2">
      <c r="A4645" s="1">
        <v>40718</v>
      </c>
      <c r="B4645">
        <v>17.5</v>
      </c>
      <c r="C4645">
        <v>17.5</v>
      </c>
      <c r="D4645">
        <v>17.5</v>
      </c>
      <c r="E4645">
        <v>17.5</v>
      </c>
      <c r="F4645" t="s">
        <v>4187</v>
      </c>
      <c r="G4645">
        <v>0</v>
      </c>
    </row>
    <row r="4646" spans="1:7" x14ac:dyDescent="0.2">
      <c r="A4646" s="1">
        <v>40717</v>
      </c>
      <c r="B4646">
        <v>17.5</v>
      </c>
      <c r="C4646">
        <v>17.5</v>
      </c>
      <c r="D4646">
        <v>17.5</v>
      </c>
      <c r="E4646">
        <v>17.5</v>
      </c>
      <c r="F4646" t="s">
        <v>4187</v>
      </c>
      <c r="G4646">
        <v>0</v>
      </c>
    </row>
    <row r="4647" spans="1:7" x14ac:dyDescent="0.2">
      <c r="A4647" s="1">
        <v>40716</v>
      </c>
      <c r="B4647">
        <v>17.5</v>
      </c>
      <c r="C4647">
        <v>17.5</v>
      </c>
      <c r="D4647">
        <v>17.5</v>
      </c>
      <c r="E4647">
        <v>17.5</v>
      </c>
      <c r="F4647" t="s">
        <v>4187</v>
      </c>
      <c r="G4647">
        <v>0</v>
      </c>
    </row>
    <row r="4648" spans="1:7" x14ac:dyDescent="0.2">
      <c r="A4648" s="1">
        <v>40715</v>
      </c>
      <c r="B4648">
        <v>17.5</v>
      </c>
      <c r="C4648">
        <v>17.5</v>
      </c>
      <c r="D4648">
        <v>17.5</v>
      </c>
      <c r="E4648">
        <v>17.5</v>
      </c>
      <c r="F4648" t="s">
        <v>4187</v>
      </c>
      <c r="G4648">
        <v>0</v>
      </c>
    </row>
    <row r="4649" spans="1:7" x14ac:dyDescent="0.2">
      <c r="A4649" s="1">
        <v>40714</v>
      </c>
      <c r="B4649">
        <v>17.5</v>
      </c>
      <c r="C4649">
        <v>17.5</v>
      </c>
      <c r="D4649">
        <v>17.5</v>
      </c>
      <c r="E4649">
        <v>17.5</v>
      </c>
      <c r="F4649" t="s">
        <v>4187</v>
      </c>
      <c r="G4649">
        <v>0</v>
      </c>
    </row>
    <row r="4650" spans="1:7" x14ac:dyDescent="0.2">
      <c r="A4650" s="1">
        <v>40713</v>
      </c>
      <c r="B4650">
        <v>17.5</v>
      </c>
      <c r="C4650">
        <v>16.899999999999999</v>
      </c>
      <c r="D4650">
        <v>18.899999999999999</v>
      </c>
      <c r="E4650">
        <v>16.899999999999999</v>
      </c>
      <c r="F4650" t="s">
        <v>4188</v>
      </c>
      <c r="G4650">
        <v>3.6700000000000003E-2</v>
      </c>
    </row>
    <row r="4651" spans="1:7" x14ac:dyDescent="0.2">
      <c r="A4651" s="1">
        <v>40712</v>
      </c>
      <c r="B4651">
        <v>16.899999999999999</v>
      </c>
      <c r="C4651">
        <v>15.7</v>
      </c>
      <c r="D4651">
        <v>17</v>
      </c>
      <c r="E4651">
        <v>15.1</v>
      </c>
      <c r="F4651" t="s">
        <v>3851</v>
      </c>
      <c r="G4651">
        <v>7.7200000000000005E-2</v>
      </c>
    </row>
    <row r="4652" spans="1:7" x14ac:dyDescent="0.2">
      <c r="A4652" s="1">
        <v>40711</v>
      </c>
      <c r="B4652">
        <v>15.7</v>
      </c>
      <c r="C4652">
        <v>17</v>
      </c>
      <c r="D4652">
        <v>18.3</v>
      </c>
      <c r="E4652">
        <v>13</v>
      </c>
      <c r="F4652" t="s">
        <v>4189</v>
      </c>
      <c r="G4652">
        <v>-7.7600000000000002E-2</v>
      </c>
    </row>
    <row r="4653" spans="1:7" x14ac:dyDescent="0.2">
      <c r="A4653" s="1">
        <v>40710</v>
      </c>
      <c r="B4653">
        <v>17</v>
      </c>
      <c r="C4653">
        <v>19.5</v>
      </c>
      <c r="D4653">
        <v>19.899999999999999</v>
      </c>
      <c r="E4653">
        <v>17</v>
      </c>
      <c r="F4653" t="s">
        <v>4190</v>
      </c>
      <c r="G4653">
        <v>-0.1278</v>
      </c>
    </row>
    <row r="4654" spans="1:7" x14ac:dyDescent="0.2">
      <c r="A4654" s="1">
        <v>40709</v>
      </c>
      <c r="B4654">
        <v>19.5</v>
      </c>
      <c r="C4654">
        <v>19.3</v>
      </c>
      <c r="D4654">
        <v>20</v>
      </c>
      <c r="E4654">
        <v>19</v>
      </c>
      <c r="F4654" t="s">
        <v>217</v>
      </c>
      <c r="G4654">
        <v>1.09E-2</v>
      </c>
    </row>
    <row r="4655" spans="1:7" x14ac:dyDescent="0.2">
      <c r="A4655" s="1">
        <v>40708</v>
      </c>
      <c r="B4655">
        <v>19.3</v>
      </c>
      <c r="C4655">
        <v>19.8</v>
      </c>
      <c r="D4655">
        <v>20.5</v>
      </c>
      <c r="E4655">
        <v>18</v>
      </c>
      <c r="F4655" t="s">
        <v>4191</v>
      </c>
      <c r="G4655">
        <v>-2.8199999999999999E-2</v>
      </c>
    </row>
    <row r="4656" spans="1:7" x14ac:dyDescent="0.2">
      <c r="A4656" s="1">
        <v>40707</v>
      </c>
      <c r="B4656">
        <v>19.8</v>
      </c>
      <c r="C4656">
        <v>18.5</v>
      </c>
      <c r="D4656">
        <v>24.5</v>
      </c>
      <c r="E4656">
        <v>16</v>
      </c>
      <c r="F4656" t="s">
        <v>4192</v>
      </c>
      <c r="G4656">
        <v>6.9500000000000006E-2</v>
      </c>
    </row>
    <row r="4657" spans="1:7" x14ac:dyDescent="0.2">
      <c r="A4657" s="1">
        <v>40706</v>
      </c>
      <c r="B4657">
        <v>18.5</v>
      </c>
      <c r="C4657">
        <v>14.6</v>
      </c>
      <c r="D4657">
        <v>25</v>
      </c>
      <c r="E4657">
        <v>10.3</v>
      </c>
      <c r="F4657" t="s">
        <v>4193</v>
      </c>
      <c r="G4657">
        <v>0.26619999999999999</v>
      </c>
    </row>
    <row r="4658" spans="1:7" x14ac:dyDescent="0.2">
      <c r="A4658" s="1">
        <v>40705</v>
      </c>
      <c r="B4658">
        <v>14.6</v>
      </c>
      <c r="C4658">
        <v>24</v>
      </c>
      <c r="D4658">
        <v>24</v>
      </c>
      <c r="E4658">
        <v>13</v>
      </c>
      <c r="F4658" t="s">
        <v>4194</v>
      </c>
      <c r="G4658">
        <v>-0.38829999999999998</v>
      </c>
    </row>
    <row r="4659" spans="1:7" x14ac:dyDescent="0.2">
      <c r="A4659" s="1">
        <v>40704</v>
      </c>
      <c r="B4659">
        <v>24</v>
      </c>
      <c r="C4659">
        <v>28.9</v>
      </c>
      <c r="D4659">
        <v>29.4</v>
      </c>
      <c r="E4659">
        <v>20</v>
      </c>
      <c r="F4659" t="s">
        <v>4195</v>
      </c>
      <c r="G4659">
        <v>-0.1719</v>
      </c>
    </row>
    <row r="4660" spans="1:7" x14ac:dyDescent="0.2">
      <c r="A4660" s="1">
        <v>40703</v>
      </c>
      <c r="B4660">
        <v>28.9</v>
      </c>
      <c r="C4660">
        <v>29.6</v>
      </c>
      <c r="D4660">
        <v>31.5</v>
      </c>
      <c r="E4660">
        <v>26.1</v>
      </c>
      <c r="F4660" t="s">
        <v>4196</v>
      </c>
      <c r="G4660">
        <v>-2.3E-2</v>
      </c>
    </row>
    <row r="4661" spans="1:7" x14ac:dyDescent="0.2">
      <c r="A4661" s="1">
        <v>40702</v>
      </c>
      <c r="B4661">
        <v>29.6</v>
      </c>
      <c r="C4661">
        <v>23.9</v>
      </c>
      <c r="D4661">
        <v>31.9</v>
      </c>
      <c r="E4661">
        <v>22.2</v>
      </c>
      <c r="F4661" t="s">
        <v>4197</v>
      </c>
      <c r="G4661">
        <v>0.23749999999999999</v>
      </c>
    </row>
    <row r="4662" spans="1:7" x14ac:dyDescent="0.2">
      <c r="A4662" s="1">
        <v>40701</v>
      </c>
      <c r="B4662">
        <v>23.9</v>
      </c>
      <c r="C4662">
        <v>18.5</v>
      </c>
      <c r="D4662">
        <v>24.3</v>
      </c>
      <c r="E4662">
        <v>18.3</v>
      </c>
      <c r="F4662" t="s">
        <v>4198</v>
      </c>
      <c r="G4662">
        <v>0.28949999999999998</v>
      </c>
    </row>
    <row r="4663" spans="1:7" x14ac:dyDescent="0.2">
      <c r="A4663" s="1">
        <v>40700</v>
      </c>
      <c r="B4663">
        <v>18.5</v>
      </c>
      <c r="C4663">
        <v>16.7</v>
      </c>
      <c r="D4663">
        <v>19.2</v>
      </c>
      <c r="E4663">
        <v>16.5</v>
      </c>
      <c r="F4663" t="s">
        <v>4199</v>
      </c>
      <c r="G4663">
        <v>0.1108</v>
      </c>
    </row>
    <row r="4664" spans="1:7" x14ac:dyDescent="0.2">
      <c r="A4664" s="1">
        <v>40699</v>
      </c>
      <c r="B4664">
        <v>16.7</v>
      </c>
      <c r="C4664">
        <v>18.899999999999999</v>
      </c>
      <c r="D4664">
        <v>19</v>
      </c>
      <c r="E4664">
        <v>16.2</v>
      </c>
      <c r="F4664" t="s">
        <v>3713</v>
      </c>
      <c r="G4664">
        <v>-0.1159</v>
      </c>
    </row>
    <row r="4665" spans="1:7" x14ac:dyDescent="0.2">
      <c r="A4665" s="1">
        <v>40698</v>
      </c>
      <c r="B4665">
        <v>18.899999999999999</v>
      </c>
      <c r="C4665">
        <v>14.3</v>
      </c>
      <c r="D4665">
        <v>18.899999999999999</v>
      </c>
      <c r="E4665">
        <v>14</v>
      </c>
      <c r="F4665" t="s">
        <v>3700</v>
      </c>
      <c r="G4665">
        <v>0.32190000000000002</v>
      </c>
    </row>
    <row r="4666" spans="1:7" x14ac:dyDescent="0.2">
      <c r="A4666" s="1">
        <v>40697</v>
      </c>
      <c r="B4666">
        <v>14.3</v>
      </c>
      <c r="C4666">
        <v>10.6</v>
      </c>
      <c r="D4666">
        <v>14.5</v>
      </c>
      <c r="E4666">
        <v>10.6</v>
      </c>
      <c r="F4666" t="s">
        <v>4200</v>
      </c>
      <c r="G4666">
        <v>0.34810000000000002</v>
      </c>
    </row>
    <row r="4667" spans="1:7" x14ac:dyDescent="0.2">
      <c r="A4667" s="1">
        <v>40696</v>
      </c>
      <c r="B4667">
        <v>10.6</v>
      </c>
      <c r="C4667">
        <v>9.6</v>
      </c>
      <c r="D4667">
        <v>10.9</v>
      </c>
      <c r="E4667">
        <v>9.5</v>
      </c>
      <c r="F4667" t="s">
        <v>4201</v>
      </c>
      <c r="G4667">
        <v>0.1076</v>
      </c>
    </row>
    <row r="4668" spans="1:7" x14ac:dyDescent="0.2">
      <c r="A4668" s="1">
        <v>40695</v>
      </c>
      <c r="B4668">
        <v>9.6</v>
      </c>
      <c r="C4668">
        <v>8.6999999999999993</v>
      </c>
      <c r="D4668">
        <v>9.6999999999999993</v>
      </c>
      <c r="E4668">
        <v>8.3000000000000007</v>
      </c>
      <c r="F4668" t="s">
        <v>4202</v>
      </c>
      <c r="G4668">
        <v>9.5000000000000001E-2</v>
      </c>
    </row>
    <row r="4669" spans="1:7" x14ac:dyDescent="0.2">
      <c r="A4669" s="1">
        <v>40694</v>
      </c>
      <c r="B4669">
        <v>8.6999999999999993</v>
      </c>
      <c r="C4669">
        <v>8.8000000000000007</v>
      </c>
      <c r="D4669">
        <v>9.5</v>
      </c>
      <c r="E4669">
        <v>8.1</v>
      </c>
      <c r="F4669" t="s">
        <v>4203</v>
      </c>
      <c r="G4669">
        <v>-6.7999999999999996E-3</v>
      </c>
    </row>
    <row r="4670" spans="1:7" x14ac:dyDescent="0.2">
      <c r="A4670" s="1">
        <v>40693</v>
      </c>
      <c r="B4670">
        <v>8.8000000000000007</v>
      </c>
      <c r="C4670">
        <v>8.4</v>
      </c>
      <c r="D4670">
        <v>9</v>
      </c>
      <c r="E4670">
        <v>8.3000000000000007</v>
      </c>
      <c r="F4670" t="s">
        <v>4204</v>
      </c>
      <c r="G4670">
        <v>4.3900000000000002E-2</v>
      </c>
    </row>
    <row r="4671" spans="1:7" x14ac:dyDescent="0.2">
      <c r="A4671" s="1">
        <v>40692</v>
      </c>
      <c r="B4671">
        <v>8.4</v>
      </c>
      <c r="C4671">
        <v>8.3000000000000007</v>
      </c>
      <c r="D4671">
        <v>8.5</v>
      </c>
      <c r="E4671">
        <v>8.1</v>
      </c>
      <c r="F4671" t="s">
        <v>4205</v>
      </c>
      <c r="G4671">
        <v>1.5699999999999999E-2</v>
      </c>
    </row>
    <row r="4672" spans="1:7" x14ac:dyDescent="0.2">
      <c r="A4672" s="1">
        <v>40691</v>
      </c>
      <c r="B4672">
        <v>8.3000000000000007</v>
      </c>
      <c r="C4672">
        <v>8.5</v>
      </c>
      <c r="D4672">
        <v>8.6999999999999993</v>
      </c>
      <c r="E4672">
        <v>8.1</v>
      </c>
      <c r="F4672" t="s">
        <v>4206</v>
      </c>
      <c r="G4672">
        <v>-2.35E-2</v>
      </c>
    </row>
    <row r="4673" spans="1:7" x14ac:dyDescent="0.2">
      <c r="A4673" s="1">
        <v>40690</v>
      </c>
      <c r="B4673">
        <v>8.5</v>
      </c>
      <c r="C4673">
        <v>8.8000000000000007</v>
      </c>
      <c r="D4673">
        <v>8.8000000000000007</v>
      </c>
      <c r="E4673">
        <v>8.5</v>
      </c>
      <c r="F4673" t="s">
        <v>4207</v>
      </c>
      <c r="G4673">
        <v>-3.4099999999999998E-2</v>
      </c>
    </row>
    <row r="4674" spans="1:7" x14ac:dyDescent="0.2">
      <c r="A4674" s="1">
        <v>40689</v>
      </c>
      <c r="B4674">
        <v>8.8000000000000007</v>
      </c>
      <c r="C4674">
        <v>8.4</v>
      </c>
      <c r="D4674">
        <v>9</v>
      </c>
      <c r="E4674">
        <v>8</v>
      </c>
      <c r="F4674" t="s">
        <v>4208</v>
      </c>
      <c r="G4674">
        <v>4.7600000000000003E-2</v>
      </c>
    </row>
    <row r="4675" spans="1:7" x14ac:dyDescent="0.2">
      <c r="A4675" s="1">
        <v>40688</v>
      </c>
      <c r="B4675">
        <v>8.4</v>
      </c>
      <c r="C4675">
        <v>7.4</v>
      </c>
      <c r="D4675">
        <v>9.3000000000000007</v>
      </c>
      <c r="E4675">
        <v>7.2</v>
      </c>
      <c r="F4675" t="s">
        <v>877</v>
      </c>
      <c r="G4675">
        <v>0.1321</v>
      </c>
    </row>
    <row r="4676" spans="1:7" x14ac:dyDescent="0.2">
      <c r="A4676" s="1">
        <v>40687</v>
      </c>
      <c r="B4676">
        <v>7.4</v>
      </c>
      <c r="C4676">
        <v>7.2</v>
      </c>
      <c r="D4676">
        <v>7.5</v>
      </c>
      <c r="E4676">
        <v>7</v>
      </c>
      <c r="F4676" t="s">
        <v>4209</v>
      </c>
      <c r="G4676">
        <v>3.78E-2</v>
      </c>
    </row>
    <row r="4677" spans="1:7" x14ac:dyDescent="0.2">
      <c r="A4677" s="1">
        <v>40686</v>
      </c>
      <c r="B4677">
        <v>7.2</v>
      </c>
      <c r="C4677">
        <v>6.7</v>
      </c>
      <c r="D4677">
        <v>7.4</v>
      </c>
      <c r="E4677">
        <v>6.7</v>
      </c>
      <c r="F4677" t="s">
        <v>4210</v>
      </c>
      <c r="G4677">
        <v>6.88E-2</v>
      </c>
    </row>
    <row r="4678" spans="1:7" x14ac:dyDescent="0.2">
      <c r="A4678" s="1">
        <v>40685</v>
      </c>
      <c r="B4678">
        <v>6.7</v>
      </c>
      <c r="C4678">
        <v>6.1</v>
      </c>
      <c r="D4678">
        <v>6.8</v>
      </c>
      <c r="E4678">
        <v>6</v>
      </c>
      <c r="F4678" t="s">
        <v>4211</v>
      </c>
      <c r="G4678">
        <v>9.3100000000000002E-2</v>
      </c>
    </row>
    <row r="4679" spans="1:7" x14ac:dyDescent="0.2">
      <c r="A4679" s="1">
        <v>40684</v>
      </c>
      <c r="B4679">
        <v>6.1</v>
      </c>
      <c r="C4679">
        <v>5.6</v>
      </c>
      <c r="D4679">
        <v>6.5</v>
      </c>
      <c r="E4679">
        <v>5.6</v>
      </c>
      <c r="F4679" t="s">
        <v>4212</v>
      </c>
      <c r="G4679">
        <v>9.4799999999999995E-2</v>
      </c>
    </row>
    <row r="4680" spans="1:7" x14ac:dyDescent="0.2">
      <c r="A4680" s="1">
        <v>40683</v>
      </c>
      <c r="B4680">
        <v>5.6</v>
      </c>
      <c r="C4680">
        <v>6.8</v>
      </c>
      <c r="D4680">
        <v>7.1</v>
      </c>
      <c r="E4680">
        <v>5.6</v>
      </c>
      <c r="F4680" t="s">
        <v>851</v>
      </c>
      <c r="G4680">
        <v>-0.17910000000000001</v>
      </c>
    </row>
    <row r="4681" spans="1:7" x14ac:dyDescent="0.2">
      <c r="A4681" s="1">
        <v>40682</v>
      </c>
      <c r="B4681">
        <v>6.8</v>
      </c>
      <c r="C4681">
        <v>6.9</v>
      </c>
      <c r="D4681">
        <v>7.3</v>
      </c>
      <c r="E4681">
        <v>6.6</v>
      </c>
      <c r="F4681" t="s">
        <v>4213</v>
      </c>
      <c r="G4681">
        <v>-1.0200000000000001E-2</v>
      </c>
    </row>
    <row r="4682" spans="1:7" x14ac:dyDescent="0.2">
      <c r="A4682" s="1">
        <v>40681</v>
      </c>
      <c r="B4682">
        <v>6.9</v>
      </c>
      <c r="C4682">
        <v>7.2</v>
      </c>
      <c r="D4682">
        <v>7.5</v>
      </c>
      <c r="E4682">
        <v>6.6</v>
      </c>
      <c r="F4682" t="s">
        <v>4214</v>
      </c>
      <c r="G4682">
        <v>-4.3099999999999999E-2</v>
      </c>
    </row>
    <row r="4683" spans="1:7" x14ac:dyDescent="0.2">
      <c r="A4683" s="1">
        <v>40680</v>
      </c>
      <c r="B4683">
        <v>7.2</v>
      </c>
      <c r="C4683">
        <v>8</v>
      </c>
      <c r="D4683">
        <v>8.4</v>
      </c>
      <c r="E4683">
        <v>7</v>
      </c>
      <c r="F4683" t="s">
        <v>4215</v>
      </c>
      <c r="G4683">
        <v>-0.1046</v>
      </c>
    </row>
    <row r="4684" spans="1:7" x14ac:dyDescent="0.2">
      <c r="A4684" s="1">
        <v>40679</v>
      </c>
      <c r="B4684">
        <v>8</v>
      </c>
      <c r="C4684">
        <v>7</v>
      </c>
      <c r="D4684">
        <v>8.5</v>
      </c>
      <c r="E4684">
        <v>6.8</v>
      </c>
      <c r="F4684" t="s">
        <v>3941</v>
      </c>
      <c r="G4684">
        <v>0.14879999999999999</v>
      </c>
    </row>
    <row r="4685" spans="1:7" x14ac:dyDescent="0.2">
      <c r="A4685" s="1">
        <v>40678</v>
      </c>
      <c r="B4685">
        <v>7</v>
      </c>
      <c r="C4685">
        <v>7.2</v>
      </c>
      <c r="D4685">
        <v>7.8</v>
      </c>
      <c r="E4685">
        <v>6.2</v>
      </c>
      <c r="F4685" t="s">
        <v>4216</v>
      </c>
      <c r="G4685">
        <v>-2.92E-2</v>
      </c>
    </row>
    <row r="4686" spans="1:7" x14ac:dyDescent="0.2">
      <c r="A4686" s="1">
        <v>40677</v>
      </c>
      <c r="B4686">
        <v>7.2</v>
      </c>
      <c r="C4686">
        <v>8.1999999999999993</v>
      </c>
      <c r="D4686">
        <v>8.9</v>
      </c>
      <c r="E4686">
        <v>5.8</v>
      </c>
      <c r="F4686" t="s">
        <v>4217</v>
      </c>
      <c r="G4686">
        <v>-0.122</v>
      </c>
    </row>
    <row r="4687" spans="1:7" x14ac:dyDescent="0.2">
      <c r="A4687" s="1">
        <v>40676</v>
      </c>
      <c r="B4687">
        <v>8.1999999999999993</v>
      </c>
      <c r="C4687">
        <v>6.3</v>
      </c>
      <c r="D4687">
        <v>8.4</v>
      </c>
      <c r="E4687">
        <v>6.3</v>
      </c>
      <c r="F4687" t="s">
        <v>4218</v>
      </c>
      <c r="G4687">
        <v>0.30159999999999998</v>
      </c>
    </row>
    <row r="4688" spans="1:7" x14ac:dyDescent="0.2">
      <c r="A4688" s="1">
        <v>40675</v>
      </c>
      <c r="B4688">
        <v>6.3</v>
      </c>
      <c r="C4688">
        <v>5.5</v>
      </c>
      <c r="D4688">
        <v>6.5</v>
      </c>
      <c r="E4688">
        <v>5.2</v>
      </c>
      <c r="F4688" t="s">
        <v>4219</v>
      </c>
      <c r="G4688">
        <v>0.14549999999999999</v>
      </c>
    </row>
    <row r="4689" spans="1:7" x14ac:dyDescent="0.2">
      <c r="A4689" s="1">
        <v>40674</v>
      </c>
      <c r="B4689">
        <v>5.5</v>
      </c>
      <c r="C4689">
        <v>5.8</v>
      </c>
      <c r="D4689">
        <v>6.1</v>
      </c>
      <c r="E4689">
        <v>4.5999999999999996</v>
      </c>
      <c r="F4689" t="s">
        <v>4220</v>
      </c>
      <c r="G4689">
        <v>-5.3400000000000003E-2</v>
      </c>
    </row>
    <row r="4690" spans="1:7" x14ac:dyDescent="0.2">
      <c r="A4690" s="1">
        <v>40673</v>
      </c>
      <c r="B4690">
        <v>5.8</v>
      </c>
      <c r="C4690">
        <v>3.8</v>
      </c>
      <c r="D4690">
        <v>6</v>
      </c>
      <c r="E4690">
        <v>3.8</v>
      </c>
      <c r="F4690" t="s">
        <v>4221</v>
      </c>
      <c r="G4690">
        <v>0.52890000000000004</v>
      </c>
    </row>
    <row r="4691" spans="1:7" x14ac:dyDescent="0.2">
      <c r="A4691" s="1">
        <v>40672</v>
      </c>
      <c r="B4691">
        <v>3.8</v>
      </c>
      <c r="C4691">
        <v>3.9</v>
      </c>
      <c r="D4691">
        <v>3.9</v>
      </c>
      <c r="E4691">
        <v>3.7</v>
      </c>
      <c r="F4691" t="s">
        <v>4222</v>
      </c>
      <c r="G4691">
        <v>-1.8100000000000002E-2</v>
      </c>
    </row>
    <row r="4692" spans="1:7" x14ac:dyDescent="0.2">
      <c r="A4692" s="1">
        <v>40671</v>
      </c>
      <c r="B4692">
        <v>3.9</v>
      </c>
      <c r="C4692">
        <v>3.6</v>
      </c>
      <c r="D4692">
        <v>3.9</v>
      </c>
      <c r="E4692">
        <v>3.6</v>
      </c>
      <c r="F4692" t="s">
        <v>3681</v>
      </c>
      <c r="G4692">
        <v>6.3200000000000006E-2</v>
      </c>
    </row>
    <row r="4693" spans="1:7" x14ac:dyDescent="0.2">
      <c r="A4693" s="1">
        <v>40670</v>
      </c>
      <c r="B4693">
        <v>3.6</v>
      </c>
      <c r="C4693">
        <v>3.5</v>
      </c>
      <c r="D4693">
        <v>3.7</v>
      </c>
      <c r="E4693">
        <v>3.4</v>
      </c>
      <c r="F4693" t="s">
        <v>4223</v>
      </c>
      <c r="G4693">
        <v>5.5100000000000003E-2</v>
      </c>
    </row>
    <row r="4694" spans="1:7" x14ac:dyDescent="0.2">
      <c r="A4694" s="1">
        <v>40669</v>
      </c>
      <c r="B4694">
        <v>3.5</v>
      </c>
      <c r="C4694">
        <v>3.3</v>
      </c>
      <c r="D4694">
        <v>3.6</v>
      </c>
      <c r="E4694">
        <v>3.3</v>
      </c>
      <c r="F4694" t="s">
        <v>4224</v>
      </c>
      <c r="G4694">
        <v>3.5999999999999997E-2</v>
      </c>
    </row>
    <row r="4695" spans="1:7" x14ac:dyDescent="0.2">
      <c r="A4695" s="1">
        <v>40668</v>
      </c>
      <c r="B4695">
        <v>3.3</v>
      </c>
      <c r="C4695">
        <v>3.4</v>
      </c>
      <c r="D4695">
        <v>3.5</v>
      </c>
      <c r="E4695">
        <v>3.3</v>
      </c>
      <c r="F4695" t="s">
        <v>4225</v>
      </c>
      <c r="G4695">
        <v>-2.35E-2</v>
      </c>
    </row>
    <row r="4696" spans="1:7" x14ac:dyDescent="0.2">
      <c r="A4696" s="1">
        <v>40667</v>
      </c>
      <c r="B4696">
        <v>3.4</v>
      </c>
      <c r="C4696">
        <v>3.4</v>
      </c>
      <c r="D4696">
        <v>3.6</v>
      </c>
      <c r="E4696">
        <v>3.3</v>
      </c>
      <c r="F4696" t="s">
        <v>4226</v>
      </c>
      <c r="G4696">
        <v>0</v>
      </c>
    </row>
    <row r="4697" spans="1:7" x14ac:dyDescent="0.2">
      <c r="A4697" s="1">
        <v>40666</v>
      </c>
      <c r="B4697">
        <v>3.4</v>
      </c>
      <c r="C4697">
        <v>3.2</v>
      </c>
      <c r="D4697">
        <v>3.5</v>
      </c>
      <c r="E4697">
        <v>3.1</v>
      </c>
      <c r="F4697" t="s">
        <v>3225</v>
      </c>
      <c r="G4697">
        <v>6.5600000000000006E-2</v>
      </c>
    </row>
    <row r="4698" spans="1:7" x14ac:dyDescent="0.2">
      <c r="A4698" s="1">
        <v>40665</v>
      </c>
      <c r="B4698">
        <v>3.2</v>
      </c>
      <c r="C4698">
        <v>3</v>
      </c>
      <c r="D4698">
        <v>3.5</v>
      </c>
      <c r="E4698">
        <v>3</v>
      </c>
      <c r="F4698" t="s">
        <v>4227</v>
      </c>
      <c r="G4698">
        <v>5.6099999999999997E-2</v>
      </c>
    </row>
    <row r="4699" spans="1:7" x14ac:dyDescent="0.2">
      <c r="A4699" s="1">
        <v>40664</v>
      </c>
      <c r="B4699">
        <v>3</v>
      </c>
      <c r="C4699">
        <v>3.5</v>
      </c>
      <c r="D4699">
        <v>3.9</v>
      </c>
      <c r="E4699">
        <v>2.5</v>
      </c>
      <c r="F4699" t="s">
        <v>2927</v>
      </c>
      <c r="G4699">
        <v>-0.1343</v>
      </c>
    </row>
    <row r="4700" spans="1:7" x14ac:dyDescent="0.2">
      <c r="A4700" s="1">
        <v>40663</v>
      </c>
      <c r="B4700">
        <v>3.5</v>
      </c>
      <c r="C4700">
        <v>2.9</v>
      </c>
      <c r="D4700">
        <v>4.2</v>
      </c>
      <c r="E4700">
        <v>2.8</v>
      </c>
      <c r="F4700" t="s">
        <v>4228</v>
      </c>
      <c r="G4700">
        <v>0.21529999999999999</v>
      </c>
    </row>
    <row r="4701" spans="1:7" x14ac:dyDescent="0.2">
      <c r="A4701" s="1">
        <v>40662</v>
      </c>
      <c r="B4701">
        <v>2.9</v>
      </c>
      <c r="C4701">
        <v>2.2000000000000002</v>
      </c>
      <c r="D4701">
        <v>3</v>
      </c>
      <c r="E4701">
        <v>2.2000000000000002</v>
      </c>
      <c r="F4701" t="s">
        <v>4229</v>
      </c>
      <c r="G4701">
        <v>0.30320000000000003</v>
      </c>
    </row>
    <row r="4702" spans="1:7" x14ac:dyDescent="0.2">
      <c r="A4702" s="1">
        <v>40661</v>
      </c>
      <c r="B4702">
        <v>2.2000000000000002</v>
      </c>
      <c r="C4702">
        <v>1.9</v>
      </c>
      <c r="D4702">
        <v>2.7</v>
      </c>
      <c r="E4702">
        <v>1.7</v>
      </c>
      <c r="F4702" t="s">
        <v>944</v>
      </c>
      <c r="G4702">
        <v>0.16320000000000001</v>
      </c>
    </row>
    <row r="4703" spans="1:7" x14ac:dyDescent="0.2">
      <c r="A4703" s="1">
        <v>40660</v>
      </c>
      <c r="B4703">
        <v>1.9</v>
      </c>
      <c r="C4703">
        <v>1.8</v>
      </c>
      <c r="D4703">
        <v>2</v>
      </c>
      <c r="E4703">
        <v>1.7</v>
      </c>
      <c r="F4703" t="s">
        <v>4230</v>
      </c>
      <c r="G4703">
        <v>6.1499999999999999E-2</v>
      </c>
    </row>
    <row r="4704" spans="1:7" x14ac:dyDescent="0.2">
      <c r="A4704" s="1">
        <v>40659</v>
      </c>
      <c r="B4704">
        <v>1.8</v>
      </c>
      <c r="C4704">
        <v>1.6</v>
      </c>
      <c r="D4704">
        <v>1.8</v>
      </c>
      <c r="E4704">
        <v>1.5</v>
      </c>
      <c r="F4704" t="s">
        <v>4231</v>
      </c>
      <c r="G4704">
        <v>0.1474</v>
      </c>
    </row>
    <row r="4705" spans="1:7" x14ac:dyDescent="0.2">
      <c r="A4705" s="1">
        <v>40658</v>
      </c>
      <c r="B4705">
        <v>1.6</v>
      </c>
      <c r="C4705">
        <v>1.6</v>
      </c>
      <c r="D4705">
        <v>1.7</v>
      </c>
      <c r="E4705">
        <v>1.5</v>
      </c>
      <c r="F4705" t="s">
        <v>2597</v>
      </c>
      <c r="G4705">
        <v>-4.2900000000000001E-2</v>
      </c>
    </row>
    <row r="4706" spans="1:7" x14ac:dyDescent="0.2">
      <c r="A4706" s="1">
        <v>40657</v>
      </c>
      <c r="B4706">
        <v>1.6</v>
      </c>
      <c r="C4706">
        <v>1.7</v>
      </c>
      <c r="D4706">
        <v>2</v>
      </c>
      <c r="E4706">
        <v>1.6</v>
      </c>
      <c r="F4706" t="s">
        <v>3824</v>
      </c>
      <c r="G4706">
        <v>-4.1200000000000001E-2</v>
      </c>
    </row>
    <row r="4707" spans="1:7" x14ac:dyDescent="0.2">
      <c r="A4707" s="1">
        <v>40656</v>
      </c>
      <c r="B4707">
        <v>1.7</v>
      </c>
      <c r="C4707">
        <v>1.4</v>
      </c>
      <c r="D4707">
        <v>2</v>
      </c>
      <c r="E4707">
        <v>1.3</v>
      </c>
      <c r="F4707" t="s">
        <v>4232</v>
      </c>
      <c r="G4707">
        <v>0.20569999999999999</v>
      </c>
    </row>
    <row r="4708" spans="1:7" x14ac:dyDescent="0.2">
      <c r="A4708" s="1">
        <v>40655</v>
      </c>
      <c r="B4708">
        <v>1.4</v>
      </c>
      <c r="C4708">
        <v>1.2</v>
      </c>
      <c r="D4708">
        <v>1.4</v>
      </c>
      <c r="E4708">
        <v>1.2</v>
      </c>
      <c r="F4708" t="s">
        <v>4233</v>
      </c>
      <c r="G4708">
        <v>0.1653</v>
      </c>
    </row>
    <row r="4709" spans="1:7" x14ac:dyDescent="0.2">
      <c r="A4709" s="1">
        <v>40654</v>
      </c>
      <c r="B4709">
        <v>1.2</v>
      </c>
      <c r="C4709">
        <v>1.1000000000000001</v>
      </c>
      <c r="D4709">
        <v>1.2</v>
      </c>
      <c r="E4709">
        <v>1.1000000000000001</v>
      </c>
      <c r="F4709" t="s">
        <v>214</v>
      </c>
      <c r="G4709">
        <v>6.1400000000000003E-2</v>
      </c>
    </row>
    <row r="4710" spans="1:7" x14ac:dyDescent="0.2">
      <c r="A4710" s="1">
        <v>40653</v>
      </c>
      <c r="B4710">
        <v>1.1000000000000001</v>
      </c>
      <c r="C4710">
        <v>1.2</v>
      </c>
      <c r="D4710">
        <v>1.2</v>
      </c>
      <c r="E4710">
        <v>1.1000000000000001</v>
      </c>
      <c r="F4710" t="s">
        <v>2538</v>
      </c>
      <c r="G4710">
        <v>-0.05</v>
      </c>
    </row>
    <row r="4711" spans="1:7" x14ac:dyDescent="0.2">
      <c r="A4711" s="1">
        <v>40652</v>
      </c>
      <c r="B4711">
        <v>1.2</v>
      </c>
      <c r="C4711">
        <v>1.2</v>
      </c>
      <c r="D4711">
        <v>1.2</v>
      </c>
      <c r="E4711">
        <v>1.1000000000000001</v>
      </c>
      <c r="F4711" t="s">
        <v>3565</v>
      </c>
      <c r="G4711">
        <v>0</v>
      </c>
    </row>
    <row r="4712" spans="1:7" x14ac:dyDescent="0.2">
      <c r="A4712" s="1">
        <v>40651</v>
      </c>
      <c r="B4712">
        <v>1.2</v>
      </c>
      <c r="C4712">
        <v>1.1000000000000001</v>
      </c>
      <c r="D4712">
        <v>1.2</v>
      </c>
      <c r="E4712">
        <v>1.1000000000000001</v>
      </c>
      <c r="F4712" t="s">
        <v>2620</v>
      </c>
      <c r="G4712">
        <v>0</v>
      </c>
    </row>
    <row r="4713" spans="1:7" x14ac:dyDescent="0.2">
      <c r="A4713" s="1">
        <v>40650</v>
      </c>
      <c r="B4713">
        <v>1.1000000000000001</v>
      </c>
      <c r="C4713">
        <v>1</v>
      </c>
      <c r="D4713">
        <v>1.1000000000000001</v>
      </c>
      <c r="E4713">
        <v>1</v>
      </c>
      <c r="F4713" t="s">
        <v>4234</v>
      </c>
      <c r="G4713">
        <v>5.7099999999999998E-2</v>
      </c>
    </row>
    <row r="4714" spans="1:7" x14ac:dyDescent="0.2">
      <c r="A4714" s="1">
        <v>40649</v>
      </c>
      <c r="B4714">
        <v>1</v>
      </c>
      <c r="C4714">
        <v>1</v>
      </c>
      <c r="D4714">
        <v>1.1000000000000001</v>
      </c>
      <c r="E4714">
        <v>1</v>
      </c>
      <c r="F4714" t="s">
        <v>3212</v>
      </c>
      <c r="G4714">
        <v>6.0699999999999997E-2</v>
      </c>
    </row>
    <row r="4715" spans="1:7" x14ac:dyDescent="0.2">
      <c r="A4715" s="1">
        <v>40648</v>
      </c>
      <c r="B4715">
        <v>1</v>
      </c>
      <c r="C4715">
        <v>1</v>
      </c>
      <c r="D4715">
        <v>1.1000000000000001</v>
      </c>
      <c r="E4715">
        <v>0.9</v>
      </c>
      <c r="F4715" t="s">
        <v>4235</v>
      </c>
      <c r="G4715">
        <v>0</v>
      </c>
    </row>
    <row r="4716" spans="1:7" x14ac:dyDescent="0.2">
      <c r="A4716" s="1">
        <v>40647</v>
      </c>
      <c r="B4716">
        <v>1</v>
      </c>
      <c r="C4716">
        <v>0.9</v>
      </c>
      <c r="D4716">
        <v>1</v>
      </c>
      <c r="E4716">
        <v>0.9</v>
      </c>
      <c r="F4716" t="s">
        <v>4212</v>
      </c>
      <c r="G4716">
        <v>8.4000000000000005E-2</v>
      </c>
    </row>
    <row r="4717" spans="1:7" x14ac:dyDescent="0.2">
      <c r="A4717" s="1">
        <v>40646</v>
      </c>
      <c r="B4717">
        <v>0.9</v>
      </c>
      <c r="C4717">
        <v>0.9</v>
      </c>
      <c r="D4717">
        <v>1</v>
      </c>
      <c r="E4717">
        <v>0.9</v>
      </c>
      <c r="F4717" t="s">
        <v>137</v>
      </c>
      <c r="G4717">
        <v>7.2700000000000001E-2</v>
      </c>
    </row>
    <row r="4718" spans="1:7" x14ac:dyDescent="0.2">
      <c r="A4718" s="1">
        <v>40645</v>
      </c>
      <c r="B4718">
        <v>0.9</v>
      </c>
      <c r="C4718">
        <v>0.8</v>
      </c>
      <c r="D4718">
        <v>0.9</v>
      </c>
      <c r="E4718">
        <v>0.8</v>
      </c>
      <c r="F4718" t="s">
        <v>2720</v>
      </c>
      <c r="G4718">
        <v>0.1169</v>
      </c>
    </row>
    <row r="4719" spans="1:7" x14ac:dyDescent="0.2">
      <c r="A4719" s="1">
        <v>40644</v>
      </c>
      <c r="B4719">
        <v>0.8</v>
      </c>
      <c r="C4719">
        <v>0.7</v>
      </c>
      <c r="D4719">
        <v>0.8</v>
      </c>
      <c r="E4719">
        <v>0.7</v>
      </c>
      <c r="F4719" t="s">
        <v>4236</v>
      </c>
      <c r="G4719">
        <v>0</v>
      </c>
    </row>
    <row r="4720" spans="1:7" x14ac:dyDescent="0.2">
      <c r="A4720" s="1">
        <v>40643</v>
      </c>
      <c r="B4720">
        <v>0.7</v>
      </c>
      <c r="C4720">
        <v>0.7</v>
      </c>
      <c r="D4720">
        <v>0.8</v>
      </c>
      <c r="E4720">
        <v>0.7</v>
      </c>
      <c r="F4720" t="s">
        <v>4237</v>
      </c>
      <c r="G4720">
        <v>0</v>
      </c>
    </row>
    <row r="4721" spans="1:7" x14ac:dyDescent="0.2">
      <c r="A4721" s="1">
        <v>40642</v>
      </c>
      <c r="B4721">
        <v>0.7</v>
      </c>
      <c r="C4721">
        <v>0.8</v>
      </c>
      <c r="D4721">
        <v>0.8</v>
      </c>
      <c r="E4721">
        <v>0.7</v>
      </c>
      <c r="F4721" t="s">
        <v>3229</v>
      </c>
      <c r="G4721">
        <v>0</v>
      </c>
    </row>
    <row r="4722" spans="1:7" x14ac:dyDescent="0.2">
      <c r="A4722" s="1">
        <v>40641</v>
      </c>
      <c r="B4722">
        <v>0.8</v>
      </c>
      <c r="C4722">
        <v>0.8</v>
      </c>
      <c r="D4722">
        <v>0.8</v>
      </c>
      <c r="E4722">
        <v>0.7</v>
      </c>
      <c r="F4722" t="s">
        <v>4238</v>
      </c>
      <c r="G4722">
        <v>0</v>
      </c>
    </row>
    <row r="4723" spans="1:7" x14ac:dyDescent="0.2">
      <c r="A4723" s="1">
        <v>40640</v>
      </c>
      <c r="B4723">
        <v>0.8</v>
      </c>
      <c r="C4723">
        <v>0.7</v>
      </c>
      <c r="D4723">
        <v>0.8</v>
      </c>
      <c r="E4723">
        <v>0.7</v>
      </c>
      <c r="F4723" t="s">
        <v>4239</v>
      </c>
      <c r="G4723">
        <v>0</v>
      </c>
    </row>
    <row r="4724" spans="1:7" x14ac:dyDescent="0.2">
      <c r="A4724" s="1">
        <v>40639</v>
      </c>
      <c r="B4724">
        <v>0.7</v>
      </c>
      <c r="C4724">
        <v>0.7</v>
      </c>
      <c r="D4724">
        <v>0.8</v>
      </c>
      <c r="E4724">
        <v>0.7</v>
      </c>
      <c r="F4724" t="s">
        <v>4240</v>
      </c>
      <c r="G4724">
        <v>0</v>
      </c>
    </row>
    <row r="4725" spans="1:7" x14ac:dyDescent="0.2">
      <c r="A4725" s="1">
        <v>40638</v>
      </c>
      <c r="B4725">
        <v>0.7</v>
      </c>
      <c r="C4725">
        <v>0.7</v>
      </c>
      <c r="D4725">
        <v>0.7</v>
      </c>
      <c r="E4725">
        <v>0.6</v>
      </c>
      <c r="F4725" t="s">
        <v>4241</v>
      </c>
      <c r="G4725">
        <v>0</v>
      </c>
    </row>
    <row r="4726" spans="1:7" x14ac:dyDescent="0.2">
      <c r="A4726" s="1">
        <v>40637</v>
      </c>
      <c r="B4726">
        <v>0.7</v>
      </c>
      <c r="C4726">
        <v>0.8</v>
      </c>
      <c r="D4726">
        <v>0.8</v>
      </c>
      <c r="E4726">
        <v>0.6</v>
      </c>
      <c r="F4726" t="s">
        <v>3960</v>
      </c>
      <c r="G4726">
        <v>-0.12709999999999999</v>
      </c>
    </row>
    <row r="4727" spans="1:7" x14ac:dyDescent="0.2">
      <c r="A4727" s="1">
        <v>40636</v>
      </c>
      <c r="B4727">
        <v>0.8</v>
      </c>
      <c r="C4727">
        <v>0.8</v>
      </c>
      <c r="D4727">
        <v>0.8</v>
      </c>
      <c r="E4727">
        <v>0.8</v>
      </c>
      <c r="F4727" t="s">
        <v>4242</v>
      </c>
      <c r="G4727">
        <v>0</v>
      </c>
    </row>
    <row r="4728" spans="1:7" x14ac:dyDescent="0.2">
      <c r="A4728" s="1">
        <v>40635</v>
      </c>
      <c r="B4728">
        <v>0.8</v>
      </c>
      <c r="C4728">
        <v>0.8</v>
      </c>
      <c r="D4728">
        <v>0.8</v>
      </c>
      <c r="E4728">
        <v>0.8</v>
      </c>
      <c r="F4728" t="s">
        <v>4243</v>
      </c>
      <c r="G4728">
        <v>0</v>
      </c>
    </row>
    <row r="4729" spans="1:7" x14ac:dyDescent="0.2">
      <c r="A4729" s="1">
        <v>40634</v>
      </c>
      <c r="B4729">
        <v>0.8</v>
      </c>
      <c r="C4729">
        <v>0.8</v>
      </c>
      <c r="D4729">
        <v>0.8</v>
      </c>
      <c r="E4729">
        <v>0.8</v>
      </c>
      <c r="F4729" t="s">
        <v>4244</v>
      </c>
      <c r="G4729">
        <v>0</v>
      </c>
    </row>
    <row r="4730" spans="1:7" x14ac:dyDescent="0.2">
      <c r="A4730" s="1">
        <v>40633</v>
      </c>
      <c r="B4730">
        <v>0.8</v>
      </c>
      <c r="C4730">
        <v>0.8</v>
      </c>
      <c r="D4730">
        <v>0.8</v>
      </c>
      <c r="E4730">
        <v>0.8</v>
      </c>
      <c r="F4730" t="s">
        <v>4245</v>
      </c>
      <c r="G4730">
        <v>0</v>
      </c>
    </row>
    <row r="4731" spans="1:7" x14ac:dyDescent="0.2">
      <c r="A4731" s="1">
        <v>40632</v>
      </c>
      <c r="B4731">
        <v>0.8</v>
      </c>
      <c r="C4731">
        <v>0.8</v>
      </c>
      <c r="D4731">
        <v>0.8</v>
      </c>
      <c r="E4731">
        <v>0.8</v>
      </c>
      <c r="F4731" t="s">
        <v>4246</v>
      </c>
      <c r="G4731">
        <v>0</v>
      </c>
    </row>
    <row r="4732" spans="1:7" x14ac:dyDescent="0.2">
      <c r="A4732" s="1">
        <v>40631</v>
      </c>
      <c r="B4732">
        <v>0.8</v>
      </c>
      <c r="C4732">
        <v>0.8</v>
      </c>
      <c r="D4732">
        <v>0.8</v>
      </c>
      <c r="E4732">
        <v>0.8</v>
      </c>
      <c r="F4732" t="s">
        <v>4247</v>
      </c>
      <c r="G4732">
        <v>0</v>
      </c>
    </row>
    <row r="4733" spans="1:7" x14ac:dyDescent="0.2">
      <c r="A4733" s="1">
        <v>40630</v>
      </c>
      <c r="B4733">
        <v>0.8</v>
      </c>
      <c r="C4733">
        <v>0.8</v>
      </c>
      <c r="D4733">
        <v>0.9</v>
      </c>
      <c r="E4733">
        <v>0.8</v>
      </c>
      <c r="F4733" t="s">
        <v>4248</v>
      </c>
      <c r="G4733">
        <v>0</v>
      </c>
    </row>
    <row r="4734" spans="1:7" x14ac:dyDescent="0.2">
      <c r="A4734" s="1">
        <v>40629</v>
      </c>
      <c r="B4734">
        <v>0.8</v>
      </c>
      <c r="C4734">
        <v>0.9</v>
      </c>
      <c r="D4734">
        <v>0.9</v>
      </c>
      <c r="E4734">
        <v>0.8</v>
      </c>
      <c r="F4734" t="s">
        <v>3466</v>
      </c>
      <c r="G4734">
        <v>0</v>
      </c>
    </row>
    <row r="4735" spans="1:7" x14ac:dyDescent="0.2">
      <c r="A4735" s="1">
        <v>40628</v>
      </c>
      <c r="B4735">
        <v>0.9</v>
      </c>
      <c r="C4735">
        <v>0.9</v>
      </c>
      <c r="D4735">
        <v>0.9</v>
      </c>
      <c r="E4735">
        <v>0.8</v>
      </c>
      <c r="F4735" t="s">
        <v>3762</v>
      </c>
      <c r="G4735">
        <v>0</v>
      </c>
    </row>
    <row r="4736" spans="1:7" x14ac:dyDescent="0.2">
      <c r="A4736" s="1">
        <v>40627</v>
      </c>
      <c r="B4736">
        <v>0.9</v>
      </c>
      <c r="C4736">
        <v>0.9</v>
      </c>
      <c r="D4736">
        <v>0.9</v>
      </c>
      <c r="E4736">
        <v>0.9</v>
      </c>
      <c r="F4736" t="s">
        <v>3270</v>
      </c>
      <c r="G4736">
        <v>0</v>
      </c>
    </row>
    <row r="4737" spans="1:7" x14ac:dyDescent="0.2">
      <c r="A4737" s="1">
        <v>40626</v>
      </c>
      <c r="B4737">
        <v>0.9</v>
      </c>
      <c r="C4737">
        <v>0.8</v>
      </c>
      <c r="D4737">
        <v>0.9</v>
      </c>
      <c r="E4737">
        <v>0.8</v>
      </c>
      <c r="F4737" t="s">
        <v>3782</v>
      </c>
      <c r="G4737">
        <v>0</v>
      </c>
    </row>
    <row r="4738" spans="1:7" x14ac:dyDescent="0.2">
      <c r="A4738" s="1">
        <v>40625</v>
      </c>
      <c r="B4738">
        <v>0.8</v>
      </c>
      <c r="C4738">
        <v>0.8</v>
      </c>
      <c r="D4738">
        <v>0.9</v>
      </c>
      <c r="E4738">
        <v>0.8</v>
      </c>
      <c r="F4738" t="s">
        <v>4249</v>
      </c>
      <c r="G4738">
        <v>0</v>
      </c>
    </row>
    <row r="4739" spans="1:7" x14ac:dyDescent="0.2">
      <c r="A4739" s="1">
        <v>40624</v>
      </c>
      <c r="B4739">
        <v>0.8</v>
      </c>
      <c r="C4739">
        <v>0.8</v>
      </c>
      <c r="D4739">
        <v>0.8</v>
      </c>
      <c r="E4739">
        <v>0.7</v>
      </c>
      <c r="F4739" t="s">
        <v>4250</v>
      </c>
      <c r="G4739">
        <v>6.59E-2</v>
      </c>
    </row>
    <row r="4740" spans="1:7" x14ac:dyDescent="0.2">
      <c r="A4740" s="1">
        <v>40623</v>
      </c>
      <c r="B4740">
        <v>0.8</v>
      </c>
      <c r="C4740">
        <v>0.7</v>
      </c>
      <c r="D4740">
        <v>0.8</v>
      </c>
      <c r="E4740">
        <v>0.7</v>
      </c>
      <c r="F4740" t="s">
        <v>4251</v>
      </c>
      <c r="G4740">
        <v>0</v>
      </c>
    </row>
    <row r="4741" spans="1:7" x14ac:dyDescent="0.2">
      <c r="A4741" s="1">
        <v>40622</v>
      </c>
      <c r="B4741">
        <v>0.7</v>
      </c>
      <c r="C4741">
        <v>0.8</v>
      </c>
      <c r="D4741">
        <v>0.8</v>
      </c>
      <c r="E4741">
        <v>0.7</v>
      </c>
      <c r="F4741" t="s">
        <v>4252</v>
      </c>
      <c r="G4741">
        <v>0</v>
      </c>
    </row>
    <row r="4742" spans="1:7" x14ac:dyDescent="0.2">
      <c r="A4742" s="1">
        <v>40621</v>
      </c>
      <c r="B4742">
        <v>0.8</v>
      </c>
      <c r="C4742">
        <v>0.8</v>
      </c>
      <c r="D4742">
        <v>0.8</v>
      </c>
      <c r="E4742">
        <v>0.7</v>
      </c>
      <c r="F4742" t="s">
        <v>4253</v>
      </c>
      <c r="G4742">
        <v>-6.3100000000000003E-2</v>
      </c>
    </row>
    <row r="4743" spans="1:7" x14ac:dyDescent="0.2">
      <c r="A4743" s="1">
        <v>40620</v>
      </c>
      <c r="B4743">
        <v>0.8</v>
      </c>
      <c r="C4743">
        <v>0.8</v>
      </c>
      <c r="D4743">
        <v>0.9</v>
      </c>
      <c r="E4743">
        <v>0.7</v>
      </c>
      <c r="F4743" t="s">
        <v>4254</v>
      </c>
      <c r="G4743">
        <v>0</v>
      </c>
    </row>
    <row r="4744" spans="1:7" x14ac:dyDescent="0.2">
      <c r="A4744" s="1">
        <v>40619</v>
      </c>
      <c r="B4744">
        <v>0.8</v>
      </c>
      <c r="C4744">
        <v>0.9</v>
      </c>
      <c r="D4744">
        <v>0.9</v>
      </c>
      <c r="E4744">
        <v>0.8</v>
      </c>
      <c r="F4744" t="s">
        <v>4255</v>
      </c>
      <c r="G4744">
        <v>0</v>
      </c>
    </row>
    <row r="4745" spans="1:7" x14ac:dyDescent="0.2">
      <c r="A4745" s="1">
        <v>40618</v>
      </c>
      <c r="B4745">
        <v>0.9</v>
      </c>
      <c r="C4745">
        <v>0.9</v>
      </c>
      <c r="D4745">
        <v>0.9</v>
      </c>
      <c r="E4745">
        <v>0.8</v>
      </c>
      <c r="F4745" t="s">
        <v>4256</v>
      </c>
      <c r="G4745">
        <v>0</v>
      </c>
    </row>
    <row r="4746" spans="1:7" x14ac:dyDescent="0.2">
      <c r="A4746" s="1">
        <v>40617</v>
      </c>
      <c r="B4746">
        <v>0.9</v>
      </c>
      <c r="C4746">
        <v>0.9</v>
      </c>
      <c r="D4746">
        <v>0.9</v>
      </c>
      <c r="E4746">
        <v>0.9</v>
      </c>
      <c r="F4746" t="s">
        <v>4257</v>
      </c>
      <c r="G4746">
        <v>0</v>
      </c>
    </row>
    <row r="4747" spans="1:7" x14ac:dyDescent="0.2">
      <c r="A4747" s="1">
        <v>40616</v>
      </c>
      <c r="B4747">
        <v>0.9</v>
      </c>
      <c r="C4747">
        <v>0.9</v>
      </c>
      <c r="D4747">
        <v>0.9</v>
      </c>
      <c r="E4747">
        <v>0.9</v>
      </c>
      <c r="F4747" t="s">
        <v>4258</v>
      </c>
      <c r="G4747">
        <v>0</v>
      </c>
    </row>
    <row r="4748" spans="1:7" x14ac:dyDescent="0.2">
      <c r="A4748" s="1">
        <v>40615</v>
      </c>
      <c r="B4748">
        <v>0.9</v>
      </c>
      <c r="C4748">
        <v>0.9</v>
      </c>
      <c r="D4748">
        <v>0.9</v>
      </c>
      <c r="E4748">
        <v>0.9</v>
      </c>
      <c r="F4748" t="s">
        <v>4259</v>
      </c>
      <c r="G4748">
        <v>0</v>
      </c>
    </row>
    <row r="4749" spans="1:7" x14ac:dyDescent="0.2">
      <c r="A4749" s="1">
        <v>40614</v>
      </c>
      <c r="B4749">
        <v>0.9</v>
      </c>
      <c r="C4749">
        <v>0.9</v>
      </c>
      <c r="D4749">
        <v>0.9</v>
      </c>
      <c r="E4749">
        <v>0.9</v>
      </c>
      <c r="F4749" t="s">
        <v>3270</v>
      </c>
      <c r="G4749">
        <v>0</v>
      </c>
    </row>
    <row r="4750" spans="1:7" x14ac:dyDescent="0.2">
      <c r="A4750" s="1">
        <v>40613</v>
      </c>
      <c r="B4750">
        <v>0.9</v>
      </c>
      <c r="C4750">
        <v>0.9</v>
      </c>
      <c r="D4750">
        <v>0.9</v>
      </c>
      <c r="E4750">
        <v>0.9</v>
      </c>
      <c r="F4750" t="s">
        <v>3337</v>
      </c>
      <c r="G4750">
        <v>-5.67E-2</v>
      </c>
    </row>
    <row r="4751" spans="1:7" x14ac:dyDescent="0.2">
      <c r="A4751" s="1">
        <v>40612</v>
      </c>
      <c r="B4751">
        <v>0.9</v>
      </c>
      <c r="C4751">
        <v>0.9</v>
      </c>
      <c r="D4751">
        <v>0.9</v>
      </c>
      <c r="E4751">
        <v>0.8</v>
      </c>
      <c r="F4751" t="s">
        <v>4260</v>
      </c>
      <c r="G4751">
        <v>7.9100000000000004E-2</v>
      </c>
    </row>
    <row r="4752" spans="1:7" x14ac:dyDescent="0.2">
      <c r="A4752" s="1">
        <v>40611</v>
      </c>
      <c r="B4752">
        <v>0.9</v>
      </c>
      <c r="C4752">
        <v>0.9</v>
      </c>
      <c r="D4752">
        <v>0.9</v>
      </c>
      <c r="E4752">
        <v>0.9</v>
      </c>
      <c r="F4752" t="s">
        <v>4261</v>
      </c>
      <c r="G4752">
        <v>0</v>
      </c>
    </row>
    <row r="4753" spans="1:7" x14ac:dyDescent="0.2">
      <c r="A4753" s="1">
        <v>40610</v>
      </c>
      <c r="B4753">
        <v>0.9</v>
      </c>
      <c r="C4753">
        <v>0.9</v>
      </c>
      <c r="D4753">
        <v>0.9</v>
      </c>
      <c r="E4753">
        <v>0.9</v>
      </c>
      <c r="F4753" t="s">
        <v>4262</v>
      </c>
      <c r="G4753">
        <v>0</v>
      </c>
    </row>
    <row r="4754" spans="1:7" x14ac:dyDescent="0.2">
      <c r="A4754" s="1">
        <v>40609</v>
      </c>
      <c r="B4754">
        <v>0.9</v>
      </c>
      <c r="C4754">
        <v>0.9</v>
      </c>
      <c r="D4754">
        <v>0.9</v>
      </c>
      <c r="E4754">
        <v>0.8</v>
      </c>
      <c r="F4754" t="s">
        <v>4263</v>
      </c>
      <c r="G4754">
        <v>0</v>
      </c>
    </row>
    <row r="4755" spans="1:7" x14ac:dyDescent="0.2">
      <c r="A4755" s="1">
        <v>40608</v>
      </c>
      <c r="B4755">
        <v>0.9</v>
      </c>
      <c r="C4755">
        <v>0.9</v>
      </c>
      <c r="D4755">
        <v>0.9</v>
      </c>
      <c r="E4755">
        <v>0.8</v>
      </c>
      <c r="F4755" t="s">
        <v>3188</v>
      </c>
      <c r="G4755">
        <v>0</v>
      </c>
    </row>
    <row r="4756" spans="1:7" x14ac:dyDescent="0.2">
      <c r="A4756" s="1">
        <v>40607</v>
      </c>
      <c r="B4756">
        <v>0.9</v>
      </c>
      <c r="C4756">
        <v>0.9</v>
      </c>
      <c r="D4756">
        <v>0.9</v>
      </c>
      <c r="E4756">
        <v>0.8</v>
      </c>
      <c r="F4756" t="s">
        <v>4248</v>
      </c>
      <c r="G4756">
        <v>0</v>
      </c>
    </row>
    <row r="4757" spans="1:7" x14ac:dyDescent="0.2">
      <c r="A4757" s="1">
        <v>40606</v>
      </c>
      <c r="B4757">
        <v>0.9</v>
      </c>
      <c r="C4757">
        <v>0.9</v>
      </c>
      <c r="D4757">
        <v>0.9</v>
      </c>
      <c r="E4757">
        <v>0.9</v>
      </c>
      <c r="F4757" t="s">
        <v>4264</v>
      </c>
      <c r="G4757">
        <v>0</v>
      </c>
    </row>
    <row r="4758" spans="1:7" x14ac:dyDescent="0.2">
      <c r="A4758" s="1">
        <v>40605</v>
      </c>
      <c r="B4758">
        <v>0.9</v>
      </c>
      <c r="C4758">
        <v>0.9</v>
      </c>
      <c r="D4758">
        <v>0.9</v>
      </c>
      <c r="E4758">
        <v>0.9</v>
      </c>
      <c r="F4758" t="s">
        <v>4265</v>
      </c>
      <c r="G4758">
        <v>0</v>
      </c>
    </row>
    <row r="4759" spans="1:7" x14ac:dyDescent="0.2">
      <c r="A4759" s="1">
        <v>40604</v>
      </c>
      <c r="B4759">
        <v>0.9</v>
      </c>
      <c r="C4759">
        <v>0.9</v>
      </c>
      <c r="D4759">
        <v>0.9</v>
      </c>
      <c r="E4759">
        <v>0.9</v>
      </c>
      <c r="F4759" t="s">
        <v>3258</v>
      </c>
      <c r="G4759">
        <v>0</v>
      </c>
    </row>
    <row r="4760" spans="1:7" x14ac:dyDescent="0.2">
      <c r="A4760" s="1">
        <v>40603</v>
      </c>
      <c r="B4760">
        <v>0.9</v>
      </c>
      <c r="C4760">
        <v>0.9</v>
      </c>
      <c r="D4760">
        <v>1</v>
      </c>
      <c r="E4760">
        <v>0.9</v>
      </c>
      <c r="F4760" t="s">
        <v>4266</v>
      </c>
      <c r="G4760">
        <v>7.0000000000000007E-2</v>
      </c>
    </row>
    <row r="4761" spans="1:7" x14ac:dyDescent="0.2">
      <c r="A4761" s="1">
        <v>40602</v>
      </c>
      <c r="B4761">
        <v>0.9</v>
      </c>
      <c r="C4761">
        <v>0.9</v>
      </c>
      <c r="D4761">
        <v>0.9</v>
      </c>
      <c r="E4761">
        <v>0.8</v>
      </c>
      <c r="F4761" t="s">
        <v>4267</v>
      </c>
      <c r="G4761">
        <v>0</v>
      </c>
    </row>
    <row r="4762" spans="1:7" x14ac:dyDescent="0.2">
      <c r="A4762" s="1">
        <v>40601</v>
      </c>
      <c r="B4762">
        <v>0.9</v>
      </c>
      <c r="C4762">
        <v>1</v>
      </c>
      <c r="D4762">
        <v>1</v>
      </c>
      <c r="E4762">
        <v>0.9</v>
      </c>
      <c r="F4762" t="s">
        <v>4268</v>
      </c>
      <c r="G4762">
        <v>-7.0999999999999994E-2</v>
      </c>
    </row>
    <row r="4763" spans="1:7" x14ac:dyDescent="0.2">
      <c r="A4763" s="1">
        <v>40600</v>
      </c>
      <c r="B4763">
        <v>1</v>
      </c>
      <c r="C4763">
        <v>0.9</v>
      </c>
      <c r="D4763">
        <v>1</v>
      </c>
      <c r="E4763">
        <v>0.9</v>
      </c>
      <c r="F4763" t="s">
        <v>3288</v>
      </c>
      <c r="G4763">
        <v>0</v>
      </c>
    </row>
    <row r="4764" spans="1:7" x14ac:dyDescent="0.2">
      <c r="A4764" s="1">
        <v>40599</v>
      </c>
      <c r="B4764">
        <v>0.9</v>
      </c>
      <c r="C4764">
        <v>1</v>
      </c>
      <c r="D4764">
        <v>1</v>
      </c>
      <c r="E4764">
        <v>0.9</v>
      </c>
      <c r="F4764" t="s">
        <v>4269</v>
      </c>
      <c r="G4764">
        <v>-8.6499999999999994E-2</v>
      </c>
    </row>
    <row r="4765" spans="1:7" x14ac:dyDescent="0.2">
      <c r="A4765" s="1">
        <v>40598</v>
      </c>
      <c r="B4765">
        <v>1</v>
      </c>
      <c r="C4765">
        <v>0.9</v>
      </c>
      <c r="D4765">
        <v>1</v>
      </c>
      <c r="E4765">
        <v>0.9</v>
      </c>
      <c r="F4765" t="s">
        <v>4270</v>
      </c>
      <c r="G4765">
        <v>0.1082</v>
      </c>
    </row>
    <row r="4766" spans="1:7" x14ac:dyDescent="0.2">
      <c r="A4766" s="1">
        <v>40597</v>
      </c>
      <c r="B4766">
        <v>0.9</v>
      </c>
      <c r="C4766">
        <v>0.9</v>
      </c>
      <c r="D4766">
        <v>0.9</v>
      </c>
      <c r="E4766">
        <v>0.9</v>
      </c>
      <c r="F4766" t="s">
        <v>3284</v>
      </c>
      <c r="G4766">
        <v>0</v>
      </c>
    </row>
    <row r="4767" spans="1:7" x14ac:dyDescent="0.2">
      <c r="A4767" s="1">
        <v>40596</v>
      </c>
      <c r="B4767">
        <v>0.9</v>
      </c>
      <c r="C4767">
        <v>0.8</v>
      </c>
      <c r="D4767">
        <v>0.9</v>
      </c>
      <c r="E4767">
        <v>0.8</v>
      </c>
      <c r="F4767" t="s">
        <v>4271</v>
      </c>
      <c r="G4767">
        <v>0</v>
      </c>
    </row>
    <row r="4768" spans="1:7" x14ac:dyDescent="0.2">
      <c r="A4768" s="1">
        <v>40595</v>
      </c>
      <c r="B4768">
        <v>0.8</v>
      </c>
      <c r="C4768">
        <v>0.9</v>
      </c>
      <c r="D4768">
        <v>0.9</v>
      </c>
      <c r="E4768">
        <v>0.8</v>
      </c>
      <c r="F4768" t="s">
        <v>3298</v>
      </c>
      <c r="G4768">
        <v>0</v>
      </c>
    </row>
    <row r="4769" spans="1:7" x14ac:dyDescent="0.2">
      <c r="A4769" s="1">
        <v>40594</v>
      </c>
      <c r="B4769">
        <v>0.9</v>
      </c>
      <c r="C4769">
        <v>0.9</v>
      </c>
      <c r="D4769">
        <v>0.9</v>
      </c>
      <c r="E4769">
        <v>0.8</v>
      </c>
      <c r="F4769" t="s">
        <v>4272</v>
      </c>
      <c r="G4769">
        <v>-0.1043</v>
      </c>
    </row>
    <row r="4770" spans="1:7" x14ac:dyDescent="0.2">
      <c r="A4770" s="1">
        <v>40593</v>
      </c>
      <c r="B4770">
        <v>0.9</v>
      </c>
      <c r="C4770">
        <v>0.9</v>
      </c>
      <c r="D4770">
        <v>1</v>
      </c>
      <c r="E4770">
        <v>0.8</v>
      </c>
      <c r="F4770" t="s">
        <v>3328</v>
      </c>
      <c r="G4770">
        <v>5.57E-2</v>
      </c>
    </row>
    <row r="4771" spans="1:7" x14ac:dyDescent="0.2">
      <c r="A4771" s="1">
        <v>40592</v>
      </c>
      <c r="B4771">
        <v>0.9</v>
      </c>
      <c r="C4771">
        <v>1</v>
      </c>
      <c r="D4771">
        <v>1</v>
      </c>
      <c r="E4771">
        <v>0.8</v>
      </c>
      <c r="F4771" t="s">
        <v>4273</v>
      </c>
      <c r="G4771">
        <v>-0.13569999999999999</v>
      </c>
    </row>
    <row r="4772" spans="1:7" x14ac:dyDescent="0.2">
      <c r="A4772" s="1">
        <v>40591</v>
      </c>
      <c r="B4772">
        <v>1</v>
      </c>
      <c r="C4772">
        <v>1</v>
      </c>
      <c r="D4772">
        <v>1</v>
      </c>
      <c r="E4772">
        <v>1</v>
      </c>
      <c r="F4772" t="s">
        <v>3307</v>
      </c>
      <c r="G4772">
        <v>0</v>
      </c>
    </row>
    <row r="4773" spans="1:7" x14ac:dyDescent="0.2">
      <c r="A4773" s="1">
        <v>40590</v>
      </c>
      <c r="B4773">
        <v>1</v>
      </c>
      <c r="C4773">
        <v>1</v>
      </c>
      <c r="D4773">
        <v>1</v>
      </c>
      <c r="E4773">
        <v>1</v>
      </c>
      <c r="F4773" t="s">
        <v>4274</v>
      </c>
      <c r="G4773">
        <v>0</v>
      </c>
    </row>
    <row r="4774" spans="1:7" x14ac:dyDescent="0.2">
      <c r="A4774" s="1">
        <v>40589</v>
      </c>
      <c r="B4774">
        <v>1</v>
      </c>
      <c r="C4774">
        <v>1.1000000000000001</v>
      </c>
      <c r="D4774">
        <v>1.1000000000000001</v>
      </c>
      <c r="E4774">
        <v>1</v>
      </c>
      <c r="F4774" t="s">
        <v>4275</v>
      </c>
      <c r="G4774">
        <v>0</v>
      </c>
    </row>
    <row r="4775" spans="1:7" x14ac:dyDescent="0.2">
      <c r="A4775" s="1">
        <v>40588</v>
      </c>
      <c r="B4775">
        <v>1.1000000000000001</v>
      </c>
      <c r="C4775">
        <v>1</v>
      </c>
      <c r="D4775">
        <v>1.1000000000000001</v>
      </c>
      <c r="E4775">
        <v>1</v>
      </c>
      <c r="F4775" t="s">
        <v>4276</v>
      </c>
      <c r="G4775">
        <v>0</v>
      </c>
    </row>
    <row r="4776" spans="1:7" x14ac:dyDescent="0.2">
      <c r="A4776" s="1">
        <v>40587</v>
      </c>
      <c r="B4776">
        <v>1</v>
      </c>
      <c r="C4776">
        <v>1.1000000000000001</v>
      </c>
      <c r="D4776">
        <v>1.1000000000000001</v>
      </c>
      <c r="E4776">
        <v>1</v>
      </c>
      <c r="F4776" t="s">
        <v>4277</v>
      </c>
      <c r="G4776">
        <v>0</v>
      </c>
    </row>
    <row r="4777" spans="1:7" x14ac:dyDescent="0.2">
      <c r="A4777" s="1">
        <v>40586</v>
      </c>
      <c r="B4777">
        <v>1.1000000000000001</v>
      </c>
      <c r="C4777">
        <v>1.1000000000000001</v>
      </c>
      <c r="D4777">
        <v>1.1000000000000001</v>
      </c>
      <c r="E4777">
        <v>1</v>
      </c>
      <c r="F4777" t="s">
        <v>4278</v>
      </c>
      <c r="G4777">
        <v>0</v>
      </c>
    </row>
    <row r="4778" spans="1:7" x14ac:dyDescent="0.2">
      <c r="A4778" s="1">
        <v>40585</v>
      </c>
      <c r="B4778">
        <v>1.1000000000000001</v>
      </c>
      <c r="C4778">
        <v>1</v>
      </c>
      <c r="D4778">
        <v>1.1000000000000001</v>
      </c>
      <c r="E4778">
        <v>0.9</v>
      </c>
      <c r="F4778" t="s">
        <v>4279</v>
      </c>
      <c r="G4778">
        <v>9.1499999999999998E-2</v>
      </c>
    </row>
    <row r="4779" spans="1:7" x14ac:dyDescent="0.2">
      <c r="A4779" s="1">
        <v>40584</v>
      </c>
      <c r="B4779">
        <v>1</v>
      </c>
      <c r="C4779">
        <v>1.1000000000000001</v>
      </c>
      <c r="D4779">
        <v>1.1000000000000001</v>
      </c>
      <c r="E4779">
        <v>0.8</v>
      </c>
      <c r="F4779" t="s">
        <v>4280</v>
      </c>
      <c r="G4779">
        <v>-0.10059999999999999</v>
      </c>
    </row>
    <row r="4780" spans="1:7" x14ac:dyDescent="0.2">
      <c r="A4780" s="1">
        <v>40583</v>
      </c>
      <c r="B4780">
        <v>1.1000000000000001</v>
      </c>
      <c r="C4780">
        <v>0.9</v>
      </c>
      <c r="D4780">
        <v>1.1000000000000001</v>
      </c>
      <c r="E4780">
        <v>0.8</v>
      </c>
      <c r="F4780" t="s">
        <v>4281</v>
      </c>
      <c r="G4780">
        <v>0.18740000000000001</v>
      </c>
    </row>
    <row r="4781" spans="1:7" x14ac:dyDescent="0.2">
      <c r="A4781" s="1">
        <v>40582</v>
      </c>
      <c r="B4781">
        <v>0.9</v>
      </c>
      <c r="C4781">
        <v>0.9</v>
      </c>
      <c r="D4781">
        <v>0.9</v>
      </c>
      <c r="E4781">
        <v>0.9</v>
      </c>
      <c r="F4781" t="s">
        <v>4282</v>
      </c>
      <c r="G4781">
        <v>0</v>
      </c>
    </row>
    <row r="4782" spans="1:7" x14ac:dyDescent="0.2">
      <c r="A4782" s="1">
        <v>40581</v>
      </c>
      <c r="B4782">
        <v>0.9</v>
      </c>
      <c r="C4782">
        <v>0.9</v>
      </c>
      <c r="D4782">
        <v>0.9</v>
      </c>
      <c r="E4782">
        <v>0.8</v>
      </c>
      <c r="F4782" t="s">
        <v>4283</v>
      </c>
      <c r="G4782">
        <v>0</v>
      </c>
    </row>
    <row r="4783" spans="1:7" x14ac:dyDescent="0.2">
      <c r="A4783" s="1">
        <v>40580</v>
      </c>
      <c r="B4783">
        <v>0.9</v>
      </c>
      <c r="C4783">
        <v>0.9</v>
      </c>
      <c r="D4783">
        <v>0.9</v>
      </c>
      <c r="E4783">
        <v>0.8</v>
      </c>
      <c r="F4783" t="s">
        <v>4284</v>
      </c>
      <c r="G4783">
        <v>0</v>
      </c>
    </row>
    <row r="4784" spans="1:7" x14ac:dyDescent="0.2">
      <c r="A4784" s="1">
        <v>40579</v>
      </c>
      <c r="B4784">
        <v>0.9</v>
      </c>
      <c r="C4784">
        <v>0.8</v>
      </c>
      <c r="D4784">
        <v>0.9</v>
      </c>
      <c r="E4784">
        <v>0.8</v>
      </c>
      <c r="F4784" t="s">
        <v>3186</v>
      </c>
      <c r="G4784">
        <v>0.13439999999999999</v>
      </c>
    </row>
    <row r="4785" spans="1:7" x14ac:dyDescent="0.2">
      <c r="A4785" s="1">
        <v>40578</v>
      </c>
      <c r="B4785">
        <v>0.8</v>
      </c>
      <c r="C4785">
        <v>0.7</v>
      </c>
      <c r="D4785">
        <v>0.9</v>
      </c>
      <c r="E4785">
        <v>0.7</v>
      </c>
      <c r="F4785" t="s">
        <v>2690</v>
      </c>
      <c r="G4785">
        <v>0.1754</v>
      </c>
    </row>
    <row r="4786" spans="1:7" x14ac:dyDescent="0.2">
      <c r="A4786" s="1">
        <v>40577</v>
      </c>
      <c r="B4786">
        <v>0.7</v>
      </c>
      <c r="C4786">
        <v>0.7</v>
      </c>
      <c r="D4786">
        <v>0.8</v>
      </c>
      <c r="E4786">
        <v>0.7</v>
      </c>
      <c r="F4786" t="s">
        <v>4285</v>
      </c>
      <c r="G4786">
        <v>0</v>
      </c>
    </row>
    <row r="4787" spans="1:7" x14ac:dyDescent="0.2">
      <c r="A4787" s="1">
        <v>40576</v>
      </c>
      <c r="B4787">
        <v>0.7</v>
      </c>
      <c r="C4787">
        <v>0.7</v>
      </c>
      <c r="D4787">
        <v>0.8</v>
      </c>
      <c r="E4787">
        <v>0.7</v>
      </c>
      <c r="F4787" t="s">
        <v>3239</v>
      </c>
      <c r="G4787">
        <v>0</v>
      </c>
    </row>
    <row r="4788" spans="1:7" x14ac:dyDescent="0.2">
      <c r="A4788" s="1">
        <v>40575</v>
      </c>
      <c r="B4788">
        <v>0.7</v>
      </c>
      <c r="C4788">
        <v>0.5</v>
      </c>
      <c r="D4788">
        <v>0.9</v>
      </c>
      <c r="E4788">
        <v>0.5</v>
      </c>
      <c r="F4788" t="s">
        <v>4286</v>
      </c>
      <c r="G4788">
        <v>0.34620000000000001</v>
      </c>
    </row>
    <row r="4789" spans="1:7" x14ac:dyDescent="0.2">
      <c r="A4789" s="1">
        <v>40574</v>
      </c>
      <c r="B4789">
        <v>0.5</v>
      </c>
      <c r="C4789">
        <v>0.5</v>
      </c>
      <c r="D4789">
        <v>0.9</v>
      </c>
      <c r="E4789">
        <v>0.5</v>
      </c>
      <c r="F4789" t="s">
        <v>1243</v>
      </c>
      <c r="G4789">
        <v>0</v>
      </c>
    </row>
    <row r="4790" spans="1:7" x14ac:dyDescent="0.2">
      <c r="A4790" s="1">
        <v>40573</v>
      </c>
      <c r="B4790">
        <v>0.5</v>
      </c>
      <c r="C4790">
        <v>0.4</v>
      </c>
      <c r="D4790">
        <v>0.5</v>
      </c>
      <c r="E4790">
        <v>0.4</v>
      </c>
      <c r="F4790" t="s">
        <v>4287</v>
      </c>
      <c r="G4790">
        <v>0</v>
      </c>
    </row>
    <row r="4791" spans="1:7" x14ac:dyDescent="0.2">
      <c r="A4791" s="1">
        <v>40572</v>
      </c>
      <c r="B4791">
        <v>0.4</v>
      </c>
      <c r="C4791">
        <v>0.4</v>
      </c>
      <c r="D4791">
        <v>0.4</v>
      </c>
      <c r="E4791">
        <v>0.4</v>
      </c>
      <c r="F4791" t="s">
        <v>3345</v>
      </c>
      <c r="G4791">
        <v>0</v>
      </c>
    </row>
    <row r="4792" spans="1:7" x14ac:dyDescent="0.2">
      <c r="A4792" s="1">
        <v>40571</v>
      </c>
      <c r="B4792">
        <v>0.4</v>
      </c>
      <c r="C4792">
        <v>0.4</v>
      </c>
      <c r="D4792">
        <v>0.4</v>
      </c>
      <c r="E4792">
        <v>0.4</v>
      </c>
      <c r="F4792" t="s">
        <v>3208</v>
      </c>
      <c r="G4792">
        <v>0</v>
      </c>
    </row>
    <row r="4793" spans="1:7" x14ac:dyDescent="0.2">
      <c r="A4793" s="1">
        <v>40570</v>
      </c>
      <c r="B4793">
        <v>0.4</v>
      </c>
      <c r="C4793">
        <v>0.4</v>
      </c>
      <c r="D4793">
        <v>0.4</v>
      </c>
      <c r="E4793">
        <v>0.4</v>
      </c>
      <c r="F4793" t="s">
        <v>217</v>
      </c>
      <c r="G4793">
        <v>0</v>
      </c>
    </row>
    <row r="4794" spans="1:7" x14ac:dyDescent="0.2">
      <c r="A4794" s="1">
        <v>40569</v>
      </c>
      <c r="B4794">
        <v>0.4</v>
      </c>
      <c r="C4794">
        <v>0.4</v>
      </c>
      <c r="D4794">
        <v>0.4</v>
      </c>
      <c r="E4794">
        <v>0.4</v>
      </c>
      <c r="F4794" t="s">
        <v>4288</v>
      </c>
      <c r="G4794">
        <v>0</v>
      </c>
    </row>
    <row r="4795" spans="1:7" x14ac:dyDescent="0.2">
      <c r="A4795" s="1">
        <v>40568</v>
      </c>
      <c r="B4795">
        <v>0.4</v>
      </c>
      <c r="C4795">
        <v>0.4</v>
      </c>
      <c r="D4795">
        <v>0.4</v>
      </c>
      <c r="E4795">
        <v>0.4</v>
      </c>
      <c r="F4795" t="s">
        <v>4289</v>
      </c>
      <c r="G4795">
        <v>0</v>
      </c>
    </row>
    <row r="4796" spans="1:7" x14ac:dyDescent="0.2">
      <c r="A4796" s="1">
        <v>40567</v>
      </c>
      <c r="B4796">
        <v>0.4</v>
      </c>
      <c r="C4796">
        <v>0.4</v>
      </c>
      <c r="D4796">
        <v>0.4</v>
      </c>
      <c r="E4796">
        <v>0.4</v>
      </c>
      <c r="F4796" t="s">
        <v>4290</v>
      </c>
      <c r="G4796">
        <v>0</v>
      </c>
    </row>
    <row r="4797" spans="1:7" x14ac:dyDescent="0.2">
      <c r="A4797" s="1">
        <v>40566</v>
      </c>
      <c r="B4797">
        <v>0.4</v>
      </c>
      <c r="C4797">
        <v>0.4</v>
      </c>
      <c r="D4797">
        <v>0.4</v>
      </c>
      <c r="E4797">
        <v>0.4</v>
      </c>
      <c r="F4797" t="s">
        <v>4291</v>
      </c>
      <c r="G4797">
        <v>0</v>
      </c>
    </row>
    <row r="4798" spans="1:7" x14ac:dyDescent="0.2">
      <c r="A4798" s="1">
        <v>40565</v>
      </c>
      <c r="B4798">
        <v>0.4</v>
      </c>
      <c r="C4798">
        <v>0.4</v>
      </c>
      <c r="D4798">
        <v>0.4</v>
      </c>
      <c r="E4798">
        <v>0.4</v>
      </c>
      <c r="F4798" t="s">
        <v>3205</v>
      </c>
      <c r="G4798">
        <v>0</v>
      </c>
    </row>
    <row r="4799" spans="1:7" x14ac:dyDescent="0.2">
      <c r="A4799" s="1">
        <v>40564</v>
      </c>
      <c r="B4799">
        <v>0.4</v>
      </c>
      <c r="C4799">
        <v>0.4</v>
      </c>
      <c r="D4799">
        <v>0.4</v>
      </c>
      <c r="E4799">
        <v>0.4</v>
      </c>
      <c r="F4799" t="s">
        <v>4292</v>
      </c>
      <c r="G4799">
        <v>0</v>
      </c>
    </row>
    <row r="4800" spans="1:7" x14ac:dyDescent="0.2">
      <c r="A4800" s="1">
        <v>40563</v>
      </c>
      <c r="B4800">
        <v>0.4</v>
      </c>
      <c r="C4800">
        <v>0.3</v>
      </c>
      <c r="D4800">
        <v>0.4</v>
      </c>
      <c r="E4800">
        <v>0.3</v>
      </c>
      <c r="F4800" t="s">
        <v>4293</v>
      </c>
      <c r="G4800">
        <v>0.246</v>
      </c>
    </row>
    <row r="4801" spans="1:7" x14ac:dyDescent="0.2">
      <c r="A4801" s="1">
        <v>40562</v>
      </c>
      <c r="B4801">
        <v>0.3</v>
      </c>
      <c r="C4801">
        <v>0.3</v>
      </c>
      <c r="D4801">
        <v>0.3</v>
      </c>
      <c r="E4801">
        <v>0.3</v>
      </c>
      <c r="F4801" t="s">
        <v>3245</v>
      </c>
      <c r="G4801">
        <v>0</v>
      </c>
    </row>
    <row r="4802" spans="1:7" x14ac:dyDescent="0.2">
      <c r="A4802" s="1">
        <v>40561</v>
      </c>
      <c r="B4802">
        <v>0.3</v>
      </c>
      <c r="C4802">
        <v>0.3</v>
      </c>
      <c r="D4802">
        <v>0.3</v>
      </c>
      <c r="E4802">
        <v>0.3</v>
      </c>
      <c r="F4802" t="s">
        <v>4294</v>
      </c>
      <c r="G4802">
        <v>0</v>
      </c>
    </row>
    <row r="4803" spans="1:7" x14ac:dyDescent="0.2">
      <c r="A4803" s="1">
        <v>40560</v>
      </c>
      <c r="B4803">
        <v>0.3</v>
      </c>
      <c r="C4803">
        <v>0.4</v>
      </c>
      <c r="D4803">
        <v>0.4</v>
      </c>
      <c r="E4803">
        <v>0.3</v>
      </c>
      <c r="F4803" t="s">
        <v>4295</v>
      </c>
      <c r="G4803">
        <v>0</v>
      </c>
    </row>
    <row r="4804" spans="1:7" x14ac:dyDescent="0.2">
      <c r="A4804" s="1">
        <v>40559</v>
      </c>
      <c r="B4804">
        <v>0.4</v>
      </c>
      <c r="C4804">
        <v>0.4</v>
      </c>
      <c r="D4804">
        <v>0.4</v>
      </c>
      <c r="E4804">
        <v>0.4</v>
      </c>
      <c r="F4804" t="s">
        <v>4296</v>
      </c>
      <c r="G4804">
        <v>0</v>
      </c>
    </row>
    <row r="4805" spans="1:7" x14ac:dyDescent="0.2">
      <c r="A4805" s="1">
        <v>40558</v>
      </c>
      <c r="B4805">
        <v>0.4</v>
      </c>
      <c r="C4805">
        <v>0.4</v>
      </c>
      <c r="D4805">
        <v>0.4</v>
      </c>
      <c r="E4805">
        <v>0.4</v>
      </c>
      <c r="F4805" t="s">
        <v>4297</v>
      </c>
      <c r="G4805">
        <v>0</v>
      </c>
    </row>
    <row r="4806" spans="1:7" x14ac:dyDescent="0.2">
      <c r="A4806" s="1">
        <v>40557</v>
      </c>
      <c r="B4806">
        <v>0.4</v>
      </c>
      <c r="C4806">
        <v>0.3</v>
      </c>
      <c r="D4806">
        <v>0.4</v>
      </c>
      <c r="E4806">
        <v>0.3</v>
      </c>
      <c r="F4806" t="s">
        <v>193</v>
      </c>
      <c r="G4806">
        <v>0.25940000000000002</v>
      </c>
    </row>
    <row r="4807" spans="1:7" x14ac:dyDescent="0.2">
      <c r="A4807" s="1">
        <v>40556</v>
      </c>
      <c r="B4807">
        <v>0.3</v>
      </c>
      <c r="C4807">
        <v>0.3</v>
      </c>
      <c r="D4807">
        <v>0.4</v>
      </c>
      <c r="E4807">
        <v>0.3</v>
      </c>
      <c r="F4807" t="s">
        <v>3551</v>
      </c>
      <c r="G4807">
        <v>0</v>
      </c>
    </row>
    <row r="4808" spans="1:7" x14ac:dyDescent="0.2">
      <c r="A4808" s="1">
        <v>40555</v>
      </c>
      <c r="B4808">
        <v>0.3</v>
      </c>
      <c r="C4808">
        <v>0.3</v>
      </c>
      <c r="D4808">
        <v>0.4</v>
      </c>
      <c r="E4808">
        <v>0.3</v>
      </c>
      <c r="F4808" t="s">
        <v>4298</v>
      </c>
      <c r="G4808">
        <v>0</v>
      </c>
    </row>
    <row r="4809" spans="1:7" x14ac:dyDescent="0.2">
      <c r="A4809" s="1">
        <v>40554</v>
      </c>
      <c r="B4809">
        <v>0.3</v>
      </c>
      <c r="C4809">
        <v>0.3</v>
      </c>
      <c r="D4809">
        <v>0.3</v>
      </c>
      <c r="E4809">
        <v>0.3</v>
      </c>
      <c r="F4809" t="s">
        <v>4299</v>
      </c>
      <c r="G4809">
        <v>0</v>
      </c>
    </row>
    <row r="4810" spans="1:7" x14ac:dyDescent="0.2">
      <c r="A4810" s="1">
        <v>40553</v>
      </c>
      <c r="B4810">
        <v>0.3</v>
      </c>
      <c r="C4810">
        <v>0.3</v>
      </c>
      <c r="D4810">
        <v>0.3</v>
      </c>
      <c r="E4810">
        <v>0.3</v>
      </c>
      <c r="F4810" t="s">
        <v>4300</v>
      </c>
      <c r="G4810">
        <v>0</v>
      </c>
    </row>
    <row r="4811" spans="1:7" x14ac:dyDescent="0.2">
      <c r="A4811" s="1">
        <v>40552</v>
      </c>
      <c r="B4811">
        <v>0.3</v>
      </c>
      <c r="C4811">
        <v>0.3</v>
      </c>
      <c r="D4811">
        <v>0.3</v>
      </c>
      <c r="E4811">
        <v>0.3</v>
      </c>
      <c r="F4811" t="s">
        <v>4301</v>
      </c>
      <c r="G4811">
        <v>0</v>
      </c>
    </row>
    <row r="4812" spans="1:7" x14ac:dyDescent="0.2">
      <c r="A4812" s="1">
        <v>40551</v>
      </c>
      <c r="B4812">
        <v>0.3</v>
      </c>
      <c r="C4812">
        <v>0.3</v>
      </c>
      <c r="D4812">
        <v>0.3</v>
      </c>
      <c r="E4812">
        <v>0.3</v>
      </c>
      <c r="F4812" t="s">
        <v>4302</v>
      </c>
      <c r="G4812">
        <v>0</v>
      </c>
    </row>
    <row r="4813" spans="1:7" x14ac:dyDescent="0.2">
      <c r="A4813" s="1">
        <v>40550</v>
      </c>
      <c r="B4813">
        <v>0.3</v>
      </c>
      <c r="C4813">
        <v>0.3</v>
      </c>
      <c r="D4813">
        <v>0.3</v>
      </c>
      <c r="E4813">
        <v>0.3</v>
      </c>
      <c r="F4813" t="s">
        <v>4303</v>
      </c>
      <c r="G4813">
        <v>0</v>
      </c>
    </row>
    <row r="4814" spans="1:7" x14ac:dyDescent="0.2">
      <c r="A4814" s="1">
        <v>40549</v>
      </c>
      <c r="B4814">
        <v>0.3</v>
      </c>
      <c r="C4814">
        <v>0.3</v>
      </c>
      <c r="D4814">
        <v>0.3</v>
      </c>
      <c r="E4814">
        <v>0.3</v>
      </c>
      <c r="F4814" t="s">
        <v>3398</v>
      </c>
      <c r="G4814">
        <v>0</v>
      </c>
    </row>
    <row r="4815" spans="1:7" x14ac:dyDescent="0.2">
      <c r="A4815" s="1">
        <v>40548</v>
      </c>
      <c r="B4815">
        <v>0.3</v>
      </c>
      <c r="C4815">
        <v>0.3</v>
      </c>
      <c r="D4815">
        <v>0.3</v>
      </c>
      <c r="E4815">
        <v>0.3</v>
      </c>
      <c r="F4815" t="s">
        <v>4304</v>
      </c>
      <c r="G4815">
        <v>0</v>
      </c>
    </row>
    <row r="4816" spans="1:7" x14ac:dyDescent="0.2">
      <c r="A4816" s="1">
        <v>40547</v>
      </c>
      <c r="B4816">
        <v>0.3</v>
      </c>
      <c r="C4816">
        <v>0.3</v>
      </c>
      <c r="D4816">
        <v>0.3</v>
      </c>
      <c r="E4816">
        <v>0.3</v>
      </c>
      <c r="F4816" t="s">
        <v>4305</v>
      </c>
      <c r="G4816">
        <v>0</v>
      </c>
    </row>
    <row r="4817" spans="1:7" x14ac:dyDescent="0.2">
      <c r="A4817" s="1">
        <v>40546</v>
      </c>
      <c r="B4817">
        <v>0.3</v>
      </c>
      <c r="C4817">
        <v>0.3</v>
      </c>
      <c r="D4817">
        <v>0.3</v>
      </c>
      <c r="E4817">
        <v>0.3</v>
      </c>
      <c r="F4817" t="s">
        <v>4306</v>
      </c>
      <c r="G4817">
        <v>0</v>
      </c>
    </row>
    <row r="4818" spans="1:7" x14ac:dyDescent="0.2">
      <c r="A4818" s="1">
        <v>40545</v>
      </c>
      <c r="B4818">
        <v>0.3</v>
      </c>
      <c r="C4818">
        <v>0.3</v>
      </c>
      <c r="D4818">
        <v>0.3</v>
      </c>
      <c r="E4818">
        <v>0.3</v>
      </c>
      <c r="F4818" t="s">
        <v>4237</v>
      </c>
      <c r="G4818">
        <v>0</v>
      </c>
    </row>
    <row r="4819" spans="1:7" x14ac:dyDescent="0.2">
      <c r="A4819" s="1">
        <v>40544</v>
      </c>
      <c r="B4819">
        <v>0.3</v>
      </c>
      <c r="C4819">
        <v>0.3</v>
      </c>
      <c r="D4819">
        <v>0.3</v>
      </c>
      <c r="E4819">
        <v>0.3</v>
      </c>
      <c r="F4819" t="s">
        <v>4307</v>
      </c>
      <c r="G4819">
        <v>0</v>
      </c>
    </row>
    <row r="4820" spans="1:7" x14ac:dyDescent="0.2">
      <c r="A4820" s="1">
        <v>40543</v>
      </c>
      <c r="B4820">
        <v>0.3</v>
      </c>
      <c r="C4820">
        <v>0.3</v>
      </c>
      <c r="D4820">
        <v>0.3</v>
      </c>
      <c r="E4820">
        <v>0.3</v>
      </c>
      <c r="F4820" t="s">
        <v>3345</v>
      </c>
      <c r="G4820">
        <v>0</v>
      </c>
    </row>
    <row r="4821" spans="1:7" x14ac:dyDescent="0.2">
      <c r="A4821" s="1">
        <v>40542</v>
      </c>
      <c r="B4821">
        <v>0.3</v>
      </c>
      <c r="C4821">
        <v>0.3</v>
      </c>
      <c r="D4821">
        <v>0.3</v>
      </c>
      <c r="E4821">
        <v>0.3</v>
      </c>
      <c r="F4821" t="s">
        <v>3353</v>
      </c>
      <c r="G4821">
        <v>0</v>
      </c>
    </row>
    <row r="4822" spans="1:7" x14ac:dyDescent="0.2">
      <c r="A4822" s="1">
        <v>40541</v>
      </c>
      <c r="B4822">
        <v>0.3</v>
      </c>
      <c r="C4822">
        <v>0.3</v>
      </c>
      <c r="D4822">
        <v>0.3</v>
      </c>
      <c r="E4822">
        <v>0.3</v>
      </c>
      <c r="F4822" t="s">
        <v>4308</v>
      </c>
      <c r="G4822">
        <v>0</v>
      </c>
    </row>
    <row r="4823" spans="1:7" x14ac:dyDescent="0.2">
      <c r="A4823" s="1">
        <v>40540</v>
      </c>
      <c r="B4823">
        <v>0.3</v>
      </c>
      <c r="C4823">
        <v>0.3</v>
      </c>
      <c r="D4823">
        <v>0.3</v>
      </c>
      <c r="E4823">
        <v>0.3</v>
      </c>
      <c r="F4823" t="s">
        <v>3587</v>
      </c>
      <c r="G4823">
        <v>0</v>
      </c>
    </row>
    <row r="4824" spans="1:7" x14ac:dyDescent="0.2">
      <c r="A4824" s="1">
        <v>40539</v>
      </c>
      <c r="B4824">
        <v>0.3</v>
      </c>
      <c r="C4824">
        <v>0.3</v>
      </c>
      <c r="D4824">
        <v>0.3</v>
      </c>
      <c r="E4824">
        <v>0.3</v>
      </c>
      <c r="F4824" t="s">
        <v>4309</v>
      </c>
      <c r="G4824">
        <v>0</v>
      </c>
    </row>
    <row r="4825" spans="1:7" x14ac:dyDescent="0.2">
      <c r="A4825" s="1">
        <v>40538</v>
      </c>
      <c r="B4825">
        <v>0.3</v>
      </c>
      <c r="C4825">
        <v>0.2</v>
      </c>
      <c r="D4825">
        <v>0.3</v>
      </c>
      <c r="E4825">
        <v>0.2</v>
      </c>
      <c r="F4825" t="s">
        <v>3932</v>
      </c>
      <c r="G4825">
        <v>0</v>
      </c>
    </row>
    <row r="4826" spans="1:7" x14ac:dyDescent="0.2">
      <c r="A4826" s="1">
        <v>40537</v>
      </c>
      <c r="B4826">
        <v>0.2</v>
      </c>
      <c r="C4826">
        <v>0.2</v>
      </c>
      <c r="D4826">
        <v>0.3</v>
      </c>
      <c r="E4826">
        <v>0.2</v>
      </c>
      <c r="F4826" t="s">
        <v>4310</v>
      </c>
      <c r="G4826">
        <v>0</v>
      </c>
    </row>
    <row r="4827" spans="1:7" x14ac:dyDescent="0.2">
      <c r="A4827" s="1">
        <v>40536</v>
      </c>
      <c r="B4827">
        <v>0.2</v>
      </c>
      <c r="C4827">
        <v>0.3</v>
      </c>
      <c r="D4827">
        <v>0.3</v>
      </c>
      <c r="E4827">
        <v>0.2</v>
      </c>
      <c r="F4827" t="s">
        <v>3354</v>
      </c>
      <c r="G4827">
        <v>0</v>
      </c>
    </row>
    <row r="4828" spans="1:7" x14ac:dyDescent="0.2">
      <c r="A4828" s="1">
        <v>40535</v>
      </c>
      <c r="B4828">
        <v>0.3</v>
      </c>
      <c r="C4828">
        <v>0.3</v>
      </c>
      <c r="D4828">
        <v>0.3</v>
      </c>
      <c r="E4828">
        <v>0.2</v>
      </c>
      <c r="F4828" t="s">
        <v>4311</v>
      </c>
      <c r="G4828">
        <v>0</v>
      </c>
    </row>
    <row r="4829" spans="1:7" x14ac:dyDescent="0.2">
      <c r="A4829" s="1">
        <v>40534</v>
      </c>
      <c r="B4829">
        <v>0.3</v>
      </c>
      <c r="C4829">
        <v>0.2</v>
      </c>
      <c r="D4829">
        <v>0.3</v>
      </c>
      <c r="E4829">
        <v>0.2</v>
      </c>
      <c r="F4829" t="s">
        <v>3328</v>
      </c>
      <c r="G4829">
        <v>0</v>
      </c>
    </row>
    <row r="4830" spans="1:7" x14ac:dyDescent="0.2">
      <c r="A4830" s="1">
        <v>40533</v>
      </c>
      <c r="B4830">
        <v>0.2</v>
      </c>
      <c r="C4830">
        <v>0.3</v>
      </c>
      <c r="D4830">
        <v>0.3</v>
      </c>
      <c r="E4830">
        <v>0.2</v>
      </c>
      <c r="F4830" t="s">
        <v>4312</v>
      </c>
      <c r="G4830">
        <v>0</v>
      </c>
    </row>
    <row r="4831" spans="1:7" x14ac:dyDescent="0.2">
      <c r="A4831" s="1">
        <v>40532</v>
      </c>
      <c r="B4831">
        <v>0.3</v>
      </c>
      <c r="C4831">
        <v>0.2</v>
      </c>
      <c r="D4831">
        <v>0.3</v>
      </c>
      <c r="E4831">
        <v>0.2</v>
      </c>
      <c r="F4831" t="s">
        <v>4313</v>
      </c>
      <c r="G4831">
        <v>0</v>
      </c>
    </row>
    <row r="4832" spans="1:7" x14ac:dyDescent="0.2">
      <c r="A4832" s="1">
        <v>40531</v>
      </c>
      <c r="B4832">
        <v>0.2</v>
      </c>
      <c r="C4832">
        <v>0.2</v>
      </c>
      <c r="D4832">
        <v>0.2</v>
      </c>
      <c r="E4832">
        <v>0.2</v>
      </c>
      <c r="F4832" t="s">
        <v>4314</v>
      </c>
      <c r="G4832">
        <v>0</v>
      </c>
    </row>
    <row r="4833" spans="1:7" x14ac:dyDescent="0.2">
      <c r="A4833" s="1">
        <v>40530</v>
      </c>
      <c r="B4833">
        <v>0.2</v>
      </c>
      <c r="C4833">
        <v>0.2</v>
      </c>
      <c r="D4833">
        <v>0.2</v>
      </c>
      <c r="E4833">
        <v>0.2</v>
      </c>
      <c r="F4833" t="s">
        <v>4315</v>
      </c>
      <c r="G4833">
        <v>0</v>
      </c>
    </row>
    <row r="4834" spans="1:7" x14ac:dyDescent="0.2">
      <c r="A4834" s="1">
        <v>40529</v>
      </c>
      <c r="B4834">
        <v>0.2</v>
      </c>
      <c r="C4834">
        <v>0.3</v>
      </c>
      <c r="D4834">
        <v>0.2</v>
      </c>
      <c r="E4834">
        <v>0.2</v>
      </c>
      <c r="F4834" t="s">
        <v>4316</v>
      </c>
      <c r="G4834">
        <v>0</v>
      </c>
    </row>
    <row r="4835" spans="1:7" x14ac:dyDescent="0.2">
      <c r="A4835" s="1">
        <v>40528</v>
      </c>
      <c r="B4835">
        <v>0.3</v>
      </c>
      <c r="C4835">
        <v>0.2</v>
      </c>
      <c r="D4835">
        <v>0.3</v>
      </c>
      <c r="E4835">
        <v>0.2</v>
      </c>
      <c r="F4835" t="s">
        <v>4317</v>
      </c>
      <c r="G4835">
        <v>0</v>
      </c>
    </row>
    <row r="4836" spans="1:7" x14ac:dyDescent="0.2">
      <c r="A4836" s="1">
        <v>40527</v>
      </c>
      <c r="B4836">
        <v>0.2</v>
      </c>
      <c r="C4836">
        <v>0.2</v>
      </c>
      <c r="D4836">
        <v>0.2</v>
      </c>
      <c r="E4836">
        <v>0.2</v>
      </c>
      <c r="F4836" t="s">
        <v>3296</v>
      </c>
      <c r="G4836">
        <v>0</v>
      </c>
    </row>
    <row r="4837" spans="1:7" x14ac:dyDescent="0.2">
      <c r="A4837" s="1">
        <v>40526</v>
      </c>
      <c r="B4837">
        <v>0.2</v>
      </c>
      <c r="C4837">
        <v>0.2</v>
      </c>
      <c r="D4837">
        <v>0.2</v>
      </c>
      <c r="E4837">
        <v>0.2</v>
      </c>
      <c r="F4837" t="s">
        <v>4318</v>
      </c>
      <c r="G4837">
        <v>0</v>
      </c>
    </row>
    <row r="4838" spans="1:7" x14ac:dyDescent="0.2">
      <c r="A4838" s="1">
        <v>40525</v>
      </c>
      <c r="B4838">
        <v>0.2</v>
      </c>
      <c r="C4838">
        <v>0.2</v>
      </c>
      <c r="D4838">
        <v>0.2</v>
      </c>
      <c r="E4838">
        <v>0.2</v>
      </c>
      <c r="F4838" t="s">
        <v>4319</v>
      </c>
      <c r="G4838">
        <v>0</v>
      </c>
    </row>
    <row r="4839" spans="1:7" x14ac:dyDescent="0.2">
      <c r="A4839" s="1">
        <v>40524</v>
      </c>
      <c r="B4839">
        <v>0.2</v>
      </c>
      <c r="C4839">
        <v>0.2</v>
      </c>
      <c r="D4839">
        <v>0.2</v>
      </c>
      <c r="E4839">
        <v>0.2</v>
      </c>
      <c r="F4839" t="s">
        <v>4320</v>
      </c>
      <c r="G4839">
        <v>0</v>
      </c>
    </row>
    <row r="4840" spans="1:7" x14ac:dyDescent="0.2">
      <c r="A4840" s="1">
        <v>40523</v>
      </c>
      <c r="B4840">
        <v>0.2</v>
      </c>
      <c r="C4840">
        <v>0.2</v>
      </c>
      <c r="D4840">
        <v>0.2</v>
      </c>
      <c r="E4840">
        <v>0.2</v>
      </c>
      <c r="F4840" t="s">
        <v>4321</v>
      </c>
      <c r="G4840">
        <v>0</v>
      </c>
    </row>
    <row r="4841" spans="1:7" x14ac:dyDescent="0.2">
      <c r="A4841" s="1">
        <v>40522</v>
      </c>
      <c r="B4841">
        <v>0.2</v>
      </c>
      <c r="C4841">
        <v>0.2</v>
      </c>
      <c r="D4841">
        <v>0.2</v>
      </c>
      <c r="E4841">
        <v>0.2</v>
      </c>
      <c r="F4841" t="s">
        <v>4322</v>
      </c>
      <c r="G4841">
        <v>0</v>
      </c>
    </row>
    <row r="4842" spans="1:7" x14ac:dyDescent="0.2">
      <c r="A4842" s="1">
        <v>40521</v>
      </c>
      <c r="B4842">
        <v>0.2</v>
      </c>
      <c r="C4842">
        <v>0.2</v>
      </c>
      <c r="D4842">
        <v>0.2</v>
      </c>
      <c r="E4842">
        <v>0.2</v>
      </c>
      <c r="F4842" t="s">
        <v>4323</v>
      </c>
      <c r="G4842">
        <v>0</v>
      </c>
    </row>
    <row r="4843" spans="1:7" x14ac:dyDescent="0.2">
      <c r="A4843" s="1">
        <v>40520</v>
      </c>
      <c r="B4843">
        <v>0.2</v>
      </c>
      <c r="C4843">
        <v>0.2</v>
      </c>
      <c r="D4843">
        <v>0.2</v>
      </c>
      <c r="E4843">
        <v>0.2</v>
      </c>
      <c r="F4843" t="s">
        <v>3299</v>
      </c>
      <c r="G4843">
        <v>0</v>
      </c>
    </row>
    <row r="4844" spans="1:7" x14ac:dyDescent="0.2">
      <c r="A4844" s="1">
        <v>40519</v>
      </c>
      <c r="B4844">
        <v>0.2</v>
      </c>
      <c r="C4844">
        <v>0.2</v>
      </c>
      <c r="D4844">
        <v>0.2</v>
      </c>
      <c r="E4844">
        <v>0.2</v>
      </c>
      <c r="F4844" t="s">
        <v>4324</v>
      </c>
      <c r="G4844">
        <v>0</v>
      </c>
    </row>
    <row r="4845" spans="1:7" x14ac:dyDescent="0.2">
      <c r="A4845" s="1">
        <v>40518</v>
      </c>
      <c r="B4845">
        <v>0.2</v>
      </c>
      <c r="C4845">
        <v>0.2</v>
      </c>
      <c r="D4845">
        <v>0.2</v>
      </c>
      <c r="E4845">
        <v>0.2</v>
      </c>
      <c r="F4845" t="s">
        <v>4325</v>
      </c>
      <c r="G4845">
        <v>0</v>
      </c>
    </row>
    <row r="4846" spans="1:7" x14ac:dyDescent="0.2">
      <c r="A4846" s="1">
        <v>40517</v>
      </c>
      <c r="B4846">
        <v>0.2</v>
      </c>
      <c r="C4846">
        <v>0.2</v>
      </c>
      <c r="D4846">
        <v>0.2</v>
      </c>
      <c r="E4846">
        <v>0.2</v>
      </c>
      <c r="F4846" t="s">
        <v>4326</v>
      </c>
      <c r="G4846">
        <v>0</v>
      </c>
    </row>
    <row r="4847" spans="1:7" x14ac:dyDescent="0.2">
      <c r="A4847" s="1">
        <v>40516</v>
      </c>
      <c r="B4847">
        <v>0.2</v>
      </c>
      <c r="C4847">
        <v>0.3</v>
      </c>
      <c r="D4847">
        <v>0.3</v>
      </c>
      <c r="E4847">
        <v>0.2</v>
      </c>
      <c r="F4847" t="s">
        <v>4327</v>
      </c>
      <c r="G4847">
        <v>0</v>
      </c>
    </row>
    <row r="4848" spans="1:7" x14ac:dyDescent="0.2">
      <c r="A4848" s="1">
        <v>40515</v>
      </c>
      <c r="B4848">
        <v>0.3</v>
      </c>
      <c r="C4848">
        <v>0.3</v>
      </c>
      <c r="D4848">
        <v>0.3</v>
      </c>
      <c r="E4848">
        <v>0.2</v>
      </c>
      <c r="F4848" t="s">
        <v>3272</v>
      </c>
      <c r="G4848">
        <v>0</v>
      </c>
    </row>
    <row r="4849" spans="1:7" x14ac:dyDescent="0.2">
      <c r="A4849" s="1">
        <v>40514</v>
      </c>
      <c r="B4849">
        <v>0.3</v>
      </c>
      <c r="C4849">
        <v>0.2</v>
      </c>
      <c r="D4849">
        <v>0.3</v>
      </c>
      <c r="E4849">
        <v>0.2</v>
      </c>
      <c r="F4849" t="s">
        <v>243</v>
      </c>
      <c r="G4849">
        <v>0</v>
      </c>
    </row>
    <row r="4850" spans="1:7" x14ac:dyDescent="0.2">
      <c r="A4850" s="1">
        <v>40513</v>
      </c>
      <c r="B4850">
        <v>0.2</v>
      </c>
      <c r="C4850">
        <v>0.2</v>
      </c>
      <c r="D4850">
        <v>0.2</v>
      </c>
      <c r="E4850">
        <v>0.2</v>
      </c>
      <c r="F4850" t="s">
        <v>4328</v>
      </c>
      <c r="G4850">
        <v>0</v>
      </c>
    </row>
    <row r="4851" spans="1:7" x14ac:dyDescent="0.2">
      <c r="A4851" s="1">
        <v>40512</v>
      </c>
      <c r="B4851">
        <v>0.2</v>
      </c>
      <c r="C4851">
        <v>0.2</v>
      </c>
      <c r="D4851">
        <v>0.2</v>
      </c>
      <c r="E4851">
        <v>0.2</v>
      </c>
      <c r="F4851" t="s">
        <v>4329</v>
      </c>
      <c r="G4851">
        <v>0</v>
      </c>
    </row>
    <row r="4852" spans="1:7" x14ac:dyDescent="0.2">
      <c r="A4852" s="1">
        <v>40511</v>
      </c>
      <c r="B4852">
        <v>0.2</v>
      </c>
      <c r="C4852">
        <v>0.3</v>
      </c>
      <c r="D4852">
        <v>0.3</v>
      </c>
      <c r="E4852">
        <v>0.2</v>
      </c>
      <c r="F4852" t="s">
        <v>4330</v>
      </c>
      <c r="G4852">
        <v>0</v>
      </c>
    </row>
    <row r="4853" spans="1:7" x14ac:dyDescent="0.2">
      <c r="A4853" s="1">
        <v>40510</v>
      </c>
      <c r="B4853">
        <v>0.3</v>
      </c>
      <c r="C4853">
        <v>0.3</v>
      </c>
      <c r="D4853">
        <v>0.3</v>
      </c>
      <c r="E4853">
        <v>0.3</v>
      </c>
      <c r="F4853" t="s">
        <v>4331</v>
      </c>
      <c r="G4853">
        <v>0</v>
      </c>
    </row>
    <row r="4854" spans="1:7" x14ac:dyDescent="0.2">
      <c r="A4854" s="1">
        <v>40509</v>
      </c>
      <c r="B4854">
        <v>0.3</v>
      </c>
      <c r="C4854">
        <v>0.3</v>
      </c>
      <c r="D4854">
        <v>0.3</v>
      </c>
      <c r="E4854">
        <v>0.3</v>
      </c>
      <c r="F4854" t="s">
        <v>4332</v>
      </c>
      <c r="G4854">
        <v>0</v>
      </c>
    </row>
    <row r="4855" spans="1:7" x14ac:dyDescent="0.2">
      <c r="A4855" s="1">
        <v>40508</v>
      </c>
      <c r="B4855">
        <v>0.3</v>
      </c>
      <c r="C4855">
        <v>0.3</v>
      </c>
      <c r="D4855">
        <v>0.3</v>
      </c>
      <c r="E4855">
        <v>0.3</v>
      </c>
      <c r="F4855" t="s">
        <v>108</v>
      </c>
      <c r="G4855">
        <v>0</v>
      </c>
    </row>
    <row r="4856" spans="1:7" x14ac:dyDescent="0.2">
      <c r="A4856" s="1">
        <v>40507</v>
      </c>
      <c r="B4856">
        <v>0.3</v>
      </c>
      <c r="C4856">
        <v>0.3</v>
      </c>
      <c r="D4856">
        <v>0.3</v>
      </c>
      <c r="E4856">
        <v>0.3</v>
      </c>
      <c r="F4856" t="s">
        <v>4322</v>
      </c>
      <c r="G4856">
        <v>0</v>
      </c>
    </row>
    <row r="4857" spans="1:7" x14ac:dyDescent="0.2">
      <c r="A4857" s="1">
        <v>40506</v>
      </c>
      <c r="B4857">
        <v>0.3</v>
      </c>
      <c r="C4857">
        <v>0.3</v>
      </c>
      <c r="D4857">
        <v>0.3</v>
      </c>
      <c r="E4857">
        <v>0.3</v>
      </c>
      <c r="F4857" t="s">
        <v>4333</v>
      </c>
      <c r="G4857">
        <v>0</v>
      </c>
    </row>
    <row r="4858" spans="1:7" x14ac:dyDescent="0.2">
      <c r="A4858" s="1">
        <v>40505</v>
      </c>
      <c r="B4858">
        <v>0.3</v>
      </c>
      <c r="C4858">
        <v>0.3</v>
      </c>
      <c r="D4858">
        <v>0.3</v>
      </c>
      <c r="E4858">
        <v>0.3</v>
      </c>
      <c r="F4858" t="s">
        <v>4299</v>
      </c>
      <c r="G4858">
        <v>0</v>
      </c>
    </row>
    <row r="4859" spans="1:7" x14ac:dyDescent="0.2">
      <c r="A4859" s="1">
        <v>40504</v>
      </c>
      <c r="B4859">
        <v>0.3</v>
      </c>
      <c r="C4859">
        <v>0.3</v>
      </c>
      <c r="D4859">
        <v>0.3</v>
      </c>
      <c r="E4859">
        <v>0.3</v>
      </c>
      <c r="F4859" t="s">
        <v>4334</v>
      </c>
      <c r="G4859">
        <v>0</v>
      </c>
    </row>
    <row r="4860" spans="1:7" x14ac:dyDescent="0.2">
      <c r="A4860" s="1">
        <v>40503</v>
      </c>
      <c r="B4860">
        <v>0.3</v>
      </c>
      <c r="C4860">
        <v>0.3</v>
      </c>
      <c r="D4860">
        <v>0.3</v>
      </c>
      <c r="E4860">
        <v>0.3</v>
      </c>
      <c r="F4860" t="s">
        <v>4335</v>
      </c>
      <c r="G4860">
        <v>0</v>
      </c>
    </row>
    <row r="4861" spans="1:7" x14ac:dyDescent="0.2">
      <c r="A4861" s="1">
        <v>40502</v>
      </c>
      <c r="B4861">
        <v>0.3</v>
      </c>
      <c r="C4861">
        <v>0.3</v>
      </c>
      <c r="D4861">
        <v>0.3</v>
      </c>
      <c r="E4861">
        <v>0.3</v>
      </c>
      <c r="F4861" t="s">
        <v>4236</v>
      </c>
      <c r="G4861">
        <v>0</v>
      </c>
    </row>
    <row r="4862" spans="1:7" x14ac:dyDescent="0.2">
      <c r="A4862" s="1">
        <v>40501</v>
      </c>
      <c r="B4862">
        <v>0.3</v>
      </c>
      <c r="C4862">
        <v>0.3</v>
      </c>
      <c r="D4862">
        <v>0.3</v>
      </c>
      <c r="E4862">
        <v>0.3</v>
      </c>
      <c r="F4862" t="s">
        <v>4289</v>
      </c>
      <c r="G4862">
        <v>0</v>
      </c>
    </row>
    <row r="4863" spans="1:7" x14ac:dyDescent="0.2">
      <c r="A4863" s="1">
        <v>40500</v>
      </c>
      <c r="B4863">
        <v>0.3</v>
      </c>
      <c r="C4863">
        <v>0.2</v>
      </c>
      <c r="D4863">
        <v>0.3</v>
      </c>
      <c r="E4863">
        <v>0.2</v>
      </c>
      <c r="F4863" t="s">
        <v>4336</v>
      </c>
      <c r="G4863">
        <v>0</v>
      </c>
    </row>
    <row r="4864" spans="1:7" x14ac:dyDescent="0.2">
      <c r="A4864" s="1">
        <v>40499</v>
      </c>
      <c r="B4864">
        <v>0.2</v>
      </c>
      <c r="C4864">
        <v>0.2</v>
      </c>
      <c r="D4864">
        <v>0.3</v>
      </c>
      <c r="E4864">
        <v>0.2</v>
      </c>
      <c r="F4864" t="s">
        <v>4337</v>
      </c>
      <c r="G4864">
        <v>0</v>
      </c>
    </row>
    <row r="4865" spans="1:7" x14ac:dyDescent="0.2">
      <c r="A4865" s="1">
        <v>40498</v>
      </c>
      <c r="B4865">
        <v>0.2</v>
      </c>
      <c r="C4865">
        <v>0.3</v>
      </c>
      <c r="D4865">
        <v>0.3</v>
      </c>
      <c r="E4865">
        <v>0.2</v>
      </c>
      <c r="F4865" t="s">
        <v>4090</v>
      </c>
      <c r="G4865">
        <v>0</v>
      </c>
    </row>
    <row r="4866" spans="1:7" x14ac:dyDescent="0.2">
      <c r="A4866" s="1">
        <v>40497</v>
      </c>
      <c r="B4866">
        <v>0.3</v>
      </c>
      <c r="C4866">
        <v>0.3</v>
      </c>
      <c r="D4866">
        <v>0.3</v>
      </c>
      <c r="E4866">
        <v>0.3</v>
      </c>
      <c r="F4866" t="s">
        <v>4338</v>
      </c>
      <c r="G4866">
        <v>0</v>
      </c>
    </row>
    <row r="4867" spans="1:7" x14ac:dyDescent="0.2">
      <c r="A4867" s="1">
        <v>40496</v>
      </c>
      <c r="B4867">
        <v>0.3</v>
      </c>
      <c r="C4867">
        <v>0.3</v>
      </c>
      <c r="D4867">
        <v>0.3</v>
      </c>
      <c r="E4867">
        <v>0.3</v>
      </c>
      <c r="F4867" t="s">
        <v>3638</v>
      </c>
      <c r="G4867">
        <v>0</v>
      </c>
    </row>
    <row r="4868" spans="1:7" x14ac:dyDescent="0.2">
      <c r="A4868" s="1">
        <v>40495</v>
      </c>
      <c r="B4868">
        <v>0.3</v>
      </c>
      <c r="C4868">
        <v>0.3</v>
      </c>
      <c r="D4868">
        <v>0.3</v>
      </c>
      <c r="E4868">
        <v>0.3</v>
      </c>
      <c r="F4868" t="s">
        <v>4339</v>
      </c>
      <c r="G4868">
        <v>0</v>
      </c>
    </row>
    <row r="4869" spans="1:7" x14ac:dyDescent="0.2">
      <c r="A4869" s="1">
        <v>40494</v>
      </c>
      <c r="B4869">
        <v>0.3</v>
      </c>
      <c r="C4869">
        <v>0.2</v>
      </c>
      <c r="D4869">
        <v>0.3</v>
      </c>
      <c r="E4869">
        <v>0.2</v>
      </c>
      <c r="F4869" t="s">
        <v>4340</v>
      </c>
      <c r="G4869">
        <v>0</v>
      </c>
    </row>
    <row r="4870" spans="1:7" x14ac:dyDescent="0.2">
      <c r="A4870" s="1">
        <v>40493</v>
      </c>
      <c r="B4870">
        <v>0.2</v>
      </c>
      <c r="C4870">
        <v>0.2</v>
      </c>
      <c r="D4870">
        <v>0.2</v>
      </c>
      <c r="E4870">
        <v>0.2</v>
      </c>
      <c r="F4870" t="s">
        <v>3354</v>
      </c>
      <c r="G4870">
        <v>0</v>
      </c>
    </row>
    <row r="4871" spans="1:7" x14ac:dyDescent="0.2">
      <c r="A4871" s="1">
        <v>40492</v>
      </c>
      <c r="B4871">
        <v>0.2</v>
      </c>
      <c r="C4871">
        <v>0.2</v>
      </c>
      <c r="D4871">
        <v>0.2</v>
      </c>
      <c r="E4871">
        <v>0.1</v>
      </c>
      <c r="F4871" t="s">
        <v>2631</v>
      </c>
      <c r="G4871">
        <v>0</v>
      </c>
    </row>
    <row r="4872" spans="1:7" x14ac:dyDescent="0.2">
      <c r="A4872" s="1">
        <v>40491</v>
      </c>
      <c r="B4872">
        <v>0.2</v>
      </c>
      <c r="C4872">
        <v>0.2</v>
      </c>
      <c r="D4872">
        <v>0.3</v>
      </c>
      <c r="E4872">
        <v>0.2</v>
      </c>
      <c r="F4872" t="s">
        <v>4341</v>
      </c>
      <c r="G4872">
        <v>0</v>
      </c>
    </row>
    <row r="4873" spans="1:7" x14ac:dyDescent="0.2">
      <c r="A4873" s="1">
        <v>40490</v>
      </c>
      <c r="B4873">
        <v>0.2</v>
      </c>
      <c r="C4873">
        <v>0.3</v>
      </c>
      <c r="D4873">
        <v>0.4</v>
      </c>
      <c r="E4873">
        <v>0.2</v>
      </c>
      <c r="F4873" t="s">
        <v>4342</v>
      </c>
      <c r="G4873">
        <v>-0.2853</v>
      </c>
    </row>
    <row r="4874" spans="1:7" x14ac:dyDescent="0.2">
      <c r="A4874" s="1">
        <v>40489</v>
      </c>
      <c r="B4874">
        <v>0.3</v>
      </c>
      <c r="C4874">
        <v>0.4</v>
      </c>
      <c r="D4874">
        <v>0.5</v>
      </c>
      <c r="E4874">
        <v>0.3</v>
      </c>
      <c r="F4874" t="s">
        <v>1247</v>
      </c>
      <c r="G4874">
        <v>0</v>
      </c>
    </row>
    <row r="4875" spans="1:7" x14ac:dyDescent="0.2">
      <c r="A4875" s="1">
        <v>40488</v>
      </c>
      <c r="B4875">
        <v>0.4</v>
      </c>
      <c r="C4875">
        <v>0.3</v>
      </c>
      <c r="D4875">
        <v>0.5</v>
      </c>
      <c r="E4875">
        <v>0.2</v>
      </c>
      <c r="F4875" t="s">
        <v>2632</v>
      </c>
      <c r="G4875">
        <v>0.5</v>
      </c>
    </row>
    <row r="4876" spans="1:7" x14ac:dyDescent="0.2">
      <c r="A4876" s="1">
        <v>40487</v>
      </c>
      <c r="B4876">
        <v>0.3</v>
      </c>
      <c r="C4876">
        <v>0.2</v>
      </c>
      <c r="D4876">
        <v>0.3</v>
      </c>
      <c r="E4876">
        <v>0.2</v>
      </c>
      <c r="F4876" t="s">
        <v>4343</v>
      </c>
      <c r="G4876">
        <v>0</v>
      </c>
    </row>
    <row r="4877" spans="1:7" x14ac:dyDescent="0.2">
      <c r="A4877" s="1">
        <v>40486</v>
      </c>
      <c r="B4877">
        <v>0.2</v>
      </c>
      <c r="C4877">
        <v>0.2</v>
      </c>
      <c r="D4877">
        <v>0.2</v>
      </c>
      <c r="E4877">
        <v>0.2</v>
      </c>
      <c r="F4877" t="s">
        <v>4344</v>
      </c>
      <c r="G4877">
        <v>0</v>
      </c>
    </row>
    <row r="4878" spans="1:7" x14ac:dyDescent="0.2">
      <c r="A4878" s="1">
        <v>40485</v>
      </c>
      <c r="B4878">
        <v>0.2</v>
      </c>
      <c r="C4878">
        <v>0.2</v>
      </c>
      <c r="D4878">
        <v>0.3</v>
      </c>
      <c r="E4878">
        <v>0.1</v>
      </c>
      <c r="F4878" t="s">
        <v>4345</v>
      </c>
      <c r="G4878">
        <v>0</v>
      </c>
    </row>
    <row r="4879" spans="1:7" x14ac:dyDescent="0.2">
      <c r="A4879" s="1">
        <v>40484</v>
      </c>
      <c r="B4879">
        <v>0.2</v>
      </c>
      <c r="C4879">
        <v>0.2</v>
      </c>
      <c r="D4879">
        <v>0.2</v>
      </c>
      <c r="E4879">
        <v>0.2</v>
      </c>
      <c r="F4879" t="s">
        <v>4346</v>
      </c>
      <c r="G4879">
        <v>0</v>
      </c>
    </row>
    <row r="4880" spans="1:7" x14ac:dyDescent="0.2">
      <c r="A4880" s="1">
        <v>40483</v>
      </c>
      <c r="B4880">
        <v>0.2</v>
      </c>
      <c r="C4880">
        <v>0.2</v>
      </c>
      <c r="D4880">
        <v>0.2</v>
      </c>
      <c r="E4880">
        <v>0.2</v>
      </c>
      <c r="F4880" t="s">
        <v>4347</v>
      </c>
      <c r="G4880">
        <v>0</v>
      </c>
    </row>
    <row r="4881" spans="1:7" x14ac:dyDescent="0.2">
      <c r="A4881" s="1">
        <v>40482</v>
      </c>
      <c r="B4881">
        <v>0.2</v>
      </c>
      <c r="C4881">
        <v>0.2</v>
      </c>
      <c r="D4881">
        <v>0.2</v>
      </c>
      <c r="E4881">
        <v>0.2</v>
      </c>
      <c r="F4881" t="s">
        <v>4348</v>
      </c>
      <c r="G4881">
        <v>0</v>
      </c>
    </row>
    <row r="4882" spans="1:7" x14ac:dyDescent="0.2">
      <c r="A4882" s="1">
        <v>40481</v>
      </c>
      <c r="B4882">
        <v>0.2</v>
      </c>
      <c r="C4882">
        <v>0.2</v>
      </c>
      <c r="D4882">
        <v>0.2</v>
      </c>
      <c r="E4882">
        <v>0.2</v>
      </c>
      <c r="F4882" t="s">
        <v>4349</v>
      </c>
      <c r="G4882">
        <v>0</v>
      </c>
    </row>
    <row r="4883" spans="1:7" x14ac:dyDescent="0.2">
      <c r="A4883" s="1">
        <v>40480</v>
      </c>
      <c r="B4883">
        <v>0.2</v>
      </c>
      <c r="C4883">
        <v>0.2</v>
      </c>
      <c r="D4883">
        <v>0.2</v>
      </c>
      <c r="E4883">
        <v>0.2</v>
      </c>
      <c r="F4883" t="s">
        <v>4350</v>
      </c>
      <c r="G4883">
        <v>0</v>
      </c>
    </row>
    <row r="4884" spans="1:7" x14ac:dyDescent="0.2">
      <c r="A4884" s="1">
        <v>40479</v>
      </c>
      <c r="B4884">
        <v>0.2</v>
      </c>
      <c r="C4884">
        <v>0.2</v>
      </c>
      <c r="D4884">
        <v>0.2</v>
      </c>
      <c r="E4884">
        <v>0.2</v>
      </c>
      <c r="F4884" t="s">
        <v>4351</v>
      </c>
      <c r="G4884">
        <v>0</v>
      </c>
    </row>
    <row r="4885" spans="1:7" x14ac:dyDescent="0.2">
      <c r="A4885" s="1">
        <v>40478</v>
      </c>
      <c r="B4885">
        <v>0.2</v>
      </c>
      <c r="C4885">
        <v>0.2</v>
      </c>
      <c r="D4885">
        <v>0.2</v>
      </c>
      <c r="E4885">
        <v>0.2</v>
      </c>
      <c r="F4885" t="s">
        <v>4352</v>
      </c>
      <c r="G4885">
        <v>0</v>
      </c>
    </row>
    <row r="4886" spans="1:7" x14ac:dyDescent="0.2">
      <c r="A4886" s="1">
        <v>40477</v>
      </c>
      <c r="B4886">
        <v>0.2</v>
      </c>
      <c r="C4886">
        <v>0.1</v>
      </c>
      <c r="D4886">
        <v>0.2</v>
      </c>
      <c r="E4886">
        <v>0.1</v>
      </c>
      <c r="F4886" t="s">
        <v>4353</v>
      </c>
      <c r="G4886">
        <v>0</v>
      </c>
    </row>
    <row r="4887" spans="1:7" x14ac:dyDescent="0.2">
      <c r="A4887" s="1">
        <v>40476</v>
      </c>
      <c r="B4887">
        <v>0.1</v>
      </c>
      <c r="C4887">
        <v>0.1</v>
      </c>
      <c r="D4887">
        <v>0.2</v>
      </c>
      <c r="E4887">
        <v>0.1</v>
      </c>
      <c r="F4887" t="s">
        <v>3844</v>
      </c>
      <c r="G4887">
        <v>0</v>
      </c>
    </row>
    <row r="4888" spans="1:7" x14ac:dyDescent="0.2">
      <c r="A4888" s="1">
        <v>40475</v>
      </c>
      <c r="B4888">
        <v>0.1</v>
      </c>
      <c r="C4888">
        <v>0.1</v>
      </c>
      <c r="D4888">
        <v>0.2</v>
      </c>
      <c r="E4888">
        <v>0.1</v>
      </c>
      <c r="F4888" t="s">
        <v>4354</v>
      </c>
      <c r="G4888">
        <v>0</v>
      </c>
    </row>
    <row r="4889" spans="1:7" x14ac:dyDescent="0.2">
      <c r="A4889" s="1">
        <v>40474</v>
      </c>
      <c r="B4889">
        <v>0.1</v>
      </c>
      <c r="C4889">
        <v>0.1</v>
      </c>
      <c r="D4889">
        <v>0.1</v>
      </c>
      <c r="E4889">
        <v>0.1</v>
      </c>
      <c r="F4889" t="s">
        <v>4355</v>
      </c>
      <c r="G4889">
        <v>0</v>
      </c>
    </row>
    <row r="4890" spans="1:7" x14ac:dyDescent="0.2">
      <c r="A4890" s="1">
        <v>40473</v>
      </c>
      <c r="B4890">
        <v>0.1</v>
      </c>
      <c r="C4890">
        <v>0.1</v>
      </c>
      <c r="D4890">
        <v>0.1</v>
      </c>
      <c r="E4890">
        <v>0.1</v>
      </c>
      <c r="F4890" t="s">
        <v>4356</v>
      </c>
      <c r="G4890">
        <v>0</v>
      </c>
    </row>
    <row r="4891" spans="1:7" x14ac:dyDescent="0.2">
      <c r="A4891" s="1">
        <v>40472</v>
      </c>
      <c r="B4891">
        <v>0.1</v>
      </c>
      <c r="C4891">
        <v>0.1</v>
      </c>
      <c r="D4891">
        <v>0.1</v>
      </c>
      <c r="E4891">
        <v>0.1</v>
      </c>
      <c r="F4891" t="s">
        <v>3054</v>
      </c>
      <c r="G4891">
        <v>0</v>
      </c>
    </row>
    <row r="4892" spans="1:7" x14ac:dyDescent="0.2">
      <c r="A4892" s="1">
        <v>40471</v>
      </c>
      <c r="B4892">
        <v>0.1</v>
      </c>
      <c r="C4892">
        <v>0.1</v>
      </c>
      <c r="D4892">
        <v>0.1</v>
      </c>
      <c r="E4892">
        <v>0.1</v>
      </c>
      <c r="F4892" t="s">
        <v>4357</v>
      </c>
      <c r="G4892">
        <v>0</v>
      </c>
    </row>
    <row r="4893" spans="1:7" x14ac:dyDescent="0.2">
      <c r="A4893" s="1">
        <v>40470</v>
      </c>
      <c r="B4893">
        <v>0.1</v>
      </c>
      <c r="C4893">
        <v>0.1</v>
      </c>
      <c r="D4893">
        <v>0.1</v>
      </c>
      <c r="E4893">
        <v>0.1</v>
      </c>
      <c r="F4893" t="s">
        <v>4358</v>
      </c>
      <c r="G4893">
        <v>0</v>
      </c>
    </row>
    <row r="4894" spans="1:7" x14ac:dyDescent="0.2">
      <c r="A4894" s="1">
        <v>40469</v>
      </c>
      <c r="B4894">
        <v>0.1</v>
      </c>
      <c r="C4894">
        <v>0.1</v>
      </c>
      <c r="D4894">
        <v>0.1</v>
      </c>
      <c r="E4894">
        <v>0.1</v>
      </c>
      <c r="F4894" t="s">
        <v>4359</v>
      </c>
      <c r="G4894">
        <v>0</v>
      </c>
    </row>
    <row r="4895" spans="1:7" x14ac:dyDescent="0.2">
      <c r="A4895" s="1">
        <v>40468</v>
      </c>
      <c r="B4895">
        <v>0.1</v>
      </c>
      <c r="C4895">
        <v>0.1</v>
      </c>
      <c r="D4895">
        <v>0.1</v>
      </c>
      <c r="E4895">
        <v>0.1</v>
      </c>
      <c r="F4895" t="s">
        <v>3902</v>
      </c>
      <c r="G4895">
        <v>0</v>
      </c>
    </row>
    <row r="4896" spans="1:7" x14ac:dyDescent="0.2">
      <c r="A4896" s="1">
        <v>40467</v>
      </c>
      <c r="B4896">
        <v>0.1</v>
      </c>
      <c r="C4896">
        <v>0.1</v>
      </c>
      <c r="D4896">
        <v>0.1</v>
      </c>
      <c r="E4896">
        <v>0.1</v>
      </c>
      <c r="F4896" t="s">
        <v>3243</v>
      </c>
      <c r="G4896">
        <v>0</v>
      </c>
    </row>
    <row r="4897" spans="1:7" x14ac:dyDescent="0.2">
      <c r="A4897" s="1">
        <v>40466</v>
      </c>
      <c r="B4897">
        <v>0.1</v>
      </c>
      <c r="C4897">
        <v>0.1</v>
      </c>
      <c r="D4897">
        <v>0.1</v>
      </c>
      <c r="E4897">
        <v>0.1</v>
      </c>
      <c r="F4897" t="s">
        <v>4360</v>
      </c>
      <c r="G4897">
        <v>0</v>
      </c>
    </row>
    <row r="4898" spans="1:7" x14ac:dyDescent="0.2">
      <c r="A4898" s="1">
        <v>40465</v>
      </c>
      <c r="B4898">
        <v>0.1</v>
      </c>
      <c r="C4898">
        <v>0.1</v>
      </c>
      <c r="D4898">
        <v>0.1</v>
      </c>
      <c r="E4898">
        <v>0.1</v>
      </c>
      <c r="F4898" t="s">
        <v>4361</v>
      </c>
      <c r="G4898">
        <v>0</v>
      </c>
    </row>
    <row r="4899" spans="1:7" x14ac:dyDescent="0.2">
      <c r="A4899" s="1">
        <v>40464</v>
      </c>
      <c r="B4899">
        <v>0.1</v>
      </c>
      <c r="C4899">
        <v>0.1</v>
      </c>
      <c r="D4899">
        <v>0.1</v>
      </c>
      <c r="E4899">
        <v>0.1</v>
      </c>
      <c r="F4899" t="s">
        <v>4362</v>
      </c>
      <c r="G4899">
        <v>0</v>
      </c>
    </row>
    <row r="4900" spans="1:7" x14ac:dyDescent="0.2">
      <c r="A4900" s="1">
        <v>40463</v>
      </c>
      <c r="B4900">
        <v>0.1</v>
      </c>
      <c r="C4900">
        <v>0.1</v>
      </c>
      <c r="D4900">
        <v>0.1</v>
      </c>
      <c r="E4900">
        <v>0.1</v>
      </c>
      <c r="F4900" t="s">
        <v>4363</v>
      </c>
      <c r="G4900">
        <v>0</v>
      </c>
    </row>
    <row r="4901" spans="1:7" x14ac:dyDescent="0.2">
      <c r="A4901" s="1">
        <v>40462</v>
      </c>
      <c r="B4901">
        <v>0.1</v>
      </c>
      <c r="C4901">
        <v>0.1</v>
      </c>
      <c r="D4901">
        <v>0.1</v>
      </c>
      <c r="E4901">
        <v>0.1</v>
      </c>
      <c r="F4901" t="s">
        <v>4123</v>
      </c>
      <c r="G4901">
        <v>0</v>
      </c>
    </row>
    <row r="4902" spans="1:7" x14ac:dyDescent="0.2">
      <c r="A4902" s="1">
        <v>40461</v>
      </c>
      <c r="B4902">
        <v>0.1</v>
      </c>
      <c r="C4902">
        <v>0.1</v>
      </c>
      <c r="D4902">
        <v>0.1</v>
      </c>
      <c r="E4902">
        <v>0.1</v>
      </c>
      <c r="F4902" t="s">
        <v>4364</v>
      </c>
      <c r="G4902">
        <v>0</v>
      </c>
    </row>
    <row r="4903" spans="1:7" x14ac:dyDescent="0.2">
      <c r="A4903" s="1">
        <v>40460</v>
      </c>
      <c r="B4903">
        <v>0.1</v>
      </c>
      <c r="C4903">
        <v>0.1</v>
      </c>
      <c r="D4903">
        <v>0.1</v>
      </c>
      <c r="E4903">
        <v>0.1</v>
      </c>
      <c r="F4903" t="s">
        <v>4365</v>
      </c>
      <c r="G4903">
        <v>0</v>
      </c>
    </row>
    <row r="4904" spans="1:7" x14ac:dyDescent="0.2">
      <c r="A4904" s="1">
        <v>40459</v>
      </c>
      <c r="B4904">
        <v>0.1</v>
      </c>
      <c r="C4904">
        <v>0.1</v>
      </c>
      <c r="D4904">
        <v>0.1</v>
      </c>
      <c r="E4904">
        <v>0</v>
      </c>
      <c r="F4904" t="s">
        <v>4366</v>
      </c>
      <c r="G4904">
        <v>0</v>
      </c>
    </row>
    <row r="4905" spans="1:7" x14ac:dyDescent="0.2">
      <c r="A4905" s="1">
        <v>40458</v>
      </c>
      <c r="B4905">
        <v>0.1</v>
      </c>
      <c r="C4905">
        <v>0.1</v>
      </c>
      <c r="D4905">
        <v>0.1</v>
      </c>
      <c r="E4905">
        <v>0.1</v>
      </c>
      <c r="F4905" t="s">
        <v>4367</v>
      </c>
      <c r="G4905">
        <v>0</v>
      </c>
    </row>
    <row r="4906" spans="1:7" x14ac:dyDescent="0.2">
      <c r="A4906" s="1">
        <v>40457</v>
      </c>
      <c r="B4906">
        <v>0.1</v>
      </c>
      <c r="C4906">
        <v>0.1</v>
      </c>
      <c r="D4906">
        <v>0.1</v>
      </c>
      <c r="E4906">
        <v>0.1</v>
      </c>
      <c r="F4906" t="s">
        <v>2529</v>
      </c>
      <c r="G4906">
        <v>0</v>
      </c>
    </row>
    <row r="4907" spans="1:7" x14ac:dyDescent="0.2">
      <c r="A4907" s="1">
        <v>40456</v>
      </c>
      <c r="B4907">
        <v>0.1</v>
      </c>
      <c r="C4907">
        <v>0.1</v>
      </c>
      <c r="D4907">
        <v>0.1</v>
      </c>
      <c r="E4907">
        <v>0.1</v>
      </c>
      <c r="F4907" t="s">
        <v>4368</v>
      </c>
      <c r="G4907">
        <v>0</v>
      </c>
    </row>
    <row r="4908" spans="1:7" x14ac:dyDescent="0.2">
      <c r="A4908" s="1">
        <v>40455</v>
      </c>
      <c r="B4908">
        <v>0.1</v>
      </c>
      <c r="C4908">
        <v>0.1</v>
      </c>
      <c r="D4908">
        <v>0.1</v>
      </c>
      <c r="E4908">
        <v>0.1</v>
      </c>
      <c r="F4908" t="s">
        <v>4369</v>
      </c>
      <c r="G4908">
        <v>0</v>
      </c>
    </row>
    <row r="4909" spans="1:7" x14ac:dyDescent="0.2">
      <c r="A4909" s="1">
        <v>40454</v>
      </c>
      <c r="B4909">
        <v>0.1</v>
      </c>
      <c r="C4909">
        <v>0.1</v>
      </c>
      <c r="D4909">
        <v>0.1</v>
      </c>
      <c r="E4909">
        <v>0.1</v>
      </c>
      <c r="F4909" t="s">
        <v>4370</v>
      </c>
      <c r="G4909">
        <v>0</v>
      </c>
    </row>
    <row r="4910" spans="1:7" x14ac:dyDescent="0.2">
      <c r="A4910" s="1">
        <v>40453</v>
      </c>
      <c r="B4910">
        <v>0.1</v>
      </c>
      <c r="C4910">
        <v>0.1</v>
      </c>
      <c r="D4910">
        <v>0.1</v>
      </c>
      <c r="E4910">
        <v>0.1</v>
      </c>
      <c r="F4910" t="s">
        <v>4371</v>
      </c>
      <c r="G4910">
        <v>0</v>
      </c>
    </row>
    <row r="4911" spans="1:7" x14ac:dyDescent="0.2">
      <c r="A4911" s="1">
        <v>40452</v>
      </c>
      <c r="B4911">
        <v>0.1</v>
      </c>
      <c r="C4911">
        <v>0.1</v>
      </c>
      <c r="D4911">
        <v>0.1</v>
      </c>
      <c r="E4911">
        <v>0.1</v>
      </c>
      <c r="F4911" t="s">
        <v>4372</v>
      </c>
      <c r="G4911">
        <v>0</v>
      </c>
    </row>
    <row r="4912" spans="1:7" x14ac:dyDescent="0.2">
      <c r="A4912" s="1">
        <v>40451</v>
      </c>
      <c r="B4912">
        <v>0.1</v>
      </c>
      <c r="C4912">
        <v>0.1</v>
      </c>
      <c r="D4912">
        <v>0.1</v>
      </c>
      <c r="E4912">
        <v>0.1</v>
      </c>
      <c r="F4912" t="s">
        <v>4373</v>
      </c>
      <c r="G4912">
        <v>0</v>
      </c>
    </row>
    <row r="4913" spans="1:7" x14ac:dyDescent="0.2">
      <c r="A4913" s="1">
        <v>40450</v>
      </c>
      <c r="B4913">
        <v>0.1</v>
      </c>
      <c r="C4913">
        <v>0.1</v>
      </c>
      <c r="D4913">
        <v>0.1</v>
      </c>
      <c r="E4913">
        <v>0.1</v>
      </c>
      <c r="F4913" t="s">
        <v>4374</v>
      </c>
      <c r="G4913">
        <v>0</v>
      </c>
    </row>
    <row r="4914" spans="1:7" x14ac:dyDescent="0.2">
      <c r="A4914" s="1">
        <v>40449</v>
      </c>
      <c r="B4914">
        <v>0.1</v>
      </c>
      <c r="C4914">
        <v>0.1</v>
      </c>
      <c r="D4914">
        <v>0.1</v>
      </c>
      <c r="E4914">
        <v>0.1</v>
      </c>
      <c r="F4914" t="s">
        <v>4375</v>
      </c>
      <c r="G4914">
        <v>0</v>
      </c>
    </row>
    <row r="4915" spans="1:7" x14ac:dyDescent="0.2">
      <c r="A4915" s="1">
        <v>40448</v>
      </c>
      <c r="B4915">
        <v>0.1</v>
      </c>
      <c r="C4915">
        <v>0.1</v>
      </c>
      <c r="D4915">
        <v>0.1</v>
      </c>
      <c r="E4915">
        <v>0.1</v>
      </c>
      <c r="F4915" t="s">
        <v>4376</v>
      </c>
      <c r="G4915">
        <v>0</v>
      </c>
    </row>
    <row r="4916" spans="1:7" x14ac:dyDescent="0.2">
      <c r="A4916" s="1">
        <v>40447</v>
      </c>
      <c r="B4916">
        <v>0.1</v>
      </c>
      <c r="C4916">
        <v>0.1</v>
      </c>
      <c r="D4916">
        <v>0.1</v>
      </c>
      <c r="E4916">
        <v>0.1</v>
      </c>
      <c r="F4916" t="s">
        <v>4377</v>
      </c>
      <c r="G4916">
        <v>0</v>
      </c>
    </row>
    <row r="4917" spans="1:7" x14ac:dyDescent="0.2">
      <c r="A4917" s="1">
        <v>40446</v>
      </c>
      <c r="B4917">
        <v>0.1</v>
      </c>
      <c r="C4917">
        <v>0.1</v>
      </c>
      <c r="D4917">
        <v>0.1</v>
      </c>
      <c r="E4917">
        <v>0.1</v>
      </c>
      <c r="F4917" t="s">
        <v>3320</v>
      </c>
      <c r="G4917">
        <v>0</v>
      </c>
    </row>
    <row r="4918" spans="1:7" x14ac:dyDescent="0.2">
      <c r="A4918" s="1">
        <v>40445</v>
      </c>
      <c r="B4918">
        <v>0.1</v>
      </c>
      <c r="C4918">
        <v>0.1</v>
      </c>
      <c r="D4918">
        <v>0.1</v>
      </c>
      <c r="E4918">
        <v>0.1</v>
      </c>
      <c r="F4918" t="s">
        <v>4378</v>
      </c>
      <c r="G4918">
        <v>0</v>
      </c>
    </row>
    <row r="4919" spans="1:7" x14ac:dyDescent="0.2">
      <c r="A4919" s="1">
        <v>40444</v>
      </c>
      <c r="B4919">
        <v>0.1</v>
      </c>
      <c r="C4919">
        <v>0.1</v>
      </c>
      <c r="D4919">
        <v>0.1</v>
      </c>
      <c r="E4919">
        <v>0.1</v>
      </c>
      <c r="F4919" t="s">
        <v>3794</v>
      </c>
      <c r="G4919">
        <v>0</v>
      </c>
    </row>
    <row r="4920" spans="1:7" x14ac:dyDescent="0.2">
      <c r="A4920" s="1">
        <v>40443</v>
      </c>
      <c r="B4920">
        <v>0.1</v>
      </c>
      <c r="C4920">
        <v>0.1</v>
      </c>
      <c r="D4920">
        <v>0.1</v>
      </c>
      <c r="E4920">
        <v>0.1</v>
      </c>
      <c r="F4920" t="s">
        <v>4379</v>
      </c>
      <c r="G4920">
        <v>0</v>
      </c>
    </row>
    <row r="4921" spans="1:7" x14ac:dyDescent="0.2">
      <c r="A4921" s="1">
        <v>40442</v>
      </c>
      <c r="B4921">
        <v>0.1</v>
      </c>
      <c r="C4921">
        <v>0.1</v>
      </c>
      <c r="D4921">
        <v>0.1</v>
      </c>
      <c r="E4921">
        <v>0.1</v>
      </c>
      <c r="F4921" t="s">
        <v>4326</v>
      </c>
      <c r="G4921">
        <v>0</v>
      </c>
    </row>
    <row r="4922" spans="1:7" x14ac:dyDescent="0.2">
      <c r="A4922" s="1">
        <v>40441</v>
      </c>
      <c r="B4922">
        <v>0.1</v>
      </c>
      <c r="C4922">
        <v>0.1</v>
      </c>
      <c r="D4922">
        <v>0.1</v>
      </c>
      <c r="E4922">
        <v>0.1</v>
      </c>
      <c r="F4922" t="s">
        <v>2482</v>
      </c>
      <c r="G4922">
        <v>0</v>
      </c>
    </row>
    <row r="4923" spans="1:7" x14ac:dyDescent="0.2">
      <c r="A4923" s="1">
        <v>40440</v>
      </c>
      <c r="B4923">
        <v>0.1</v>
      </c>
      <c r="C4923">
        <v>0.1</v>
      </c>
      <c r="D4923">
        <v>0.1</v>
      </c>
      <c r="E4923">
        <v>0.1</v>
      </c>
      <c r="F4923" t="s">
        <v>4380</v>
      </c>
      <c r="G4923">
        <v>0</v>
      </c>
    </row>
    <row r="4924" spans="1:7" x14ac:dyDescent="0.2">
      <c r="A4924" s="1">
        <v>40439</v>
      </c>
      <c r="B4924">
        <v>0.1</v>
      </c>
      <c r="C4924">
        <v>0.1</v>
      </c>
      <c r="D4924">
        <v>0.1</v>
      </c>
      <c r="E4924">
        <v>0.1</v>
      </c>
      <c r="F4924" t="s">
        <v>4375</v>
      </c>
      <c r="G4924">
        <v>0</v>
      </c>
    </row>
    <row r="4925" spans="1:7" x14ac:dyDescent="0.2">
      <c r="A4925" s="1">
        <v>40438</v>
      </c>
      <c r="B4925">
        <v>0.1</v>
      </c>
      <c r="C4925">
        <v>0.1</v>
      </c>
      <c r="D4925">
        <v>0.1</v>
      </c>
      <c r="E4925">
        <v>0.1</v>
      </c>
      <c r="F4925" t="s">
        <v>4167</v>
      </c>
      <c r="G4925">
        <v>0</v>
      </c>
    </row>
    <row r="4926" spans="1:7" x14ac:dyDescent="0.2">
      <c r="A4926" s="1">
        <v>40437</v>
      </c>
      <c r="B4926">
        <v>0.1</v>
      </c>
      <c r="C4926">
        <v>0.1</v>
      </c>
      <c r="D4926">
        <v>0.1</v>
      </c>
      <c r="E4926">
        <v>0.1</v>
      </c>
      <c r="F4926" t="s">
        <v>4381</v>
      </c>
      <c r="G4926">
        <v>0</v>
      </c>
    </row>
    <row r="4927" spans="1:7" x14ac:dyDescent="0.2">
      <c r="A4927" s="1">
        <v>40436</v>
      </c>
      <c r="B4927">
        <v>0.1</v>
      </c>
      <c r="C4927">
        <v>0.1</v>
      </c>
      <c r="D4927">
        <v>0.1</v>
      </c>
      <c r="E4927">
        <v>0.1</v>
      </c>
      <c r="F4927" t="s">
        <v>3379</v>
      </c>
      <c r="G4927">
        <v>0</v>
      </c>
    </row>
    <row r="4928" spans="1:7" x14ac:dyDescent="0.2">
      <c r="A4928" s="1">
        <v>40435</v>
      </c>
      <c r="B4928">
        <v>0.1</v>
      </c>
      <c r="C4928">
        <v>0.1</v>
      </c>
      <c r="D4928">
        <v>0.2</v>
      </c>
      <c r="E4928">
        <v>0.1</v>
      </c>
      <c r="F4928" t="s">
        <v>4382</v>
      </c>
      <c r="G4928">
        <v>0</v>
      </c>
    </row>
    <row r="4929" spans="1:7" x14ac:dyDescent="0.2">
      <c r="A4929" s="1">
        <v>40434</v>
      </c>
      <c r="B4929">
        <v>0.1</v>
      </c>
      <c r="C4929">
        <v>0.1</v>
      </c>
      <c r="D4929">
        <v>0.1</v>
      </c>
      <c r="E4929">
        <v>0.1</v>
      </c>
      <c r="F4929" t="s">
        <v>4383</v>
      </c>
      <c r="G4929">
        <v>0</v>
      </c>
    </row>
    <row r="4930" spans="1:7" x14ac:dyDescent="0.2">
      <c r="A4930" s="1">
        <v>40433</v>
      </c>
      <c r="B4930">
        <v>0.1</v>
      </c>
      <c r="C4930">
        <v>0.1</v>
      </c>
      <c r="D4930">
        <v>0.1</v>
      </c>
      <c r="E4930">
        <v>0.1</v>
      </c>
      <c r="F4930" t="s">
        <v>4384</v>
      </c>
      <c r="G4930">
        <v>0</v>
      </c>
    </row>
    <row r="4931" spans="1:7" x14ac:dyDescent="0.2">
      <c r="A4931" s="1">
        <v>40432</v>
      </c>
      <c r="B4931">
        <v>0.1</v>
      </c>
      <c r="C4931">
        <v>0.1</v>
      </c>
      <c r="D4931">
        <v>0.1</v>
      </c>
      <c r="E4931">
        <v>0.1</v>
      </c>
      <c r="F4931" t="s">
        <v>4385</v>
      </c>
      <c r="G4931">
        <v>0</v>
      </c>
    </row>
    <row r="4932" spans="1:7" x14ac:dyDescent="0.2">
      <c r="A4932" s="1">
        <v>40431</v>
      </c>
      <c r="B4932">
        <v>0.1</v>
      </c>
      <c r="C4932">
        <v>0.1</v>
      </c>
      <c r="D4932">
        <v>0.1</v>
      </c>
      <c r="E4932">
        <v>0.1</v>
      </c>
      <c r="F4932" t="s">
        <v>4309</v>
      </c>
      <c r="G4932">
        <v>0</v>
      </c>
    </row>
    <row r="4933" spans="1:7" x14ac:dyDescent="0.2">
      <c r="A4933" s="1">
        <v>40430</v>
      </c>
      <c r="B4933">
        <v>0.1</v>
      </c>
      <c r="C4933">
        <v>0.1</v>
      </c>
      <c r="D4933">
        <v>0.1</v>
      </c>
      <c r="E4933">
        <v>0.1</v>
      </c>
      <c r="F4933" t="s">
        <v>4386</v>
      </c>
      <c r="G4933">
        <v>0</v>
      </c>
    </row>
    <row r="4934" spans="1:7" x14ac:dyDescent="0.2">
      <c r="A4934" s="1">
        <v>40429</v>
      </c>
      <c r="B4934">
        <v>0.1</v>
      </c>
      <c r="C4934">
        <v>0.1</v>
      </c>
      <c r="D4934">
        <v>0.1</v>
      </c>
      <c r="E4934">
        <v>0.1</v>
      </c>
      <c r="F4934" t="s">
        <v>4387</v>
      </c>
      <c r="G4934">
        <v>0</v>
      </c>
    </row>
    <row r="4935" spans="1:7" x14ac:dyDescent="0.2">
      <c r="A4935" s="1">
        <v>40428</v>
      </c>
      <c r="B4935">
        <v>0.1</v>
      </c>
      <c r="C4935">
        <v>0.1</v>
      </c>
      <c r="D4935">
        <v>0.1</v>
      </c>
      <c r="E4935">
        <v>0.1</v>
      </c>
      <c r="F4935" t="s">
        <v>3398</v>
      </c>
      <c r="G4935">
        <v>0</v>
      </c>
    </row>
    <row r="4936" spans="1:7" x14ac:dyDescent="0.2">
      <c r="A4936" s="1">
        <v>40427</v>
      </c>
      <c r="B4936">
        <v>0.1</v>
      </c>
      <c r="C4936">
        <v>0.1</v>
      </c>
      <c r="D4936">
        <v>0.1</v>
      </c>
      <c r="E4936">
        <v>0.1</v>
      </c>
      <c r="F4936" t="s">
        <v>4388</v>
      </c>
      <c r="G4936">
        <v>0</v>
      </c>
    </row>
    <row r="4937" spans="1:7" x14ac:dyDescent="0.2">
      <c r="A4937" s="1">
        <v>40426</v>
      </c>
      <c r="B4937">
        <v>0.1</v>
      </c>
      <c r="C4937">
        <v>0.1</v>
      </c>
      <c r="D4937">
        <v>0.1</v>
      </c>
      <c r="E4937">
        <v>0.1</v>
      </c>
      <c r="F4937" t="s">
        <v>4389</v>
      </c>
      <c r="G4937">
        <v>0</v>
      </c>
    </row>
    <row r="4938" spans="1:7" x14ac:dyDescent="0.2">
      <c r="A4938" s="1">
        <v>40425</v>
      </c>
      <c r="B4938">
        <v>0.1</v>
      </c>
      <c r="C4938">
        <v>0.1</v>
      </c>
      <c r="D4938">
        <v>0.1</v>
      </c>
      <c r="E4938">
        <v>0.1</v>
      </c>
      <c r="F4938" t="s">
        <v>3397</v>
      </c>
      <c r="G4938">
        <v>0</v>
      </c>
    </row>
    <row r="4939" spans="1:7" x14ac:dyDescent="0.2">
      <c r="A4939" s="1">
        <v>40424</v>
      </c>
      <c r="B4939">
        <v>0.1</v>
      </c>
      <c r="C4939">
        <v>0.1</v>
      </c>
      <c r="D4939">
        <v>0.1</v>
      </c>
      <c r="E4939">
        <v>0.1</v>
      </c>
      <c r="F4939" t="s">
        <v>4390</v>
      </c>
      <c r="G4939">
        <v>0</v>
      </c>
    </row>
    <row r="4940" spans="1:7" x14ac:dyDescent="0.2">
      <c r="A4940" s="1">
        <v>40423</v>
      </c>
      <c r="B4940">
        <v>0.1</v>
      </c>
      <c r="C4940">
        <v>0.1</v>
      </c>
      <c r="D4940">
        <v>0.1</v>
      </c>
      <c r="E4940">
        <v>0.1</v>
      </c>
      <c r="F4940" t="s">
        <v>4391</v>
      </c>
      <c r="G4940">
        <v>0</v>
      </c>
    </row>
    <row r="4941" spans="1:7" x14ac:dyDescent="0.2">
      <c r="A4941" s="1">
        <v>40422</v>
      </c>
      <c r="B4941">
        <v>0.1</v>
      </c>
      <c r="C4941">
        <v>0.1</v>
      </c>
      <c r="D4941">
        <v>0.1</v>
      </c>
      <c r="E4941">
        <v>0.1</v>
      </c>
      <c r="F4941" t="s">
        <v>4370</v>
      </c>
      <c r="G4941">
        <v>0</v>
      </c>
    </row>
    <row r="4942" spans="1:7" x14ac:dyDescent="0.2">
      <c r="A4942" s="1">
        <v>40421</v>
      </c>
      <c r="B4942">
        <v>0.1</v>
      </c>
      <c r="C4942">
        <v>0.1</v>
      </c>
      <c r="D4942">
        <v>0.1</v>
      </c>
      <c r="E4942">
        <v>0.1</v>
      </c>
      <c r="F4942" t="s">
        <v>4392</v>
      </c>
      <c r="G4942">
        <v>0</v>
      </c>
    </row>
    <row r="4943" spans="1:7" x14ac:dyDescent="0.2">
      <c r="A4943" s="1">
        <v>40420</v>
      </c>
      <c r="B4943">
        <v>0.1</v>
      </c>
      <c r="C4943">
        <v>0.1</v>
      </c>
      <c r="D4943">
        <v>0.1</v>
      </c>
      <c r="E4943">
        <v>0</v>
      </c>
      <c r="F4943" t="s">
        <v>4393</v>
      </c>
      <c r="G4943">
        <v>0</v>
      </c>
    </row>
    <row r="4944" spans="1:7" x14ac:dyDescent="0.2">
      <c r="A4944" s="1">
        <v>40419</v>
      </c>
      <c r="B4944">
        <v>0.1</v>
      </c>
      <c r="C4944">
        <v>0.1</v>
      </c>
      <c r="D4944">
        <v>0.1</v>
      </c>
      <c r="E4944">
        <v>0.1</v>
      </c>
      <c r="F4944" t="s">
        <v>4394</v>
      </c>
      <c r="G4944">
        <v>0</v>
      </c>
    </row>
    <row r="4945" spans="1:7" x14ac:dyDescent="0.2">
      <c r="A4945" s="1">
        <v>40418</v>
      </c>
      <c r="B4945">
        <v>0.1</v>
      </c>
      <c r="C4945">
        <v>0.1</v>
      </c>
      <c r="D4945">
        <v>0.1</v>
      </c>
      <c r="E4945">
        <v>0.1</v>
      </c>
      <c r="F4945" t="s">
        <v>4395</v>
      </c>
      <c r="G4945">
        <v>0</v>
      </c>
    </row>
    <row r="4946" spans="1:7" x14ac:dyDescent="0.2">
      <c r="A4946" s="1">
        <v>40417</v>
      </c>
      <c r="B4946">
        <v>0.1</v>
      </c>
      <c r="C4946">
        <v>0.1</v>
      </c>
      <c r="D4946">
        <v>0.1</v>
      </c>
      <c r="E4946">
        <v>0.1</v>
      </c>
      <c r="F4946" t="s">
        <v>4396</v>
      </c>
      <c r="G4946">
        <v>0</v>
      </c>
    </row>
    <row r="4947" spans="1:7" x14ac:dyDescent="0.2">
      <c r="A4947" s="1">
        <v>40416</v>
      </c>
      <c r="B4947">
        <v>0.1</v>
      </c>
      <c r="C4947">
        <v>0.1</v>
      </c>
      <c r="D4947">
        <v>0.1</v>
      </c>
      <c r="E4947">
        <v>0.1</v>
      </c>
      <c r="F4947" t="s">
        <v>3267</v>
      </c>
      <c r="G4947">
        <v>0</v>
      </c>
    </row>
    <row r="4948" spans="1:7" x14ac:dyDescent="0.2">
      <c r="A4948" s="1">
        <v>40415</v>
      </c>
      <c r="B4948">
        <v>0.1</v>
      </c>
      <c r="C4948">
        <v>0.1</v>
      </c>
      <c r="D4948">
        <v>0.1</v>
      </c>
      <c r="E4948">
        <v>0.1</v>
      </c>
      <c r="F4948" t="s">
        <v>3367</v>
      </c>
      <c r="G4948">
        <v>0</v>
      </c>
    </row>
    <row r="4949" spans="1:7" x14ac:dyDescent="0.2">
      <c r="A4949" s="1">
        <v>40414</v>
      </c>
      <c r="B4949">
        <v>0.1</v>
      </c>
      <c r="C4949">
        <v>0.1</v>
      </c>
      <c r="D4949">
        <v>0.1</v>
      </c>
      <c r="E4949">
        <v>0.1</v>
      </c>
      <c r="F4949" t="s">
        <v>4397</v>
      </c>
      <c r="G4949">
        <v>0</v>
      </c>
    </row>
    <row r="4950" spans="1:7" x14ac:dyDescent="0.2">
      <c r="A4950" s="1">
        <v>40413</v>
      </c>
      <c r="B4950">
        <v>0.1</v>
      </c>
      <c r="C4950">
        <v>0.1</v>
      </c>
      <c r="D4950">
        <v>0.1</v>
      </c>
      <c r="E4950">
        <v>0.1</v>
      </c>
      <c r="F4950" t="s">
        <v>4398</v>
      </c>
      <c r="G4950">
        <v>0</v>
      </c>
    </row>
    <row r="4951" spans="1:7" x14ac:dyDescent="0.2">
      <c r="A4951" s="1">
        <v>40412</v>
      </c>
      <c r="B4951">
        <v>0.1</v>
      </c>
      <c r="C4951">
        <v>0.1</v>
      </c>
      <c r="D4951">
        <v>0.1</v>
      </c>
      <c r="E4951">
        <v>0.1</v>
      </c>
      <c r="F4951" t="s">
        <v>4399</v>
      </c>
      <c r="G4951">
        <v>0</v>
      </c>
    </row>
    <row r="4952" spans="1:7" x14ac:dyDescent="0.2">
      <c r="A4952" s="1">
        <v>40411</v>
      </c>
      <c r="B4952">
        <v>0.1</v>
      </c>
      <c r="C4952">
        <v>0.1</v>
      </c>
      <c r="D4952">
        <v>0.1</v>
      </c>
      <c r="E4952">
        <v>0.1</v>
      </c>
      <c r="F4952" t="s">
        <v>4400</v>
      </c>
      <c r="G4952">
        <v>0</v>
      </c>
    </row>
    <row r="4953" spans="1:7" x14ac:dyDescent="0.2">
      <c r="A4953" s="1">
        <v>40410</v>
      </c>
      <c r="B4953">
        <v>0.1</v>
      </c>
      <c r="C4953">
        <v>0.1</v>
      </c>
      <c r="D4953">
        <v>0.1</v>
      </c>
      <c r="E4953">
        <v>0.1</v>
      </c>
      <c r="F4953" t="s">
        <v>3360</v>
      </c>
      <c r="G4953">
        <v>0</v>
      </c>
    </row>
    <row r="4954" spans="1:7" x14ac:dyDescent="0.2">
      <c r="A4954" s="1">
        <v>40409</v>
      </c>
      <c r="B4954">
        <v>0.1</v>
      </c>
      <c r="C4954">
        <v>0.1</v>
      </c>
      <c r="D4954">
        <v>0.1</v>
      </c>
      <c r="E4954">
        <v>0.1</v>
      </c>
      <c r="F4954" t="s">
        <v>4401</v>
      </c>
      <c r="G4954">
        <v>0</v>
      </c>
    </row>
    <row r="4955" spans="1:7" x14ac:dyDescent="0.2">
      <c r="A4955" s="1">
        <v>40408</v>
      </c>
      <c r="B4955">
        <v>0.1</v>
      </c>
      <c r="C4955">
        <v>0.1</v>
      </c>
      <c r="D4955">
        <v>0.1</v>
      </c>
      <c r="E4955">
        <v>0.1</v>
      </c>
      <c r="F4955" t="s">
        <v>4402</v>
      </c>
      <c r="G4955">
        <v>0</v>
      </c>
    </row>
    <row r="4956" spans="1:7" x14ac:dyDescent="0.2">
      <c r="A4956" s="1">
        <v>40407</v>
      </c>
      <c r="B4956">
        <v>0.1</v>
      </c>
      <c r="C4956">
        <v>0.1</v>
      </c>
      <c r="D4956">
        <v>0.1</v>
      </c>
      <c r="E4956">
        <v>0.1</v>
      </c>
      <c r="F4956" t="s">
        <v>4403</v>
      </c>
      <c r="G4956">
        <v>0</v>
      </c>
    </row>
    <row r="4957" spans="1:7" x14ac:dyDescent="0.2">
      <c r="A4957" s="1">
        <v>40406</v>
      </c>
      <c r="B4957">
        <v>0.1</v>
      </c>
      <c r="C4957">
        <v>0.1</v>
      </c>
      <c r="D4957">
        <v>0.1</v>
      </c>
      <c r="E4957">
        <v>0.1</v>
      </c>
      <c r="F4957" t="s">
        <v>4404</v>
      </c>
      <c r="G4957">
        <v>0</v>
      </c>
    </row>
    <row r="4958" spans="1:7" x14ac:dyDescent="0.2">
      <c r="A4958" s="1">
        <v>40405</v>
      </c>
      <c r="B4958">
        <v>0.1</v>
      </c>
      <c r="C4958">
        <v>0.1</v>
      </c>
      <c r="D4958">
        <v>0.1</v>
      </c>
      <c r="E4958">
        <v>0.1</v>
      </c>
      <c r="F4958" t="s">
        <v>4269</v>
      </c>
      <c r="G4958">
        <v>0</v>
      </c>
    </row>
    <row r="4959" spans="1:7" x14ac:dyDescent="0.2">
      <c r="A4959" s="1">
        <v>40404</v>
      </c>
      <c r="B4959">
        <v>0.1</v>
      </c>
      <c r="C4959">
        <v>0.1</v>
      </c>
      <c r="D4959">
        <v>0.1</v>
      </c>
      <c r="E4959">
        <v>0.1</v>
      </c>
      <c r="F4959" t="s">
        <v>4405</v>
      </c>
      <c r="G4959">
        <v>0</v>
      </c>
    </row>
    <row r="4960" spans="1:7" x14ac:dyDescent="0.2">
      <c r="A4960" s="1">
        <v>40403</v>
      </c>
      <c r="B4960">
        <v>0.1</v>
      </c>
      <c r="C4960">
        <v>0.1</v>
      </c>
      <c r="D4960">
        <v>0.1</v>
      </c>
      <c r="E4960">
        <v>0.1</v>
      </c>
      <c r="F4960" t="s">
        <v>3383</v>
      </c>
      <c r="G4960">
        <v>0</v>
      </c>
    </row>
    <row r="4961" spans="1:7" x14ac:dyDescent="0.2">
      <c r="A4961" s="1">
        <v>40402</v>
      </c>
      <c r="B4961">
        <v>0.1</v>
      </c>
      <c r="C4961">
        <v>0.1</v>
      </c>
      <c r="D4961">
        <v>0.1</v>
      </c>
      <c r="E4961">
        <v>0.1</v>
      </c>
      <c r="F4961" t="s">
        <v>4406</v>
      </c>
      <c r="G4961">
        <v>0</v>
      </c>
    </row>
    <row r="4962" spans="1:7" x14ac:dyDescent="0.2">
      <c r="A4962" s="1">
        <v>40401</v>
      </c>
      <c r="B4962">
        <v>0.1</v>
      </c>
      <c r="C4962">
        <v>0.1</v>
      </c>
      <c r="D4962">
        <v>0.1</v>
      </c>
      <c r="E4962">
        <v>0.1</v>
      </c>
      <c r="F4962" t="s">
        <v>4407</v>
      </c>
      <c r="G4962">
        <v>0</v>
      </c>
    </row>
    <row r="4963" spans="1:7" x14ac:dyDescent="0.2">
      <c r="A4963" s="1">
        <v>40400</v>
      </c>
      <c r="B4963">
        <v>0.1</v>
      </c>
      <c r="C4963">
        <v>0.1</v>
      </c>
      <c r="D4963">
        <v>0.1</v>
      </c>
      <c r="E4963">
        <v>0.1</v>
      </c>
      <c r="F4963" t="s">
        <v>4408</v>
      </c>
      <c r="G4963">
        <v>0</v>
      </c>
    </row>
    <row r="4964" spans="1:7" x14ac:dyDescent="0.2">
      <c r="A4964" s="1">
        <v>40399</v>
      </c>
      <c r="B4964">
        <v>0.1</v>
      </c>
      <c r="C4964">
        <v>0.1</v>
      </c>
      <c r="D4964">
        <v>0.1</v>
      </c>
      <c r="E4964">
        <v>0.1</v>
      </c>
      <c r="F4964" t="s">
        <v>4409</v>
      </c>
      <c r="G4964">
        <v>0</v>
      </c>
    </row>
    <row r="4965" spans="1:7" x14ac:dyDescent="0.2">
      <c r="A4965" s="1">
        <v>40398</v>
      </c>
      <c r="B4965">
        <v>0.1</v>
      </c>
      <c r="C4965">
        <v>0.1</v>
      </c>
      <c r="D4965">
        <v>0.1</v>
      </c>
      <c r="E4965">
        <v>0.1</v>
      </c>
      <c r="F4965" t="s">
        <v>3348</v>
      </c>
      <c r="G4965">
        <v>0</v>
      </c>
    </row>
    <row r="4966" spans="1:7" x14ac:dyDescent="0.2">
      <c r="A4966" s="1">
        <v>40397</v>
      </c>
      <c r="B4966">
        <v>0.1</v>
      </c>
      <c r="C4966">
        <v>0.1</v>
      </c>
      <c r="D4966">
        <v>0.1</v>
      </c>
      <c r="E4966">
        <v>0.1</v>
      </c>
      <c r="F4966" t="s">
        <v>4410</v>
      </c>
      <c r="G4966">
        <v>0</v>
      </c>
    </row>
    <row r="4967" spans="1:7" x14ac:dyDescent="0.2">
      <c r="A4967" s="1">
        <v>40396</v>
      </c>
      <c r="B4967">
        <v>0.1</v>
      </c>
      <c r="C4967">
        <v>0.1</v>
      </c>
      <c r="D4967">
        <v>0.1</v>
      </c>
      <c r="E4967">
        <v>0.1</v>
      </c>
      <c r="F4967" t="s">
        <v>3342</v>
      </c>
      <c r="G4967">
        <v>0</v>
      </c>
    </row>
    <row r="4968" spans="1:7" x14ac:dyDescent="0.2">
      <c r="A4968" s="1">
        <v>40395</v>
      </c>
      <c r="B4968">
        <v>0.1</v>
      </c>
      <c r="C4968">
        <v>0.1</v>
      </c>
      <c r="D4968">
        <v>0.1</v>
      </c>
      <c r="E4968">
        <v>0.1</v>
      </c>
      <c r="F4968" t="s">
        <v>3354</v>
      </c>
      <c r="G4968">
        <v>0</v>
      </c>
    </row>
    <row r="4969" spans="1:7" x14ac:dyDescent="0.2">
      <c r="A4969" s="1">
        <v>40394</v>
      </c>
      <c r="B4969">
        <v>0.1</v>
      </c>
      <c r="C4969">
        <v>0.1</v>
      </c>
      <c r="D4969">
        <v>0.1</v>
      </c>
      <c r="E4969">
        <v>0.1</v>
      </c>
      <c r="F4969" t="s">
        <v>4411</v>
      </c>
      <c r="G4969">
        <v>0</v>
      </c>
    </row>
    <row r="4970" spans="1:7" x14ac:dyDescent="0.2">
      <c r="A4970" s="1">
        <v>40393</v>
      </c>
      <c r="B4970">
        <v>0.1</v>
      </c>
      <c r="C4970">
        <v>0.1</v>
      </c>
      <c r="D4970">
        <v>0.1</v>
      </c>
      <c r="E4970">
        <v>0.1</v>
      </c>
      <c r="F4970" t="s">
        <v>4412</v>
      </c>
      <c r="G4970">
        <v>0</v>
      </c>
    </row>
    <row r="4971" spans="1:7" x14ac:dyDescent="0.2">
      <c r="A4971" s="1">
        <v>40392</v>
      </c>
      <c r="B4971">
        <v>0.1</v>
      </c>
      <c r="C4971">
        <v>0.1</v>
      </c>
      <c r="D4971">
        <v>0.1</v>
      </c>
      <c r="E4971">
        <v>0.1</v>
      </c>
      <c r="F4971" t="s">
        <v>3306</v>
      </c>
      <c r="G4971">
        <v>0</v>
      </c>
    </row>
    <row r="4972" spans="1:7" x14ac:dyDescent="0.2">
      <c r="A4972" s="1">
        <v>40391</v>
      </c>
      <c r="B4972">
        <v>0.1</v>
      </c>
      <c r="C4972">
        <v>0.1</v>
      </c>
      <c r="D4972">
        <v>0.1</v>
      </c>
      <c r="E4972">
        <v>0.1</v>
      </c>
      <c r="F4972" t="s">
        <v>4413</v>
      </c>
      <c r="G4972">
        <v>0</v>
      </c>
    </row>
    <row r="4973" spans="1:7" x14ac:dyDescent="0.2">
      <c r="A4973" s="1">
        <v>40390</v>
      </c>
      <c r="B4973">
        <v>0.1</v>
      </c>
      <c r="C4973">
        <v>0.1</v>
      </c>
      <c r="D4973">
        <v>0.1</v>
      </c>
      <c r="E4973">
        <v>0.1</v>
      </c>
      <c r="F4973" t="s">
        <v>3385</v>
      </c>
      <c r="G4973">
        <v>0</v>
      </c>
    </row>
    <row r="4974" spans="1:7" x14ac:dyDescent="0.2">
      <c r="A4974" s="1">
        <v>40389</v>
      </c>
      <c r="B4974">
        <v>0.1</v>
      </c>
      <c r="C4974">
        <v>0.1</v>
      </c>
      <c r="D4974">
        <v>0.1</v>
      </c>
      <c r="E4974">
        <v>0.1</v>
      </c>
      <c r="F4974" t="s">
        <v>4414</v>
      </c>
      <c r="G4974">
        <v>0</v>
      </c>
    </row>
    <row r="4975" spans="1:7" x14ac:dyDescent="0.2">
      <c r="A4975" s="1">
        <v>40388</v>
      </c>
      <c r="B4975">
        <v>0.1</v>
      </c>
      <c r="C4975">
        <v>0.1</v>
      </c>
      <c r="D4975">
        <v>0.1</v>
      </c>
      <c r="E4975">
        <v>0.1</v>
      </c>
      <c r="F4975" t="s">
        <v>3374</v>
      </c>
      <c r="G4975">
        <v>0</v>
      </c>
    </row>
    <row r="4976" spans="1:7" x14ac:dyDescent="0.2">
      <c r="A4976" s="1">
        <v>40387</v>
      </c>
      <c r="B4976">
        <v>0.1</v>
      </c>
      <c r="C4976">
        <v>0.1</v>
      </c>
      <c r="D4976">
        <v>0.1</v>
      </c>
      <c r="E4976">
        <v>0.1</v>
      </c>
      <c r="F4976" t="s">
        <v>4415</v>
      </c>
      <c r="G4976">
        <v>0</v>
      </c>
    </row>
    <row r="4977" spans="1:7" x14ac:dyDescent="0.2">
      <c r="A4977" s="1">
        <v>40386</v>
      </c>
      <c r="B4977">
        <v>0.1</v>
      </c>
      <c r="C4977">
        <v>0.1</v>
      </c>
      <c r="D4977">
        <v>0.1</v>
      </c>
      <c r="E4977">
        <v>0.1</v>
      </c>
      <c r="F4977" t="s">
        <v>3357</v>
      </c>
      <c r="G4977">
        <v>0</v>
      </c>
    </row>
    <row r="4978" spans="1:7" x14ac:dyDescent="0.2">
      <c r="A4978" s="1">
        <v>40385</v>
      </c>
      <c r="B4978">
        <v>0.1</v>
      </c>
      <c r="C4978">
        <v>0.1</v>
      </c>
      <c r="D4978">
        <v>0.1</v>
      </c>
      <c r="E4978">
        <v>0.1</v>
      </c>
      <c r="F4978" t="s">
        <v>4416</v>
      </c>
      <c r="G4978">
        <v>0</v>
      </c>
    </row>
    <row r="4979" spans="1:7" x14ac:dyDescent="0.2">
      <c r="A4979" s="1">
        <v>40384</v>
      </c>
      <c r="B4979">
        <v>0.1</v>
      </c>
      <c r="C4979">
        <v>0.1</v>
      </c>
      <c r="D4979">
        <v>0.1</v>
      </c>
      <c r="E4979">
        <v>0.1</v>
      </c>
      <c r="F4979" t="s">
        <v>4417</v>
      </c>
      <c r="G4979">
        <v>0</v>
      </c>
    </row>
    <row r="4980" spans="1:7" x14ac:dyDescent="0.2">
      <c r="A4980" s="1">
        <v>40383</v>
      </c>
      <c r="B4980">
        <v>0.1</v>
      </c>
      <c r="C4980">
        <v>0.1</v>
      </c>
      <c r="D4980">
        <v>0.1</v>
      </c>
      <c r="E4980">
        <v>0.1</v>
      </c>
      <c r="F4980" t="s">
        <v>3410</v>
      </c>
      <c r="G4980">
        <v>0</v>
      </c>
    </row>
    <row r="4981" spans="1:7" x14ac:dyDescent="0.2">
      <c r="A4981" s="1">
        <v>40382</v>
      </c>
      <c r="B4981">
        <v>0.1</v>
      </c>
      <c r="C4981">
        <v>0.1</v>
      </c>
      <c r="D4981">
        <v>0.1</v>
      </c>
      <c r="E4981">
        <v>0.1</v>
      </c>
      <c r="F4981" t="s">
        <v>1151</v>
      </c>
      <c r="G4981">
        <v>0</v>
      </c>
    </row>
    <row r="4982" spans="1:7" x14ac:dyDescent="0.2">
      <c r="A4982" s="1">
        <v>40381</v>
      </c>
      <c r="B4982">
        <v>0.1</v>
      </c>
      <c r="C4982">
        <v>0.1</v>
      </c>
      <c r="D4982">
        <v>0.1</v>
      </c>
      <c r="E4982">
        <v>0.1</v>
      </c>
      <c r="F4982" t="s">
        <v>4289</v>
      </c>
      <c r="G4982">
        <v>0</v>
      </c>
    </row>
    <row r="4983" spans="1:7" x14ac:dyDescent="0.2">
      <c r="A4983" s="1">
        <v>40380</v>
      </c>
      <c r="B4983">
        <v>0.1</v>
      </c>
      <c r="C4983">
        <v>0.1</v>
      </c>
      <c r="D4983">
        <v>0.1</v>
      </c>
      <c r="E4983">
        <v>0.1</v>
      </c>
      <c r="F4983" t="s">
        <v>4418</v>
      </c>
      <c r="G4983">
        <v>0</v>
      </c>
    </row>
    <row r="4984" spans="1:7" x14ac:dyDescent="0.2">
      <c r="A4984" s="1">
        <v>40379</v>
      </c>
      <c r="B4984">
        <v>0.1</v>
      </c>
      <c r="C4984">
        <v>0.1</v>
      </c>
      <c r="D4984">
        <v>0.1</v>
      </c>
      <c r="E4984">
        <v>0.1</v>
      </c>
      <c r="F4984" t="s">
        <v>937</v>
      </c>
      <c r="G4984">
        <v>0</v>
      </c>
    </row>
    <row r="4985" spans="1:7" x14ac:dyDescent="0.2">
      <c r="A4985" s="1">
        <v>40378</v>
      </c>
      <c r="B4985">
        <v>0.1</v>
      </c>
      <c r="C4985">
        <v>0.1</v>
      </c>
      <c r="D4985">
        <v>0.1</v>
      </c>
      <c r="E4985">
        <v>0.1</v>
      </c>
      <c r="F4985" t="s">
        <v>4419</v>
      </c>
      <c r="G4985">
        <v>0</v>
      </c>
    </row>
    <row r="4986" spans="1:7" x14ac:dyDescent="0.2">
      <c r="A4986" s="1">
        <v>40377</v>
      </c>
      <c r="B4986">
        <v>0.1</v>
      </c>
      <c r="C4986">
        <v>0</v>
      </c>
      <c r="D4986">
        <v>0.1</v>
      </c>
      <c r="E4986">
        <v>0.1</v>
      </c>
      <c r="F4986" t="s">
        <v>4420</v>
      </c>
      <c r="G498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7D2D2-1203-9343-8167-E01E1D6EA1EB}">
  <dimension ref="A1:G4986"/>
  <sheetViews>
    <sheetView zoomScale="75" workbookViewId="0">
      <selection activeCell="M52" sqref="M52"/>
    </sheetView>
  </sheetViews>
  <sheetFormatPr baseColWidth="10" defaultRowHeight="16" x14ac:dyDescent="0.2"/>
  <cols>
    <col min="1" max="1" width="10.5" bestFit="1" customWidth="1"/>
    <col min="2" max="5" width="8.1640625" bestFit="1" customWidth="1"/>
    <col min="6" max="6" width="12.1640625" bestFit="1" customWidth="1"/>
    <col min="7" max="7" width="11.83203125" bestFit="1" customWidth="1"/>
  </cols>
  <sheetData>
    <row r="1" spans="1:7" x14ac:dyDescent="0.2">
      <c r="A1" t="s">
        <v>0</v>
      </c>
      <c r="B1" t="s">
        <v>1</v>
      </c>
      <c r="C1" t="s">
        <v>2</v>
      </c>
      <c r="D1" t="s">
        <v>3</v>
      </c>
      <c r="E1" t="s">
        <v>4</v>
      </c>
      <c r="F1" t="s">
        <v>5</v>
      </c>
      <c r="G1" t="s">
        <v>6</v>
      </c>
    </row>
    <row r="2" spans="1:7" x14ac:dyDescent="0.2">
      <c r="A2" s="1">
        <v>45361</v>
      </c>
      <c r="B2">
        <v>69437.100000000006</v>
      </c>
      <c r="C2">
        <v>68360.7</v>
      </c>
      <c r="D2">
        <v>69676.399999999994</v>
      </c>
      <c r="E2">
        <v>68250.3</v>
      </c>
      <c r="F2">
        <v>1609490</v>
      </c>
      <c r="G2">
        <v>1.5699999999999999E-2</v>
      </c>
    </row>
    <row r="3" spans="1:7" x14ac:dyDescent="0.2">
      <c r="A3" s="1">
        <v>45360</v>
      </c>
      <c r="B3">
        <v>68366.5</v>
      </c>
      <c r="C3">
        <v>68178.5</v>
      </c>
      <c r="D3">
        <v>68576.899999999994</v>
      </c>
      <c r="E3">
        <v>67923.899999999994</v>
      </c>
      <c r="F3">
        <v>2180410</v>
      </c>
      <c r="G3">
        <v>2.8999999999999998E-3</v>
      </c>
    </row>
    <row r="4" spans="1:7" x14ac:dyDescent="0.2">
      <c r="A4" s="1">
        <v>45359</v>
      </c>
      <c r="B4">
        <v>68172</v>
      </c>
      <c r="C4">
        <v>66854.399999999994</v>
      </c>
      <c r="D4">
        <v>69904</v>
      </c>
      <c r="E4">
        <v>66170.7</v>
      </c>
      <c r="F4">
        <v>7548890</v>
      </c>
      <c r="G4">
        <v>1.9699999999999999E-2</v>
      </c>
    </row>
    <row r="5" spans="1:7" x14ac:dyDescent="0.2">
      <c r="A5" s="1">
        <v>45358</v>
      </c>
      <c r="B5">
        <v>66855.3</v>
      </c>
      <c r="C5">
        <v>66074.600000000006</v>
      </c>
      <c r="D5">
        <v>67985.5</v>
      </c>
      <c r="E5">
        <v>65602.600000000006</v>
      </c>
      <c r="F5">
        <v>3641090</v>
      </c>
      <c r="G5">
        <v>1.17E-2</v>
      </c>
    </row>
    <row r="6" spans="1:7" x14ac:dyDescent="0.2">
      <c r="A6" s="1">
        <v>45357</v>
      </c>
      <c r="B6">
        <v>66080.399999999994</v>
      </c>
      <c r="C6">
        <v>63794.7</v>
      </c>
      <c r="D6">
        <v>67604.899999999994</v>
      </c>
      <c r="E6">
        <v>62848.7</v>
      </c>
      <c r="F6">
        <v>10729810</v>
      </c>
      <c r="G6">
        <v>3.5900000000000001E-2</v>
      </c>
    </row>
    <row r="7" spans="1:7" x14ac:dyDescent="0.2">
      <c r="A7" s="1">
        <v>45356</v>
      </c>
      <c r="B7">
        <v>63792.6</v>
      </c>
      <c r="C7">
        <v>68273.100000000006</v>
      </c>
      <c r="D7">
        <v>69063.100000000006</v>
      </c>
      <c r="E7">
        <v>60138.2</v>
      </c>
      <c r="F7">
        <v>12456000</v>
      </c>
      <c r="G7">
        <v>-6.5600000000000006E-2</v>
      </c>
    </row>
    <row r="8" spans="1:7" x14ac:dyDescent="0.2">
      <c r="A8" s="1">
        <v>45355</v>
      </c>
      <c r="B8">
        <v>68270.100000000006</v>
      </c>
      <c r="C8">
        <v>63135.8</v>
      </c>
      <c r="D8">
        <v>68495.100000000006</v>
      </c>
      <c r="E8">
        <v>62746.8</v>
      </c>
      <c r="F8">
        <v>11253960.000000002</v>
      </c>
      <c r="G8">
        <v>8.1299999999999997E-2</v>
      </c>
    </row>
    <row r="9" spans="1:7" x14ac:dyDescent="0.2">
      <c r="A9" s="1">
        <v>45354</v>
      </c>
      <c r="B9">
        <v>63135.8</v>
      </c>
      <c r="C9">
        <v>61955.6</v>
      </c>
      <c r="D9">
        <v>63227.3</v>
      </c>
      <c r="E9">
        <v>61399.4</v>
      </c>
      <c r="F9">
        <v>38010</v>
      </c>
      <c r="G9">
        <v>1.84E-2</v>
      </c>
    </row>
    <row r="10" spans="1:7" x14ac:dyDescent="0.2">
      <c r="A10" s="1">
        <v>45353</v>
      </c>
      <c r="B10">
        <v>61994.5</v>
      </c>
      <c r="C10">
        <v>62397.7</v>
      </c>
      <c r="D10">
        <v>62446.3</v>
      </c>
      <c r="E10">
        <v>61621.9</v>
      </c>
      <c r="F10">
        <v>2704000</v>
      </c>
      <c r="G10">
        <v>-6.4999999999999997E-3</v>
      </c>
    </row>
    <row r="11" spans="1:7" x14ac:dyDescent="0.2">
      <c r="A11" s="1">
        <v>45352</v>
      </c>
      <c r="B11">
        <v>62397.7</v>
      </c>
      <c r="C11">
        <v>61157.3</v>
      </c>
      <c r="D11">
        <v>63147.3</v>
      </c>
      <c r="E11">
        <v>60790.9</v>
      </c>
      <c r="F11">
        <v>7196159.9999999991</v>
      </c>
      <c r="G11">
        <v>2.01E-2</v>
      </c>
    </row>
    <row r="12" spans="1:7" x14ac:dyDescent="0.2">
      <c r="A12" s="1">
        <v>45351</v>
      </c>
      <c r="B12">
        <v>61169.3</v>
      </c>
      <c r="C12">
        <v>62467.1</v>
      </c>
      <c r="D12">
        <v>63653.4</v>
      </c>
      <c r="E12">
        <v>60512.5</v>
      </c>
      <c r="F12">
        <v>3459410</v>
      </c>
      <c r="G12">
        <v>-2.0799999999999999E-2</v>
      </c>
    </row>
    <row r="13" spans="1:7" x14ac:dyDescent="0.2">
      <c r="A13" s="1">
        <v>45350</v>
      </c>
      <c r="B13">
        <v>62467.6</v>
      </c>
      <c r="C13">
        <v>57048.7</v>
      </c>
      <c r="D13">
        <v>63915.3</v>
      </c>
      <c r="E13">
        <v>56704.9</v>
      </c>
      <c r="F13">
        <v>11112960</v>
      </c>
      <c r="G13">
        <v>9.4799999999999995E-2</v>
      </c>
    </row>
    <row r="14" spans="1:7" x14ac:dyDescent="0.2">
      <c r="A14" s="1">
        <v>45349</v>
      </c>
      <c r="B14">
        <v>57056.2</v>
      </c>
      <c r="C14">
        <v>54491.1</v>
      </c>
      <c r="D14">
        <v>57555.199999999997</v>
      </c>
      <c r="E14">
        <v>54464</v>
      </c>
      <c r="F14">
        <v>4823040</v>
      </c>
      <c r="G14">
        <v>4.7E-2</v>
      </c>
    </row>
    <row r="15" spans="1:7" x14ac:dyDescent="0.2">
      <c r="A15" s="1">
        <v>45348</v>
      </c>
      <c r="B15">
        <v>54495.1</v>
      </c>
      <c r="C15">
        <v>51722.7</v>
      </c>
      <c r="D15">
        <v>54899.1</v>
      </c>
      <c r="E15">
        <v>50925.2</v>
      </c>
      <c r="F15">
        <v>390250</v>
      </c>
      <c r="G15">
        <v>5.3600000000000002E-2</v>
      </c>
    </row>
    <row r="16" spans="1:7" x14ac:dyDescent="0.2">
      <c r="A16" s="1">
        <v>45347</v>
      </c>
      <c r="B16">
        <v>51722.7</v>
      </c>
      <c r="C16">
        <v>51572.1</v>
      </c>
      <c r="D16">
        <v>51952</v>
      </c>
      <c r="E16">
        <v>51299</v>
      </c>
      <c r="F16">
        <v>1440210</v>
      </c>
      <c r="G16">
        <v>2.8999999999999998E-3</v>
      </c>
    </row>
    <row r="17" spans="1:7" x14ac:dyDescent="0.2">
      <c r="A17" s="1">
        <v>45346</v>
      </c>
      <c r="B17">
        <v>51571.6</v>
      </c>
      <c r="C17">
        <v>50739.6</v>
      </c>
      <c r="D17">
        <v>51689.9</v>
      </c>
      <c r="E17">
        <v>50592</v>
      </c>
      <c r="F17">
        <v>2078009.9999999998</v>
      </c>
      <c r="G17">
        <v>1.6400000000000001E-2</v>
      </c>
    </row>
    <row r="18" spans="1:7" x14ac:dyDescent="0.2">
      <c r="A18" s="1">
        <v>45345</v>
      </c>
      <c r="B18">
        <v>50740.5</v>
      </c>
      <c r="C18">
        <v>51320.6</v>
      </c>
      <c r="D18">
        <v>51532.5</v>
      </c>
      <c r="E18">
        <v>50537.599999999999</v>
      </c>
      <c r="F18">
        <v>1168290</v>
      </c>
      <c r="G18">
        <v>-1.1299999999999999E-2</v>
      </c>
    </row>
    <row r="19" spans="1:7" x14ac:dyDescent="0.2">
      <c r="A19" s="1">
        <v>45344</v>
      </c>
      <c r="B19">
        <v>51320.4</v>
      </c>
      <c r="C19">
        <v>51850.2</v>
      </c>
      <c r="D19">
        <v>52015.8</v>
      </c>
      <c r="E19">
        <v>50947.3</v>
      </c>
      <c r="F19">
        <v>1357290</v>
      </c>
      <c r="G19">
        <v>-1.04E-2</v>
      </c>
    </row>
    <row r="20" spans="1:7" x14ac:dyDescent="0.2">
      <c r="A20" s="1">
        <v>45343</v>
      </c>
      <c r="B20">
        <v>51858.2</v>
      </c>
      <c r="C20">
        <v>52263.5</v>
      </c>
      <c r="D20">
        <v>52367.3</v>
      </c>
      <c r="E20">
        <v>50676.9</v>
      </c>
      <c r="F20">
        <v>118040</v>
      </c>
      <c r="G20">
        <v>-7.7999999999999996E-3</v>
      </c>
    </row>
    <row r="21" spans="1:7" x14ac:dyDescent="0.2">
      <c r="A21" s="1">
        <v>45342</v>
      </c>
      <c r="B21">
        <v>52263.5</v>
      </c>
      <c r="C21">
        <v>51783.1</v>
      </c>
      <c r="D21">
        <v>52936.800000000003</v>
      </c>
      <c r="E21">
        <v>50801.8</v>
      </c>
      <c r="F21">
        <v>681000</v>
      </c>
      <c r="G21">
        <v>9.2999999999999992E-3</v>
      </c>
    </row>
    <row r="22" spans="1:7" x14ac:dyDescent="0.2">
      <c r="A22" s="1">
        <v>45341</v>
      </c>
      <c r="B22">
        <v>51783.6</v>
      </c>
      <c r="C22">
        <v>52119.6</v>
      </c>
      <c r="D22">
        <v>52484.800000000003</v>
      </c>
      <c r="E22">
        <v>51694.2</v>
      </c>
      <c r="F22">
        <v>2681290</v>
      </c>
      <c r="G22">
        <v>-6.4000000000000003E-3</v>
      </c>
    </row>
    <row r="23" spans="1:7" x14ac:dyDescent="0.2">
      <c r="A23" s="1">
        <v>45340</v>
      </c>
      <c r="B23">
        <v>52117.5</v>
      </c>
      <c r="C23">
        <v>51646</v>
      </c>
      <c r="D23">
        <v>52350.3</v>
      </c>
      <c r="E23">
        <v>51199.6</v>
      </c>
      <c r="F23">
        <v>2393210</v>
      </c>
      <c r="G23">
        <v>9.1000000000000004E-3</v>
      </c>
    </row>
    <row r="24" spans="1:7" x14ac:dyDescent="0.2">
      <c r="A24" s="1">
        <v>45339</v>
      </c>
      <c r="B24">
        <v>51646</v>
      </c>
      <c r="C24">
        <v>52134.2</v>
      </c>
      <c r="D24">
        <v>52175.5</v>
      </c>
      <c r="E24">
        <v>50652.3</v>
      </c>
      <c r="F24">
        <v>1460250.0000000002</v>
      </c>
      <c r="G24">
        <v>-9.4000000000000004E-3</v>
      </c>
    </row>
    <row r="25" spans="1:7" x14ac:dyDescent="0.2">
      <c r="A25" s="1">
        <v>45338</v>
      </c>
      <c r="B25">
        <v>52134.2</v>
      </c>
      <c r="C25">
        <v>51901.4</v>
      </c>
      <c r="D25">
        <v>52556.7</v>
      </c>
      <c r="E25">
        <v>51612.6</v>
      </c>
      <c r="F25">
        <v>4545960</v>
      </c>
      <c r="G25">
        <v>4.4999999999999997E-3</v>
      </c>
    </row>
    <row r="26" spans="1:7" x14ac:dyDescent="0.2">
      <c r="A26" s="1">
        <v>45337</v>
      </c>
      <c r="B26">
        <v>51901.3</v>
      </c>
      <c r="C26">
        <v>51805.2</v>
      </c>
      <c r="D26">
        <v>52819.4</v>
      </c>
      <c r="E26">
        <v>51327.5</v>
      </c>
      <c r="F26">
        <v>5379840</v>
      </c>
      <c r="G26">
        <v>2.3E-3</v>
      </c>
    </row>
    <row r="27" spans="1:7" x14ac:dyDescent="0.2">
      <c r="A27" s="1">
        <v>45336</v>
      </c>
      <c r="B27">
        <v>51782.400000000001</v>
      </c>
      <c r="C27">
        <v>49708.6</v>
      </c>
      <c r="D27">
        <v>52010.7</v>
      </c>
      <c r="E27">
        <v>49263.8</v>
      </c>
      <c r="F27">
        <v>2812250</v>
      </c>
      <c r="G27">
        <v>4.1599999999999998E-2</v>
      </c>
    </row>
    <row r="28" spans="1:7" x14ac:dyDescent="0.2">
      <c r="A28" s="1">
        <v>45335</v>
      </c>
      <c r="B28">
        <v>49716</v>
      </c>
      <c r="C28">
        <v>49941</v>
      </c>
      <c r="D28">
        <v>50326.6</v>
      </c>
      <c r="E28">
        <v>48398.3</v>
      </c>
      <c r="F28">
        <v>4004010.0000000005</v>
      </c>
      <c r="G28">
        <v>-4.4999999999999997E-3</v>
      </c>
    </row>
    <row r="29" spans="1:7" x14ac:dyDescent="0.2">
      <c r="A29" s="1">
        <v>45334</v>
      </c>
      <c r="B29">
        <v>49941.3</v>
      </c>
      <c r="C29">
        <v>48280.2</v>
      </c>
      <c r="D29">
        <v>50277.3</v>
      </c>
      <c r="E29">
        <v>47729.9</v>
      </c>
      <c r="F29">
        <v>6957249.9999999991</v>
      </c>
      <c r="G29">
        <v>3.4500000000000003E-2</v>
      </c>
    </row>
    <row r="30" spans="1:7" x14ac:dyDescent="0.2">
      <c r="A30" s="1">
        <v>45333</v>
      </c>
      <c r="B30">
        <v>48277.3</v>
      </c>
      <c r="C30">
        <v>47759.3</v>
      </c>
      <c r="D30">
        <v>48531.6</v>
      </c>
      <c r="E30">
        <v>47590.2</v>
      </c>
      <c r="F30">
        <v>1825000</v>
      </c>
      <c r="G30">
        <v>1.09E-2</v>
      </c>
    </row>
    <row r="31" spans="1:7" x14ac:dyDescent="0.2">
      <c r="A31" s="1">
        <v>45332</v>
      </c>
      <c r="B31">
        <v>47758.2</v>
      </c>
      <c r="C31">
        <v>47128</v>
      </c>
      <c r="D31">
        <v>48149</v>
      </c>
      <c r="E31">
        <v>46875</v>
      </c>
      <c r="F31">
        <v>624000</v>
      </c>
      <c r="G31">
        <v>1.34E-2</v>
      </c>
    </row>
    <row r="32" spans="1:7" x14ac:dyDescent="0.2">
      <c r="A32" s="1">
        <v>45331</v>
      </c>
      <c r="B32">
        <v>47127.5</v>
      </c>
      <c r="C32">
        <v>45293.3</v>
      </c>
      <c r="D32">
        <v>48118.8</v>
      </c>
      <c r="E32">
        <v>45254.2</v>
      </c>
      <c r="F32">
        <v>1079210</v>
      </c>
      <c r="G32">
        <v>4.0500000000000001E-2</v>
      </c>
    </row>
    <row r="33" spans="1:7" x14ac:dyDescent="0.2">
      <c r="A33" s="1">
        <v>45330</v>
      </c>
      <c r="B33">
        <v>45293.3</v>
      </c>
      <c r="C33">
        <v>44346.2</v>
      </c>
      <c r="D33">
        <v>45579.199999999997</v>
      </c>
      <c r="E33">
        <v>44336.4</v>
      </c>
      <c r="F33">
        <v>2522440</v>
      </c>
      <c r="G33">
        <v>2.1499999999999998E-2</v>
      </c>
    </row>
    <row r="34" spans="1:7" x14ac:dyDescent="0.2">
      <c r="A34" s="1">
        <v>45329</v>
      </c>
      <c r="B34">
        <v>44339.8</v>
      </c>
      <c r="C34">
        <v>43088.4</v>
      </c>
      <c r="D34">
        <v>44367.9</v>
      </c>
      <c r="E34">
        <v>42783.5</v>
      </c>
      <c r="F34">
        <v>2768490</v>
      </c>
      <c r="G34">
        <v>2.9100000000000001E-2</v>
      </c>
    </row>
    <row r="35" spans="1:7" x14ac:dyDescent="0.2">
      <c r="A35" s="1">
        <v>45328</v>
      </c>
      <c r="B35">
        <v>43087.7</v>
      </c>
      <c r="C35">
        <v>42697.599999999999</v>
      </c>
      <c r="D35">
        <v>43375.5</v>
      </c>
      <c r="E35">
        <v>42566.8</v>
      </c>
      <c r="F35">
        <v>1066240</v>
      </c>
      <c r="G35">
        <v>9.1000000000000004E-3</v>
      </c>
    </row>
    <row r="36" spans="1:7" x14ac:dyDescent="0.2">
      <c r="A36" s="1">
        <v>45327</v>
      </c>
      <c r="B36">
        <v>42697.2</v>
      </c>
      <c r="C36">
        <v>42581.4</v>
      </c>
      <c r="D36">
        <v>43532.2</v>
      </c>
      <c r="E36">
        <v>42272.5</v>
      </c>
      <c r="F36">
        <v>1020760</v>
      </c>
      <c r="G36">
        <v>2.7000000000000001E-3</v>
      </c>
    </row>
    <row r="37" spans="1:7" x14ac:dyDescent="0.2">
      <c r="A37" s="1">
        <v>45326</v>
      </c>
      <c r="B37">
        <v>42581.4</v>
      </c>
      <c r="C37">
        <v>43006.2</v>
      </c>
      <c r="D37">
        <v>43113.2</v>
      </c>
      <c r="E37">
        <v>42379.4</v>
      </c>
      <c r="F37">
        <v>670890</v>
      </c>
      <c r="G37">
        <v>-9.9000000000000008E-3</v>
      </c>
    </row>
    <row r="38" spans="1:7" x14ac:dyDescent="0.2">
      <c r="A38" s="1">
        <v>45325</v>
      </c>
      <c r="B38">
        <v>43005.7</v>
      </c>
      <c r="C38">
        <v>43194.7</v>
      </c>
      <c r="D38">
        <v>43370.400000000001</v>
      </c>
      <c r="E38">
        <v>42882</v>
      </c>
      <c r="F38">
        <v>830490</v>
      </c>
      <c r="G38">
        <v>-4.4000000000000003E-3</v>
      </c>
    </row>
    <row r="39" spans="1:7" x14ac:dyDescent="0.2">
      <c r="A39" s="1">
        <v>45324</v>
      </c>
      <c r="B39">
        <v>43194.7</v>
      </c>
      <c r="C39">
        <v>43083.7</v>
      </c>
      <c r="D39">
        <v>43459.3</v>
      </c>
      <c r="E39">
        <v>42596.3</v>
      </c>
      <c r="F39">
        <v>2772250</v>
      </c>
      <c r="G39">
        <v>2.5999999999999999E-3</v>
      </c>
    </row>
    <row r="40" spans="1:7" x14ac:dyDescent="0.2">
      <c r="A40" s="1">
        <v>45323</v>
      </c>
      <c r="B40">
        <v>43081.4</v>
      </c>
      <c r="C40">
        <v>42580.1</v>
      </c>
      <c r="D40">
        <v>43263.1</v>
      </c>
      <c r="E40">
        <v>41890.5</v>
      </c>
      <c r="F40">
        <v>3290610</v>
      </c>
      <c r="G40">
        <v>1.18E-2</v>
      </c>
    </row>
    <row r="41" spans="1:7" x14ac:dyDescent="0.2">
      <c r="A41" s="1">
        <v>45322</v>
      </c>
      <c r="B41">
        <v>42580.5</v>
      </c>
      <c r="C41">
        <v>42946.2</v>
      </c>
      <c r="D41">
        <v>43739.7</v>
      </c>
      <c r="E41">
        <v>42315.4</v>
      </c>
      <c r="F41">
        <v>2711040</v>
      </c>
      <c r="G41">
        <v>-8.5000000000000006E-3</v>
      </c>
    </row>
    <row r="42" spans="1:7" x14ac:dyDescent="0.2">
      <c r="A42" s="1">
        <v>45321</v>
      </c>
      <c r="B42">
        <v>42946.2</v>
      </c>
      <c r="C42">
        <v>43303.3</v>
      </c>
      <c r="D42">
        <v>43817.9</v>
      </c>
      <c r="E42">
        <v>42702.9</v>
      </c>
      <c r="F42">
        <v>716690</v>
      </c>
      <c r="G42">
        <v>-8.2000000000000007E-3</v>
      </c>
    </row>
    <row r="43" spans="1:7" x14ac:dyDescent="0.2">
      <c r="A43" s="1">
        <v>45320</v>
      </c>
      <c r="B43">
        <v>43299.8</v>
      </c>
      <c r="C43">
        <v>42031.4</v>
      </c>
      <c r="D43">
        <v>43305.599999999999</v>
      </c>
      <c r="E43">
        <v>41824.699999999997</v>
      </c>
      <c r="F43">
        <v>1040289.9999999999</v>
      </c>
      <c r="G43">
        <v>3.0200000000000001E-2</v>
      </c>
    </row>
    <row r="44" spans="1:7" x14ac:dyDescent="0.2">
      <c r="A44" s="1">
        <v>45319</v>
      </c>
      <c r="B44">
        <v>42030.7</v>
      </c>
      <c r="C44">
        <v>42121.3</v>
      </c>
      <c r="D44">
        <v>42817.1</v>
      </c>
      <c r="E44">
        <v>41649</v>
      </c>
      <c r="F44">
        <v>1724090</v>
      </c>
      <c r="G44">
        <v>-2.0999999999999999E-3</v>
      </c>
    </row>
    <row r="45" spans="1:7" x14ac:dyDescent="0.2">
      <c r="A45" s="1">
        <v>45318</v>
      </c>
      <c r="B45">
        <v>42120.9</v>
      </c>
      <c r="C45">
        <v>41811.5</v>
      </c>
      <c r="D45">
        <v>42191.8</v>
      </c>
      <c r="E45">
        <v>41413</v>
      </c>
      <c r="F45">
        <v>941160</v>
      </c>
      <c r="G45">
        <v>7.4000000000000003E-3</v>
      </c>
    </row>
    <row r="46" spans="1:7" x14ac:dyDescent="0.2">
      <c r="A46" s="1">
        <v>45317</v>
      </c>
      <c r="B46">
        <v>41811.300000000003</v>
      </c>
      <c r="C46">
        <v>39942</v>
      </c>
      <c r="D46">
        <v>42214.8</v>
      </c>
      <c r="E46">
        <v>39831.199999999997</v>
      </c>
      <c r="F46">
        <v>3265090</v>
      </c>
      <c r="G46">
        <v>4.7E-2</v>
      </c>
    </row>
    <row r="47" spans="1:7" x14ac:dyDescent="0.2">
      <c r="A47" s="1">
        <v>45316</v>
      </c>
      <c r="B47">
        <v>39935.699999999997</v>
      </c>
      <c r="C47">
        <v>40085.1</v>
      </c>
      <c r="D47">
        <v>40285.800000000003</v>
      </c>
      <c r="E47">
        <v>39546.300000000003</v>
      </c>
      <c r="F47">
        <v>1389000</v>
      </c>
      <c r="G47">
        <v>-3.7000000000000002E-3</v>
      </c>
    </row>
    <row r="48" spans="1:7" x14ac:dyDescent="0.2">
      <c r="A48" s="1">
        <v>45315</v>
      </c>
      <c r="B48">
        <v>40086</v>
      </c>
      <c r="C48">
        <v>39891.300000000003</v>
      </c>
      <c r="D48">
        <v>40535.199999999997</v>
      </c>
      <c r="E48">
        <v>39510</v>
      </c>
      <c r="F48">
        <v>3752960</v>
      </c>
      <c r="G48">
        <v>4.8999999999999998E-3</v>
      </c>
    </row>
    <row r="49" spans="1:7" x14ac:dyDescent="0.2">
      <c r="A49" s="1">
        <v>45314</v>
      </c>
      <c r="B49">
        <v>39888.800000000003</v>
      </c>
      <c r="C49">
        <v>39555</v>
      </c>
      <c r="D49">
        <v>40159.4</v>
      </c>
      <c r="E49">
        <v>38546.9</v>
      </c>
      <c r="F49">
        <v>5538890</v>
      </c>
      <c r="G49">
        <v>8.3999999999999995E-3</v>
      </c>
    </row>
    <row r="50" spans="1:7" x14ac:dyDescent="0.2">
      <c r="A50" s="1">
        <v>45313</v>
      </c>
      <c r="B50">
        <v>39556.400000000001</v>
      </c>
      <c r="C50">
        <v>41581.699999999997</v>
      </c>
      <c r="D50">
        <v>41684.9</v>
      </c>
      <c r="E50">
        <v>39468.400000000001</v>
      </c>
      <c r="F50">
        <v>851000</v>
      </c>
      <c r="G50">
        <v>-4.87E-2</v>
      </c>
    </row>
    <row r="51" spans="1:7" x14ac:dyDescent="0.2">
      <c r="A51" s="1">
        <v>45312</v>
      </c>
      <c r="B51">
        <v>41583.199999999997</v>
      </c>
      <c r="C51">
        <v>41695.4</v>
      </c>
      <c r="D51">
        <v>41878</v>
      </c>
      <c r="E51">
        <v>41504.5</v>
      </c>
      <c r="F51">
        <v>177210</v>
      </c>
      <c r="G51">
        <v>-2.7000000000000001E-3</v>
      </c>
    </row>
    <row r="52" spans="1:7" x14ac:dyDescent="0.2">
      <c r="A52" s="1">
        <v>45311</v>
      </c>
      <c r="B52">
        <v>41695.4</v>
      </c>
      <c r="C52">
        <v>41647.599999999999</v>
      </c>
      <c r="D52">
        <v>41858</v>
      </c>
      <c r="E52">
        <v>41449.5</v>
      </c>
      <c r="F52">
        <v>601290</v>
      </c>
      <c r="G52">
        <v>1.1000000000000001E-3</v>
      </c>
    </row>
    <row r="53" spans="1:7" x14ac:dyDescent="0.2">
      <c r="A53" s="1">
        <v>45310</v>
      </c>
      <c r="B53">
        <v>41648</v>
      </c>
      <c r="C53">
        <v>41293.800000000003</v>
      </c>
      <c r="D53">
        <v>42164.6</v>
      </c>
      <c r="E53">
        <v>40305.4</v>
      </c>
      <c r="F53">
        <v>4648960</v>
      </c>
      <c r="G53">
        <v>8.6E-3</v>
      </c>
    </row>
    <row r="54" spans="1:7" x14ac:dyDescent="0.2">
      <c r="A54" s="1">
        <v>45309</v>
      </c>
      <c r="B54">
        <v>41292.699999999997</v>
      </c>
      <c r="C54">
        <v>42763.5</v>
      </c>
      <c r="D54">
        <v>42908</v>
      </c>
      <c r="E54">
        <v>40682.6</v>
      </c>
      <c r="F54">
        <v>2462250</v>
      </c>
      <c r="G54">
        <v>-3.4500000000000003E-2</v>
      </c>
    </row>
    <row r="55" spans="1:7" x14ac:dyDescent="0.2">
      <c r="A55" s="1">
        <v>45308</v>
      </c>
      <c r="B55">
        <v>42768.7</v>
      </c>
      <c r="C55">
        <v>43139.1</v>
      </c>
      <c r="D55">
        <v>43192.3</v>
      </c>
      <c r="E55">
        <v>42211.8</v>
      </c>
      <c r="F55">
        <v>2219360</v>
      </c>
      <c r="G55">
        <v>-8.6999999999999994E-3</v>
      </c>
    </row>
    <row r="56" spans="1:7" x14ac:dyDescent="0.2">
      <c r="A56" s="1">
        <v>45307</v>
      </c>
      <c r="B56">
        <v>43145.5</v>
      </c>
      <c r="C56">
        <v>42515.199999999997</v>
      </c>
      <c r="D56">
        <v>43563.7</v>
      </c>
      <c r="E56">
        <v>42093.1</v>
      </c>
      <c r="F56">
        <v>5945490</v>
      </c>
      <c r="G56">
        <v>1.49E-2</v>
      </c>
    </row>
    <row r="57" spans="1:7" x14ac:dyDescent="0.2">
      <c r="A57" s="1">
        <v>45306</v>
      </c>
      <c r="B57">
        <v>42510.7</v>
      </c>
      <c r="C57">
        <v>41747.599999999999</v>
      </c>
      <c r="D57">
        <v>43348.9</v>
      </c>
      <c r="E57">
        <v>41719.199999999997</v>
      </c>
      <c r="F57">
        <v>416640</v>
      </c>
      <c r="G57">
        <v>1.83E-2</v>
      </c>
    </row>
    <row r="58" spans="1:7" x14ac:dyDescent="0.2">
      <c r="A58" s="1">
        <v>45305</v>
      </c>
      <c r="B58">
        <v>41746.1</v>
      </c>
      <c r="C58">
        <v>42851.3</v>
      </c>
      <c r="D58">
        <v>43069.4</v>
      </c>
      <c r="E58">
        <v>41739.599999999999</v>
      </c>
      <c r="F58">
        <v>519960</v>
      </c>
      <c r="G58">
        <v>-2.58E-2</v>
      </c>
    </row>
    <row r="59" spans="1:7" x14ac:dyDescent="0.2">
      <c r="A59" s="1">
        <v>45304</v>
      </c>
      <c r="B59">
        <v>42851.3</v>
      </c>
      <c r="C59">
        <v>42836.7</v>
      </c>
      <c r="D59">
        <v>43248.6</v>
      </c>
      <c r="E59">
        <v>42443.3</v>
      </c>
      <c r="F59">
        <v>867240</v>
      </c>
      <c r="G59">
        <v>4.0000000000000002E-4</v>
      </c>
    </row>
    <row r="60" spans="1:7" x14ac:dyDescent="0.2">
      <c r="A60" s="1">
        <v>45303</v>
      </c>
      <c r="B60">
        <v>42835.9</v>
      </c>
      <c r="C60">
        <v>46348.1</v>
      </c>
      <c r="D60">
        <v>46503.199999999997</v>
      </c>
      <c r="E60">
        <v>41857.9</v>
      </c>
      <c r="F60">
        <v>12596639.999999998</v>
      </c>
      <c r="G60">
        <v>-7.5800000000000006E-2</v>
      </c>
    </row>
    <row r="61" spans="1:7" x14ac:dyDescent="0.2">
      <c r="A61" s="1">
        <v>45302</v>
      </c>
      <c r="B61">
        <v>46348.2</v>
      </c>
      <c r="C61">
        <v>46629.3</v>
      </c>
      <c r="D61">
        <v>48923.7</v>
      </c>
      <c r="E61">
        <v>45651.8</v>
      </c>
      <c r="F61">
        <v>524159.99999999994</v>
      </c>
      <c r="G61">
        <v>-6.0000000000000001E-3</v>
      </c>
    </row>
    <row r="62" spans="1:7" x14ac:dyDescent="0.2">
      <c r="A62" s="1">
        <v>45301</v>
      </c>
      <c r="B62">
        <v>46629.3</v>
      </c>
      <c r="C62">
        <v>46112</v>
      </c>
      <c r="D62">
        <v>47654.3</v>
      </c>
      <c r="E62">
        <v>44403.6</v>
      </c>
      <c r="F62">
        <v>6311039.9999999991</v>
      </c>
      <c r="G62">
        <v>1.0800000000000001E-2</v>
      </c>
    </row>
    <row r="63" spans="1:7" x14ac:dyDescent="0.2">
      <c r="A63" s="1">
        <v>45300</v>
      </c>
      <c r="B63">
        <v>46129</v>
      </c>
      <c r="C63">
        <v>46959.199999999997</v>
      </c>
      <c r="D63">
        <v>47880.1</v>
      </c>
      <c r="E63">
        <v>45333.9</v>
      </c>
      <c r="F63">
        <v>900810</v>
      </c>
      <c r="G63">
        <v>-1.77E-2</v>
      </c>
    </row>
    <row r="64" spans="1:7" x14ac:dyDescent="0.2">
      <c r="A64" s="1">
        <v>45299</v>
      </c>
      <c r="B64">
        <v>46962.2</v>
      </c>
      <c r="C64">
        <v>43934.2</v>
      </c>
      <c r="D64">
        <v>47196.7</v>
      </c>
      <c r="E64">
        <v>43251</v>
      </c>
      <c r="F64">
        <v>927810</v>
      </c>
      <c r="G64">
        <v>6.9099999999999995E-2</v>
      </c>
    </row>
    <row r="65" spans="1:7" x14ac:dyDescent="0.2">
      <c r="A65" s="1">
        <v>45298</v>
      </c>
      <c r="B65">
        <v>43927.3</v>
      </c>
      <c r="C65">
        <v>43973.5</v>
      </c>
      <c r="D65">
        <v>44481.2</v>
      </c>
      <c r="E65">
        <v>43627.9</v>
      </c>
      <c r="F65">
        <v>1565090</v>
      </c>
      <c r="G65">
        <v>-8.9999999999999998E-4</v>
      </c>
    </row>
    <row r="66" spans="1:7" x14ac:dyDescent="0.2">
      <c r="A66" s="1">
        <v>45297</v>
      </c>
      <c r="B66">
        <v>43967.9</v>
      </c>
      <c r="C66">
        <v>44156.6</v>
      </c>
      <c r="D66">
        <v>44203.199999999997</v>
      </c>
      <c r="E66">
        <v>43424</v>
      </c>
      <c r="F66">
        <v>630760</v>
      </c>
      <c r="G66">
        <v>-4.3E-3</v>
      </c>
    </row>
    <row r="67" spans="1:7" x14ac:dyDescent="0.2">
      <c r="A67" s="1">
        <v>45296</v>
      </c>
      <c r="B67">
        <v>44156.9</v>
      </c>
      <c r="C67">
        <v>44163</v>
      </c>
      <c r="D67">
        <v>44312.1</v>
      </c>
      <c r="E67">
        <v>42629</v>
      </c>
      <c r="F67">
        <v>476489.99999999994</v>
      </c>
      <c r="G67">
        <v>0</v>
      </c>
    </row>
    <row r="68" spans="1:7" x14ac:dyDescent="0.2">
      <c r="A68" s="1">
        <v>45295</v>
      </c>
      <c r="B68">
        <v>44157</v>
      </c>
      <c r="C68">
        <v>42836.1</v>
      </c>
      <c r="D68">
        <v>44744.5</v>
      </c>
      <c r="E68">
        <v>42632.800000000003</v>
      </c>
      <c r="F68">
        <v>340250</v>
      </c>
      <c r="G68">
        <v>3.0800000000000001E-2</v>
      </c>
    </row>
    <row r="69" spans="1:7" x14ac:dyDescent="0.2">
      <c r="A69" s="1">
        <v>45294</v>
      </c>
      <c r="B69">
        <v>42836.1</v>
      </c>
      <c r="C69">
        <v>44943.7</v>
      </c>
      <c r="D69">
        <v>45492.7</v>
      </c>
      <c r="E69">
        <v>40888.300000000003</v>
      </c>
      <c r="F69">
        <v>7647250</v>
      </c>
      <c r="G69">
        <v>-4.6899999999999997E-2</v>
      </c>
    </row>
    <row r="70" spans="1:7" x14ac:dyDescent="0.2">
      <c r="A70" s="1">
        <v>45293</v>
      </c>
      <c r="B70">
        <v>44943.7</v>
      </c>
      <c r="C70">
        <v>44182.9</v>
      </c>
      <c r="D70">
        <v>45885.4</v>
      </c>
      <c r="E70">
        <v>44166</v>
      </c>
      <c r="F70">
        <v>8218560</v>
      </c>
      <c r="G70">
        <v>1.72E-2</v>
      </c>
    </row>
    <row r="71" spans="1:7" x14ac:dyDescent="0.2">
      <c r="A71" s="1">
        <v>45292</v>
      </c>
      <c r="B71">
        <v>44183.4</v>
      </c>
      <c r="C71">
        <v>42272.5</v>
      </c>
      <c r="D71">
        <v>44187</v>
      </c>
      <c r="E71">
        <v>42196.7</v>
      </c>
      <c r="F71">
        <v>1089000</v>
      </c>
      <c r="G71">
        <v>4.5199999999999997E-2</v>
      </c>
    </row>
    <row r="72" spans="1:7" x14ac:dyDescent="0.2">
      <c r="A72" s="1">
        <v>45291</v>
      </c>
      <c r="B72">
        <v>42272.5</v>
      </c>
      <c r="C72">
        <v>42141.599999999999</v>
      </c>
      <c r="D72">
        <v>42878.8</v>
      </c>
      <c r="E72">
        <v>41971.4</v>
      </c>
      <c r="F72">
        <v>2063640</v>
      </c>
      <c r="G72">
        <v>3.2000000000000002E-3</v>
      </c>
    </row>
    <row r="73" spans="1:7" x14ac:dyDescent="0.2">
      <c r="A73" s="1">
        <v>45290</v>
      </c>
      <c r="B73">
        <v>42136.7</v>
      </c>
      <c r="C73">
        <v>42074.7</v>
      </c>
      <c r="D73">
        <v>42592.2</v>
      </c>
      <c r="E73">
        <v>41527.300000000003</v>
      </c>
      <c r="F73">
        <v>633240</v>
      </c>
      <c r="G73">
        <v>1.5E-3</v>
      </c>
    </row>
    <row r="74" spans="1:7" x14ac:dyDescent="0.2">
      <c r="A74" s="1">
        <v>45289</v>
      </c>
      <c r="B74">
        <v>42072.4</v>
      </c>
      <c r="C74">
        <v>42581.1</v>
      </c>
      <c r="D74">
        <v>43108</v>
      </c>
      <c r="E74">
        <v>41459</v>
      </c>
      <c r="F74">
        <v>5976040</v>
      </c>
      <c r="G74">
        <v>-1.1900000000000001E-2</v>
      </c>
    </row>
    <row r="75" spans="1:7" x14ac:dyDescent="0.2">
      <c r="A75" s="1">
        <v>45288</v>
      </c>
      <c r="B75">
        <v>42581.1</v>
      </c>
      <c r="C75">
        <v>43446.5</v>
      </c>
      <c r="D75">
        <v>43782.6</v>
      </c>
      <c r="E75">
        <v>42309.3</v>
      </c>
      <c r="F75">
        <v>4186560.0000000005</v>
      </c>
      <c r="G75">
        <v>-1.9900000000000001E-2</v>
      </c>
    </row>
    <row r="76" spans="1:7" x14ac:dyDescent="0.2">
      <c r="A76" s="1">
        <v>45287</v>
      </c>
      <c r="B76">
        <v>43446.5</v>
      </c>
      <c r="C76">
        <v>42514.3</v>
      </c>
      <c r="D76">
        <v>43676.7</v>
      </c>
      <c r="E76">
        <v>42115.3</v>
      </c>
      <c r="F76">
        <v>501000</v>
      </c>
      <c r="G76">
        <v>2.1999999999999999E-2</v>
      </c>
    </row>
    <row r="77" spans="1:7" x14ac:dyDescent="0.2">
      <c r="A77" s="1">
        <v>45286</v>
      </c>
      <c r="B77">
        <v>42513.3</v>
      </c>
      <c r="C77">
        <v>43579.9</v>
      </c>
      <c r="D77">
        <v>43594.9</v>
      </c>
      <c r="E77">
        <v>41796.6</v>
      </c>
      <c r="F77">
        <v>168090</v>
      </c>
      <c r="G77">
        <v>-2.4400000000000002E-2</v>
      </c>
    </row>
    <row r="78" spans="1:7" x14ac:dyDescent="0.2">
      <c r="A78" s="1">
        <v>45285</v>
      </c>
      <c r="B78">
        <v>43578.5</v>
      </c>
      <c r="C78">
        <v>42982</v>
      </c>
      <c r="D78">
        <v>43792.7</v>
      </c>
      <c r="E78">
        <v>42745.3</v>
      </c>
      <c r="F78">
        <v>2188890</v>
      </c>
      <c r="G78">
        <v>1.3899999999999999E-2</v>
      </c>
    </row>
    <row r="79" spans="1:7" x14ac:dyDescent="0.2">
      <c r="A79" s="1">
        <v>45284</v>
      </c>
      <c r="B79">
        <v>42981.5</v>
      </c>
      <c r="C79">
        <v>43710.400000000001</v>
      </c>
      <c r="D79">
        <v>43935.7</v>
      </c>
      <c r="E79">
        <v>42748.5</v>
      </c>
      <c r="F79">
        <v>2653960</v>
      </c>
      <c r="G79">
        <v>-1.67E-2</v>
      </c>
    </row>
    <row r="80" spans="1:7" x14ac:dyDescent="0.2">
      <c r="A80" s="1">
        <v>45283</v>
      </c>
      <c r="B80">
        <v>43710.400000000001</v>
      </c>
      <c r="C80">
        <v>43968.9</v>
      </c>
      <c r="D80">
        <v>43994.6</v>
      </c>
      <c r="E80">
        <v>43325.7</v>
      </c>
      <c r="F80">
        <v>617410</v>
      </c>
      <c r="G80">
        <v>-5.8999999999999999E-3</v>
      </c>
    </row>
    <row r="81" spans="1:7" x14ac:dyDescent="0.2">
      <c r="A81" s="1">
        <v>45282</v>
      </c>
      <c r="B81">
        <v>43968.9</v>
      </c>
      <c r="C81">
        <v>43865.9</v>
      </c>
      <c r="D81">
        <v>44394.6</v>
      </c>
      <c r="E81">
        <v>43419.3</v>
      </c>
      <c r="F81">
        <v>2225000</v>
      </c>
      <c r="G81">
        <v>2.3E-3</v>
      </c>
    </row>
    <row r="82" spans="1:7" x14ac:dyDescent="0.2">
      <c r="A82" s="1">
        <v>45281</v>
      </c>
      <c r="B82">
        <v>43865.9</v>
      </c>
      <c r="C82">
        <v>43660.3</v>
      </c>
      <c r="D82">
        <v>44241.8</v>
      </c>
      <c r="E82">
        <v>43310.2</v>
      </c>
      <c r="F82">
        <v>4700160</v>
      </c>
      <c r="G82">
        <v>4.7000000000000002E-3</v>
      </c>
    </row>
    <row r="83" spans="1:7" x14ac:dyDescent="0.2">
      <c r="A83" s="1">
        <v>45280</v>
      </c>
      <c r="B83">
        <v>43662.8</v>
      </c>
      <c r="C83">
        <v>42259.5</v>
      </c>
      <c r="D83">
        <v>44278.7</v>
      </c>
      <c r="E83">
        <v>42217.2</v>
      </c>
      <c r="F83">
        <v>1333610</v>
      </c>
      <c r="G83">
        <v>3.32E-2</v>
      </c>
    </row>
    <row r="84" spans="1:7" x14ac:dyDescent="0.2">
      <c r="A84" s="1">
        <v>45279</v>
      </c>
      <c r="B84">
        <v>42259.3</v>
      </c>
      <c r="C84">
        <v>42659.7</v>
      </c>
      <c r="D84">
        <v>43473.3</v>
      </c>
      <c r="E84">
        <v>41842.699999999997</v>
      </c>
      <c r="F84">
        <v>1603410</v>
      </c>
      <c r="G84">
        <v>-9.4000000000000004E-3</v>
      </c>
    </row>
    <row r="85" spans="1:7" x14ac:dyDescent="0.2">
      <c r="A85" s="1">
        <v>45278</v>
      </c>
      <c r="B85">
        <v>42659.7</v>
      </c>
      <c r="C85">
        <v>41369.1</v>
      </c>
      <c r="D85">
        <v>42728</v>
      </c>
      <c r="E85">
        <v>40554</v>
      </c>
      <c r="F85">
        <v>3571640</v>
      </c>
      <c r="G85">
        <v>3.1199999999999999E-2</v>
      </c>
    </row>
    <row r="86" spans="1:7" x14ac:dyDescent="0.2">
      <c r="A86" s="1">
        <v>45277</v>
      </c>
      <c r="B86">
        <v>41368.699999999997</v>
      </c>
      <c r="C86">
        <v>42271.7</v>
      </c>
      <c r="D86">
        <v>42413.2</v>
      </c>
      <c r="E86">
        <v>41276.9</v>
      </c>
      <c r="F86">
        <v>1631160</v>
      </c>
      <c r="G86">
        <v>-2.1399999999999999E-2</v>
      </c>
    </row>
    <row r="87" spans="1:7" x14ac:dyDescent="0.2">
      <c r="A87" s="1">
        <v>45276</v>
      </c>
      <c r="B87">
        <v>42271.7</v>
      </c>
      <c r="C87">
        <v>41929</v>
      </c>
      <c r="D87">
        <v>42690.3</v>
      </c>
      <c r="E87">
        <v>41698.199999999997</v>
      </c>
      <c r="F87">
        <v>331210</v>
      </c>
      <c r="G87">
        <v>8.2000000000000007E-3</v>
      </c>
    </row>
    <row r="88" spans="1:7" x14ac:dyDescent="0.2">
      <c r="A88" s="1">
        <v>45275</v>
      </c>
      <c r="B88">
        <v>41929</v>
      </c>
      <c r="C88">
        <v>43025.2</v>
      </c>
      <c r="D88">
        <v>43080.7</v>
      </c>
      <c r="E88">
        <v>41697.9</v>
      </c>
      <c r="F88">
        <v>1267840</v>
      </c>
      <c r="G88">
        <v>-2.5499999999999998E-2</v>
      </c>
    </row>
    <row r="89" spans="1:7" x14ac:dyDescent="0.2">
      <c r="A89" s="1">
        <v>45274</v>
      </c>
      <c r="B89">
        <v>43025.9</v>
      </c>
      <c r="C89">
        <v>42886.3</v>
      </c>
      <c r="D89">
        <v>43392.7</v>
      </c>
      <c r="E89">
        <v>41591.199999999997</v>
      </c>
      <c r="F89">
        <v>887250</v>
      </c>
      <c r="G89">
        <v>3.3E-3</v>
      </c>
    </row>
    <row r="90" spans="1:7" x14ac:dyDescent="0.2">
      <c r="A90" s="1">
        <v>45273</v>
      </c>
      <c r="B90">
        <v>42884.5</v>
      </c>
      <c r="C90">
        <v>41487</v>
      </c>
      <c r="D90">
        <v>43417.5</v>
      </c>
      <c r="E90">
        <v>40649.300000000003</v>
      </c>
      <c r="F90">
        <v>694210</v>
      </c>
      <c r="G90">
        <v>3.3700000000000001E-2</v>
      </c>
    </row>
    <row r="91" spans="1:7" x14ac:dyDescent="0.2">
      <c r="A91" s="1">
        <v>45272</v>
      </c>
      <c r="B91">
        <v>41487</v>
      </c>
      <c r="C91">
        <v>41256.1</v>
      </c>
      <c r="D91">
        <v>42070.9</v>
      </c>
      <c r="E91">
        <v>40691.5</v>
      </c>
      <c r="F91">
        <v>228160</v>
      </c>
      <c r="G91">
        <v>5.5999999999999999E-3</v>
      </c>
    </row>
    <row r="92" spans="1:7" x14ac:dyDescent="0.2">
      <c r="A92" s="1">
        <v>45271</v>
      </c>
      <c r="B92">
        <v>41256.1</v>
      </c>
      <c r="C92">
        <v>43791</v>
      </c>
      <c r="D92">
        <v>43806.3</v>
      </c>
      <c r="E92">
        <v>40277.1</v>
      </c>
      <c r="F92">
        <v>1998610</v>
      </c>
      <c r="G92">
        <v>-5.79E-2</v>
      </c>
    </row>
    <row r="93" spans="1:7" x14ac:dyDescent="0.2">
      <c r="A93" s="1">
        <v>45270</v>
      </c>
      <c r="B93">
        <v>43791</v>
      </c>
      <c r="C93">
        <v>43716.6</v>
      </c>
      <c r="D93">
        <v>44045.4</v>
      </c>
      <c r="E93">
        <v>43576.800000000003</v>
      </c>
      <c r="F93">
        <v>1928610</v>
      </c>
      <c r="G93">
        <v>1.6999999999999999E-3</v>
      </c>
    </row>
    <row r="94" spans="1:7" x14ac:dyDescent="0.2">
      <c r="A94" s="1">
        <v>45269</v>
      </c>
      <c r="B94">
        <v>43718.400000000001</v>
      </c>
      <c r="C94">
        <v>44175.5</v>
      </c>
      <c r="D94">
        <v>44361.2</v>
      </c>
      <c r="E94">
        <v>43617.4</v>
      </c>
      <c r="F94">
        <v>2121890</v>
      </c>
      <c r="G94">
        <v>-1.03E-2</v>
      </c>
    </row>
    <row r="95" spans="1:7" x14ac:dyDescent="0.2">
      <c r="A95" s="1">
        <v>45268</v>
      </c>
      <c r="B95">
        <v>44175.5</v>
      </c>
      <c r="C95">
        <v>43288.3</v>
      </c>
      <c r="D95">
        <v>44697.599999999999</v>
      </c>
      <c r="E95">
        <v>43108.4</v>
      </c>
      <c r="F95">
        <v>2571360</v>
      </c>
      <c r="G95">
        <v>2.0500000000000001E-2</v>
      </c>
    </row>
    <row r="96" spans="1:7" x14ac:dyDescent="0.2">
      <c r="A96" s="1">
        <v>45267</v>
      </c>
      <c r="B96">
        <v>43289.7</v>
      </c>
      <c r="C96">
        <v>43774.400000000001</v>
      </c>
      <c r="D96">
        <v>44046.400000000001</v>
      </c>
      <c r="E96">
        <v>42860.5</v>
      </c>
      <c r="F96">
        <v>567810</v>
      </c>
      <c r="G96">
        <v>-1.11E-2</v>
      </c>
    </row>
    <row r="97" spans="1:7" x14ac:dyDescent="0.2">
      <c r="A97" s="1">
        <v>45266</v>
      </c>
      <c r="B97">
        <v>43776.3</v>
      </c>
      <c r="C97">
        <v>44076.2</v>
      </c>
      <c r="D97">
        <v>44283.7</v>
      </c>
      <c r="E97">
        <v>43466.7</v>
      </c>
      <c r="F97">
        <v>3771040</v>
      </c>
      <c r="G97">
        <v>-6.7999999999999996E-3</v>
      </c>
    </row>
    <row r="98" spans="1:7" x14ac:dyDescent="0.2">
      <c r="A98" s="1">
        <v>45265</v>
      </c>
      <c r="B98">
        <v>44076.2</v>
      </c>
      <c r="C98">
        <v>41989.599999999999</v>
      </c>
      <c r="D98">
        <v>44424.1</v>
      </c>
      <c r="E98">
        <v>41424.9</v>
      </c>
      <c r="F98">
        <v>8134560</v>
      </c>
      <c r="G98">
        <v>4.9700000000000001E-2</v>
      </c>
    </row>
    <row r="99" spans="1:7" x14ac:dyDescent="0.2">
      <c r="A99" s="1">
        <v>45264</v>
      </c>
      <c r="B99">
        <v>41987.8</v>
      </c>
      <c r="C99">
        <v>39968.6</v>
      </c>
      <c r="D99">
        <v>42394.400000000001</v>
      </c>
      <c r="E99">
        <v>39968.6</v>
      </c>
      <c r="F99">
        <v>2188410</v>
      </c>
      <c r="G99">
        <v>5.0500000000000003E-2</v>
      </c>
    </row>
    <row r="100" spans="1:7" x14ac:dyDescent="0.2">
      <c r="A100" s="1">
        <v>45263</v>
      </c>
      <c r="B100">
        <v>39970.199999999997</v>
      </c>
      <c r="C100">
        <v>39456.800000000003</v>
      </c>
      <c r="D100">
        <v>40178.9</v>
      </c>
      <c r="E100">
        <v>39280.300000000003</v>
      </c>
      <c r="F100">
        <v>952290.00000000012</v>
      </c>
      <c r="G100">
        <v>1.2999999999999999E-2</v>
      </c>
    </row>
    <row r="101" spans="1:7" x14ac:dyDescent="0.2">
      <c r="A101" s="1">
        <v>45262</v>
      </c>
      <c r="B101">
        <v>39458.400000000001</v>
      </c>
      <c r="C101">
        <v>38688.199999999997</v>
      </c>
      <c r="D101">
        <v>39673.4</v>
      </c>
      <c r="E101">
        <v>38646.5</v>
      </c>
      <c r="F101">
        <v>333810.00000000006</v>
      </c>
      <c r="G101">
        <v>1.9900000000000001E-2</v>
      </c>
    </row>
    <row r="102" spans="1:7" x14ac:dyDescent="0.2">
      <c r="A102" s="1">
        <v>45261</v>
      </c>
      <c r="B102">
        <v>38688.199999999997</v>
      </c>
      <c r="C102">
        <v>37712.9</v>
      </c>
      <c r="D102">
        <v>38950.800000000003</v>
      </c>
      <c r="E102">
        <v>37618.300000000003</v>
      </c>
      <c r="F102">
        <v>3125000</v>
      </c>
      <c r="G102">
        <v>2.5899999999999999E-2</v>
      </c>
    </row>
    <row r="103" spans="1:7" x14ac:dyDescent="0.2">
      <c r="A103" s="1">
        <v>45260</v>
      </c>
      <c r="B103">
        <v>37712.9</v>
      </c>
      <c r="C103">
        <v>37857.599999999999</v>
      </c>
      <c r="D103">
        <v>38144.400000000001</v>
      </c>
      <c r="E103">
        <v>37509.199999999997</v>
      </c>
      <c r="F103">
        <v>1777090</v>
      </c>
      <c r="G103">
        <v>-3.8E-3</v>
      </c>
    </row>
    <row r="104" spans="1:7" x14ac:dyDescent="0.2">
      <c r="A104" s="1">
        <v>45259</v>
      </c>
      <c r="B104">
        <v>37855.5</v>
      </c>
      <c r="C104">
        <v>37823.300000000003</v>
      </c>
      <c r="D104">
        <v>38362.9</v>
      </c>
      <c r="E104">
        <v>37607.599999999999</v>
      </c>
      <c r="F104">
        <v>1677560</v>
      </c>
      <c r="G104">
        <v>8.9999999999999998E-4</v>
      </c>
    </row>
    <row r="105" spans="1:7" x14ac:dyDescent="0.2">
      <c r="A105" s="1">
        <v>45258</v>
      </c>
      <c r="B105">
        <v>37823.300000000003</v>
      </c>
      <c r="C105">
        <v>37244.300000000003</v>
      </c>
      <c r="D105">
        <v>38379.4</v>
      </c>
      <c r="E105">
        <v>36881.1</v>
      </c>
      <c r="F105">
        <v>2875000</v>
      </c>
      <c r="G105">
        <v>1.54E-2</v>
      </c>
    </row>
    <row r="106" spans="1:7" x14ac:dyDescent="0.2">
      <c r="A106" s="1">
        <v>45257</v>
      </c>
      <c r="B106">
        <v>37248.6</v>
      </c>
      <c r="C106">
        <v>37451.800000000003</v>
      </c>
      <c r="D106">
        <v>37563.300000000003</v>
      </c>
      <c r="E106">
        <v>36751.5</v>
      </c>
      <c r="F106">
        <v>1085760</v>
      </c>
      <c r="G106">
        <v>-5.4000000000000003E-3</v>
      </c>
    </row>
    <row r="107" spans="1:7" x14ac:dyDescent="0.2">
      <c r="A107" s="1">
        <v>45256</v>
      </c>
      <c r="B107">
        <v>37451.800000000003</v>
      </c>
      <c r="C107">
        <v>37786.400000000001</v>
      </c>
      <c r="D107">
        <v>37819.1</v>
      </c>
      <c r="E107">
        <v>37166.300000000003</v>
      </c>
      <c r="F107">
        <v>584000</v>
      </c>
      <c r="G107">
        <v>-8.8999999999999999E-3</v>
      </c>
    </row>
    <row r="108" spans="1:7" x14ac:dyDescent="0.2">
      <c r="A108" s="1">
        <v>45255</v>
      </c>
      <c r="B108">
        <v>37787</v>
      </c>
      <c r="C108">
        <v>37718.6</v>
      </c>
      <c r="D108">
        <v>37887.4</v>
      </c>
      <c r="E108">
        <v>37599.9</v>
      </c>
      <c r="F108">
        <v>144810</v>
      </c>
      <c r="G108">
        <v>1.8E-3</v>
      </c>
    </row>
    <row r="109" spans="1:7" x14ac:dyDescent="0.2">
      <c r="A109" s="1">
        <v>45254</v>
      </c>
      <c r="B109">
        <v>37717.300000000003</v>
      </c>
      <c r="C109">
        <v>37295</v>
      </c>
      <c r="D109">
        <v>38400.800000000003</v>
      </c>
      <c r="E109">
        <v>37257.4</v>
      </c>
      <c r="F109">
        <v>5463890</v>
      </c>
      <c r="G109">
        <v>1.14E-2</v>
      </c>
    </row>
    <row r="110" spans="1:7" x14ac:dyDescent="0.2">
      <c r="A110" s="1">
        <v>45253</v>
      </c>
      <c r="B110">
        <v>37293.1</v>
      </c>
      <c r="C110">
        <v>37410.800000000003</v>
      </c>
      <c r="D110">
        <v>37642.5</v>
      </c>
      <c r="E110">
        <v>36915.300000000003</v>
      </c>
      <c r="F110">
        <v>1132250</v>
      </c>
      <c r="G110">
        <v>-3.0999999999999999E-3</v>
      </c>
    </row>
    <row r="111" spans="1:7" x14ac:dyDescent="0.2">
      <c r="A111" s="1">
        <v>45252</v>
      </c>
      <c r="B111">
        <v>37410.800000000003</v>
      </c>
      <c r="C111">
        <v>35797.5</v>
      </c>
      <c r="D111">
        <v>37862.5</v>
      </c>
      <c r="E111">
        <v>35695.599999999999</v>
      </c>
      <c r="F111">
        <v>5249610</v>
      </c>
      <c r="G111">
        <v>4.4600000000000001E-2</v>
      </c>
    </row>
    <row r="112" spans="1:7" x14ac:dyDescent="0.2">
      <c r="A112" s="1">
        <v>45251</v>
      </c>
      <c r="B112">
        <v>35813.599999999999</v>
      </c>
      <c r="C112">
        <v>37452.699999999997</v>
      </c>
      <c r="D112">
        <v>37631.199999999997</v>
      </c>
      <c r="E112">
        <v>35799.199999999997</v>
      </c>
      <c r="F112">
        <v>497489.99999999994</v>
      </c>
      <c r="G112">
        <v>-4.3799999999999999E-2</v>
      </c>
    </row>
    <row r="113" spans="1:7" x14ac:dyDescent="0.2">
      <c r="A113" s="1">
        <v>45250</v>
      </c>
      <c r="B113">
        <v>37454.1</v>
      </c>
      <c r="C113">
        <v>37356.6</v>
      </c>
      <c r="D113">
        <v>37735.599999999999</v>
      </c>
      <c r="E113">
        <v>36857.599999999999</v>
      </c>
      <c r="F113">
        <v>4144000</v>
      </c>
      <c r="G113">
        <v>2.7000000000000001E-3</v>
      </c>
    </row>
    <row r="114" spans="1:7" x14ac:dyDescent="0.2">
      <c r="A114" s="1">
        <v>45249</v>
      </c>
      <c r="B114">
        <v>37354.199999999997</v>
      </c>
      <c r="C114">
        <v>36568.6</v>
      </c>
      <c r="D114">
        <v>37504.6</v>
      </c>
      <c r="E114">
        <v>36393.300000000003</v>
      </c>
      <c r="F114">
        <v>365960</v>
      </c>
      <c r="G114">
        <v>2.1499999999999998E-2</v>
      </c>
    </row>
    <row r="115" spans="1:7" x14ac:dyDescent="0.2">
      <c r="A115" s="1">
        <v>45248</v>
      </c>
      <c r="B115">
        <v>36568.6</v>
      </c>
      <c r="C115">
        <v>36617.5</v>
      </c>
      <c r="D115">
        <v>36845.199999999997</v>
      </c>
      <c r="E115">
        <v>36220.6</v>
      </c>
      <c r="F115">
        <v>1837440</v>
      </c>
      <c r="G115">
        <v>-6.9999999999999999E-4</v>
      </c>
    </row>
    <row r="116" spans="1:7" x14ac:dyDescent="0.2">
      <c r="A116" s="1">
        <v>45247</v>
      </c>
      <c r="B116">
        <v>36595.4</v>
      </c>
      <c r="C116">
        <v>36161.800000000003</v>
      </c>
      <c r="D116">
        <v>36690.6</v>
      </c>
      <c r="E116">
        <v>35875.199999999997</v>
      </c>
      <c r="F116">
        <v>1900690</v>
      </c>
      <c r="G116">
        <v>1.2E-2</v>
      </c>
    </row>
    <row r="117" spans="1:7" x14ac:dyDescent="0.2">
      <c r="A117" s="1">
        <v>45246</v>
      </c>
      <c r="B117">
        <v>36161.199999999997</v>
      </c>
      <c r="C117">
        <v>37873.9</v>
      </c>
      <c r="D117">
        <v>37907.599999999999</v>
      </c>
      <c r="E117">
        <v>35561.599999999999</v>
      </c>
      <c r="F117">
        <v>6156640</v>
      </c>
      <c r="G117">
        <v>-4.5199999999999997E-2</v>
      </c>
    </row>
    <row r="118" spans="1:7" x14ac:dyDescent="0.2">
      <c r="A118" s="1">
        <v>45245</v>
      </c>
      <c r="B118">
        <v>37874.9</v>
      </c>
      <c r="C118">
        <v>35549.300000000003</v>
      </c>
      <c r="D118">
        <v>37954.1</v>
      </c>
      <c r="E118">
        <v>35379.599999999999</v>
      </c>
      <c r="F118">
        <v>3851010.0000000005</v>
      </c>
      <c r="G118">
        <v>6.54E-2</v>
      </c>
    </row>
    <row r="119" spans="1:7" x14ac:dyDescent="0.2">
      <c r="A119" s="1">
        <v>45244</v>
      </c>
      <c r="B119">
        <v>35549.300000000003</v>
      </c>
      <c r="C119">
        <v>36478.300000000003</v>
      </c>
      <c r="D119">
        <v>36744.5</v>
      </c>
      <c r="E119">
        <v>34984.300000000003</v>
      </c>
      <c r="F119">
        <v>3559360</v>
      </c>
      <c r="G119">
        <v>-2.5499999999999998E-2</v>
      </c>
    </row>
    <row r="120" spans="1:7" x14ac:dyDescent="0.2">
      <c r="A120" s="1">
        <v>45243</v>
      </c>
      <c r="B120">
        <v>36478.300000000003</v>
      </c>
      <c r="C120">
        <v>37067.800000000003</v>
      </c>
      <c r="D120">
        <v>37404.6</v>
      </c>
      <c r="E120">
        <v>36358.400000000001</v>
      </c>
      <c r="F120">
        <v>2450250</v>
      </c>
      <c r="G120">
        <v>-1.5800000000000002E-2</v>
      </c>
    </row>
    <row r="121" spans="1:7" x14ac:dyDescent="0.2">
      <c r="A121" s="1">
        <v>45242</v>
      </c>
      <c r="B121">
        <v>37064.400000000001</v>
      </c>
      <c r="C121">
        <v>37149</v>
      </c>
      <c r="D121">
        <v>37215.300000000003</v>
      </c>
      <c r="E121">
        <v>36761.9</v>
      </c>
      <c r="F121">
        <v>965250</v>
      </c>
      <c r="G121">
        <v>-2.3E-3</v>
      </c>
    </row>
    <row r="122" spans="1:7" x14ac:dyDescent="0.2">
      <c r="A122" s="1">
        <v>45241</v>
      </c>
      <c r="B122">
        <v>37150.5</v>
      </c>
      <c r="C122">
        <v>37306.300000000003</v>
      </c>
      <c r="D122">
        <v>37401.300000000003</v>
      </c>
      <c r="E122">
        <v>36767.599999999999</v>
      </c>
      <c r="F122">
        <v>1565090</v>
      </c>
      <c r="G122">
        <v>-4.1000000000000003E-3</v>
      </c>
    </row>
    <row r="123" spans="1:7" x14ac:dyDescent="0.2">
      <c r="A123" s="1">
        <v>45240</v>
      </c>
      <c r="B123">
        <v>37303</v>
      </c>
      <c r="C123">
        <v>36700.5</v>
      </c>
      <c r="D123">
        <v>37496.1</v>
      </c>
      <c r="E123">
        <v>36347.199999999997</v>
      </c>
      <c r="F123">
        <v>3335360</v>
      </c>
      <c r="G123">
        <v>1.6400000000000001E-2</v>
      </c>
    </row>
    <row r="124" spans="1:7" x14ac:dyDescent="0.2">
      <c r="A124" s="1">
        <v>45239</v>
      </c>
      <c r="B124">
        <v>36700.5</v>
      </c>
      <c r="C124">
        <v>35636.9</v>
      </c>
      <c r="D124">
        <v>37942</v>
      </c>
      <c r="E124">
        <v>35578.1</v>
      </c>
      <c r="F124">
        <v>6471360</v>
      </c>
      <c r="G124">
        <v>2.98E-2</v>
      </c>
    </row>
    <row r="125" spans="1:7" x14ac:dyDescent="0.2">
      <c r="A125" s="1">
        <v>45238</v>
      </c>
      <c r="B125">
        <v>35636.9</v>
      </c>
      <c r="C125">
        <v>35426.199999999997</v>
      </c>
      <c r="D125">
        <v>36050.199999999997</v>
      </c>
      <c r="E125">
        <v>35148.800000000003</v>
      </c>
      <c r="F125">
        <v>1528890</v>
      </c>
      <c r="G125">
        <v>6.0000000000000001E-3</v>
      </c>
    </row>
    <row r="126" spans="1:7" x14ac:dyDescent="0.2">
      <c r="A126" s="1">
        <v>45237</v>
      </c>
      <c r="B126">
        <v>35426.1</v>
      </c>
      <c r="C126">
        <v>35042.1</v>
      </c>
      <c r="D126">
        <v>35877.9</v>
      </c>
      <c r="E126">
        <v>34536.9</v>
      </c>
      <c r="F126">
        <v>2621010</v>
      </c>
      <c r="G126">
        <v>1.0999999999999999E-2</v>
      </c>
    </row>
    <row r="127" spans="1:7" x14ac:dyDescent="0.2">
      <c r="A127" s="1">
        <v>45236</v>
      </c>
      <c r="B127">
        <v>35042</v>
      </c>
      <c r="C127">
        <v>35020.300000000003</v>
      </c>
      <c r="D127">
        <v>35275.599999999999</v>
      </c>
      <c r="E127">
        <v>34742.9</v>
      </c>
      <c r="F127">
        <v>2414610</v>
      </c>
      <c r="G127">
        <v>5.9999999999999995E-4</v>
      </c>
    </row>
    <row r="128" spans="1:7" x14ac:dyDescent="0.2">
      <c r="A128" s="1">
        <v>45235</v>
      </c>
      <c r="B128">
        <v>35019.4</v>
      </c>
      <c r="C128">
        <v>35065.800000000003</v>
      </c>
      <c r="D128">
        <v>35360.199999999997</v>
      </c>
      <c r="E128">
        <v>34550</v>
      </c>
      <c r="F128">
        <v>62040</v>
      </c>
      <c r="G128">
        <v>-1.2999999999999999E-3</v>
      </c>
    </row>
    <row r="129" spans="1:7" x14ac:dyDescent="0.2">
      <c r="A129" s="1">
        <v>45234</v>
      </c>
      <c r="B129">
        <v>35065.800000000003</v>
      </c>
      <c r="C129">
        <v>34718.6</v>
      </c>
      <c r="D129">
        <v>35242.199999999997</v>
      </c>
      <c r="E129">
        <v>34601.1</v>
      </c>
      <c r="F129">
        <v>1904000</v>
      </c>
      <c r="G129">
        <v>0.01</v>
      </c>
    </row>
    <row r="130" spans="1:7" x14ac:dyDescent="0.2">
      <c r="A130" s="1">
        <v>45233</v>
      </c>
      <c r="B130">
        <v>34718.699999999997</v>
      </c>
      <c r="C130">
        <v>34931.4</v>
      </c>
      <c r="D130">
        <v>34940.6</v>
      </c>
      <c r="E130">
        <v>34124.199999999997</v>
      </c>
      <c r="F130">
        <v>2945160</v>
      </c>
      <c r="G130">
        <v>-6.1000000000000004E-3</v>
      </c>
    </row>
    <row r="131" spans="1:7" x14ac:dyDescent="0.2">
      <c r="A131" s="1">
        <v>45232</v>
      </c>
      <c r="B131">
        <v>34931.4</v>
      </c>
      <c r="C131">
        <v>35423.800000000003</v>
      </c>
      <c r="D131">
        <v>35907.599999999999</v>
      </c>
      <c r="E131">
        <v>34357.4</v>
      </c>
      <c r="F131">
        <v>4201560</v>
      </c>
      <c r="G131">
        <v>-1.3899999999999999E-2</v>
      </c>
    </row>
    <row r="132" spans="1:7" x14ac:dyDescent="0.2">
      <c r="A132" s="1">
        <v>45231</v>
      </c>
      <c r="B132">
        <v>35423.800000000003</v>
      </c>
      <c r="C132">
        <v>34648.300000000003</v>
      </c>
      <c r="D132">
        <v>35557.5</v>
      </c>
      <c r="E132">
        <v>34138.699999999997</v>
      </c>
      <c r="F132">
        <v>4729560</v>
      </c>
      <c r="G132">
        <v>2.23E-2</v>
      </c>
    </row>
    <row r="133" spans="1:7" x14ac:dyDescent="0.2">
      <c r="A133" s="1">
        <v>45230</v>
      </c>
      <c r="B133">
        <v>34650.6</v>
      </c>
      <c r="C133">
        <v>34478.9</v>
      </c>
      <c r="D133">
        <v>34704.6</v>
      </c>
      <c r="E133">
        <v>34053.9</v>
      </c>
      <c r="F133">
        <v>1736000</v>
      </c>
      <c r="G133">
        <v>5.0000000000000001E-3</v>
      </c>
    </row>
    <row r="134" spans="1:7" x14ac:dyDescent="0.2">
      <c r="A134" s="1">
        <v>45229</v>
      </c>
      <c r="B134">
        <v>34477.9</v>
      </c>
      <c r="C134">
        <v>34526.699999999997</v>
      </c>
      <c r="D134">
        <v>34853.300000000003</v>
      </c>
      <c r="E134">
        <v>34089.5</v>
      </c>
      <c r="F134">
        <v>904000</v>
      </c>
      <c r="G134">
        <v>-1.4E-3</v>
      </c>
    </row>
    <row r="135" spans="1:7" x14ac:dyDescent="0.2">
      <c r="A135" s="1">
        <v>45228</v>
      </c>
      <c r="B135">
        <v>34526.699999999997</v>
      </c>
      <c r="C135">
        <v>34082.6</v>
      </c>
      <c r="D135">
        <v>34737.9</v>
      </c>
      <c r="E135">
        <v>33937.599999999999</v>
      </c>
      <c r="F135">
        <v>1995840</v>
      </c>
      <c r="G135">
        <v>1.2999999999999999E-2</v>
      </c>
    </row>
    <row r="136" spans="1:7" x14ac:dyDescent="0.2">
      <c r="A136" s="1">
        <v>45227</v>
      </c>
      <c r="B136">
        <v>34082.6</v>
      </c>
      <c r="C136">
        <v>33901.599999999999</v>
      </c>
      <c r="D136">
        <v>34387.800000000003</v>
      </c>
      <c r="E136">
        <v>33867.300000000003</v>
      </c>
      <c r="F136">
        <v>0</v>
      </c>
      <c r="G136">
        <v>5.3E-3</v>
      </c>
    </row>
    <row r="137" spans="1:7" x14ac:dyDescent="0.2">
      <c r="A137" s="1">
        <v>45226</v>
      </c>
      <c r="B137">
        <v>33901.800000000003</v>
      </c>
      <c r="C137">
        <v>34153.699999999997</v>
      </c>
      <c r="D137">
        <v>34245.800000000003</v>
      </c>
      <c r="E137">
        <v>33423.599999999999</v>
      </c>
      <c r="F137">
        <v>1561890</v>
      </c>
      <c r="G137">
        <v>-7.4000000000000003E-3</v>
      </c>
    </row>
    <row r="138" spans="1:7" x14ac:dyDescent="0.2">
      <c r="A138" s="1">
        <v>45225</v>
      </c>
      <c r="B138">
        <v>34153.699999999997</v>
      </c>
      <c r="C138">
        <v>34497.599999999999</v>
      </c>
      <c r="D138">
        <v>34826</v>
      </c>
      <c r="E138">
        <v>33749.9</v>
      </c>
      <c r="F138">
        <v>3510440</v>
      </c>
      <c r="G138">
        <v>-9.9000000000000008E-3</v>
      </c>
    </row>
    <row r="139" spans="1:7" x14ac:dyDescent="0.2">
      <c r="A139" s="1">
        <v>45224</v>
      </c>
      <c r="B139">
        <v>34496.800000000003</v>
      </c>
      <c r="C139">
        <v>33917</v>
      </c>
      <c r="D139">
        <v>35123.9</v>
      </c>
      <c r="E139">
        <v>33713.4</v>
      </c>
      <c r="F139">
        <v>6140610</v>
      </c>
      <c r="G139">
        <v>1.7100000000000001E-2</v>
      </c>
    </row>
    <row r="140" spans="1:7" x14ac:dyDescent="0.2">
      <c r="A140" s="1">
        <v>45223</v>
      </c>
      <c r="B140">
        <v>33917</v>
      </c>
      <c r="C140">
        <v>33037.300000000003</v>
      </c>
      <c r="D140">
        <v>35191.4</v>
      </c>
      <c r="E140">
        <v>32866.5</v>
      </c>
      <c r="F140">
        <v>1272640</v>
      </c>
      <c r="G140">
        <v>2.6499999999999999E-2</v>
      </c>
    </row>
    <row r="141" spans="1:7" x14ac:dyDescent="0.2">
      <c r="A141" s="1">
        <v>45222</v>
      </c>
      <c r="B141">
        <v>33041.800000000003</v>
      </c>
      <c r="C141">
        <v>29984.2</v>
      </c>
      <c r="D141">
        <v>34375.599999999999</v>
      </c>
      <c r="E141">
        <v>29891.4</v>
      </c>
      <c r="F141">
        <v>6139160</v>
      </c>
      <c r="G141">
        <v>0.10199999999999999</v>
      </c>
    </row>
    <row r="142" spans="1:7" x14ac:dyDescent="0.2">
      <c r="A142" s="1">
        <v>45221</v>
      </c>
      <c r="B142">
        <v>29984.2</v>
      </c>
      <c r="C142">
        <v>29912.7</v>
      </c>
      <c r="D142">
        <v>30193.4</v>
      </c>
      <c r="E142">
        <v>29713.599999999999</v>
      </c>
      <c r="F142">
        <v>203490</v>
      </c>
      <c r="G142">
        <v>2.3999999999999998E-3</v>
      </c>
    </row>
    <row r="143" spans="1:7" x14ac:dyDescent="0.2">
      <c r="A143" s="1">
        <v>45220</v>
      </c>
      <c r="B143">
        <v>29912.9</v>
      </c>
      <c r="C143">
        <v>29674.7</v>
      </c>
      <c r="D143">
        <v>30264.799999999999</v>
      </c>
      <c r="E143">
        <v>29469.1</v>
      </c>
      <c r="F143">
        <v>2358240</v>
      </c>
      <c r="G143">
        <v>8.0000000000000002E-3</v>
      </c>
    </row>
    <row r="144" spans="1:7" x14ac:dyDescent="0.2">
      <c r="A144" s="1">
        <v>45219</v>
      </c>
      <c r="B144">
        <v>29674.5</v>
      </c>
      <c r="C144">
        <v>28724</v>
      </c>
      <c r="D144">
        <v>30165.9</v>
      </c>
      <c r="E144">
        <v>28586.1</v>
      </c>
      <c r="F144">
        <v>5622240</v>
      </c>
      <c r="G144">
        <v>3.3099999999999997E-2</v>
      </c>
    </row>
    <row r="145" spans="1:7" x14ac:dyDescent="0.2">
      <c r="A145" s="1">
        <v>45218</v>
      </c>
      <c r="B145">
        <v>28723</v>
      </c>
      <c r="C145">
        <v>28321.8</v>
      </c>
      <c r="D145">
        <v>28883.8</v>
      </c>
      <c r="E145">
        <v>28170.2</v>
      </c>
      <c r="F145">
        <v>501000</v>
      </c>
      <c r="G145">
        <v>1.4200000000000001E-2</v>
      </c>
    </row>
    <row r="146" spans="1:7" x14ac:dyDescent="0.2">
      <c r="A146" s="1">
        <v>45217</v>
      </c>
      <c r="B146">
        <v>28321.7</v>
      </c>
      <c r="C146">
        <v>28405.200000000001</v>
      </c>
      <c r="D146">
        <v>28876</v>
      </c>
      <c r="E146">
        <v>28169</v>
      </c>
      <c r="F146">
        <v>45010</v>
      </c>
      <c r="G146">
        <v>-2.8999999999999998E-3</v>
      </c>
    </row>
    <row r="147" spans="1:7" x14ac:dyDescent="0.2">
      <c r="A147" s="1">
        <v>45216</v>
      </c>
      <c r="B147">
        <v>28403.599999999999</v>
      </c>
      <c r="C147">
        <v>28508.3</v>
      </c>
      <c r="D147">
        <v>28608.5</v>
      </c>
      <c r="E147">
        <v>28096.9</v>
      </c>
      <c r="F147">
        <v>2243640</v>
      </c>
      <c r="G147">
        <v>-3.7000000000000002E-3</v>
      </c>
    </row>
    <row r="148" spans="1:7" x14ac:dyDescent="0.2">
      <c r="A148" s="1">
        <v>45215</v>
      </c>
      <c r="B148">
        <v>28509.7</v>
      </c>
      <c r="C148">
        <v>27161.200000000001</v>
      </c>
      <c r="D148">
        <v>29969.5</v>
      </c>
      <c r="E148">
        <v>27119.7</v>
      </c>
      <c r="F148">
        <v>2145240</v>
      </c>
      <c r="G148">
        <v>4.9599999999999998E-2</v>
      </c>
    </row>
    <row r="149" spans="1:7" x14ac:dyDescent="0.2">
      <c r="A149" s="1">
        <v>45214</v>
      </c>
      <c r="B149">
        <v>27161.200000000001</v>
      </c>
      <c r="C149">
        <v>26852.799999999999</v>
      </c>
      <c r="D149">
        <v>27286.9</v>
      </c>
      <c r="E149">
        <v>26812.6</v>
      </c>
      <c r="F149">
        <v>2085250</v>
      </c>
      <c r="G149">
        <v>1.15E-2</v>
      </c>
    </row>
    <row r="150" spans="1:7" x14ac:dyDescent="0.2">
      <c r="A150" s="1">
        <v>45213</v>
      </c>
      <c r="B150">
        <v>26852.799999999999</v>
      </c>
      <c r="C150">
        <v>26863.5</v>
      </c>
      <c r="D150">
        <v>26975.7</v>
      </c>
      <c r="E150">
        <v>26805.1</v>
      </c>
      <c r="F150">
        <v>759360</v>
      </c>
      <c r="G150">
        <v>-4.0000000000000002E-4</v>
      </c>
    </row>
    <row r="151" spans="1:7" x14ac:dyDescent="0.2">
      <c r="A151" s="1">
        <v>45212</v>
      </c>
      <c r="B151">
        <v>26863.5</v>
      </c>
      <c r="C151">
        <v>26761.1</v>
      </c>
      <c r="D151">
        <v>27114.799999999999</v>
      </c>
      <c r="E151">
        <v>26682.9</v>
      </c>
      <c r="F151">
        <v>2221560</v>
      </c>
      <c r="G151">
        <v>3.8E-3</v>
      </c>
    </row>
    <row r="152" spans="1:7" x14ac:dyDescent="0.2">
      <c r="A152" s="1">
        <v>45211</v>
      </c>
      <c r="B152">
        <v>26761.1</v>
      </c>
      <c r="C152">
        <v>26878.2</v>
      </c>
      <c r="D152">
        <v>26942.799999999999</v>
      </c>
      <c r="E152">
        <v>26565.3</v>
      </c>
      <c r="F152">
        <v>2456250</v>
      </c>
      <c r="G152">
        <v>-4.3E-3</v>
      </c>
    </row>
    <row r="153" spans="1:7" x14ac:dyDescent="0.2">
      <c r="A153" s="1">
        <v>45210</v>
      </c>
      <c r="B153">
        <v>26876.6</v>
      </c>
      <c r="C153">
        <v>27391.9</v>
      </c>
      <c r="D153">
        <v>27475.9</v>
      </c>
      <c r="E153">
        <v>26558.400000000001</v>
      </c>
      <c r="F153">
        <v>4350840</v>
      </c>
      <c r="G153">
        <v>-1.8800000000000001E-2</v>
      </c>
    </row>
    <row r="154" spans="1:7" x14ac:dyDescent="0.2">
      <c r="A154" s="1">
        <v>45209</v>
      </c>
      <c r="B154">
        <v>27391</v>
      </c>
      <c r="C154">
        <v>27581.5</v>
      </c>
      <c r="D154">
        <v>27728.1</v>
      </c>
      <c r="E154">
        <v>27300.1</v>
      </c>
      <c r="F154">
        <v>1098240</v>
      </c>
      <c r="G154">
        <v>-6.8999999999999999E-3</v>
      </c>
    </row>
    <row r="155" spans="1:7" x14ac:dyDescent="0.2">
      <c r="A155" s="1">
        <v>45208</v>
      </c>
      <c r="B155">
        <v>27581.4</v>
      </c>
      <c r="C155">
        <v>27922.7</v>
      </c>
      <c r="D155">
        <v>27986.400000000001</v>
      </c>
      <c r="E155">
        <v>27279.5</v>
      </c>
      <c r="F155">
        <v>3629610</v>
      </c>
      <c r="G155">
        <v>-1.2200000000000001E-2</v>
      </c>
    </row>
    <row r="156" spans="1:7" x14ac:dyDescent="0.2">
      <c r="A156" s="1">
        <v>45207</v>
      </c>
      <c r="B156">
        <v>27922.7</v>
      </c>
      <c r="C156">
        <v>27961.1</v>
      </c>
      <c r="D156">
        <v>28097.5</v>
      </c>
      <c r="E156">
        <v>27714.400000000001</v>
      </c>
      <c r="F156">
        <v>265210</v>
      </c>
      <c r="G156">
        <v>-1.4E-3</v>
      </c>
    </row>
    <row r="157" spans="1:7" x14ac:dyDescent="0.2">
      <c r="A157" s="1">
        <v>45206</v>
      </c>
      <c r="B157">
        <v>27961.1</v>
      </c>
      <c r="C157">
        <v>27935.5</v>
      </c>
      <c r="D157">
        <v>28021.3</v>
      </c>
      <c r="E157">
        <v>27859</v>
      </c>
      <c r="F157">
        <v>501410</v>
      </c>
      <c r="G157">
        <v>8.9999999999999998E-4</v>
      </c>
    </row>
    <row r="158" spans="1:7" x14ac:dyDescent="0.2">
      <c r="A158" s="1">
        <v>45205</v>
      </c>
      <c r="B158">
        <v>27936.9</v>
      </c>
      <c r="C158">
        <v>27410.3</v>
      </c>
      <c r="D158">
        <v>28223.599999999999</v>
      </c>
      <c r="E158">
        <v>27195.7</v>
      </c>
      <c r="F158">
        <v>2678010</v>
      </c>
      <c r="G158">
        <v>1.9199999999999998E-2</v>
      </c>
    </row>
    <row r="159" spans="1:7" x14ac:dyDescent="0.2">
      <c r="A159" s="1">
        <v>45204</v>
      </c>
      <c r="B159">
        <v>27410.3</v>
      </c>
      <c r="C159">
        <v>27783.5</v>
      </c>
      <c r="D159">
        <v>28089.1</v>
      </c>
      <c r="E159">
        <v>27371.7</v>
      </c>
      <c r="F159">
        <v>1202760</v>
      </c>
      <c r="G159">
        <v>-1.37E-2</v>
      </c>
    </row>
    <row r="160" spans="1:7" x14ac:dyDescent="0.2">
      <c r="A160" s="1">
        <v>45203</v>
      </c>
      <c r="B160">
        <v>27790.9</v>
      </c>
      <c r="C160">
        <v>27428.7</v>
      </c>
      <c r="D160">
        <v>27832.7</v>
      </c>
      <c r="E160">
        <v>27242.5</v>
      </c>
      <c r="F160">
        <v>3806490</v>
      </c>
      <c r="G160">
        <v>1.32E-2</v>
      </c>
    </row>
    <row r="161" spans="1:7" x14ac:dyDescent="0.2">
      <c r="A161" s="1">
        <v>45202</v>
      </c>
      <c r="B161">
        <v>27428.400000000001</v>
      </c>
      <c r="C161">
        <v>27501.599999999999</v>
      </c>
      <c r="D161">
        <v>27670.799999999999</v>
      </c>
      <c r="E161">
        <v>27194.1</v>
      </c>
      <c r="F161">
        <v>264360</v>
      </c>
      <c r="G161">
        <v>-2.8E-3</v>
      </c>
    </row>
    <row r="162" spans="1:7" x14ac:dyDescent="0.2">
      <c r="A162" s="1">
        <v>45201</v>
      </c>
      <c r="B162">
        <v>27505.3</v>
      </c>
      <c r="C162">
        <v>27974.6</v>
      </c>
      <c r="D162">
        <v>28556.6</v>
      </c>
      <c r="E162">
        <v>27325.200000000001</v>
      </c>
      <c r="F162">
        <v>2529000</v>
      </c>
      <c r="G162">
        <v>-1.6799999999999999E-2</v>
      </c>
    </row>
    <row r="163" spans="1:7" x14ac:dyDescent="0.2">
      <c r="A163" s="1">
        <v>45200</v>
      </c>
      <c r="B163">
        <v>27974.5</v>
      </c>
      <c r="C163">
        <v>26962.5</v>
      </c>
      <c r="D163">
        <v>28038.400000000001</v>
      </c>
      <c r="E163">
        <v>26955.7</v>
      </c>
      <c r="F163">
        <v>386210</v>
      </c>
      <c r="G163">
        <v>3.7499999999999999E-2</v>
      </c>
    </row>
    <row r="164" spans="1:7" x14ac:dyDescent="0.2">
      <c r="A164" s="1">
        <v>45199</v>
      </c>
      <c r="B164">
        <v>26962.7</v>
      </c>
      <c r="C164">
        <v>26908.1</v>
      </c>
      <c r="D164">
        <v>27085.7</v>
      </c>
      <c r="E164">
        <v>26887.5</v>
      </c>
      <c r="F164">
        <v>965250</v>
      </c>
      <c r="G164">
        <v>2E-3</v>
      </c>
    </row>
    <row r="165" spans="1:7" x14ac:dyDescent="0.2">
      <c r="A165" s="1">
        <v>45198</v>
      </c>
      <c r="B165">
        <v>26909.8</v>
      </c>
      <c r="C165">
        <v>27022.6</v>
      </c>
      <c r="D165">
        <v>27229.5</v>
      </c>
      <c r="E165">
        <v>26728.799999999999</v>
      </c>
      <c r="F165">
        <v>1013760</v>
      </c>
      <c r="G165">
        <v>-4.1999999999999997E-3</v>
      </c>
    </row>
    <row r="166" spans="1:7" x14ac:dyDescent="0.2">
      <c r="A166" s="1">
        <v>45197</v>
      </c>
      <c r="B166">
        <v>27022.6</v>
      </c>
      <c r="C166">
        <v>26368.2</v>
      </c>
      <c r="D166">
        <v>27283.599999999999</v>
      </c>
      <c r="E166">
        <v>26339.4</v>
      </c>
      <c r="F166">
        <v>3615360</v>
      </c>
      <c r="G166">
        <v>2.4899999999999999E-2</v>
      </c>
    </row>
    <row r="167" spans="1:7" x14ac:dyDescent="0.2">
      <c r="A167" s="1">
        <v>45196</v>
      </c>
      <c r="B167">
        <v>26366.1</v>
      </c>
      <c r="C167">
        <v>26218.9</v>
      </c>
      <c r="D167">
        <v>26836.9</v>
      </c>
      <c r="E167">
        <v>26109.1</v>
      </c>
      <c r="F167">
        <v>4064000</v>
      </c>
      <c r="G167">
        <v>5.5999999999999999E-3</v>
      </c>
    </row>
    <row r="168" spans="1:7" x14ac:dyDescent="0.2">
      <c r="A168" s="1">
        <v>45195</v>
      </c>
      <c r="B168">
        <v>26218.9</v>
      </c>
      <c r="C168">
        <v>26303.1</v>
      </c>
      <c r="D168">
        <v>26396.2</v>
      </c>
      <c r="E168">
        <v>26093.4</v>
      </c>
      <c r="F168">
        <v>1082810</v>
      </c>
      <c r="G168">
        <v>-3.2000000000000002E-3</v>
      </c>
    </row>
    <row r="169" spans="1:7" x14ac:dyDescent="0.2">
      <c r="A169" s="1">
        <v>45194</v>
      </c>
      <c r="B169">
        <v>26302.7</v>
      </c>
      <c r="C169">
        <v>26251.599999999999</v>
      </c>
      <c r="D169">
        <v>26423.599999999999</v>
      </c>
      <c r="E169">
        <v>26013.599999999999</v>
      </c>
      <c r="F169">
        <v>764000</v>
      </c>
      <c r="G169">
        <v>2E-3</v>
      </c>
    </row>
    <row r="170" spans="1:7" x14ac:dyDescent="0.2">
      <c r="A170" s="1">
        <v>45193</v>
      </c>
      <c r="B170">
        <v>26251.5</v>
      </c>
      <c r="C170">
        <v>26579</v>
      </c>
      <c r="D170">
        <v>26727.599999999999</v>
      </c>
      <c r="E170">
        <v>26162.2</v>
      </c>
      <c r="F170">
        <v>714240</v>
      </c>
      <c r="G170">
        <v>-1.23E-2</v>
      </c>
    </row>
    <row r="171" spans="1:7" x14ac:dyDescent="0.2">
      <c r="A171" s="1">
        <v>45192</v>
      </c>
      <c r="B171">
        <v>26579.200000000001</v>
      </c>
      <c r="C171">
        <v>26581.7</v>
      </c>
      <c r="D171">
        <v>26636.2</v>
      </c>
      <c r="E171">
        <v>26517.5</v>
      </c>
      <c r="F171">
        <v>1188640</v>
      </c>
      <c r="G171">
        <v>-1E-4</v>
      </c>
    </row>
    <row r="172" spans="1:7" x14ac:dyDescent="0.2">
      <c r="A172" s="1">
        <v>45191</v>
      </c>
      <c r="B172">
        <v>26581.9</v>
      </c>
      <c r="C172">
        <v>26569.5</v>
      </c>
      <c r="D172">
        <v>26736.400000000001</v>
      </c>
      <c r="E172">
        <v>26488.5</v>
      </c>
      <c r="F172">
        <v>2274410</v>
      </c>
      <c r="G172">
        <v>4.0000000000000002E-4</v>
      </c>
    </row>
    <row r="173" spans="1:7" x14ac:dyDescent="0.2">
      <c r="A173" s="1">
        <v>45190</v>
      </c>
      <c r="B173">
        <v>26570</v>
      </c>
      <c r="C173">
        <v>27125.200000000001</v>
      </c>
      <c r="D173">
        <v>27155.599999999999</v>
      </c>
      <c r="E173">
        <v>26382.3</v>
      </c>
      <c r="F173">
        <v>3872610</v>
      </c>
      <c r="G173">
        <v>-2.0500000000000001E-2</v>
      </c>
    </row>
    <row r="174" spans="1:7" x14ac:dyDescent="0.2">
      <c r="A174" s="1">
        <v>45189</v>
      </c>
      <c r="B174">
        <v>27125</v>
      </c>
      <c r="C174">
        <v>27209.200000000001</v>
      </c>
      <c r="D174">
        <v>27378.6</v>
      </c>
      <c r="E174">
        <v>26851.8</v>
      </c>
      <c r="F174">
        <v>1086290</v>
      </c>
      <c r="G174">
        <v>-3.0999999999999999E-3</v>
      </c>
    </row>
    <row r="175" spans="1:7" x14ac:dyDescent="0.2">
      <c r="A175" s="1">
        <v>45188</v>
      </c>
      <c r="B175">
        <v>27209.200000000001</v>
      </c>
      <c r="C175">
        <v>26759</v>
      </c>
      <c r="D175">
        <v>27480.7</v>
      </c>
      <c r="E175">
        <v>26672.2</v>
      </c>
      <c r="F175">
        <v>886890</v>
      </c>
      <c r="G175">
        <v>1.67E-2</v>
      </c>
    </row>
    <row r="176" spans="1:7" x14ac:dyDescent="0.2">
      <c r="A176" s="1">
        <v>45187</v>
      </c>
      <c r="B176">
        <v>26763.5</v>
      </c>
      <c r="C176">
        <v>26530.3</v>
      </c>
      <c r="D176">
        <v>27413.3</v>
      </c>
      <c r="E176">
        <v>26405.200000000001</v>
      </c>
      <c r="F176">
        <v>2217250</v>
      </c>
      <c r="G176">
        <v>8.8000000000000005E-3</v>
      </c>
    </row>
    <row r="177" spans="1:7" x14ac:dyDescent="0.2">
      <c r="A177" s="1">
        <v>45186</v>
      </c>
      <c r="B177">
        <v>26529.1</v>
      </c>
      <c r="C177">
        <v>26562</v>
      </c>
      <c r="D177">
        <v>26614.400000000001</v>
      </c>
      <c r="E177">
        <v>26408.7</v>
      </c>
      <c r="F177">
        <v>944490</v>
      </c>
      <c r="G177">
        <v>-1.1999999999999999E-3</v>
      </c>
    </row>
    <row r="178" spans="1:7" x14ac:dyDescent="0.2">
      <c r="A178" s="1">
        <v>45185</v>
      </c>
      <c r="B178">
        <v>26562</v>
      </c>
      <c r="C178">
        <v>26599.9</v>
      </c>
      <c r="D178">
        <v>26769</v>
      </c>
      <c r="E178">
        <v>26463.5</v>
      </c>
      <c r="F178">
        <v>830250</v>
      </c>
      <c r="G178">
        <v>-1.5E-3</v>
      </c>
    </row>
    <row r="179" spans="1:7" x14ac:dyDescent="0.2">
      <c r="A179" s="1">
        <v>45184</v>
      </c>
      <c r="B179">
        <v>26601</v>
      </c>
      <c r="C179">
        <v>26523.3</v>
      </c>
      <c r="D179">
        <v>26837.4</v>
      </c>
      <c r="E179">
        <v>26233.1</v>
      </c>
      <c r="F179">
        <v>1714090</v>
      </c>
      <c r="G179">
        <v>2.8999999999999998E-3</v>
      </c>
    </row>
    <row r="180" spans="1:7" x14ac:dyDescent="0.2">
      <c r="A180" s="1">
        <v>45183</v>
      </c>
      <c r="B180">
        <v>26524.7</v>
      </c>
      <c r="C180">
        <v>26223</v>
      </c>
      <c r="D180">
        <v>26760.3</v>
      </c>
      <c r="E180">
        <v>26148.6</v>
      </c>
      <c r="F180">
        <v>4413240</v>
      </c>
      <c r="G180">
        <v>1.15E-2</v>
      </c>
    </row>
    <row r="181" spans="1:7" x14ac:dyDescent="0.2">
      <c r="A181" s="1">
        <v>45182</v>
      </c>
      <c r="B181">
        <v>26223</v>
      </c>
      <c r="C181">
        <v>25836.1</v>
      </c>
      <c r="D181">
        <v>26382.3</v>
      </c>
      <c r="E181">
        <v>25766.9</v>
      </c>
      <c r="F181">
        <v>2469640</v>
      </c>
      <c r="G181">
        <v>1.4999999999999999E-2</v>
      </c>
    </row>
    <row r="182" spans="1:7" x14ac:dyDescent="0.2">
      <c r="A182" s="1">
        <v>45181</v>
      </c>
      <c r="B182">
        <v>25834.5</v>
      </c>
      <c r="C182">
        <v>25166.400000000001</v>
      </c>
      <c r="D182">
        <v>26472.6</v>
      </c>
      <c r="E182">
        <v>25133.5</v>
      </c>
      <c r="F182">
        <v>5588410</v>
      </c>
      <c r="G182">
        <v>2.6499999999999999E-2</v>
      </c>
    </row>
    <row r="183" spans="1:7" x14ac:dyDescent="0.2">
      <c r="A183" s="1">
        <v>45180</v>
      </c>
      <c r="B183">
        <v>25166.400000000001</v>
      </c>
      <c r="C183">
        <v>25840.2</v>
      </c>
      <c r="D183">
        <v>25897.4</v>
      </c>
      <c r="E183">
        <v>24923.1</v>
      </c>
      <c r="F183">
        <v>1802240</v>
      </c>
      <c r="G183">
        <v>-2.6100000000000002E-2</v>
      </c>
    </row>
    <row r="184" spans="1:7" x14ac:dyDescent="0.2">
      <c r="A184" s="1">
        <v>45179</v>
      </c>
      <c r="B184">
        <v>25840.2</v>
      </c>
      <c r="C184">
        <v>25901.1</v>
      </c>
      <c r="D184">
        <v>25995.1</v>
      </c>
      <c r="E184">
        <v>25626.7</v>
      </c>
      <c r="F184">
        <v>1416000</v>
      </c>
      <c r="G184">
        <v>-2.3999999999999998E-3</v>
      </c>
    </row>
    <row r="185" spans="1:7" x14ac:dyDescent="0.2">
      <c r="A185" s="1">
        <v>45178</v>
      </c>
      <c r="B185">
        <v>25901.1</v>
      </c>
      <c r="C185">
        <v>25909.5</v>
      </c>
      <c r="D185">
        <v>25938.5</v>
      </c>
      <c r="E185">
        <v>25814.3</v>
      </c>
      <c r="F185">
        <v>647040</v>
      </c>
      <c r="G185">
        <v>-2.9999999999999997E-4</v>
      </c>
    </row>
    <row r="186" spans="1:7" x14ac:dyDescent="0.2">
      <c r="A186" s="1">
        <v>45177</v>
      </c>
      <c r="B186">
        <v>25909.5</v>
      </c>
      <c r="C186">
        <v>26248.5</v>
      </c>
      <c r="D186">
        <v>26415.4</v>
      </c>
      <c r="E186">
        <v>25701.599999999999</v>
      </c>
      <c r="F186">
        <v>41010</v>
      </c>
      <c r="G186">
        <v>-1.2999999999999999E-2</v>
      </c>
    </row>
    <row r="187" spans="1:7" x14ac:dyDescent="0.2">
      <c r="A187" s="1">
        <v>45176</v>
      </c>
      <c r="B187">
        <v>26249.8</v>
      </c>
      <c r="C187">
        <v>25758</v>
      </c>
      <c r="D187">
        <v>26417.7</v>
      </c>
      <c r="E187">
        <v>25626.5</v>
      </c>
      <c r="F187">
        <v>3062290.0000000005</v>
      </c>
      <c r="G187">
        <v>1.9099999999999999E-2</v>
      </c>
    </row>
    <row r="188" spans="1:7" x14ac:dyDescent="0.2">
      <c r="A188" s="1">
        <v>45175</v>
      </c>
      <c r="B188">
        <v>25758</v>
      </c>
      <c r="C188">
        <v>25790.1</v>
      </c>
      <c r="D188">
        <v>26018.400000000001</v>
      </c>
      <c r="E188">
        <v>25411.7</v>
      </c>
      <c r="F188">
        <v>2946840</v>
      </c>
      <c r="G188">
        <v>-1.2999999999999999E-3</v>
      </c>
    </row>
    <row r="189" spans="1:7" x14ac:dyDescent="0.2">
      <c r="A189" s="1">
        <v>45174</v>
      </c>
      <c r="B189">
        <v>25790.2</v>
      </c>
      <c r="C189">
        <v>25824.400000000001</v>
      </c>
      <c r="D189">
        <v>25864</v>
      </c>
      <c r="E189">
        <v>25596.3</v>
      </c>
      <c r="F189">
        <v>1136000</v>
      </c>
      <c r="G189">
        <v>-1.2999999999999999E-3</v>
      </c>
    </row>
    <row r="190" spans="1:7" x14ac:dyDescent="0.2">
      <c r="A190" s="1">
        <v>45173</v>
      </c>
      <c r="B190">
        <v>25823.3</v>
      </c>
      <c r="C190">
        <v>25971</v>
      </c>
      <c r="D190">
        <v>26094.2</v>
      </c>
      <c r="E190">
        <v>25660.9</v>
      </c>
      <c r="F190">
        <v>352690</v>
      </c>
      <c r="G190">
        <v>-5.7000000000000002E-3</v>
      </c>
    </row>
    <row r="191" spans="1:7" x14ac:dyDescent="0.2">
      <c r="A191" s="1">
        <v>45172</v>
      </c>
      <c r="B191">
        <v>25971</v>
      </c>
      <c r="C191">
        <v>25869.7</v>
      </c>
      <c r="D191">
        <v>26090.400000000001</v>
      </c>
      <c r="E191">
        <v>25816.6</v>
      </c>
      <c r="F191">
        <v>768960</v>
      </c>
      <c r="G191">
        <v>3.8999999999999998E-3</v>
      </c>
    </row>
    <row r="192" spans="1:7" x14ac:dyDescent="0.2">
      <c r="A192" s="1">
        <v>45171</v>
      </c>
      <c r="B192">
        <v>25869.7</v>
      </c>
      <c r="C192">
        <v>25803.5</v>
      </c>
      <c r="D192">
        <v>25977.4</v>
      </c>
      <c r="E192">
        <v>25752.7</v>
      </c>
      <c r="F192">
        <v>509759.99999999994</v>
      </c>
      <c r="G192">
        <v>2.5999999999999999E-3</v>
      </c>
    </row>
    <row r="193" spans="1:7" x14ac:dyDescent="0.2">
      <c r="A193" s="1">
        <v>45170</v>
      </c>
      <c r="B193">
        <v>25803.200000000001</v>
      </c>
      <c r="C193">
        <v>25938.3</v>
      </c>
      <c r="D193">
        <v>26144.9</v>
      </c>
      <c r="E193">
        <v>25361.9</v>
      </c>
      <c r="F193">
        <v>464640</v>
      </c>
      <c r="G193">
        <v>-5.1999999999999998E-3</v>
      </c>
    </row>
    <row r="194" spans="1:7" x14ac:dyDescent="0.2">
      <c r="A194" s="1">
        <v>45169</v>
      </c>
      <c r="B194">
        <v>25937.3</v>
      </c>
      <c r="C194">
        <v>27300.6</v>
      </c>
      <c r="D194">
        <v>27464.5</v>
      </c>
      <c r="E194">
        <v>25731</v>
      </c>
      <c r="F194">
        <v>760210</v>
      </c>
      <c r="G194">
        <v>-4.99E-2</v>
      </c>
    </row>
    <row r="195" spans="1:7" x14ac:dyDescent="0.2">
      <c r="A195" s="1">
        <v>45168</v>
      </c>
      <c r="B195">
        <v>27298.799999999999</v>
      </c>
      <c r="C195">
        <v>27723.9</v>
      </c>
      <c r="D195">
        <v>27757.3</v>
      </c>
      <c r="E195">
        <v>27043.200000000001</v>
      </c>
      <c r="F195">
        <v>2513160</v>
      </c>
      <c r="G195">
        <v>-1.5299999999999999E-2</v>
      </c>
    </row>
    <row r="196" spans="1:7" x14ac:dyDescent="0.2">
      <c r="A196" s="1">
        <v>45167</v>
      </c>
      <c r="B196">
        <v>27723.9</v>
      </c>
      <c r="C196">
        <v>26118.1</v>
      </c>
      <c r="D196">
        <v>28046</v>
      </c>
      <c r="E196">
        <v>25919.8</v>
      </c>
      <c r="F196">
        <v>3146240</v>
      </c>
      <c r="G196">
        <v>6.1400000000000003E-2</v>
      </c>
    </row>
    <row r="197" spans="1:7" x14ac:dyDescent="0.2">
      <c r="A197" s="1">
        <v>45166</v>
      </c>
      <c r="B197">
        <v>26118.9</v>
      </c>
      <c r="C197">
        <v>26100.6</v>
      </c>
      <c r="D197">
        <v>26215.7</v>
      </c>
      <c r="E197">
        <v>25891</v>
      </c>
      <c r="F197">
        <v>2422560</v>
      </c>
      <c r="G197">
        <v>6.9999999999999999E-4</v>
      </c>
    </row>
    <row r="198" spans="1:7" x14ac:dyDescent="0.2">
      <c r="A198" s="1">
        <v>45165</v>
      </c>
      <c r="B198">
        <v>26100.6</v>
      </c>
      <c r="C198">
        <v>26017.1</v>
      </c>
      <c r="D198">
        <v>26176.799999999999</v>
      </c>
      <c r="E198">
        <v>25968.7</v>
      </c>
      <c r="F198">
        <v>414410</v>
      </c>
      <c r="G198">
        <v>3.2000000000000002E-3</v>
      </c>
    </row>
    <row r="199" spans="1:7" x14ac:dyDescent="0.2">
      <c r="A199" s="1">
        <v>45164</v>
      </c>
      <c r="B199">
        <v>26017.1</v>
      </c>
      <c r="C199">
        <v>26057.200000000001</v>
      </c>
      <c r="D199">
        <v>26114.1</v>
      </c>
      <c r="E199">
        <v>25993.5</v>
      </c>
      <c r="F199">
        <v>108810</v>
      </c>
      <c r="G199">
        <v>-1.5E-3</v>
      </c>
    </row>
    <row r="200" spans="1:7" x14ac:dyDescent="0.2">
      <c r="A200" s="1">
        <v>45163</v>
      </c>
      <c r="B200">
        <v>26057.200000000001</v>
      </c>
      <c r="C200">
        <v>26176.1</v>
      </c>
      <c r="D200">
        <v>26265.7</v>
      </c>
      <c r="E200">
        <v>25811.599999999999</v>
      </c>
      <c r="F200">
        <v>3836160</v>
      </c>
      <c r="G200">
        <v>-4.5999999999999999E-3</v>
      </c>
    </row>
    <row r="201" spans="1:7" x14ac:dyDescent="0.2">
      <c r="A201" s="1">
        <v>45162</v>
      </c>
      <c r="B201">
        <v>26177</v>
      </c>
      <c r="C201">
        <v>26436.2</v>
      </c>
      <c r="D201">
        <v>26560.5</v>
      </c>
      <c r="E201">
        <v>25943.599999999999</v>
      </c>
      <c r="F201">
        <v>164160</v>
      </c>
      <c r="G201">
        <v>-9.7999999999999997E-3</v>
      </c>
    </row>
    <row r="202" spans="1:7" x14ac:dyDescent="0.2">
      <c r="A202" s="1">
        <v>45161</v>
      </c>
      <c r="B202">
        <v>26436.2</v>
      </c>
      <c r="C202">
        <v>26042</v>
      </c>
      <c r="D202">
        <v>26807.7</v>
      </c>
      <c r="E202">
        <v>25812.6</v>
      </c>
      <c r="F202">
        <v>5852160</v>
      </c>
      <c r="G202">
        <v>1.52E-2</v>
      </c>
    </row>
    <row r="203" spans="1:7" x14ac:dyDescent="0.2">
      <c r="A203" s="1">
        <v>45160</v>
      </c>
      <c r="B203">
        <v>26039.9</v>
      </c>
      <c r="C203">
        <v>26126.799999999999</v>
      </c>
      <c r="D203">
        <v>26138.799999999999</v>
      </c>
      <c r="E203">
        <v>25481.9</v>
      </c>
      <c r="F203">
        <v>3435840</v>
      </c>
      <c r="G203">
        <v>-3.3E-3</v>
      </c>
    </row>
    <row r="204" spans="1:7" x14ac:dyDescent="0.2">
      <c r="A204" s="1">
        <v>45159</v>
      </c>
      <c r="B204">
        <v>26126</v>
      </c>
      <c r="C204">
        <v>26190.799999999999</v>
      </c>
      <c r="D204">
        <v>26220.9</v>
      </c>
      <c r="E204">
        <v>25850.799999999999</v>
      </c>
      <c r="F204">
        <v>411000</v>
      </c>
      <c r="G204">
        <v>-2.5000000000000001E-3</v>
      </c>
    </row>
    <row r="205" spans="1:7" x14ac:dyDescent="0.2">
      <c r="A205" s="1">
        <v>45158</v>
      </c>
      <c r="B205">
        <v>26190.799999999999</v>
      </c>
      <c r="C205">
        <v>26099.5</v>
      </c>
      <c r="D205">
        <v>26269.1</v>
      </c>
      <c r="E205">
        <v>25998.5</v>
      </c>
      <c r="F205">
        <v>0</v>
      </c>
      <c r="G205">
        <v>3.5000000000000001E-3</v>
      </c>
    </row>
    <row r="206" spans="1:7" x14ac:dyDescent="0.2">
      <c r="A206" s="1">
        <v>45157</v>
      </c>
      <c r="B206">
        <v>26099.4</v>
      </c>
      <c r="C206">
        <v>26053.3</v>
      </c>
      <c r="D206">
        <v>26262.2</v>
      </c>
      <c r="E206">
        <v>25799.5</v>
      </c>
      <c r="F206">
        <v>132160</v>
      </c>
      <c r="G206">
        <v>1.8E-3</v>
      </c>
    </row>
    <row r="207" spans="1:7" x14ac:dyDescent="0.2">
      <c r="A207" s="1">
        <v>45156</v>
      </c>
      <c r="B207">
        <v>26053.200000000001</v>
      </c>
      <c r="C207">
        <v>26635.7</v>
      </c>
      <c r="D207">
        <v>26801.9</v>
      </c>
      <c r="E207">
        <v>25691</v>
      </c>
      <c r="F207">
        <v>465250</v>
      </c>
      <c r="G207">
        <v>-2.1899999999999999E-2</v>
      </c>
    </row>
    <row r="208" spans="1:7" x14ac:dyDescent="0.2">
      <c r="A208" s="1">
        <v>45155</v>
      </c>
      <c r="B208">
        <v>26635.7</v>
      </c>
      <c r="C208">
        <v>28726.1</v>
      </c>
      <c r="D208">
        <v>28771.8</v>
      </c>
      <c r="E208">
        <v>25489.4</v>
      </c>
      <c r="F208">
        <v>12228639.999999998</v>
      </c>
      <c r="G208">
        <v>-7.2800000000000004E-2</v>
      </c>
    </row>
    <row r="209" spans="1:7" x14ac:dyDescent="0.2">
      <c r="A209" s="1">
        <v>45154</v>
      </c>
      <c r="B209">
        <v>28726.3</v>
      </c>
      <c r="C209">
        <v>29195.3</v>
      </c>
      <c r="D209">
        <v>29251.1</v>
      </c>
      <c r="E209">
        <v>28717.599999999999</v>
      </c>
      <c r="F209">
        <v>3103410</v>
      </c>
      <c r="G209">
        <v>-1.61E-2</v>
      </c>
    </row>
    <row r="210" spans="1:7" x14ac:dyDescent="0.2">
      <c r="A210" s="1">
        <v>45153</v>
      </c>
      <c r="B210">
        <v>29195.3</v>
      </c>
      <c r="C210">
        <v>29426.7</v>
      </c>
      <c r="D210">
        <v>29472</v>
      </c>
      <c r="E210">
        <v>29118.6</v>
      </c>
      <c r="F210">
        <v>2738610</v>
      </c>
      <c r="G210">
        <v>-7.9000000000000008E-3</v>
      </c>
    </row>
    <row r="211" spans="1:7" x14ac:dyDescent="0.2">
      <c r="A211" s="1">
        <v>45152</v>
      </c>
      <c r="B211">
        <v>29426.7</v>
      </c>
      <c r="C211">
        <v>29300.1</v>
      </c>
      <c r="D211">
        <v>29689</v>
      </c>
      <c r="E211">
        <v>29116</v>
      </c>
      <c r="F211">
        <v>1179000</v>
      </c>
      <c r="G211">
        <v>4.3E-3</v>
      </c>
    </row>
    <row r="212" spans="1:7" x14ac:dyDescent="0.2">
      <c r="A212" s="1">
        <v>45151</v>
      </c>
      <c r="B212">
        <v>29300.1</v>
      </c>
      <c r="C212">
        <v>29428.2</v>
      </c>
      <c r="D212">
        <v>29468.5</v>
      </c>
      <c r="E212">
        <v>29272.3</v>
      </c>
      <c r="F212">
        <v>661010</v>
      </c>
      <c r="G212">
        <v>-4.4000000000000003E-3</v>
      </c>
    </row>
    <row r="213" spans="1:7" x14ac:dyDescent="0.2">
      <c r="A213" s="1">
        <v>45150</v>
      </c>
      <c r="B213">
        <v>29428.2</v>
      </c>
      <c r="C213">
        <v>29420.799999999999</v>
      </c>
      <c r="D213">
        <v>29480.799999999999</v>
      </c>
      <c r="E213">
        <v>29375.4</v>
      </c>
      <c r="F213">
        <v>77490</v>
      </c>
      <c r="G213">
        <v>2.0000000000000001E-4</v>
      </c>
    </row>
    <row r="214" spans="1:7" x14ac:dyDescent="0.2">
      <c r="A214" s="1">
        <v>45149</v>
      </c>
      <c r="B214">
        <v>29420.799999999999</v>
      </c>
      <c r="C214">
        <v>29448.9</v>
      </c>
      <c r="D214">
        <v>29544.9</v>
      </c>
      <c r="E214">
        <v>29271.200000000001</v>
      </c>
      <c r="F214">
        <v>1967410</v>
      </c>
      <c r="G214">
        <v>-1E-3</v>
      </c>
    </row>
    <row r="215" spans="1:7" x14ac:dyDescent="0.2">
      <c r="A215" s="1">
        <v>45148</v>
      </c>
      <c r="B215">
        <v>29449</v>
      </c>
      <c r="C215">
        <v>29578</v>
      </c>
      <c r="D215">
        <v>29719.4</v>
      </c>
      <c r="E215">
        <v>29377.5</v>
      </c>
      <c r="F215">
        <v>0</v>
      </c>
      <c r="G215">
        <v>-4.4000000000000003E-3</v>
      </c>
    </row>
    <row r="216" spans="1:7" x14ac:dyDescent="0.2">
      <c r="A216" s="1">
        <v>45147</v>
      </c>
      <c r="B216">
        <v>29578</v>
      </c>
      <c r="C216">
        <v>29771.3</v>
      </c>
      <c r="D216">
        <v>30104</v>
      </c>
      <c r="E216">
        <v>29384.2</v>
      </c>
      <c r="F216">
        <v>3327890</v>
      </c>
      <c r="G216">
        <v>-6.7000000000000002E-3</v>
      </c>
    </row>
    <row r="217" spans="1:7" x14ac:dyDescent="0.2">
      <c r="A217" s="1">
        <v>45146</v>
      </c>
      <c r="B217">
        <v>29777.4</v>
      </c>
      <c r="C217">
        <v>29204.2</v>
      </c>
      <c r="D217">
        <v>30168.6</v>
      </c>
      <c r="E217">
        <v>29137.7</v>
      </c>
      <c r="F217">
        <v>3566490</v>
      </c>
      <c r="G217">
        <v>1.9599999999999999E-2</v>
      </c>
    </row>
    <row r="218" spans="1:7" x14ac:dyDescent="0.2">
      <c r="A218" s="1">
        <v>45145</v>
      </c>
      <c r="B218">
        <v>29204.2</v>
      </c>
      <c r="C218">
        <v>29081.3</v>
      </c>
      <c r="D218">
        <v>29270.2</v>
      </c>
      <c r="E218">
        <v>28721</v>
      </c>
      <c r="F218">
        <v>782610</v>
      </c>
      <c r="G218">
        <v>4.1999999999999997E-3</v>
      </c>
    </row>
    <row r="219" spans="1:7" x14ac:dyDescent="0.2">
      <c r="A219" s="1">
        <v>45144</v>
      </c>
      <c r="B219">
        <v>29081.3</v>
      </c>
      <c r="C219">
        <v>29067.9</v>
      </c>
      <c r="D219">
        <v>29198.9</v>
      </c>
      <c r="E219">
        <v>28987.4</v>
      </c>
      <c r="F219">
        <v>48090</v>
      </c>
      <c r="G219">
        <v>5.0000000000000001E-4</v>
      </c>
    </row>
    <row r="220" spans="1:7" x14ac:dyDescent="0.2">
      <c r="A220" s="1">
        <v>45143</v>
      </c>
      <c r="B220">
        <v>29068.1</v>
      </c>
      <c r="C220">
        <v>29105.599999999999</v>
      </c>
      <c r="D220">
        <v>29139.3</v>
      </c>
      <c r="E220">
        <v>28983</v>
      </c>
      <c r="F220">
        <v>800250</v>
      </c>
      <c r="G220">
        <v>-1.2999999999999999E-3</v>
      </c>
    </row>
    <row r="221" spans="1:7" x14ac:dyDescent="0.2">
      <c r="A221" s="1">
        <v>45142</v>
      </c>
      <c r="B221">
        <v>29105.5</v>
      </c>
      <c r="C221">
        <v>29189.1</v>
      </c>
      <c r="D221">
        <v>29319.1</v>
      </c>
      <c r="E221">
        <v>28875.8</v>
      </c>
      <c r="F221">
        <v>1351490</v>
      </c>
      <c r="G221">
        <v>-2.8999999999999998E-3</v>
      </c>
    </row>
    <row r="222" spans="1:7" x14ac:dyDescent="0.2">
      <c r="A222" s="1">
        <v>45141</v>
      </c>
      <c r="B222">
        <v>29189.3</v>
      </c>
      <c r="C222">
        <v>29180.9</v>
      </c>
      <c r="D222">
        <v>29409.8</v>
      </c>
      <c r="E222">
        <v>28981</v>
      </c>
      <c r="F222">
        <v>288640</v>
      </c>
      <c r="G222">
        <v>5.0000000000000001E-4</v>
      </c>
    </row>
    <row r="223" spans="1:7" x14ac:dyDescent="0.2">
      <c r="A223" s="1">
        <v>45140</v>
      </c>
      <c r="B223">
        <v>29173.7</v>
      </c>
      <c r="C223">
        <v>29711.8</v>
      </c>
      <c r="D223">
        <v>30025.9</v>
      </c>
      <c r="E223">
        <v>28961.599999999999</v>
      </c>
      <c r="F223">
        <v>2763810</v>
      </c>
      <c r="G223">
        <v>-1.8100000000000002E-2</v>
      </c>
    </row>
    <row r="224" spans="1:7" x14ac:dyDescent="0.2">
      <c r="A224" s="1">
        <v>45139</v>
      </c>
      <c r="B224">
        <v>29712.2</v>
      </c>
      <c r="C224">
        <v>29232.3</v>
      </c>
      <c r="D224">
        <v>29712.2</v>
      </c>
      <c r="E224">
        <v>28611</v>
      </c>
      <c r="F224">
        <v>64010.000000000007</v>
      </c>
      <c r="G224">
        <v>1.6400000000000001E-2</v>
      </c>
    </row>
    <row r="225" spans="1:7" x14ac:dyDescent="0.2">
      <c r="A225" s="1">
        <v>45138</v>
      </c>
      <c r="B225">
        <v>29232.400000000001</v>
      </c>
      <c r="C225">
        <v>29282</v>
      </c>
      <c r="D225">
        <v>29502.3</v>
      </c>
      <c r="E225">
        <v>29128.3</v>
      </c>
      <c r="F225">
        <v>2674560</v>
      </c>
      <c r="G225">
        <v>-1.6999999999999999E-3</v>
      </c>
    </row>
    <row r="226" spans="1:7" x14ac:dyDescent="0.2">
      <c r="A226" s="1">
        <v>45137</v>
      </c>
      <c r="B226">
        <v>29281.7</v>
      </c>
      <c r="C226">
        <v>29354.2</v>
      </c>
      <c r="D226">
        <v>29446.6</v>
      </c>
      <c r="E226">
        <v>29054.5</v>
      </c>
      <c r="F226">
        <v>1193640</v>
      </c>
      <c r="G226">
        <v>-2.3999999999999998E-3</v>
      </c>
    </row>
    <row r="227" spans="1:7" x14ac:dyDescent="0.2">
      <c r="A227" s="1">
        <v>45136</v>
      </c>
      <c r="B227">
        <v>29353.5</v>
      </c>
      <c r="C227">
        <v>29315</v>
      </c>
      <c r="D227">
        <v>29400.1</v>
      </c>
      <c r="E227">
        <v>29256.9</v>
      </c>
      <c r="F227">
        <v>1251000</v>
      </c>
      <c r="G227">
        <v>1.2999999999999999E-3</v>
      </c>
    </row>
    <row r="228" spans="1:7" x14ac:dyDescent="0.2">
      <c r="A228" s="1">
        <v>45135</v>
      </c>
      <c r="B228">
        <v>29315</v>
      </c>
      <c r="C228">
        <v>29222.7</v>
      </c>
      <c r="D228">
        <v>29533</v>
      </c>
      <c r="E228">
        <v>29125.1</v>
      </c>
      <c r="F228">
        <v>1319640</v>
      </c>
      <c r="G228">
        <v>3.2000000000000002E-3</v>
      </c>
    </row>
    <row r="229" spans="1:7" x14ac:dyDescent="0.2">
      <c r="A229" s="1">
        <v>45134</v>
      </c>
      <c r="B229">
        <v>29222.7</v>
      </c>
      <c r="C229">
        <v>29352.9</v>
      </c>
      <c r="D229">
        <v>29568.799999999999</v>
      </c>
      <c r="E229">
        <v>29094</v>
      </c>
      <c r="F229">
        <v>1277640</v>
      </c>
      <c r="G229">
        <v>-4.4000000000000003E-3</v>
      </c>
    </row>
    <row r="230" spans="1:7" x14ac:dyDescent="0.2">
      <c r="A230" s="1">
        <v>45133</v>
      </c>
      <c r="B230">
        <v>29352.2</v>
      </c>
      <c r="C230">
        <v>29228.799999999999</v>
      </c>
      <c r="D230">
        <v>29681.8</v>
      </c>
      <c r="E230">
        <v>29109.7</v>
      </c>
      <c r="F230">
        <v>1462890</v>
      </c>
      <c r="G230">
        <v>4.1999999999999997E-3</v>
      </c>
    </row>
    <row r="231" spans="1:7" x14ac:dyDescent="0.2">
      <c r="A231" s="1">
        <v>45132</v>
      </c>
      <c r="B231">
        <v>29228.6</v>
      </c>
      <c r="C231">
        <v>29178.3</v>
      </c>
      <c r="D231">
        <v>29365.4</v>
      </c>
      <c r="E231">
        <v>29058.7</v>
      </c>
      <c r="F231">
        <v>145250</v>
      </c>
      <c r="G231">
        <v>1.6999999999999999E-3</v>
      </c>
    </row>
    <row r="232" spans="1:7" x14ac:dyDescent="0.2">
      <c r="A232" s="1">
        <v>45131</v>
      </c>
      <c r="B232">
        <v>29178.1</v>
      </c>
      <c r="C232">
        <v>30085.9</v>
      </c>
      <c r="D232">
        <v>30098.2</v>
      </c>
      <c r="E232">
        <v>28890.7</v>
      </c>
      <c r="F232">
        <v>4068290</v>
      </c>
      <c r="G232">
        <v>-3.0200000000000001E-2</v>
      </c>
    </row>
    <row r="233" spans="1:7" x14ac:dyDescent="0.2">
      <c r="A233" s="1">
        <v>45130</v>
      </c>
      <c r="B233">
        <v>30085.9</v>
      </c>
      <c r="C233">
        <v>29788.9</v>
      </c>
      <c r="D233">
        <v>30337</v>
      </c>
      <c r="E233">
        <v>29735.7</v>
      </c>
      <c r="F233">
        <v>746240</v>
      </c>
      <c r="G233">
        <v>0.01</v>
      </c>
    </row>
    <row r="234" spans="1:7" x14ac:dyDescent="0.2">
      <c r="A234" s="1">
        <v>45129</v>
      </c>
      <c r="B234">
        <v>29788.9</v>
      </c>
      <c r="C234">
        <v>29904.5</v>
      </c>
      <c r="D234">
        <v>29988</v>
      </c>
      <c r="E234">
        <v>29657.3</v>
      </c>
      <c r="F234">
        <v>868090</v>
      </c>
      <c r="G234">
        <v>-3.8E-3</v>
      </c>
    </row>
    <row r="235" spans="1:7" x14ac:dyDescent="0.2">
      <c r="A235" s="1">
        <v>45128</v>
      </c>
      <c r="B235">
        <v>29903.1</v>
      </c>
      <c r="C235">
        <v>29801</v>
      </c>
      <c r="D235">
        <v>30058.9</v>
      </c>
      <c r="E235">
        <v>29739.9</v>
      </c>
      <c r="F235">
        <v>1922810.0000000002</v>
      </c>
      <c r="G235">
        <v>3.3999999999999998E-3</v>
      </c>
    </row>
    <row r="236" spans="1:7" x14ac:dyDescent="0.2">
      <c r="A236" s="1">
        <v>45127</v>
      </c>
      <c r="B236">
        <v>29801</v>
      </c>
      <c r="C236">
        <v>29909.7</v>
      </c>
      <c r="D236">
        <v>30408</v>
      </c>
      <c r="E236">
        <v>29621.4</v>
      </c>
      <c r="F236">
        <v>1660890</v>
      </c>
      <c r="G236">
        <v>-3.5999999999999999E-3</v>
      </c>
    </row>
    <row r="237" spans="1:7" x14ac:dyDescent="0.2">
      <c r="A237" s="1">
        <v>45126</v>
      </c>
      <c r="B237">
        <v>29909.7</v>
      </c>
      <c r="C237">
        <v>29866.7</v>
      </c>
      <c r="D237">
        <v>30185.5</v>
      </c>
      <c r="E237">
        <v>29789.3</v>
      </c>
      <c r="F237">
        <v>3356160</v>
      </c>
      <c r="G237">
        <v>1.4E-3</v>
      </c>
    </row>
    <row r="238" spans="1:7" x14ac:dyDescent="0.2">
      <c r="A238" s="1">
        <v>45125</v>
      </c>
      <c r="B238">
        <v>29866.799999999999</v>
      </c>
      <c r="C238">
        <v>30139.7</v>
      </c>
      <c r="D238">
        <v>30242.400000000001</v>
      </c>
      <c r="E238">
        <v>29624.6</v>
      </c>
      <c r="F238">
        <v>1696000</v>
      </c>
      <c r="G238">
        <v>-9.1000000000000004E-3</v>
      </c>
    </row>
    <row r="239" spans="1:7" x14ac:dyDescent="0.2">
      <c r="A239" s="1">
        <v>45124</v>
      </c>
      <c r="B239">
        <v>30139.7</v>
      </c>
      <c r="C239">
        <v>30235.5</v>
      </c>
      <c r="D239">
        <v>30335.9</v>
      </c>
      <c r="E239">
        <v>29693.3</v>
      </c>
      <c r="F239">
        <v>3598560.0000000005</v>
      </c>
      <c r="G239">
        <v>-3.2000000000000002E-3</v>
      </c>
    </row>
    <row r="240" spans="1:7" x14ac:dyDescent="0.2">
      <c r="A240" s="1">
        <v>45123</v>
      </c>
      <c r="B240">
        <v>30235.5</v>
      </c>
      <c r="C240">
        <v>30291.8</v>
      </c>
      <c r="D240">
        <v>30435</v>
      </c>
      <c r="E240">
        <v>30075.4</v>
      </c>
      <c r="F240">
        <v>629610</v>
      </c>
      <c r="G240">
        <v>-1.8E-3</v>
      </c>
    </row>
    <row r="241" spans="1:7" x14ac:dyDescent="0.2">
      <c r="A241" s="1">
        <v>45122</v>
      </c>
      <c r="B241">
        <v>30291.4</v>
      </c>
      <c r="C241">
        <v>30316.799999999999</v>
      </c>
      <c r="D241">
        <v>30395.4</v>
      </c>
      <c r="E241">
        <v>30246.9</v>
      </c>
      <c r="F241">
        <v>102359.99999999999</v>
      </c>
      <c r="G241">
        <v>-8.9999999999999998E-4</v>
      </c>
    </row>
    <row r="242" spans="1:7" x14ac:dyDescent="0.2">
      <c r="A242" s="1">
        <v>45121</v>
      </c>
      <c r="B242">
        <v>30317.4</v>
      </c>
      <c r="C242">
        <v>31465.4</v>
      </c>
      <c r="D242">
        <v>31602.6</v>
      </c>
      <c r="E242">
        <v>29944.3</v>
      </c>
      <c r="F242">
        <v>3461640</v>
      </c>
      <c r="G242">
        <v>-3.6499999999999998E-2</v>
      </c>
    </row>
    <row r="243" spans="1:7" x14ac:dyDescent="0.2">
      <c r="A243" s="1">
        <v>45120</v>
      </c>
      <c r="B243">
        <v>31466.1</v>
      </c>
      <c r="C243">
        <v>30387.3</v>
      </c>
      <c r="D243">
        <v>31764.5</v>
      </c>
      <c r="E243">
        <v>30260</v>
      </c>
      <c r="F243">
        <v>8084610</v>
      </c>
      <c r="G243">
        <v>3.5499999999999997E-2</v>
      </c>
    </row>
    <row r="244" spans="1:7" x14ac:dyDescent="0.2">
      <c r="A244" s="1">
        <v>45119</v>
      </c>
      <c r="B244">
        <v>30387.3</v>
      </c>
      <c r="C244">
        <v>30623.3</v>
      </c>
      <c r="D244">
        <v>30951.3</v>
      </c>
      <c r="E244">
        <v>30231.7</v>
      </c>
      <c r="F244">
        <v>324360</v>
      </c>
      <c r="G244">
        <v>-7.7000000000000002E-3</v>
      </c>
    </row>
    <row r="245" spans="1:7" x14ac:dyDescent="0.2">
      <c r="A245" s="1">
        <v>45118</v>
      </c>
      <c r="B245">
        <v>30623.3</v>
      </c>
      <c r="C245">
        <v>30414.2</v>
      </c>
      <c r="D245">
        <v>30782.2</v>
      </c>
      <c r="E245">
        <v>30333.8</v>
      </c>
      <c r="F245">
        <v>3346560.0000000005</v>
      </c>
      <c r="G245">
        <v>6.7999999999999996E-3</v>
      </c>
    </row>
    <row r="246" spans="1:7" x14ac:dyDescent="0.2">
      <c r="A246" s="1">
        <v>45117</v>
      </c>
      <c r="B246">
        <v>30415.3</v>
      </c>
      <c r="C246">
        <v>30166.9</v>
      </c>
      <c r="D246">
        <v>31019.599999999999</v>
      </c>
      <c r="E246">
        <v>29969.1</v>
      </c>
      <c r="F246">
        <v>1325760</v>
      </c>
      <c r="G246">
        <v>8.2000000000000007E-3</v>
      </c>
    </row>
    <row r="247" spans="1:7" x14ac:dyDescent="0.2">
      <c r="A247" s="1">
        <v>45116</v>
      </c>
      <c r="B247">
        <v>30166.9</v>
      </c>
      <c r="C247">
        <v>30288.799999999999</v>
      </c>
      <c r="D247">
        <v>30425.5</v>
      </c>
      <c r="E247">
        <v>30071.9</v>
      </c>
      <c r="F247">
        <v>100250</v>
      </c>
      <c r="G247">
        <v>-4.0000000000000001E-3</v>
      </c>
    </row>
    <row r="248" spans="1:7" x14ac:dyDescent="0.2">
      <c r="A248" s="1">
        <v>45115</v>
      </c>
      <c r="B248">
        <v>30288.799999999999</v>
      </c>
      <c r="C248">
        <v>30346.799999999999</v>
      </c>
      <c r="D248">
        <v>30379.9</v>
      </c>
      <c r="E248">
        <v>30055.9</v>
      </c>
      <c r="F248">
        <v>713810</v>
      </c>
      <c r="G248">
        <v>-1.9E-3</v>
      </c>
    </row>
    <row r="249" spans="1:7" x14ac:dyDescent="0.2">
      <c r="A249" s="1">
        <v>45114</v>
      </c>
      <c r="B249">
        <v>30346.400000000001</v>
      </c>
      <c r="C249">
        <v>29912.7</v>
      </c>
      <c r="D249">
        <v>30442</v>
      </c>
      <c r="E249">
        <v>29757.4</v>
      </c>
      <c r="F249">
        <v>1949640</v>
      </c>
      <c r="G249">
        <v>1.4500000000000001E-2</v>
      </c>
    </row>
    <row r="250" spans="1:7" x14ac:dyDescent="0.2">
      <c r="A250" s="1">
        <v>45113</v>
      </c>
      <c r="B250">
        <v>29913.1</v>
      </c>
      <c r="C250">
        <v>30512.799999999999</v>
      </c>
      <c r="D250">
        <v>31463.599999999999</v>
      </c>
      <c r="E250">
        <v>29869</v>
      </c>
      <c r="F250">
        <v>7355610</v>
      </c>
      <c r="G250">
        <v>-1.9699999999999999E-2</v>
      </c>
    </row>
    <row r="251" spans="1:7" x14ac:dyDescent="0.2">
      <c r="A251" s="1">
        <v>45112</v>
      </c>
      <c r="B251">
        <v>30512.799999999999</v>
      </c>
      <c r="C251">
        <v>30768.6</v>
      </c>
      <c r="D251">
        <v>30875.599999999999</v>
      </c>
      <c r="E251">
        <v>30233.3</v>
      </c>
      <c r="F251">
        <v>994289.99999999988</v>
      </c>
      <c r="G251">
        <v>-8.3000000000000001E-3</v>
      </c>
    </row>
    <row r="252" spans="1:7" x14ac:dyDescent="0.2">
      <c r="A252" s="1">
        <v>45111</v>
      </c>
      <c r="B252">
        <v>30768.400000000001</v>
      </c>
      <c r="C252">
        <v>31152</v>
      </c>
      <c r="D252">
        <v>31326.5</v>
      </c>
      <c r="E252">
        <v>30657.8</v>
      </c>
      <c r="F252">
        <v>505439.99999999994</v>
      </c>
      <c r="G252">
        <v>-1.23E-2</v>
      </c>
    </row>
    <row r="253" spans="1:7" x14ac:dyDescent="0.2">
      <c r="A253" s="1">
        <v>45110</v>
      </c>
      <c r="B253">
        <v>31151.3</v>
      </c>
      <c r="C253">
        <v>30617.5</v>
      </c>
      <c r="D253">
        <v>31377</v>
      </c>
      <c r="E253">
        <v>30581.5</v>
      </c>
      <c r="F253">
        <v>2768010</v>
      </c>
      <c r="G253">
        <v>1.7399999999999999E-2</v>
      </c>
    </row>
    <row r="254" spans="1:7" x14ac:dyDescent="0.2">
      <c r="A254" s="1">
        <v>45109</v>
      </c>
      <c r="B254">
        <v>30617.7</v>
      </c>
      <c r="C254">
        <v>30587.1</v>
      </c>
      <c r="D254">
        <v>30769</v>
      </c>
      <c r="E254">
        <v>30227.9</v>
      </c>
      <c r="F254">
        <v>2363240</v>
      </c>
      <c r="G254">
        <v>1E-3</v>
      </c>
    </row>
    <row r="255" spans="1:7" x14ac:dyDescent="0.2">
      <c r="A255" s="1">
        <v>45108</v>
      </c>
      <c r="B255">
        <v>30586.799999999999</v>
      </c>
      <c r="C255">
        <v>30472.9</v>
      </c>
      <c r="D255">
        <v>30649.9</v>
      </c>
      <c r="E255">
        <v>30329</v>
      </c>
      <c r="F255">
        <v>1033160</v>
      </c>
      <c r="G255">
        <v>3.7000000000000002E-3</v>
      </c>
    </row>
    <row r="256" spans="1:7" x14ac:dyDescent="0.2">
      <c r="A256" s="1">
        <v>45107</v>
      </c>
      <c r="B256">
        <v>30472.9</v>
      </c>
      <c r="C256">
        <v>30445.7</v>
      </c>
      <c r="D256">
        <v>31275.5</v>
      </c>
      <c r="E256">
        <v>29714.5</v>
      </c>
      <c r="F256">
        <v>7712250</v>
      </c>
      <c r="G256">
        <v>8.9999999999999998E-4</v>
      </c>
    </row>
    <row r="257" spans="1:7" x14ac:dyDescent="0.2">
      <c r="A257" s="1">
        <v>45106</v>
      </c>
      <c r="B257">
        <v>30445.7</v>
      </c>
      <c r="C257">
        <v>30077.3</v>
      </c>
      <c r="D257">
        <v>30823.1</v>
      </c>
      <c r="E257">
        <v>30051.3</v>
      </c>
      <c r="F257">
        <v>2825490</v>
      </c>
      <c r="G257">
        <v>1.2200000000000001E-2</v>
      </c>
    </row>
    <row r="258" spans="1:7" x14ac:dyDescent="0.2">
      <c r="A258" s="1">
        <v>45105</v>
      </c>
      <c r="B258">
        <v>30078.6</v>
      </c>
      <c r="C258">
        <v>30691.9</v>
      </c>
      <c r="D258">
        <v>30703.4</v>
      </c>
      <c r="E258">
        <v>29919.5</v>
      </c>
      <c r="F258">
        <v>306360</v>
      </c>
      <c r="G258">
        <v>-1.9900000000000001E-2</v>
      </c>
    </row>
    <row r="259" spans="1:7" x14ac:dyDescent="0.2">
      <c r="A259" s="1">
        <v>45104</v>
      </c>
      <c r="B259">
        <v>30689.1</v>
      </c>
      <c r="C259">
        <v>30267</v>
      </c>
      <c r="D259">
        <v>30993.7</v>
      </c>
      <c r="E259">
        <v>30231.3</v>
      </c>
      <c r="F259">
        <v>4577240</v>
      </c>
      <c r="G259">
        <v>1.3899999999999999E-2</v>
      </c>
    </row>
    <row r="260" spans="1:7" x14ac:dyDescent="0.2">
      <c r="A260" s="1">
        <v>45103</v>
      </c>
      <c r="B260">
        <v>30267</v>
      </c>
      <c r="C260">
        <v>30466.3</v>
      </c>
      <c r="D260">
        <v>30645.9</v>
      </c>
      <c r="E260">
        <v>29986.3</v>
      </c>
      <c r="F260">
        <v>4168410</v>
      </c>
      <c r="G260">
        <v>-6.4999999999999997E-3</v>
      </c>
    </row>
    <row r="261" spans="1:7" x14ac:dyDescent="0.2">
      <c r="A261" s="1">
        <v>45102</v>
      </c>
      <c r="B261">
        <v>30465.3</v>
      </c>
      <c r="C261">
        <v>30533.599999999999</v>
      </c>
      <c r="D261">
        <v>31040.2</v>
      </c>
      <c r="E261">
        <v>30315.8</v>
      </c>
      <c r="F261">
        <v>445439.99999999994</v>
      </c>
      <c r="G261">
        <v>-2.2000000000000001E-3</v>
      </c>
    </row>
    <row r="262" spans="1:7" x14ac:dyDescent="0.2">
      <c r="A262" s="1">
        <v>45101</v>
      </c>
      <c r="B262">
        <v>30533.599999999999</v>
      </c>
      <c r="C262">
        <v>30680.7</v>
      </c>
      <c r="D262">
        <v>30795.3</v>
      </c>
      <c r="E262">
        <v>30269.4</v>
      </c>
      <c r="F262">
        <v>572250</v>
      </c>
      <c r="G262">
        <v>-4.7999999999999996E-3</v>
      </c>
    </row>
    <row r="263" spans="1:7" x14ac:dyDescent="0.2">
      <c r="A263" s="1">
        <v>45100</v>
      </c>
      <c r="B263">
        <v>30679.4</v>
      </c>
      <c r="C263">
        <v>29890.2</v>
      </c>
      <c r="D263">
        <v>31395.4</v>
      </c>
      <c r="E263">
        <v>29822.6</v>
      </c>
      <c r="F263">
        <v>8402250</v>
      </c>
      <c r="G263">
        <v>2.64E-2</v>
      </c>
    </row>
    <row r="264" spans="1:7" x14ac:dyDescent="0.2">
      <c r="A264" s="1">
        <v>45099</v>
      </c>
      <c r="B264">
        <v>29890.5</v>
      </c>
      <c r="C264">
        <v>29992.799999999999</v>
      </c>
      <c r="D264">
        <v>30497.8</v>
      </c>
      <c r="E264">
        <v>29590.400000000001</v>
      </c>
      <c r="F264">
        <v>1742840</v>
      </c>
      <c r="G264">
        <v>-3.5000000000000001E-3</v>
      </c>
    </row>
    <row r="265" spans="1:7" x14ac:dyDescent="0.2">
      <c r="A265" s="1">
        <v>45098</v>
      </c>
      <c r="B265">
        <v>29996.9</v>
      </c>
      <c r="C265">
        <v>28307.7</v>
      </c>
      <c r="D265">
        <v>30769.5</v>
      </c>
      <c r="E265">
        <v>28270.5</v>
      </c>
      <c r="F265">
        <v>7031010</v>
      </c>
      <c r="G265">
        <v>5.9700000000000003E-2</v>
      </c>
    </row>
    <row r="266" spans="1:7" x14ac:dyDescent="0.2">
      <c r="A266" s="1">
        <v>45097</v>
      </c>
      <c r="B266">
        <v>28307.7</v>
      </c>
      <c r="C266">
        <v>26845.9</v>
      </c>
      <c r="D266">
        <v>28393</v>
      </c>
      <c r="E266">
        <v>26665.5</v>
      </c>
      <c r="F266">
        <v>5530250</v>
      </c>
      <c r="G266">
        <v>5.4399999999999997E-2</v>
      </c>
    </row>
    <row r="267" spans="1:7" x14ac:dyDescent="0.2">
      <c r="A267" s="1">
        <v>45096</v>
      </c>
      <c r="B267">
        <v>26845.9</v>
      </c>
      <c r="C267">
        <v>26339.7</v>
      </c>
      <c r="D267">
        <v>27029.7</v>
      </c>
      <c r="E267">
        <v>26295.1</v>
      </c>
      <c r="F267">
        <v>2090250.0000000002</v>
      </c>
      <c r="G267">
        <v>1.9199999999999998E-2</v>
      </c>
    </row>
    <row r="268" spans="1:7" x14ac:dyDescent="0.2">
      <c r="A268" s="1">
        <v>45095</v>
      </c>
      <c r="B268">
        <v>26339.7</v>
      </c>
      <c r="C268">
        <v>26515</v>
      </c>
      <c r="D268">
        <v>26679.3</v>
      </c>
      <c r="E268">
        <v>26290.6</v>
      </c>
      <c r="F268">
        <v>846610</v>
      </c>
      <c r="G268">
        <v>-6.6E-3</v>
      </c>
    </row>
    <row r="269" spans="1:7" x14ac:dyDescent="0.2">
      <c r="A269" s="1">
        <v>45094</v>
      </c>
      <c r="B269">
        <v>26515</v>
      </c>
      <c r="C269">
        <v>26341.3</v>
      </c>
      <c r="D269">
        <v>26767.3</v>
      </c>
      <c r="E269">
        <v>26183.5</v>
      </c>
      <c r="F269">
        <v>3083960</v>
      </c>
      <c r="G269">
        <v>6.6E-3</v>
      </c>
    </row>
    <row r="270" spans="1:7" x14ac:dyDescent="0.2">
      <c r="A270" s="1">
        <v>45093</v>
      </c>
      <c r="B270">
        <v>26341.3</v>
      </c>
      <c r="C270">
        <v>25591.9</v>
      </c>
      <c r="D270">
        <v>26472.799999999999</v>
      </c>
      <c r="E270">
        <v>25276</v>
      </c>
      <c r="F270">
        <v>1661759.9999999998</v>
      </c>
      <c r="G270">
        <v>2.93E-2</v>
      </c>
    </row>
    <row r="271" spans="1:7" x14ac:dyDescent="0.2">
      <c r="A271" s="1">
        <v>45092</v>
      </c>
      <c r="B271">
        <v>25591.3</v>
      </c>
      <c r="C271">
        <v>25129.5</v>
      </c>
      <c r="D271">
        <v>25732.799999999999</v>
      </c>
      <c r="E271">
        <v>24838</v>
      </c>
      <c r="F271">
        <v>2598440</v>
      </c>
      <c r="G271">
        <v>1.84E-2</v>
      </c>
    </row>
    <row r="272" spans="1:7" x14ac:dyDescent="0.2">
      <c r="A272" s="1">
        <v>45091</v>
      </c>
      <c r="B272">
        <v>25129.5</v>
      </c>
      <c r="C272">
        <v>25929</v>
      </c>
      <c r="D272">
        <v>26051.7</v>
      </c>
      <c r="E272">
        <v>24847.4</v>
      </c>
      <c r="F272">
        <v>4987240</v>
      </c>
      <c r="G272">
        <v>-3.0800000000000001E-2</v>
      </c>
    </row>
    <row r="273" spans="1:7" x14ac:dyDescent="0.2">
      <c r="A273" s="1">
        <v>45090</v>
      </c>
      <c r="B273">
        <v>25929.4</v>
      </c>
      <c r="C273">
        <v>25906.9</v>
      </c>
      <c r="D273">
        <v>26428.9</v>
      </c>
      <c r="E273">
        <v>25726.400000000001</v>
      </c>
      <c r="F273">
        <v>1349760</v>
      </c>
      <c r="G273">
        <v>8.9999999999999998E-4</v>
      </c>
    </row>
    <row r="274" spans="1:7" x14ac:dyDescent="0.2">
      <c r="A274" s="1">
        <v>45089</v>
      </c>
      <c r="B274">
        <v>25906.799999999999</v>
      </c>
      <c r="C274">
        <v>25927.9</v>
      </c>
      <c r="D274">
        <v>26080.7</v>
      </c>
      <c r="E274">
        <v>25635</v>
      </c>
      <c r="F274">
        <v>3056250</v>
      </c>
      <c r="G274">
        <v>-8.0000000000000004E-4</v>
      </c>
    </row>
    <row r="275" spans="1:7" x14ac:dyDescent="0.2">
      <c r="A275" s="1">
        <v>45088</v>
      </c>
      <c r="B275">
        <v>25928.400000000001</v>
      </c>
      <c r="C275">
        <v>25843.3</v>
      </c>
      <c r="D275">
        <v>26190.1</v>
      </c>
      <c r="E275">
        <v>25660.799999999999</v>
      </c>
      <c r="F275">
        <v>784000</v>
      </c>
      <c r="G275">
        <v>3.3E-3</v>
      </c>
    </row>
    <row r="276" spans="1:7" x14ac:dyDescent="0.2">
      <c r="A276" s="1">
        <v>45087</v>
      </c>
      <c r="B276">
        <v>25844</v>
      </c>
      <c r="C276">
        <v>26479.3</v>
      </c>
      <c r="D276">
        <v>26525.1</v>
      </c>
      <c r="E276">
        <v>25468.3</v>
      </c>
      <c r="F276">
        <v>4763490</v>
      </c>
      <c r="G276">
        <v>-2.4E-2</v>
      </c>
    </row>
    <row r="277" spans="1:7" x14ac:dyDescent="0.2">
      <c r="A277" s="1">
        <v>45086</v>
      </c>
      <c r="B277">
        <v>26479.3</v>
      </c>
      <c r="C277">
        <v>26501.1</v>
      </c>
      <c r="D277">
        <v>26773.9</v>
      </c>
      <c r="E277">
        <v>26326.7</v>
      </c>
      <c r="F277">
        <v>3740160</v>
      </c>
      <c r="G277">
        <v>-8.0000000000000004E-4</v>
      </c>
    </row>
    <row r="278" spans="1:7" x14ac:dyDescent="0.2">
      <c r="A278" s="1">
        <v>45085</v>
      </c>
      <c r="B278">
        <v>26501.1</v>
      </c>
      <c r="C278">
        <v>26341.8</v>
      </c>
      <c r="D278">
        <v>26784.400000000001</v>
      </c>
      <c r="E278">
        <v>26231.3</v>
      </c>
      <c r="F278">
        <v>3795250.0000000005</v>
      </c>
      <c r="G278">
        <v>6.0000000000000001E-3</v>
      </c>
    </row>
    <row r="279" spans="1:7" x14ac:dyDescent="0.2">
      <c r="A279" s="1">
        <v>45084</v>
      </c>
      <c r="B279">
        <v>26342.5</v>
      </c>
      <c r="C279">
        <v>27230.2</v>
      </c>
      <c r="D279">
        <v>27342</v>
      </c>
      <c r="E279">
        <v>26141</v>
      </c>
      <c r="F279">
        <v>3719040</v>
      </c>
      <c r="G279">
        <v>-3.2599999999999997E-2</v>
      </c>
    </row>
    <row r="280" spans="1:7" x14ac:dyDescent="0.2">
      <c r="A280" s="1">
        <v>45083</v>
      </c>
      <c r="B280">
        <v>27230.2</v>
      </c>
      <c r="C280">
        <v>25745.599999999999</v>
      </c>
      <c r="D280">
        <v>27325.200000000001</v>
      </c>
      <c r="E280">
        <v>25425.599999999999</v>
      </c>
      <c r="F280">
        <v>5405210</v>
      </c>
      <c r="G280">
        <v>5.7599999999999998E-2</v>
      </c>
    </row>
    <row r="281" spans="1:7" x14ac:dyDescent="0.2">
      <c r="A281" s="1">
        <v>45082</v>
      </c>
      <c r="B281">
        <v>25747.4</v>
      </c>
      <c r="C281">
        <v>27122.3</v>
      </c>
      <c r="D281">
        <v>27125.5</v>
      </c>
      <c r="E281">
        <v>25437.5</v>
      </c>
      <c r="F281">
        <v>3587640</v>
      </c>
      <c r="G281">
        <v>-5.0700000000000002E-2</v>
      </c>
    </row>
    <row r="282" spans="1:7" x14ac:dyDescent="0.2">
      <c r="A282" s="1">
        <v>45081</v>
      </c>
      <c r="B282">
        <v>27122.3</v>
      </c>
      <c r="C282">
        <v>27070.9</v>
      </c>
      <c r="D282">
        <v>27410.2</v>
      </c>
      <c r="E282">
        <v>26956.1</v>
      </c>
      <c r="F282">
        <v>1928610</v>
      </c>
      <c r="G282">
        <v>1.9E-3</v>
      </c>
    </row>
    <row r="283" spans="1:7" x14ac:dyDescent="0.2">
      <c r="A283" s="1">
        <v>45080</v>
      </c>
      <c r="B283">
        <v>27072</v>
      </c>
      <c r="C283">
        <v>27246</v>
      </c>
      <c r="D283">
        <v>27317.5</v>
      </c>
      <c r="E283">
        <v>26931.4</v>
      </c>
      <c r="F283">
        <v>1278440</v>
      </c>
      <c r="G283">
        <v>-6.3E-3</v>
      </c>
    </row>
    <row r="284" spans="1:7" x14ac:dyDescent="0.2">
      <c r="A284" s="1">
        <v>45079</v>
      </c>
      <c r="B284">
        <v>27244.7</v>
      </c>
      <c r="C284">
        <v>26819</v>
      </c>
      <c r="D284">
        <v>27299.4</v>
      </c>
      <c r="E284">
        <v>26541.3</v>
      </c>
      <c r="F284">
        <v>1826690</v>
      </c>
      <c r="G284">
        <v>1.5900000000000001E-2</v>
      </c>
    </row>
    <row r="285" spans="1:7" x14ac:dyDescent="0.2">
      <c r="A285" s="1">
        <v>45078</v>
      </c>
      <c r="B285">
        <v>26819</v>
      </c>
      <c r="C285">
        <v>27216.400000000001</v>
      </c>
      <c r="D285">
        <v>27340.9</v>
      </c>
      <c r="E285">
        <v>26662.3</v>
      </c>
      <c r="F285">
        <v>5094040</v>
      </c>
      <c r="G285">
        <v>-1.46E-2</v>
      </c>
    </row>
    <row r="286" spans="1:7" x14ac:dyDescent="0.2">
      <c r="A286" s="1">
        <v>45077</v>
      </c>
      <c r="B286">
        <v>27216.1</v>
      </c>
      <c r="C286">
        <v>27696.9</v>
      </c>
      <c r="D286">
        <v>27825</v>
      </c>
      <c r="E286">
        <v>26865.1</v>
      </c>
      <c r="F286">
        <v>504640</v>
      </c>
      <c r="G286">
        <v>-1.7399999999999999E-2</v>
      </c>
    </row>
    <row r="287" spans="1:7" x14ac:dyDescent="0.2">
      <c r="A287" s="1">
        <v>45076</v>
      </c>
      <c r="B287">
        <v>27698.2</v>
      </c>
      <c r="C287">
        <v>27738.9</v>
      </c>
      <c r="D287">
        <v>28033.599999999999</v>
      </c>
      <c r="E287">
        <v>27583.8</v>
      </c>
      <c r="F287">
        <v>858610</v>
      </c>
      <c r="G287">
        <v>-1.5E-3</v>
      </c>
    </row>
    <row r="288" spans="1:7" x14ac:dyDescent="0.2">
      <c r="A288" s="1">
        <v>45075</v>
      </c>
      <c r="B288">
        <v>27739.4</v>
      </c>
      <c r="C288">
        <v>28068.400000000001</v>
      </c>
      <c r="D288">
        <v>28431.200000000001</v>
      </c>
      <c r="E288">
        <v>27548.799999999999</v>
      </c>
      <c r="F288">
        <v>3055360</v>
      </c>
      <c r="G288">
        <v>-1.18E-2</v>
      </c>
    </row>
    <row r="289" spans="1:7" x14ac:dyDescent="0.2">
      <c r="A289" s="1">
        <v>45074</v>
      </c>
      <c r="B289">
        <v>28071.200000000001</v>
      </c>
      <c r="C289">
        <v>26855.3</v>
      </c>
      <c r="D289">
        <v>28181.9</v>
      </c>
      <c r="E289">
        <v>26788.5</v>
      </c>
      <c r="F289">
        <v>1270290</v>
      </c>
      <c r="G289">
        <v>4.5199999999999997E-2</v>
      </c>
    </row>
    <row r="290" spans="1:7" x14ac:dyDescent="0.2">
      <c r="A290" s="1">
        <v>45073</v>
      </c>
      <c r="B290">
        <v>26857.5</v>
      </c>
      <c r="C290">
        <v>26711.200000000001</v>
      </c>
      <c r="D290">
        <v>26882.9</v>
      </c>
      <c r="E290">
        <v>26591.200000000001</v>
      </c>
      <c r="F290">
        <v>1270240</v>
      </c>
      <c r="G290">
        <v>5.4999999999999997E-3</v>
      </c>
    </row>
    <row r="291" spans="1:7" x14ac:dyDescent="0.2">
      <c r="A291" s="1">
        <v>45072</v>
      </c>
      <c r="B291">
        <v>26711.5</v>
      </c>
      <c r="C291">
        <v>26475.5</v>
      </c>
      <c r="D291">
        <v>26911.599999999999</v>
      </c>
      <c r="E291">
        <v>26330</v>
      </c>
      <c r="F291">
        <v>4037440</v>
      </c>
      <c r="G291">
        <v>8.8999999999999999E-3</v>
      </c>
    </row>
    <row r="292" spans="1:7" x14ac:dyDescent="0.2">
      <c r="A292" s="1">
        <v>45071</v>
      </c>
      <c r="B292">
        <v>26475.8</v>
      </c>
      <c r="C292">
        <v>26327.1</v>
      </c>
      <c r="D292">
        <v>26589.200000000001</v>
      </c>
      <c r="E292">
        <v>25892.5</v>
      </c>
      <c r="F292">
        <v>852890</v>
      </c>
      <c r="G292">
        <v>5.5999999999999999E-3</v>
      </c>
    </row>
    <row r="293" spans="1:7" x14ac:dyDescent="0.2">
      <c r="A293" s="1">
        <v>45070</v>
      </c>
      <c r="B293">
        <v>26328.400000000001</v>
      </c>
      <c r="C293">
        <v>27220.7</v>
      </c>
      <c r="D293">
        <v>27220.7</v>
      </c>
      <c r="E293">
        <v>26088.7</v>
      </c>
      <c r="F293">
        <v>4722250</v>
      </c>
      <c r="G293">
        <v>-3.2800000000000003E-2</v>
      </c>
    </row>
    <row r="294" spans="1:7" x14ac:dyDescent="0.2">
      <c r="A294" s="1">
        <v>45069</v>
      </c>
      <c r="B294">
        <v>27220.7</v>
      </c>
      <c r="C294">
        <v>26851.599999999999</v>
      </c>
      <c r="D294">
        <v>27448.1</v>
      </c>
      <c r="E294">
        <v>26804.1</v>
      </c>
      <c r="F294">
        <v>4529210</v>
      </c>
      <c r="G294">
        <v>1.3899999999999999E-2</v>
      </c>
    </row>
    <row r="295" spans="1:7" x14ac:dyDescent="0.2">
      <c r="A295" s="1">
        <v>45068</v>
      </c>
      <c r="B295">
        <v>26847.3</v>
      </c>
      <c r="C295">
        <v>26749.9</v>
      </c>
      <c r="D295">
        <v>27048.9</v>
      </c>
      <c r="E295">
        <v>26546.1</v>
      </c>
      <c r="F295">
        <v>1991360.0000000002</v>
      </c>
      <c r="G295">
        <v>3.5999999999999999E-3</v>
      </c>
    </row>
    <row r="296" spans="1:7" x14ac:dyDescent="0.2">
      <c r="A296" s="1">
        <v>45067</v>
      </c>
      <c r="B296">
        <v>26749.9</v>
      </c>
      <c r="C296">
        <v>27116.2</v>
      </c>
      <c r="D296">
        <v>27257.1</v>
      </c>
      <c r="E296">
        <v>26677.599999999999</v>
      </c>
      <c r="F296">
        <v>1151640</v>
      </c>
      <c r="G296">
        <v>-1.35E-2</v>
      </c>
    </row>
    <row r="297" spans="1:7" x14ac:dyDescent="0.2">
      <c r="A297" s="1">
        <v>45066</v>
      </c>
      <c r="B297">
        <v>27116.2</v>
      </c>
      <c r="C297">
        <v>26883</v>
      </c>
      <c r="D297">
        <v>27147.200000000001</v>
      </c>
      <c r="E297">
        <v>26831.3</v>
      </c>
      <c r="F297">
        <v>1275840</v>
      </c>
      <c r="G297">
        <v>8.6999999999999994E-3</v>
      </c>
    </row>
    <row r="298" spans="1:7" x14ac:dyDescent="0.2">
      <c r="A298" s="1">
        <v>45065</v>
      </c>
      <c r="B298">
        <v>26882.9</v>
      </c>
      <c r="C298">
        <v>26828.2</v>
      </c>
      <c r="D298">
        <v>27154.7</v>
      </c>
      <c r="E298">
        <v>26711.3</v>
      </c>
      <c r="F298">
        <v>2456890</v>
      </c>
      <c r="G298">
        <v>2E-3</v>
      </c>
    </row>
    <row r="299" spans="1:7" x14ac:dyDescent="0.2">
      <c r="A299" s="1">
        <v>45064</v>
      </c>
      <c r="B299">
        <v>26828</v>
      </c>
      <c r="C299">
        <v>27403.8</v>
      </c>
      <c r="D299">
        <v>27467</v>
      </c>
      <c r="E299">
        <v>26449.8</v>
      </c>
      <c r="F299">
        <v>2472210</v>
      </c>
      <c r="G299">
        <v>-2.1000000000000001E-2</v>
      </c>
    </row>
    <row r="300" spans="1:7" x14ac:dyDescent="0.2">
      <c r="A300" s="1">
        <v>45063</v>
      </c>
      <c r="B300">
        <v>27403.1</v>
      </c>
      <c r="C300">
        <v>27035.5</v>
      </c>
      <c r="D300">
        <v>27465.3</v>
      </c>
      <c r="E300">
        <v>26597.7</v>
      </c>
      <c r="F300">
        <v>813960</v>
      </c>
      <c r="G300">
        <v>1.3599999999999999E-2</v>
      </c>
    </row>
    <row r="301" spans="1:7" x14ac:dyDescent="0.2">
      <c r="A301" s="1">
        <v>45062</v>
      </c>
      <c r="B301">
        <v>27035.3</v>
      </c>
      <c r="C301">
        <v>27183.9</v>
      </c>
      <c r="D301">
        <v>27295.3</v>
      </c>
      <c r="E301">
        <v>26881.9</v>
      </c>
      <c r="F301">
        <v>1313410</v>
      </c>
      <c r="G301">
        <v>-5.4999999999999997E-3</v>
      </c>
    </row>
    <row r="302" spans="1:7" x14ac:dyDescent="0.2">
      <c r="A302" s="1">
        <v>45061</v>
      </c>
      <c r="B302">
        <v>27183.9</v>
      </c>
      <c r="C302">
        <v>26920.400000000001</v>
      </c>
      <c r="D302">
        <v>27651.7</v>
      </c>
      <c r="E302">
        <v>26752.1</v>
      </c>
      <c r="F302">
        <v>1438290</v>
      </c>
      <c r="G302">
        <v>9.7999999999999997E-3</v>
      </c>
    </row>
    <row r="303" spans="1:7" x14ac:dyDescent="0.2">
      <c r="A303" s="1">
        <v>45060</v>
      </c>
      <c r="B303">
        <v>26920</v>
      </c>
      <c r="C303">
        <v>26777.4</v>
      </c>
      <c r="D303">
        <v>27176.1</v>
      </c>
      <c r="E303">
        <v>26609.9</v>
      </c>
      <c r="F303">
        <v>922250</v>
      </c>
      <c r="G303">
        <v>5.3E-3</v>
      </c>
    </row>
    <row r="304" spans="1:7" x14ac:dyDescent="0.2">
      <c r="A304" s="1">
        <v>45059</v>
      </c>
      <c r="B304">
        <v>26777.5</v>
      </c>
      <c r="C304">
        <v>26798.7</v>
      </c>
      <c r="D304">
        <v>27011.9</v>
      </c>
      <c r="E304">
        <v>26695.599999999999</v>
      </c>
      <c r="F304">
        <v>2655250</v>
      </c>
      <c r="G304">
        <v>-8.0000000000000004E-4</v>
      </c>
    </row>
    <row r="305" spans="1:7" x14ac:dyDescent="0.2">
      <c r="A305" s="1">
        <v>45058</v>
      </c>
      <c r="B305">
        <v>26799.200000000001</v>
      </c>
      <c r="C305">
        <v>26983.1</v>
      </c>
      <c r="D305">
        <v>27044</v>
      </c>
      <c r="E305">
        <v>25853.1</v>
      </c>
      <c r="F305">
        <v>4287010</v>
      </c>
      <c r="G305">
        <v>-6.7999999999999996E-3</v>
      </c>
    </row>
    <row r="306" spans="1:7" x14ac:dyDescent="0.2">
      <c r="A306" s="1">
        <v>45057</v>
      </c>
      <c r="B306">
        <v>26983.5</v>
      </c>
      <c r="C306">
        <v>27604.3</v>
      </c>
      <c r="D306">
        <v>27607.4</v>
      </c>
      <c r="E306">
        <v>26766.2</v>
      </c>
      <c r="F306">
        <v>5342250</v>
      </c>
      <c r="G306">
        <v>-2.2499999999999999E-2</v>
      </c>
    </row>
    <row r="307" spans="1:7" x14ac:dyDescent="0.2">
      <c r="A307" s="1">
        <v>45056</v>
      </c>
      <c r="B307">
        <v>27603.3</v>
      </c>
      <c r="C307">
        <v>27634.3</v>
      </c>
      <c r="D307">
        <v>28311.7</v>
      </c>
      <c r="E307">
        <v>26885.7</v>
      </c>
      <c r="F307">
        <v>4115250</v>
      </c>
      <c r="G307">
        <v>-1.1000000000000001E-3</v>
      </c>
    </row>
    <row r="308" spans="1:7" x14ac:dyDescent="0.2">
      <c r="A308" s="1">
        <v>45055</v>
      </c>
      <c r="B308">
        <v>27634.9</v>
      </c>
      <c r="C308">
        <v>27670.5</v>
      </c>
      <c r="D308">
        <v>27816</v>
      </c>
      <c r="E308">
        <v>27366.3</v>
      </c>
      <c r="F308">
        <v>3731250</v>
      </c>
      <c r="G308">
        <v>-1.2999999999999999E-3</v>
      </c>
    </row>
    <row r="309" spans="1:7" x14ac:dyDescent="0.2">
      <c r="A309" s="1">
        <v>45054</v>
      </c>
      <c r="B309">
        <v>27670.5</v>
      </c>
      <c r="C309">
        <v>28424.799999999999</v>
      </c>
      <c r="D309">
        <v>28627.8</v>
      </c>
      <c r="E309">
        <v>27280.3</v>
      </c>
      <c r="F309">
        <v>6171840</v>
      </c>
      <c r="G309">
        <v>-2.6499999999999999E-2</v>
      </c>
    </row>
    <row r="310" spans="1:7" x14ac:dyDescent="0.2">
      <c r="A310" s="1">
        <v>45053</v>
      </c>
      <c r="B310">
        <v>28424.799999999999</v>
      </c>
      <c r="C310">
        <v>28857.1</v>
      </c>
      <c r="D310">
        <v>29122</v>
      </c>
      <c r="E310">
        <v>28419.599999999999</v>
      </c>
      <c r="F310">
        <v>1825000</v>
      </c>
      <c r="G310">
        <v>-1.4999999999999999E-2</v>
      </c>
    </row>
    <row r="311" spans="1:7" x14ac:dyDescent="0.2">
      <c r="A311" s="1">
        <v>45052</v>
      </c>
      <c r="B311">
        <v>28857.1</v>
      </c>
      <c r="C311">
        <v>29512.799999999999</v>
      </c>
      <c r="D311">
        <v>29816.400000000001</v>
      </c>
      <c r="E311">
        <v>28414.9</v>
      </c>
      <c r="F311">
        <v>5540360</v>
      </c>
      <c r="G311">
        <v>-2.2200000000000001E-2</v>
      </c>
    </row>
    <row r="312" spans="1:7" x14ac:dyDescent="0.2">
      <c r="A312" s="1">
        <v>45051</v>
      </c>
      <c r="B312">
        <v>29513.200000000001</v>
      </c>
      <c r="C312">
        <v>28842.2</v>
      </c>
      <c r="D312">
        <v>29653.9</v>
      </c>
      <c r="E312">
        <v>28825.3</v>
      </c>
      <c r="F312">
        <v>3875040</v>
      </c>
      <c r="G312">
        <v>2.3300000000000001E-2</v>
      </c>
    </row>
    <row r="313" spans="1:7" x14ac:dyDescent="0.2">
      <c r="A313" s="1">
        <v>45050</v>
      </c>
      <c r="B313">
        <v>28842.1</v>
      </c>
      <c r="C313">
        <v>29023.599999999999</v>
      </c>
      <c r="D313">
        <v>29352.7</v>
      </c>
      <c r="E313">
        <v>28687.4</v>
      </c>
      <c r="F313">
        <v>4304000</v>
      </c>
      <c r="G313">
        <v>-6.3E-3</v>
      </c>
    </row>
    <row r="314" spans="1:7" x14ac:dyDescent="0.2">
      <c r="A314" s="1">
        <v>45049</v>
      </c>
      <c r="B314">
        <v>29023.599999999999</v>
      </c>
      <c r="C314">
        <v>28669.1</v>
      </c>
      <c r="D314">
        <v>29244.7</v>
      </c>
      <c r="E314">
        <v>28164.400000000001</v>
      </c>
      <c r="F314">
        <v>1786840</v>
      </c>
      <c r="G314">
        <v>1.24E-2</v>
      </c>
    </row>
    <row r="315" spans="1:7" x14ac:dyDescent="0.2">
      <c r="A315" s="1">
        <v>45048</v>
      </c>
      <c r="B315">
        <v>28669.1</v>
      </c>
      <c r="C315">
        <v>28079</v>
      </c>
      <c r="D315">
        <v>28877.4</v>
      </c>
      <c r="E315">
        <v>27913.200000000001</v>
      </c>
      <c r="F315">
        <v>2155890</v>
      </c>
      <c r="G315">
        <v>2.1100000000000001E-2</v>
      </c>
    </row>
    <row r="316" spans="1:7" x14ac:dyDescent="0.2">
      <c r="A316" s="1">
        <v>45047</v>
      </c>
      <c r="B316">
        <v>28077.599999999999</v>
      </c>
      <c r="C316">
        <v>29252.1</v>
      </c>
      <c r="D316">
        <v>29329.599999999999</v>
      </c>
      <c r="E316">
        <v>27685.9</v>
      </c>
      <c r="F316">
        <v>3036960</v>
      </c>
      <c r="G316">
        <v>-4.02E-2</v>
      </c>
    </row>
    <row r="317" spans="1:7" x14ac:dyDescent="0.2">
      <c r="A317" s="1">
        <v>45046</v>
      </c>
      <c r="B317">
        <v>29252.1</v>
      </c>
      <c r="C317">
        <v>29235.1</v>
      </c>
      <c r="D317">
        <v>29941.3</v>
      </c>
      <c r="E317">
        <v>29095</v>
      </c>
      <c r="F317">
        <v>2952440</v>
      </c>
      <c r="G317">
        <v>5.9999999999999995E-4</v>
      </c>
    </row>
    <row r="318" spans="1:7" x14ac:dyDescent="0.2">
      <c r="A318" s="1">
        <v>45045</v>
      </c>
      <c r="B318">
        <v>29234.1</v>
      </c>
      <c r="C318">
        <v>29318.400000000001</v>
      </c>
      <c r="D318">
        <v>29425.5</v>
      </c>
      <c r="E318">
        <v>29058.5</v>
      </c>
      <c r="F318">
        <v>1851840</v>
      </c>
      <c r="G318">
        <v>-3.0000000000000001E-3</v>
      </c>
    </row>
    <row r="319" spans="1:7" x14ac:dyDescent="0.2">
      <c r="A319" s="1">
        <v>45044</v>
      </c>
      <c r="B319">
        <v>29321.8</v>
      </c>
      <c r="C319">
        <v>29475.9</v>
      </c>
      <c r="D319">
        <v>29587.200000000001</v>
      </c>
      <c r="E319">
        <v>28927.8</v>
      </c>
      <c r="F319">
        <v>6149440</v>
      </c>
      <c r="G319">
        <v>-5.1999999999999998E-3</v>
      </c>
    </row>
    <row r="320" spans="1:7" x14ac:dyDescent="0.2">
      <c r="A320" s="1">
        <v>45043</v>
      </c>
      <c r="B320">
        <v>29475.9</v>
      </c>
      <c r="C320">
        <v>28424.5</v>
      </c>
      <c r="D320">
        <v>29859.8</v>
      </c>
      <c r="E320">
        <v>28392.400000000001</v>
      </c>
      <c r="F320">
        <v>7662690</v>
      </c>
      <c r="G320">
        <v>3.6999999999999998E-2</v>
      </c>
    </row>
    <row r="321" spans="1:7" x14ac:dyDescent="0.2">
      <c r="A321" s="1">
        <v>45042</v>
      </c>
      <c r="B321">
        <v>28424.6</v>
      </c>
      <c r="C321">
        <v>28298.799999999999</v>
      </c>
      <c r="D321">
        <v>29995.7</v>
      </c>
      <c r="E321">
        <v>27307.8</v>
      </c>
      <c r="F321">
        <v>5093610</v>
      </c>
      <c r="G321">
        <v>4.4000000000000003E-3</v>
      </c>
    </row>
    <row r="322" spans="1:7" x14ac:dyDescent="0.2">
      <c r="A322" s="1">
        <v>45041</v>
      </c>
      <c r="B322">
        <v>28298.799999999999</v>
      </c>
      <c r="C322">
        <v>27510.1</v>
      </c>
      <c r="D322">
        <v>28375.599999999999</v>
      </c>
      <c r="E322">
        <v>27201.1</v>
      </c>
      <c r="F322">
        <v>2024610</v>
      </c>
      <c r="G322">
        <v>2.87E-2</v>
      </c>
    </row>
    <row r="323" spans="1:7" x14ac:dyDescent="0.2">
      <c r="A323" s="1">
        <v>45040</v>
      </c>
      <c r="B323">
        <v>27509.3</v>
      </c>
      <c r="C323">
        <v>27591.4</v>
      </c>
      <c r="D323">
        <v>27978.799999999999</v>
      </c>
      <c r="E323">
        <v>27054.3</v>
      </c>
      <c r="F323">
        <v>4938760</v>
      </c>
      <c r="G323">
        <v>-3.0000000000000001E-3</v>
      </c>
    </row>
    <row r="324" spans="1:7" x14ac:dyDescent="0.2">
      <c r="A324" s="1">
        <v>45039</v>
      </c>
      <c r="B324">
        <v>27591.4</v>
      </c>
      <c r="C324">
        <v>27813.8</v>
      </c>
      <c r="D324">
        <v>27815</v>
      </c>
      <c r="E324">
        <v>27388.5</v>
      </c>
      <c r="F324">
        <v>3216290.0000000005</v>
      </c>
      <c r="G324">
        <v>-8.0000000000000002E-3</v>
      </c>
    </row>
    <row r="325" spans="1:7" x14ac:dyDescent="0.2">
      <c r="A325" s="1">
        <v>45038</v>
      </c>
      <c r="B325">
        <v>27813.9</v>
      </c>
      <c r="C325">
        <v>27264.799999999999</v>
      </c>
      <c r="D325">
        <v>27872</v>
      </c>
      <c r="E325">
        <v>27165.7</v>
      </c>
      <c r="F325">
        <v>1329000</v>
      </c>
      <c r="G325">
        <v>2.01E-2</v>
      </c>
    </row>
    <row r="326" spans="1:7" x14ac:dyDescent="0.2">
      <c r="A326" s="1">
        <v>45037</v>
      </c>
      <c r="B326">
        <v>27264.799999999999</v>
      </c>
      <c r="C326">
        <v>28240.5</v>
      </c>
      <c r="D326">
        <v>28353.4</v>
      </c>
      <c r="E326">
        <v>27171.1</v>
      </c>
      <c r="F326">
        <v>7107840</v>
      </c>
      <c r="G326">
        <v>-3.4599999999999999E-2</v>
      </c>
    </row>
    <row r="327" spans="1:7" x14ac:dyDescent="0.2">
      <c r="A327" s="1">
        <v>45036</v>
      </c>
      <c r="B327">
        <v>28240.5</v>
      </c>
      <c r="C327">
        <v>28813.7</v>
      </c>
      <c r="D327">
        <v>29082.1</v>
      </c>
      <c r="E327">
        <v>28032.400000000001</v>
      </c>
      <c r="F327">
        <v>4295250</v>
      </c>
      <c r="G327">
        <v>-1.9900000000000001E-2</v>
      </c>
    </row>
    <row r="328" spans="1:7" x14ac:dyDescent="0.2">
      <c r="A328" s="1">
        <v>45035</v>
      </c>
      <c r="B328">
        <v>28813.7</v>
      </c>
      <c r="C328">
        <v>30382.2</v>
      </c>
      <c r="D328">
        <v>30408.400000000001</v>
      </c>
      <c r="E328">
        <v>28641.1</v>
      </c>
      <c r="F328">
        <v>3004290</v>
      </c>
      <c r="G328">
        <v>-5.16E-2</v>
      </c>
    </row>
    <row r="329" spans="1:7" x14ac:dyDescent="0.2">
      <c r="A329" s="1">
        <v>45034</v>
      </c>
      <c r="B329">
        <v>30382.2</v>
      </c>
      <c r="C329">
        <v>29434.1</v>
      </c>
      <c r="D329">
        <v>30470.1</v>
      </c>
      <c r="E329">
        <v>29149.200000000001</v>
      </c>
      <c r="F329">
        <v>4441640</v>
      </c>
      <c r="G329">
        <v>3.2199999999999999E-2</v>
      </c>
    </row>
    <row r="330" spans="1:7" x14ac:dyDescent="0.2">
      <c r="A330" s="1">
        <v>45033</v>
      </c>
      <c r="B330">
        <v>29434.9</v>
      </c>
      <c r="C330">
        <v>30310.799999999999</v>
      </c>
      <c r="D330">
        <v>30312.2</v>
      </c>
      <c r="E330">
        <v>29274</v>
      </c>
      <c r="F330">
        <v>6471000.0000000009</v>
      </c>
      <c r="G330">
        <v>-2.8899999999999999E-2</v>
      </c>
    </row>
    <row r="331" spans="1:7" x14ac:dyDescent="0.2">
      <c r="A331" s="1">
        <v>45032</v>
      </c>
      <c r="B331">
        <v>30310.3</v>
      </c>
      <c r="C331">
        <v>30299.200000000001</v>
      </c>
      <c r="D331">
        <v>30545.3</v>
      </c>
      <c r="E331">
        <v>30134.6</v>
      </c>
      <c r="F331">
        <v>1655039.9999999998</v>
      </c>
      <c r="G331">
        <v>4.0000000000000002E-4</v>
      </c>
    </row>
    <row r="332" spans="1:7" x14ac:dyDescent="0.2">
      <c r="A332" s="1">
        <v>45031</v>
      </c>
      <c r="B332">
        <v>30299.599999999999</v>
      </c>
      <c r="C332">
        <v>30472.6</v>
      </c>
      <c r="D332">
        <v>30586.5</v>
      </c>
      <c r="E332">
        <v>30208.799999999999</v>
      </c>
      <c r="F332">
        <v>2251410</v>
      </c>
      <c r="G332">
        <v>-5.7000000000000002E-3</v>
      </c>
    </row>
    <row r="333" spans="1:7" x14ac:dyDescent="0.2">
      <c r="A333" s="1">
        <v>45030</v>
      </c>
      <c r="B333">
        <v>30472.5</v>
      </c>
      <c r="C333">
        <v>30387.4</v>
      </c>
      <c r="D333">
        <v>30964.9</v>
      </c>
      <c r="E333">
        <v>30026</v>
      </c>
      <c r="F333">
        <v>3738440</v>
      </c>
      <c r="G333">
        <v>2.8E-3</v>
      </c>
    </row>
    <row r="334" spans="1:7" x14ac:dyDescent="0.2">
      <c r="A334" s="1">
        <v>45029</v>
      </c>
      <c r="B334">
        <v>30387.4</v>
      </c>
      <c r="C334">
        <v>29892.400000000001</v>
      </c>
      <c r="D334">
        <v>30524.1</v>
      </c>
      <c r="E334">
        <v>29864.5</v>
      </c>
      <c r="F334">
        <v>5730690</v>
      </c>
      <c r="G334">
        <v>1.6799999999999999E-2</v>
      </c>
    </row>
    <row r="335" spans="1:7" x14ac:dyDescent="0.2">
      <c r="A335" s="1">
        <v>45028</v>
      </c>
      <c r="B335">
        <v>29886.400000000001</v>
      </c>
      <c r="C335">
        <v>30209.8</v>
      </c>
      <c r="D335">
        <v>30473</v>
      </c>
      <c r="E335">
        <v>29679.5</v>
      </c>
      <c r="F335">
        <v>5429610</v>
      </c>
      <c r="G335">
        <v>-1.0699999999999999E-2</v>
      </c>
    </row>
    <row r="336" spans="1:7" x14ac:dyDescent="0.2">
      <c r="A336" s="1">
        <v>45027</v>
      </c>
      <c r="B336">
        <v>30209.599999999999</v>
      </c>
      <c r="C336">
        <v>29641</v>
      </c>
      <c r="D336">
        <v>30484.6</v>
      </c>
      <c r="E336">
        <v>29597.8</v>
      </c>
      <c r="F336">
        <v>3396440</v>
      </c>
      <c r="G336">
        <v>1.9199999999999998E-2</v>
      </c>
    </row>
    <row r="337" spans="1:7" x14ac:dyDescent="0.2">
      <c r="A337" s="1">
        <v>45026</v>
      </c>
      <c r="B337">
        <v>29641</v>
      </c>
      <c r="C337">
        <v>28326.5</v>
      </c>
      <c r="D337">
        <v>29755.4</v>
      </c>
      <c r="E337">
        <v>28182.9</v>
      </c>
      <c r="F337">
        <v>6258290</v>
      </c>
      <c r="G337">
        <v>4.6399999999999997E-2</v>
      </c>
    </row>
    <row r="338" spans="1:7" x14ac:dyDescent="0.2">
      <c r="A338" s="1">
        <v>45025</v>
      </c>
      <c r="B338">
        <v>28326.6</v>
      </c>
      <c r="C338">
        <v>27941.200000000001</v>
      </c>
      <c r="D338">
        <v>28522.7</v>
      </c>
      <c r="E338">
        <v>27809.200000000001</v>
      </c>
      <c r="F338">
        <v>1377250</v>
      </c>
      <c r="G338">
        <v>1.38E-2</v>
      </c>
    </row>
    <row r="339" spans="1:7" x14ac:dyDescent="0.2">
      <c r="A339" s="1">
        <v>45024</v>
      </c>
      <c r="B339">
        <v>27941.200000000001</v>
      </c>
      <c r="C339">
        <v>27910.400000000001</v>
      </c>
      <c r="D339">
        <v>28153.1</v>
      </c>
      <c r="E339">
        <v>27863.8</v>
      </c>
      <c r="F339">
        <v>1732290</v>
      </c>
      <c r="G339">
        <v>1.1000000000000001E-3</v>
      </c>
    </row>
    <row r="340" spans="1:7" x14ac:dyDescent="0.2">
      <c r="A340" s="1">
        <v>45023</v>
      </c>
      <c r="B340">
        <v>27910.400000000001</v>
      </c>
      <c r="C340">
        <v>28037.599999999999</v>
      </c>
      <c r="D340">
        <v>28102.5</v>
      </c>
      <c r="E340">
        <v>27779.4</v>
      </c>
      <c r="F340">
        <v>2908360</v>
      </c>
      <c r="G340">
        <v>-4.4999999999999997E-3</v>
      </c>
    </row>
    <row r="341" spans="1:7" x14ac:dyDescent="0.2">
      <c r="A341" s="1">
        <v>45022</v>
      </c>
      <c r="B341">
        <v>28036.7</v>
      </c>
      <c r="C341">
        <v>28173.5</v>
      </c>
      <c r="D341">
        <v>28173.5</v>
      </c>
      <c r="E341">
        <v>27734.5</v>
      </c>
      <c r="F341">
        <v>1487410</v>
      </c>
      <c r="G341">
        <v>-4.8999999999999998E-3</v>
      </c>
    </row>
    <row r="342" spans="1:7" x14ac:dyDescent="0.2">
      <c r="A342" s="1">
        <v>45021</v>
      </c>
      <c r="B342">
        <v>28173.5</v>
      </c>
      <c r="C342">
        <v>28164.400000000001</v>
      </c>
      <c r="D342">
        <v>28744.400000000001</v>
      </c>
      <c r="E342">
        <v>27823.5</v>
      </c>
      <c r="F342">
        <v>2474240</v>
      </c>
      <c r="G342">
        <v>2.9999999999999997E-4</v>
      </c>
    </row>
    <row r="343" spans="1:7" x14ac:dyDescent="0.2">
      <c r="A343" s="1">
        <v>45020</v>
      </c>
      <c r="B343">
        <v>28164.400000000001</v>
      </c>
      <c r="C343">
        <v>27802.2</v>
      </c>
      <c r="D343">
        <v>28429.1</v>
      </c>
      <c r="E343">
        <v>27668.9</v>
      </c>
      <c r="F343">
        <v>384360</v>
      </c>
      <c r="G343">
        <v>1.2999999999999999E-2</v>
      </c>
    </row>
    <row r="344" spans="1:7" x14ac:dyDescent="0.2">
      <c r="A344" s="1">
        <v>45019</v>
      </c>
      <c r="B344">
        <v>27802.1</v>
      </c>
      <c r="C344">
        <v>28194.7</v>
      </c>
      <c r="D344">
        <v>28458.400000000001</v>
      </c>
      <c r="E344">
        <v>27256.9</v>
      </c>
      <c r="F344">
        <v>0</v>
      </c>
      <c r="G344">
        <v>-1.41E-2</v>
      </c>
    </row>
    <row r="345" spans="1:7" x14ac:dyDescent="0.2">
      <c r="A345" s="1">
        <v>45018</v>
      </c>
      <c r="B345">
        <v>28198.3</v>
      </c>
      <c r="C345">
        <v>28456.1</v>
      </c>
      <c r="D345">
        <v>28522.799999999999</v>
      </c>
      <c r="E345">
        <v>27871.7</v>
      </c>
      <c r="F345">
        <v>180160</v>
      </c>
      <c r="G345">
        <v>-9.1000000000000004E-3</v>
      </c>
    </row>
    <row r="346" spans="1:7" x14ac:dyDescent="0.2">
      <c r="A346" s="1">
        <v>45017</v>
      </c>
      <c r="B346">
        <v>28456.1</v>
      </c>
      <c r="C346">
        <v>28473.7</v>
      </c>
      <c r="D346">
        <v>28795.1</v>
      </c>
      <c r="E346">
        <v>28285.599999999999</v>
      </c>
      <c r="F346">
        <v>342810.00000000006</v>
      </c>
      <c r="G346">
        <v>-5.9999999999999995E-4</v>
      </c>
    </row>
    <row r="347" spans="1:7" x14ac:dyDescent="0.2">
      <c r="A347" s="1">
        <v>45016</v>
      </c>
      <c r="B347">
        <v>28473.7</v>
      </c>
      <c r="C347">
        <v>28029.3</v>
      </c>
      <c r="D347">
        <v>28646.3</v>
      </c>
      <c r="E347">
        <v>27587.5</v>
      </c>
      <c r="F347">
        <v>4331360</v>
      </c>
      <c r="G347">
        <v>1.5800000000000002E-2</v>
      </c>
    </row>
    <row r="348" spans="1:7" x14ac:dyDescent="0.2">
      <c r="A348" s="1">
        <v>45015</v>
      </c>
      <c r="B348">
        <v>28029.5</v>
      </c>
      <c r="C348">
        <v>28350.3</v>
      </c>
      <c r="D348">
        <v>29160.400000000001</v>
      </c>
      <c r="E348">
        <v>27716.7</v>
      </c>
      <c r="F348">
        <v>6248010</v>
      </c>
      <c r="G348">
        <v>-1.1299999999999999E-2</v>
      </c>
    </row>
    <row r="349" spans="1:7" x14ac:dyDescent="0.2">
      <c r="A349" s="1">
        <v>45014</v>
      </c>
      <c r="B349">
        <v>28350.400000000001</v>
      </c>
      <c r="C349">
        <v>27262.9</v>
      </c>
      <c r="D349">
        <v>28627.4</v>
      </c>
      <c r="E349">
        <v>27249.8</v>
      </c>
      <c r="F349">
        <v>3498240</v>
      </c>
      <c r="G349">
        <v>3.9899999999999998E-2</v>
      </c>
    </row>
    <row r="350" spans="1:7" x14ac:dyDescent="0.2">
      <c r="A350" s="1">
        <v>45013</v>
      </c>
      <c r="B350">
        <v>27262.2</v>
      </c>
      <c r="C350">
        <v>27127.8</v>
      </c>
      <c r="D350">
        <v>27465</v>
      </c>
      <c r="E350">
        <v>26665.599999999999</v>
      </c>
      <c r="F350">
        <v>1506560</v>
      </c>
      <c r="G350">
        <v>4.8999999999999998E-3</v>
      </c>
    </row>
    <row r="351" spans="1:7" x14ac:dyDescent="0.2">
      <c r="A351" s="1">
        <v>45012</v>
      </c>
      <c r="B351">
        <v>27129.8</v>
      </c>
      <c r="C351">
        <v>27974.799999999999</v>
      </c>
      <c r="D351">
        <v>28023.3</v>
      </c>
      <c r="E351">
        <v>26611.5</v>
      </c>
      <c r="F351">
        <v>2573760</v>
      </c>
      <c r="G351">
        <v>-3.0200000000000001E-2</v>
      </c>
    </row>
    <row r="352" spans="1:7" x14ac:dyDescent="0.2">
      <c r="A352" s="1">
        <v>45011</v>
      </c>
      <c r="B352">
        <v>27973.5</v>
      </c>
      <c r="C352">
        <v>27474.9</v>
      </c>
      <c r="D352">
        <v>28153.7</v>
      </c>
      <c r="E352">
        <v>27429.1</v>
      </c>
      <c r="F352">
        <v>3880960</v>
      </c>
      <c r="G352">
        <v>1.8100000000000002E-2</v>
      </c>
    </row>
    <row r="353" spans="1:7" x14ac:dyDescent="0.2">
      <c r="A353" s="1">
        <v>45010</v>
      </c>
      <c r="B353">
        <v>27475.599999999999</v>
      </c>
      <c r="C353">
        <v>27462.2</v>
      </c>
      <c r="D353">
        <v>27761.9</v>
      </c>
      <c r="E353">
        <v>27176.7</v>
      </c>
      <c r="F353">
        <v>2208960</v>
      </c>
      <c r="G353">
        <v>5.0000000000000001E-4</v>
      </c>
    </row>
    <row r="354" spans="1:7" x14ac:dyDescent="0.2">
      <c r="A354" s="1">
        <v>45009</v>
      </c>
      <c r="B354">
        <v>27462.2</v>
      </c>
      <c r="C354">
        <v>28306.9</v>
      </c>
      <c r="D354">
        <v>28374.5</v>
      </c>
      <c r="E354">
        <v>27026.5</v>
      </c>
      <c r="F354">
        <v>3972960</v>
      </c>
      <c r="G354">
        <v>-0.03</v>
      </c>
    </row>
    <row r="355" spans="1:7" x14ac:dyDescent="0.2">
      <c r="A355" s="1">
        <v>45008</v>
      </c>
      <c r="B355">
        <v>28310.7</v>
      </c>
      <c r="C355">
        <v>27262.799999999999</v>
      </c>
      <c r="D355">
        <v>28734.1</v>
      </c>
      <c r="E355">
        <v>27144.6</v>
      </c>
      <c r="F355">
        <v>7289160</v>
      </c>
      <c r="G355">
        <v>3.85E-2</v>
      </c>
    </row>
    <row r="356" spans="1:7" x14ac:dyDescent="0.2">
      <c r="A356" s="1">
        <v>45007</v>
      </c>
      <c r="B356">
        <v>27261.7</v>
      </c>
      <c r="C356">
        <v>28114.2</v>
      </c>
      <c r="D356">
        <v>28760.3</v>
      </c>
      <c r="E356">
        <v>26668.7</v>
      </c>
      <c r="F356">
        <v>786089.99999999988</v>
      </c>
      <c r="G356">
        <v>-3.0300000000000001E-2</v>
      </c>
    </row>
    <row r="357" spans="1:7" x14ac:dyDescent="0.2">
      <c r="A357" s="1">
        <v>45006</v>
      </c>
      <c r="B357">
        <v>28114</v>
      </c>
      <c r="C357">
        <v>27719.8</v>
      </c>
      <c r="D357">
        <v>28437.8</v>
      </c>
      <c r="E357">
        <v>27350.6</v>
      </c>
      <c r="F357">
        <v>34224840</v>
      </c>
      <c r="G357">
        <v>1.4200000000000001E-2</v>
      </c>
    </row>
    <row r="358" spans="1:7" x14ac:dyDescent="0.2">
      <c r="A358" s="1">
        <v>45005</v>
      </c>
      <c r="B358">
        <v>27720.5</v>
      </c>
      <c r="C358">
        <v>27958.9</v>
      </c>
      <c r="D358">
        <v>28457.8</v>
      </c>
      <c r="E358">
        <v>27157</v>
      </c>
      <c r="F358">
        <v>45351000</v>
      </c>
      <c r="G358">
        <v>-8.5000000000000006E-3</v>
      </c>
    </row>
    <row r="359" spans="1:7" x14ac:dyDescent="0.2">
      <c r="A359" s="1">
        <v>45004</v>
      </c>
      <c r="B359">
        <v>27958.7</v>
      </c>
      <c r="C359">
        <v>26914.5</v>
      </c>
      <c r="D359">
        <v>28347.3</v>
      </c>
      <c r="E359">
        <v>26844.6</v>
      </c>
      <c r="F359">
        <v>10618290</v>
      </c>
      <c r="G359">
        <v>3.8800000000000001E-2</v>
      </c>
    </row>
    <row r="360" spans="1:7" x14ac:dyDescent="0.2">
      <c r="A360" s="1">
        <v>45003</v>
      </c>
      <c r="B360">
        <v>26914.5</v>
      </c>
      <c r="C360">
        <v>27391.9</v>
      </c>
      <c r="D360">
        <v>27659.1</v>
      </c>
      <c r="E360">
        <v>26688.7</v>
      </c>
      <c r="F360">
        <v>18446090</v>
      </c>
      <c r="G360">
        <v>-1.7399999999999999E-2</v>
      </c>
    </row>
    <row r="361" spans="1:7" x14ac:dyDescent="0.2">
      <c r="A361" s="1">
        <v>45002</v>
      </c>
      <c r="B361">
        <v>27391.8</v>
      </c>
      <c r="C361">
        <v>25004.400000000001</v>
      </c>
      <c r="D361">
        <v>27742.2</v>
      </c>
      <c r="E361">
        <v>24900.1</v>
      </c>
      <c r="F361">
        <v>64796160</v>
      </c>
      <c r="G361">
        <v>9.5500000000000002E-2</v>
      </c>
    </row>
    <row r="362" spans="1:7" x14ac:dyDescent="0.2">
      <c r="A362" s="1">
        <v>45001</v>
      </c>
      <c r="B362">
        <v>25004.1</v>
      </c>
      <c r="C362">
        <v>24283.200000000001</v>
      </c>
      <c r="D362">
        <v>25139</v>
      </c>
      <c r="E362">
        <v>24147.9</v>
      </c>
      <c r="F362">
        <v>26829640</v>
      </c>
      <c r="G362">
        <v>2.9700000000000001E-2</v>
      </c>
    </row>
    <row r="363" spans="1:7" x14ac:dyDescent="0.2">
      <c r="A363" s="1">
        <v>45000</v>
      </c>
      <c r="B363">
        <v>24282.7</v>
      </c>
      <c r="C363">
        <v>24699.599999999999</v>
      </c>
      <c r="D363">
        <v>25108.9</v>
      </c>
      <c r="E363">
        <v>23932.400000000001</v>
      </c>
      <c r="F363">
        <v>19043610</v>
      </c>
      <c r="G363">
        <v>-1.6899999999999998E-2</v>
      </c>
    </row>
    <row r="364" spans="1:7" x14ac:dyDescent="0.2">
      <c r="A364" s="1">
        <v>44999</v>
      </c>
      <c r="B364">
        <v>24699.7</v>
      </c>
      <c r="C364">
        <v>24121.5</v>
      </c>
      <c r="D364">
        <v>26365.9</v>
      </c>
      <c r="E364">
        <v>23994.6</v>
      </c>
      <c r="F364">
        <v>4518360</v>
      </c>
      <c r="G364">
        <v>2.4299999999999999E-2</v>
      </c>
    </row>
    <row r="365" spans="1:7" x14ac:dyDescent="0.2">
      <c r="A365" s="1">
        <v>44998</v>
      </c>
      <c r="B365">
        <v>24114.400000000001</v>
      </c>
      <c r="C365">
        <v>21994.799999999999</v>
      </c>
      <c r="D365">
        <v>24406.2</v>
      </c>
      <c r="E365">
        <v>21859.599999999999</v>
      </c>
      <c r="F365">
        <v>46218690</v>
      </c>
      <c r="G365">
        <v>9.64E-2</v>
      </c>
    </row>
    <row r="366" spans="1:7" x14ac:dyDescent="0.2">
      <c r="A366" s="1">
        <v>44997</v>
      </c>
      <c r="B366">
        <v>21994.799999999999</v>
      </c>
      <c r="C366">
        <v>20465</v>
      </c>
      <c r="D366">
        <v>22028.6</v>
      </c>
      <c r="E366">
        <v>20294.2</v>
      </c>
      <c r="F366">
        <v>31442610</v>
      </c>
      <c r="G366">
        <v>7.46E-2</v>
      </c>
    </row>
    <row r="367" spans="1:7" x14ac:dyDescent="0.2">
      <c r="A367" s="1">
        <v>44996</v>
      </c>
      <c r="B367">
        <v>20467.5</v>
      </c>
      <c r="C367">
        <v>20156.5</v>
      </c>
      <c r="D367">
        <v>20669.5</v>
      </c>
      <c r="E367">
        <v>19796.7</v>
      </c>
      <c r="F367">
        <v>20859160</v>
      </c>
      <c r="G367">
        <v>1.54E-2</v>
      </c>
    </row>
    <row r="368" spans="1:7" x14ac:dyDescent="0.2">
      <c r="A368" s="1">
        <v>44995</v>
      </c>
      <c r="B368">
        <v>20156.7</v>
      </c>
      <c r="C368">
        <v>20362</v>
      </c>
      <c r="D368">
        <v>20362.599999999999</v>
      </c>
      <c r="E368">
        <v>19591.8</v>
      </c>
      <c r="F368">
        <v>17692290</v>
      </c>
      <c r="G368">
        <v>-1.01E-2</v>
      </c>
    </row>
    <row r="369" spans="1:7" x14ac:dyDescent="0.2">
      <c r="A369" s="1">
        <v>44994</v>
      </c>
      <c r="B369">
        <v>20361.8</v>
      </c>
      <c r="C369">
        <v>21710.799999999999</v>
      </c>
      <c r="D369">
        <v>21826.5</v>
      </c>
      <c r="E369">
        <v>20079.599999999999</v>
      </c>
      <c r="F369">
        <v>35625760</v>
      </c>
      <c r="G369">
        <v>-6.2100000000000002E-2</v>
      </c>
    </row>
    <row r="370" spans="1:7" x14ac:dyDescent="0.2">
      <c r="A370" s="1">
        <v>44993</v>
      </c>
      <c r="B370">
        <v>21710.799999999999</v>
      </c>
      <c r="C370">
        <v>22197.8</v>
      </c>
      <c r="D370">
        <v>22274.3</v>
      </c>
      <c r="E370">
        <v>21661.3</v>
      </c>
      <c r="F370">
        <v>16142010</v>
      </c>
      <c r="G370">
        <v>-2.1899999999999999E-2</v>
      </c>
    </row>
    <row r="371" spans="1:7" x14ac:dyDescent="0.2">
      <c r="A371" s="1">
        <v>44992</v>
      </c>
      <c r="B371">
        <v>22197.8</v>
      </c>
      <c r="C371">
        <v>22410.1</v>
      </c>
      <c r="D371">
        <v>22535.1</v>
      </c>
      <c r="E371">
        <v>21968.6</v>
      </c>
      <c r="F371">
        <v>22856250</v>
      </c>
      <c r="G371">
        <v>-9.4999999999999998E-3</v>
      </c>
    </row>
    <row r="372" spans="1:7" x14ac:dyDescent="0.2">
      <c r="A372" s="1">
        <v>44991</v>
      </c>
      <c r="B372">
        <v>22410</v>
      </c>
      <c r="C372">
        <v>22428.2</v>
      </c>
      <c r="D372">
        <v>22595.4</v>
      </c>
      <c r="E372">
        <v>22320.1</v>
      </c>
      <c r="F372">
        <v>6674610</v>
      </c>
      <c r="G372">
        <v>-8.0000000000000004E-4</v>
      </c>
    </row>
    <row r="373" spans="1:7" x14ac:dyDescent="0.2">
      <c r="A373" s="1">
        <v>44990</v>
      </c>
      <c r="B373">
        <v>22428.3</v>
      </c>
      <c r="C373">
        <v>22347.1</v>
      </c>
      <c r="D373">
        <v>22636.7</v>
      </c>
      <c r="E373">
        <v>22213.5</v>
      </c>
      <c r="F373">
        <v>9152490</v>
      </c>
      <c r="G373">
        <v>3.5999999999999999E-3</v>
      </c>
    </row>
    <row r="374" spans="1:7" x14ac:dyDescent="0.2">
      <c r="A374" s="1">
        <v>44989</v>
      </c>
      <c r="B374">
        <v>22347.1</v>
      </c>
      <c r="C374">
        <v>22354.7</v>
      </c>
      <c r="D374">
        <v>22403.7</v>
      </c>
      <c r="E374">
        <v>22167.4</v>
      </c>
      <c r="F374">
        <v>11525490</v>
      </c>
      <c r="G374">
        <v>-2.9999999999999997E-4</v>
      </c>
    </row>
    <row r="375" spans="1:7" x14ac:dyDescent="0.2">
      <c r="A375" s="1">
        <v>44988</v>
      </c>
      <c r="B375">
        <v>22354.400000000001</v>
      </c>
      <c r="C375">
        <v>23465.599999999999</v>
      </c>
      <c r="D375">
        <v>23473.4</v>
      </c>
      <c r="E375">
        <v>22051.9</v>
      </c>
      <c r="F375">
        <v>21711690</v>
      </c>
      <c r="G375">
        <v>-4.7300000000000002E-2</v>
      </c>
    </row>
    <row r="376" spans="1:7" x14ac:dyDescent="0.2">
      <c r="A376" s="1">
        <v>44987</v>
      </c>
      <c r="B376">
        <v>23465.4</v>
      </c>
      <c r="C376">
        <v>23642.2</v>
      </c>
      <c r="D376">
        <v>23780.5</v>
      </c>
      <c r="E376">
        <v>23208.7</v>
      </c>
      <c r="F376">
        <v>6480760</v>
      </c>
      <c r="G376">
        <v>-7.4999999999999997E-3</v>
      </c>
    </row>
    <row r="377" spans="1:7" x14ac:dyDescent="0.2">
      <c r="A377" s="1">
        <v>44986</v>
      </c>
      <c r="B377">
        <v>23642.2</v>
      </c>
      <c r="C377">
        <v>23130.6</v>
      </c>
      <c r="D377">
        <v>23914.1</v>
      </c>
      <c r="E377">
        <v>23025.3</v>
      </c>
      <c r="F377">
        <v>25315290</v>
      </c>
      <c r="G377">
        <v>2.2100000000000002E-2</v>
      </c>
    </row>
    <row r="378" spans="1:7" x14ac:dyDescent="0.2">
      <c r="A378" s="1">
        <v>44985</v>
      </c>
      <c r="B378">
        <v>23130.5</v>
      </c>
      <c r="C378">
        <v>23494</v>
      </c>
      <c r="D378">
        <v>23595</v>
      </c>
      <c r="E378">
        <v>23033.8</v>
      </c>
      <c r="F378">
        <v>2751000</v>
      </c>
      <c r="G378">
        <v>-1.55E-2</v>
      </c>
    </row>
    <row r="379" spans="1:7" x14ac:dyDescent="0.2">
      <c r="A379" s="1">
        <v>44984</v>
      </c>
      <c r="B379">
        <v>23494.1</v>
      </c>
      <c r="C379">
        <v>23558.7</v>
      </c>
      <c r="D379">
        <v>23876.2</v>
      </c>
      <c r="E379">
        <v>23166.799999999999</v>
      </c>
      <c r="F379">
        <v>19347250</v>
      </c>
      <c r="G379">
        <v>-2.7000000000000001E-3</v>
      </c>
    </row>
    <row r="380" spans="1:7" x14ac:dyDescent="0.2">
      <c r="A380" s="1">
        <v>44983</v>
      </c>
      <c r="B380">
        <v>23558.7</v>
      </c>
      <c r="C380">
        <v>23166.1</v>
      </c>
      <c r="D380">
        <v>23671.8</v>
      </c>
      <c r="E380">
        <v>23066</v>
      </c>
      <c r="F380">
        <v>2509440</v>
      </c>
      <c r="G380">
        <v>1.6899999999999998E-2</v>
      </c>
    </row>
    <row r="381" spans="1:7" x14ac:dyDescent="0.2">
      <c r="A381" s="1">
        <v>44982</v>
      </c>
      <c r="B381">
        <v>23166.1</v>
      </c>
      <c r="C381">
        <v>23191.3</v>
      </c>
      <c r="D381">
        <v>23215.3</v>
      </c>
      <c r="E381">
        <v>22777.4</v>
      </c>
      <c r="F381">
        <v>6942250</v>
      </c>
      <c r="G381">
        <v>-1.1000000000000001E-3</v>
      </c>
    </row>
    <row r="382" spans="1:7" x14ac:dyDescent="0.2">
      <c r="A382" s="1">
        <v>44981</v>
      </c>
      <c r="B382">
        <v>23191.5</v>
      </c>
      <c r="C382">
        <v>23936.400000000001</v>
      </c>
      <c r="D382">
        <v>24123.4</v>
      </c>
      <c r="E382">
        <v>22970.3</v>
      </c>
      <c r="F382">
        <v>36431010</v>
      </c>
      <c r="G382">
        <v>-3.1099999999999999E-2</v>
      </c>
    </row>
    <row r="383" spans="1:7" x14ac:dyDescent="0.2">
      <c r="A383" s="1">
        <v>44980</v>
      </c>
      <c r="B383">
        <v>23936.3</v>
      </c>
      <c r="C383">
        <v>24186.6</v>
      </c>
      <c r="D383">
        <v>24590.400000000001</v>
      </c>
      <c r="E383">
        <v>23637.9</v>
      </c>
      <c r="F383">
        <v>19203160</v>
      </c>
      <c r="G383">
        <v>-1.03E-2</v>
      </c>
    </row>
    <row r="384" spans="1:7" x14ac:dyDescent="0.2">
      <c r="A384" s="1">
        <v>44979</v>
      </c>
      <c r="B384">
        <v>24186.6</v>
      </c>
      <c r="C384">
        <v>24450.7</v>
      </c>
      <c r="D384">
        <v>24474.3</v>
      </c>
      <c r="E384">
        <v>23593.4</v>
      </c>
      <c r="F384">
        <v>9605760</v>
      </c>
      <c r="G384">
        <v>-1.0800000000000001E-2</v>
      </c>
    </row>
    <row r="385" spans="1:7" x14ac:dyDescent="0.2">
      <c r="A385" s="1">
        <v>44978</v>
      </c>
      <c r="B385">
        <v>24450.7</v>
      </c>
      <c r="C385">
        <v>24839.5</v>
      </c>
      <c r="D385">
        <v>25236.799999999999</v>
      </c>
      <c r="E385">
        <v>24160.799999999999</v>
      </c>
      <c r="F385">
        <v>38409090</v>
      </c>
      <c r="G385">
        <v>-1.5699999999999999E-2</v>
      </c>
    </row>
    <row r="386" spans="1:7" x14ac:dyDescent="0.2">
      <c r="A386" s="1">
        <v>44977</v>
      </c>
      <c r="B386">
        <v>24839.5</v>
      </c>
      <c r="C386">
        <v>24302.799999999999</v>
      </c>
      <c r="D386">
        <v>25085.4</v>
      </c>
      <c r="E386">
        <v>23868.6</v>
      </c>
      <c r="F386">
        <v>726040</v>
      </c>
      <c r="G386">
        <v>2.2100000000000002E-2</v>
      </c>
    </row>
    <row r="387" spans="1:7" x14ac:dyDescent="0.2">
      <c r="A387" s="1">
        <v>44976</v>
      </c>
      <c r="B387">
        <v>24302.9</v>
      </c>
      <c r="C387">
        <v>24631.3</v>
      </c>
      <c r="D387">
        <v>25175.200000000001</v>
      </c>
      <c r="E387">
        <v>24273.7</v>
      </c>
      <c r="F387">
        <v>20008960</v>
      </c>
      <c r="G387">
        <v>-1.3299999999999999E-2</v>
      </c>
    </row>
    <row r="388" spans="1:7" x14ac:dyDescent="0.2">
      <c r="A388" s="1">
        <v>44975</v>
      </c>
      <c r="B388">
        <v>24631.4</v>
      </c>
      <c r="C388">
        <v>24573.5</v>
      </c>
      <c r="D388">
        <v>24838.9</v>
      </c>
      <c r="E388">
        <v>24457</v>
      </c>
      <c r="F388">
        <v>17230290</v>
      </c>
      <c r="G388">
        <v>2.3999999999999998E-3</v>
      </c>
    </row>
    <row r="389" spans="1:7" x14ac:dyDescent="0.2">
      <c r="A389" s="1">
        <v>44974</v>
      </c>
      <c r="B389">
        <v>24573.5</v>
      </c>
      <c r="C389">
        <v>23538.2</v>
      </c>
      <c r="D389">
        <v>24984.7</v>
      </c>
      <c r="E389">
        <v>23373</v>
      </c>
      <c r="F389">
        <v>44527250</v>
      </c>
      <c r="G389">
        <v>4.3900000000000002E-2</v>
      </c>
    </row>
    <row r="390" spans="1:7" x14ac:dyDescent="0.2">
      <c r="A390" s="1">
        <v>44973</v>
      </c>
      <c r="B390">
        <v>23539.599999999999</v>
      </c>
      <c r="C390">
        <v>24328.1</v>
      </c>
      <c r="D390">
        <v>25233.8</v>
      </c>
      <c r="E390">
        <v>23525.9</v>
      </c>
      <c r="F390">
        <v>24225000</v>
      </c>
      <c r="G390">
        <v>-3.2399999999999998E-2</v>
      </c>
    </row>
    <row r="391" spans="1:7" x14ac:dyDescent="0.2">
      <c r="A391" s="1">
        <v>44972</v>
      </c>
      <c r="B391">
        <v>24327.9</v>
      </c>
      <c r="C391">
        <v>22198.5</v>
      </c>
      <c r="D391">
        <v>24330.9</v>
      </c>
      <c r="E391">
        <v>22050.799999999999</v>
      </c>
      <c r="F391">
        <v>21281090</v>
      </c>
      <c r="G391">
        <v>9.5899999999999999E-2</v>
      </c>
    </row>
    <row r="392" spans="1:7" x14ac:dyDescent="0.2">
      <c r="A392" s="1">
        <v>44971</v>
      </c>
      <c r="B392">
        <v>22198.5</v>
      </c>
      <c r="C392">
        <v>21776.9</v>
      </c>
      <c r="D392">
        <v>22308.6</v>
      </c>
      <c r="E392">
        <v>21556.2</v>
      </c>
      <c r="F392">
        <v>14757210</v>
      </c>
      <c r="G392">
        <v>1.9599999999999999E-2</v>
      </c>
    </row>
    <row r="393" spans="1:7" x14ac:dyDescent="0.2">
      <c r="A393" s="1">
        <v>44970</v>
      </c>
      <c r="B393">
        <v>21772.6</v>
      </c>
      <c r="C393">
        <v>21782.7</v>
      </c>
      <c r="D393">
        <v>21887.5</v>
      </c>
      <c r="E393">
        <v>21418.7</v>
      </c>
      <c r="F393">
        <v>1248160</v>
      </c>
      <c r="G393">
        <v>-6.9999999999999999E-4</v>
      </c>
    </row>
    <row r="394" spans="1:7" x14ac:dyDescent="0.2">
      <c r="A394" s="1">
        <v>44969</v>
      </c>
      <c r="B394">
        <v>21786.799999999999</v>
      </c>
      <c r="C394">
        <v>21859.9</v>
      </c>
      <c r="D394">
        <v>22080.7</v>
      </c>
      <c r="E394">
        <v>21653.1</v>
      </c>
      <c r="F394">
        <v>13757250</v>
      </c>
      <c r="G394">
        <v>-3.3E-3</v>
      </c>
    </row>
    <row r="395" spans="1:7" x14ac:dyDescent="0.2">
      <c r="A395" s="1">
        <v>44968</v>
      </c>
      <c r="B395">
        <v>21859.8</v>
      </c>
      <c r="C395">
        <v>21627.4</v>
      </c>
      <c r="D395">
        <v>21902.9</v>
      </c>
      <c r="E395">
        <v>21605.3</v>
      </c>
      <c r="F395">
        <v>1274490</v>
      </c>
      <c r="G395">
        <v>1.04E-2</v>
      </c>
    </row>
    <row r="396" spans="1:7" x14ac:dyDescent="0.2">
      <c r="A396" s="1">
        <v>44967</v>
      </c>
      <c r="B396">
        <v>21635</v>
      </c>
      <c r="C396">
        <v>21792.5</v>
      </c>
      <c r="D396">
        <v>21933.599999999999</v>
      </c>
      <c r="E396">
        <v>21491.7</v>
      </c>
      <c r="F396">
        <v>27870410</v>
      </c>
      <c r="G396">
        <v>-7.1999999999999998E-3</v>
      </c>
    </row>
    <row r="397" spans="1:7" x14ac:dyDescent="0.2">
      <c r="A397" s="1">
        <v>44966</v>
      </c>
      <c r="B397">
        <v>21792.5</v>
      </c>
      <c r="C397">
        <v>22964.6</v>
      </c>
      <c r="D397">
        <v>23003.599999999999</v>
      </c>
      <c r="E397">
        <v>21744.6</v>
      </c>
      <c r="F397">
        <v>18719360</v>
      </c>
      <c r="G397">
        <v>-5.0999999999999997E-2</v>
      </c>
    </row>
    <row r="398" spans="1:7" x14ac:dyDescent="0.2">
      <c r="A398" s="1">
        <v>44965</v>
      </c>
      <c r="B398">
        <v>22964.6</v>
      </c>
      <c r="C398">
        <v>23251.7</v>
      </c>
      <c r="D398">
        <v>23425.1</v>
      </c>
      <c r="E398">
        <v>22691.7</v>
      </c>
      <c r="F398">
        <v>3469440</v>
      </c>
      <c r="G398">
        <v>-1.23E-2</v>
      </c>
    </row>
    <row r="399" spans="1:7" x14ac:dyDescent="0.2">
      <c r="A399" s="1">
        <v>44964</v>
      </c>
      <c r="B399">
        <v>23251.7</v>
      </c>
      <c r="C399">
        <v>22761.8</v>
      </c>
      <c r="D399">
        <v>23338.799999999999</v>
      </c>
      <c r="E399">
        <v>22748.2</v>
      </c>
      <c r="F399">
        <v>31260040</v>
      </c>
      <c r="G399">
        <v>2.1499999999999998E-2</v>
      </c>
    </row>
    <row r="400" spans="1:7" x14ac:dyDescent="0.2">
      <c r="A400" s="1">
        <v>44963</v>
      </c>
      <c r="B400">
        <v>22761.8</v>
      </c>
      <c r="C400">
        <v>22936</v>
      </c>
      <c r="D400">
        <v>23130.6</v>
      </c>
      <c r="E400">
        <v>22633.7</v>
      </c>
      <c r="F400">
        <v>16157640</v>
      </c>
      <c r="G400">
        <v>-7.6E-3</v>
      </c>
    </row>
    <row r="401" spans="1:7" x14ac:dyDescent="0.2">
      <c r="A401" s="1">
        <v>44962</v>
      </c>
      <c r="B401">
        <v>22936</v>
      </c>
      <c r="C401">
        <v>23326.9</v>
      </c>
      <c r="D401">
        <v>23423.4</v>
      </c>
      <c r="E401">
        <v>22766.5</v>
      </c>
      <c r="F401">
        <v>5648760</v>
      </c>
      <c r="G401">
        <v>-1.66E-2</v>
      </c>
    </row>
    <row r="402" spans="1:7" x14ac:dyDescent="0.2">
      <c r="A402" s="1">
        <v>44961</v>
      </c>
      <c r="B402">
        <v>23323.8</v>
      </c>
      <c r="C402">
        <v>23431.200000000001</v>
      </c>
      <c r="D402">
        <v>23571.8</v>
      </c>
      <c r="E402">
        <v>23269.8</v>
      </c>
      <c r="F402">
        <v>4597290</v>
      </c>
      <c r="G402">
        <v>-4.5999999999999999E-3</v>
      </c>
    </row>
    <row r="403" spans="1:7" x14ac:dyDescent="0.2">
      <c r="A403" s="1">
        <v>44960</v>
      </c>
      <c r="B403">
        <v>23431.200000000001</v>
      </c>
      <c r="C403">
        <v>23429.1</v>
      </c>
      <c r="D403">
        <v>23694.1</v>
      </c>
      <c r="E403">
        <v>23233.8</v>
      </c>
      <c r="F403">
        <v>12576960</v>
      </c>
      <c r="G403">
        <v>2.0000000000000001E-4</v>
      </c>
    </row>
    <row r="404" spans="1:7" x14ac:dyDescent="0.2">
      <c r="A404" s="1">
        <v>44959</v>
      </c>
      <c r="B404">
        <v>23427.599999999999</v>
      </c>
      <c r="C404">
        <v>23726.2</v>
      </c>
      <c r="D404">
        <v>24207.200000000001</v>
      </c>
      <c r="E404">
        <v>23398.1</v>
      </c>
      <c r="F404">
        <v>32925960</v>
      </c>
      <c r="G404">
        <v>-1.26E-2</v>
      </c>
    </row>
    <row r="405" spans="1:7" x14ac:dyDescent="0.2">
      <c r="A405" s="1">
        <v>44958</v>
      </c>
      <c r="B405">
        <v>23725.599999999999</v>
      </c>
      <c r="C405">
        <v>23124.7</v>
      </c>
      <c r="D405">
        <v>23784.5</v>
      </c>
      <c r="E405">
        <v>22809.599999999999</v>
      </c>
      <c r="F405">
        <v>5997240</v>
      </c>
      <c r="G405">
        <v>2.5999999999999999E-2</v>
      </c>
    </row>
    <row r="406" spans="1:7" x14ac:dyDescent="0.2">
      <c r="A406" s="1">
        <v>44957</v>
      </c>
      <c r="B406">
        <v>23125.1</v>
      </c>
      <c r="C406">
        <v>22832.2</v>
      </c>
      <c r="D406">
        <v>23262.9</v>
      </c>
      <c r="E406">
        <v>22724.9</v>
      </c>
      <c r="F406">
        <v>10996440</v>
      </c>
      <c r="G406">
        <v>1.2800000000000001E-2</v>
      </c>
    </row>
    <row r="407" spans="1:7" x14ac:dyDescent="0.2">
      <c r="A407" s="1">
        <v>44956</v>
      </c>
      <c r="B407">
        <v>22832.2</v>
      </c>
      <c r="C407">
        <v>23746</v>
      </c>
      <c r="D407">
        <v>23794</v>
      </c>
      <c r="E407">
        <v>22560</v>
      </c>
      <c r="F407">
        <v>21056440</v>
      </c>
      <c r="G407">
        <v>-3.8800000000000001E-2</v>
      </c>
    </row>
    <row r="408" spans="1:7" x14ac:dyDescent="0.2">
      <c r="A408" s="1">
        <v>44955</v>
      </c>
      <c r="B408">
        <v>23753.1</v>
      </c>
      <c r="C408">
        <v>23023.5</v>
      </c>
      <c r="D408">
        <v>23952.9</v>
      </c>
      <c r="E408">
        <v>22973.3</v>
      </c>
      <c r="F408">
        <v>27593960</v>
      </c>
      <c r="G408">
        <v>3.15E-2</v>
      </c>
    </row>
    <row r="409" spans="1:7" x14ac:dyDescent="0.2">
      <c r="A409" s="1">
        <v>44954</v>
      </c>
      <c r="B409">
        <v>23027.9</v>
      </c>
      <c r="C409">
        <v>23074.6</v>
      </c>
      <c r="D409">
        <v>23182.3</v>
      </c>
      <c r="E409">
        <v>22889.8</v>
      </c>
      <c r="F409">
        <v>15068160</v>
      </c>
      <c r="G409">
        <v>-2E-3</v>
      </c>
    </row>
    <row r="410" spans="1:7" x14ac:dyDescent="0.2">
      <c r="A410" s="1">
        <v>44953</v>
      </c>
      <c r="B410">
        <v>23074.6</v>
      </c>
      <c r="C410">
        <v>23016</v>
      </c>
      <c r="D410">
        <v>23480.3</v>
      </c>
      <c r="E410">
        <v>22602.9</v>
      </c>
      <c r="F410">
        <v>11172960</v>
      </c>
      <c r="G410">
        <v>2.5000000000000001E-3</v>
      </c>
    </row>
    <row r="411" spans="1:7" x14ac:dyDescent="0.2">
      <c r="A411" s="1">
        <v>44952</v>
      </c>
      <c r="B411">
        <v>23016</v>
      </c>
      <c r="C411">
        <v>23055.200000000001</v>
      </c>
      <c r="D411">
        <v>23259.5</v>
      </c>
      <c r="E411">
        <v>22869</v>
      </c>
      <c r="F411">
        <v>31134090.000000004</v>
      </c>
      <c r="G411">
        <v>-1.6999999999999999E-3</v>
      </c>
    </row>
    <row r="412" spans="1:7" x14ac:dyDescent="0.2">
      <c r="A412" s="1">
        <v>44951</v>
      </c>
      <c r="B412">
        <v>23055.1</v>
      </c>
      <c r="C412">
        <v>22632.5</v>
      </c>
      <c r="D412">
        <v>23779</v>
      </c>
      <c r="E412">
        <v>22366.3</v>
      </c>
      <c r="F412">
        <v>6987240</v>
      </c>
      <c r="G412">
        <v>1.8700000000000001E-2</v>
      </c>
    </row>
    <row r="413" spans="1:7" x14ac:dyDescent="0.2">
      <c r="A413" s="1">
        <v>44950</v>
      </c>
      <c r="B413">
        <v>22632.5</v>
      </c>
      <c r="C413">
        <v>22916.3</v>
      </c>
      <c r="D413">
        <v>23156.1</v>
      </c>
      <c r="E413">
        <v>22517.1</v>
      </c>
      <c r="F413">
        <v>5680890</v>
      </c>
      <c r="G413">
        <v>-1.23E-2</v>
      </c>
    </row>
    <row r="414" spans="1:7" x14ac:dyDescent="0.2">
      <c r="A414" s="1">
        <v>44949</v>
      </c>
      <c r="B414">
        <v>22915.5</v>
      </c>
      <c r="C414">
        <v>22709</v>
      </c>
      <c r="D414">
        <v>23161.8</v>
      </c>
      <c r="E414">
        <v>22527.9</v>
      </c>
      <c r="F414">
        <v>27867250.000000004</v>
      </c>
      <c r="G414">
        <v>9.1000000000000004E-3</v>
      </c>
    </row>
    <row r="415" spans="1:7" x14ac:dyDescent="0.2">
      <c r="A415" s="1">
        <v>44948</v>
      </c>
      <c r="B415">
        <v>22707.8</v>
      </c>
      <c r="C415">
        <v>22775.7</v>
      </c>
      <c r="D415">
        <v>23068.7</v>
      </c>
      <c r="E415">
        <v>22323</v>
      </c>
      <c r="F415">
        <v>17960960</v>
      </c>
      <c r="G415">
        <v>-3.0000000000000001E-3</v>
      </c>
    </row>
    <row r="416" spans="1:7" x14ac:dyDescent="0.2">
      <c r="A416" s="1">
        <v>44947</v>
      </c>
      <c r="B416">
        <v>22775.7</v>
      </c>
      <c r="C416">
        <v>22677.5</v>
      </c>
      <c r="D416">
        <v>23304.5</v>
      </c>
      <c r="E416">
        <v>22461.1</v>
      </c>
      <c r="F416">
        <v>26405610</v>
      </c>
      <c r="G416">
        <v>4.3E-3</v>
      </c>
    </row>
    <row r="417" spans="1:7" x14ac:dyDescent="0.2">
      <c r="A417" s="1">
        <v>44946</v>
      </c>
      <c r="B417">
        <v>22677.200000000001</v>
      </c>
      <c r="C417">
        <v>21074.9</v>
      </c>
      <c r="D417">
        <v>22718.5</v>
      </c>
      <c r="E417">
        <v>20879.3</v>
      </c>
      <c r="F417">
        <v>27656760</v>
      </c>
      <c r="G417">
        <v>7.5700000000000003E-2</v>
      </c>
    </row>
    <row r="418" spans="1:7" x14ac:dyDescent="0.2">
      <c r="A418" s="1">
        <v>44945</v>
      </c>
      <c r="B418">
        <v>21081.200000000001</v>
      </c>
      <c r="C418">
        <v>20670.599999999999</v>
      </c>
      <c r="D418">
        <v>21169.4</v>
      </c>
      <c r="E418">
        <v>20669.7</v>
      </c>
      <c r="F418">
        <v>20957760</v>
      </c>
      <c r="G418">
        <v>1.9900000000000001E-2</v>
      </c>
    </row>
    <row r="419" spans="1:7" x14ac:dyDescent="0.2">
      <c r="A419" s="1">
        <v>44944</v>
      </c>
      <c r="B419">
        <v>20670.599999999999</v>
      </c>
      <c r="C419">
        <v>21137.1</v>
      </c>
      <c r="D419">
        <v>21584.1</v>
      </c>
      <c r="E419">
        <v>20448.3</v>
      </c>
      <c r="F419">
        <v>26040890</v>
      </c>
      <c r="G419">
        <v>-2.2100000000000002E-2</v>
      </c>
    </row>
    <row r="420" spans="1:7" x14ac:dyDescent="0.2">
      <c r="A420" s="1">
        <v>44943</v>
      </c>
      <c r="B420">
        <v>21137.1</v>
      </c>
      <c r="C420">
        <v>21184.400000000001</v>
      </c>
      <c r="D420">
        <v>21506.400000000001</v>
      </c>
      <c r="E420">
        <v>20926.2</v>
      </c>
      <c r="F420">
        <v>1240160</v>
      </c>
      <c r="G420">
        <v>-2.2000000000000001E-3</v>
      </c>
    </row>
    <row r="421" spans="1:7" x14ac:dyDescent="0.2">
      <c r="A421" s="1">
        <v>44942</v>
      </c>
      <c r="B421">
        <v>21184.2</v>
      </c>
      <c r="C421">
        <v>20880.099999999999</v>
      </c>
      <c r="D421">
        <v>21416.799999999999</v>
      </c>
      <c r="E421">
        <v>20698.900000000001</v>
      </c>
      <c r="F421">
        <v>15523159.999999998</v>
      </c>
      <c r="G421">
        <v>1.46E-2</v>
      </c>
    </row>
    <row r="422" spans="1:7" x14ac:dyDescent="0.2">
      <c r="A422" s="1">
        <v>44941</v>
      </c>
      <c r="B422">
        <v>20879.8</v>
      </c>
      <c r="C422">
        <v>20956</v>
      </c>
      <c r="D422">
        <v>21032.2</v>
      </c>
      <c r="E422">
        <v>20585.7</v>
      </c>
      <c r="F422">
        <v>16464000</v>
      </c>
      <c r="G422">
        <v>-3.7000000000000002E-3</v>
      </c>
    </row>
    <row r="423" spans="1:7" x14ac:dyDescent="0.2">
      <c r="A423" s="1">
        <v>44940</v>
      </c>
      <c r="B423">
        <v>20958.2</v>
      </c>
      <c r="C423">
        <v>19926.900000000001</v>
      </c>
      <c r="D423">
        <v>21185.599999999999</v>
      </c>
      <c r="E423">
        <v>19898.599999999999</v>
      </c>
      <c r="F423">
        <v>9622410</v>
      </c>
      <c r="G423">
        <v>5.1700000000000003E-2</v>
      </c>
    </row>
    <row r="424" spans="1:7" x14ac:dyDescent="0.2">
      <c r="A424" s="1">
        <v>44939</v>
      </c>
      <c r="B424">
        <v>19927</v>
      </c>
      <c r="C424">
        <v>18850.8</v>
      </c>
      <c r="D424">
        <v>19981.599999999999</v>
      </c>
      <c r="E424">
        <v>18723.8</v>
      </c>
      <c r="F424">
        <v>28586890</v>
      </c>
      <c r="G424">
        <v>5.7099999999999998E-2</v>
      </c>
    </row>
    <row r="425" spans="1:7" x14ac:dyDescent="0.2">
      <c r="A425" s="1">
        <v>44938</v>
      </c>
      <c r="B425">
        <v>18851.3</v>
      </c>
      <c r="C425">
        <v>17941</v>
      </c>
      <c r="D425">
        <v>19055.3</v>
      </c>
      <c r="E425">
        <v>17915.5</v>
      </c>
      <c r="F425">
        <v>522010</v>
      </c>
      <c r="G425">
        <v>5.0700000000000002E-2</v>
      </c>
    </row>
    <row r="426" spans="1:7" x14ac:dyDescent="0.2">
      <c r="A426" s="1">
        <v>44937</v>
      </c>
      <c r="B426">
        <v>17942.3</v>
      </c>
      <c r="C426">
        <v>17440.5</v>
      </c>
      <c r="D426">
        <v>17989.8</v>
      </c>
      <c r="E426">
        <v>17323.900000000001</v>
      </c>
      <c r="F426">
        <v>15451089.999999998</v>
      </c>
      <c r="G426">
        <v>2.8899999999999999E-2</v>
      </c>
    </row>
    <row r="427" spans="1:7" x14ac:dyDescent="0.2">
      <c r="A427" s="1">
        <v>44936</v>
      </c>
      <c r="B427">
        <v>17439.099999999999</v>
      </c>
      <c r="C427">
        <v>17180.099999999999</v>
      </c>
      <c r="D427">
        <v>17491</v>
      </c>
      <c r="E427">
        <v>17151.7</v>
      </c>
      <c r="F427">
        <v>3459960</v>
      </c>
      <c r="G427">
        <v>1.5100000000000001E-2</v>
      </c>
    </row>
    <row r="428" spans="1:7" x14ac:dyDescent="0.2">
      <c r="A428" s="1">
        <v>44935</v>
      </c>
      <c r="B428">
        <v>17180.099999999999</v>
      </c>
      <c r="C428">
        <v>17119</v>
      </c>
      <c r="D428">
        <v>17390.8</v>
      </c>
      <c r="E428">
        <v>17107.099999999999</v>
      </c>
      <c r="F428">
        <v>7229760</v>
      </c>
      <c r="G428">
        <v>3.5999999999999999E-3</v>
      </c>
    </row>
    <row r="429" spans="1:7" x14ac:dyDescent="0.2">
      <c r="A429" s="1">
        <v>44934</v>
      </c>
      <c r="B429">
        <v>17119</v>
      </c>
      <c r="C429">
        <v>16943.599999999999</v>
      </c>
      <c r="D429">
        <v>17119</v>
      </c>
      <c r="E429">
        <v>16913.8</v>
      </c>
      <c r="F429">
        <v>12166560</v>
      </c>
      <c r="G429">
        <v>1.04E-2</v>
      </c>
    </row>
    <row r="430" spans="1:7" x14ac:dyDescent="0.2">
      <c r="A430" s="1">
        <v>44933</v>
      </c>
      <c r="B430">
        <v>16943.599999999999</v>
      </c>
      <c r="C430">
        <v>16950.900000000001</v>
      </c>
      <c r="D430">
        <v>16979.599999999999</v>
      </c>
      <c r="E430">
        <v>16909.7</v>
      </c>
      <c r="F430">
        <v>5303040</v>
      </c>
      <c r="G430">
        <v>-4.0000000000000002E-4</v>
      </c>
    </row>
    <row r="431" spans="1:7" x14ac:dyDescent="0.2">
      <c r="A431" s="1">
        <v>44932</v>
      </c>
      <c r="B431">
        <v>16950.900000000001</v>
      </c>
      <c r="C431">
        <v>16829.8</v>
      </c>
      <c r="D431">
        <v>17012.3</v>
      </c>
      <c r="E431">
        <v>16707.599999999999</v>
      </c>
      <c r="F431">
        <v>10973090</v>
      </c>
      <c r="G431">
        <v>7.1999999999999998E-3</v>
      </c>
    </row>
    <row r="432" spans="1:7" x14ac:dyDescent="0.2">
      <c r="A432" s="1">
        <v>44931</v>
      </c>
      <c r="B432">
        <v>16829.8</v>
      </c>
      <c r="C432">
        <v>16852.2</v>
      </c>
      <c r="D432">
        <v>16877.900000000001</v>
      </c>
      <c r="E432">
        <v>16772.3</v>
      </c>
      <c r="F432">
        <v>17180160</v>
      </c>
      <c r="G432">
        <v>-1.2999999999999999E-3</v>
      </c>
    </row>
    <row r="433" spans="1:7" x14ac:dyDescent="0.2">
      <c r="A433" s="1">
        <v>44930</v>
      </c>
      <c r="B433">
        <v>16852.099999999999</v>
      </c>
      <c r="C433">
        <v>16674.2</v>
      </c>
      <c r="D433">
        <v>16976.5</v>
      </c>
      <c r="E433">
        <v>16656.5</v>
      </c>
      <c r="F433">
        <v>9648210</v>
      </c>
      <c r="G433">
        <v>1.0699999999999999E-2</v>
      </c>
    </row>
    <row r="434" spans="1:7" x14ac:dyDescent="0.2">
      <c r="A434" s="1">
        <v>44929</v>
      </c>
      <c r="B434">
        <v>16674.2</v>
      </c>
      <c r="C434">
        <v>16673.099999999999</v>
      </c>
      <c r="D434">
        <v>16773.2</v>
      </c>
      <c r="E434">
        <v>16607.2</v>
      </c>
      <c r="F434">
        <v>13047290</v>
      </c>
      <c r="G434">
        <v>0</v>
      </c>
    </row>
    <row r="435" spans="1:7" x14ac:dyDescent="0.2">
      <c r="A435" s="1">
        <v>44928</v>
      </c>
      <c r="B435">
        <v>16674.3</v>
      </c>
      <c r="C435">
        <v>16618.400000000001</v>
      </c>
      <c r="D435">
        <v>16766.900000000001</v>
      </c>
      <c r="E435">
        <v>16551</v>
      </c>
      <c r="F435">
        <v>408090</v>
      </c>
      <c r="G435">
        <v>3.3999999999999998E-3</v>
      </c>
    </row>
    <row r="436" spans="1:7" x14ac:dyDescent="0.2">
      <c r="A436" s="1">
        <v>44927</v>
      </c>
      <c r="B436">
        <v>16618.400000000001</v>
      </c>
      <c r="C436">
        <v>16537.5</v>
      </c>
      <c r="D436">
        <v>16621.900000000001</v>
      </c>
      <c r="E436">
        <v>16499.7</v>
      </c>
      <c r="F436">
        <v>9058560</v>
      </c>
      <c r="G436">
        <v>4.8999999999999998E-3</v>
      </c>
    </row>
    <row r="437" spans="1:7" x14ac:dyDescent="0.2">
      <c r="A437" s="1">
        <v>44926</v>
      </c>
      <c r="B437">
        <v>16537.400000000001</v>
      </c>
      <c r="C437">
        <v>16607.2</v>
      </c>
      <c r="D437">
        <v>16635.900000000001</v>
      </c>
      <c r="E437">
        <v>16487.3</v>
      </c>
      <c r="F437">
        <v>5739360</v>
      </c>
      <c r="G437">
        <v>-4.1999999999999997E-3</v>
      </c>
    </row>
    <row r="438" spans="1:7" x14ac:dyDescent="0.2">
      <c r="A438" s="1">
        <v>44925</v>
      </c>
      <c r="B438">
        <v>16607.2</v>
      </c>
      <c r="C438">
        <v>16636.400000000001</v>
      </c>
      <c r="D438">
        <v>16644.400000000001</v>
      </c>
      <c r="E438">
        <v>16360</v>
      </c>
      <c r="F438">
        <v>14649760</v>
      </c>
      <c r="G438">
        <v>-1.8E-3</v>
      </c>
    </row>
    <row r="439" spans="1:7" x14ac:dyDescent="0.2">
      <c r="A439" s="1">
        <v>44924</v>
      </c>
      <c r="B439">
        <v>16636.400000000001</v>
      </c>
      <c r="C439">
        <v>16546.2</v>
      </c>
      <c r="D439">
        <v>16659.099999999999</v>
      </c>
      <c r="E439">
        <v>16496.599999999999</v>
      </c>
      <c r="F439">
        <v>8529090</v>
      </c>
      <c r="G439">
        <v>5.4999999999999997E-3</v>
      </c>
    </row>
    <row r="440" spans="1:7" x14ac:dyDescent="0.2">
      <c r="A440" s="1">
        <v>44923</v>
      </c>
      <c r="B440">
        <v>16546.2</v>
      </c>
      <c r="C440">
        <v>16705.900000000001</v>
      </c>
      <c r="D440">
        <v>16781.099999999999</v>
      </c>
      <c r="E440">
        <v>16474.2</v>
      </c>
      <c r="F440">
        <v>20924160</v>
      </c>
      <c r="G440">
        <v>-9.5999999999999992E-3</v>
      </c>
    </row>
    <row r="441" spans="1:7" x14ac:dyDescent="0.2">
      <c r="A441" s="1">
        <v>44922</v>
      </c>
      <c r="B441">
        <v>16706.099999999999</v>
      </c>
      <c r="C441">
        <v>16918.2</v>
      </c>
      <c r="D441">
        <v>16964</v>
      </c>
      <c r="E441">
        <v>16610.099999999999</v>
      </c>
      <c r="F441">
        <v>3459240</v>
      </c>
      <c r="G441">
        <v>-1.2500000000000001E-2</v>
      </c>
    </row>
    <row r="442" spans="1:7" x14ac:dyDescent="0.2">
      <c r="A442" s="1">
        <v>44921</v>
      </c>
      <c r="B442">
        <v>16918.099999999999</v>
      </c>
      <c r="C442">
        <v>16831.8</v>
      </c>
      <c r="D442">
        <v>16936.099999999999</v>
      </c>
      <c r="E442">
        <v>16799.400000000001</v>
      </c>
      <c r="F442">
        <v>4800960.0000000009</v>
      </c>
      <c r="G442">
        <v>5.1000000000000004E-3</v>
      </c>
    </row>
    <row r="443" spans="1:7" x14ac:dyDescent="0.2">
      <c r="A443" s="1">
        <v>44920</v>
      </c>
      <c r="B443">
        <v>16831.8</v>
      </c>
      <c r="C443">
        <v>16835.7</v>
      </c>
      <c r="D443">
        <v>16852.900000000001</v>
      </c>
      <c r="E443">
        <v>16733</v>
      </c>
      <c r="F443">
        <v>11827209.999999998</v>
      </c>
      <c r="G443">
        <v>-2.9999999999999997E-4</v>
      </c>
    </row>
    <row r="444" spans="1:7" x14ac:dyDescent="0.2">
      <c r="A444" s="1">
        <v>44919</v>
      </c>
      <c r="B444">
        <v>16837.2</v>
      </c>
      <c r="C444">
        <v>16778.599999999999</v>
      </c>
      <c r="D444">
        <v>16855.8</v>
      </c>
      <c r="E444">
        <v>16777.8</v>
      </c>
      <c r="F444">
        <v>1321440</v>
      </c>
      <c r="G444">
        <v>3.5000000000000001E-3</v>
      </c>
    </row>
    <row r="445" spans="1:7" x14ac:dyDescent="0.2">
      <c r="A445" s="1">
        <v>44918</v>
      </c>
      <c r="B445">
        <v>16779.099999999999</v>
      </c>
      <c r="C445">
        <v>16820.5</v>
      </c>
      <c r="D445">
        <v>16910.7</v>
      </c>
      <c r="E445">
        <v>16768</v>
      </c>
      <c r="F445">
        <v>2209440</v>
      </c>
      <c r="G445">
        <v>-2.5000000000000001E-3</v>
      </c>
    </row>
    <row r="446" spans="1:7" x14ac:dyDescent="0.2">
      <c r="A446" s="1">
        <v>44917</v>
      </c>
      <c r="B446">
        <v>16820.599999999999</v>
      </c>
      <c r="C446">
        <v>16831.8</v>
      </c>
      <c r="D446">
        <v>16862.2</v>
      </c>
      <c r="E446">
        <v>16566.099999999999</v>
      </c>
      <c r="F446">
        <v>5551840</v>
      </c>
      <c r="G446">
        <v>-6.9999999999999999E-4</v>
      </c>
    </row>
    <row r="447" spans="1:7" x14ac:dyDescent="0.2">
      <c r="A447" s="1">
        <v>44916</v>
      </c>
      <c r="B447">
        <v>16831.8</v>
      </c>
      <c r="C447">
        <v>16902.7</v>
      </c>
      <c r="D447">
        <v>16919.400000000001</v>
      </c>
      <c r="E447">
        <v>16735</v>
      </c>
      <c r="F447">
        <v>5927560</v>
      </c>
      <c r="G447">
        <v>-4.1999999999999997E-3</v>
      </c>
    </row>
    <row r="448" spans="1:7" x14ac:dyDescent="0.2">
      <c r="A448" s="1">
        <v>44915</v>
      </c>
      <c r="B448">
        <v>16902.8</v>
      </c>
      <c r="C448">
        <v>16441.3</v>
      </c>
      <c r="D448">
        <v>17031.3</v>
      </c>
      <c r="E448">
        <v>16400.7</v>
      </c>
      <c r="F448">
        <v>16220490</v>
      </c>
      <c r="G448">
        <v>2.81E-2</v>
      </c>
    </row>
    <row r="449" spans="1:7" x14ac:dyDescent="0.2">
      <c r="A449" s="1">
        <v>44914</v>
      </c>
      <c r="B449">
        <v>16441.3</v>
      </c>
      <c r="C449">
        <v>16741.099999999999</v>
      </c>
      <c r="D449">
        <v>16809.5</v>
      </c>
      <c r="E449">
        <v>16331.2</v>
      </c>
      <c r="F449">
        <v>19337490</v>
      </c>
      <c r="G449">
        <v>-1.7899999999999999E-2</v>
      </c>
    </row>
    <row r="450" spans="1:7" x14ac:dyDescent="0.2">
      <c r="A450" s="1">
        <v>44913</v>
      </c>
      <c r="B450">
        <v>16741.099999999999</v>
      </c>
      <c r="C450">
        <v>16777</v>
      </c>
      <c r="D450">
        <v>16825.7</v>
      </c>
      <c r="E450">
        <v>16666.5</v>
      </c>
      <c r="F450">
        <v>3604410</v>
      </c>
      <c r="G450">
        <v>-2.0999999999999999E-3</v>
      </c>
    </row>
    <row r="451" spans="1:7" x14ac:dyDescent="0.2">
      <c r="A451" s="1">
        <v>44912</v>
      </c>
      <c r="B451">
        <v>16777.099999999999</v>
      </c>
      <c r="C451">
        <v>16629</v>
      </c>
      <c r="D451">
        <v>16794.400000000001</v>
      </c>
      <c r="E451">
        <v>16587</v>
      </c>
      <c r="F451">
        <v>8060010</v>
      </c>
      <c r="G451">
        <v>8.8999999999999999E-3</v>
      </c>
    </row>
    <row r="452" spans="1:7" x14ac:dyDescent="0.2">
      <c r="A452" s="1">
        <v>44911</v>
      </c>
      <c r="B452">
        <v>16629.599999999999</v>
      </c>
      <c r="C452">
        <v>17356.7</v>
      </c>
      <c r="D452">
        <v>17518.5</v>
      </c>
      <c r="E452">
        <v>16542.400000000001</v>
      </c>
      <c r="F452">
        <v>16999360</v>
      </c>
      <c r="G452">
        <v>-4.19E-2</v>
      </c>
    </row>
    <row r="453" spans="1:7" x14ac:dyDescent="0.2">
      <c r="A453" s="1">
        <v>44910</v>
      </c>
      <c r="B453">
        <v>17356.099999999999</v>
      </c>
      <c r="C453">
        <v>17796.400000000001</v>
      </c>
      <c r="D453">
        <v>17846.099999999999</v>
      </c>
      <c r="E453">
        <v>17298.2</v>
      </c>
      <c r="F453">
        <v>11591360</v>
      </c>
      <c r="G453">
        <v>-2.47E-2</v>
      </c>
    </row>
    <row r="454" spans="1:7" x14ac:dyDescent="0.2">
      <c r="A454" s="1">
        <v>44909</v>
      </c>
      <c r="B454">
        <v>17796.400000000001</v>
      </c>
      <c r="C454">
        <v>17778.599999999999</v>
      </c>
      <c r="D454">
        <v>18351.8</v>
      </c>
      <c r="E454">
        <v>17682.099999999999</v>
      </c>
      <c r="F454">
        <v>31260040</v>
      </c>
      <c r="G454">
        <v>1E-3</v>
      </c>
    </row>
    <row r="455" spans="1:7" x14ac:dyDescent="0.2">
      <c r="A455" s="1">
        <v>44908</v>
      </c>
      <c r="B455">
        <v>17778.599999999999</v>
      </c>
      <c r="C455">
        <v>17210.900000000001</v>
      </c>
      <c r="D455">
        <v>17951.599999999999</v>
      </c>
      <c r="E455">
        <v>17094.5</v>
      </c>
      <c r="F455">
        <v>23338410</v>
      </c>
      <c r="G455">
        <v>3.3000000000000002E-2</v>
      </c>
    </row>
    <row r="456" spans="1:7" x14ac:dyDescent="0.2">
      <c r="A456" s="1">
        <v>44907</v>
      </c>
      <c r="B456">
        <v>17210.400000000001</v>
      </c>
      <c r="C456">
        <v>17093.2</v>
      </c>
      <c r="D456">
        <v>17232.5</v>
      </c>
      <c r="E456">
        <v>16878.5</v>
      </c>
      <c r="F456">
        <v>9726210</v>
      </c>
      <c r="G456">
        <v>6.7999999999999996E-3</v>
      </c>
    </row>
    <row r="457" spans="1:7" x14ac:dyDescent="0.2">
      <c r="A457" s="1">
        <v>44906</v>
      </c>
      <c r="B457">
        <v>17093.3</v>
      </c>
      <c r="C457">
        <v>17127</v>
      </c>
      <c r="D457">
        <v>17262.900000000001</v>
      </c>
      <c r="E457">
        <v>17080.599999999999</v>
      </c>
      <c r="F457">
        <v>3344000</v>
      </c>
      <c r="G457">
        <v>-2E-3</v>
      </c>
    </row>
    <row r="458" spans="1:7" x14ac:dyDescent="0.2">
      <c r="A458" s="1">
        <v>44905</v>
      </c>
      <c r="B458">
        <v>17127.2</v>
      </c>
      <c r="C458">
        <v>17125.7</v>
      </c>
      <c r="D458">
        <v>17220.5</v>
      </c>
      <c r="E458">
        <v>17105.7</v>
      </c>
      <c r="F458">
        <v>12053610</v>
      </c>
      <c r="G458">
        <v>1E-4</v>
      </c>
    </row>
    <row r="459" spans="1:7" x14ac:dyDescent="0.2">
      <c r="A459" s="1">
        <v>44904</v>
      </c>
      <c r="B459">
        <v>17125.7</v>
      </c>
      <c r="C459">
        <v>17225.599999999999</v>
      </c>
      <c r="D459">
        <v>17288.599999999999</v>
      </c>
      <c r="E459">
        <v>17082.099999999999</v>
      </c>
      <c r="F459">
        <v>21910559.999999996</v>
      </c>
      <c r="G459">
        <v>-5.7999999999999996E-3</v>
      </c>
    </row>
    <row r="460" spans="1:7" x14ac:dyDescent="0.2">
      <c r="A460" s="1">
        <v>44903</v>
      </c>
      <c r="B460">
        <v>17225.7</v>
      </c>
      <c r="C460">
        <v>16835.2</v>
      </c>
      <c r="D460">
        <v>17294.2</v>
      </c>
      <c r="E460">
        <v>16765.8</v>
      </c>
      <c r="F460">
        <v>16744960</v>
      </c>
      <c r="G460">
        <v>2.3199999999999998E-2</v>
      </c>
    </row>
    <row r="461" spans="1:7" x14ac:dyDescent="0.2">
      <c r="A461" s="1">
        <v>44902</v>
      </c>
      <c r="B461">
        <v>16835.2</v>
      </c>
      <c r="C461">
        <v>17089.400000000001</v>
      </c>
      <c r="D461">
        <v>17126.7</v>
      </c>
      <c r="E461">
        <v>16715.3</v>
      </c>
      <c r="F461">
        <v>8796960</v>
      </c>
      <c r="G461">
        <v>-1.49E-2</v>
      </c>
    </row>
    <row r="462" spans="1:7" x14ac:dyDescent="0.2">
      <c r="A462" s="1">
        <v>44901</v>
      </c>
      <c r="B462">
        <v>17089.3</v>
      </c>
      <c r="C462">
        <v>16966.3</v>
      </c>
      <c r="D462">
        <v>17101.099999999999</v>
      </c>
      <c r="E462">
        <v>16914.900000000001</v>
      </c>
      <c r="F462">
        <v>4677610</v>
      </c>
      <c r="G462">
        <v>7.1999999999999998E-3</v>
      </c>
    </row>
    <row r="463" spans="1:7" x14ac:dyDescent="0.2">
      <c r="A463" s="1">
        <v>44900</v>
      </c>
      <c r="B463">
        <v>16966.5</v>
      </c>
      <c r="C463">
        <v>17106.900000000001</v>
      </c>
      <c r="D463">
        <v>17395.2</v>
      </c>
      <c r="E463">
        <v>16886.900000000001</v>
      </c>
      <c r="F463">
        <v>19347840.000000004</v>
      </c>
      <c r="G463">
        <v>-8.5000000000000006E-3</v>
      </c>
    </row>
    <row r="464" spans="1:7" x14ac:dyDescent="0.2">
      <c r="A464" s="1">
        <v>44899</v>
      </c>
      <c r="B464">
        <v>17112.599999999999</v>
      </c>
      <c r="C464">
        <v>16884.8</v>
      </c>
      <c r="D464">
        <v>17198.099999999999</v>
      </c>
      <c r="E464">
        <v>16881.599999999999</v>
      </c>
      <c r="F464">
        <v>2365440</v>
      </c>
      <c r="G464">
        <v>1.35E-2</v>
      </c>
    </row>
    <row r="465" spans="1:7" x14ac:dyDescent="0.2">
      <c r="A465" s="1">
        <v>44898</v>
      </c>
      <c r="B465">
        <v>16884.5</v>
      </c>
      <c r="C465">
        <v>17093.400000000001</v>
      </c>
      <c r="D465">
        <v>17132.599999999999</v>
      </c>
      <c r="E465">
        <v>16862.099999999999</v>
      </c>
      <c r="F465">
        <v>4909410</v>
      </c>
      <c r="G465">
        <v>-1.2200000000000001E-2</v>
      </c>
    </row>
    <row r="466" spans="1:7" x14ac:dyDescent="0.2">
      <c r="A466" s="1">
        <v>44897</v>
      </c>
      <c r="B466">
        <v>17093.599999999999</v>
      </c>
      <c r="C466">
        <v>16972.2</v>
      </c>
      <c r="D466">
        <v>17096.2</v>
      </c>
      <c r="E466">
        <v>16799.900000000001</v>
      </c>
      <c r="F466">
        <v>227010</v>
      </c>
      <c r="G466">
        <v>7.1999999999999998E-3</v>
      </c>
    </row>
    <row r="467" spans="1:7" x14ac:dyDescent="0.2">
      <c r="A467" s="1">
        <v>44896</v>
      </c>
      <c r="B467">
        <v>16972</v>
      </c>
      <c r="C467">
        <v>17163.400000000001</v>
      </c>
      <c r="D467">
        <v>17244.7</v>
      </c>
      <c r="E467">
        <v>16868.900000000001</v>
      </c>
      <c r="F467">
        <v>3725960</v>
      </c>
      <c r="G467">
        <v>-1.12E-2</v>
      </c>
    </row>
    <row r="468" spans="1:7" x14ac:dyDescent="0.2">
      <c r="A468" s="1">
        <v>44895</v>
      </c>
      <c r="B468">
        <v>17163.900000000001</v>
      </c>
      <c r="C468">
        <v>16440.8</v>
      </c>
      <c r="D468">
        <v>17215.5</v>
      </c>
      <c r="E468">
        <v>16433.2</v>
      </c>
      <c r="F468">
        <v>7660840.0000000009</v>
      </c>
      <c r="G468">
        <v>4.3999999999999997E-2</v>
      </c>
    </row>
    <row r="469" spans="1:7" x14ac:dyDescent="0.2">
      <c r="A469" s="1">
        <v>44894</v>
      </c>
      <c r="B469">
        <v>16440.400000000001</v>
      </c>
      <c r="C469">
        <v>16211.9</v>
      </c>
      <c r="D469">
        <v>16531.400000000001</v>
      </c>
      <c r="E469">
        <v>16100.1</v>
      </c>
      <c r="F469">
        <v>15751640</v>
      </c>
      <c r="G469">
        <v>1.41E-2</v>
      </c>
    </row>
    <row r="470" spans="1:7" x14ac:dyDescent="0.2">
      <c r="A470" s="1">
        <v>44893</v>
      </c>
      <c r="B470">
        <v>16211.7</v>
      </c>
      <c r="C470">
        <v>16426.099999999999</v>
      </c>
      <c r="D470">
        <v>16481.400000000001</v>
      </c>
      <c r="E470">
        <v>16013.5</v>
      </c>
      <c r="F470">
        <v>23926559.999999996</v>
      </c>
      <c r="G470">
        <v>-1.2999999999999999E-2</v>
      </c>
    </row>
    <row r="471" spans="1:7" x14ac:dyDescent="0.2">
      <c r="A471" s="1">
        <v>44892</v>
      </c>
      <c r="B471">
        <v>16425.599999999999</v>
      </c>
      <c r="C471">
        <v>16456.400000000001</v>
      </c>
      <c r="D471">
        <v>16595.400000000001</v>
      </c>
      <c r="E471">
        <v>16414.599999999999</v>
      </c>
      <c r="F471">
        <v>4331250</v>
      </c>
      <c r="G471">
        <v>-1.9E-3</v>
      </c>
    </row>
    <row r="472" spans="1:7" x14ac:dyDescent="0.2">
      <c r="A472" s="1">
        <v>44891</v>
      </c>
      <c r="B472">
        <v>16456.5</v>
      </c>
      <c r="C472">
        <v>16512.3</v>
      </c>
      <c r="D472">
        <v>16686.3</v>
      </c>
      <c r="E472">
        <v>16387.900000000001</v>
      </c>
      <c r="F472">
        <v>18324360</v>
      </c>
      <c r="G472">
        <v>-3.3999999999999998E-3</v>
      </c>
    </row>
    <row r="473" spans="1:7" x14ac:dyDescent="0.2">
      <c r="A473" s="1">
        <v>44890</v>
      </c>
      <c r="B473">
        <v>16512.3</v>
      </c>
      <c r="C473">
        <v>16600.599999999999</v>
      </c>
      <c r="D473">
        <v>16611.8</v>
      </c>
      <c r="E473">
        <v>16360.9</v>
      </c>
      <c r="F473">
        <v>1428490</v>
      </c>
      <c r="G473">
        <v>-5.4000000000000003E-3</v>
      </c>
    </row>
    <row r="474" spans="1:7" x14ac:dyDescent="0.2">
      <c r="A474" s="1">
        <v>44889</v>
      </c>
      <c r="B474">
        <v>16601.2</v>
      </c>
      <c r="C474">
        <v>16604.900000000001</v>
      </c>
      <c r="D474">
        <v>16785.599999999999</v>
      </c>
      <c r="E474">
        <v>16472</v>
      </c>
      <c r="F474">
        <v>13545810</v>
      </c>
      <c r="G474">
        <v>-1.4E-3</v>
      </c>
    </row>
    <row r="475" spans="1:7" x14ac:dyDescent="0.2">
      <c r="A475" s="1">
        <v>44888</v>
      </c>
      <c r="B475">
        <v>16623.900000000001</v>
      </c>
      <c r="C475">
        <v>16216.9</v>
      </c>
      <c r="D475">
        <v>16677.599999999999</v>
      </c>
      <c r="E475">
        <v>16162.3</v>
      </c>
      <c r="F475">
        <v>2440640</v>
      </c>
      <c r="G475">
        <v>2.53E-2</v>
      </c>
    </row>
    <row r="476" spans="1:7" x14ac:dyDescent="0.2">
      <c r="A476" s="1">
        <v>44887</v>
      </c>
      <c r="B476">
        <v>16212.9</v>
      </c>
      <c r="C476">
        <v>15776.6</v>
      </c>
      <c r="D476">
        <v>16274.6</v>
      </c>
      <c r="E476">
        <v>15620.4</v>
      </c>
      <c r="F476">
        <v>6031410</v>
      </c>
      <c r="G476">
        <v>2.7699999999999999E-2</v>
      </c>
    </row>
    <row r="477" spans="1:7" x14ac:dyDescent="0.2">
      <c r="A477" s="1">
        <v>44886</v>
      </c>
      <c r="B477">
        <v>15776.2</v>
      </c>
      <c r="C477">
        <v>16278.6</v>
      </c>
      <c r="D477">
        <v>16287.9</v>
      </c>
      <c r="E477">
        <v>15504.2</v>
      </c>
      <c r="F477">
        <v>5582250</v>
      </c>
      <c r="G477">
        <v>-3.1300000000000001E-2</v>
      </c>
    </row>
    <row r="478" spans="1:7" x14ac:dyDescent="0.2">
      <c r="A478" s="1">
        <v>44885</v>
      </c>
      <c r="B478">
        <v>16286.7</v>
      </c>
      <c r="C478">
        <v>16699.3</v>
      </c>
      <c r="D478">
        <v>16749.3</v>
      </c>
      <c r="E478">
        <v>16209.2</v>
      </c>
      <c r="F478">
        <v>14344890.000000002</v>
      </c>
      <c r="G478">
        <v>-2.47E-2</v>
      </c>
    </row>
    <row r="479" spans="1:7" x14ac:dyDescent="0.2">
      <c r="A479" s="1">
        <v>44884</v>
      </c>
      <c r="B479">
        <v>16699.2</v>
      </c>
      <c r="C479">
        <v>16652.2</v>
      </c>
      <c r="D479">
        <v>16814.900000000001</v>
      </c>
      <c r="E479">
        <v>16608.900000000001</v>
      </c>
      <c r="F479">
        <v>10225210</v>
      </c>
      <c r="G479">
        <v>3.7000000000000002E-3</v>
      </c>
    </row>
    <row r="480" spans="1:7" x14ac:dyDescent="0.2">
      <c r="A480" s="1">
        <v>44883</v>
      </c>
      <c r="B480">
        <v>16638.3</v>
      </c>
      <c r="C480">
        <v>16715.400000000001</v>
      </c>
      <c r="D480">
        <v>16846.3</v>
      </c>
      <c r="E480">
        <v>16553</v>
      </c>
      <c r="F480">
        <v>23228160</v>
      </c>
      <c r="G480">
        <v>-3.2000000000000002E-3</v>
      </c>
    </row>
    <row r="481" spans="1:7" x14ac:dyDescent="0.2">
      <c r="A481" s="1">
        <v>44882</v>
      </c>
      <c r="B481">
        <v>16691.2</v>
      </c>
      <c r="C481">
        <v>16540.5</v>
      </c>
      <c r="D481">
        <v>16739.7</v>
      </c>
      <c r="E481">
        <v>16425.8</v>
      </c>
      <c r="F481">
        <v>0</v>
      </c>
      <c r="G481">
        <v>9.1000000000000004E-3</v>
      </c>
    </row>
    <row r="482" spans="1:7" x14ac:dyDescent="0.2">
      <c r="A482" s="1">
        <v>44881</v>
      </c>
      <c r="B482">
        <v>16540.5</v>
      </c>
      <c r="C482">
        <v>16895.400000000001</v>
      </c>
      <c r="D482">
        <v>16993.400000000001</v>
      </c>
      <c r="E482">
        <v>16408.2</v>
      </c>
      <c r="F482">
        <v>21588290</v>
      </c>
      <c r="G482">
        <v>-2.1000000000000001E-2</v>
      </c>
    </row>
    <row r="483" spans="1:7" x14ac:dyDescent="0.2">
      <c r="A483" s="1">
        <v>44880</v>
      </c>
      <c r="B483">
        <v>16895.099999999999</v>
      </c>
      <c r="C483">
        <v>16615</v>
      </c>
      <c r="D483">
        <v>17112</v>
      </c>
      <c r="E483">
        <v>16543.900000000001</v>
      </c>
      <c r="F483">
        <v>5057250</v>
      </c>
      <c r="G483">
        <v>1.6899999999999998E-2</v>
      </c>
    </row>
    <row r="484" spans="1:7" x14ac:dyDescent="0.2">
      <c r="A484" s="1">
        <v>44879</v>
      </c>
      <c r="B484">
        <v>16613.7</v>
      </c>
      <c r="C484">
        <v>16325</v>
      </c>
      <c r="D484">
        <v>17158.400000000001</v>
      </c>
      <c r="E484">
        <v>15834</v>
      </c>
      <c r="F484">
        <v>20353160</v>
      </c>
      <c r="G484">
        <v>1.77E-2</v>
      </c>
    </row>
    <row r="485" spans="1:7" x14ac:dyDescent="0.2">
      <c r="A485" s="1">
        <v>44878</v>
      </c>
      <c r="B485">
        <v>16324.5</v>
      </c>
      <c r="C485">
        <v>16803.900000000001</v>
      </c>
      <c r="D485">
        <v>16946.5</v>
      </c>
      <c r="E485">
        <v>16274.9</v>
      </c>
      <c r="F485">
        <v>16864000</v>
      </c>
      <c r="G485">
        <v>-2.8000000000000001E-2</v>
      </c>
    </row>
    <row r="486" spans="1:7" x14ac:dyDescent="0.2">
      <c r="A486" s="1">
        <v>44877</v>
      </c>
      <c r="B486">
        <v>16795.2</v>
      </c>
      <c r="C486">
        <v>17049.900000000001</v>
      </c>
      <c r="D486">
        <v>17100.8</v>
      </c>
      <c r="E486">
        <v>16633.900000000001</v>
      </c>
      <c r="F486">
        <v>17554810</v>
      </c>
      <c r="G486">
        <v>-1.49E-2</v>
      </c>
    </row>
    <row r="487" spans="1:7" x14ac:dyDescent="0.2">
      <c r="A487" s="1">
        <v>44876</v>
      </c>
      <c r="B487">
        <v>17049.900000000001</v>
      </c>
      <c r="C487">
        <v>17589.099999999999</v>
      </c>
      <c r="D487">
        <v>17679.400000000001</v>
      </c>
      <c r="E487">
        <v>16435.5</v>
      </c>
      <c r="F487">
        <v>16322250</v>
      </c>
      <c r="G487">
        <v>-3.0700000000000002E-2</v>
      </c>
    </row>
    <row r="488" spans="1:7" x14ac:dyDescent="0.2">
      <c r="A488" s="1">
        <v>44875</v>
      </c>
      <c r="B488">
        <v>17589.099999999999</v>
      </c>
      <c r="C488">
        <v>15887</v>
      </c>
      <c r="D488">
        <v>18138.2</v>
      </c>
      <c r="E488">
        <v>15799.3</v>
      </c>
      <c r="F488">
        <v>53334760</v>
      </c>
      <c r="G488">
        <v>0.1071</v>
      </c>
    </row>
    <row r="489" spans="1:7" x14ac:dyDescent="0.2">
      <c r="A489" s="1">
        <v>44874</v>
      </c>
      <c r="B489">
        <v>15886.9</v>
      </c>
      <c r="C489">
        <v>18538.900000000001</v>
      </c>
      <c r="D489">
        <v>18583.8</v>
      </c>
      <c r="E489">
        <v>15603.3</v>
      </c>
      <c r="F489">
        <v>49565490</v>
      </c>
      <c r="G489">
        <v>-0.14249999999999999</v>
      </c>
    </row>
    <row r="490" spans="1:7" x14ac:dyDescent="0.2">
      <c r="A490" s="1">
        <v>44873</v>
      </c>
      <c r="B490">
        <v>18527.400000000001</v>
      </c>
      <c r="C490">
        <v>20589</v>
      </c>
      <c r="D490">
        <v>20667.5</v>
      </c>
      <c r="E490">
        <v>17260</v>
      </c>
      <c r="F490">
        <v>8651000</v>
      </c>
      <c r="G490">
        <v>-0.10009999999999999</v>
      </c>
    </row>
    <row r="491" spans="1:7" x14ac:dyDescent="0.2">
      <c r="A491" s="1">
        <v>44872</v>
      </c>
      <c r="B491">
        <v>20589</v>
      </c>
      <c r="C491">
        <v>20916.3</v>
      </c>
      <c r="D491">
        <v>21055.4</v>
      </c>
      <c r="E491">
        <v>20410.5</v>
      </c>
      <c r="F491">
        <v>9941760</v>
      </c>
      <c r="G491">
        <v>-1.5599999999999999E-2</v>
      </c>
    </row>
    <row r="492" spans="1:7" x14ac:dyDescent="0.2">
      <c r="A492" s="1">
        <v>44871</v>
      </c>
      <c r="B492">
        <v>20916.3</v>
      </c>
      <c r="C492">
        <v>21298.7</v>
      </c>
      <c r="D492">
        <v>21360.400000000001</v>
      </c>
      <c r="E492">
        <v>20901</v>
      </c>
      <c r="F492">
        <v>6298760</v>
      </c>
      <c r="G492">
        <v>-1.8100000000000002E-2</v>
      </c>
    </row>
    <row r="493" spans="1:7" x14ac:dyDescent="0.2">
      <c r="A493" s="1">
        <v>44870</v>
      </c>
      <c r="B493">
        <v>21301.599999999999</v>
      </c>
      <c r="C493">
        <v>21145.7</v>
      </c>
      <c r="D493">
        <v>21464.7</v>
      </c>
      <c r="E493">
        <v>21084.1</v>
      </c>
      <c r="F493">
        <v>6008290</v>
      </c>
      <c r="G493">
        <v>7.4000000000000003E-3</v>
      </c>
    </row>
    <row r="494" spans="1:7" x14ac:dyDescent="0.2">
      <c r="A494" s="1">
        <v>44869</v>
      </c>
      <c r="B494">
        <v>21145.9</v>
      </c>
      <c r="C494">
        <v>20206.400000000001</v>
      </c>
      <c r="D494">
        <v>21281.9</v>
      </c>
      <c r="E494">
        <v>20184.599999999999</v>
      </c>
      <c r="F494">
        <v>24975000</v>
      </c>
      <c r="G494">
        <v>4.65E-2</v>
      </c>
    </row>
    <row r="495" spans="1:7" x14ac:dyDescent="0.2">
      <c r="A495" s="1">
        <v>44868</v>
      </c>
      <c r="B495">
        <v>20206.400000000001</v>
      </c>
      <c r="C495">
        <v>20154</v>
      </c>
      <c r="D495">
        <v>20384.5</v>
      </c>
      <c r="E495">
        <v>20066.599999999999</v>
      </c>
      <c r="F495">
        <v>7986290</v>
      </c>
      <c r="G495">
        <v>2.5999999999999999E-3</v>
      </c>
    </row>
    <row r="496" spans="1:7" x14ac:dyDescent="0.2">
      <c r="A496" s="1">
        <v>44867</v>
      </c>
      <c r="B496">
        <v>20154.400000000001</v>
      </c>
      <c r="C496">
        <v>20482.900000000001</v>
      </c>
      <c r="D496">
        <v>20778.3</v>
      </c>
      <c r="E496">
        <v>20065.8</v>
      </c>
      <c r="F496">
        <v>9665290</v>
      </c>
      <c r="G496">
        <v>-1.61E-2</v>
      </c>
    </row>
    <row r="497" spans="1:7" x14ac:dyDescent="0.2">
      <c r="A497" s="1">
        <v>44866</v>
      </c>
      <c r="B497">
        <v>20483.5</v>
      </c>
      <c r="C497">
        <v>20496.099999999999</v>
      </c>
      <c r="D497">
        <v>20676.599999999999</v>
      </c>
      <c r="E497">
        <v>20348.099999999999</v>
      </c>
      <c r="F497">
        <v>21795840.000000004</v>
      </c>
      <c r="G497">
        <v>-5.9999999999999995E-4</v>
      </c>
    </row>
    <row r="498" spans="1:7" x14ac:dyDescent="0.2">
      <c r="A498" s="1">
        <v>44865</v>
      </c>
      <c r="B498">
        <v>20496.3</v>
      </c>
      <c r="C498">
        <v>20626</v>
      </c>
      <c r="D498">
        <v>20822.400000000001</v>
      </c>
      <c r="E498">
        <v>20260</v>
      </c>
      <c r="F498">
        <v>15391090.000000002</v>
      </c>
      <c r="G498">
        <v>-6.3E-3</v>
      </c>
    </row>
    <row r="499" spans="1:7" x14ac:dyDescent="0.2">
      <c r="A499" s="1">
        <v>44864</v>
      </c>
      <c r="B499">
        <v>20626.3</v>
      </c>
      <c r="C499">
        <v>20809.400000000001</v>
      </c>
      <c r="D499">
        <v>20922.3</v>
      </c>
      <c r="E499">
        <v>20522.5</v>
      </c>
      <c r="F499">
        <v>13080690</v>
      </c>
      <c r="G499">
        <v>-8.8000000000000005E-3</v>
      </c>
    </row>
    <row r="500" spans="1:7" x14ac:dyDescent="0.2">
      <c r="A500" s="1">
        <v>44863</v>
      </c>
      <c r="B500">
        <v>20809.8</v>
      </c>
      <c r="C500">
        <v>20594.2</v>
      </c>
      <c r="D500">
        <v>21038.1</v>
      </c>
      <c r="E500">
        <v>20561.900000000001</v>
      </c>
      <c r="F500">
        <v>14933160.000000002</v>
      </c>
      <c r="G500">
        <v>1.0500000000000001E-2</v>
      </c>
    </row>
    <row r="501" spans="1:7" x14ac:dyDescent="0.2">
      <c r="A501" s="1">
        <v>44862</v>
      </c>
      <c r="B501">
        <v>20594.400000000001</v>
      </c>
      <c r="C501">
        <v>20293</v>
      </c>
      <c r="D501">
        <v>20744</v>
      </c>
      <c r="E501">
        <v>20058.2</v>
      </c>
      <c r="F501">
        <v>28700999.999999996</v>
      </c>
      <c r="G501">
        <v>1.49E-2</v>
      </c>
    </row>
    <row r="502" spans="1:7" x14ac:dyDescent="0.2">
      <c r="A502" s="1">
        <v>44861</v>
      </c>
      <c r="B502">
        <v>20292.900000000001</v>
      </c>
      <c r="C502">
        <v>20769.5</v>
      </c>
      <c r="D502">
        <v>20867.900000000001</v>
      </c>
      <c r="E502">
        <v>20231.599999999999</v>
      </c>
      <c r="F502">
        <v>17909010</v>
      </c>
      <c r="G502">
        <v>-2.29E-2</v>
      </c>
    </row>
    <row r="503" spans="1:7" x14ac:dyDescent="0.2">
      <c r="A503" s="1">
        <v>44860</v>
      </c>
      <c r="B503">
        <v>20769.5</v>
      </c>
      <c r="C503">
        <v>20086.8</v>
      </c>
      <c r="D503">
        <v>20981.5</v>
      </c>
      <c r="E503">
        <v>20062.900000000001</v>
      </c>
      <c r="F503">
        <v>42371010</v>
      </c>
      <c r="G503">
        <v>3.4200000000000001E-2</v>
      </c>
    </row>
    <row r="504" spans="1:7" x14ac:dyDescent="0.2">
      <c r="A504" s="1">
        <v>44859</v>
      </c>
      <c r="B504">
        <v>20082.7</v>
      </c>
      <c r="C504">
        <v>19331.8</v>
      </c>
      <c r="D504">
        <v>20406.900000000001</v>
      </c>
      <c r="E504">
        <v>19249</v>
      </c>
      <c r="F504">
        <v>20063160</v>
      </c>
      <c r="G504">
        <v>3.8899999999999997E-2</v>
      </c>
    </row>
    <row r="505" spans="1:7" x14ac:dyDescent="0.2">
      <c r="A505" s="1">
        <v>44858</v>
      </c>
      <c r="B505">
        <v>19331.5</v>
      </c>
      <c r="C505">
        <v>19571.2</v>
      </c>
      <c r="D505">
        <v>19588.599999999999</v>
      </c>
      <c r="E505">
        <v>19177.2</v>
      </c>
      <c r="F505">
        <v>26972360</v>
      </c>
      <c r="G505">
        <v>-1.2200000000000001E-2</v>
      </c>
    </row>
    <row r="506" spans="1:7" x14ac:dyDescent="0.2">
      <c r="A506" s="1">
        <v>44857</v>
      </c>
      <c r="B506">
        <v>19571.2</v>
      </c>
      <c r="C506">
        <v>19204.8</v>
      </c>
      <c r="D506">
        <v>19680.900000000001</v>
      </c>
      <c r="E506">
        <v>19092.5</v>
      </c>
      <c r="F506">
        <v>11379690</v>
      </c>
      <c r="G506">
        <v>1.9099999999999999E-2</v>
      </c>
    </row>
    <row r="507" spans="1:7" x14ac:dyDescent="0.2">
      <c r="A507" s="1">
        <v>44856</v>
      </c>
      <c r="B507">
        <v>19204.8</v>
      </c>
      <c r="C507">
        <v>19162.599999999999</v>
      </c>
      <c r="D507">
        <v>19249.900000000001</v>
      </c>
      <c r="E507">
        <v>19116.099999999999</v>
      </c>
      <c r="F507">
        <v>2837760</v>
      </c>
      <c r="G507">
        <v>2.2000000000000001E-3</v>
      </c>
    </row>
    <row r="508" spans="1:7" x14ac:dyDescent="0.2">
      <c r="A508" s="1">
        <v>44855</v>
      </c>
      <c r="B508">
        <v>19162.599999999999</v>
      </c>
      <c r="C508">
        <v>19042.900000000001</v>
      </c>
      <c r="D508">
        <v>19245.5</v>
      </c>
      <c r="E508">
        <v>18703.3</v>
      </c>
      <c r="F508">
        <v>19447560</v>
      </c>
      <c r="G508">
        <v>6.3E-3</v>
      </c>
    </row>
    <row r="509" spans="1:7" x14ac:dyDescent="0.2">
      <c r="A509" s="1">
        <v>44854</v>
      </c>
      <c r="B509">
        <v>19042.900000000001</v>
      </c>
      <c r="C509">
        <v>19125.099999999999</v>
      </c>
      <c r="D509">
        <v>19334.5</v>
      </c>
      <c r="E509">
        <v>18935.599999999999</v>
      </c>
      <c r="F509">
        <v>5064000</v>
      </c>
      <c r="G509">
        <v>-4.1999999999999997E-3</v>
      </c>
    </row>
    <row r="510" spans="1:7" x14ac:dyDescent="0.2">
      <c r="A510" s="1">
        <v>44853</v>
      </c>
      <c r="B510">
        <v>19123.900000000001</v>
      </c>
      <c r="C510">
        <v>19328.2</v>
      </c>
      <c r="D510">
        <v>19358.599999999999</v>
      </c>
      <c r="E510">
        <v>19101.2</v>
      </c>
      <c r="F510">
        <v>5859840</v>
      </c>
      <c r="G510">
        <v>-1.06E-2</v>
      </c>
    </row>
    <row r="511" spans="1:7" x14ac:dyDescent="0.2">
      <c r="A511" s="1">
        <v>44852</v>
      </c>
      <c r="B511">
        <v>19328.2</v>
      </c>
      <c r="C511">
        <v>19548.400000000001</v>
      </c>
      <c r="D511">
        <v>19692.900000000001</v>
      </c>
      <c r="E511">
        <v>19102.8</v>
      </c>
      <c r="F511">
        <v>2030490</v>
      </c>
      <c r="G511">
        <v>-1.1299999999999999E-2</v>
      </c>
    </row>
    <row r="512" spans="1:7" x14ac:dyDescent="0.2">
      <c r="A512" s="1">
        <v>44851</v>
      </c>
      <c r="B512">
        <v>19548.2</v>
      </c>
      <c r="C512">
        <v>19262.2</v>
      </c>
      <c r="D512">
        <v>19663.5</v>
      </c>
      <c r="E512">
        <v>19163.599999999999</v>
      </c>
      <c r="F512">
        <v>9936000</v>
      </c>
      <c r="G512">
        <v>1.49E-2</v>
      </c>
    </row>
    <row r="513" spans="1:7" x14ac:dyDescent="0.2">
      <c r="A513" s="1">
        <v>44850</v>
      </c>
      <c r="B513">
        <v>19261.900000000001</v>
      </c>
      <c r="C513">
        <v>19068.8</v>
      </c>
      <c r="D513">
        <v>19411.900000000001</v>
      </c>
      <c r="E513">
        <v>19066</v>
      </c>
      <c r="F513">
        <v>13390249.999999998</v>
      </c>
      <c r="G513">
        <v>1.01E-2</v>
      </c>
    </row>
    <row r="514" spans="1:7" x14ac:dyDescent="0.2">
      <c r="A514" s="1">
        <v>44849</v>
      </c>
      <c r="B514">
        <v>19068.7</v>
      </c>
      <c r="C514">
        <v>19181.7</v>
      </c>
      <c r="D514">
        <v>19218.7</v>
      </c>
      <c r="E514">
        <v>19000.8</v>
      </c>
      <c r="F514">
        <v>8161560</v>
      </c>
      <c r="G514">
        <v>-5.8999999999999999E-3</v>
      </c>
    </row>
    <row r="515" spans="1:7" x14ac:dyDescent="0.2">
      <c r="A515" s="1">
        <v>44848</v>
      </c>
      <c r="B515">
        <v>19181.8</v>
      </c>
      <c r="C515">
        <v>19379.8</v>
      </c>
      <c r="D515">
        <v>19933.900000000001</v>
      </c>
      <c r="E515">
        <v>19098.599999999999</v>
      </c>
      <c r="F515">
        <v>18020250</v>
      </c>
      <c r="G515">
        <v>-1.0200000000000001E-2</v>
      </c>
    </row>
    <row r="516" spans="1:7" x14ac:dyDescent="0.2">
      <c r="A516" s="1">
        <v>44847</v>
      </c>
      <c r="B516">
        <v>19379.8</v>
      </c>
      <c r="C516">
        <v>19154.599999999999</v>
      </c>
      <c r="D516">
        <v>19494.400000000001</v>
      </c>
      <c r="E516">
        <v>18207.900000000001</v>
      </c>
      <c r="F516">
        <v>5916690</v>
      </c>
      <c r="G516">
        <v>1.17E-2</v>
      </c>
    </row>
    <row r="517" spans="1:7" x14ac:dyDescent="0.2">
      <c r="A517" s="1">
        <v>44846</v>
      </c>
      <c r="B517">
        <v>19154.8</v>
      </c>
      <c r="C517">
        <v>19058.5</v>
      </c>
      <c r="D517">
        <v>19212.599999999999</v>
      </c>
      <c r="E517">
        <v>19010.599999999999</v>
      </c>
      <c r="F517">
        <v>4359240</v>
      </c>
      <c r="G517">
        <v>5.0000000000000001E-3</v>
      </c>
    </row>
    <row r="518" spans="1:7" x14ac:dyDescent="0.2">
      <c r="A518" s="1">
        <v>44845</v>
      </c>
      <c r="B518">
        <v>19059.099999999999</v>
      </c>
      <c r="C518">
        <v>19134.3</v>
      </c>
      <c r="D518">
        <v>19261.3</v>
      </c>
      <c r="E518">
        <v>18868.7</v>
      </c>
      <c r="F518">
        <v>16448490</v>
      </c>
      <c r="G518">
        <v>-3.8999999999999998E-3</v>
      </c>
    </row>
    <row r="519" spans="1:7" x14ac:dyDescent="0.2">
      <c r="A519" s="1">
        <v>44844</v>
      </c>
      <c r="B519">
        <v>19134.599999999999</v>
      </c>
      <c r="C519">
        <v>19441.7</v>
      </c>
      <c r="D519">
        <v>19520.7</v>
      </c>
      <c r="E519">
        <v>19057</v>
      </c>
      <c r="F519">
        <v>18770290</v>
      </c>
      <c r="G519">
        <v>-1.5800000000000002E-2</v>
      </c>
    </row>
    <row r="520" spans="1:7" x14ac:dyDescent="0.2">
      <c r="A520" s="1">
        <v>44843</v>
      </c>
      <c r="B520">
        <v>19441</v>
      </c>
      <c r="C520">
        <v>19416.3</v>
      </c>
      <c r="D520">
        <v>19552.099999999999</v>
      </c>
      <c r="E520">
        <v>19329.599999999999</v>
      </c>
      <c r="F520">
        <v>6759090</v>
      </c>
      <c r="G520">
        <v>1.2999999999999999E-3</v>
      </c>
    </row>
    <row r="521" spans="1:7" x14ac:dyDescent="0.2">
      <c r="A521" s="1">
        <v>44842</v>
      </c>
      <c r="B521">
        <v>19415</v>
      </c>
      <c r="C521">
        <v>19530.2</v>
      </c>
      <c r="D521">
        <v>19612.2</v>
      </c>
      <c r="E521">
        <v>19274.7</v>
      </c>
      <c r="F521">
        <v>5675000</v>
      </c>
      <c r="G521">
        <v>-6.0000000000000001E-3</v>
      </c>
    </row>
    <row r="522" spans="1:7" x14ac:dyDescent="0.2">
      <c r="A522" s="1">
        <v>44841</v>
      </c>
      <c r="B522">
        <v>19531.3</v>
      </c>
      <c r="C522">
        <v>19962.400000000001</v>
      </c>
      <c r="D522">
        <v>20051.400000000001</v>
      </c>
      <c r="E522">
        <v>19352.099999999999</v>
      </c>
      <c r="F522">
        <v>13175000</v>
      </c>
      <c r="G522">
        <v>-2.1299999999999999E-2</v>
      </c>
    </row>
    <row r="523" spans="1:7" x14ac:dyDescent="0.2">
      <c r="A523" s="1">
        <v>44840</v>
      </c>
      <c r="B523">
        <v>19956.7</v>
      </c>
      <c r="C523">
        <v>20157.5</v>
      </c>
      <c r="D523">
        <v>20436.7</v>
      </c>
      <c r="E523">
        <v>19873.7</v>
      </c>
      <c r="F523">
        <v>22236000</v>
      </c>
      <c r="G523">
        <v>-0.01</v>
      </c>
    </row>
    <row r="524" spans="1:7" x14ac:dyDescent="0.2">
      <c r="A524" s="1">
        <v>44839</v>
      </c>
      <c r="B524">
        <v>20157.5</v>
      </c>
      <c r="C524">
        <v>20340.5</v>
      </c>
      <c r="D524">
        <v>20353.8</v>
      </c>
      <c r="E524">
        <v>19761.7</v>
      </c>
      <c r="F524">
        <v>26809760</v>
      </c>
      <c r="G524">
        <v>-8.9999999999999993E-3</v>
      </c>
    </row>
    <row r="525" spans="1:7" x14ac:dyDescent="0.2">
      <c r="A525" s="1">
        <v>44838</v>
      </c>
      <c r="B525">
        <v>20340.2</v>
      </c>
      <c r="C525">
        <v>19629.7</v>
      </c>
      <c r="D525">
        <v>20436.099999999999</v>
      </c>
      <c r="E525">
        <v>19506.400000000001</v>
      </c>
      <c r="F525">
        <v>6258890</v>
      </c>
      <c r="G525">
        <v>3.6299999999999999E-2</v>
      </c>
    </row>
    <row r="526" spans="1:7" x14ac:dyDescent="0.2">
      <c r="A526" s="1">
        <v>44837</v>
      </c>
      <c r="B526">
        <v>19628.3</v>
      </c>
      <c r="C526">
        <v>19057.599999999999</v>
      </c>
      <c r="D526">
        <v>19676</v>
      </c>
      <c r="E526">
        <v>19001.3</v>
      </c>
      <c r="F526">
        <v>999089.99999999988</v>
      </c>
      <c r="G526">
        <v>3.0200000000000001E-2</v>
      </c>
    </row>
    <row r="527" spans="1:7" x14ac:dyDescent="0.2">
      <c r="A527" s="1">
        <v>44836</v>
      </c>
      <c r="B527">
        <v>19052.2</v>
      </c>
      <c r="C527">
        <v>19311.900000000001</v>
      </c>
      <c r="D527">
        <v>19389.900000000001</v>
      </c>
      <c r="E527">
        <v>18937.3</v>
      </c>
      <c r="F527">
        <v>18271240</v>
      </c>
      <c r="G527">
        <v>-1.34E-2</v>
      </c>
    </row>
    <row r="528" spans="1:7" x14ac:dyDescent="0.2">
      <c r="A528" s="1">
        <v>44835</v>
      </c>
      <c r="B528">
        <v>19311.900000000001</v>
      </c>
      <c r="C528">
        <v>19422.900000000001</v>
      </c>
      <c r="D528">
        <v>19480.3</v>
      </c>
      <c r="E528">
        <v>19172.599999999999</v>
      </c>
      <c r="F528">
        <v>15825810</v>
      </c>
      <c r="G528">
        <v>-5.7000000000000002E-3</v>
      </c>
    </row>
    <row r="529" spans="1:7" x14ac:dyDescent="0.2">
      <c r="A529" s="1">
        <v>44834</v>
      </c>
      <c r="B529">
        <v>19423</v>
      </c>
      <c r="C529">
        <v>19593.400000000001</v>
      </c>
      <c r="D529">
        <v>20174.900000000001</v>
      </c>
      <c r="E529">
        <v>19208.900000000001</v>
      </c>
      <c r="F529">
        <v>14218410</v>
      </c>
      <c r="G529">
        <v>-8.6999999999999994E-3</v>
      </c>
    </row>
    <row r="530" spans="1:7" x14ac:dyDescent="0.2">
      <c r="A530" s="1">
        <v>44833</v>
      </c>
      <c r="B530">
        <v>19593</v>
      </c>
      <c r="C530">
        <v>19420.2</v>
      </c>
      <c r="D530">
        <v>19631.5</v>
      </c>
      <c r="E530">
        <v>18877.900000000001</v>
      </c>
      <c r="F530">
        <v>25625490</v>
      </c>
      <c r="G530">
        <v>9.4000000000000004E-3</v>
      </c>
    </row>
    <row r="531" spans="1:7" x14ac:dyDescent="0.2">
      <c r="A531" s="1">
        <v>44832</v>
      </c>
      <c r="B531">
        <v>19411</v>
      </c>
      <c r="C531">
        <v>19083.400000000001</v>
      </c>
      <c r="D531">
        <v>19757.8</v>
      </c>
      <c r="E531">
        <v>18505.3</v>
      </c>
      <c r="F531">
        <v>11042610.000000002</v>
      </c>
      <c r="G531">
        <v>1.7299999999999999E-2</v>
      </c>
    </row>
    <row r="532" spans="1:7" x14ac:dyDescent="0.2">
      <c r="A532" s="1">
        <v>44831</v>
      </c>
      <c r="B532">
        <v>19081</v>
      </c>
      <c r="C532">
        <v>19228.8</v>
      </c>
      <c r="D532">
        <v>20361.2</v>
      </c>
      <c r="E532">
        <v>18850.400000000001</v>
      </c>
      <c r="F532">
        <v>7921440</v>
      </c>
      <c r="G532">
        <v>-7.4999999999999997E-3</v>
      </c>
    </row>
    <row r="533" spans="1:7" x14ac:dyDescent="0.2">
      <c r="A533" s="1">
        <v>44830</v>
      </c>
      <c r="B533">
        <v>19225.7</v>
      </c>
      <c r="C533">
        <v>18803.099999999999</v>
      </c>
      <c r="D533">
        <v>19304.8</v>
      </c>
      <c r="E533">
        <v>18695.2</v>
      </c>
      <c r="F533">
        <v>1548090</v>
      </c>
      <c r="G533">
        <v>2.2499999999999999E-2</v>
      </c>
    </row>
    <row r="534" spans="1:7" x14ac:dyDescent="0.2">
      <c r="A534" s="1">
        <v>44829</v>
      </c>
      <c r="B534">
        <v>18803.2</v>
      </c>
      <c r="C534">
        <v>18925.099999999999</v>
      </c>
      <c r="D534">
        <v>19125.099999999999</v>
      </c>
      <c r="E534">
        <v>18659.599999999999</v>
      </c>
      <c r="F534">
        <v>14889410</v>
      </c>
      <c r="G534">
        <v>-6.4000000000000003E-3</v>
      </c>
    </row>
    <row r="535" spans="1:7" x14ac:dyDescent="0.2">
      <c r="A535" s="1">
        <v>44828</v>
      </c>
      <c r="B535">
        <v>18925.2</v>
      </c>
      <c r="C535">
        <v>19288.400000000001</v>
      </c>
      <c r="D535">
        <v>19310.599999999999</v>
      </c>
      <c r="E535">
        <v>18812</v>
      </c>
      <c r="F535">
        <v>12925000</v>
      </c>
      <c r="G535">
        <v>-1.9099999999999999E-2</v>
      </c>
    </row>
    <row r="536" spans="1:7" x14ac:dyDescent="0.2">
      <c r="A536" s="1">
        <v>44827</v>
      </c>
      <c r="B536">
        <v>19293.5</v>
      </c>
      <c r="C536">
        <v>19404.099999999999</v>
      </c>
      <c r="D536">
        <v>19477.3</v>
      </c>
      <c r="E536">
        <v>18554.8</v>
      </c>
      <c r="F536">
        <v>6467250</v>
      </c>
      <c r="G536">
        <v>-5.7000000000000002E-3</v>
      </c>
    </row>
    <row r="537" spans="1:7" x14ac:dyDescent="0.2">
      <c r="A537" s="1">
        <v>44826</v>
      </c>
      <c r="B537">
        <v>19404</v>
      </c>
      <c r="C537">
        <v>18488.099999999999</v>
      </c>
      <c r="D537">
        <v>19490.900000000001</v>
      </c>
      <c r="E537">
        <v>18371</v>
      </c>
      <c r="F537">
        <v>28263690</v>
      </c>
      <c r="G537">
        <v>4.9500000000000002E-2</v>
      </c>
    </row>
    <row r="538" spans="1:7" x14ac:dyDescent="0.2">
      <c r="A538" s="1">
        <v>44825</v>
      </c>
      <c r="B538">
        <v>18489</v>
      </c>
      <c r="C538">
        <v>18875.099999999999</v>
      </c>
      <c r="D538">
        <v>19758.400000000001</v>
      </c>
      <c r="E538">
        <v>18191.8</v>
      </c>
      <c r="F538">
        <v>37982250</v>
      </c>
      <c r="G538">
        <v>-2.0299999999999999E-2</v>
      </c>
    </row>
    <row r="539" spans="1:7" x14ac:dyDescent="0.2">
      <c r="A539" s="1">
        <v>44824</v>
      </c>
      <c r="B539">
        <v>18872.400000000001</v>
      </c>
      <c r="C539">
        <v>19538.900000000001</v>
      </c>
      <c r="D539">
        <v>19626.3</v>
      </c>
      <c r="E539">
        <v>18742.599999999999</v>
      </c>
      <c r="F539">
        <v>6501240</v>
      </c>
      <c r="G539">
        <v>-3.4099999999999998E-2</v>
      </c>
    </row>
    <row r="540" spans="1:7" x14ac:dyDescent="0.2">
      <c r="A540" s="1">
        <v>44823</v>
      </c>
      <c r="B540">
        <v>19538.900000000001</v>
      </c>
      <c r="C540">
        <v>19417.400000000001</v>
      </c>
      <c r="D540">
        <v>19666.599999999999</v>
      </c>
      <c r="E540">
        <v>18277.8</v>
      </c>
      <c r="F540">
        <v>18207490</v>
      </c>
      <c r="G540">
        <v>6.1999999999999998E-3</v>
      </c>
    </row>
    <row r="541" spans="1:7" x14ac:dyDescent="0.2">
      <c r="A541" s="1">
        <v>44822</v>
      </c>
      <c r="B541">
        <v>19418.8</v>
      </c>
      <c r="C541">
        <v>20113.900000000001</v>
      </c>
      <c r="D541">
        <v>20113.900000000001</v>
      </c>
      <c r="E541">
        <v>19347.7</v>
      </c>
      <c r="F541">
        <v>3004210</v>
      </c>
      <c r="G541">
        <v>-3.4500000000000003E-2</v>
      </c>
    </row>
    <row r="542" spans="1:7" x14ac:dyDescent="0.2">
      <c r="A542" s="1">
        <v>44821</v>
      </c>
      <c r="B542">
        <v>20113.5</v>
      </c>
      <c r="C542">
        <v>19802.8</v>
      </c>
      <c r="D542">
        <v>20178.599999999999</v>
      </c>
      <c r="E542">
        <v>19761</v>
      </c>
      <c r="F542">
        <v>11865640</v>
      </c>
      <c r="G542">
        <v>1.5699999999999999E-2</v>
      </c>
    </row>
    <row r="543" spans="1:7" x14ac:dyDescent="0.2">
      <c r="A543" s="1">
        <v>44820</v>
      </c>
      <c r="B543">
        <v>19802.400000000001</v>
      </c>
      <c r="C543">
        <v>19701.900000000001</v>
      </c>
      <c r="D543">
        <v>19883</v>
      </c>
      <c r="E543">
        <v>19352.900000000001</v>
      </c>
      <c r="F543">
        <v>18619810</v>
      </c>
      <c r="G543">
        <v>5.1000000000000004E-3</v>
      </c>
    </row>
    <row r="544" spans="1:7" x14ac:dyDescent="0.2">
      <c r="A544" s="1">
        <v>44819</v>
      </c>
      <c r="B544">
        <v>19701.7</v>
      </c>
      <c r="C544">
        <v>20222.3</v>
      </c>
      <c r="D544">
        <v>20321.400000000001</v>
      </c>
      <c r="E544">
        <v>19532.3</v>
      </c>
      <c r="F544">
        <v>15053640</v>
      </c>
      <c r="G544">
        <v>-2.58E-2</v>
      </c>
    </row>
    <row r="545" spans="1:7" x14ac:dyDescent="0.2">
      <c r="A545" s="1">
        <v>44818</v>
      </c>
      <c r="B545">
        <v>20222.5</v>
      </c>
      <c r="C545">
        <v>20175.5</v>
      </c>
      <c r="D545">
        <v>20503.7</v>
      </c>
      <c r="E545">
        <v>19654.2</v>
      </c>
      <c r="F545">
        <v>8232840.0000000009</v>
      </c>
      <c r="G545">
        <v>2.3E-3</v>
      </c>
    </row>
    <row r="546" spans="1:7" x14ac:dyDescent="0.2">
      <c r="A546" s="1">
        <v>44817</v>
      </c>
      <c r="B546">
        <v>20175.5</v>
      </c>
      <c r="C546">
        <v>22395.3</v>
      </c>
      <c r="D546">
        <v>22702.5</v>
      </c>
      <c r="E546">
        <v>19909.599999999999</v>
      </c>
      <c r="F546">
        <v>15530240</v>
      </c>
      <c r="G546">
        <v>-9.9099999999999994E-2</v>
      </c>
    </row>
    <row r="547" spans="1:7" x14ac:dyDescent="0.2">
      <c r="A547" s="1">
        <v>44816</v>
      </c>
      <c r="B547">
        <v>22395.3</v>
      </c>
      <c r="C547">
        <v>21836.6</v>
      </c>
      <c r="D547">
        <v>22465.4</v>
      </c>
      <c r="E547">
        <v>21581.599999999999</v>
      </c>
      <c r="F547">
        <v>42334040</v>
      </c>
      <c r="G547">
        <v>2.5700000000000001E-2</v>
      </c>
    </row>
    <row r="548" spans="1:7" x14ac:dyDescent="0.2">
      <c r="A548" s="1">
        <v>44815</v>
      </c>
      <c r="B548">
        <v>21834.9</v>
      </c>
      <c r="C548">
        <v>21650.400000000001</v>
      </c>
      <c r="D548">
        <v>21836.400000000001</v>
      </c>
      <c r="E548">
        <v>21363</v>
      </c>
      <c r="F548">
        <v>3565440</v>
      </c>
      <c r="G548">
        <v>8.5000000000000006E-3</v>
      </c>
    </row>
    <row r="549" spans="1:7" x14ac:dyDescent="0.2">
      <c r="A549" s="1">
        <v>44814</v>
      </c>
      <c r="B549">
        <v>21650.400000000001</v>
      </c>
      <c r="C549">
        <v>21363.8</v>
      </c>
      <c r="D549">
        <v>21790.6</v>
      </c>
      <c r="E549">
        <v>21139.9</v>
      </c>
      <c r="F549">
        <v>3973440</v>
      </c>
      <c r="G549">
        <v>1.3299999999999999E-2</v>
      </c>
    </row>
    <row r="550" spans="1:7" x14ac:dyDescent="0.2">
      <c r="A550" s="1">
        <v>44813</v>
      </c>
      <c r="B550">
        <v>21365.200000000001</v>
      </c>
      <c r="C550">
        <v>19318.8</v>
      </c>
      <c r="D550">
        <v>21545.7</v>
      </c>
      <c r="E550">
        <v>19294.099999999999</v>
      </c>
      <c r="F550">
        <v>17773690</v>
      </c>
      <c r="G550">
        <v>0.106</v>
      </c>
    </row>
    <row r="551" spans="1:7" x14ac:dyDescent="0.2">
      <c r="A551" s="1">
        <v>44812</v>
      </c>
      <c r="B551">
        <v>19317.400000000001</v>
      </c>
      <c r="C551">
        <v>19281.5</v>
      </c>
      <c r="D551">
        <v>19444.7</v>
      </c>
      <c r="E551">
        <v>19034.5</v>
      </c>
      <c r="F551">
        <v>12531490</v>
      </c>
      <c r="G551">
        <v>1.9E-3</v>
      </c>
    </row>
    <row r="552" spans="1:7" x14ac:dyDescent="0.2">
      <c r="A552" s="1">
        <v>44811</v>
      </c>
      <c r="B552">
        <v>19281.5</v>
      </c>
      <c r="C552">
        <v>18786.3</v>
      </c>
      <c r="D552">
        <v>19445.900000000001</v>
      </c>
      <c r="E552">
        <v>18548.400000000001</v>
      </c>
      <c r="F552">
        <v>3191000</v>
      </c>
      <c r="G552">
        <v>2.64E-2</v>
      </c>
    </row>
    <row r="553" spans="1:7" x14ac:dyDescent="0.2">
      <c r="A553" s="1">
        <v>44810</v>
      </c>
      <c r="B553">
        <v>18786.400000000001</v>
      </c>
      <c r="C553">
        <v>19793.400000000001</v>
      </c>
      <c r="D553">
        <v>20169.3</v>
      </c>
      <c r="E553">
        <v>18723.3</v>
      </c>
      <c r="F553">
        <v>17304490</v>
      </c>
      <c r="G553">
        <v>-5.0900000000000001E-2</v>
      </c>
    </row>
    <row r="554" spans="1:7" x14ac:dyDescent="0.2">
      <c r="A554" s="1">
        <v>44809</v>
      </c>
      <c r="B554">
        <v>19793.099999999999</v>
      </c>
      <c r="C554">
        <v>19999.900000000001</v>
      </c>
      <c r="D554">
        <v>20042.900000000001</v>
      </c>
      <c r="E554">
        <v>19650.7</v>
      </c>
      <c r="F554">
        <v>16948410</v>
      </c>
      <c r="G554">
        <v>-1.03E-2</v>
      </c>
    </row>
    <row r="555" spans="1:7" x14ac:dyDescent="0.2">
      <c r="A555" s="1">
        <v>44808</v>
      </c>
      <c r="B555">
        <v>19999.900000000001</v>
      </c>
      <c r="C555">
        <v>19832.2</v>
      </c>
      <c r="D555">
        <v>20017.8</v>
      </c>
      <c r="E555">
        <v>19594.7</v>
      </c>
      <c r="F555">
        <v>4273290</v>
      </c>
      <c r="G555">
        <v>8.5000000000000006E-3</v>
      </c>
    </row>
    <row r="556" spans="1:7" x14ac:dyDescent="0.2">
      <c r="A556" s="1">
        <v>44807</v>
      </c>
      <c r="B556">
        <v>19831.400000000001</v>
      </c>
      <c r="C556">
        <v>19952.8</v>
      </c>
      <c r="D556">
        <v>20043.8</v>
      </c>
      <c r="E556">
        <v>19660.7</v>
      </c>
      <c r="F556">
        <v>13417250</v>
      </c>
      <c r="G556">
        <v>-6.1000000000000004E-3</v>
      </c>
    </row>
    <row r="557" spans="1:7" x14ac:dyDescent="0.2">
      <c r="A557" s="1">
        <v>44806</v>
      </c>
      <c r="B557">
        <v>19952.7</v>
      </c>
      <c r="C557">
        <v>20131.599999999999</v>
      </c>
      <c r="D557">
        <v>20428.2</v>
      </c>
      <c r="E557">
        <v>19764.7</v>
      </c>
      <c r="F557">
        <v>5988840.0000000009</v>
      </c>
      <c r="G557">
        <v>-8.6E-3</v>
      </c>
    </row>
    <row r="558" spans="1:7" x14ac:dyDescent="0.2">
      <c r="A558" s="1">
        <v>44805</v>
      </c>
      <c r="B558">
        <v>20126.099999999999</v>
      </c>
      <c r="C558">
        <v>20049.900000000001</v>
      </c>
      <c r="D558">
        <v>20202.7</v>
      </c>
      <c r="E558">
        <v>19584.400000000001</v>
      </c>
      <c r="F558">
        <v>2200640</v>
      </c>
      <c r="G558">
        <v>4.1000000000000003E-3</v>
      </c>
    </row>
    <row r="559" spans="1:7" x14ac:dyDescent="0.2">
      <c r="A559" s="1">
        <v>44804</v>
      </c>
      <c r="B559">
        <v>20043.900000000001</v>
      </c>
      <c r="C559">
        <v>19793.400000000001</v>
      </c>
      <c r="D559">
        <v>20469.099999999999</v>
      </c>
      <c r="E559">
        <v>19793.400000000001</v>
      </c>
      <c r="F559">
        <v>5408890</v>
      </c>
      <c r="G559">
        <v>1.2699999999999999E-2</v>
      </c>
    </row>
    <row r="560" spans="1:7" x14ac:dyDescent="0.2">
      <c r="A560" s="1">
        <v>44803</v>
      </c>
      <c r="B560">
        <v>19792.599999999999</v>
      </c>
      <c r="C560">
        <v>20295.599999999999</v>
      </c>
      <c r="D560">
        <v>20558.2</v>
      </c>
      <c r="E560">
        <v>19559.7</v>
      </c>
      <c r="F560">
        <v>12644810.000000002</v>
      </c>
      <c r="G560">
        <v>-2.4799999999999999E-2</v>
      </c>
    </row>
    <row r="561" spans="1:7" x14ac:dyDescent="0.2">
      <c r="A561" s="1">
        <v>44802</v>
      </c>
      <c r="B561">
        <v>20295.8</v>
      </c>
      <c r="C561">
        <v>19551.3</v>
      </c>
      <c r="D561">
        <v>20394.5</v>
      </c>
      <c r="E561">
        <v>19551.2</v>
      </c>
      <c r="F561">
        <v>992160</v>
      </c>
      <c r="G561">
        <v>3.8100000000000002E-2</v>
      </c>
    </row>
    <row r="562" spans="1:7" x14ac:dyDescent="0.2">
      <c r="A562" s="1">
        <v>44801</v>
      </c>
      <c r="B562">
        <v>19550.2</v>
      </c>
      <c r="C562">
        <v>20034.2</v>
      </c>
      <c r="D562">
        <v>20150.8</v>
      </c>
      <c r="E562">
        <v>19542.900000000001</v>
      </c>
      <c r="F562">
        <v>9576000</v>
      </c>
      <c r="G562">
        <v>-2.41E-2</v>
      </c>
    </row>
    <row r="563" spans="1:7" x14ac:dyDescent="0.2">
      <c r="A563" s="1">
        <v>44800</v>
      </c>
      <c r="B563">
        <v>20033.900000000001</v>
      </c>
      <c r="C563">
        <v>20249.900000000001</v>
      </c>
      <c r="D563">
        <v>20343.599999999999</v>
      </c>
      <c r="E563">
        <v>19849.8</v>
      </c>
      <c r="F563">
        <v>6369560</v>
      </c>
      <c r="G563">
        <v>-1.0699999999999999E-2</v>
      </c>
    </row>
    <row r="564" spans="1:7" x14ac:dyDescent="0.2">
      <c r="A564" s="1">
        <v>44799</v>
      </c>
      <c r="B564">
        <v>20249.900000000001</v>
      </c>
      <c r="C564">
        <v>21564.2</v>
      </c>
      <c r="D564">
        <v>21815.3</v>
      </c>
      <c r="E564">
        <v>20122.400000000001</v>
      </c>
      <c r="F564">
        <v>5154560</v>
      </c>
      <c r="G564">
        <v>-6.0999999999999999E-2</v>
      </c>
    </row>
    <row r="565" spans="1:7" x14ac:dyDescent="0.2">
      <c r="A565" s="1">
        <v>44798</v>
      </c>
      <c r="B565">
        <v>21565.4</v>
      </c>
      <c r="C565">
        <v>21365.4</v>
      </c>
      <c r="D565">
        <v>21801.200000000001</v>
      </c>
      <c r="E565">
        <v>21324.799999999999</v>
      </c>
      <c r="F565">
        <v>2852250</v>
      </c>
      <c r="G565">
        <v>9.4000000000000004E-3</v>
      </c>
    </row>
    <row r="566" spans="1:7" x14ac:dyDescent="0.2">
      <c r="A566" s="1">
        <v>44797</v>
      </c>
      <c r="B566">
        <v>21365.200000000001</v>
      </c>
      <c r="C566">
        <v>21516.2</v>
      </c>
      <c r="D566">
        <v>21832.3</v>
      </c>
      <c r="E566">
        <v>21171.1</v>
      </c>
      <c r="F566">
        <v>8096000</v>
      </c>
      <c r="G566">
        <v>-7.1000000000000004E-3</v>
      </c>
    </row>
    <row r="567" spans="1:7" x14ac:dyDescent="0.2">
      <c r="A567" s="1">
        <v>44796</v>
      </c>
      <c r="B567">
        <v>21517.200000000001</v>
      </c>
      <c r="C567">
        <v>21416.5</v>
      </c>
      <c r="D567">
        <v>21661</v>
      </c>
      <c r="E567">
        <v>20919.599999999999</v>
      </c>
      <c r="F567">
        <v>14862250</v>
      </c>
      <c r="G567">
        <v>4.7000000000000002E-3</v>
      </c>
    </row>
    <row r="568" spans="1:7" x14ac:dyDescent="0.2">
      <c r="A568" s="1">
        <v>44795</v>
      </c>
      <c r="B568">
        <v>21416.3</v>
      </c>
      <c r="C568">
        <v>21516.799999999999</v>
      </c>
      <c r="D568">
        <v>21517.4</v>
      </c>
      <c r="E568">
        <v>20912.099999999999</v>
      </c>
      <c r="F568">
        <v>20901890</v>
      </c>
      <c r="G568">
        <v>-4.7000000000000002E-3</v>
      </c>
    </row>
    <row r="569" spans="1:7" x14ac:dyDescent="0.2">
      <c r="A569" s="1">
        <v>44794</v>
      </c>
      <c r="B569">
        <v>21517.200000000001</v>
      </c>
      <c r="C569">
        <v>21138.9</v>
      </c>
      <c r="D569">
        <v>21692.400000000001</v>
      </c>
      <c r="E569">
        <v>21077.4</v>
      </c>
      <c r="F569">
        <v>9231040</v>
      </c>
      <c r="G569">
        <v>1.7899999999999999E-2</v>
      </c>
    </row>
    <row r="570" spans="1:7" x14ac:dyDescent="0.2">
      <c r="A570" s="1">
        <v>44793</v>
      </c>
      <c r="B570">
        <v>21138.9</v>
      </c>
      <c r="C570">
        <v>20830.7</v>
      </c>
      <c r="D570">
        <v>21357.4</v>
      </c>
      <c r="E570">
        <v>20784.8</v>
      </c>
      <c r="F570">
        <v>19452360</v>
      </c>
      <c r="G570">
        <v>1.4800000000000001E-2</v>
      </c>
    </row>
    <row r="571" spans="1:7" x14ac:dyDescent="0.2">
      <c r="A571" s="1">
        <v>44792</v>
      </c>
      <c r="B571">
        <v>20831.3</v>
      </c>
      <c r="C571">
        <v>23201.599999999999</v>
      </c>
      <c r="D571">
        <v>23202.3</v>
      </c>
      <c r="E571">
        <v>20807.8</v>
      </c>
      <c r="F571">
        <v>15955090.000000002</v>
      </c>
      <c r="G571">
        <v>-0.1022</v>
      </c>
    </row>
    <row r="572" spans="1:7" x14ac:dyDescent="0.2">
      <c r="A572" s="1">
        <v>44791</v>
      </c>
      <c r="B572">
        <v>23203.599999999999</v>
      </c>
      <c r="C572">
        <v>23337.7</v>
      </c>
      <c r="D572">
        <v>23578</v>
      </c>
      <c r="E572">
        <v>23131.3</v>
      </c>
      <c r="F572">
        <v>15614090</v>
      </c>
      <c r="G572">
        <v>-5.7999999999999996E-3</v>
      </c>
    </row>
    <row r="573" spans="1:7" x14ac:dyDescent="0.2">
      <c r="A573" s="1">
        <v>44790</v>
      </c>
      <c r="B573">
        <v>23338</v>
      </c>
      <c r="C573">
        <v>23855.8</v>
      </c>
      <c r="D573">
        <v>24423.5</v>
      </c>
      <c r="E573">
        <v>23191.599999999999</v>
      </c>
      <c r="F573">
        <v>12695090</v>
      </c>
      <c r="G573">
        <v>-2.1700000000000001E-2</v>
      </c>
    </row>
    <row r="574" spans="1:7" x14ac:dyDescent="0.2">
      <c r="A574" s="1">
        <v>44789</v>
      </c>
      <c r="B574">
        <v>23856.799999999999</v>
      </c>
      <c r="C574">
        <v>24102.6</v>
      </c>
      <c r="D574">
        <v>24240.799999999999</v>
      </c>
      <c r="E574">
        <v>23693.8</v>
      </c>
      <c r="F574">
        <v>14119000</v>
      </c>
      <c r="G574">
        <v>-1.0200000000000001E-2</v>
      </c>
    </row>
    <row r="575" spans="1:7" x14ac:dyDescent="0.2">
      <c r="A575" s="1">
        <v>44788</v>
      </c>
      <c r="B575">
        <v>24101.7</v>
      </c>
      <c r="C575">
        <v>24303.3</v>
      </c>
      <c r="D575">
        <v>25205.7</v>
      </c>
      <c r="E575">
        <v>23784.5</v>
      </c>
      <c r="F575">
        <v>7819839.9999999991</v>
      </c>
      <c r="G575">
        <v>-8.3000000000000001E-3</v>
      </c>
    </row>
    <row r="576" spans="1:7" x14ac:dyDescent="0.2">
      <c r="A576" s="1">
        <v>44787</v>
      </c>
      <c r="B576">
        <v>24302.799999999999</v>
      </c>
      <c r="C576">
        <v>24442.1</v>
      </c>
      <c r="D576">
        <v>24997.3</v>
      </c>
      <c r="E576">
        <v>24172.2</v>
      </c>
      <c r="F576">
        <v>4431250</v>
      </c>
      <c r="G576">
        <v>-5.7000000000000002E-3</v>
      </c>
    </row>
    <row r="577" spans="1:7" x14ac:dyDescent="0.2">
      <c r="A577" s="1">
        <v>44786</v>
      </c>
      <c r="B577">
        <v>24442.5</v>
      </c>
      <c r="C577">
        <v>24398.9</v>
      </c>
      <c r="D577">
        <v>24882.9</v>
      </c>
      <c r="E577">
        <v>24318.7</v>
      </c>
      <c r="F577">
        <v>10064810</v>
      </c>
      <c r="G577">
        <v>1.8E-3</v>
      </c>
    </row>
    <row r="578" spans="1:7" x14ac:dyDescent="0.2">
      <c r="A578" s="1">
        <v>44785</v>
      </c>
      <c r="B578">
        <v>24398.7</v>
      </c>
      <c r="C578">
        <v>23935.3</v>
      </c>
      <c r="D578">
        <v>24440.799999999999</v>
      </c>
      <c r="E578">
        <v>23616.400000000001</v>
      </c>
      <c r="F578">
        <v>18716160</v>
      </c>
      <c r="G578">
        <v>1.9400000000000001E-2</v>
      </c>
    </row>
    <row r="579" spans="1:7" x14ac:dyDescent="0.2">
      <c r="A579" s="1">
        <v>44784</v>
      </c>
      <c r="B579">
        <v>23935.3</v>
      </c>
      <c r="C579">
        <v>23963.3</v>
      </c>
      <c r="D579">
        <v>24873.5</v>
      </c>
      <c r="E579">
        <v>23864</v>
      </c>
      <c r="F579">
        <v>10272960</v>
      </c>
      <c r="G579">
        <v>-1.1999999999999999E-3</v>
      </c>
    </row>
    <row r="580" spans="1:7" x14ac:dyDescent="0.2">
      <c r="A580" s="1">
        <v>44783</v>
      </c>
      <c r="B580">
        <v>23962.9</v>
      </c>
      <c r="C580">
        <v>23150.3</v>
      </c>
      <c r="D580">
        <v>24209.9</v>
      </c>
      <c r="E580">
        <v>22714.7</v>
      </c>
      <c r="F580">
        <v>14860210</v>
      </c>
      <c r="G580">
        <v>3.5299999999999998E-2</v>
      </c>
    </row>
    <row r="581" spans="1:7" x14ac:dyDescent="0.2">
      <c r="A581" s="1">
        <v>44782</v>
      </c>
      <c r="B581">
        <v>23146.7</v>
      </c>
      <c r="C581">
        <v>23818.1</v>
      </c>
      <c r="D581">
        <v>23912</v>
      </c>
      <c r="E581">
        <v>22886.5</v>
      </c>
      <c r="F581">
        <v>10516440</v>
      </c>
      <c r="G581">
        <v>-2.81E-2</v>
      </c>
    </row>
    <row r="582" spans="1:7" x14ac:dyDescent="0.2">
      <c r="A582" s="1">
        <v>44781</v>
      </c>
      <c r="B582">
        <v>23816.3</v>
      </c>
      <c r="C582">
        <v>23175.3</v>
      </c>
      <c r="D582">
        <v>24234.1</v>
      </c>
      <c r="E582">
        <v>23160.6</v>
      </c>
      <c r="F582">
        <v>18606360</v>
      </c>
      <c r="G582">
        <v>2.7699999999999999E-2</v>
      </c>
    </row>
    <row r="583" spans="1:7" x14ac:dyDescent="0.2">
      <c r="A583" s="1">
        <v>44780</v>
      </c>
      <c r="B583">
        <v>23175.3</v>
      </c>
      <c r="C583">
        <v>22944.2</v>
      </c>
      <c r="D583">
        <v>23387.7</v>
      </c>
      <c r="E583">
        <v>22852.3</v>
      </c>
      <c r="F583">
        <v>3576960</v>
      </c>
      <c r="G583">
        <v>1.01E-2</v>
      </c>
    </row>
    <row r="584" spans="1:7" x14ac:dyDescent="0.2">
      <c r="A584" s="1">
        <v>44779</v>
      </c>
      <c r="B584">
        <v>22944.2</v>
      </c>
      <c r="C584">
        <v>23308.2</v>
      </c>
      <c r="D584">
        <v>23344.400000000001</v>
      </c>
      <c r="E584">
        <v>22923.599999999999</v>
      </c>
      <c r="F584">
        <v>4155360</v>
      </c>
      <c r="G584">
        <v>-1.5599999999999999E-2</v>
      </c>
    </row>
    <row r="585" spans="1:7" x14ac:dyDescent="0.2">
      <c r="A585" s="1">
        <v>44778</v>
      </c>
      <c r="B585">
        <v>23308.2</v>
      </c>
      <c r="C585">
        <v>22613.3</v>
      </c>
      <c r="D585">
        <v>23447.599999999999</v>
      </c>
      <c r="E585">
        <v>22593.5</v>
      </c>
      <c r="F585">
        <v>18801000</v>
      </c>
      <c r="G585">
        <v>3.0800000000000001E-2</v>
      </c>
    </row>
    <row r="586" spans="1:7" x14ac:dyDescent="0.2">
      <c r="A586" s="1">
        <v>44777</v>
      </c>
      <c r="B586">
        <v>22612.1</v>
      </c>
      <c r="C586">
        <v>22822.2</v>
      </c>
      <c r="D586">
        <v>23214.5</v>
      </c>
      <c r="E586">
        <v>22438.7</v>
      </c>
      <c r="F586">
        <v>3442610</v>
      </c>
      <c r="G586">
        <v>-9.1000000000000004E-3</v>
      </c>
    </row>
    <row r="587" spans="1:7" x14ac:dyDescent="0.2">
      <c r="A587" s="1">
        <v>44776</v>
      </c>
      <c r="B587">
        <v>22820.799999999999</v>
      </c>
      <c r="C587">
        <v>22988.7</v>
      </c>
      <c r="D587">
        <v>23623.7</v>
      </c>
      <c r="E587">
        <v>22698.6</v>
      </c>
      <c r="F587">
        <v>11527560</v>
      </c>
      <c r="G587">
        <v>-7.3000000000000001E-3</v>
      </c>
    </row>
    <row r="588" spans="1:7" x14ac:dyDescent="0.2">
      <c r="A588" s="1">
        <v>44775</v>
      </c>
      <c r="B588">
        <v>22988.6</v>
      </c>
      <c r="C588">
        <v>23271.1</v>
      </c>
      <c r="D588">
        <v>23423.3</v>
      </c>
      <c r="E588">
        <v>22670.799999999999</v>
      </c>
      <c r="F588">
        <v>5319000</v>
      </c>
      <c r="G588">
        <v>-1.21E-2</v>
      </c>
    </row>
    <row r="589" spans="1:7" x14ac:dyDescent="0.2">
      <c r="A589" s="1">
        <v>44774</v>
      </c>
      <c r="B589">
        <v>23271.200000000001</v>
      </c>
      <c r="C589">
        <v>23303.4</v>
      </c>
      <c r="D589">
        <v>23484.400000000001</v>
      </c>
      <c r="E589">
        <v>22863.8</v>
      </c>
      <c r="F589">
        <v>5356890</v>
      </c>
      <c r="G589">
        <v>-1.4E-3</v>
      </c>
    </row>
    <row r="590" spans="1:7" x14ac:dyDescent="0.2">
      <c r="A590" s="1">
        <v>44773</v>
      </c>
      <c r="B590">
        <v>23303.4</v>
      </c>
      <c r="C590">
        <v>23634.2</v>
      </c>
      <c r="D590">
        <v>24179.3</v>
      </c>
      <c r="E590">
        <v>23236.2</v>
      </c>
      <c r="F590">
        <v>11662560</v>
      </c>
      <c r="G590">
        <v>-1.4E-2</v>
      </c>
    </row>
    <row r="591" spans="1:7" x14ac:dyDescent="0.2">
      <c r="A591" s="1">
        <v>44772</v>
      </c>
      <c r="B591">
        <v>23634.2</v>
      </c>
      <c r="C591">
        <v>23774.2</v>
      </c>
      <c r="D591">
        <v>24605.3</v>
      </c>
      <c r="E591">
        <v>23521.8</v>
      </c>
      <c r="F591">
        <v>12147840</v>
      </c>
      <c r="G591">
        <v>-5.8999999999999999E-3</v>
      </c>
    </row>
    <row r="592" spans="1:7" x14ac:dyDescent="0.2">
      <c r="A592" s="1">
        <v>44771</v>
      </c>
      <c r="B592">
        <v>23774.3</v>
      </c>
      <c r="C592">
        <v>23850.2</v>
      </c>
      <c r="D592">
        <v>24340</v>
      </c>
      <c r="E592">
        <v>23451.4</v>
      </c>
      <c r="F592">
        <v>14629560</v>
      </c>
      <c r="G592">
        <v>-3.2000000000000002E-3</v>
      </c>
    </row>
    <row r="593" spans="1:7" x14ac:dyDescent="0.2">
      <c r="A593" s="1">
        <v>44770</v>
      </c>
      <c r="B593">
        <v>23850</v>
      </c>
      <c r="C593">
        <v>22957.7</v>
      </c>
      <c r="D593">
        <v>24190.5</v>
      </c>
      <c r="E593">
        <v>22611.599999999999</v>
      </c>
      <c r="F593">
        <v>8586240</v>
      </c>
      <c r="G593">
        <v>3.8800000000000001E-2</v>
      </c>
    </row>
    <row r="594" spans="1:7" x14ac:dyDescent="0.2">
      <c r="A594" s="1">
        <v>44769</v>
      </c>
      <c r="B594">
        <v>22958.3</v>
      </c>
      <c r="C594">
        <v>21248</v>
      </c>
      <c r="D594">
        <v>23027.8</v>
      </c>
      <c r="E594">
        <v>21047.5</v>
      </c>
      <c r="F594">
        <v>16015560</v>
      </c>
      <c r="G594">
        <v>8.0500000000000002E-2</v>
      </c>
    </row>
    <row r="595" spans="1:7" x14ac:dyDescent="0.2">
      <c r="A595" s="1">
        <v>44768</v>
      </c>
      <c r="B595">
        <v>21248.7</v>
      </c>
      <c r="C595">
        <v>21301.599999999999</v>
      </c>
      <c r="D595">
        <v>21322.3</v>
      </c>
      <c r="E595">
        <v>20737.3</v>
      </c>
      <c r="F595">
        <v>11489490</v>
      </c>
      <c r="G595">
        <v>-2.5000000000000001E-3</v>
      </c>
    </row>
    <row r="596" spans="1:7" x14ac:dyDescent="0.2">
      <c r="A596" s="1">
        <v>44767</v>
      </c>
      <c r="B596">
        <v>21301.9</v>
      </c>
      <c r="C596">
        <v>22582.3</v>
      </c>
      <c r="D596">
        <v>22653.3</v>
      </c>
      <c r="E596">
        <v>21275.4</v>
      </c>
      <c r="F596">
        <v>19244490</v>
      </c>
      <c r="G596">
        <v>-5.67E-2</v>
      </c>
    </row>
    <row r="597" spans="1:7" x14ac:dyDescent="0.2">
      <c r="A597" s="1">
        <v>44766</v>
      </c>
      <c r="B597">
        <v>22582.1</v>
      </c>
      <c r="C597">
        <v>22449.8</v>
      </c>
      <c r="D597">
        <v>22987.9</v>
      </c>
      <c r="E597">
        <v>22281.3</v>
      </c>
      <c r="F597">
        <v>8359560</v>
      </c>
      <c r="G597">
        <v>5.4000000000000003E-3</v>
      </c>
    </row>
    <row r="598" spans="1:7" x14ac:dyDescent="0.2">
      <c r="A598" s="1">
        <v>44765</v>
      </c>
      <c r="B598">
        <v>22460.400000000001</v>
      </c>
      <c r="C598">
        <v>22683.599999999999</v>
      </c>
      <c r="D598">
        <v>22991</v>
      </c>
      <c r="E598">
        <v>21971.7</v>
      </c>
      <c r="F598">
        <v>5771639.9999999991</v>
      </c>
      <c r="G598">
        <v>-9.4999999999999998E-3</v>
      </c>
    </row>
    <row r="599" spans="1:7" x14ac:dyDescent="0.2">
      <c r="A599" s="1">
        <v>44764</v>
      </c>
      <c r="B599">
        <v>22675.200000000001</v>
      </c>
      <c r="C599">
        <v>23150</v>
      </c>
      <c r="D599">
        <v>23741.4</v>
      </c>
      <c r="E599">
        <v>22524.2</v>
      </c>
      <c r="F599">
        <v>10667160</v>
      </c>
      <c r="G599">
        <v>-2.06E-2</v>
      </c>
    </row>
    <row r="600" spans="1:7" x14ac:dyDescent="0.2">
      <c r="A600" s="1">
        <v>44763</v>
      </c>
      <c r="B600">
        <v>23153</v>
      </c>
      <c r="C600">
        <v>23219.9</v>
      </c>
      <c r="D600">
        <v>23403.8</v>
      </c>
      <c r="E600">
        <v>22360.2</v>
      </c>
      <c r="F600">
        <v>1736640</v>
      </c>
      <c r="G600">
        <v>-2.7000000000000001E-3</v>
      </c>
    </row>
    <row r="601" spans="1:7" x14ac:dyDescent="0.2">
      <c r="A601" s="1">
        <v>44762</v>
      </c>
      <c r="B601">
        <v>23215.200000000001</v>
      </c>
      <c r="C601">
        <v>23412</v>
      </c>
      <c r="D601">
        <v>24258</v>
      </c>
      <c r="E601">
        <v>22944.400000000001</v>
      </c>
      <c r="F601">
        <v>8720610</v>
      </c>
      <c r="G601">
        <v>-8.3000000000000001E-3</v>
      </c>
    </row>
    <row r="602" spans="1:7" x14ac:dyDescent="0.2">
      <c r="A602" s="1">
        <v>44761</v>
      </c>
      <c r="B602">
        <v>23410.2</v>
      </c>
      <c r="C602">
        <v>22529.3</v>
      </c>
      <c r="D602">
        <v>23757.3</v>
      </c>
      <c r="E602">
        <v>21581.8</v>
      </c>
      <c r="F602">
        <v>28110810.000000004</v>
      </c>
      <c r="G602">
        <v>3.9300000000000002E-2</v>
      </c>
    </row>
    <row r="603" spans="1:7" x14ac:dyDescent="0.2">
      <c r="A603" s="1">
        <v>44760</v>
      </c>
      <c r="B603">
        <v>22525.8</v>
      </c>
      <c r="C603">
        <v>20785.599999999999</v>
      </c>
      <c r="D603">
        <v>22714.9</v>
      </c>
      <c r="E603">
        <v>20770.599999999999</v>
      </c>
      <c r="F603">
        <v>20139840.000000004</v>
      </c>
      <c r="G603">
        <v>8.3699999999999997E-2</v>
      </c>
    </row>
    <row r="604" spans="1:7" x14ac:dyDescent="0.2">
      <c r="A604" s="1">
        <v>44759</v>
      </c>
      <c r="B604">
        <v>20785.599999999999</v>
      </c>
      <c r="C604">
        <v>21209.8</v>
      </c>
      <c r="D604">
        <v>21654.400000000001</v>
      </c>
      <c r="E604">
        <v>20755.2</v>
      </c>
      <c r="F604">
        <v>10757610</v>
      </c>
      <c r="G604">
        <v>-0.02</v>
      </c>
    </row>
    <row r="605" spans="1:7" x14ac:dyDescent="0.2">
      <c r="A605" s="1">
        <v>44758</v>
      </c>
      <c r="B605">
        <v>21209.9</v>
      </c>
      <c r="C605">
        <v>20825.2</v>
      </c>
      <c r="D605">
        <v>21561.3</v>
      </c>
      <c r="E605">
        <v>20484.400000000001</v>
      </c>
      <c r="F605">
        <v>12183209.999999998</v>
      </c>
      <c r="G605">
        <v>1.8499999999999999E-2</v>
      </c>
    </row>
    <row r="606" spans="1:7" x14ac:dyDescent="0.2">
      <c r="A606" s="1">
        <v>44757</v>
      </c>
      <c r="B606">
        <v>20825.099999999999</v>
      </c>
      <c r="C606">
        <v>20586.099999999999</v>
      </c>
      <c r="D606">
        <v>21178.1</v>
      </c>
      <c r="E606">
        <v>20393.400000000001</v>
      </c>
      <c r="F606">
        <v>11032890</v>
      </c>
      <c r="G606">
        <v>1.1599999999999999E-2</v>
      </c>
    </row>
    <row r="607" spans="1:7" x14ac:dyDescent="0.2">
      <c r="A607" s="1">
        <v>44756</v>
      </c>
      <c r="B607">
        <v>20586</v>
      </c>
      <c r="C607">
        <v>20250</v>
      </c>
      <c r="D607">
        <v>20862.2</v>
      </c>
      <c r="E607">
        <v>19664.900000000001</v>
      </c>
      <c r="F607">
        <v>5747840</v>
      </c>
      <c r="G607">
        <v>1.66E-2</v>
      </c>
    </row>
    <row r="608" spans="1:7" x14ac:dyDescent="0.2">
      <c r="A608" s="1">
        <v>44755</v>
      </c>
      <c r="B608">
        <v>20250</v>
      </c>
      <c r="C608">
        <v>19331.599999999999</v>
      </c>
      <c r="D608">
        <v>20250.8</v>
      </c>
      <c r="E608">
        <v>18942.2</v>
      </c>
      <c r="F608">
        <v>9476440</v>
      </c>
      <c r="G608">
        <v>4.7500000000000001E-2</v>
      </c>
    </row>
    <row r="609" spans="1:7" x14ac:dyDescent="0.2">
      <c r="A609" s="1">
        <v>44754</v>
      </c>
      <c r="B609">
        <v>19330.900000000001</v>
      </c>
      <c r="C609">
        <v>19963.2</v>
      </c>
      <c r="D609">
        <v>20051.7</v>
      </c>
      <c r="E609">
        <v>19279.599999999999</v>
      </c>
      <c r="F609">
        <v>15279810</v>
      </c>
      <c r="G609">
        <v>-3.1699999999999999E-2</v>
      </c>
    </row>
    <row r="610" spans="1:7" x14ac:dyDescent="0.2">
      <c r="A610" s="1">
        <v>44753</v>
      </c>
      <c r="B610">
        <v>19963.2</v>
      </c>
      <c r="C610">
        <v>20847.2</v>
      </c>
      <c r="D610">
        <v>20855</v>
      </c>
      <c r="E610">
        <v>19897</v>
      </c>
      <c r="F610">
        <v>3204000</v>
      </c>
      <c r="G610">
        <v>-4.24E-2</v>
      </c>
    </row>
    <row r="611" spans="1:7" x14ac:dyDescent="0.2">
      <c r="A611" s="1">
        <v>44752</v>
      </c>
      <c r="B611">
        <v>20847.400000000001</v>
      </c>
      <c r="C611">
        <v>21587.4</v>
      </c>
      <c r="D611">
        <v>21599.200000000001</v>
      </c>
      <c r="E611">
        <v>20689.7</v>
      </c>
      <c r="F611">
        <v>13918240</v>
      </c>
      <c r="G611">
        <v>-3.4299999999999997E-2</v>
      </c>
    </row>
    <row r="612" spans="1:7" x14ac:dyDescent="0.2">
      <c r="A612" s="1">
        <v>44751</v>
      </c>
      <c r="B612">
        <v>21587.5</v>
      </c>
      <c r="C612">
        <v>21610.400000000001</v>
      </c>
      <c r="D612">
        <v>21944.1</v>
      </c>
      <c r="E612">
        <v>21338.400000000001</v>
      </c>
      <c r="F612">
        <v>2091210.0000000002</v>
      </c>
      <c r="G612">
        <v>-1.1000000000000001E-3</v>
      </c>
    </row>
    <row r="613" spans="1:7" x14ac:dyDescent="0.2">
      <c r="A613" s="1">
        <v>44750</v>
      </c>
      <c r="B613">
        <v>21611.200000000001</v>
      </c>
      <c r="C613">
        <v>21637.1</v>
      </c>
      <c r="D613">
        <v>22482.1</v>
      </c>
      <c r="E613">
        <v>21207</v>
      </c>
      <c r="F613">
        <v>39591000</v>
      </c>
      <c r="G613">
        <v>-1.1999999999999999E-3</v>
      </c>
    </row>
    <row r="614" spans="1:7" x14ac:dyDescent="0.2">
      <c r="A614" s="1">
        <v>44749</v>
      </c>
      <c r="B614">
        <v>21637.8</v>
      </c>
      <c r="C614">
        <v>20557.900000000001</v>
      </c>
      <c r="D614">
        <v>21817.8</v>
      </c>
      <c r="E614">
        <v>20282.7</v>
      </c>
      <c r="F614">
        <v>9380610</v>
      </c>
      <c r="G614">
        <v>5.2400000000000002E-2</v>
      </c>
    </row>
    <row r="615" spans="1:7" x14ac:dyDescent="0.2">
      <c r="A615" s="1">
        <v>44748</v>
      </c>
      <c r="B615">
        <v>20561.099999999999</v>
      </c>
      <c r="C615">
        <v>20180.400000000001</v>
      </c>
      <c r="D615">
        <v>20654.900000000001</v>
      </c>
      <c r="E615">
        <v>19785.3</v>
      </c>
      <c r="F615">
        <v>2525760</v>
      </c>
      <c r="G615">
        <v>1.78E-2</v>
      </c>
    </row>
    <row r="616" spans="1:7" x14ac:dyDescent="0.2">
      <c r="A616" s="1">
        <v>44747</v>
      </c>
      <c r="B616">
        <v>20200.599999999999</v>
      </c>
      <c r="C616">
        <v>20215.8</v>
      </c>
      <c r="D616">
        <v>20706.900000000001</v>
      </c>
      <c r="E616">
        <v>19315.400000000001</v>
      </c>
      <c r="F616">
        <v>5264490</v>
      </c>
      <c r="G616">
        <v>-8.0000000000000004E-4</v>
      </c>
    </row>
    <row r="617" spans="1:7" x14ac:dyDescent="0.2">
      <c r="A617" s="1">
        <v>44746</v>
      </c>
      <c r="B617">
        <v>20215.8</v>
      </c>
      <c r="C617">
        <v>19310.599999999999</v>
      </c>
      <c r="D617">
        <v>20303.8</v>
      </c>
      <c r="E617">
        <v>19052.5</v>
      </c>
      <c r="F617">
        <v>7330410.0000000009</v>
      </c>
      <c r="G617">
        <v>4.6899999999999997E-2</v>
      </c>
    </row>
    <row r="618" spans="1:7" x14ac:dyDescent="0.2">
      <c r="A618" s="1">
        <v>44745</v>
      </c>
      <c r="B618">
        <v>19309.900000000001</v>
      </c>
      <c r="C618">
        <v>19243.400000000001</v>
      </c>
      <c r="D618">
        <v>19626.400000000001</v>
      </c>
      <c r="E618">
        <v>18794.400000000001</v>
      </c>
      <c r="F618">
        <v>1762290</v>
      </c>
      <c r="G618">
        <v>3.5000000000000001E-3</v>
      </c>
    </row>
    <row r="619" spans="1:7" x14ac:dyDescent="0.2">
      <c r="A619" s="1">
        <v>44744</v>
      </c>
      <c r="B619">
        <v>19243.2</v>
      </c>
      <c r="C619">
        <v>19275.400000000001</v>
      </c>
      <c r="D619">
        <v>19425.400000000001</v>
      </c>
      <c r="E619">
        <v>19006.400000000001</v>
      </c>
      <c r="F619">
        <v>3338490</v>
      </c>
      <c r="G619">
        <v>-1E-3</v>
      </c>
    </row>
    <row r="620" spans="1:7" x14ac:dyDescent="0.2">
      <c r="A620" s="1">
        <v>44743</v>
      </c>
      <c r="B620">
        <v>19262.900000000001</v>
      </c>
      <c r="C620">
        <v>19926.599999999999</v>
      </c>
      <c r="D620">
        <v>20785.599999999999</v>
      </c>
      <c r="E620">
        <v>18980.099999999999</v>
      </c>
      <c r="F620">
        <v>2703240</v>
      </c>
      <c r="G620">
        <v>-3.3300000000000003E-2</v>
      </c>
    </row>
    <row r="621" spans="1:7" x14ac:dyDescent="0.2">
      <c r="A621" s="1">
        <v>44742</v>
      </c>
      <c r="B621">
        <v>19926.599999999999</v>
      </c>
      <c r="C621">
        <v>20111.3</v>
      </c>
      <c r="D621">
        <v>20155.099999999999</v>
      </c>
      <c r="E621">
        <v>18682.7</v>
      </c>
      <c r="F621">
        <v>9324290</v>
      </c>
      <c r="G621">
        <v>-9.1999999999999998E-3</v>
      </c>
    </row>
    <row r="622" spans="1:7" x14ac:dyDescent="0.2">
      <c r="A622" s="1">
        <v>44741</v>
      </c>
      <c r="B622">
        <v>20111.3</v>
      </c>
      <c r="C622">
        <v>20278</v>
      </c>
      <c r="D622">
        <v>20415.8</v>
      </c>
      <c r="E622">
        <v>19880.7</v>
      </c>
      <c r="F622">
        <v>9600090</v>
      </c>
      <c r="G622">
        <v>-8.2000000000000007E-3</v>
      </c>
    </row>
    <row r="623" spans="1:7" x14ac:dyDescent="0.2">
      <c r="A623" s="1">
        <v>44740</v>
      </c>
      <c r="B623">
        <v>20278</v>
      </c>
      <c r="C623">
        <v>20727.900000000001</v>
      </c>
      <c r="D623">
        <v>21200.2</v>
      </c>
      <c r="E623">
        <v>20210.5</v>
      </c>
      <c r="F623">
        <v>6957890</v>
      </c>
      <c r="G623">
        <v>-2.18E-2</v>
      </c>
    </row>
    <row r="624" spans="1:7" x14ac:dyDescent="0.2">
      <c r="A624" s="1">
        <v>44739</v>
      </c>
      <c r="B624">
        <v>20730.2</v>
      </c>
      <c r="C624">
        <v>21037.7</v>
      </c>
      <c r="D624">
        <v>21497.5</v>
      </c>
      <c r="E624">
        <v>20568</v>
      </c>
      <c r="F624">
        <v>5843610</v>
      </c>
      <c r="G624">
        <v>-1.49E-2</v>
      </c>
    </row>
    <row r="625" spans="1:7" x14ac:dyDescent="0.2">
      <c r="A625" s="1">
        <v>44738</v>
      </c>
      <c r="B625">
        <v>21043.5</v>
      </c>
      <c r="C625">
        <v>21489.9</v>
      </c>
      <c r="D625">
        <v>21837.4</v>
      </c>
      <c r="E625">
        <v>20989.7</v>
      </c>
      <c r="F625">
        <v>1411409.9999999998</v>
      </c>
      <c r="G625">
        <v>-2.0799999999999999E-2</v>
      </c>
    </row>
    <row r="626" spans="1:7" x14ac:dyDescent="0.2">
      <c r="A626" s="1">
        <v>44737</v>
      </c>
      <c r="B626">
        <v>21489.9</v>
      </c>
      <c r="C626">
        <v>21226.9</v>
      </c>
      <c r="D626">
        <v>21553.4</v>
      </c>
      <c r="E626">
        <v>20917.5</v>
      </c>
      <c r="F626">
        <v>4197690</v>
      </c>
      <c r="G626">
        <v>1.24E-2</v>
      </c>
    </row>
    <row r="627" spans="1:7" x14ac:dyDescent="0.2">
      <c r="A627" s="1">
        <v>44736</v>
      </c>
      <c r="B627">
        <v>21226.9</v>
      </c>
      <c r="C627">
        <v>21100.9</v>
      </c>
      <c r="D627">
        <v>21488.7</v>
      </c>
      <c r="E627">
        <v>20743.900000000001</v>
      </c>
      <c r="F627">
        <v>5855360</v>
      </c>
      <c r="G627">
        <v>6.0000000000000001E-3</v>
      </c>
    </row>
    <row r="628" spans="1:7" x14ac:dyDescent="0.2">
      <c r="A628" s="1">
        <v>44735</v>
      </c>
      <c r="B628">
        <v>21100.7</v>
      </c>
      <c r="C628">
        <v>19967.3</v>
      </c>
      <c r="D628">
        <v>21189.8</v>
      </c>
      <c r="E628">
        <v>19907.5</v>
      </c>
      <c r="F628">
        <v>7749000</v>
      </c>
      <c r="G628">
        <v>5.6800000000000003E-2</v>
      </c>
    </row>
    <row r="629" spans="1:7" x14ac:dyDescent="0.2">
      <c r="A629" s="1">
        <v>44734</v>
      </c>
      <c r="B629">
        <v>19965.8</v>
      </c>
      <c r="C629">
        <v>20720.2</v>
      </c>
      <c r="D629">
        <v>20864.3</v>
      </c>
      <c r="E629">
        <v>19780.2</v>
      </c>
      <c r="F629">
        <v>11838360</v>
      </c>
      <c r="G629">
        <v>-3.6400000000000002E-2</v>
      </c>
    </row>
    <row r="630" spans="1:7" x14ac:dyDescent="0.2">
      <c r="A630" s="1">
        <v>44733</v>
      </c>
      <c r="B630">
        <v>20720.400000000001</v>
      </c>
      <c r="C630">
        <v>20571.599999999999</v>
      </c>
      <c r="D630">
        <v>21689.3</v>
      </c>
      <c r="E630">
        <v>20371.7</v>
      </c>
      <c r="F630">
        <v>4362240</v>
      </c>
      <c r="G630">
        <v>7.1999999999999998E-3</v>
      </c>
    </row>
    <row r="631" spans="1:7" x14ac:dyDescent="0.2">
      <c r="A631" s="1">
        <v>44732</v>
      </c>
      <c r="B631">
        <v>20572.3</v>
      </c>
      <c r="C631">
        <v>20576.900000000001</v>
      </c>
      <c r="D631">
        <v>20996.799999999999</v>
      </c>
      <c r="E631">
        <v>19658.8</v>
      </c>
      <c r="F631">
        <v>8436000</v>
      </c>
      <c r="G631">
        <v>-2.0000000000000001E-4</v>
      </c>
    </row>
    <row r="632" spans="1:7" x14ac:dyDescent="0.2">
      <c r="A632" s="1">
        <v>44731</v>
      </c>
      <c r="B632">
        <v>20577.2</v>
      </c>
      <c r="C632">
        <v>18983.400000000001</v>
      </c>
      <c r="D632">
        <v>20763.5</v>
      </c>
      <c r="E632">
        <v>17983.7</v>
      </c>
      <c r="F632">
        <v>6606209.9999999991</v>
      </c>
      <c r="G632">
        <v>8.3799999999999999E-2</v>
      </c>
    </row>
    <row r="633" spans="1:7" x14ac:dyDescent="0.2">
      <c r="A633" s="1">
        <v>44730</v>
      </c>
      <c r="B633">
        <v>18986.5</v>
      </c>
      <c r="C633">
        <v>20446.400000000001</v>
      </c>
      <c r="D633">
        <v>20744.7</v>
      </c>
      <c r="E633">
        <v>17630.5</v>
      </c>
      <c r="F633">
        <v>6681250</v>
      </c>
      <c r="G633">
        <v>-7.1300000000000002E-2</v>
      </c>
    </row>
    <row r="634" spans="1:7" x14ac:dyDescent="0.2">
      <c r="A634" s="1">
        <v>44729</v>
      </c>
      <c r="B634">
        <v>20444.599999999999</v>
      </c>
      <c r="C634">
        <v>20391.3</v>
      </c>
      <c r="D634">
        <v>21315.4</v>
      </c>
      <c r="E634">
        <v>20244.099999999999</v>
      </c>
      <c r="F634">
        <v>3679290.0000000005</v>
      </c>
      <c r="G634">
        <v>2.8E-3</v>
      </c>
    </row>
    <row r="635" spans="1:7" x14ac:dyDescent="0.2">
      <c r="A635" s="1">
        <v>44728</v>
      </c>
      <c r="B635">
        <v>20386.599999999999</v>
      </c>
      <c r="C635">
        <v>22577.9</v>
      </c>
      <c r="D635">
        <v>22942.1</v>
      </c>
      <c r="E635">
        <v>20231.099999999999</v>
      </c>
      <c r="F635">
        <v>0</v>
      </c>
      <c r="G635">
        <v>-9.7100000000000006E-2</v>
      </c>
    </row>
    <row r="636" spans="1:7" x14ac:dyDescent="0.2">
      <c r="A636" s="1">
        <v>44727</v>
      </c>
      <c r="B636">
        <v>22577.9</v>
      </c>
      <c r="C636">
        <v>22137.5</v>
      </c>
      <c r="D636">
        <v>22754.400000000001</v>
      </c>
      <c r="E636">
        <v>20125.8</v>
      </c>
      <c r="F636">
        <v>11496810.000000002</v>
      </c>
      <c r="G636">
        <v>1.9E-2</v>
      </c>
    </row>
    <row r="637" spans="1:7" x14ac:dyDescent="0.2">
      <c r="A637" s="1">
        <v>44726</v>
      </c>
      <c r="B637">
        <v>22157.3</v>
      </c>
      <c r="C637">
        <v>22449.1</v>
      </c>
      <c r="D637">
        <v>23200.3</v>
      </c>
      <c r="E637">
        <v>20860.900000000001</v>
      </c>
      <c r="F637">
        <v>251010</v>
      </c>
      <c r="G637">
        <v>-1.29E-2</v>
      </c>
    </row>
    <row r="638" spans="1:7" x14ac:dyDescent="0.2">
      <c r="A638" s="1">
        <v>44725</v>
      </c>
      <c r="B638">
        <v>22448</v>
      </c>
      <c r="C638">
        <v>26606.3</v>
      </c>
      <c r="D638">
        <v>26857.599999999999</v>
      </c>
      <c r="E638">
        <v>22006.3</v>
      </c>
      <c r="F638">
        <v>9860760</v>
      </c>
      <c r="G638">
        <v>-0.15629999999999999</v>
      </c>
    </row>
    <row r="639" spans="1:7" x14ac:dyDescent="0.2">
      <c r="A639" s="1">
        <v>44724</v>
      </c>
      <c r="B639">
        <v>26606.3</v>
      </c>
      <c r="C639">
        <v>28404</v>
      </c>
      <c r="D639">
        <v>28534.799999999999</v>
      </c>
      <c r="E639">
        <v>26606.3</v>
      </c>
      <c r="F639">
        <v>240040</v>
      </c>
      <c r="G639">
        <v>-6.3299999999999995E-2</v>
      </c>
    </row>
    <row r="640" spans="1:7" x14ac:dyDescent="0.2">
      <c r="A640" s="1">
        <v>44723</v>
      </c>
      <c r="B640">
        <v>28403.4</v>
      </c>
      <c r="C640">
        <v>29083.3</v>
      </c>
      <c r="D640">
        <v>29426.6</v>
      </c>
      <c r="E640">
        <v>28161.8</v>
      </c>
      <c r="F640">
        <v>7628640</v>
      </c>
      <c r="G640">
        <v>-2.3400000000000001E-2</v>
      </c>
    </row>
    <row r="641" spans="1:7" x14ac:dyDescent="0.2">
      <c r="A641" s="1">
        <v>44722</v>
      </c>
      <c r="B641">
        <v>29083.3</v>
      </c>
      <c r="C641">
        <v>30097.4</v>
      </c>
      <c r="D641">
        <v>30325.599999999999</v>
      </c>
      <c r="E641">
        <v>28884.9</v>
      </c>
      <c r="F641">
        <v>2710760</v>
      </c>
      <c r="G641">
        <v>-3.3700000000000001E-2</v>
      </c>
    </row>
    <row r="642" spans="1:7" x14ac:dyDescent="0.2">
      <c r="A642" s="1">
        <v>44721</v>
      </c>
      <c r="B642">
        <v>30097.8</v>
      </c>
      <c r="C642">
        <v>30202.1</v>
      </c>
      <c r="D642">
        <v>30691.4</v>
      </c>
      <c r="E642">
        <v>29953.8</v>
      </c>
      <c r="F642">
        <v>4443840</v>
      </c>
      <c r="G642">
        <v>-3.3999999999999998E-3</v>
      </c>
    </row>
    <row r="643" spans="1:7" x14ac:dyDescent="0.2">
      <c r="A643" s="1">
        <v>44720</v>
      </c>
      <c r="B643">
        <v>30201.599999999999</v>
      </c>
      <c r="C643">
        <v>31127.200000000001</v>
      </c>
      <c r="D643">
        <v>31312.1</v>
      </c>
      <c r="E643">
        <v>29874.799999999999</v>
      </c>
      <c r="F643">
        <v>8444160</v>
      </c>
      <c r="G643">
        <v>-2.98E-2</v>
      </c>
    </row>
    <row r="644" spans="1:7" x14ac:dyDescent="0.2">
      <c r="A644" s="1">
        <v>44719</v>
      </c>
      <c r="B644">
        <v>31128.799999999999</v>
      </c>
      <c r="C644">
        <v>31370.3</v>
      </c>
      <c r="D644">
        <v>31556.6</v>
      </c>
      <c r="E644">
        <v>29235</v>
      </c>
      <c r="F644">
        <v>4490240</v>
      </c>
      <c r="G644">
        <v>-7.6E-3</v>
      </c>
    </row>
    <row r="645" spans="1:7" x14ac:dyDescent="0.2">
      <c r="A645" s="1">
        <v>44718</v>
      </c>
      <c r="B645">
        <v>31367.599999999999</v>
      </c>
      <c r="C645">
        <v>29911.200000000001</v>
      </c>
      <c r="D645">
        <v>31753.4</v>
      </c>
      <c r="E645">
        <v>29888.6</v>
      </c>
      <c r="F645">
        <v>94010</v>
      </c>
      <c r="G645">
        <v>4.8599999999999997E-2</v>
      </c>
    </row>
    <row r="646" spans="1:7" x14ac:dyDescent="0.2">
      <c r="A646" s="1">
        <v>44717</v>
      </c>
      <c r="B646">
        <v>29913</v>
      </c>
      <c r="C646">
        <v>29865.1</v>
      </c>
      <c r="D646">
        <v>30166.9</v>
      </c>
      <c r="E646">
        <v>29539</v>
      </c>
      <c r="F646">
        <v>1000890</v>
      </c>
      <c r="G646">
        <v>1.6000000000000001E-3</v>
      </c>
    </row>
    <row r="647" spans="1:7" x14ac:dyDescent="0.2">
      <c r="A647" s="1">
        <v>44716</v>
      </c>
      <c r="B647">
        <v>29864.3</v>
      </c>
      <c r="C647">
        <v>29700.9</v>
      </c>
      <c r="D647">
        <v>29963.8</v>
      </c>
      <c r="E647">
        <v>29489.5</v>
      </c>
      <c r="F647">
        <v>1709010</v>
      </c>
      <c r="G647">
        <v>5.4999999999999997E-3</v>
      </c>
    </row>
    <row r="648" spans="1:7" x14ac:dyDescent="0.2">
      <c r="A648" s="1">
        <v>44715</v>
      </c>
      <c r="B648">
        <v>29700.9</v>
      </c>
      <c r="C648">
        <v>30455.7</v>
      </c>
      <c r="D648">
        <v>30674.799999999999</v>
      </c>
      <c r="E648">
        <v>29330.799999999999</v>
      </c>
      <c r="F648">
        <v>937689.99999999988</v>
      </c>
      <c r="G648">
        <v>-2.4799999999999999E-2</v>
      </c>
    </row>
    <row r="649" spans="1:7" x14ac:dyDescent="0.2">
      <c r="A649" s="1">
        <v>44714</v>
      </c>
      <c r="B649">
        <v>30455.5</v>
      </c>
      <c r="C649">
        <v>29798.6</v>
      </c>
      <c r="D649">
        <v>30638.5</v>
      </c>
      <c r="E649">
        <v>29604.400000000001</v>
      </c>
      <c r="F649">
        <v>3256000</v>
      </c>
      <c r="G649">
        <v>2.1999999999999999E-2</v>
      </c>
    </row>
    <row r="650" spans="1:7" x14ac:dyDescent="0.2">
      <c r="A650" s="1">
        <v>44713</v>
      </c>
      <c r="B650">
        <v>29798.5</v>
      </c>
      <c r="C650">
        <v>31793.1</v>
      </c>
      <c r="D650">
        <v>31969.9</v>
      </c>
      <c r="E650">
        <v>29396.6</v>
      </c>
      <c r="F650">
        <v>1215810</v>
      </c>
      <c r="G650">
        <v>-6.2700000000000006E-2</v>
      </c>
    </row>
    <row r="651" spans="1:7" x14ac:dyDescent="0.2">
      <c r="A651" s="1">
        <v>44712</v>
      </c>
      <c r="B651">
        <v>31793.4</v>
      </c>
      <c r="C651">
        <v>31730.2</v>
      </c>
      <c r="D651">
        <v>32377.5</v>
      </c>
      <c r="E651">
        <v>31221.200000000001</v>
      </c>
      <c r="F651">
        <v>5196000</v>
      </c>
      <c r="G651">
        <v>2.2000000000000001E-3</v>
      </c>
    </row>
    <row r="652" spans="1:7" x14ac:dyDescent="0.2">
      <c r="A652" s="1">
        <v>44711</v>
      </c>
      <c r="B652">
        <v>31723.3</v>
      </c>
      <c r="C652">
        <v>29465.200000000001</v>
      </c>
      <c r="D652">
        <v>32185.599999999999</v>
      </c>
      <c r="E652">
        <v>29307.200000000001</v>
      </c>
      <c r="F652">
        <v>7255360</v>
      </c>
      <c r="G652">
        <v>7.6600000000000001E-2</v>
      </c>
    </row>
    <row r="653" spans="1:7" x14ac:dyDescent="0.2">
      <c r="A653" s="1">
        <v>44710</v>
      </c>
      <c r="B653">
        <v>29465.200000000001</v>
      </c>
      <c r="C653">
        <v>29027.1</v>
      </c>
      <c r="D653">
        <v>29556.5</v>
      </c>
      <c r="E653">
        <v>28838.7</v>
      </c>
      <c r="F653">
        <v>3207690</v>
      </c>
      <c r="G653">
        <v>1.5100000000000001E-2</v>
      </c>
    </row>
    <row r="654" spans="1:7" x14ac:dyDescent="0.2">
      <c r="A654" s="1">
        <v>44709</v>
      </c>
      <c r="B654">
        <v>29027.1</v>
      </c>
      <c r="C654">
        <v>28620.1</v>
      </c>
      <c r="D654">
        <v>29194.400000000001</v>
      </c>
      <c r="E654">
        <v>28537.200000000001</v>
      </c>
      <c r="F654">
        <v>3816690</v>
      </c>
      <c r="G654">
        <v>1.49E-2</v>
      </c>
    </row>
    <row r="655" spans="1:7" x14ac:dyDescent="0.2">
      <c r="A655" s="1">
        <v>44708</v>
      </c>
      <c r="B655">
        <v>28601.200000000001</v>
      </c>
      <c r="C655">
        <v>29194</v>
      </c>
      <c r="D655">
        <v>29377.1</v>
      </c>
      <c r="E655">
        <v>28282.2</v>
      </c>
      <c r="F655">
        <v>4772810</v>
      </c>
      <c r="G655">
        <v>-2.06E-2</v>
      </c>
    </row>
    <row r="656" spans="1:7" x14ac:dyDescent="0.2">
      <c r="A656" s="1">
        <v>44707</v>
      </c>
      <c r="B656">
        <v>29203.5</v>
      </c>
      <c r="C656">
        <v>29537.9</v>
      </c>
      <c r="D656">
        <v>29868.9</v>
      </c>
      <c r="E656">
        <v>28077.9</v>
      </c>
      <c r="F656">
        <v>8996410</v>
      </c>
      <c r="G656">
        <v>-1.14E-2</v>
      </c>
    </row>
    <row r="657" spans="1:7" x14ac:dyDescent="0.2">
      <c r="A657" s="1">
        <v>44706</v>
      </c>
      <c r="B657">
        <v>29540.6</v>
      </c>
      <c r="C657">
        <v>29648.7</v>
      </c>
      <c r="D657">
        <v>30202.3</v>
      </c>
      <c r="E657">
        <v>29353.5</v>
      </c>
      <c r="F657">
        <v>6702249.9999999991</v>
      </c>
      <c r="G657">
        <v>-3.5999999999999999E-3</v>
      </c>
    </row>
    <row r="658" spans="1:7" x14ac:dyDescent="0.2">
      <c r="A658" s="1">
        <v>44705</v>
      </c>
      <c r="B658">
        <v>29648.7</v>
      </c>
      <c r="C658">
        <v>29091.599999999999</v>
      </c>
      <c r="D658">
        <v>29810.799999999999</v>
      </c>
      <c r="E658">
        <v>28706.1</v>
      </c>
      <c r="F658">
        <v>3335640</v>
      </c>
      <c r="G658">
        <v>1.9099999999999999E-2</v>
      </c>
    </row>
    <row r="659" spans="1:7" x14ac:dyDescent="0.2">
      <c r="A659" s="1">
        <v>44704</v>
      </c>
      <c r="B659">
        <v>29093.3</v>
      </c>
      <c r="C659">
        <v>30287.3</v>
      </c>
      <c r="D659">
        <v>30644.799999999999</v>
      </c>
      <c r="E659">
        <v>28913.599999999999</v>
      </c>
      <c r="F659">
        <v>921000</v>
      </c>
      <c r="G659">
        <v>-3.9399999999999998E-2</v>
      </c>
    </row>
    <row r="660" spans="1:7" x14ac:dyDescent="0.2">
      <c r="A660" s="1">
        <v>44703</v>
      </c>
      <c r="B660">
        <v>30286.6</v>
      </c>
      <c r="C660">
        <v>29433</v>
      </c>
      <c r="D660">
        <v>30462</v>
      </c>
      <c r="E660">
        <v>29260.1</v>
      </c>
      <c r="F660">
        <v>3036000</v>
      </c>
      <c r="G660">
        <v>2.8899999999999999E-2</v>
      </c>
    </row>
    <row r="661" spans="1:7" x14ac:dyDescent="0.2">
      <c r="A661" s="1">
        <v>44702</v>
      </c>
      <c r="B661">
        <v>29434.6</v>
      </c>
      <c r="C661">
        <v>29188.7</v>
      </c>
      <c r="D661">
        <v>29623.200000000001</v>
      </c>
      <c r="E661">
        <v>28953.9</v>
      </c>
      <c r="F661">
        <v>871290.00000000012</v>
      </c>
      <c r="G661">
        <v>8.8000000000000005E-3</v>
      </c>
    </row>
    <row r="662" spans="1:7" x14ac:dyDescent="0.2">
      <c r="A662" s="1">
        <v>44701</v>
      </c>
      <c r="B662">
        <v>29178.6</v>
      </c>
      <c r="C662">
        <v>30305.9</v>
      </c>
      <c r="D662">
        <v>30735.1</v>
      </c>
      <c r="E662">
        <v>28738.5</v>
      </c>
      <c r="F662">
        <v>7704840</v>
      </c>
      <c r="G662">
        <v>-3.7199999999999997E-2</v>
      </c>
    </row>
    <row r="663" spans="1:7" x14ac:dyDescent="0.2">
      <c r="A663" s="1">
        <v>44700</v>
      </c>
      <c r="B663">
        <v>30305.9</v>
      </c>
      <c r="C663">
        <v>28700.400000000001</v>
      </c>
      <c r="D663">
        <v>30525.1</v>
      </c>
      <c r="E663">
        <v>28682.1</v>
      </c>
      <c r="F663">
        <v>3852440</v>
      </c>
      <c r="G663">
        <v>5.6599999999999998E-2</v>
      </c>
    </row>
    <row r="664" spans="1:7" x14ac:dyDescent="0.2">
      <c r="A664" s="1">
        <v>44699</v>
      </c>
      <c r="B664">
        <v>28683.7</v>
      </c>
      <c r="C664">
        <v>30437.5</v>
      </c>
      <c r="D664">
        <v>30687.9</v>
      </c>
      <c r="E664">
        <v>28648.1</v>
      </c>
      <c r="F664">
        <v>276090</v>
      </c>
      <c r="G664">
        <v>-5.7599999999999998E-2</v>
      </c>
    </row>
    <row r="665" spans="1:7" x14ac:dyDescent="0.2">
      <c r="A665" s="1">
        <v>44698</v>
      </c>
      <c r="B665">
        <v>30437.5</v>
      </c>
      <c r="C665">
        <v>29856.7</v>
      </c>
      <c r="D665">
        <v>30720.1</v>
      </c>
      <c r="E665">
        <v>29484.5</v>
      </c>
      <c r="F665">
        <v>5016690</v>
      </c>
      <c r="G665">
        <v>1.9699999999999999E-2</v>
      </c>
    </row>
    <row r="666" spans="1:7" x14ac:dyDescent="0.2">
      <c r="A666" s="1">
        <v>44697</v>
      </c>
      <c r="B666">
        <v>29849</v>
      </c>
      <c r="C666">
        <v>31308.3</v>
      </c>
      <c r="D666">
        <v>31312.400000000001</v>
      </c>
      <c r="E666">
        <v>29135.8</v>
      </c>
      <c r="F666">
        <v>2506250</v>
      </c>
      <c r="G666">
        <v>-4.6600000000000003E-2</v>
      </c>
    </row>
    <row r="667" spans="1:7" x14ac:dyDescent="0.2">
      <c r="A667" s="1">
        <v>44696</v>
      </c>
      <c r="B667">
        <v>31308.7</v>
      </c>
      <c r="C667">
        <v>30078.6</v>
      </c>
      <c r="D667">
        <v>31383.8</v>
      </c>
      <c r="E667">
        <v>29499.4</v>
      </c>
      <c r="F667">
        <v>2879360</v>
      </c>
      <c r="G667">
        <v>4.0800000000000003E-2</v>
      </c>
    </row>
    <row r="668" spans="1:7" x14ac:dyDescent="0.2">
      <c r="A668" s="1">
        <v>44695</v>
      </c>
      <c r="B668">
        <v>30080.400000000001</v>
      </c>
      <c r="C668">
        <v>29285.200000000001</v>
      </c>
      <c r="D668">
        <v>30277.4</v>
      </c>
      <c r="E668">
        <v>28666.7</v>
      </c>
      <c r="F668">
        <v>3241159.9999999995</v>
      </c>
      <c r="G668">
        <v>2.7199999999999998E-2</v>
      </c>
    </row>
    <row r="669" spans="1:7" x14ac:dyDescent="0.2">
      <c r="A669" s="1">
        <v>44694</v>
      </c>
      <c r="B669">
        <v>29284.400000000001</v>
      </c>
      <c r="C669">
        <v>28994.3</v>
      </c>
      <c r="D669">
        <v>31002.7</v>
      </c>
      <c r="E669">
        <v>28755</v>
      </c>
      <c r="F669">
        <v>3248289.9999999995</v>
      </c>
      <c r="G669">
        <v>1.06E-2</v>
      </c>
    </row>
    <row r="670" spans="1:7" x14ac:dyDescent="0.2">
      <c r="A670" s="1">
        <v>44693</v>
      </c>
      <c r="B670">
        <v>28976</v>
      </c>
      <c r="C670">
        <v>29073.4</v>
      </c>
      <c r="D670">
        <v>30136.7</v>
      </c>
      <c r="E670">
        <v>26500.5</v>
      </c>
      <c r="F670">
        <v>14855040</v>
      </c>
      <c r="G670">
        <v>-3.2000000000000002E-3</v>
      </c>
    </row>
    <row r="671" spans="1:7" x14ac:dyDescent="0.2">
      <c r="A671" s="1">
        <v>44692</v>
      </c>
      <c r="B671">
        <v>29068.2</v>
      </c>
      <c r="C671">
        <v>31008</v>
      </c>
      <c r="D671">
        <v>32113.599999999999</v>
      </c>
      <c r="E671">
        <v>27835.5</v>
      </c>
      <c r="F671">
        <v>26720999.999999996</v>
      </c>
      <c r="G671">
        <v>-6.25E-2</v>
      </c>
    </row>
    <row r="672" spans="1:7" x14ac:dyDescent="0.2">
      <c r="A672" s="1">
        <v>44691</v>
      </c>
      <c r="B672">
        <v>31007.5</v>
      </c>
      <c r="C672">
        <v>30098.2</v>
      </c>
      <c r="D672">
        <v>32621.200000000001</v>
      </c>
      <c r="E672">
        <v>29831</v>
      </c>
      <c r="F672">
        <v>14372210</v>
      </c>
      <c r="G672">
        <v>3.0300000000000001E-2</v>
      </c>
    </row>
    <row r="673" spans="1:7" x14ac:dyDescent="0.2">
      <c r="A673" s="1">
        <v>44690</v>
      </c>
      <c r="B673">
        <v>30095</v>
      </c>
      <c r="C673">
        <v>34041</v>
      </c>
      <c r="D673">
        <v>34227</v>
      </c>
      <c r="E673">
        <v>30095</v>
      </c>
      <c r="F673">
        <v>2412810</v>
      </c>
      <c r="G673">
        <v>-0.1164</v>
      </c>
    </row>
    <row r="674" spans="1:7" x14ac:dyDescent="0.2">
      <c r="A674" s="1">
        <v>44689</v>
      </c>
      <c r="B674">
        <v>34060</v>
      </c>
      <c r="C674">
        <v>35468</v>
      </c>
      <c r="D674">
        <v>35497</v>
      </c>
      <c r="E674">
        <v>33727</v>
      </c>
      <c r="F674">
        <v>671.05</v>
      </c>
      <c r="G674">
        <v>-3.9699999999999999E-2</v>
      </c>
    </row>
    <row r="675" spans="1:7" x14ac:dyDescent="0.2">
      <c r="A675" s="1">
        <v>44688</v>
      </c>
      <c r="B675">
        <v>35468</v>
      </c>
      <c r="C675">
        <v>36003</v>
      </c>
      <c r="D675">
        <v>36119</v>
      </c>
      <c r="E675">
        <v>34773</v>
      </c>
      <c r="F675">
        <v>288.86</v>
      </c>
      <c r="G675">
        <v>-1.4999999999999999E-2</v>
      </c>
    </row>
    <row r="676" spans="1:7" x14ac:dyDescent="0.2">
      <c r="A676" s="1">
        <v>44687</v>
      </c>
      <c r="B676">
        <v>36009</v>
      </c>
      <c r="C676">
        <v>36540</v>
      </c>
      <c r="D676">
        <v>36646</v>
      </c>
      <c r="E676">
        <v>35267</v>
      </c>
      <c r="F676">
        <v>752.84</v>
      </c>
      <c r="G676">
        <v>-1.46E-2</v>
      </c>
    </row>
    <row r="677" spans="1:7" x14ac:dyDescent="0.2">
      <c r="A677" s="1">
        <v>44686</v>
      </c>
      <c r="B677">
        <v>36544</v>
      </c>
      <c r="C677">
        <v>39686</v>
      </c>
      <c r="D677">
        <v>39833</v>
      </c>
      <c r="E677">
        <v>36183</v>
      </c>
      <c r="F677">
        <v>1.04</v>
      </c>
      <c r="G677">
        <v>-7.9200000000000007E-2</v>
      </c>
    </row>
    <row r="678" spans="1:7" x14ac:dyDescent="0.2">
      <c r="A678" s="1">
        <v>44685</v>
      </c>
      <c r="B678">
        <v>39688</v>
      </c>
      <c r="C678">
        <v>37717</v>
      </c>
      <c r="D678">
        <v>40021</v>
      </c>
      <c r="E678">
        <v>37660</v>
      </c>
      <c r="F678">
        <v>691.49</v>
      </c>
      <c r="G678">
        <v>5.2200000000000003E-2</v>
      </c>
    </row>
    <row r="679" spans="1:7" x14ac:dyDescent="0.2">
      <c r="A679" s="1">
        <v>44684</v>
      </c>
      <c r="B679">
        <v>37718</v>
      </c>
      <c r="C679">
        <v>38515</v>
      </c>
      <c r="D679">
        <v>38647</v>
      </c>
      <c r="E679">
        <v>37513</v>
      </c>
      <c r="F679">
        <v>367.21</v>
      </c>
      <c r="G679">
        <v>-2.07E-2</v>
      </c>
    </row>
    <row r="680" spans="1:7" x14ac:dyDescent="0.2">
      <c r="A680" s="1">
        <v>44683</v>
      </c>
      <c r="B680">
        <v>38514</v>
      </c>
      <c r="C680">
        <v>38472</v>
      </c>
      <c r="D680">
        <v>39134</v>
      </c>
      <c r="E680">
        <v>38061</v>
      </c>
      <c r="F680">
        <v>580.79</v>
      </c>
      <c r="G680">
        <v>1.4E-3</v>
      </c>
    </row>
    <row r="681" spans="1:7" x14ac:dyDescent="0.2">
      <c r="A681" s="1">
        <v>44682</v>
      </c>
      <c r="B681">
        <v>38461</v>
      </c>
      <c r="C681">
        <v>37642</v>
      </c>
      <c r="D681">
        <v>38676</v>
      </c>
      <c r="E681">
        <v>37397</v>
      </c>
      <c r="F681">
        <v>276.99</v>
      </c>
      <c r="G681">
        <v>2.1499999999999998E-2</v>
      </c>
    </row>
    <row r="682" spans="1:7" x14ac:dyDescent="0.2">
      <c r="A682" s="1">
        <v>44681</v>
      </c>
      <c r="B682">
        <v>37650</v>
      </c>
      <c r="C682">
        <v>38590</v>
      </c>
      <c r="D682">
        <v>38776</v>
      </c>
      <c r="E682">
        <v>37596</v>
      </c>
      <c r="F682">
        <v>248.22</v>
      </c>
      <c r="G682">
        <v>-2.41E-2</v>
      </c>
    </row>
    <row r="683" spans="1:7" x14ac:dyDescent="0.2">
      <c r="A683" s="1">
        <v>44680</v>
      </c>
      <c r="B683">
        <v>38581</v>
      </c>
      <c r="C683">
        <v>39748</v>
      </c>
      <c r="D683">
        <v>39919</v>
      </c>
      <c r="E683">
        <v>38175</v>
      </c>
      <c r="F683">
        <v>382.9</v>
      </c>
      <c r="G683">
        <v>-2.9399999999999999E-2</v>
      </c>
    </row>
    <row r="684" spans="1:7" x14ac:dyDescent="0.2">
      <c r="A684" s="1">
        <v>44679</v>
      </c>
      <c r="B684">
        <v>39748</v>
      </c>
      <c r="C684">
        <v>39243</v>
      </c>
      <c r="D684">
        <v>40382</v>
      </c>
      <c r="E684">
        <v>38888</v>
      </c>
      <c r="F684">
        <v>542.39</v>
      </c>
      <c r="G684">
        <v>1.29E-2</v>
      </c>
    </row>
    <row r="685" spans="1:7" x14ac:dyDescent="0.2">
      <c r="A685" s="1">
        <v>44678</v>
      </c>
      <c r="B685">
        <v>39243</v>
      </c>
      <c r="C685">
        <v>38113</v>
      </c>
      <c r="D685">
        <v>39447</v>
      </c>
      <c r="E685">
        <v>37869</v>
      </c>
      <c r="F685">
        <v>426.83</v>
      </c>
      <c r="G685">
        <v>2.9600000000000001E-2</v>
      </c>
    </row>
    <row r="686" spans="1:7" x14ac:dyDescent="0.2">
      <c r="A686" s="1">
        <v>44677</v>
      </c>
      <c r="B686">
        <v>38113</v>
      </c>
      <c r="C686">
        <v>40443</v>
      </c>
      <c r="D686">
        <v>40770</v>
      </c>
      <c r="E686">
        <v>37708</v>
      </c>
      <c r="F686">
        <v>681.47</v>
      </c>
      <c r="G686">
        <v>-5.7200000000000001E-2</v>
      </c>
    </row>
    <row r="687" spans="1:7" x14ac:dyDescent="0.2">
      <c r="A687" s="1">
        <v>44676</v>
      </c>
      <c r="B687">
        <v>40427</v>
      </c>
      <c r="C687">
        <v>39464</v>
      </c>
      <c r="D687">
        <v>40599</v>
      </c>
      <c r="E687">
        <v>38233</v>
      </c>
      <c r="F687">
        <v>654.6</v>
      </c>
      <c r="G687">
        <v>2.4400000000000002E-2</v>
      </c>
    </row>
    <row r="688" spans="1:7" x14ac:dyDescent="0.2">
      <c r="A688" s="1">
        <v>44675</v>
      </c>
      <c r="B688">
        <v>39464</v>
      </c>
      <c r="C688">
        <v>39434</v>
      </c>
      <c r="D688">
        <v>39929</v>
      </c>
      <c r="E688">
        <v>39033</v>
      </c>
      <c r="F688">
        <v>283.63</v>
      </c>
      <c r="G688">
        <v>1.1999999999999999E-3</v>
      </c>
    </row>
    <row r="689" spans="1:7" x14ac:dyDescent="0.2">
      <c r="A689" s="1">
        <v>44674</v>
      </c>
      <c r="B689">
        <v>39418</v>
      </c>
      <c r="C689">
        <v>39709</v>
      </c>
      <c r="D689">
        <v>39973</v>
      </c>
      <c r="E689">
        <v>39291</v>
      </c>
      <c r="F689">
        <v>190.6</v>
      </c>
      <c r="G689">
        <v>-7.3000000000000001E-3</v>
      </c>
    </row>
    <row r="690" spans="1:7" x14ac:dyDescent="0.2">
      <c r="A690" s="1">
        <v>44673</v>
      </c>
      <c r="B690">
        <v>39709</v>
      </c>
      <c r="C690">
        <v>40487</v>
      </c>
      <c r="D690">
        <v>40792</v>
      </c>
      <c r="E690">
        <v>39200</v>
      </c>
      <c r="F690">
        <v>421.3</v>
      </c>
      <c r="G690">
        <v>-1.9099999999999999E-2</v>
      </c>
    </row>
    <row r="691" spans="1:7" x14ac:dyDescent="0.2">
      <c r="A691" s="1">
        <v>44672</v>
      </c>
      <c r="B691">
        <v>40482</v>
      </c>
      <c r="C691">
        <v>41370</v>
      </c>
      <c r="D691">
        <v>42969</v>
      </c>
      <c r="E691">
        <v>39793</v>
      </c>
      <c r="F691">
        <v>493.05</v>
      </c>
      <c r="G691">
        <v>-2.1399999999999999E-2</v>
      </c>
    </row>
    <row r="692" spans="1:7" x14ac:dyDescent="0.2">
      <c r="A692" s="1">
        <v>44671</v>
      </c>
      <c r="B692">
        <v>41368</v>
      </c>
      <c r="C692">
        <v>41499</v>
      </c>
      <c r="D692">
        <v>42203</v>
      </c>
      <c r="E692">
        <v>40915</v>
      </c>
      <c r="F692">
        <v>382.84</v>
      </c>
      <c r="G692">
        <v>-3.3E-3</v>
      </c>
    </row>
    <row r="693" spans="1:7" x14ac:dyDescent="0.2">
      <c r="A693" s="1">
        <v>44670</v>
      </c>
      <c r="B693">
        <v>41503</v>
      </c>
      <c r="C693">
        <v>40809</v>
      </c>
      <c r="D693">
        <v>41746</v>
      </c>
      <c r="E693">
        <v>40585</v>
      </c>
      <c r="F693">
        <v>268.27999999999997</v>
      </c>
      <c r="G693">
        <v>1.72E-2</v>
      </c>
    </row>
    <row r="694" spans="1:7" x14ac:dyDescent="0.2">
      <c r="A694" s="1">
        <v>44669</v>
      </c>
      <c r="B694">
        <v>40803</v>
      </c>
      <c r="C694">
        <v>39700</v>
      </c>
      <c r="D694">
        <v>41095</v>
      </c>
      <c r="E694">
        <v>38577</v>
      </c>
      <c r="F694">
        <v>484.26</v>
      </c>
      <c r="G694">
        <v>2.7699999999999999E-2</v>
      </c>
    </row>
    <row r="695" spans="1:7" x14ac:dyDescent="0.2">
      <c r="A695" s="1">
        <v>44668</v>
      </c>
      <c r="B695">
        <v>39703</v>
      </c>
      <c r="C695">
        <v>40382</v>
      </c>
      <c r="D695">
        <v>40599</v>
      </c>
      <c r="E695">
        <v>39561</v>
      </c>
      <c r="F695">
        <v>210.01</v>
      </c>
      <c r="G695">
        <v>-1.6799999999999999E-2</v>
      </c>
    </row>
    <row r="696" spans="1:7" x14ac:dyDescent="0.2">
      <c r="A696" s="1">
        <v>44667</v>
      </c>
      <c r="B696">
        <v>40382</v>
      </c>
      <c r="C696">
        <v>40571</v>
      </c>
      <c r="D696">
        <v>40691</v>
      </c>
      <c r="E696">
        <v>40003</v>
      </c>
      <c r="F696">
        <v>151.31</v>
      </c>
      <c r="G696">
        <v>-4.4000000000000003E-3</v>
      </c>
    </row>
    <row r="697" spans="1:7" x14ac:dyDescent="0.2">
      <c r="A697" s="1">
        <v>44666</v>
      </c>
      <c r="B697">
        <v>40560</v>
      </c>
      <c r="C697">
        <v>39936</v>
      </c>
      <c r="D697">
        <v>40850</v>
      </c>
      <c r="E697">
        <v>39781</v>
      </c>
      <c r="F697">
        <v>233.09</v>
      </c>
      <c r="G697">
        <v>1.5599999999999999E-2</v>
      </c>
    </row>
    <row r="698" spans="1:7" x14ac:dyDescent="0.2">
      <c r="A698" s="1">
        <v>44665</v>
      </c>
      <c r="B698">
        <v>39936</v>
      </c>
      <c r="C698">
        <v>41133</v>
      </c>
      <c r="D698">
        <v>41494</v>
      </c>
      <c r="E698">
        <v>39585</v>
      </c>
      <c r="F698">
        <v>294.29000000000002</v>
      </c>
      <c r="G698">
        <v>-2.9100000000000001E-2</v>
      </c>
    </row>
    <row r="699" spans="1:7" x14ac:dyDescent="0.2">
      <c r="A699" s="1">
        <v>44664</v>
      </c>
      <c r="B699">
        <v>41133</v>
      </c>
      <c r="C699">
        <v>40072</v>
      </c>
      <c r="D699">
        <v>41515</v>
      </c>
      <c r="E699">
        <v>39581</v>
      </c>
      <c r="F699">
        <v>406.7</v>
      </c>
      <c r="G699">
        <v>2.63E-2</v>
      </c>
    </row>
    <row r="700" spans="1:7" x14ac:dyDescent="0.2">
      <c r="A700" s="1">
        <v>44663</v>
      </c>
      <c r="B700">
        <v>40078</v>
      </c>
      <c r="C700">
        <v>39507</v>
      </c>
      <c r="D700">
        <v>40678</v>
      </c>
      <c r="E700">
        <v>39265</v>
      </c>
      <c r="F700">
        <v>468.27</v>
      </c>
      <c r="G700">
        <v>1.47E-2</v>
      </c>
    </row>
    <row r="701" spans="1:7" x14ac:dyDescent="0.2">
      <c r="A701" s="1">
        <v>44662</v>
      </c>
      <c r="B701">
        <v>39497</v>
      </c>
      <c r="C701">
        <v>42144</v>
      </c>
      <c r="D701">
        <v>42418</v>
      </c>
      <c r="E701">
        <v>39202</v>
      </c>
      <c r="F701">
        <v>608.38</v>
      </c>
      <c r="G701">
        <v>-6.2700000000000006E-2</v>
      </c>
    </row>
    <row r="702" spans="1:7" x14ac:dyDescent="0.2">
      <c r="A702" s="1">
        <v>44661</v>
      </c>
      <c r="B702">
        <v>42138</v>
      </c>
      <c r="C702">
        <v>42760</v>
      </c>
      <c r="D702">
        <v>43421</v>
      </c>
      <c r="E702">
        <v>41884</v>
      </c>
      <c r="F702">
        <v>255.83</v>
      </c>
      <c r="G702">
        <v>-1.47E-2</v>
      </c>
    </row>
    <row r="703" spans="1:7" x14ac:dyDescent="0.2">
      <c r="A703" s="1">
        <v>44660</v>
      </c>
      <c r="B703">
        <v>42767</v>
      </c>
      <c r="C703">
        <v>42275</v>
      </c>
      <c r="D703">
        <v>42809</v>
      </c>
      <c r="E703">
        <v>42129</v>
      </c>
      <c r="F703">
        <v>165.16</v>
      </c>
      <c r="G703">
        <v>1.1599999999999999E-2</v>
      </c>
    </row>
    <row r="704" spans="1:7" x14ac:dyDescent="0.2">
      <c r="A704" s="1">
        <v>44659</v>
      </c>
      <c r="B704">
        <v>42275</v>
      </c>
      <c r="C704">
        <v>43450</v>
      </c>
      <c r="D704">
        <v>43979</v>
      </c>
      <c r="E704">
        <v>42113</v>
      </c>
      <c r="F704">
        <v>467.83</v>
      </c>
      <c r="G704">
        <v>-2.7E-2</v>
      </c>
    </row>
    <row r="705" spans="1:7" x14ac:dyDescent="0.2">
      <c r="A705" s="1">
        <v>44658</v>
      </c>
      <c r="B705">
        <v>43448</v>
      </c>
      <c r="C705">
        <v>43166</v>
      </c>
      <c r="D705">
        <v>43893</v>
      </c>
      <c r="E705">
        <v>42747</v>
      </c>
      <c r="F705">
        <v>390.85</v>
      </c>
      <c r="G705">
        <v>6.4000000000000003E-3</v>
      </c>
    </row>
    <row r="706" spans="1:7" x14ac:dyDescent="0.2">
      <c r="A706" s="1">
        <v>44657</v>
      </c>
      <c r="B706">
        <v>43173</v>
      </c>
      <c r="C706">
        <v>45494</v>
      </c>
      <c r="D706">
        <v>45519</v>
      </c>
      <c r="E706">
        <v>43122</v>
      </c>
      <c r="F706">
        <v>649.52</v>
      </c>
      <c r="G706">
        <v>-5.1299999999999998E-2</v>
      </c>
    </row>
    <row r="707" spans="1:7" x14ac:dyDescent="0.2">
      <c r="A707" s="1">
        <v>44656</v>
      </c>
      <c r="B707">
        <v>45506</v>
      </c>
      <c r="C707">
        <v>46614</v>
      </c>
      <c r="D707">
        <v>47201</v>
      </c>
      <c r="E707">
        <v>45388</v>
      </c>
      <c r="F707">
        <v>421.11</v>
      </c>
      <c r="G707">
        <v>-2.41E-2</v>
      </c>
    </row>
    <row r="708" spans="1:7" x14ac:dyDescent="0.2">
      <c r="A708" s="1">
        <v>44655</v>
      </c>
      <c r="B708">
        <v>46629</v>
      </c>
      <c r="C708">
        <v>46407</v>
      </c>
      <c r="D708">
        <v>46899</v>
      </c>
      <c r="E708">
        <v>45152</v>
      </c>
      <c r="F708">
        <v>446.12</v>
      </c>
      <c r="G708">
        <v>4.7999999999999996E-3</v>
      </c>
    </row>
    <row r="709" spans="1:7" x14ac:dyDescent="0.2">
      <c r="A709" s="1">
        <v>44654</v>
      </c>
      <c r="B709">
        <v>46407</v>
      </c>
      <c r="C709">
        <v>45813</v>
      </c>
      <c r="D709">
        <v>47435</v>
      </c>
      <c r="E709">
        <v>45554</v>
      </c>
      <c r="F709">
        <v>398.86</v>
      </c>
      <c r="G709">
        <v>1.2999999999999999E-2</v>
      </c>
    </row>
    <row r="710" spans="1:7" x14ac:dyDescent="0.2">
      <c r="A710" s="1">
        <v>44653</v>
      </c>
      <c r="B710">
        <v>45811</v>
      </c>
      <c r="C710">
        <v>46299</v>
      </c>
      <c r="D710">
        <v>47212</v>
      </c>
      <c r="E710">
        <v>45641</v>
      </c>
      <c r="F710">
        <v>345.93</v>
      </c>
      <c r="G710">
        <v>-1.0500000000000001E-2</v>
      </c>
    </row>
    <row r="711" spans="1:7" x14ac:dyDescent="0.2">
      <c r="A711" s="1">
        <v>44652</v>
      </c>
      <c r="B711">
        <v>46297</v>
      </c>
      <c r="C711">
        <v>45529</v>
      </c>
      <c r="D711">
        <v>46728</v>
      </c>
      <c r="E711">
        <v>44261</v>
      </c>
      <c r="F711">
        <v>632.92999999999995</v>
      </c>
      <c r="G711">
        <v>1.7000000000000001E-2</v>
      </c>
    </row>
    <row r="712" spans="1:7" x14ac:dyDescent="0.2">
      <c r="A712" s="1">
        <v>44651</v>
      </c>
      <c r="B712">
        <v>45525</v>
      </c>
      <c r="C712">
        <v>47071</v>
      </c>
      <c r="D712">
        <v>47624</v>
      </c>
      <c r="E712">
        <v>45228</v>
      </c>
      <c r="F712">
        <v>520</v>
      </c>
      <c r="G712">
        <v>-3.2899999999999999E-2</v>
      </c>
    </row>
    <row r="713" spans="1:7" x14ac:dyDescent="0.2">
      <c r="A713" s="1">
        <v>44650</v>
      </c>
      <c r="B713">
        <v>47075</v>
      </c>
      <c r="C713">
        <v>47449</v>
      </c>
      <c r="D713">
        <v>47714</v>
      </c>
      <c r="E713">
        <v>46601</v>
      </c>
      <c r="F713">
        <v>467.76</v>
      </c>
      <c r="G713">
        <v>-7.9000000000000008E-3</v>
      </c>
    </row>
    <row r="714" spans="1:7" x14ac:dyDescent="0.2">
      <c r="A714" s="1">
        <v>44649</v>
      </c>
      <c r="B714">
        <v>47449</v>
      </c>
      <c r="C714">
        <v>47126</v>
      </c>
      <c r="D714">
        <v>48127</v>
      </c>
      <c r="E714">
        <v>47029</v>
      </c>
      <c r="F714">
        <v>478.82</v>
      </c>
      <c r="G714">
        <v>7.3000000000000001E-3</v>
      </c>
    </row>
    <row r="715" spans="1:7" x14ac:dyDescent="0.2">
      <c r="A715" s="1">
        <v>44648</v>
      </c>
      <c r="B715">
        <v>47105</v>
      </c>
      <c r="C715">
        <v>46859</v>
      </c>
      <c r="D715">
        <v>48199</v>
      </c>
      <c r="E715">
        <v>46672</v>
      </c>
      <c r="F715">
        <v>610.27</v>
      </c>
      <c r="G715">
        <v>5.1999999999999998E-3</v>
      </c>
    </row>
    <row r="716" spans="1:7" x14ac:dyDescent="0.2">
      <c r="A716" s="1">
        <v>44647</v>
      </c>
      <c r="B716">
        <v>46859</v>
      </c>
      <c r="C716">
        <v>44542</v>
      </c>
      <c r="D716">
        <v>46947</v>
      </c>
      <c r="E716">
        <v>44445</v>
      </c>
      <c r="F716">
        <v>388.79</v>
      </c>
      <c r="G716">
        <v>5.1900000000000002E-2</v>
      </c>
    </row>
    <row r="717" spans="1:7" x14ac:dyDescent="0.2">
      <c r="A717" s="1">
        <v>44646</v>
      </c>
      <c r="B717">
        <v>44548</v>
      </c>
      <c r="C717">
        <v>44331</v>
      </c>
      <c r="D717">
        <v>44818</v>
      </c>
      <c r="E717">
        <v>44090</v>
      </c>
      <c r="F717">
        <v>196.3</v>
      </c>
      <c r="G717">
        <v>4.8999999999999998E-3</v>
      </c>
    </row>
    <row r="718" spans="1:7" x14ac:dyDescent="0.2">
      <c r="A718" s="1">
        <v>44645</v>
      </c>
      <c r="B718">
        <v>44331</v>
      </c>
      <c r="C718">
        <v>44013</v>
      </c>
      <c r="D718">
        <v>45112</v>
      </c>
      <c r="E718">
        <v>43622</v>
      </c>
      <c r="F718">
        <v>494.09</v>
      </c>
      <c r="G718">
        <v>7.1999999999999998E-3</v>
      </c>
    </row>
    <row r="719" spans="1:7" x14ac:dyDescent="0.2">
      <c r="A719" s="1">
        <v>44644</v>
      </c>
      <c r="B719">
        <v>44013</v>
      </c>
      <c r="C719">
        <v>42911</v>
      </c>
      <c r="D719">
        <v>44251</v>
      </c>
      <c r="E719">
        <v>42658</v>
      </c>
      <c r="F719">
        <v>491.66</v>
      </c>
      <c r="G719">
        <v>2.5700000000000001E-2</v>
      </c>
    </row>
    <row r="720" spans="1:7" x14ac:dyDescent="0.2">
      <c r="A720" s="1">
        <v>44643</v>
      </c>
      <c r="B720">
        <v>42912</v>
      </c>
      <c r="C720">
        <v>42373</v>
      </c>
      <c r="D720">
        <v>43027</v>
      </c>
      <c r="E720">
        <v>41795</v>
      </c>
      <c r="F720">
        <v>433.96</v>
      </c>
      <c r="G720">
        <v>1.2699999999999999E-2</v>
      </c>
    </row>
    <row r="721" spans="1:7" x14ac:dyDescent="0.2">
      <c r="A721" s="1">
        <v>44642</v>
      </c>
      <c r="B721">
        <v>42373</v>
      </c>
      <c r="C721">
        <v>41022</v>
      </c>
      <c r="D721">
        <v>43327.9</v>
      </c>
      <c r="E721">
        <v>40893</v>
      </c>
      <c r="F721">
        <v>537.05999999999995</v>
      </c>
      <c r="G721">
        <v>3.2899999999999999E-2</v>
      </c>
    </row>
    <row r="722" spans="1:7" x14ac:dyDescent="0.2">
      <c r="A722" s="1">
        <v>44641</v>
      </c>
      <c r="B722">
        <v>41022</v>
      </c>
      <c r="C722">
        <v>41282</v>
      </c>
      <c r="D722">
        <v>41532</v>
      </c>
      <c r="E722">
        <v>40530</v>
      </c>
      <c r="F722">
        <v>406.62</v>
      </c>
      <c r="G722">
        <v>-6.1999999999999998E-3</v>
      </c>
    </row>
    <row r="723" spans="1:7" x14ac:dyDescent="0.2">
      <c r="A723" s="1">
        <v>44640</v>
      </c>
      <c r="B723">
        <v>41276</v>
      </c>
      <c r="C723">
        <v>42241</v>
      </c>
      <c r="D723">
        <v>42301</v>
      </c>
      <c r="E723">
        <v>40922</v>
      </c>
      <c r="F723">
        <v>308.45</v>
      </c>
      <c r="G723">
        <v>-2.2700000000000001E-2</v>
      </c>
    </row>
    <row r="724" spans="1:7" x14ac:dyDescent="0.2">
      <c r="A724" s="1">
        <v>44639</v>
      </c>
      <c r="B724">
        <v>42233</v>
      </c>
      <c r="C724">
        <v>41768</v>
      </c>
      <c r="D724">
        <v>42386</v>
      </c>
      <c r="E724">
        <v>41529.599999999999</v>
      </c>
      <c r="F724">
        <v>224.59</v>
      </c>
      <c r="G724">
        <v>1.11E-2</v>
      </c>
    </row>
    <row r="725" spans="1:7" x14ac:dyDescent="0.2">
      <c r="A725" s="1">
        <v>44638</v>
      </c>
      <c r="B725">
        <v>41767.800000000003</v>
      </c>
      <c r="C725">
        <v>40914.6</v>
      </c>
      <c r="D725">
        <v>42308.4</v>
      </c>
      <c r="E725">
        <v>40234.800000000003</v>
      </c>
      <c r="F725">
        <v>2.31</v>
      </c>
      <c r="G725">
        <v>2.0799999999999999E-2</v>
      </c>
    </row>
    <row r="726" spans="1:7" x14ac:dyDescent="0.2">
      <c r="A726" s="1">
        <v>44637</v>
      </c>
      <c r="B726">
        <v>40914.800000000003</v>
      </c>
      <c r="C726">
        <v>41118.699999999997</v>
      </c>
      <c r="D726">
        <v>41406</v>
      </c>
      <c r="E726">
        <v>40557.800000000003</v>
      </c>
      <c r="F726">
        <v>1.9</v>
      </c>
      <c r="G726">
        <v>-5.0000000000000001E-3</v>
      </c>
    </row>
    <row r="727" spans="1:7" x14ac:dyDescent="0.2">
      <c r="A727" s="1">
        <v>44636</v>
      </c>
      <c r="B727">
        <v>41118.699999999997</v>
      </c>
      <c r="C727">
        <v>39282.5</v>
      </c>
      <c r="D727">
        <v>41701.599999999999</v>
      </c>
      <c r="E727">
        <v>38953.199999999997</v>
      </c>
      <c r="F727">
        <v>4.47</v>
      </c>
      <c r="G727">
        <v>4.6699999999999998E-2</v>
      </c>
    </row>
    <row r="728" spans="1:7" x14ac:dyDescent="0.2">
      <c r="A728" s="1">
        <v>44635</v>
      </c>
      <c r="B728">
        <v>39285.699999999997</v>
      </c>
      <c r="C728">
        <v>39673</v>
      </c>
      <c r="D728">
        <v>39854.699999999997</v>
      </c>
      <c r="E728">
        <v>38220.9</v>
      </c>
      <c r="F728">
        <v>2.25</v>
      </c>
      <c r="G728">
        <v>-9.7000000000000003E-3</v>
      </c>
    </row>
    <row r="729" spans="1:7" x14ac:dyDescent="0.2">
      <c r="A729" s="1">
        <v>44634</v>
      </c>
      <c r="B729">
        <v>39671.1</v>
      </c>
      <c r="C729">
        <v>37789.5</v>
      </c>
      <c r="D729">
        <v>39914.300000000003</v>
      </c>
      <c r="E729">
        <v>37613.599999999999</v>
      </c>
      <c r="F729">
        <v>2.33</v>
      </c>
      <c r="G729">
        <v>4.9700000000000001E-2</v>
      </c>
    </row>
    <row r="730" spans="1:7" x14ac:dyDescent="0.2">
      <c r="A730" s="1">
        <v>44633</v>
      </c>
      <c r="B730">
        <v>37792.400000000001</v>
      </c>
      <c r="C730">
        <v>38813.199999999997</v>
      </c>
      <c r="D730">
        <v>39272.300000000003</v>
      </c>
      <c r="E730">
        <v>37603.4</v>
      </c>
      <c r="F730">
        <v>1.55</v>
      </c>
      <c r="G730">
        <v>-2.63E-2</v>
      </c>
    </row>
    <row r="731" spans="1:7" x14ac:dyDescent="0.2">
      <c r="A731" s="1">
        <v>44632</v>
      </c>
      <c r="B731">
        <v>38814.300000000003</v>
      </c>
      <c r="C731">
        <v>38730.199999999997</v>
      </c>
      <c r="D731">
        <v>39355.300000000003</v>
      </c>
      <c r="E731">
        <v>38666.5</v>
      </c>
      <c r="F731">
        <v>1.1100000000000001</v>
      </c>
      <c r="G731">
        <v>2.2000000000000001E-3</v>
      </c>
    </row>
    <row r="732" spans="1:7" x14ac:dyDescent="0.2">
      <c r="A732" s="1">
        <v>44631</v>
      </c>
      <c r="B732">
        <v>38730.199999999997</v>
      </c>
      <c r="C732">
        <v>39422.5</v>
      </c>
      <c r="D732">
        <v>40177</v>
      </c>
      <c r="E732">
        <v>38236.400000000001</v>
      </c>
      <c r="F732">
        <v>2.79</v>
      </c>
      <c r="G732">
        <v>-1.7399999999999999E-2</v>
      </c>
    </row>
    <row r="733" spans="1:7" x14ac:dyDescent="0.2">
      <c r="A733" s="1">
        <v>44630</v>
      </c>
      <c r="B733">
        <v>39416.300000000003</v>
      </c>
      <c r="C733">
        <v>41933.9</v>
      </c>
      <c r="D733">
        <v>42029.1</v>
      </c>
      <c r="E733">
        <v>38603.5</v>
      </c>
      <c r="F733">
        <v>3.62</v>
      </c>
      <c r="G733">
        <v>-5.9900000000000002E-2</v>
      </c>
    </row>
    <row r="734" spans="1:7" x14ac:dyDescent="0.2">
      <c r="A734" s="1">
        <v>44629</v>
      </c>
      <c r="B734">
        <v>41929</v>
      </c>
      <c r="C734">
        <v>38731.5</v>
      </c>
      <c r="D734">
        <v>42538.5</v>
      </c>
      <c r="E734">
        <v>38663.300000000003</v>
      </c>
      <c r="F734">
        <v>3.6</v>
      </c>
      <c r="G734">
        <v>8.2199999999999995E-2</v>
      </c>
    </row>
    <row r="735" spans="1:7" x14ac:dyDescent="0.2">
      <c r="A735" s="1">
        <v>44628</v>
      </c>
      <c r="B735">
        <v>38744.800000000003</v>
      </c>
      <c r="C735">
        <v>38020.6</v>
      </c>
      <c r="D735">
        <v>39351.5</v>
      </c>
      <c r="E735">
        <v>37886.6</v>
      </c>
      <c r="F735">
        <v>2.67</v>
      </c>
      <c r="G735">
        <v>1.89E-2</v>
      </c>
    </row>
    <row r="736" spans="1:7" x14ac:dyDescent="0.2">
      <c r="A736" s="1">
        <v>44627</v>
      </c>
      <c r="B736">
        <v>38024.800000000003</v>
      </c>
      <c r="C736">
        <v>38420.6</v>
      </c>
      <c r="D736">
        <v>39532</v>
      </c>
      <c r="E736">
        <v>37182.1</v>
      </c>
      <c r="F736">
        <v>3.02</v>
      </c>
      <c r="G736">
        <v>-9.9000000000000008E-3</v>
      </c>
    </row>
    <row r="737" spans="1:7" x14ac:dyDescent="0.2">
      <c r="A737" s="1">
        <v>44626</v>
      </c>
      <c r="B737">
        <v>38403.1</v>
      </c>
      <c r="C737">
        <v>39396.300000000003</v>
      </c>
      <c r="D737">
        <v>39668.1</v>
      </c>
      <c r="E737">
        <v>38115</v>
      </c>
      <c r="F737">
        <v>1.93</v>
      </c>
      <c r="G737">
        <v>-2.52E-2</v>
      </c>
    </row>
    <row r="738" spans="1:7" x14ac:dyDescent="0.2">
      <c r="A738" s="1">
        <v>44625</v>
      </c>
      <c r="B738">
        <v>39395.800000000003</v>
      </c>
      <c r="C738">
        <v>39142.800000000003</v>
      </c>
      <c r="D738">
        <v>39600.199999999997</v>
      </c>
      <c r="E738">
        <v>38626.1</v>
      </c>
      <c r="F738">
        <v>1.5</v>
      </c>
      <c r="G738">
        <v>6.4999999999999997E-3</v>
      </c>
    </row>
    <row r="739" spans="1:7" x14ac:dyDescent="0.2">
      <c r="A739" s="1">
        <v>44624</v>
      </c>
      <c r="B739">
        <v>39142.699999999997</v>
      </c>
      <c r="C739">
        <v>42463</v>
      </c>
      <c r="D739">
        <v>42848.7</v>
      </c>
      <c r="E739">
        <v>38594.9</v>
      </c>
      <c r="F739">
        <v>3.21</v>
      </c>
      <c r="G739">
        <v>-7.8200000000000006E-2</v>
      </c>
    </row>
    <row r="740" spans="1:7" x14ac:dyDescent="0.2">
      <c r="A740" s="1">
        <v>44623</v>
      </c>
      <c r="B740">
        <v>42463</v>
      </c>
      <c r="C740">
        <v>43912.800000000003</v>
      </c>
      <c r="D740">
        <v>44077.2</v>
      </c>
      <c r="E740">
        <v>41840.800000000003</v>
      </c>
      <c r="F740">
        <v>815210</v>
      </c>
      <c r="G740">
        <v>-3.3000000000000002E-2</v>
      </c>
    </row>
    <row r="741" spans="1:7" x14ac:dyDescent="0.2">
      <c r="A741" s="1">
        <v>44622</v>
      </c>
      <c r="B741">
        <v>43912.800000000003</v>
      </c>
      <c r="C741">
        <v>44420.3</v>
      </c>
      <c r="D741">
        <v>45294.2</v>
      </c>
      <c r="E741">
        <v>43361.3</v>
      </c>
      <c r="F741">
        <v>6627239.9999999991</v>
      </c>
      <c r="G741">
        <v>-1.14E-2</v>
      </c>
    </row>
    <row r="742" spans="1:7" x14ac:dyDescent="0.2">
      <c r="A742" s="1">
        <v>44621</v>
      </c>
      <c r="B742">
        <v>44420.3</v>
      </c>
      <c r="C742">
        <v>43187.199999999997</v>
      </c>
      <c r="D742">
        <v>44900.5</v>
      </c>
      <c r="E742">
        <v>42876.6</v>
      </c>
      <c r="F742">
        <v>6074890</v>
      </c>
      <c r="G742">
        <v>2.8500000000000001E-2</v>
      </c>
    </row>
    <row r="743" spans="1:7" x14ac:dyDescent="0.2">
      <c r="A743" s="1">
        <v>44620</v>
      </c>
      <c r="B743">
        <v>43188.2</v>
      </c>
      <c r="C743">
        <v>37707.199999999997</v>
      </c>
      <c r="D743">
        <v>43977.8</v>
      </c>
      <c r="E743">
        <v>37458.9</v>
      </c>
      <c r="F743">
        <v>756490</v>
      </c>
      <c r="G743">
        <v>0.1459</v>
      </c>
    </row>
    <row r="744" spans="1:7" x14ac:dyDescent="0.2">
      <c r="A744" s="1">
        <v>44619</v>
      </c>
      <c r="B744">
        <v>37689.1</v>
      </c>
      <c r="C744">
        <v>39116.6</v>
      </c>
      <c r="D744">
        <v>39838.5</v>
      </c>
      <c r="E744">
        <v>37062.300000000003</v>
      </c>
      <c r="F744">
        <v>925960</v>
      </c>
      <c r="G744">
        <v>-3.6499999999999998E-2</v>
      </c>
    </row>
    <row r="745" spans="1:7" x14ac:dyDescent="0.2">
      <c r="A745" s="1">
        <v>44618</v>
      </c>
      <c r="B745">
        <v>39115.5</v>
      </c>
      <c r="C745">
        <v>39221.599999999999</v>
      </c>
      <c r="D745">
        <v>40094.5</v>
      </c>
      <c r="E745">
        <v>38639.1</v>
      </c>
      <c r="F745">
        <v>2285250</v>
      </c>
      <c r="G745">
        <v>-2.3999999999999998E-3</v>
      </c>
    </row>
    <row r="746" spans="1:7" x14ac:dyDescent="0.2">
      <c r="A746" s="1">
        <v>44617</v>
      </c>
      <c r="B746">
        <v>39209.599999999999</v>
      </c>
      <c r="C746">
        <v>38339.199999999997</v>
      </c>
      <c r="D746">
        <v>39683.699999999997</v>
      </c>
      <c r="E746">
        <v>38042.6</v>
      </c>
      <c r="F746">
        <v>6534840</v>
      </c>
      <c r="G746">
        <v>2.2700000000000001E-2</v>
      </c>
    </row>
    <row r="747" spans="1:7" x14ac:dyDescent="0.2">
      <c r="A747" s="1">
        <v>44616</v>
      </c>
      <c r="B747">
        <v>38339.199999999997</v>
      </c>
      <c r="C747">
        <v>37250.199999999997</v>
      </c>
      <c r="D747">
        <v>39351.599999999999</v>
      </c>
      <c r="E747">
        <v>34357.4</v>
      </c>
      <c r="F747">
        <v>8482090</v>
      </c>
      <c r="G747">
        <v>2.9899999999999999E-2</v>
      </c>
    </row>
    <row r="748" spans="1:7" x14ac:dyDescent="0.2">
      <c r="A748" s="1">
        <v>44615</v>
      </c>
      <c r="B748">
        <v>37224.6</v>
      </c>
      <c r="C748">
        <v>38248.199999999997</v>
      </c>
      <c r="D748">
        <v>39194.5</v>
      </c>
      <c r="E748">
        <v>37099.5</v>
      </c>
      <c r="F748">
        <v>5446560</v>
      </c>
      <c r="G748">
        <v>-2.6800000000000001E-2</v>
      </c>
    </row>
    <row r="749" spans="1:7" x14ac:dyDescent="0.2">
      <c r="A749" s="1">
        <v>44614</v>
      </c>
      <c r="B749">
        <v>38248.199999999997</v>
      </c>
      <c r="C749">
        <v>37018.300000000003</v>
      </c>
      <c r="D749">
        <v>38414.9</v>
      </c>
      <c r="E749">
        <v>36399.599999999999</v>
      </c>
      <c r="F749">
        <v>6206250</v>
      </c>
      <c r="G749">
        <v>3.32E-2</v>
      </c>
    </row>
    <row r="750" spans="1:7" x14ac:dyDescent="0.2">
      <c r="A750" s="1">
        <v>44613</v>
      </c>
      <c r="B750">
        <v>37017.699999999997</v>
      </c>
      <c r="C750">
        <v>38355</v>
      </c>
      <c r="D750">
        <v>39444.1</v>
      </c>
      <c r="E750">
        <v>36868.9</v>
      </c>
      <c r="F750">
        <v>7529239.9999999991</v>
      </c>
      <c r="G750">
        <v>-3.49E-2</v>
      </c>
    </row>
    <row r="751" spans="1:7" x14ac:dyDescent="0.2">
      <c r="A751" s="1">
        <v>44612</v>
      </c>
      <c r="B751">
        <v>38355</v>
      </c>
      <c r="C751">
        <v>40089.599999999999</v>
      </c>
      <c r="D751">
        <v>40120.300000000003</v>
      </c>
      <c r="E751">
        <v>38042.199999999997</v>
      </c>
      <c r="F751">
        <v>4408640</v>
      </c>
      <c r="G751">
        <v>-4.3299999999999998E-2</v>
      </c>
    </row>
    <row r="752" spans="1:7" x14ac:dyDescent="0.2">
      <c r="A752" s="1">
        <v>44611</v>
      </c>
      <c r="B752">
        <v>40090.300000000003</v>
      </c>
      <c r="C752">
        <v>40000.1</v>
      </c>
      <c r="D752">
        <v>40434.300000000003</v>
      </c>
      <c r="E752">
        <v>39666.6</v>
      </c>
      <c r="F752">
        <v>2010840</v>
      </c>
      <c r="G752">
        <v>2.3E-3</v>
      </c>
    </row>
    <row r="753" spans="1:7" x14ac:dyDescent="0.2">
      <c r="A753" s="1">
        <v>44610</v>
      </c>
      <c r="B753">
        <v>40000.1</v>
      </c>
      <c r="C753">
        <v>40532.5</v>
      </c>
      <c r="D753">
        <v>40935.5</v>
      </c>
      <c r="E753">
        <v>39505</v>
      </c>
      <c r="F753">
        <v>6236159.9999999991</v>
      </c>
      <c r="G753">
        <v>-1.3599999999999999E-2</v>
      </c>
    </row>
    <row r="754" spans="1:7" x14ac:dyDescent="0.2">
      <c r="A754" s="1">
        <v>44609</v>
      </c>
      <c r="B754">
        <v>40552.800000000003</v>
      </c>
      <c r="C754">
        <v>43885.5</v>
      </c>
      <c r="D754">
        <v>44167.1</v>
      </c>
      <c r="E754">
        <v>40103.800000000003</v>
      </c>
      <c r="F754">
        <v>4575690</v>
      </c>
      <c r="G754">
        <v>-7.5899999999999995E-2</v>
      </c>
    </row>
    <row r="755" spans="1:7" x14ac:dyDescent="0.2">
      <c r="A755" s="1">
        <v>44608</v>
      </c>
      <c r="B755">
        <v>43883.6</v>
      </c>
      <c r="C755">
        <v>44540.9</v>
      </c>
      <c r="D755">
        <v>44552.9</v>
      </c>
      <c r="E755">
        <v>43377.599999999999</v>
      </c>
      <c r="F755">
        <v>1656000</v>
      </c>
      <c r="G755">
        <v>-1.4800000000000001E-2</v>
      </c>
    </row>
    <row r="756" spans="1:7" x14ac:dyDescent="0.2">
      <c r="A756" s="1">
        <v>44607</v>
      </c>
      <c r="B756">
        <v>44544.4</v>
      </c>
      <c r="C756">
        <v>42550.3</v>
      </c>
      <c r="D756">
        <v>44722.6</v>
      </c>
      <c r="E756">
        <v>42460.1</v>
      </c>
      <c r="F756">
        <v>1915560</v>
      </c>
      <c r="G756">
        <v>4.6899999999999997E-2</v>
      </c>
    </row>
    <row r="757" spans="1:7" x14ac:dyDescent="0.2">
      <c r="A757" s="1">
        <v>44606</v>
      </c>
      <c r="B757">
        <v>42550.3</v>
      </c>
      <c r="C757">
        <v>42061.1</v>
      </c>
      <c r="D757">
        <v>42799.7</v>
      </c>
      <c r="E757">
        <v>41591.300000000003</v>
      </c>
      <c r="F757">
        <v>3216000</v>
      </c>
      <c r="G757">
        <v>1.1599999999999999E-2</v>
      </c>
    </row>
    <row r="758" spans="1:7" x14ac:dyDescent="0.2">
      <c r="A758" s="1">
        <v>44605</v>
      </c>
      <c r="B758">
        <v>42061.1</v>
      </c>
      <c r="C758">
        <v>42205.5</v>
      </c>
      <c r="D758">
        <v>42725.1</v>
      </c>
      <c r="E758">
        <v>41880.1</v>
      </c>
      <c r="F758">
        <v>2277440</v>
      </c>
      <c r="G758">
        <v>-3.3999999999999998E-3</v>
      </c>
    </row>
    <row r="759" spans="1:7" x14ac:dyDescent="0.2">
      <c r="A759" s="1">
        <v>44604</v>
      </c>
      <c r="B759">
        <v>42205.2</v>
      </c>
      <c r="C759">
        <v>42388.4</v>
      </c>
      <c r="D759">
        <v>43006.400000000001</v>
      </c>
      <c r="E759">
        <v>41776.800000000003</v>
      </c>
      <c r="F759">
        <v>3333440</v>
      </c>
      <c r="G759">
        <v>-4.3E-3</v>
      </c>
    </row>
    <row r="760" spans="1:7" x14ac:dyDescent="0.2">
      <c r="A760" s="1">
        <v>44603</v>
      </c>
      <c r="B760">
        <v>42388.4</v>
      </c>
      <c r="C760">
        <v>43519.3</v>
      </c>
      <c r="D760">
        <v>43915.1</v>
      </c>
      <c r="E760">
        <v>42023.4</v>
      </c>
      <c r="F760">
        <v>6645250</v>
      </c>
      <c r="G760">
        <v>-2.5999999999999999E-2</v>
      </c>
    </row>
    <row r="761" spans="1:7" x14ac:dyDescent="0.2">
      <c r="A761" s="1">
        <v>44602</v>
      </c>
      <c r="B761">
        <v>43521</v>
      </c>
      <c r="C761">
        <v>44388.9</v>
      </c>
      <c r="D761">
        <v>45755.199999999997</v>
      </c>
      <c r="E761">
        <v>43242.5</v>
      </c>
      <c r="F761">
        <v>6188610</v>
      </c>
      <c r="G761">
        <v>-1.9599999999999999E-2</v>
      </c>
    </row>
    <row r="762" spans="1:7" x14ac:dyDescent="0.2">
      <c r="A762" s="1">
        <v>44601</v>
      </c>
      <c r="B762">
        <v>44388.9</v>
      </c>
      <c r="C762">
        <v>44038.2</v>
      </c>
      <c r="D762">
        <v>44800.4</v>
      </c>
      <c r="E762">
        <v>43163</v>
      </c>
      <c r="F762">
        <v>4684640</v>
      </c>
      <c r="G762">
        <v>8.0000000000000002E-3</v>
      </c>
    </row>
    <row r="763" spans="1:7" x14ac:dyDescent="0.2">
      <c r="A763" s="1">
        <v>44600</v>
      </c>
      <c r="B763">
        <v>44038.2</v>
      </c>
      <c r="C763">
        <v>43833.9</v>
      </c>
      <c r="D763">
        <v>45399.8</v>
      </c>
      <c r="E763">
        <v>42705</v>
      </c>
      <c r="F763">
        <v>8173440</v>
      </c>
      <c r="G763">
        <v>4.7000000000000002E-3</v>
      </c>
    </row>
    <row r="764" spans="1:7" x14ac:dyDescent="0.2">
      <c r="A764" s="1">
        <v>44599</v>
      </c>
      <c r="B764">
        <v>43833.9</v>
      </c>
      <c r="C764">
        <v>42385.2</v>
      </c>
      <c r="D764">
        <v>44468.3</v>
      </c>
      <c r="E764">
        <v>41695.4</v>
      </c>
      <c r="F764">
        <v>4596000</v>
      </c>
      <c r="G764">
        <v>3.4000000000000002E-2</v>
      </c>
    </row>
    <row r="765" spans="1:7" x14ac:dyDescent="0.2">
      <c r="A765" s="1">
        <v>44598</v>
      </c>
      <c r="B765">
        <v>42392.2</v>
      </c>
      <c r="C765">
        <v>41411.9</v>
      </c>
      <c r="D765">
        <v>42614.8</v>
      </c>
      <c r="E765">
        <v>41176.300000000003</v>
      </c>
      <c r="F765">
        <v>624000</v>
      </c>
      <c r="G765">
        <v>2.3699999999999999E-2</v>
      </c>
    </row>
    <row r="766" spans="1:7" x14ac:dyDescent="0.2">
      <c r="A766" s="1">
        <v>44597</v>
      </c>
      <c r="B766">
        <v>41412.1</v>
      </c>
      <c r="C766">
        <v>41566.5</v>
      </c>
      <c r="D766">
        <v>41899.800000000003</v>
      </c>
      <c r="E766">
        <v>40963.300000000003</v>
      </c>
      <c r="F766">
        <v>1482240</v>
      </c>
      <c r="G766">
        <v>-3.7000000000000002E-3</v>
      </c>
    </row>
    <row r="767" spans="1:7" x14ac:dyDescent="0.2">
      <c r="A767" s="1">
        <v>44596</v>
      </c>
      <c r="B767">
        <v>41567.599999999999</v>
      </c>
      <c r="C767">
        <v>37287.800000000003</v>
      </c>
      <c r="D767">
        <v>41689</v>
      </c>
      <c r="E767">
        <v>37041.1</v>
      </c>
      <c r="F767">
        <v>4679010</v>
      </c>
      <c r="G767">
        <v>0.1148</v>
      </c>
    </row>
    <row r="768" spans="1:7" x14ac:dyDescent="0.2">
      <c r="A768" s="1">
        <v>44595</v>
      </c>
      <c r="B768">
        <v>37287.800000000003</v>
      </c>
      <c r="C768">
        <v>36890.199999999997</v>
      </c>
      <c r="D768">
        <v>37304.300000000003</v>
      </c>
      <c r="E768">
        <v>36297.300000000003</v>
      </c>
      <c r="F768">
        <v>1762250</v>
      </c>
      <c r="G768">
        <v>1.0800000000000001E-2</v>
      </c>
    </row>
    <row r="769" spans="1:7" x14ac:dyDescent="0.2">
      <c r="A769" s="1">
        <v>44594</v>
      </c>
      <c r="B769">
        <v>36890.199999999997</v>
      </c>
      <c r="C769">
        <v>38711.199999999997</v>
      </c>
      <c r="D769">
        <v>38853.800000000003</v>
      </c>
      <c r="E769">
        <v>36682.300000000003</v>
      </c>
      <c r="F769">
        <v>3976760</v>
      </c>
      <c r="G769">
        <v>-4.7E-2</v>
      </c>
    </row>
    <row r="770" spans="1:7" x14ac:dyDescent="0.2">
      <c r="A770" s="1">
        <v>44593</v>
      </c>
      <c r="B770">
        <v>38709.699999999997</v>
      </c>
      <c r="C770">
        <v>38475.599999999999</v>
      </c>
      <c r="D770">
        <v>39230</v>
      </c>
      <c r="E770">
        <v>38037.9</v>
      </c>
      <c r="F770">
        <v>1104000</v>
      </c>
      <c r="G770">
        <v>5.4999999999999997E-3</v>
      </c>
    </row>
    <row r="771" spans="1:7" x14ac:dyDescent="0.2">
      <c r="A771" s="1">
        <v>44592</v>
      </c>
      <c r="B771">
        <v>38498.6</v>
      </c>
      <c r="C771">
        <v>37923.800000000003</v>
      </c>
      <c r="D771">
        <v>38701.4</v>
      </c>
      <c r="E771">
        <v>36672.800000000003</v>
      </c>
      <c r="F771">
        <v>1654290</v>
      </c>
      <c r="G771">
        <v>1.5299999999999999E-2</v>
      </c>
    </row>
    <row r="772" spans="1:7" x14ac:dyDescent="0.2">
      <c r="A772" s="1">
        <v>44591</v>
      </c>
      <c r="B772">
        <v>37917.699999999997</v>
      </c>
      <c r="C772">
        <v>38167.5</v>
      </c>
      <c r="D772">
        <v>38313.300000000003</v>
      </c>
      <c r="E772">
        <v>37390.6</v>
      </c>
      <c r="F772">
        <v>341000</v>
      </c>
      <c r="G772">
        <v>-6.6E-3</v>
      </c>
    </row>
    <row r="773" spans="1:7" x14ac:dyDescent="0.2">
      <c r="A773" s="1">
        <v>44590</v>
      </c>
      <c r="B773">
        <v>38170.800000000003</v>
      </c>
      <c r="C773">
        <v>37736.5</v>
      </c>
      <c r="D773">
        <v>38663.699999999997</v>
      </c>
      <c r="E773">
        <v>37350.199999999997</v>
      </c>
      <c r="F773">
        <v>3293290.0000000005</v>
      </c>
      <c r="G773">
        <v>1.1299999999999999E-2</v>
      </c>
    </row>
    <row r="774" spans="1:7" x14ac:dyDescent="0.2">
      <c r="A774" s="1">
        <v>44589</v>
      </c>
      <c r="B774">
        <v>37745.1</v>
      </c>
      <c r="C774">
        <v>37195.599999999999</v>
      </c>
      <c r="D774">
        <v>37995.9</v>
      </c>
      <c r="E774">
        <v>36176.5</v>
      </c>
      <c r="F774">
        <v>3125250</v>
      </c>
      <c r="G774">
        <v>1.5599999999999999E-2</v>
      </c>
    </row>
    <row r="775" spans="1:7" x14ac:dyDescent="0.2">
      <c r="A775" s="1">
        <v>44588</v>
      </c>
      <c r="B775">
        <v>37164.300000000003</v>
      </c>
      <c r="C775">
        <v>36800.1</v>
      </c>
      <c r="D775">
        <v>37215.4</v>
      </c>
      <c r="E775">
        <v>35543.199999999997</v>
      </c>
      <c r="F775">
        <v>4343040</v>
      </c>
      <c r="G775">
        <v>9.9000000000000008E-3</v>
      </c>
    </row>
    <row r="776" spans="1:7" x14ac:dyDescent="0.2">
      <c r="A776" s="1">
        <v>44587</v>
      </c>
      <c r="B776">
        <v>36800.400000000001</v>
      </c>
      <c r="C776">
        <v>36962.300000000003</v>
      </c>
      <c r="D776">
        <v>38862.6</v>
      </c>
      <c r="E776">
        <v>36280</v>
      </c>
      <c r="F776">
        <v>9384690</v>
      </c>
      <c r="G776">
        <v>-4.1000000000000003E-3</v>
      </c>
    </row>
    <row r="777" spans="1:7" x14ac:dyDescent="0.2">
      <c r="A777" s="1">
        <v>44586</v>
      </c>
      <c r="B777">
        <v>36950.6</v>
      </c>
      <c r="C777">
        <v>36691.300000000003</v>
      </c>
      <c r="D777">
        <v>37501.800000000003</v>
      </c>
      <c r="E777">
        <v>35729.300000000003</v>
      </c>
      <c r="F777">
        <v>5418240</v>
      </c>
      <c r="G777">
        <v>7.1999999999999998E-3</v>
      </c>
    </row>
    <row r="778" spans="1:7" x14ac:dyDescent="0.2">
      <c r="A778" s="1">
        <v>44585</v>
      </c>
      <c r="B778">
        <v>36686.300000000003</v>
      </c>
      <c r="C778">
        <v>36268.6</v>
      </c>
      <c r="D778">
        <v>37424</v>
      </c>
      <c r="E778">
        <v>32985.599999999999</v>
      </c>
      <c r="F778">
        <v>11840290</v>
      </c>
      <c r="G778">
        <v>1.15E-2</v>
      </c>
    </row>
    <row r="779" spans="1:7" x14ac:dyDescent="0.2">
      <c r="A779" s="1">
        <v>44584</v>
      </c>
      <c r="B779">
        <v>36269.5</v>
      </c>
      <c r="C779">
        <v>35072.9</v>
      </c>
      <c r="D779">
        <v>36513</v>
      </c>
      <c r="E779">
        <v>34655.199999999997</v>
      </c>
      <c r="F779">
        <v>3028490.0000000005</v>
      </c>
      <c r="G779">
        <v>3.4000000000000002E-2</v>
      </c>
    </row>
    <row r="780" spans="1:7" x14ac:dyDescent="0.2">
      <c r="A780" s="1">
        <v>44583</v>
      </c>
      <c r="B780">
        <v>35075.199999999997</v>
      </c>
      <c r="C780">
        <v>36467.699999999997</v>
      </c>
      <c r="D780">
        <v>36749.800000000003</v>
      </c>
      <c r="E780">
        <v>34116</v>
      </c>
      <c r="F780">
        <v>1242810</v>
      </c>
      <c r="G780">
        <v>-3.8399999999999997E-2</v>
      </c>
    </row>
    <row r="781" spans="1:7" x14ac:dyDescent="0.2">
      <c r="A781" s="1">
        <v>44582</v>
      </c>
      <c r="B781">
        <v>36475.5</v>
      </c>
      <c r="C781">
        <v>40698.1</v>
      </c>
      <c r="D781">
        <v>41104.6</v>
      </c>
      <c r="E781">
        <v>35503.9</v>
      </c>
      <c r="F781">
        <v>12464000</v>
      </c>
      <c r="G781">
        <v>-0.1041</v>
      </c>
    </row>
    <row r="782" spans="1:7" x14ac:dyDescent="0.2">
      <c r="A782" s="1">
        <v>44581</v>
      </c>
      <c r="B782">
        <v>40715.9</v>
      </c>
      <c r="C782">
        <v>41683.599999999999</v>
      </c>
      <c r="D782">
        <v>43487.1</v>
      </c>
      <c r="E782">
        <v>40568.300000000003</v>
      </c>
      <c r="F782">
        <v>1827840</v>
      </c>
      <c r="G782">
        <v>-2.3099999999999999E-2</v>
      </c>
    </row>
    <row r="783" spans="1:7" x14ac:dyDescent="0.2">
      <c r="A783" s="1">
        <v>44580</v>
      </c>
      <c r="B783">
        <v>41677.800000000003</v>
      </c>
      <c r="C783">
        <v>42365.3</v>
      </c>
      <c r="D783">
        <v>42558</v>
      </c>
      <c r="E783">
        <v>41160.9</v>
      </c>
      <c r="F783">
        <v>4140290.0000000005</v>
      </c>
      <c r="G783">
        <v>-1.6199999999999999E-2</v>
      </c>
    </row>
    <row r="784" spans="1:7" x14ac:dyDescent="0.2">
      <c r="A784" s="1">
        <v>44579</v>
      </c>
      <c r="B784">
        <v>42364.6</v>
      </c>
      <c r="C784">
        <v>42209.9</v>
      </c>
      <c r="D784">
        <v>42674.2</v>
      </c>
      <c r="E784">
        <v>41300.699999999997</v>
      </c>
      <c r="F784">
        <v>1514240</v>
      </c>
      <c r="G784">
        <v>3.7000000000000002E-3</v>
      </c>
    </row>
    <row r="785" spans="1:7" x14ac:dyDescent="0.2">
      <c r="A785" s="1">
        <v>44578</v>
      </c>
      <c r="B785">
        <v>42209.3</v>
      </c>
      <c r="C785">
        <v>43080.5</v>
      </c>
      <c r="D785">
        <v>43179.6</v>
      </c>
      <c r="E785">
        <v>41559.4</v>
      </c>
      <c r="F785">
        <v>1823360</v>
      </c>
      <c r="G785">
        <v>-2.0199999999999999E-2</v>
      </c>
    </row>
    <row r="786" spans="1:7" x14ac:dyDescent="0.2">
      <c r="A786" s="1">
        <v>44577</v>
      </c>
      <c r="B786">
        <v>43079.1</v>
      </c>
      <c r="C786">
        <v>43079.199999999997</v>
      </c>
      <c r="D786">
        <v>43462</v>
      </c>
      <c r="E786">
        <v>42643.3</v>
      </c>
      <c r="F786">
        <v>1891560</v>
      </c>
      <c r="G786">
        <v>-4.0000000000000002E-4</v>
      </c>
    </row>
    <row r="787" spans="1:7" x14ac:dyDescent="0.2">
      <c r="A787" s="1">
        <v>44576</v>
      </c>
      <c r="B787">
        <v>43097</v>
      </c>
      <c r="C787">
        <v>43073.599999999999</v>
      </c>
      <c r="D787">
        <v>43777.9</v>
      </c>
      <c r="E787">
        <v>42586.1</v>
      </c>
      <c r="F787">
        <v>1383360</v>
      </c>
      <c r="G787">
        <v>5.9999999999999995E-4</v>
      </c>
    </row>
    <row r="788" spans="1:7" x14ac:dyDescent="0.2">
      <c r="A788" s="1">
        <v>44575</v>
      </c>
      <c r="B788">
        <v>43073.3</v>
      </c>
      <c r="C788">
        <v>42562.2</v>
      </c>
      <c r="D788">
        <v>43435.1</v>
      </c>
      <c r="E788">
        <v>41848.699999999997</v>
      </c>
      <c r="F788">
        <v>2525000</v>
      </c>
      <c r="G788">
        <v>1.21E-2</v>
      </c>
    </row>
    <row r="789" spans="1:7" x14ac:dyDescent="0.2">
      <c r="A789" s="1">
        <v>44574</v>
      </c>
      <c r="B789">
        <v>42560</v>
      </c>
      <c r="C789">
        <v>43900</v>
      </c>
      <c r="D789">
        <v>44404.7</v>
      </c>
      <c r="E789">
        <v>42337.5</v>
      </c>
      <c r="F789">
        <v>2243640</v>
      </c>
      <c r="G789">
        <v>-3.0499999999999999E-2</v>
      </c>
    </row>
    <row r="790" spans="1:7" x14ac:dyDescent="0.2">
      <c r="A790" s="1">
        <v>44573</v>
      </c>
      <c r="B790">
        <v>43901</v>
      </c>
      <c r="C790">
        <v>42735</v>
      </c>
      <c r="D790">
        <v>44243.6</v>
      </c>
      <c r="E790">
        <v>42476.7</v>
      </c>
      <c r="F790">
        <v>5125250</v>
      </c>
      <c r="G790">
        <v>2.7300000000000001E-2</v>
      </c>
    </row>
    <row r="791" spans="1:7" x14ac:dyDescent="0.2">
      <c r="A791" s="1">
        <v>44572</v>
      </c>
      <c r="B791">
        <v>42733.2</v>
      </c>
      <c r="C791">
        <v>41829.1</v>
      </c>
      <c r="D791">
        <v>43090.2</v>
      </c>
      <c r="E791">
        <v>41287.599999999999</v>
      </c>
      <c r="F791">
        <v>4818840</v>
      </c>
      <c r="G791">
        <v>2.1499999999999998E-2</v>
      </c>
    </row>
    <row r="792" spans="1:7" x14ac:dyDescent="0.2">
      <c r="A792" s="1">
        <v>44571</v>
      </c>
      <c r="B792">
        <v>41832.199999999997</v>
      </c>
      <c r="C792">
        <v>41848.9</v>
      </c>
      <c r="D792">
        <v>42243.8</v>
      </c>
      <c r="E792">
        <v>39697</v>
      </c>
      <c r="F792">
        <v>4275000</v>
      </c>
      <c r="G792">
        <v>-4.0000000000000002E-4</v>
      </c>
    </row>
    <row r="793" spans="1:7" x14ac:dyDescent="0.2">
      <c r="A793" s="1">
        <v>44570</v>
      </c>
      <c r="B793">
        <v>41848.300000000003</v>
      </c>
      <c r="C793">
        <v>41681.199999999997</v>
      </c>
      <c r="D793">
        <v>42764.4</v>
      </c>
      <c r="E793">
        <v>41260.9</v>
      </c>
      <c r="F793">
        <v>1913010</v>
      </c>
      <c r="G793">
        <v>4.1999999999999997E-3</v>
      </c>
    </row>
    <row r="794" spans="1:7" x14ac:dyDescent="0.2">
      <c r="A794" s="1">
        <v>44569</v>
      </c>
      <c r="B794">
        <v>41672</v>
      </c>
      <c r="C794">
        <v>41551.300000000003</v>
      </c>
      <c r="D794">
        <v>42304.4</v>
      </c>
      <c r="E794">
        <v>40574.300000000003</v>
      </c>
      <c r="F794">
        <v>2837160</v>
      </c>
      <c r="G794">
        <v>3.0000000000000001E-3</v>
      </c>
    </row>
    <row r="795" spans="1:7" x14ac:dyDescent="0.2">
      <c r="A795" s="1">
        <v>44568</v>
      </c>
      <c r="B795">
        <v>41546.699999999997</v>
      </c>
      <c r="C795">
        <v>43097.9</v>
      </c>
      <c r="D795">
        <v>43127.7</v>
      </c>
      <c r="E795">
        <v>40810</v>
      </c>
      <c r="F795">
        <v>3180960</v>
      </c>
      <c r="G795">
        <v>-3.5999999999999997E-2</v>
      </c>
    </row>
    <row r="796" spans="1:7" x14ac:dyDescent="0.2">
      <c r="A796" s="1">
        <v>44567</v>
      </c>
      <c r="B796">
        <v>43097.5</v>
      </c>
      <c r="C796">
        <v>43431.6</v>
      </c>
      <c r="D796">
        <v>43772.3</v>
      </c>
      <c r="E796">
        <v>42481.1</v>
      </c>
      <c r="F796">
        <v>504640</v>
      </c>
      <c r="G796">
        <v>-7.6E-3</v>
      </c>
    </row>
    <row r="797" spans="1:7" x14ac:dyDescent="0.2">
      <c r="A797" s="1">
        <v>44566</v>
      </c>
      <c r="B797">
        <v>43425.9</v>
      </c>
      <c r="C797">
        <v>45833.1</v>
      </c>
      <c r="D797">
        <v>47019.4</v>
      </c>
      <c r="E797">
        <v>42535.1</v>
      </c>
      <c r="F797">
        <v>6196760</v>
      </c>
      <c r="G797">
        <v>-5.2600000000000001E-2</v>
      </c>
    </row>
    <row r="798" spans="1:7" x14ac:dyDescent="0.2">
      <c r="A798" s="1">
        <v>44565</v>
      </c>
      <c r="B798">
        <v>45837.3</v>
      </c>
      <c r="C798">
        <v>46435.7</v>
      </c>
      <c r="D798">
        <v>47505.4</v>
      </c>
      <c r="E798">
        <v>45602.1</v>
      </c>
      <c r="F798">
        <v>3279810</v>
      </c>
      <c r="G798">
        <v>-1.2800000000000001E-2</v>
      </c>
    </row>
    <row r="799" spans="1:7" x14ac:dyDescent="0.2">
      <c r="A799" s="1">
        <v>44564</v>
      </c>
      <c r="B799">
        <v>46430.2</v>
      </c>
      <c r="C799">
        <v>47293.9</v>
      </c>
      <c r="D799">
        <v>47556</v>
      </c>
      <c r="E799">
        <v>45704</v>
      </c>
      <c r="F799">
        <v>246360</v>
      </c>
      <c r="G799">
        <v>-1.8599999999999998E-2</v>
      </c>
    </row>
    <row r="800" spans="1:7" x14ac:dyDescent="0.2">
      <c r="A800" s="1">
        <v>44563</v>
      </c>
      <c r="B800">
        <v>47311.8</v>
      </c>
      <c r="C800">
        <v>47738.7</v>
      </c>
      <c r="D800">
        <v>47944.9</v>
      </c>
      <c r="E800">
        <v>46718.2</v>
      </c>
      <c r="F800">
        <v>54040</v>
      </c>
      <c r="G800">
        <v>-8.8999999999999999E-3</v>
      </c>
    </row>
    <row r="801" spans="1:7" x14ac:dyDescent="0.2">
      <c r="A801" s="1">
        <v>44562</v>
      </c>
      <c r="B801">
        <v>47738</v>
      </c>
      <c r="C801">
        <v>46217.5</v>
      </c>
      <c r="D801">
        <v>47917.599999999999</v>
      </c>
      <c r="E801">
        <v>46217.5</v>
      </c>
      <c r="F801">
        <v>749760</v>
      </c>
      <c r="G801">
        <v>3.2899999999999999E-2</v>
      </c>
    </row>
    <row r="802" spans="1:7" x14ac:dyDescent="0.2">
      <c r="A802" s="1">
        <v>44561</v>
      </c>
      <c r="B802">
        <v>46219.5</v>
      </c>
      <c r="C802">
        <v>47123.3</v>
      </c>
      <c r="D802">
        <v>48553.9</v>
      </c>
      <c r="E802">
        <v>45693.599999999999</v>
      </c>
      <c r="F802">
        <v>1047240</v>
      </c>
      <c r="G802">
        <v>-1.9199999999999998E-2</v>
      </c>
    </row>
    <row r="803" spans="1:7" x14ac:dyDescent="0.2">
      <c r="A803" s="1">
        <v>44560</v>
      </c>
      <c r="B803">
        <v>47123.3</v>
      </c>
      <c r="C803">
        <v>46470.7</v>
      </c>
      <c r="D803">
        <v>47901.4</v>
      </c>
      <c r="E803">
        <v>46003</v>
      </c>
      <c r="F803">
        <v>5852160</v>
      </c>
      <c r="G803">
        <v>1.4200000000000001E-2</v>
      </c>
    </row>
    <row r="804" spans="1:7" x14ac:dyDescent="0.2">
      <c r="A804" s="1">
        <v>44559</v>
      </c>
      <c r="B804">
        <v>46461.7</v>
      </c>
      <c r="C804">
        <v>47548.4</v>
      </c>
      <c r="D804">
        <v>48121.7</v>
      </c>
      <c r="E804">
        <v>46127.8</v>
      </c>
      <c r="F804">
        <v>5880640</v>
      </c>
      <c r="G804">
        <v>-2.2800000000000001E-2</v>
      </c>
    </row>
    <row r="805" spans="1:7" x14ac:dyDescent="0.2">
      <c r="A805" s="1">
        <v>44558</v>
      </c>
      <c r="B805">
        <v>47545.2</v>
      </c>
      <c r="C805">
        <v>50703.4</v>
      </c>
      <c r="D805">
        <v>50703.8</v>
      </c>
      <c r="E805">
        <v>47345.7</v>
      </c>
      <c r="F805">
        <v>2901210</v>
      </c>
      <c r="G805">
        <v>-6.1800000000000001E-2</v>
      </c>
    </row>
    <row r="806" spans="1:7" x14ac:dyDescent="0.2">
      <c r="A806" s="1">
        <v>44557</v>
      </c>
      <c r="B806">
        <v>50678.2</v>
      </c>
      <c r="C806">
        <v>50783.6</v>
      </c>
      <c r="D806">
        <v>52016.3</v>
      </c>
      <c r="E806">
        <v>50459</v>
      </c>
      <c r="F806">
        <v>3951000</v>
      </c>
      <c r="G806">
        <v>-2E-3</v>
      </c>
    </row>
    <row r="807" spans="1:7" x14ac:dyDescent="0.2">
      <c r="A807" s="1">
        <v>44556</v>
      </c>
      <c r="B807">
        <v>50779.9</v>
      </c>
      <c r="C807">
        <v>50404</v>
      </c>
      <c r="D807">
        <v>51247</v>
      </c>
      <c r="E807">
        <v>49527</v>
      </c>
      <c r="F807">
        <v>1099560</v>
      </c>
      <c r="G807">
        <v>7.4000000000000003E-3</v>
      </c>
    </row>
    <row r="808" spans="1:7" x14ac:dyDescent="0.2">
      <c r="A808" s="1">
        <v>44555</v>
      </c>
      <c r="B808">
        <v>50406.400000000001</v>
      </c>
      <c r="C808">
        <v>50789.599999999999</v>
      </c>
      <c r="D808">
        <v>51140.2</v>
      </c>
      <c r="E808">
        <v>50196.800000000003</v>
      </c>
      <c r="F808">
        <v>1786890</v>
      </c>
      <c r="G808">
        <v>-7.4999999999999997E-3</v>
      </c>
    </row>
    <row r="809" spans="1:7" x14ac:dyDescent="0.2">
      <c r="A809" s="1">
        <v>44554</v>
      </c>
      <c r="B809">
        <v>50786.1</v>
      </c>
      <c r="C809">
        <v>50807.4</v>
      </c>
      <c r="D809">
        <v>51795.3</v>
      </c>
      <c r="E809">
        <v>50428.4</v>
      </c>
      <c r="F809">
        <v>4459090</v>
      </c>
      <c r="G809">
        <v>-2.9999999999999997E-4</v>
      </c>
    </row>
    <row r="810" spans="1:7" x14ac:dyDescent="0.2">
      <c r="A810" s="1">
        <v>44553</v>
      </c>
      <c r="B810">
        <v>50801</v>
      </c>
      <c r="C810">
        <v>48599.6</v>
      </c>
      <c r="D810">
        <v>51355.6</v>
      </c>
      <c r="E810">
        <v>48053.4</v>
      </c>
      <c r="F810">
        <v>1349760</v>
      </c>
      <c r="G810">
        <v>4.53E-2</v>
      </c>
    </row>
    <row r="811" spans="1:7" x14ac:dyDescent="0.2">
      <c r="A811" s="1">
        <v>44552</v>
      </c>
      <c r="B811">
        <v>48599.7</v>
      </c>
      <c r="C811">
        <v>48898.7</v>
      </c>
      <c r="D811">
        <v>49540.3</v>
      </c>
      <c r="E811">
        <v>48449.7</v>
      </c>
      <c r="F811">
        <v>3639210</v>
      </c>
      <c r="G811">
        <v>-6.1999999999999998E-3</v>
      </c>
    </row>
    <row r="812" spans="1:7" x14ac:dyDescent="0.2">
      <c r="A812" s="1">
        <v>44551</v>
      </c>
      <c r="B812">
        <v>48902</v>
      </c>
      <c r="C812">
        <v>46900.1</v>
      </c>
      <c r="D812">
        <v>49306.1</v>
      </c>
      <c r="E812">
        <v>46654</v>
      </c>
      <c r="F812">
        <v>5093440</v>
      </c>
      <c r="G812">
        <v>4.2799999999999998E-2</v>
      </c>
    </row>
    <row r="813" spans="1:7" x14ac:dyDescent="0.2">
      <c r="A813" s="1">
        <v>44550</v>
      </c>
      <c r="B813">
        <v>46895.199999999997</v>
      </c>
      <c r="C813">
        <v>46703.4</v>
      </c>
      <c r="D813">
        <v>47488.9</v>
      </c>
      <c r="E813">
        <v>45577.3</v>
      </c>
      <c r="F813">
        <v>3049090</v>
      </c>
      <c r="G813">
        <v>4.1000000000000003E-3</v>
      </c>
    </row>
    <row r="814" spans="1:7" x14ac:dyDescent="0.2">
      <c r="A814" s="1">
        <v>44549</v>
      </c>
      <c r="B814">
        <v>46704.5</v>
      </c>
      <c r="C814">
        <v>46855.7</v>
      </c>
      <c r="D814">
        <v>48270.2</v>
      </c>
      <c r="E814">
        <v>46438.400000000001</v>
      </c>
      <c r="F814">
        <v>220250</v>
      </c>
      <c r="G814">
        <v>-3.2000000000000002E-3</v>
      </c>
    </row>
    <row r="815" spans="1:7" x14ac:dyDescent="0.2">
      <c r="A815" s="1">
        <v>44548</v>
      </c>
      <c r="B815">
        <v>46856.2</v>
      </c>
      <c r="C815">
        <v>46171.8</v>
      </c>
      <c r="D815">
        <v>47330.2</v>
      </c>
      <c r="E815">
        <v>45513.4</v>
      </c>
      <c r="F815">
        <v>3434490</v>
      </c>
      <c r="G815">
        <v>1.4800000000000001E-2</v>
      </c>
    </row>
    <row r="816" spans="1:7" x14ac:dyDescent="0.2">
      <c r="A816" s="1">
        <v>44547</v>
      </c>
      <c r="B816">
        <v>46172.2</v>
      </c>
      <c r="C816">
        <v>47630.400000000001</v>
      </c>
      <c r="D816">
        <v>47997.2</v>
      </c>
      <c r="E816">
        <v>45523.8</v>
      </c>
      <c r="F816">
        <v>3375000</v>
      </c>
      <c r="G816">
        <v>-3.0599999999999999E-2</v>
      </c>
    </row>
    <row r="817" spans="1:7" x14ac:dyDescent="0.2">
      <c r="A817" s="1">
        <v>44546</v>
      </c>
      <c r="B817">
        <v>47628.2</v>
      </c>
      <c r="C817">
        <v>48876.6</v>
      </c>
      <c r="D817">
        <v>49387.8</v>
      </c>
      <c r="E817">
        <v>47543.9</v>
      </c>
      <c r="F817">
        <v>964000</v>
      </c>
      <c r="G817">
        <v>-2.5399999999999999E-2</v>
      </c>
    </row>
    <row r="818" spans="1:7" x14ac:dyDescent="0.2">
      <c r="A818" s="1">
        <v>44545</v>
      </c>
      <c r="B818">
        <v>48871.5</v>
      </c>
      <c r="C818">
        <v>48366.2</v>
      </c>
      <c r="D818">
        <v>49477.9</v>
      </c>
      <c r="E818">
        <v>46572.6</v>
      </c>
      <c r="F818">
        <v>2247840</v>
      </c>
      <c r="G818">
        <v>1.04E-2</v>
      </c>
    </row>
    <row r="819" spans="1:7" x14ac:dyDescent="0.2">
      <c r="A819" s="1">
        <v>44544</v>
      </c>
      <c r="B819">
        <v>48366.5</v>
      </c>
      <c r="C819">
        <v>46709.8</v>
      </c>
      <c r="D819">
        <v>48635</v>
      </c>
      <c r="E819">
        <v>46338.3</v>
      </c>
      <c r="F819">
        <v>3377160</v>
      </c>
      <c r="G819">
        <v>3.56E-2</v>
      </c>
    </row>
    <row r="820" spans="1:7" x14ac:dyDescent="0.2">
      <c r="A820" s="1">
        <v>44543</v>
      </c>
      <c r="B820">
        <v>46703.6</v>
      </c>
      <c r="C820">
        <v>50075.9</v>
      </c>
      <c r="D820">
        <v>50196.1</v>
      </c>
      <c r="E820">
        <v>45848.2</v>
      </c>
      <c r="F820">
        <v>2973690</v>
      </c>
      <c r="G820">
        <v>-6.7400000000000002E-2</v>
      </c>
    </row>
    <row r="821" spans="1:7" x14ac:dyDescent="0.2">
      <c r="A821" s="1">
        <v>44542</v>
      </c>
      <c r="B821">
        <v>50081</v>
      </c>
      <c r="C821">
        <v>49332.5</v>
      </c>
      <c r="D821">
        <v>50779.199999999997</v>
      </c>
      <c r="E821">
        <v>48670.5</v>
      </c>
      <c r="F821">
        <v>1209000</v>
      </c>
      <c r="G821">
        <v>1.55E-2</v>
      </c>
    </row>
    <row r="822" spans="1:7" x14ac:dyDescent="0.2">
      <c r="A822" s="1">
        <v>44541</v>
      </c>
      <c r="B822">
        <v>49314.5</v>
      </c>
      <c r="C822">
        <v>47138.400000000001</v>
      </c>
      <c r="D822">
        <v>49487</v>
      </c>
      <c r="E822">
        <v>46834</v>
      </c>
      <c r="F822">
        <v>1040289.9999999999</v>
      </c>
      <c r="G822">
        <v>4.6199999999999998E-2</v>
      </c>
    </row>
    <row r="823" spans="1:7" x14ac:dyDescent="0.2">
      <c r="A823" s="1">
        <v>44540</v>
      </c>
      <c r="B823">
        <v>47137.2</v>
      </c>
      <c r="C823">
        <v>47591.7</v>
      </c>
      <c r="D823">
        <v>49974.8</v>
      </c>
      <c r="E823">
        <v>47007.1</v>
      </c>
      <c r="F823">
        <v>408360</v>
      </c>
      <c r="G823">
        <v>-9.7000000000000003E-3</v>
      </c>
    </row>
    <row r="824" spans="1:7" x14ac:dyDescent="0.2">
      <c r="A824" s="1">
        <v>44539</v>
      </c>
      <c r="B824">
        <v>47596.6</v>
      </c>
      <c r="C824">
        <v>50477.599999999999</v>
      </c>
      <c r="D824">
        <v>50790.2</v>
      </c>
      <c r="E824">
        <v>47341.9</v>
      </c>
      <c r="F824">
        <v>4049610</v>
      </c>
      <c r="G824">
        <v>-5.7000000000000002E-2</v>
      </c>
    </row>
    <row r="825" spans="1:7" x14ac:dyDescent="0.2">
      <c r="A825" s="1">
        <v>44538</v>
      </c>
      <c r="B825">
        <v>50473.9</v>
      </c>
      <c r="C825">
        <v>50596.6</v>
      </c>
      <c r="D825">
        <v>51204.7</v>
      </c>
      <c r="E825">
        <v>48700.7</v>
      </c>
      <c r="F825">
        <v>3279810</v>
      </c>
      <c r="G825">
        <v>-2.3999999999999998E-3</v>
      </c>
    </row>
    <row r="826" spans="1:7" x14ac:dyDescent="0.2">
      <c r="A826" s="1">
        <v>44537</v>
      </c>
      <c r="B826">
        <v>50595.199999999997</v>
      </c>
      <c r="C826">
        <v>50547.4</v>
      </c>
      <c r="D826">
        <v>51918.6</v>
      </c>
      <c r="E826">
        <v>50070.9</v>
      </c>
      <c r="F826">
        <v>1632410</v>
      </c>
      <c r="G826">
        <v>6.9999999999999999E-4</v>
      </c>
    </row>
    <row r="827" spans="1:7" x14ac:dyDescent="0.2">
      <c r="A827" s="1">
        <v>44536</v>
      </c>
      <c r="B827">
        <v>50562.1</v>
      </c>
      <c r="C827">
        <v>49412.1</v>
      </c>
      <c r="D827">
        <v>50913.3</v>
      </c>
      <c r="E827">
        <v>47237.9</v>
      </c>
      <c r="F827">
        <v>6098240</v>
      </c>
      <c r="G827">
        <v>2.3400000000000001E-2</v>
      </c>
    </row>
    <row r="828" spans="1:7" x14ac:dyDescent="0.2">
      <c r="A828" s="1">
        <v>44535</v>
      </c>
      <c r="B828">
        <v>49405.5</v>
      </c>
      <c r="C828">
        <v>49196.4</v>
      </c>
      <c r="D828">
        <v>49689.3</v>
      </c>
      <c r="E828">
        <v>47797.8</v>
      </c>
      <c r="F828">
        <v>216090</v>
      </c>
      <c r="G828">
        <v>4.3E-3</v>
      </c>
    </row>
    <row r="829" spans="1:7" x14ac:dyDescent="0.2">
      <c r="A829" s="1">
        <v>44534</v>
      </c>
      <c r="B829">
        <v>49195.199999999997</v>
      </c>
      <c r="C829">
        <v>53620.7</v>
      </c>
      <c r="D829">
        <v>53847.199999999997</v>
      </c>
      <c r="E829">
        <v>42587.8</v>
      </c>
      <c r="F829">
        <v>0</v>
      </c>
      <c r="G829">
        <v>-8.2699999999999996E-2</v>
      </c>
    </row>
    <row r="830" spans="1:7" x14ac:dyDescent="0.2">
      <c r="A830" s="1">
        <v>44533</v>
      </c>
      <c r="B830">
        <v>53631.5</v>
      </c>
      <c r="C830">
        <v>56495.199999999997</v>
      </c>
      <c r="D830">
        <v>57543.6</v>
      </c>
      <c r="E830">
        <v>52008.9</v>
      </c>
      <c r="F830">
        <v>1784000</v>
      </c>
      <c r="G830">
        <v>-5.0700000000000002E-2</v>
      </c>
    </row>
    <row r="831" spans="1:7" x14ac:dyDescent="0.2">
      <c r="A831" s="1">
        <v>44532</v>
      </c>
      <c r="B831">
        <v>56496</v>
      </c>
      <c r="C831">
        <v>57207.8</v>
      </c>
      <c r="D831">
        <v>57377.5</v>
      </c>
      <c r="E831">
        <v>55807.9</v>
      </c>
      <c r="F831">
        <v>5164360</v>
      </c>
      <c r="G831">
        <v>-1.2500000000000001E-2</v>
      </c>
    </row>
    <row r="832" spans="1:7" x14ac:dyDescent="0.2">
      <c r="A832" s="1">
        <v>44531</v>
      </c>
      <c r="B832">
        <v>57210.3</v>
      </c>
      <c r="C832">
        <v>56891.7</v>
      </c>
      <c r="D832">
        <v>59064.3</v>
      </c>
      <c r="E832">
        <v>56496.5</v>
      </c>
      <c r="F832">
        <v>5006250</v>
      </c>
      <c r="G832">
        <v>5.7999999999999996E-3</v>
      </c>
    </row>
    <row r="833" spans="1:7" x14ac:dyDescent="0.2">
      <c r="A833" s="1">
        <v>44530</v>
      </c>
      <c r="B833">
        <v>56882.9</v>
      </c>
      <c r="C833">
        <v>57795.199999999997</v>
      </c>
      <c r="D833">
        <v>59174.400000000001</v>
      </c>
      <c r="E833">
        <v>55936.9</v>
      </c>
      <c r="F833">
        <v>4861560</v>
      </c>
      <c r="G833">
        <v>-1.5800000000000002E-2</v>
      </c>
    </row>
    <row r="834" spans="1:7" x14ac:dyDescent="0.2">
      <c r="A834" s="1">
        <v>44529</v>
      </c>
      <c r="B834">
        <v>57794.8</v>
      </c>
      <c r="C834">
        <v>57288.1</v>
      </c>
      <c r="D834">
        <v>58855.199999999997</v>
      </c>
      <c r="E834">
        <v>56726.7</v>
      </c>
      <c r="F834">
        <v>3812250</v>
      </c>
      <c r="G834">
        <v>8.8000000000000005E-3</v>
      </c>
    </row>
    <row r="835" spans="1:7" x14ac:dyDescent="0.2">
      <c r="A835" s="1">
        <v>44528</v>
      </c>
      <c r="B835">
        <v>57291.5</v>
      </c>
      <c r="C835">
        <v>54758</v>
      </c>
      <c r="D835">
        <v>57392.3</v>
      </c>
      <c r="E835">
        <v>53448.3</v>
      </c>
      <c r="F835">
        <v>1379840</v>
      </c>
      <c r="G835">
        <v>4.6100000000000002E-2</v>
      </c>
    </row>
    <row r="836" spans="1:7" x14ac:dyDescent="0.2">
      <c r="A836" s="1">
        <v>44527</v>
      </c>
      <c r="B836">
        <v>54765.9</v>
      </c>
      <c r="C836">
        <v>53747.199999999997</v>
      </c>
      <c r="D836">
        <v>55280.3</v>
      </c>
      <c r="E836">
        <v>53654.3</v>
      </c>
      <c r="F836">
        <v>2890410</v>
      </c>
      <c r="G836">
        <v>1.9300000000000001E-2</v>
      </c>
    </row>
    <row r="837" spans="1:7" x14ac:dyDescent="0.2">
      <c r="A837" s="1">
        <v>44526</v>
      </c>
      <c r="B837">
        <v>53730.9</v>
      </c>
      <c r="C837">
        <v>58937.3</v>
      </c>
      <c r="D837">
        <v>59151.1</v>
      </c>
      <c r="E837">
        <v>53533.5</v>
      </c>
      <c r="F837">
        <v>312090</v>
      </c>
      <c r="G837">
        <v>-8.8300000000000003E-2</v>
      </c>
    </row>
    <row r="838" spans="1:7" x14ac:dyDescent="0.2">
      <c r="A838" s="1">
        <v>44525</v>
      </c>
      <c r="B838">
        <v>58935.1</v>
      </c>
      <c r="C838">
        <v>57167.1</v>
      </c>
      <c r="D838">
        <v>59387.3</v>
      </c>
      <c r="E838">
        <v>57029.8</v>
      </c>
      <c r="F838">
        <v>4486410</v>
      </c>
      <c r="G838">
        <v>3.0800000000000001E-2</v>
      </c>
    </row>
    <row r="839" spans="1:7" x14ac:dyDescent="0.2">
      <c r="A839" s="1">
        <v>44524</v>
      </c>
      <c r="B839">
        <v>57171.7</v>
      </c>
      <c r="C839">
        <v>57559.4</v>
      </c>
      <c r="D839">
        <v>57697.4</v>
      </c>
      <c r="E839">
        <v>55910.6</v>
      </c>
      <c r="F839">
        <v>3854240</v>
      </c>
      <c r="G839">
        <v>-7.0000000000000001E-3</v>
      </c>
    </row>
    <row r="840" spans="1:7" x14ac:dyDescent="0.2">
      <c r="A840" s="1">
        <v>44523</v>
      </c>
      <c r="B840">
        <v>57573.2</v>
      </c>
      <c r="C840">
        <v>56304.800000000003</v>
      </c>
      <c r="D840">
        <v>57855.1</v>
      </c>
      <c r="E840">
        <v>55542.5</v>
      </c>
      <c r="F840">
        <v>3479040</v>
      </c>
      <c r="G840">
        <v>2.2499999999999999E-2</v>
      </c>
    </row>
    <row r="841" spans="1:7" x14ac:dyDescent="0.2">
      <c r="A841" s="1">
        <v>44522</v>
      </c>
      <c r="B841">
        <v>56308.800000000003</v>
      </c>
      <c r="C841">
        <v>58719.7</v>
      </c>
      <c r="D841">
        <v>59288.3</v>
      </c>
      <c r="E841">
        <v>55656.800000000003</v>
      </c>
      <c r="F841">
        <v>3440250</v>
      </c>
      <c r="G841">
        <v>-4.1000000000000002E-2</v>
      </c>
    </row>
    <row r="842" spans="1:7" x14ac:dyDescent="0.2">
      <c r="A842" s="1">
        <v>44521</v>
      </c>
      <c r="B842">
        <v>58714.3</v>
      </c>
      <c r="C842">
        <v>59724</v>
      </c>
      <c r="D842">
        <v>60002.6</v>
      </c>
      <c r="E842">
        <v>58528.3</v>
      </c>
      <c r="F842">
        <v>4016039.9999999995</v>
      </c>
      <c r="G842">
        <v>-1.6799999999999999E-2</v>
      </c>
    </row>
    <row r="843" spans="1:7" x14ac:dyDescent="0.2">
      <c r="A843" s="1">
        <v>44520</v>
      </c>
      <c r="B843">
        <v>59717.599999999999</v>
      </c>
      <c r="C843">
        <v>58080.800000000003</v>
      </c>
      <c r="D843">
        <v>59854.6</v>
      </c>
      <c r="E843">
        <v>57435.3</v>
      </c>
      <c r="F843">
        <v>2360090</v>
      </c>
      <c r="G843">
        <v>2.81E-2</v>
      </c>
    </row>
    <row r="844" spans="1:7" x14ac:dyDescent="0.2">
      <c r="A844" s="1">
        <v>44519</v>
      </c>
      <c r="B844">
        <v>58083.4</v>
      </c>
      <c r="C844">
        <v>56908.3</v>
      </c>
      <c r="D844">
        <v>58335.9</v>
      </c>
      <c r="E844">
        <v>55626.3</v>
      </c>
      <c r="F844">
        <v>3275360</v>
      </c>
      <c r="G844">
        <v>1.9800000000000002E-2</v>
      </c>
    </row>
    <row r="845" spans="1:7" x14ac:dyDescent="0.2">
      <c r="A845" s="1">
        <v>44518</v>
      </c>
      <c r="B845">
        <v>56955.3</v>
      </c>
      <c r="C845">
        <v>60368.2</v>
      </c>
      <c r="D845">
        <v>60936.9</v>
      </c>
      <c r="E845">
        <v>56524.4</v>
      </c>
      <c r="F845">
        <v>3713690</v>
      </c>
      <c r="G845">
        <v>-5.6500000000000002E-2</v>
      </c>
    </row>
    <row r="846" spans="1:7" x14ac:dyDescent="0.2">
      <c r="A846" s="1">
        <v>44517</v>
      </c>
      <c r="B846">
        <v>60367.8</v>
      </c>
      <c r="C846">
        <v>60074.2</v>
      </c>
      <c r="D846">
        <v>60814.5</v>
      </c>
      <c r="E846">
        <v>58531.9</v>
      </c>
      <c r="F846">
        <v>6875490.0000000009</v>
      </c>
      <c r="G846">
        <v>4.5999999999999999E-3</v>
      </c>
    </row>
    <row r="847" spans="1:7" x14ac:dyDescent="0.2">
      <c r="A847" s="1">
        <v>44516</v>
      </c>
      <c r="B847">
        <v>60089.1</v>
      </c>
      <c r="C847">
        <v>63605.1</v>
      </c>
      <c r="D847">
        <v>63605.599999999999</v>
      </c>
      <c r="E847">
        <v>58655.9</v>
      </c>
      <c r="F847">
        <v>4152960</v>
      </c>
      <c r="G847">
        <v>-5.5199999999999999E-2</v>
      </c>
    </row>
    <row r="848" spans="1:7" x14ac:dyDescent="0.2">
      <c r="A848" s="1">
        <v>44515</v>
      </c>
      <c r="B848">
        <v>63597.9</v>
      </c>
      <c r="C848">
        <v>65514.9</v>
      </c>
      <c r="D848">
        <v>66311.199999999997</v>
      </c>
      <c r="E848">
        <v>63439.5</v>
      </c>
      <c r="F848">
        <v>2837090</v>
      </c>
      <c r="G848">
        <v>-2.92E-2</v>
      </c>
    </row>
    <row r="849" spans="1:7" x14ac:dyDescent="0.2">
      <c r="A849" s="1">
        <v>44514</v>
      </c>
      <c r="B849">
        <v>65508.2</v>
      </c>
      <c r="C849">
        <v>64397.2</v>
      </c>
      <c r="D849">
        <v>65508.2</v>
      </c>
      <c r="E849">
        <v>63608.3</v>
      </c>
      <c r="F849">
        <v>3330039.9999999995</v>
      </c>
      <c r="G849">
        <v>1.72E-2</v>
      </c>
    </row>
    <row r="850" spans="1:7" x14ac:dyDescent="0.2">
      <c r="A850" s="1">
        <v>44513</v>
      </c>
      <c r="B850">
        <v>64398.6</v>
      </c>
      <c r="C850">
        <v>64133.3</v>
      </c>
      <c r="D850">
        <v>64906</v>
      </c>
      <c r="E850">
        <v>63381.4</v>
      </c>
      <c r="F850">
        <v>1031560</v>
      </c>
      <c r="G850">
        <v>4.1000000000000003E-3</v>
      </c>
    </row>
    <row r="851" spans="1:7" x14ac:dyDescent="0.2">
      <c r="A851" s="1">
        <v>44512</v>
      </c>
      <c r="B851">
        <v>64134.5</v>
      </c>
      <c r="C851">
        <v>64782.6</v>
      </c>
      <c r="D851">
        <v>65449.7</v>
      </c>
      <c r="E851">
        <v>62309.7</v>
      </c>
      <c r="F851">
        <v>1708290</v>
      </c>
      <c r="G851">
        <v>-1.04E-2</v>
      </c>
    </row>
    <row r="852" spans="1:7" x14ac:dyDescent="0.2">
      <c r="A852" s="1">
        <v>44511</v>
      </c>
      <c r="B852">
        <v>64806.7</v>
      </c>
      <c r="C852">
        <v>64922.8</v>
      </c>
      <c r="D852">
        <v>65583.3</v>
      </c>
      <c r="E852">
        <v>64121.9</v>
      </c>
      <c r="F852">
        <v>1863690</v>
      </c>
      <c r="G852">
        <v>-1.9E-3</v>
      </c>
    </row>
    <row r="853" spans="1:7" x14ac:dyDescent="0.2">
      <c r="A853" s="1">
        <v>44510</v>
      </c>
      <c r="B853">
        <v>64932.6</v>
      </c>
      <c r="C853">
        <v>66942.600000000006</v>
      </c>
      <c r="D853">
        <v>68990.600000000006</v>
      </c>
      <c r="E853">
        <v>62951.3</v>
      </c>
      <c r="F853">
        <v>2020409.9999999998</v>
      </c>
      <c r="G853">
        <v>-2.9499999999999998E-2</v>
      </c>
    </row>
    <row r="854" spans="1:7" x14ac:dyDescent="0.2">
      <c r="A854" s="1">
        <v>44509</v>
      </c>
      <c r="B854">
        <v>66904.399999999994</v>
      </c>
      <c r="C854">
        <v>67528.7</v>
      </c>
      <c r="D854">
        <v>68493.3</v>
      </c>
      <c r="E854">
        <v>66334.899999999994</v>
      </c>
      <c r="F854">
        <v>859689.99999999988</v>
      </c>
      <c r="G854">
        <v>-9.1999999999999998E-3</v>
      </c>
    </row>
    <row r="855" spans="1:7" x14ac:dyDescent="0.2">
      <c r="A855" s="1">
        <v>44508</v>
      </c>
      <c r="B855">
        <v>67527.899999999994</v>
      </c>
      <c r="C855">
        <v>63276.4</v>
      </c>
      <c r="D855">
        <v>67763.3</v>
      </c>
      <c r="E855">
        <v>63276.4</v>
      </c>
      <c r="F855">
        <v>648640</v>
      </c>
      <c r="G855">
        <v>6.7199999999999996E-2</v>
      </c>
    </row>
    <row r="856" spans="1:7" x14ac:dyDescent="0.2">
      <c r="A856" s="1">
        <v>44507</v>
      </c>
      <c r="B856">
        <v>63273.2</v>
      </c>
      <c r="C856">
        <v>61483.8</v>
      </c>
      <c r="D856">
        <v>63273.2</v>
      </c>
      <c r="E856">
        <v>61347.199999999997</v>
      </c>
      <c r="F856">
        <v>1167560</v>
      </c>
      <c r="G856">
        <v>2.9100000000000001E-2</v>
      </c>
    </row>
    <row r="857" spans="1:7" x14ac:dyDescent="0.2">
      <c r="A857" s="1">
        <v>44506</v>
      </c>
      <c r="B857">
        <v>61483.9</v>
      </c>
      <c r="C857">
        <v>60973.2</v>
      </c>
      <c r="D857">
        <v>61543.199999999997</v>
      </c>
      <c r="E857">
        <v>60093.599999999999</v>
      </c>
      <c r="F857">
        <v>3105210</v>
      </c>
      <c r="G857">
        <v>8.3999999999999995E-3</v>
      </c>
    </row>
    <row r="858" spans="1:7" x14ac:dyDescent="0.2">
      <c r="A858" s="1">
        <v>44505</v>
      </c>
      <c r="B858">
        <v>60974.3</v>
      </c>
      <c r="C858">
        <v>61411.5</v>
      </c>
      <c r="D858">
        <v>62560.3</v>
      </c>
      <c r="E858">
        <v>60742.400000000001</v>
      </c>
      <c r="F858">
        <v>2045160</v>
      </c>
      <c r="G858">
        <v>-7.1000000000000004E-3</v>
      </c>
    </row>
    <row r="859" spans="1:7" x14ac:dyDescent="0.2">
      <c r="A859" s="1">
        <v>44504</v>
      </c>
      <c r="B859">
        <v>61412.6</v>
      </c>
      <c r="C859">
        <v>62915.4</v>
      </c>
      <c r="D859">
        <v>63077.599999999999</v>
      </c>
      <c r="E859">
        <v>60742.9</v>
      </c>
      <c r="F859">
        <v>4541810</v>
      </c>
      <c r="G859">
        <v>-2.3900000000000001E-2</v>
      </c>
    </row>
    <row r="860" spans="1:7" x14ac:dyDescent="0.2">
      <c r="A860" s="1">
        <v>44503</v>
      </c>
      <c r="B860">
        <v>62918.5</v>
      </c>
      <c r="C860">
        <v>63223.5</v>
      </c>
      <c r="D860">
        <v>63508.6</v>
      </c>
      <c r="E860">
        <v>60883</v>
      </c>
      <c r="F860">
        <v>305250</v>
      </c>
      <c r="G860">
        <v>-4.7999999999999996E-3</v>
      </c>
    </row>
    <row r="861" spans="1:7" x14ac:dyDescent="0.2">
      <c r="A861" s="1">
        <v>44502</v>
      </c>
      <c r="B861">
        <v>63221.7</v>
      </c>
      <c r="C861">
        <v>60912.2</v>
      </c>
      <c r="D861">
        <v>64256.4</v>
      </c>
      <c r="E861">
        <v>60651.5</v>
      </c>
      <c r="F861">
        <v>1696760.0000000002</v>
      </c>
      <c r="G861">
        <v>3.7900000000000003E-2</v>
      </c>
    </row>
    <row r="862" spans="1:7" x14ac:dyDescent="0.2">
      <c r="A862" s="1">
        <v>44501</v>
      </c>
      <c r="B862">
        <v>60915.3</v>
      </c>
      <c r="C862">
        <v>61310.1</v>
      </c>
      <c r="D862">
        <v>62430.1</v>
      </c>
      <c r="E862">
        <v>59612.7</v>
      </c>
      <c r="F862">
        <v>1285410</v>
      </c>
      <c r="G862">
        <v>-6.4000000000000003E-3</v>
      </c>
    </row>
    <row r="863" spans="1:7" x14ac:dyDescent="0.2">
      <c r="A863" s="1">
        <v>44500</v>
      </c>
      <c r="B863">
        <v>61309.599999999999</v>
      </c>
      <c r="C863">
        <v>61842.2</v>
      </c>
      <c r="D863">
        <v>62393.7</v>
      </c>
      <c r="E863">
        <v>60005.7</v>
      </c>
      <c r="F863">
        <v>300360</v>
      </c>
      <c r="G863">
        <v>-8.6E-3</v>
      </c>
    </row>
    <row r="864" spans="1:7" x14ac:dyDescent="0.2">
      <c r="A864" s="1">
        <v>44499</v>
      </c>
      <c r="B864">
        <v>61840.1</v>
      </c>
      <c r="C864">
        <v>62245</v>
      </c>
      <c r="D864">
        <v>62338.5</v>
      </c>
      <c r="E864">
        <v>60786</v>
      </c>
      <c r="F864">
        <v>2066010</v>
      </c>
      <c r="G864">
        <v>-6.4999999999999997E-3</v>
      </c>
    </row>
    <row r="865" spans="1:7" x14ac:dyDescent="0.2">
      <c r="A865" s="1">
        <v>44498</v>
      </c>
      <c r="B865">
        <v>62242.8</v>
      </c>
      <c r="C865">
        <v>60579.9</v>
      </c>
      <c r="D865">
        <v>62952.2</v>
      </c>
      <c r="E865">
        <v>60322.2</v>
      </c>
      <c r="F865">
        <v>2472210</v>
      </c>
      <c r="G865">
        <v>2.7400000000000001E-2</v>
      </c>
    </row>
    <row r="866" spans="1:7" x14ac:dyDescent="0.2">
      <c r="A866" s="1">
        <v>44497</v>
      </c>
      <c r="B866">
        <v>60582.5</v>
      </c>
      <c r="C866">
        <v>58437.2</v>
      </c>
      <c r="D866">
        <v>62251.3</v>
      </c>
      <c r="E866">
        <v>58128.1</v>
      </c>
      <c r="F866">
        <v>4158090</v>
      </c>
      <c r="G866">
        <v>3.6700000000000003E-2</v>
      </c>
    </row>
    <row r="867" spans="1:7" x14ac:dyDescent="0.2">
      <c r="A867" s="1">
        <v>44496</v>
      </c>
      <c r="B867">
        <v>58438.1</v>
      </c>
      <c r="C867">
        <v>60312.5</v>
      </c>
      <c r="D867">
        <v>61452.9</v>
      </c>
      <c r="E867">
        <v>58112.6</v>
      </c>
      <c r="F867">
        <v>969210</v>
      </c>
      <c r="G867">
        <v>-3.1099999999999999E-2</v>
      </c>
    </row>
    <row r="868" spans="1:7" x14ac:dyDescent="0.2">
      <c r="A868" s="1">
        <v>44495</v>
      </c>
      <c r="B868">
        <v>60310.8</v>
      </c>
      <c r="C868">
        <v>63067.5</v>
      </c>
      <c r="D868">
        <v>63275.1</v>
      </c>
      <c r="E868">
        <v>59907.3</v>
      </c>
      <c r="F868">
        <v>742690</v>
      </c>
      <c r="G868">
        <v>-4.3700000000000003E-2</v>
      </c>
    </row>
    <row r="869" spans="1:7" x14ac:dyDescent="0.2">
      <c r="A869" s="1">
        <v>44494</v>
      </c>
      <c r="B869">
        <v>63067</v>
      </c>
      <c r="C869">
        <v>60864.3</v>
      </c>
      <c r="D869">
        <v>63694.8</v>
      </c>
      <c r="E869">
        <v>60655.8</v>
      </c>
      <c r="F869">
        <v>306360</v>
      </c>
      <c r="G869">
        <v>3.6200000000000003E-2</v>
      </c>
    </row>
    <row r="870" spans="1:7" x14ac:dyDescent="0.2">
      <c r="A870" s="1">
        <v>44493</v>
      </c>
      <c r="B870">
        <v>60866.5</v>
      </c>
      <c r="C870">
        <v>61308.2</v>
      </c>
      <c r="D870">
        <v>61469.9</v>
      </c>
      <c r="E870">
        <v>59523.7</v>
      </c>
      <c r="F870">
        <v>2858890</v>
      </c>
      <c r="G870">
        <v>-7.3000000000000001E-3</v>
      </c>
    </row>
    <row r="871" spans="1:7" x14ac:dyDescent="0.2">
      <c r="A871" s="1">
        <v>44492</v>
      </c>
      <c r="B871">
        <v>61312.5</v>
      </c>
      <c r="C871">
        <v>60693.2</v>
      </c>
      <c r="D871">
        <v>61728.7</v>
      </c>
      <c r="E871">
        <v>59738.3</v>
      </c>
      <c r="F871">
        <v>185250</v>
      </c>
      <c r="G871">
        <v>1.03E-2</v>
      </c>
    </row>
    <row r="872" spans="1:7" x14ac:dyDescent="0.2">
      <c r="A872" s="1">
        <v>44491</v>
      </c>
      <c r="B872">
        <v>60690.3</v>
      </c>
      <c r="C872">
        <v>62200.800000000003</v>
      </c>
      <c r="D872">
        <v>63699.7</v>
      </c>
      <c r="E872">
        <v>60055.7</v>
      </c>
      <c r="F872">
        <v>5222610</v>
      </c>
      <c r="G872">
        <v>-2.4400000000000002E-2</v>
      </c>
    </row>
    <row r="873" spans="1:7" x14ac:dyDescent="0.2">
      <c r="A873" s="1">
        <v>44490</v>
      </c>
      <c r="B873">
        <v>62210.2</v>
      </c>
      <c r="C873">
        <v>66004.600000000006</v>
      </c>
      <c r="D873">
        <v>66616.899999999994</v>
      </c>
      <c r="E873">
        <v>62092.1</v>
      </c>
      <c r="F873">
        <v>4004440</v>
      </c>
      <c r="G873">
        <v>-5.7099999999999998E-2</v>
      </c>
    </row>
    <row r="874" spans="1:7" x14ac:dyDescent="0.2">
      <c r="A874" s="1">
        <v>44489</v>
      </c>
      <c r="B874">
        <v>65979.100000000006</v>
      </c>
      <c r="C874">
        <v>64276.9</v>
      </c>
      <c r="D874">
        <v>66967.100000000006</v>
      </c>
      <c r="E874">
        <v>63543.7</v>
      </c>
      <c r="F874">
        <v>6948690</v>
      </c>
      <c r="G874">
        <v>2.6499999999999999E-2</v>
      </c>
    </row>
    <row r="875" spans="1:7" x14ac:dyDescent="0.2">
      <c r="A875" s="1">
        <v>44488</v>
      </c>
      <c r="B875">
        <v>64278.5</v>
      </c>
      <c r="C875">
        <v>62030.2</v>
      </c>
      <c r="D875">
        <v>64454</v>
      </c>
      <c r="E875">
        <v>61451</v>
      </c>
      <c r="F875">
        <v>1282560</v>
      </c>
      <c r="G875">
        <v>3.5799999999999998E-2</v>
      </c>
    </row>
    <row r="876" spans="1:7" x14ac:dyDescent="0.2">
      <c r="A876" s="1">
        <v>44487</v>
      </c>
      <c r="B876">
        <v>62056.3</v>
      </c>
      <c r="C876">
        <v>61525.8</v>
      </c>
      <c r="D876">
        <v>62623.6</v>
      </c>
      <c r="E876">
        <v>60026.9</v>
      </c>
      <c r="F876">
        <v>1202250</v>
      </c>
      <c r="G876">
        <v>8.6E-3</v>
      </c>
    </row>
    <row r="877" spans="1:7" x14ac:dyDescent="0.2">
      <c r="A877" s="1">
        <v>44486</v>
      </c>
      <c r="B877">
        <v>61527.5</v>
      </c>
      <c r="C877">
        <v>60865.5</v>
      </c>
      <c r="D877">
        <v>61651.4</v>
      </c>
      <c r="E877">
        <v>59143.4</v>
      </c>
      <c r="F877">
        <v>2082210</v>
      </c>
      <c r="G877">
        <v>1.09E-2</v>
      </c>
    </row>
    <row r="878" spans="1:7" x14ac:dyDescent="0.2">
      <c r="A878" s="1">
        <v>44485</v>
      </c>
      <c r="B878">
        <v>60861.1</v>
      </c>
      <c r="C878">
        <v>61669.2</v>
      </c>
      <c r="D878">
        <v>62329.2</v>
      </c>
      <c r="E878">
        <v>60161.9</v>
      </c>
      <c r="F878">
        <v>4643490</v>
      </c>
      <c r="G878">
        <v>-1.32E-2</v>
      </c>
    </row>
    <row r="879" spans="1:7" x14ac:dyDescent="0.2">
      <c r="A879" s="1">
        <v>44484</v>
      </c>
      <c r="B879">
        <v>61672.5</v>
      </c>
      <c r="C879">
        <v>57348.2</v>
      </c>
      <c r="D879">
        <v>62892.800000000003</v>
      </c>
      <c r="E879">
        <v>56874.8</v>
      </c>
      <c r="F879">
        <v>5831040</v>
      </c>
      <c r="G879">
        <v>7.5399999999999995E-2</v>
      </c>
    </row>
    <row r="880" spans="1:7" x14ac:dyDescent="0.2">
      <c r="A880" s="1">
        <v>44483</v>
      </c>
      <c r="B880">
        <v>57345.8</v>
      </c>
      <c r="C880">
        <v>57370.400000000001</v>
      </c>
      <c r="D880">
        <v>58506.5</v>
      </c>
      <c r="E880">
        <v>56866.8</v>
      </c>
      <c r="F880">
        <v>5026560</v>
      </c>
      <c r="G880">
        <v>-5.9999999999999995E-4</v>
      </c>
    </row>
    <row r="881" spans="1:7" x14ac:dyDescent="0.2">
      <c r="A881" s="1">
        <v>44482</v>
      </c>
      <c r="B881">
        <v>57380.1</v>
      </c>
      <c r="C881">
        <v>56014.5</v>
      </c>
      <c r="D881">
        <v>57697.4</v>
      </c>
      <c r="E881">
        <v>54314.400000000001</v>
      </c>
      <c r="F881">
        <v>4564440</v>
      </c>
      <c r="G881">
        <v>2.4400000000000002E-2</v>
      </c>
    </row>
    <row r="882" spans="1:7" x14ac:dyDescent="0.2">
      <c r="A882" s="1">
        <v>44481</v>
      </c>
      <c r="B882">
        <v>56015.9</v>
      </c>
      <c r="C882">
        <v>57480.6</v>
      </c>
      <c r="D882">
        <v>57635.7</v>
      </c>
      <c r="E882">
        <v>54155.4</v>
      </c>
      <c r="F882">
        <v>6362249.9999999991</v>
      </c>
      <c r="G882">
        <v>-2.5399999999999999E-2</v>
      </c>
    </row>
    <row r="883" spans="1:7" x14ac:dyDescent="0.2">
      <c r="A883" s="1">
        <v>44480</v>
      </c>
      <c r="B883">
        <v>57477.3</v>
      </c>
      <c r="C883">
        <v>54686.9</v>
      </c>
      <c r="D883">
        <v>57814.1</v>
      </c>
      <c r="E883">
        <v>54457.8</v>
      </c>
      <c r="F883">
        <v>6202560</v>
      </c>
      <c r="G883">
        <v>5.0999999999999997E-2</v>
      </c>
    </row>
    <row r="884" spans="1:7" x14ac:dyDescent="0.2">
      <c r="A884" s="1">
        <v>44479</v>
      </c>
      <c r="B884">
        <v>54687.7</v>
      </c>
      <c r="C884">
        <v>54942.5</v>
      </c>
      <c r="D884">
        <v>56432.2</v>
      </c>
      <c r="E884">
        <v>54100.800000000003</v>
      </c>
      <c r="F884">
        <v>4490490</v>
      </c>
      <c r="G884">
        <v>-4.5999999999999999E-3</v>
      </c>
    </row>
    <row r="885" spans="1:7" x14ac:dyDescent="0.2">
      <c r="A885" s="1">
        <v>44478</v>
      </c>
      <c r="B885">
        <v>54942.5</v>
      </c>
      <c r="C885">
        <v>53924.1</v>
      </c>
      <c r="D885">
        <v>55430.8</v>
      </c>
      <c r="E885">
        <v>53711.7</v>
      </c>
      <c r="F885">
        <v>4202250</v>
      </c>
      <c r="G885">
        <v>1.9099999999999999E-2</v>
      </c>
    </row>
    <row r="886" spans="1:7" x14ac:dyDescent="0.2">
      <c r="A886" s="1">
        <v>44477</v>
      </c>
      <c r="B886">
        <v>53914.7</v>
      </c>
      <c r="C886">
        <v>53785.5</v>
      </c>
      <c r="D886">
        <v>55977.9</v>
      </c>
      <c r="E886">
        <v>53659.3</v>
      </c>
      <c r="F886">
        <v>320250</v>
      </c>
      <c r="G886">
        <v>2.3999999999999998E-3</v>
      </c>
    </row>
    <row r="887" spans="1:7" x14ac:dyDescent="0.2">
      <c r="A887" s="1">
        <v>44476</v>
      </c>
      <c r="B887">
        <v>53783.9</v>
      </c>
      <c r="C887">
        <v>55325.2</v>
      </c>
      <c r="D887">
        <v>55325.599999999999</v>
      </c>
      <c r="E887">
        <v>53476.4</v>
      </c>
      <c r="F887">
        <v>5146240</v>
      </c>
      <c r="G887">
        <v>-2.7799999999999998E-2</v>
      </c>
    </row>
    <row r="888" spans="1:7" x14ac:dyDescent="0.2">
      <c r="A888" s="1">
        <v>44475</v>
      </c>
      <c r="B888">
        <v>55323.199999999997</v>
      </c>
      <c r="C888">
        <v>51470</v>
      </c>
      <c r="D888">
        <v>55676.1</v>
      </c>
      <c r="E888">
        <v>50439.5</v>
      </c>
      <c r="F888">
        <v>3022760</v>
      </c>
      <c r="G888">
        <v>7.4899999999999994E-2</v>
      </c>
    </row>
    <row r="889" spans="1:7" x14ac:dyDescent="0.2">
      <c r="A889" s="1">
        <v>44474</v>
      </c>
      <c r="B889">
        <v>51469.3</v>
      </c>
      <c r="C889">
        <v>49229.5</v>
      </c>
      <c r="D889">
        <v>51872.4</v>
      </c>
      <c r="E889">
        <v>49060.1</v>
      </c>
      <c r="F889">
        <v>4827690</v>
      </c>
      <c r="G889">
        <v>4.5499999999999999E-2</v>
      </c>
    </row>
    <row r="890" spans="1:7" x14ac:dyDescent="0.2">
      <c r="A890" s="1">
        <v>44473</v>
      </c>
      <c r="B890">
        <v>49227.3</v>
      </c>
      <c r="C890">
        <v>48200.4</v>
      </c>
      <c r="D890">
        <v>49481.7</v>
      </c>
      <c r="E890">
        <v>46958.6</v>
      </c>
      <c r="F890">
        <v>6156640</v>
      </c>
      <c r="G890">
        <v>2.1299999999999999E-2</v>
      </c>
    </row>
    <row r="891" spans="1:7" x14ac:dyDescent="0.2">
      <c r="A891" s="1">
        <v>44472</v>
      </c>
      <c r="B891">
        <v>48200.1</v>
      </c>
      <c r="C891">
        <v>47665.4</v>
      </c>
      <c r="D891">
        <v>49165.2</v>
      </c>
      <c r="E891">
        <v>47123</v>
      </c>
      <c r="F891">
        <v>1738809.9999999998</v>
      </c>
      <c r="G891">
        <v>1.12E-2</v>
      </c>
    </row>
    <row r="892" spans="1:7" x14ac:dyDescent="0.2">
      <c r="A892" s="1">
        <v>44471</v>
      </c>
      <c r="B892">
        <v>47666.9</v>
      </c>
      <c r="C892">
        <v>48147.199999999997</v>
      </c>
      <c r="D892">
        <v>48306.9</v>
      </c>
      <c r="E892">
        <v>47451.7</v>
      </c>
      <c r="F892">
        <v>3265240</v>
      </c>
      <c r="G892">
        <v>-0.01</v>
      </c>
    </row>
    <row r="893" spans="1:7" x14ac:dyDescent="0.2">
      <c r="A893" s="1">
        <v>44470</v>
      </c>
      <c r="B893">
        <v>48146</v>
      </c>
      <c r="C893">
        <v>43824.4</v>
      </c>
      <c r="D893">
        <v>48435.199999999997</v>
      </c>
      <c r="E893">
        <v>43292.9</v>
      </c>
      <c r="F893">
        <v>6247560</v>
      </c>
      <c r="G893">
        <v>9.8599999999999993E-2</v>
      </c>
    </row>
    <row r="894" spans="1:7" x14ac:dyDescent="0.2">
      <c r="A894" s="1">
        <v>44469</v>
      </c>
      <c r="B894">
        <v>43823.3</v>
      </c>
      <c r="C894">
        <v>41534.5</v>
      </c>
      <c r="D894">
        <v>44101.2</v>
      </c>
      <c r="E894">
        <v>41416.699999999997</v>
      </c>
      <c r="F894">
        <v>2058239.9999999998</v>
      </c>
      <c r="G894">
        <v>5.5E-2</v>
      </c>
    </row>
    <row r="895" spans="1:7" x14ac:dyDescent="0.2">
      <c r="A895" s="1">
        <v>44468</v>
      </c>
      <c r="B895">
        <v>41536.800000000003</v>
      </c>
      <c r="C895">
        <v>41023.1</v>
      </c>
      <c r="D895">
        <v>42571.199999999997</v>
      </c>
      <c r="E895">
        <v>40815</v>
      </c>
      <c r="F895">
        <v>1012410</v>
      </c>
      <c r="G895">
        <v>1.2500000000000001E-2</v>
      </c>
    </row>
    <row r="896" spans="1:7" x14ac:dyDescent="0.2">
      <c r="A896" s="1">
        <v>44467</v>
      </c>
      <c r="B896">
        <v>41022.300000000003</v>
      </c>
      <c r="C896">
        <v>42169.9</v>
      </c>
      <c r="D896">
        <v>42758.8</v>
      </c>
      <c r="E896">
        <v>40906.400000000001</v>
      </c>
      <c r="F896">
        <v>60010</v>
      </c>
      <c r="G896">
        <v>-2.7300000000000001E-2</v>
      </c>
    </row>
    <row r="897" spans="1:7" x14ac:dyDescent="0.2">
      <c r="A897" s="1">
        <v>44466</v>
      </c>
      <c r="B897">
        <v>42172.6</v>
      </c>
      <c r="C897">
        <v>43200.9</v>
      </c>
      <c r="D897">
        <v>44293.2</v>
      </c>
      <c r="E897">
        <v>42143.9</v>
      </c>
      <c r="F897">
        <v>649440</v>
      </c>
      <c r="G897">
        <v>-2.3900000000000001E-2</v>
      </c>
    </row>
    <row r="898" spans="1:7" x14ac:dyDescent="0.2">
      <c r="A898" s="1">
        <v>44465</v>
      </c>
      <c r="B898">
        <v>43203.4</v>
      </c>
      <c r="C898">
        <v>42685.8</v>
      </c>
      <c r="D898">
        <v>43907.3</v>
      </c>
      <c r="E898">
        <v>40786.6</v>
      </c>
      <c r="F898">
        <v>6361810</v>
      </c>
      <c r="G898">
        <v>1.21E-2</v>
      </c>
    </row>
    <row r="899" spans="1:7" x14ac:dyDescent="0.2">
      <c r="A899" s="1">
        <v>44464</v>
      </c>
      <c r="B899">
        <v>42686.8</v>
      </c>
      <c r="C899">
        <v>42818.7</v>
      </c>
      <c r="D899">
        <v>42959.3</v>
      </c>
      <c r="E899">
        <v>41714.5</v>
      </c>
      <c r="F899">
        <v>1622250</v>
      </c>
      <c r="G899">
        <v>-3.0999999999999999E-3</v>
      </c>
    </row>
    <row r="900" spans="1:7" x14ac:dyDescent="0.2">
      <c r="A900" s="1">
        <v>44463</v>
      </c>
      <c r="B900">
        <v>42819.9</v>
      </c>
      <c r="C900">
        <v>44867.4</v>
      </c>
      <c r="D900">
        <v>45112</v>
      </c>
      <c r="E900">
        <v>40908.5</v>
      </c>
      <c r="F900">
        <v>11341440</v>
      </c>
      <c r="G900">
        <v>-4.5699999999999998E-2</v>
      </c>
    </row>
    <row r="901" spans="1:7" x14ac:dyDescent="0.2">
      <c r="A901" s="1">
        <v>44462</v>
      </c>
      <c r="B901">
        <v>44869.2</v>
      </c>
      <c r="C901">
        <v>43550.7</v>
      </c>
      <c r="D901">
        <v>44949.8</v>
      </c>
      <c r="E901">
        <v>43090.1</v>
      </c>
      <c r="F901">
        <v>4025160.0000000005</v>
      </c>
      <c r="G901">
        <v>3.0300000000000001E-2</v>
      </c>
    </row>
    <row r="902" spans="1:7" x14ac:dyDescent="0.2">
      <c r="A902" s="1">
        <v>44461</v>
      </c>
      <c r="B902">
        <v>43551.6</v>
      </c>
      <c r="C902">
        <v>40660.800000000003</v>
      </c>
      <c r="D902">
        <v>43976.7</v>
      </c>
      <c r="E902">
        <v>40585.699999999997</v>
      </c>
      <c r="F902">
        <v>9210040</v>
      </c>
      <c r="G902">
        <v>7.1300000000000002E-2</v>
      </c>
    </row>
    <row r="903" spans="1:7" x14ac:dyDescent="0.2">
      <c r="A903" s="1">
        <v>44460</v>
      </c>
      <c r="B903">
        <v>40651.300000000003</v>
      </c>
      <c r="C903">
        <v>43012.3</v>
      </c>
      <c r="D903">
        <v>43619.3</v>
      </c>
      <c r="E903">
        <v>39646.800000000003</v>
      </c>
      <c r="F903">
        <v>7840250.0000000009</v>
      </c>
      <c r="G903">
        <v>-5.1799999999999999E-2</v>
      </c>
    </row>
    <row r="904" spans="1:7" x14ac:dyDescent="0.2">
      <c r="A904" s="1">
        <v>44459</v>
      </c>
      <c r="B904">
        <v>42870.6</v>
      </c>
      <c r="C904">
        <v>47240.800000000003</v>
      </c>
      <c r="D904">
        <v>47323.9</v>
      </c>
      <c r="E904">
        <v>42547.1</v>
      </c>
      <c r="F904">
        <v>7484159.9999999991</v>
      </c>
      <c r="G904">
        <v>-9.2499999999999999E-2</v>
      </c>
    </row>
    <row r="905" spans="1:7" x14ac:dyDescent="0.2">
      <c r="A905" s="1">
        <v>44458</v>
      </c>
      <c r="B905">
        <v>47238.7</v>
      </c>
      <c r="C905">
        <v>48299.9</v>
      </c>
      <c r="D905">
        <v>48341.9</v>
      </c>
      <c r="E905">
        <v>46866.6</v>
      </c>
      <c r="F905">
        <v>4114039.9999999995</v>
      </c>
      <c r="G905">
        <v>-2.2100000000000002E-2</v>
      </c>
    </row>
    <row r="906" spans="1:7" x14ac:dyDescent="0.2">
      <c r="A906" s="1">
        <v>44457</v>
      </c>
      <c r="B906">
        <v>48306.7</v>
      </c>
      <c r="C906">
        <v>47283.9</v>
      </c>
      <c r="D906">
        <v>48761</v>
      </c>
      <c r="E906">
        <v>47070.5</v>
      </c>
      <c r="F906">
        <v>2792960</v>
      </c>
      <c r="G906">
        <v>2.1700000000000001E-2</v>
      </c>
    </row>
    <row r="907" spans="1:7" x14ac:dyDescent="0.2">
      <c r="A907" s="1">
        <v>44456</v>
      </c>
      <c r="B907">
        <v>47282.8</v>
      </c>
      <c r="C907">
        <v>47748.2</v>
      </c>
      <c r="D907">
        <v>48155.9</v>
      </c>
      <c r="E907">
        <v>46788.800000000003</v>
      </c>
      <c r="F907">
        <v>802560</v>
      </c>
      <c r="G907">
        <v>-9.7000000000000003E-3</v>
      </c>
    </row>
    <row r="908" spans="1:7" x14ac:dyDescent="0.2">
      <c r="A908" s="1">
        <v>44455</v>
      </c>
      <c r="B908">
        <v>47748</v>
      </c>
      <c r="C908">
        <v>48132.3</v>
      </c>
      <c r="D908">
        <v>48480.6</v>
      </c>
      <c r="E908">
        <v>47040.3</v>
      </c>
      <c r="F908">
        <v>5542810</v>
      </c>
      <c r="G908">
        <v>-8.0000000000000002E-3</v>
      </c>
    </row>
    <row r="909" spans="1:7" x14ac:dyDescent="0.2">
      <c r="A909" s="1">
        <v>44454</v>
      </c>
      <c r="B909">
        <v>48130.6</v>
      </c>
      <c r="C909">
        <v>47070.8</v>
      </c>
      <c r="D909">
        <v>48436.5</v>
      </c>
      <c r="E909">
        <v>46743.9</v>
      </c>
      <c r="F909">
        <v>2536000</v>
      </c>
      <c r="G909">
        <v>2.24E-2</v>
      </c>
    </row>
    <row r="910" spans="1:7" x14ac:dyDescent="0.2">
      <c r="A910" s="1">
        <v>44453</v>
      </c>
      <c r="B910">
        <v>47077.5</v>
      </c>
      <c r="C910">
        <v>44950.2</v>
      </c>
      <c r="D910">
        <v>47247.6</v>
      </c>
      <c r="E910">
        <v>44718.7</v>
      </c>
      <c r="F910">
        <v>2155890</v>
      </c>
      <c r="G910">
        <v>4.7300000000000002E-2</v>
      </c>
    </row>
    <row r="911" spans="1:7" x14ac:dyDescent="0.2">
      <c r="A911" s="1">
        <v>44452</v>
      </c>
      <c r="B911">
        <v>44949.5</v>
      </c>
      <c r="C911">
        <v>46060.800000000003</v>
      </c>
      <c r="D911">
        <v>46807.7</v>
      </c>
      <c r="E911">
        <v>43463.199999999997</v>
      </c>
      <c r="F911">
        <v>1442250</v>
      </c>
      <c r="G911">
        <v>-2.4199999999999999E-2</v>
      </c>
    </row>
    <row r="912" spans="1:7" x14ac:dyDescent="0.2">
      <c r="A912" s="1">
        <v>44451</v>
      </c>
      <c r="B912">
        <v>46062.3</v>
      </c>
      <c r="C912">
        <v>45162.6</v>
      </c>
      <c r="D912">
        <v>46386.400000000001</v>
      </c>
      <c r="E912">
        <v>44755.199999999997</v>
      </c>
      <c r="F912">
        <v>2315040</v>
      </c>
      <c r="G912">
        <v>1.9900000000000001E-2</v>
      </c>
    </row>
    <row r="913" spans="1:7" x14ac:dyDescent="0.2">
      <c r="A913" s="1">
        <v>44450</v>
      </c>
      <c r="B913">
        <v>45161.9</v>
      </c>
      <c r="C913">
        <v>44844.9</v>
      </c>
      <c r="D913">
        <v>45975.6</v>
      </c>
      <c r="E913">
        <v>44766.6</v>
      </c>
      <c r="F913">
        <v>2411640</v>
      </c>
      <c r="G913">
        <v>7.1000000000000004E-3</v>
      </c>
    </row>
    <row r="914" spans="1:7" x14ac:dyDescent="0.2">
      <c r="A914" s="1">
        <v>44449</v>
      </c>
      <c r="B914">
        <v>44842.8</v>
      </c>
      <c r="C914">
        <v>46385.9</v>
      </c>
      <c r="D914">
        <v>47021.599999999999</v>
      </c>
      <c r="E914">
        <v>44283.6</v>
      </c>
      <c r="F914">
        <v>4688440</v>
      </c>
      <c r="G914">
        <v>-3.3300000000000003E-2</v>
      </c>
    </row>
    <row r="915" spans="1:7" x14ac:dyDescent="0.2">
      <c r="A915" s="1">
        <v>44448</v>
      </c>
      <c r="B915">
        <v>46385.599999999999</v>
      </c>
      <c r="C915">
        <v>46057.599999999999</v>
      </c>
      <c r="D915">
        <v>47305.7</v>
      </c>
      <c r="E915">
        <v>45609</v>
      </c>
      <c r="F915">
        <v>4638690</v>
      </c>
      <c r="G915">
        <v>7.0000000000000001E-3</v>
      </c>
    </row>
    <row r="916" spans="1:7" x14ac:dyDescent="0.2">
      <c r="A916" s="1">
        <v>44447</v>
      </c>
      <c r="B916">
        <v>46061.4</v>
      </c>
      <c r="C916">
        <v>46774.1</v>
      </c>
      <c r="D916">
        <v>47316.9</v>
      </c>
      <c r="E916">
        <v>44493.7</v>
      </c>
      <c r="F916">
        <v>4823040</v>
      </c>
      <c r="G916">
        <v>-1.54E-2</v>
      </c>
    </row>
    <row r="917" spans="1:7" x14ac:dyDescent="0.2">
      <c r="A917" s="1">
        <v>44446</v>
      </c>
      <c r="B917">
        <v>46779.6</v>
      </c>
      <c r="C917">
        <v>52674.2</v>
      </c>
      <c r="D917">
        <v>52885.3</v>
      </c>
      <c r="E917">
        <v>43072.4</v>
      </c>
      <c r="F917">
        <v>10503360</v>
      </c>
      <c r="G917">
        <v>-0.1119</v>
      </c>
    </row>
    <row r="918" spans="1:7" x14ac:dyDescent="0.2">
      <c r="A918" s="1">
        <v>44445</v>
      </c>
      <c r="B918">
        <v>52672.1</v>
      </c>
      <c r="C918">
        <v>51769.4</v>
      </c>
      <c r="D918">
        <v>52726.2</v>
      </c>
      <c r="E918">
        <v>51002.8</v>
      </c>
      <c r="F918">
        <v>3195159.9999999995</v>
      </c>
      <c r="G918">
        <v>1.7500000000000002E-2</v>
      </c>
    </row>
    <row r="919" spans="1:7" x14ac:dyDescent="0.2">
      <c r="A919" s="1">
        <v>44444</v>
      </c>
      <c r="B919">
        <v>51768.6</v>
      </c>
      <c r="C919">
        <v>49918.7</v>
      </c>
      <c r="D919">
        <v>51878.2</v>
      </c>
      <c r="E919">
        <v>49492.4</v>
      </c>
      <c r="F919">
        <v>1719000</v>
      </c>
      <c r="G919">
        <v>3.7100000000000001E-2</v>
      </c>
    </row>
    <row r="920" spans="1:7" x14ac:dyDescent="0.2">
      <c r="A920" s="1">
        <v>44443</v>
      </c>
      <c r="B920">
        <v>49918.400000000001</v>
      </c>
      <c r="C920">
        <v>49999.3</v>
      </c>
      <c r="D920">
        <v>50534.6</v>
      </c>
      <c r="E920">
        <v>49461.4</v>
      </c>
      <c r="F920">
        <v>673960</v>
      </c>
      <c r="G920">
        <v>-1.6000000000000001E-3</v>
      </c>
    </row>
    <row r="921" spans="1:7" x14ac:dyDescent="0.2">
      <c r="A921" s="1">
        <v>44442</v>
      </c>
      <c r="B921">
        <v>49999</v>
      </c>
      <c r="C921">
        <v>49269.5</v>
      </c>
      <c r="D921">
        <v>51008.800000000003</v>
      </c>
      <c r="E921">
        <v>48377.3</v>
      </c>
      <c r="F921">
        <v>704640</v>
      </c>
      <c r="G921">
        <v>1.47E-2</v>
      </c>
    </row>
    <row r="922" spans="1:7" x14ac:dyDescent="0.2">
      <c r="A922" s="1">
        <v>44441</v>
      </c>
      <c r="B922">
        <v>49274.3</v>
      </c>
      <c r="C922">
        <v>48817.8</v>
      </c>
      <c r="D922">
        <v>50355.3</v>
      </c>
      <c r="E922">
        <v>48612.9</v>
      </c>
      <c r="F922">
        <v>1684409.9999999998</v>
      </c>
      <c r="G922">
        <v>9.2999999999999992E-3</v>
      </c>
    </row>
    <row r="923" spans="1:7" x14ac:dyDescent="0.2">
      <c r="A923" s="1">
        <v>44440</v>
      </c>
      <c r="B923">
        <v>48819.4</v>
      </c>
      <c r="C923">
        <v>47129.2</v>
      </c>
      <c r="D923">
        <v>49121</v>
      </c>
      <c r="E923">
        <v>46533.1</v>
      </c>
      <c r="F923">
        <v>2826440</v>
      </c>
      <c r="G923">
        <v>3.5799999999999998E-2</v>
      </c>
    </row>
    <row r="924" spans="1:7" x14ac:dyDescent="0.2">
      <c r="A924" s="1">
        <v>44439</v>
      </c>
      <c r="B924">
        <v>47130.400000000001</v>
      </c>
      <c r="C924">
        <v>46989.1</v>
      </c>
      <c r="D924">
        <v>48217</v>
      </c>
      <c r="E924">
        <v>46709.3</v>
      </c>
      <c r="F924">
        <v>3431040</v>
      </c>
      <c r="G924">
        <v>2.8999999999999998E-3</v>
      </c>
    </row>
    <row r="925" spans="1:7" x14ac:dyDescent="0.2">
      <c r="A925" s="1">
        <v>44438</v>
      </c>
      <c r="B925">
        <v>46992.7</v>
      </c>
      <c r="C925">
        <v>48777.1</v>
      </c>
      <c r="D925">
        <v>48886</v>
      </c>
      <c r="E925">
        <v>46876.9</v>
      </c>
      <c r="F925">
        <v>4194240</v>
      </c>
      <c r="G925">
        <v>-3.6600000000000001E-2</v>
      </c>
    </row>
    <row r="926" spans="1:7" x14ac:dyDescent="0.2">
      <c r="A926" s="1">
        <v>44437</v>
      </c>
      <c r="B926">
        <v>48777.4</v>
      </c>
      <c r="C926">
        <v>48899.7</v>
      </c>
      <c r="D926">
        <v>49621.7</v>
      </c>
      <c r="E926">
        <v>47870.1</v>
      </c>
      <c r="F926">
        <v>2952440</v>
      </c>
      <c r="G926">
        <v>-2.3999999999999998E-3</v>
      </c>
    </row>
    <row r="927" spans="1:7" x14ac:dyDescent="0.2">
      <c r="A927" s="1">
        <v>44436</v>
      </c>
      <c r="B927">
        <v>48897.1</v>
      </c>
      <c r="C927">
        <v>49062.8</v>
      </c>
      <c r="D927">
        <v>49289.4</v>
      </c>
      <c r="E927">
        <v>48428.5</v>
      </c>
      <c r="F927">
        <v>2681290</v>
      </c>
      <c r="G927">
        <v>-3.3999999999999998E-3</v>
      </c>
    </row>
    <row r="928" spans="1:7" x14ac:dyDescent="0.2">
      <c r="A928" s="1">
        <v>44435</v>
      </c>
      <c r="B928">
        <v>49064.3</v>
      </c>
      <c r="C928">
        <v>46830.2</v>
      </c>
      <c r="D928">
        <v>49142</v>
      </c>
      <c r="E928">
        <v>46371.5</v>
      </c>
      <c r="F928">
        <v>2936090</v>
      </c>
      <c r="G928">
        <v>4.7699999999999999E-2</v>
      </c>
    </row>
    <row r="929" spans="1:7" x14ac:dyDescent="0.2">
      <c r="A929" s="1">
        <v>44434</v>
      </c>
      <c r="B929">
        <v>46831.6</v>
      </c>
      <c r="C929">
        <v>48994.400000000001</v>
      </c>
      <c r="D929">
        <v>49347.8</v>
      </c>
      <c r="E929">
        <v>46360.4</v>
      </c>
      <c r="F929">
        <v>5829410.0000000009</v>
      </c>
      <c r="G929">
        <v>-4.41E-2</v>
      </c>
    </row>
    <row r="930" spans="1:7" x14ac:dyDescent="0.2">
      <c r="A930" s="1">
        <v>44433</v>
      </c>
      <c r="B930">
        <v>48994.5</v>
      </c>
      <c r="C930">
        <v>47707.4</v>
      </c>
      <c r="D930">
        <v>49230.2</v>
      </c>
      <c r="E930">
        <v>47163.3</v>
      </c>
      <c r="F930">
        <v>3431160</v>
      </c>
      <c r="G930">
        <v>2.6800000000000001E-2</v>
      </c>
    </row>
    <row r="931" spans="1:7" x14ac:dyDescent="0.2">
      <c r="A931" s="1">
        <v>44432</v>
      </c>
      <c r="B931">
        <v>47714.7</v>
      </c>
      <c r="C931">
        <v>49532.5</v>
      </c>
      <c r="D931">
        <v>49847.4</v>
      </c>
      <c r="E931">
        <v>47623.6</v>
      </c>
      <c r="F931">
        <v>1930760.0000000002</v>
      </c>
      <c r="G931">
        <v>-3.6799999999999999E-2</v>
      </c>
    </row>
    <row r="932" spans="1:7" x14ac:dyDescent="0.2">
      <c r="A932" s="1">
        <v>44431</v>
      </c>
      <c r="B932">
        <v>49539.7</v>
      </c>
      <c r="C932">
        <v>49255.4</v>
      </c>
      <c r="D932">
        <v>50498.8</v>
      </c>
      <c r="E932">
        <v>49038.6</v>
      </c>
      <c r="F932">
        <v>2788690</v>
      </c>
      <c r="G932">
        <v>5.7999999999999996E-3</v>
      </c>
    </row>
    <row r="933" spans="1:7" x14ac:dyDescent="0.2">
      <c r="A933" s="1">
        <v>44430</v>
      </c>
      <c r="B933">
        <v>49254.5</v>
      </c>
      <c r="C933">
        <v>48870.400000000001</v>
      </c>
      <c r="D933">
        <v>49480.3</v>
      </c>
      <c r="E933">
        <v>48151</v>
      </c>
      <c r="F933">
        <v>1578240</v>
      </c>
      <c r="G933">
        <v>7.7000000000000002E-3</v>
      </c>
    </row>
    <row r="934" spans="1:7" x14ac:dyDescent="0.2">
      <c r="A934" s="1">
        <v>44429</v>
      </c>
      <c r="B934">
        <v>48875.8</v>
      </c>
      <c r="C934">
        <v>49330</v>
      </c>
      <c r="D934">
        <v>49719.1</v>
      </c>
      <c r="E934">
        <v>48293.5</v>
      </c>
      <c r="F934">
        <v>364000</v>
      </c>
      <c r="G934">
        <v>-9.1000000000000004E-3</v>
      </c>
    </row>
    <row r="935" spans="1:7" x14ac:dyDescent="0.2">
      <c r="A935" s="1">
        <v>44428</v>
      </c>
      <c r="B935">
        <v>49324</v>
      </c>
      <c r="C935">
        <v>46756.7</v>
      </c>
      <c r="D935">
        <v>49343.3</v>
      </c>
      <c r="E935">
        <v>46646.8</v>
      </c>
      <c r="F935">
        <v>1580610</v>
      </c>
      <c r="G935">
        <v>5.4899999999999997E-2</v>
      </c>
    </row>
    <row r="936" spans="1:7" x14ac:dyDescent="0.2">
      <c r="A936" s="1">
        <v>44427</v>
      </c>
      <c r="B936">
        <v>46755.9</v>
      </c>
      <c r="C936">
        <v>44725.9</v>
      </c>
      <c r="D936">
        <v>47012.3</v>
      </c>
      <c r="E936">
        <v>43986.7</v>
      </c>
      <c r="F936">
        <v>7168640</v>
      </c>
      <c r="G936">
        <v>4.5400000000000003E-2</v>
      </c>
    </row>
    <row r="937" spans="1:7" x14ac:dyDescent="0.2">
      <c r="A937" s="1">
        <v>44426</v>
      </c>
      <c r="B937">
        <v>44723.8</v>
      </c>
      <c r="C937">
        <v>44691.1</v>
      </c>
      <c r="D937">
        <v>46004.9</v>
      </c>
      <c r="E937">
        <v>44230</v>
      </c>
      <c r="F937">
        <v>804960</v>
      </c>
      <c r="G937">
        <v>6.9999999999999999E-4</v>
      </c>
    </row>
    <row r="938" spans="1:7" x14ac:dyDescent="0.2">
      <c r="A938" s="1">
        <v>44425</v>
      </c>
      <c r="B938">
        <v>44691.6</v>
      </c>
      <c r="C938">
        <v>45907.5</v>
      </c>
      <c r="D938">
        <v>47140.6</v>
      </c>
      <c r="E938">
        <v>44441.3</v>
      </c>
      <c r="F938">
        <v>1177960</v>
      </c>
      <c r="G938">
        <v>-2.8400000000000002E-2</v>
      </c>
    </row>
    <row r="939" spans="1:7" x14ac:dyDescent="0.2">
      <c r="A939" s="1">
        <v>44424</v>
      </c>
      <c r="B939">
        <v>45996.3</v>
      </c>
      <c r="C939">
        <v>46991.6</v>
      </c>
      <c r="D939">
        <v>48002.400000000001</v>
      </c>
      <c r="E939">
        <v>45672.1</v>
      </c>
      <c r="F939">
        <v>98810</v>
      </c>
      <c r="G939">
        <v>-2.12E-2</v>
      </c>
    </row>
    <row r="940" spans="1:7" x14ac:dyDescent="0.2">
      <c r="A940" s="1">
        <v>44423</v>
      </c>
      <c r="B940">
        <v>46991.3</v>
      </c>
      <c r="C940">
        <v>47082.6</v>
      </c>
      <c r="D940">
        <v>47344.1</v>
      </c>
      <c r="E940">
        <v>45564.1</v>
      </c>
      <c r="F940">
        <v>639210</v>
      </c>
      <c r="G940">
        <v>-1.9E-3</v>
      </c>
    </row>
    <row r="941" spans="1:7" x14ac:dyDescent="0.2">
      <c r="A941" s="1">
        <v>44422</v>
      </c>
      <c r="B941">
        <v>47081.5</v>
      </c>
      <c r="C941">
        <v>47809.599999999999</v>
      </c>
      <c r="D941">
        <v>48090.9</v>
      </c>
      <c r="E941">
        <v>46117.2</v>
      </c>
      <c r="F941">
        <v>1864410.0000000002</v>
      </c>
      <c r="G941">
        <v>-1.52E-2</v>
      </c>
    </row>
    <row r="942" spans="1:7" x14ac:dyDescent="0.2">
      <c r="A942" s="1">
        <v>44421</v>
      </c>
      <c r="B942">
        <v>47809.1</v>
      </c>
      <c r="C942">
        <v>44404</v>
      </c>
      <c r="D942">
        <v>47836</v>
      </c>
      <c r="E942">
        <v>44242.400000000001</v>
      </c>
      <c r="F942">
        <v>2032290</v>
      </c>
      <c r="G942">
        <v>7.6700000000000004E-2</v>
      </c>
    </row>
    <row r="943" spans="1:7" x14ac:dyDescent="0.2">
      <c r="A943" s="1">
        <v>44420</v>
      </c>
      <c r="B943">
        <v>44403.4</v>
      </c>
      <c r="C943">
        <v>45562.3</v>
      </c>
      <c r="D943">
        <v>46213.8</v>
      </c>
      <c r="E943">
        <v>43814.7</v>
      </c>
      <c r="F943">
        <v>567490</v>
      </c>
      <c r="G943">
        <v>-2.5499999999999998E-2</v>
      </c>
    </row>
    <row r="944" spans="1:7" x14ac:dyDescent="0.2">
      <c r="A944" s="1">
        <v>44419</v>
      </c>
      <c r="B944">
        <v>45564.3</v>
      </c>
      <c r="C944">
        <v>45593.2</v>
      </c>
      <c r="D944">
        <v>46736.5</v>
      </c>
      <c r="E944">
        <v>45367.9</v>
      </c>
      <c r="F944">
        <v>3243490.0000000005</v>
      </c>
      <c r="G944">
        <v>-5.9999999999999995E-4</v>
      </c>
    </row>
    <row r="945" spans="1:7" x14ac:dyDescent="0.2">
      <c r="A945" s="1">
        <v>44418</v>
      </c>
      <c r="B945">
        <v>45593.8</v>
      </c>
      <c r="C945">
        <v>46281.8</v>
      </c>
      <c r="D945">
        <v>46663.4</v>
      </c>
      <c r="E945">
        <v>44681.2</v>
      </c>
      <c r="F945">
        <v>4430250</v>
      </c>
      <c r="G945">
        <v>-1.49E-2</v>
      </c>
    </row>
    <row r="946" spans="1:7" x14ac:dyDescent="0.2">
      <c r="A946" s="1">
        <v>44417</v>
      </c>
      <c r="B946">
        <v>46284.3</v>
      </c>
      <c r="C946">
        <v>43794.9</v>
      </c>
      <c r="D946">
        <v>46460.7</v>
      </c>
      <c r="E946">
        <v>42824.1</v>
      </c>
      <c r="F946">
        <v>936640</v>
      </c>
      <c r="G946">
        <v>5.6899999999999999E-2</v>
      </c>
    </row>
    <row r="947" spans="1:7" x14ac:dyDescent="0.2">
      <c r="A947" s="1">
        <v>44416</v>
      </c>
      <c r="B947">
        <v>43792.800000000003</v>
      </c>
      <c r="C947">
        <v>44584.9</v>
      </c>
      <c r="D947">
        <v>45284.1</v>
      </c>
      <c r="E947">
        <v>43314.400000000001</v>
      </c>
      <c r="F947">
        <v>2631250</v>
      </c>
      <c r="G947">
        <v>-1.84E-2</v>
      </c>
    </row>
    <row r="948" spans="1:7" x14ac:dyDescent="0.2">
      <c r="A948" s="1">
        <v>44415</v>
      </c>
      <c r="B948">
        <v>44614.2</v>
      </c>
      <c r="C948">
        <v>42784.7</v>
      </c>
      <c r="D948">
        <v>44697.3</v>
      </c>
      <c r="E948">
        <v>42611</v>
      </c>
      <c r="F948">
        <v>9478560</v>
      </c>
      <c r="G948">
        <v>4.2500000000000003E-2</v>
      </c>
    </row>
    <row r="949" spans="1:7" x14ac:dyDescent="0.2">
      <c r="A949" s="1">
        <v>44414</v>
      </c>
      <c r="B949">
        <v>42795.4</v>
      </c>
      <c r="C949">
        <v>40868.400000000001</v>
      </c>
      <c r="D949">
        <v>43253.4</v>
      </c>
      <c r="E949">
        <v>39905.4</v>
      </c>
      <c r="F949">
        <v>10409490</v>
      </c>
      <c r="G949">
        <v>4.7199999999999999E-2</v>
      </c>
    </row>
    <row r="950" spans="1:7" x14ac:dyDescent="0.2">
      <c r="A950" s="1">
        <v>44413</v>
      </c>
      <c r="B950">
        <v>40867.199999999997</v>
      </c>
      <c r="C950">
        <v>39734.400000000001</v>
      </c>
      <c r="D950">
        <v>41366.300000000003</v>
      </c>
      <c r="E950">
        <v>37365.4</v>
      </c>
      <c r="F950">
        <v>7836000</v>
      </c>
      <c r="G950">
        <v>2.8400000000000002E-2</v>
      </c>
    </row>
    <row r="951" spans="1:7" x14ac:dyDescent="0.2">
      <c r="A951" s="1">
        <v>44412</v>
      </c>
      <c r="B951">
        <v>39736.9</v>
      </c>
      <c r="C951">
        <v>38188.400000000001</v>
      </c>
      <c r="D951">
        <v>39956.5</v>
      </c>
      <c r="E951">
        <v>37556</v>
      </c>
      <c r="F951">
        <v>1742840</v>
      </c>
      <c r="G951">
        <v>4.2099999999999999E-2</v>
      </c>
    </row>
    <row r="952" spans="1:7" x14ac:dyDescent="0.2">
      <c r="A952" s="1">
        <v>44411</v>
      </c>
      <c r="B952">
        <v>38130.300000000003</v>
      </c>
      <c r="C952">
        <v>39167.4</v>
      </c>
      <c r="D952">
        <v>39766.6</v>
      </c>
      <c r="E952">
        <v>37688.199999999997</v>
      </c>
      <c r="F952">
        <v>6760</v>
      </c>
      <c r="G952">
        <v>-2.6499999999999999E-2</v>
      </c>
    </row>
    <row r="953" spans="1:7" x14ac:dyDescent="0.2">
      <c r="A953" s="1">
        <v>44410</v>
      </c>
      <c r="B953">
        <v>39168.400000000001</v>
      </c>
      <c r="C953">
        <v>39869.800000000003</v>
      </c>
      <c r="D953">
        <v>40449</v>
      </c>
      <c r="E953">
        <v>38692.5</v>
      </c>
      <c r="F953">
        <v>6059610</v>
      </c>
      <c r="G953">
        <v>-1.78E-2</v>
      </c>
    </row>
    <row r="954" spans="1:7" x14ac:dyDescent="0.2">
      <c r="A954" s="1">
        <v>44409</v>
      </c>
      <c r="B954">
        <v>39878.300000000003</v>
      </c>
      <c r="C954">
        <v>41510</v>
      </c>
      <c r="D954">
        <v>42565</v>
      </c>
      <c r="E954">
        <v>39556.5</v>
      </c>
      <c r="F954">
        <v>2650890</v>
      </c>
      <c r="G954">
        <v>-4.0300000000000002E-2</v>
      </c>
    </row>
    <row r="955" spans="1:7" x14ac:dyDescent="0.2">
      <c r="A955" s="1">
        <v>44408</v>
      </c>
      <c r="B955">
        <v>41553.699999999997</v>
      </c>
      <c r="C955">
        <v>42201.4</v>
      </c>
      <c r="D955">
        <v>42285.3</v>
      </c>
      <c r="E955">
        <v>41066.400000000001</v>
      </c>
      <c r="F955">
        <v>2902250</v>
      </c>
      <c r="G955">
        <v>-1.54E-2</v>
      </c>
    </row>
    <row r="956" spans="1:7" x14ac:dyDescent="0.2">
      <c r="A956" s="1">
        <v>44407</v>
      </c>
      <c r="B956">
        <v>42203.4</v>
      </c>
      <c r="C956">
        <v>40001.1</v>
      </c>
      <c r="D956">
        <v>42264.4</v>
      </c>
      <c r="E956">
        <v>38358.400000000001</v>
      </c>
      <c r="F956">
        <v>4430250</v>
      </c>
      <c r="G956">
        <v>5.5E-2</v>
      </c>
    </row>
    <row r="957" spans="1:7" x14ac:dyDescent="0.2">
      <c r="A957" s="1">
        <v>44406</v>
      </c>
      <c r="B957">
        <v>40001.4</v>
      </c>
      <c r="C957">
        <v>40009</v>
      </c>
      <c r="D957">
        <v>40630.699999999997</v>
      </c>
      <c r="E957">
        <v>39340.800000000003</v>
      </c>
      <c r="F957">
        <v>2259000</v>
      </c>
      <c r="G957">
        <v>0</v>
      </c>
    </row>
    <row r="958" spans="1:7" x14ac:dyDescent="0.2">
      <c r="A958" s="1">
        <v>44405</v>
      </c>
      <c r="B958">
        <v>40003.199999999997</v>
      </c>
      <c r="C958">
        <v>39450.400000000001</v>
      </c>
      <c r="D958">
        <v>40862.199999999997</v>
      </c>
      <c r="E958">
        <v>38883.800000000003</v>
      </c>
      <c r="F958">
        <v>13700639.999999998</v>
      </c>
      <c r="G958">
        <v>1.4E-2</v>
      </c>
    </row>
    <row r="959" spans="1:7" x14ac:dyDescent="0.2">
      <c r="A959" s="1">
        <v>44404</v>
      </c>
      <c r="B959">
        <v>39452</v>
      </c>
      <c r="C959">
        <v>37294.300000000003</v>
      </c>
      <c r="D959">
        <v>39455.9</v>
      </c>
      <c r="E959">
        <v>36427.4</v>
      </c>
      <c r="F959">
        <v>2405760</v>
      </c>
      <c r="G959">
        <v>5.8400000000000001E-2</v>
      </c>
    </row>
    <row r="960" spans="1:7" x14ac:dyDescent="0.2">
      <c r="A960" s="1">
        <v>44403</v>
      </c>
      <c r="B960">
        <v>37276.6</v>
      </c>
      <c r="C960">
        <v>35392.300000000003</v>
      </c>
      <c r="D960">
        <v>40522.9</v>
      </c>
      <c r="E960">
        <v>35236.699999999997</v>
      </c>
      <c r="F960">
        <v>11190690</v>
      </c>
      <c r="G960">
        <v>5.33E-2</v>
      </c>
    </row>
    <row r="961" spans="1:7" x14ac:dyDescent="0.2">
      <c r="A961" s="1">
        <v>44402</v>
      </c>
      <c r="B961">
        <v>35391.1</v>
      </c>
      <c r="C961">
        <v>34392.5</v>
      </c>
      <c r="D961">
        <v>35391.1</v>
      </c>
      <c r="E961">
        <v>33881.300000000003</v>
      </c>
      <c r="F961">
        <v>651000</v>
      </c>
      <c r="G961">
        <v>4.6300000000000001E-2</v>
      </c>
    </row>
    <row r="962" spans="1:7" x14ac:dyDescent="0.2">
      <c r="A962" s="1">
        <v>44401</v>
      </c>
      <c r="B962">
        <v>33824.800000000003</v>
      </c>
      <c r="C962">
        <v>33600.5</v>
      </c>
      <c r="D962">
        <v>33955</v>
      </c>
      <c r="E962">
        <v>33412.9</v>
      </c>
      <c r="F962">
        <v>939960</v>
      </c>
      <c r="G962">
        <v>6.6E-3</v>
      </c>
    </row>
    <row r="963" spans="1:7" x14ac:dyDescent="0.2">
      <c r="A963" s="1">
        <v>44400</v>
      </c>
      <c r="B963">
        <v>33603.300000000003</v>
      </c>
      <c r="C963">
        <v>32297.9</v>
      </c>
      <c r="D963">
        <v>33605.599999999999</v>
      </c>
      <c r="E963">
        <v>32041.1</v>
      </c>
      <c r="F963">
        <v>992250.00000000012</v>
      </c>
      <c r="G963">
        <v>4.0399999999999998E-2</v>
      </c>
    </row>
    <row r="964" spans="1:7" x14ac:dyDescent="0.2">
      <c r="A964" s="1">
        <v>44399</v>
      </c>
      <c r="B964">
        <v>32298.9</v>
      </c>
      <c r="C964">
        <v>32131.7</v>
      </c>
      <c r="D964">
        <v>32585.4</v>
      </c>
      <c r="E964">
        <v>31729.4</v>
      </c>
      <c r="F964">
        <v>5643690</v>
      </c>
      <c r="G964">
        <v>5.1999999999999998E-3</v>
      </c>
    </row>
    <row r="965" spans="1:7" x14ac:dyDescent="0.2">
      <c r="A965" s="1">
        <v>44398</v>
      </c>
      <c r="B965">
        <v>32131.4</v>
      </c>
      <c r="C965">
        <v>29794.7</v>
      </c>
      <c r="D965">
        <v>32794.6</v>
      </c>
      <c r="E965">
        <v>29519.3</v>
      </c>
      <c r="F965">
        <v>4023560</v>
      </c>
      <c r="G965">
        <v>7.85E-2</v>
      </c>
    </row>
    <row r="966" spans="1:7" x14ac:dyDescent="0.2">
      <c r="A966" s="1">
        <v>44397</v>
      </c>
      <c r="B966">
        <v>29793.8</v>
      </c>
      <c r="C966">
        <v>30835.4</v>
      </c>
      <c r="D966">
        <v>31040.799999999999</v>
      </c>
      <c r="E966">
        <v>29310.2</v>
      </c>
      <c r="F966">
        <v>4483160</v>
      </c>
      <c r="G966">
        <v>-3.3799999999999997E-2</v>
      </c>
    </row>
    <row r="967" spans="1:7" x14ac:dyDescent="0.2">
      <c r="A967" s="1">
        <v>44396</v>
      </c>
      <c r="B967">
        <v>30837.200000000001</v>
      </c>
      <c r="C967">
        <v>31782.9</v>
      </c>
      <c r="D967">
        <v>31887</v>
      </c>
      <c r="E967">
        <v>30478.2</v>
      </c>
      <c r="F967">
        <v>3719040</v>
      </c>
      <c r="G967">
        <v>-2.98E-2</v>
      </c>
    </row>
    <row r="968" spans="1:7" x14ac:dyDescent="0.2">
      <c r="A968" s="1">
        <v>44395</v>
      </c>
      <c r="B968">
        <v>31785.4</v>
      </c>
      <c r="C968">
        <v>31517.9</v>
      </c>
      <c r="D968">
        <v>32408.2</v>
      </c>
      <c r="E968">
        <v>31220.6</v>
      </c>
      <c r="F968">
        <v>57010</v>
      </c>
      <c r="G968">
        <v>8.5000000000000006E-3</v>
      </c>
    </row>
    <row r="969" spans="1:7" x14ac:dyDescent="0.2">
      <c r="A969" s="1">
        <v>44394</v>
      </c>
      <c r="B969">
        <v>31518.6</v>
      </c>
      <c r="C969">
        <v>31384.400000000001</v>
      </c>
      <c r="D969">
        <v>31914.799999999999</v>
      </c>
      <c r="E969">
        <v>31207.8</v>
      </c>
      <c r="F969">
        <v>348360</v>
      </c>
      <c r="G969">
        <v>4.0000000000000001E-3</v>
      </c>
    </row>
    <row r="970" spans="1:7" x14ac:dyDescent="0.2">
      <c r="A970" s="1">
        <v>44393</v>
      </c>
      <c r="B970">
        <v>31394</v>
      </c>
      <c r="C970">
        <v>31842.3</v>
      </c>
      <c r="D970">
        <v>32239.8</v>
      </c>
      <c r="E970">
        <v>31062.2</v>
      </c>
      <c r="F970">
        <v>3383040</v>
      </c>
      <c r="G970">
        <v>-1.4E-2</v>
      </c>
    </row>
    <row r="971" spans="1:7" x14ac:dyDescent="0.2">
      <c r="A971" s="1">
        <v>44392</v>
      </c>
      <c r="B971">
        <v>31840.5</v>
      </c>
      <c r="C971">
        <v>32820.5</v>
      </c>
      <c r="D971">
        <v>33157</v>
      </c>
      <c r="E971">
        <v>31175.8</v>
      </c>
      <c r="F971">
        <v>7310250</v>
      </c>
      <c r="G971">
        <v>-2.9899999999999999E-2</v>
      </c>
    </row>
    <row r="972" spans="1:7" x14ac:dyDescent="0.2">
      <c r="A972" s="1">
        <v>44391</v>
      </c>
      <c r="B972">
        <v>32820.699999999997</v>
      </c>
      <c r="C972">
        <v>32727.8</v>
      </c>
      <c r="D972">
        <v>33051.9</v>
      </c>
      <c r="E972">
        <v>31611.200000000001</v>
      </c>
      <c r="F972">
        <v>3895360</v>
      </c>
      <c r="G972">
        <v>2.8E-3</v>
      </c>
    </row>
    <row r="973" spans="1:7" x14ac:dyDescent="0.2">
      <c r="A973" s="1">
        <v>44390</v>
      </c>
      <c r="B973">
        <v>32728.1</v>
      </c>
      <c r="C973">
        <v>33106.1</v>
      </c>
      <c r="D973">
        <v>33307.699999999997</v>
      </c>
      <c r="E973">
        <v>32259.5</v>
      </c>
      <c r="F973">
        <v>240160</v>
      </c>
      <c r="G973">
        <v>-1.1599999999999999E-2</v>
      </c>
    </row>
    <row r="974" spans="1:7" x14ac:dyDescent="0.2">
      <c r="A974" s="1">
        <v>44389</v>
      </c>
      <c r="B974">
        <v>33113</v>
      </c>
      <c r="C974">
        <v>34228.300000000003</v>
      </c>
      <c r="D974">
        <v>34598</v>
      </c>
      <c r="E974">
        <v>32662.799999999999</v>
      </c>
      <c r="F974">
        <v>1517760</v>
      </c>
      <c r="G974">
        <v>-3.2599999999999997E-2</v>
      </c>
    </row>
    <row r="975" spans="1:7" x14ac:dyDescent="0.2">
      <c r="A975" s="1">
        <v>44388</v>
      </c>
      <c r="B975">
        <v>34227.699999999997</v>
      </c>
      <c r="C975">
        <v>33510.800000000003</v>
      </c>
      <c r="D975">
        <v>34580.6</v>
      </c>
      <c r="E975">
        <v>33319.800000000003</v>
      </c>
      <c r="F975">
        <v>2571840</v>
      </c>
      <c r="G975">
        <v>2.1399999999999999E-2</v>
      </c>
    </row>
    <row r="976" spans="1:7" x14ac:dyDescent="0.2">
      <c r="A976" s="1">
        <v>44387</v>
      </c>
      <c r="B976">
        <v>33510.6</v>
      </c>
      <c r="C976">
        <v>33797.699999999997</v>
      </c>
      <c r="D976">
        <v>34221</v>
      </c>
      <c r="E976">
        <v>33056.800000000003</v>
      </c>
      <c r="F976">
        <v>4788360</v>
      </c>
      <c r="G976">
        <v>-8.5000000000000006E-3</v>
      </c>
    </row>
    <row r="977" spans="1:7" x14ac:dyDescent="0.2">
      <c r="A977" s="1">
        <v>44386</v>
      </c>
      <c r="B977">
        <v>33797.4</v>
      </c>
      <c r="C977">
        <v>32866.300000000003</v>
      </c>
      <c r="D977">
        <v>34079.199999999997</v>
      </c>
      <c r="E977">
        <v>32367</v>
      </c>
      <c r="F977">
        <v>939960</v>
      </c>
      <c r="G977">
        <v>2.8299999999999999E-2</v>
      </c>
    </row>
    <row r="978" spans="1:7" x14ac:dyDescent="0.2">
      <c r="A978" s="1">
        <v>44385</v>
      </c>
      <c r="B978">
        <v>32866.300000000003</v>
      </c>
      <c r="C978">
        <v>33859.4</v>
      </c>
      <c r="D978">
        <v>33923.199999999997</v>
      </c>
      <c r="E978">
        <v>32146.9</v>
      </c>
      <c r="F978">
        <v>972810</v>
      </c>
      <c r="G978">
        <v>-2.9600000000000001E-2</v>
      </c>
    </row>
    <row r="979" spans="1:7" x14ac:dyDescent="0.2">
      <c r="A979" s="1">
        <v>44384</v>
      </c>
      <c r="B979">
        <v>33867.800000000003</v>
      </c>
      <c r="C979">
        <v>34228.699999999997</v>
      </c>
      <c r="D979">
        <v>35036.6</v>
      </c>
      <c r="E979">
        <v>33801.300000000003</v>
      </c>
      <c r="F979">
        <v>216090</v>
      </c>
      <c r="G979">
        <v>-1.0500000000000001E-2</v>
      </c>
    </row>
    <row r="980" spans="1:7" x14ac:dyDescent="0.2">
      <c r="A980" s="1">
        <v>44383</v>
      </c>
      <c r="B980">
        <v>34225.599999999999</v>
      </c>
      <c r="C980">
        <v>33688.5</v>
      </c>
      <c r="D980">
        <v>35062</v>
      </c>
      <c r="E980">
        <v>33581.699999999997</v>
      </c>
      <c r="F980">
        <v>5268690</v>
      </c>
      <c r="G980">
        <v>1.6E-2</v>
      </c>
    </row>
    <row r="981" spans="1:7" x14ac:dyDescent="0.2">
      <c r="A981" s="1">
        <v>44382</v>
      </c>
      <c r="B981">
        <v>33687.800000000003</v>
      </c>
      <c r="C981">
        <v>35297</v>
      </c>
      <c r="D981">
        <v>35300.5</v>
      </c>
      <c r="E981">
        <v>33164.1</v>
      </c>
      <c r="F981">
        <v>3180960</v>
      </c>
      <c r="G981">
        <v>-4.5600000000000002E-2</v>
      </c>
    </row>
    <row r="982" spans="1:7" x14ac:dyDescent="0.2">
      <c r="A982" s="1">
        <v>44381</v>
      </c>
      <c r="B982">
        <v>35298.199999999997</v>
      </c>
      <c r="C982">
        <v>34742.800000000003</v>
      </c>
      <c r="D982">
        <v>35957.599999999999</v>
      </c>
      <c r="E982">
        <v>34740.1</v>
      </c>
      <c r="F982">
        <v>729690</v>
      </c>
      <c r="G982">
        <v>1.6E-2</v>
      </c>
    </row>
    <row r="983" spans="1:7" x14ac:dyDescent="0.2">
      <c r="A983" s="1">
        <v>44380</v>
      </c>
      <c r="B983">
        <v>34742.800000000003</v>
      </c>
      <c r="C983">
        <v>33814.199999999997</v>
      </c>
      <c r="D983">
        <v>34909.800000000003</v>
      </c>
      <c r="E983">
        <v>33363.300000000003</v>
      </c>
      <c r="F983">
        <v>3842610</v>
      </c>
      <c r="G983">
        <v>2.75E-2</v>
      </c>
    </row>
    <row r="984" spans="1:7" x14ac:dyDescent="0.2">
      <c r="A984" s="1">
        <v>44379</v>
      </c>
      <c r="B984">
        <v>33813.4</v>
      </c>
      <c r="C984">
        <v>33542.199999999997</v>
      </c>
      <c r="D984">
        <v>33925.9</v>
      </c>
      <c r="E984">
        <v>32734.6</v>
      </c>
      <c r="F984">
        <v>7340490.0000000009</v>
      </c>
      <c r="G984">
        <v>8.0000000000000002E-3</v>
      </c>
    </row>
    <row r="985" spans="1:7" x14ac:dyDescent="0.2">
      <c r="A985" s="1">
        <v>44378</v>
      </c>
      <c r="B985">
        <v>33543.599999999999</v>
      </c>
      <c r="C985">
        <v>35030.699999999997</v>
      </c>
      <c r="D985">
        <v>35032.699999999997</v>
      </c>
      <c r="E985">
        <v>32839.199999999997</v>
      </c>
      <c r="F985">
        <v>1123810</v>
      </c>
      <c r="G985">
        <v>-4.2299999999999997E-2</v>
      </c>
    </row>
    <row r="986" spans="1:7" x14ac:dyDescent="0.2">
      <c r="A986" s="1">
        <v>44377</v>
      </c>
      <c r="B986">
        <v>35026.9</v>
      </c>
      <c r="C986">
        <v>35832.6</v>
      </c>
      <c r="D986">
        <v>36089.5</v>
      </c>
      <c r="E986">
        <v>34126.6</v>
      </c>
      <c r="F986">
        <v>749490</v>
      </c>
      <c r="G986">
        <v>-2.2499999999999999E-2</v>
      </c>
    </row>
    <row r="987" spans="1:7" x14ac:dyDescent="0.2">
      <c r="A987" s="1">
        <v>44376</v>
      </c>
      <c r="B987">
        <v>35834.699999999997</v>
      </c>
      <c r="C987">
        <v>34477.300000000003</v>
      </c>
      <c r="D987">
        <v>36590.300000000003</v>
      </c>
      <c r="E987">
        <v>34247.599999999999</v>
      </c>
      <c r="F987">
        <v>2626290</v>
      </c>
      <c r="G987">
        <v>3.9399999999999998E-2</v>
      </c>
    </row>
    <row r="988" spans="1:7" x14ac:dyDescent="0.2">
      <c r="A988" s="1">
        <v>44375</v>
      </c>
      <c r="B988">
        <v>34475.9</v>
      </c>
      <c r="C988">
        <v>34682.199999999997</v>
      </c>
      <c r="D988">
        <v>35231.199999999997</v>
      </c>
      <c r="E988">
        <v>33944.9</v>
      </c>
      <c r="F988">
        <v>0</v>
      </c>
      <c r="G988">
        <v>-5.7999999999999996E-3</v>
      </c>
    </row>
    <row r="989" spans="1:7" x14ac:dyDescent="0.2">
      <c r="A989" s="1">
        <v>44374</v>
      </c>
      <c r="B989">
        <v>34678.5</v>
      </c>
      <c r="C989">
        <v>32247.1</v>
      </c>
      <c r="D989">
        <v>34685.5</v>
      </c>
      <c r="E989">
        <v>32041.7</v>
      </c>
      <c r="F989">
        <v>11904000</v>
      </c>
      <c r="G989">
        <v>7.5499999999999998E-2</v>
      </c>
    </row>
    <row r="990" spans="1:7" x14ac:dyDescent="0.2">
      <c r="A990" s="1">
        <v>44373</v>
      </c>
      <c r="B990">
        <v>32243.4</v>
      </c>
      <c r="C990">
        <v>31592.1</v>
      </c>
      <c r="D990">
        <v>32643</v>
      </c>
      <c r="E990">
        <v>30206.9</v>
      </c>
      <c r="F990">
        <v>10496890</v>
      </c>
      <c r="G990">
        <v>2.06E-2</v>
      </c>
    </row>
    <row r="991" spans="1:7" x14ac:dyDescent="0.2">
      <c r="A991" s="1">
        <v>44372</v>
      </c>
      <c r="B991">
        <v>31594</v>
      </c>
      <c r="C991">
        <v>34660.5</v>
      </c>
      <c r="D991">
        <v>35490.9</v>
      </c>
      <c r="E991">
        <v>31337.9</v>
      </c>
      <c r="F991">
        <v>8317490</v>
      </c>
      <c r="G991">
        <v>-8.8599999999999998E-2</v>
      </c>
    </row>
    <row r="992" spans="1:7" x14ac:dyDescent="0.2">
      <c r="A992" s="1">
        <v>44371</v>
      </c>
      <c r="B992">
        <v>34665.800000000003</v>
      </c>
      <c r="C992">
        <v>33678.1</v>
      </c>
      <c r="D992">
        <v>35249.9</v>
      </c>
      <c r="E992">
        <v>32356.7</v>
      </c>
      <c r="F992">
        <v>2981250</v>
      </c>
      <c r="G992">
        <v>2.9399999999999999E-2</v>
      </c>
    </row>
    <row r="993" spans="1:7" x14ac:dyDescent="0.2">
      <c r="A993" s="1">
        <v>44370</v>
      </c>
      <c r="B993">
        <v>33674.300000000003</v>
      </c>
      <c r="C993">
        <v>32498.3</v>
      </c>
      <c r="D993">
        <v>34784.300000000003</v>
      </c>
      <c r="E993">
        <v>31736.5</v>
      </c>
      <c r="F993">
        <v>5893560</v>
      </c>
      <c r="G993">
        <v>3.6200000000000003E-2</v>
      </c>
    </row>
    <row r="994" spans="1:7" x14ac:dyDescent="0.2">
      <c r="A994" s="1">
        <v>44369</v>
      </c>
      <c r="B994">
        <v>32496.400000000001</v>
      </c>
      <c r="C994">
        <v>31682.7</v>
      </c>
      <c r="D994">
        <v>33272.5</v>
      </c>
      <c r="E994">
        <v>28901.8</v>
      </c>
      <c r="F994">
        <v>20127250</v>
      </c>
      <c r="G994">
        <v>2.5399999999999999E-2</v>
      </c>
    </row>
    <row r="995" spans="1:7" x14ac:dyDescent="0.2">
      <c r="A995" s="1">
        <v>44368</v>
      </c>
      <c r="B995">
        <v>31692</v>
      </c>
      <c r="C995">
        <v>35597.9</v>
      </c>
      <c r="D995">
        <v>35708.400000000001</v>
      </c>
      <c r="E995">
        <v>31284.1</v>
      </c>
      <c r="F995">
        <v>22347690</v>
      </c>
      <c r="G995">
        <v>-0.10970000000000001</v>
      </c>
    </row>
    <row r="996" spans="1:7" x14ac:dyDescent="0.2">
      <c r="A996" s="1">
        <v>44367</v>
      </c>
      <c r="B996">
        <v>35595.800000000003</v>
      </c>
      <c r="C996">
        <v>35510.9</v>
      </c>
      <c r="D996">
        <v>36097.9</v>
      </c>
      <c r="E996">
        <v>33378</v>
      </c>
      <c r="F996">
        <v>6599039.9999999991</v>
      </c>
      <c r="G996">
        <v>2.3E-3</v>
      </c>
    </row>
    <row r="997" spans="1:7" x14ac:dyDescent="0.2">
      <c r="A997" s="1">
        <v>44366</v>
      </c>
      <c r="B997">
        <v>35513.4</v>
      </c>
      <c r="C997">
        <v>35770</v>
      </c>
      <c r="D997">
        <v>36357.300000000003</v>
      </c>
      <c r="E997">
        <v>34845.5</v>
      </c>
      <c r="F997">
        <v>4851160</v>
      </c>
      <c r="G997">
        <v>-6.6E-3</v>
      </c>
    </row>
    <row r="998" spans="1:7" x14ac:dyDescent="0.2">
      <c r="A998" s="1">
        <v>44365</v>
      </c>
      <c r="B998">
        <v>35749.4</v>
      </c>
      <c r="C998">
        <v>38045.5</v>
      </c>
      <c r="D998">
        <v>38166</v>
      </c>
      <c r="E998">
        <v>35198.5</v>
      </c>
      <c r="F998">
        <v>8638560</v>
      </c>
      <c r="G998">
        <v>-6.0499999999999998E-2</v>
      </c>
    </row>
    <row r="999" spans="1:7" x14ac:dyDescent="0.2">
      <c r="A999" s="1">
        <v>44364</v>
      </c>
      <c r="B999">
        <v>38052</v>
      </c>
      <c r="C999">
        <v>38337.800000000003</v>
      </c>
      <c r="D999">
        <v>39529.9</v>
      </c>
      <c r="E999">
        <v>37425.300000000003</v>
      </c>
      <c r="F999">
        <v>6355640</v>
      </c>
      <c r="G999">
        <v>-7.4000000000000003E-3</v>
      </c>
    </row>
    <row r="1000" spans="1:7" x14ac:dyDescent="0.2">
      <c r="A1000" s="1">
        <v>44363</v>
      </c>
      <c r="B1000">
        <v>38336</v>
      </c>
      <c r="C1000">
        <v>40148.1</v>
      </c>
      <c r="D1000">
        <v>40494.400000000001</v>
      </c>
      <c r="E1000">
        <v>38156.400000000001</v>
      </c>
      <c r="F1000">
        <v>6423040</v>
      </c>
      <c r="G1000">
        <v>-4.53E-2</v>
      </c>
    </row>
    <row r="1001" spans="1:7" x14ac:dyDescent="0.2">
      <c r="A1001" s="1">
        <v>44362</v>
      </c>
      <c r="B1001">
        <v>40156.1</v>
      </c>
      <c r="C1001">
        <v>40522.5</v>
      </c>
      <c r="D1001">
        <v>41318</v>
      </c>
      <c r="E1001">
        <v>39589.9</v>
      </c>
      <c r="F1001">
        <v>6465250</v>
      </c>
      <c r="G1001">
        <v>-9.1999999999999998E-3</v>
      </c>
    </row>
    <row r="1002" spans="1:7" x14ac:dyDescent="0.2">
      <c r="A1002" s="1">
        <v>44361</v>
      </c>
      <c r="B1002">
        <v>40529.4</v>
      </c>
      <c r="C1002">
        <v>39024.1</v>
      </c>
      <c r="D1002">
        <v>40970.400000000001</v>
      </c>
      <c r="E1002">
        <v>38769.9</v>
      </c>
      <c r="F1002">
        <v>5507250</v>
      </c>
      <c r="G1002">
        <v>3.8600000000000002E-2</v>
      </c>
    </row>
    <row r="1003" spans="1:7" x14ac:dyDescent="0.2">
      <c r="A1003" s="1">
        <v>44360</v>
      </c>
      <c r="B1003">
        <v>39022.9</v>
      </c>
      <c r="C1003">
        <v>35467.5</v>
      </c>
      <c r="D1003">
        <v>39321.599999999999</v>
      </c>
      <c r="E1003">
        <v>34827</v>
      </c>
      <c r="F1003">
        <v>3946240</v>
      </c>
      <c r="G1003">
        <v>0.1002</v>
      </c>
    </row>
    <row r="1004" spans="1:7" x14ac:dyDescent="0.2">
      <c r="A1004" s="1">
        <v>44359</v>
      </c>
      <c r="B1004">
        <v>35467.5</v>
      </c>
      <c r="C1004">
        <v>37334.400000000001</v>
      </c>
      <c r="D1004">
        <v>37437.300000000003</v>
      </c>
      <c r="E1004">
        <v>34703.300000000003</v>
      </c>
      <c r="F1004">
        <v>6404290</v>
      </c>
      <c r="G1004">
        <v>-4.9500000000000002E-2</v>
      </c>
    </row>
    <row r="1005" spans="1:7" x14ac:dyDescent="0.2">
      <c r="A1005" s="1">
        <v>44358</v>
      </c>
      <c r="B1005">
        <v>37314.6</v>
      </c>
      <c r="C1005">
        <v>36654.300000000003</v>
      </c>
      <c r="D1005">
        <v>37641.1</v>
      </c>
      <c r="E1005">
        <v>36003.300000000003</v>
      </c>
      <c r="F1005">
        <v>1637250</v>
      </c>
      <c r="G1005">
        <v>1.8100000000000002E-2</v>
      </c>
    </row>
    <row r="1006" spans="1:7" x14ac:dyDescent="0.2">
      <c r="A1006" s="1">
        <v>44357</v>
      </c>
      <c r="B1006">
        <v>36649.4</v>
      </c>
      <c r="C1006">
        <v>37375.199999999997</v>
      </c>
      <c r="D1006">
        <v>38340.800000000003</v>
      </c>
      <c r="E1006">
        <v>35824</v>
      </c>
      <c r="F1006">
        <v>4938240</v>
      </c>
      <c r="G1006">
        <v>-1.83E-2</v>
      </c>
    </row>
    <row r="1007" spans="1:7" x14ac:dyDescent="0.2">
      <c r="A1007" s="1">
        <v>44356</v>
      </c>
      <c r="B1007">
        <v>37332.199999999997</v>
      </c>
      <c r="C1007">
        <v>33385.5</v>
      </c>
      <c r="D1007">
        <v>37517.599999999999</v>
      </c>
      <c r="E1007">
        <v>32428.6</v>
      </c>
      <c r="F1007">
        <v>17205240</v>
      </c>
      <c r="G1007">
        <v>0.1183</v>
      </c>
    </row>
    <row r="1008" spans="1:7" x14ac:dyDescent="0.2">
      <c r="A1008" s="1">
        <v>44355</v>
      </c>
      <c r="B1008">
        <v>33382.9</v>
      </c>
      <c r="C1008">
        <v>33574.6</v>
      </c>
      <c r="D1008">
        <v>34047.800000000003</v>
      </c>
      <c r="E1008">
        <v>31158.1</v>
      </c>
      <c r="F1008">
        <v>10451160</v>
      </c>
      <c r="G1008">
        <v>-5.7999999999999996E-3</v>
      </c>
    </row>
    <row r="1009" spans="1:7" x14ac:dyDescent="0.2">
      <c r="A1009" s="1">
        <v>44354</v>
      </c>
      <c r="B1009">
        <v>33578</v>
      </c>
      <c r="C1009">
        <v>35815.4</v>
      </c>
      <c r="D1009">
        <v>36754.6</v>
      </c>
      <c r="E1009">
        <v>33410.1</v>
      </c>
      <c r="F1009">
        <v>5975000</v>
      </c>
      <c r="G1009">
        <v>-6.25E-2</v>
      </c>
    </row>
    <row r="1010" spans="1:7" x14ac:dyDescent="0.2">
      <c r="A1010" s="1">
        <v>44353</v>
      </c>
      <c r="B1010">
        <v>35815.4</v>
      </c>
      <c r="C1010">
        <v>35518.699999999997</v>
      </c>
      <c r="D1010">
        <v>36434</v>
      </c>
      <c r="E1010">
        <v>35265.300000000003</v>
      </c>
      <c r="F1010">
        <v>1244000</v>
      </c>
      <c r="G1010">
        <v>8.3000000000000001E-3</v>
      </c>
    </row>
    <row r="1011" spans="1:7" x14ac:dyDescent="0.2">
      <c r="A1011" s="1">
        <v>44352</v>
      </c>
      <c r="B1011">
        <v>35520</v>
      </c>
      <c r="C1011">
        <v>36841.199999999997</v>
      </c>
      <c r="D1011">
        <v>37887.599999999999</v>
      </c>
      <c r="E1011">
        <v>34832</v>
      </c>
      <c r="F1011">
        <v>4871040</v>
      </c>
      <c r="G1011">
        <v>-3.61E-2</v>
      </c>
    </row>
    <row r="1012" spans="1:7" x14ac:dyDescent="0.2">
      <c r="A1012" s="1">
        <v>44351</v>
      </c>
      <c r="B1012">
        <v>36851.300000000003</v>
      </c>
      <c r="C1012">
        <v>39191.4</v>
      </c>
      <c r="D1012">
        <v>39255.4</v>
      </c>
      <c r="E1012">
        <v>35659.9</v>
      </c>
      <c r="F1012">
        <v>9067410</v>
      </c>
      <c r="G1012">
        <v>-5.96E-2</v>
      </c>
    </row>
    <row r="1013" spans="1:7" x14ac:dyDescent="0.2">
      <c r="A1013" s="1">
        <v>44350</v>
      </c>
      <c r="B1013">
        <v>39187.300000000003</v>
      </c>
      <c r="C1013">
        <v>37555.699999999997</v>
      </c>
      <c r="D1013">
        <v>39462.300000000003</v>
      </c>
      <c r="E1013">
        <v>37193.599999999999</v>
      </c>
      <c r="F1013">
        <v>4683360</v>
      </c>
      <c r="G1013">
        <v>4.3400000000000001E-2</v>
      </c>
    </row>
    <row r="1014" spans="1:7" x14ac:dyDescent="0.2">
      <c r="A1014" s="1">
        <v>44349</v>
      </c>
      <c r="B1014">
        <v>37555.800000000003</v>
      </c>
      <c r="C1014">
        <v>36687.699999999997</v>
      </c>
      <c r="D1014">
        <v>38199.9</v>
      </c>
      <c r="E1014">
        <v>35981.1</v>
      </c>
      <c r="F1014">
        <v>8623210</v>
      </c>
      <c r="G1014">
        <v>2.3699999999999999E-2</v>
      </c>
    </row>
    <row r="1015" spans="1:7" x14ac:dyDescent="0.2">
      <c r="A1015" s="1">
        <v>44348</v>
      </c>
      <c r="B1015">
        <v>36687.599999999999</v>
      </c>
      <c r="C1015">
        <v>37294.300000000003</v>
      </c>
      <c r="D1015">
        <v>37850.300000000003</v>
      </c>
      <c r="E1015">
        <v>35742.699999999997</v>
      </c>
      <c r="F1015">
        <v>5447040</v>
      </c>
      <c r="G1015">
        <v>-1.6400000000000001E-2</v>
      </c>
    </row>
    <row r="1016" spans="1:7" x14ac:dyDescent="0.2">
      <c r="A1016" s="1">
        <v>44347</v>
      </c>
      <c r="B1016">
        <v>37298.6</v>
      </c>
      <c r="C1016">
        <v>35644</v>
      </c>
      <c r="D1016">
        <v>37480.699999999997</v>
      </c>
      <c r="E1016">
        <v>34213.199999999997</v>
      </c>
      <c r="F1016">
        <v>9219000</v>
      </c>
      <c r="G1016">
        <v>4.6199999999999998E-2</v>
      </c>
    </row>
    <row r="1017" spans="1:7" x14ac:dyDescent="0.2">
      <c r="A1017" s="1">
        <v>44346</v>
      </c>
      <c r="B1017">
        <v>35652.800000000003</v>
      </c>
      <c r="C1017">
        <v>34589.300000000003</v>
      </c>
      <c r="D1017">
        <v>36388.6</v>
      </c>
      <c r="E1017">
        <v>33441</v>
      </c>
      <c r="F1017">
        <v>1875240.0000000002</v>
      </c>
      <c r="G1017">
        <v>3.09E-2</v>
      </c>
    </row>
    <row r="1018" spans="1:7" x14ac:dyDescent="0.2">
      <c r="A1018" s="1">
        <v>44345</v>
      </c>
      <c r="B1018">
        <v>34584.6</v>
      </c>
      <c r="C1018">
        <v>35664.5</v>
      </c>
      <c r="D1018">
        <v>37227.1</v>
      </c>
      <c r="E1018">
        <v>33664.199999999997</v>
      </c>
      <c r="F1018">
        <v>6898490</v>
      </c>
      <c r="G1018">
        <v>-3.0200000000000001E-2</v>
      </c>
    </row>
    <row r="1019" spans="1:7" x14ac:dyDescent="0.2">
      <c r="A1019" s="1">
        <v>44344</v>
      </c>
      <c r="B1019">
        <v>35662.5</v>
      </c>
      <c r="C1019">
        <v>38543.199999999997</v>
      </c>
      <c r="D1019">
        <v>38844.1</v>
      </c>
      <c r="E1019">
        <v>34772.400000000001</v>
      </c>
      <c r="F1019">
        <v>11575640</v>
      </c>
      <c r="G1019">
        <v>-7.17E-2</v>
      </c>
    </row>
    <row r="1020" spans="1:7" x14ac:dyDescent="0.2">
      <c r="A1020" s="1">
        <v>44343</v>
      </c>
      <c r="B1020">
        <v>38417.300000000003</v>
      </c>
      <c r="C1020">
        <v>39249</v>
      </c>
      <c r="D1020">
        <v>40322.199999999997</v>
      </c>
      <c r="E1020">
        <v>37190.800000000003</v>
      </c>
      <c r="F1020">
        <v>11432490</v>
      </c>
      <c r="G1020">
        <v>-2.12E-2</v>
      </c>
    </row>
    <row r="1021" spans="1:7" x14ac:dyDescent="0.2">
      <c r="A1021" s="1">
        <v>44342</v>
      </c>
      <c r="B1021">
        <v>39249.199999999997</v>
      </c>
      <c r="C1021">
        <v>38375.699999999997</v>
      </c>
      <c r="D1021">
        <v>40750</v>
      </c>
      <c r="E1021">
        <v>37847</v>
      </c>
      <c r="F1021">
        <v>12304000</v>
      </c>
      <c r="G1021">
        <v>2.2700000000000001E-2</v>
      </c>
    </row>
    <row r="1022" spans="1:7" x14ac:dyDescent="0.2">
      <c r="A1022" s="1">
        <v>44341</v>
      </c>
      <c r="B1022">
        <v>38378.300000000003</v>
      </c>
      <c r="C1022">
        <v>38753.599999999999</v>
      </c>
      <c r="D1022">
        <v>39740.800000000003</v>
      </c>
      <c r="E1022">
        <v>36540.699999999997</v>
      </c>
      <c r="F1022">
        <v>163010</v>
      </c>
      <c r="G1022">
        <v>-9.5999999999999992E-3</v>
      </c>
    </row>
    <row r="1023" spans="1:7" x14ac:dyDescent="0.2">
      <c r="A1023" s="1">
        <v>44340</v>
      </c>
      <c r="B1023">
        <v>38750.6</v>
      </c>
      <c r="C1023">
        <v>34720.300000000003</v>
      </c>
      <c r="D1023">
        <v>39851.699999999997</v>
      </c>
      <c r="E1023">
        <v>34474.6</v>
      </c>
      <c r="F1023">
        <v>21549440</v>
      </c>
      <c r="G1023">
        <v>0.1174</v>
      </c>
    </row>
    <row r="1024" spans="1:7" x14ac:dyDescent="0.2">
      <c r="A1024" s="1">
        <v>44339</v>
      </c>
      <c r="B1024">
        <v>34679.699999999997</v>
      </c>
      <c r="C1024">
        <v>37446.800000000003</v>
      </c>
      <c r="D1024">
        <v>38248.699999999997</v>
      </c>
      <c r="E1024">
        <v>31192.400000000001</v>
      </c>
      <c r="F1024">
        <v>23778290</v>
      </c>
      <c r="G1024">
        <v>-7.3899999999999993E-2</v>
      </c>
    </row>
    <row r="1025" spans="1:7" x14ac:dyDescent="0.2">
      <c r="A1025" s="1">
        <v>44338</v>
      </c>
      <c r="B1025">
        <v>37448.300000000003</v>
      </c>
      <c r="C1025">
        <v>37291</v>
      </c>
      <c r="D1025">
        <v>38776</v>
      </c>
      <c r="E1025">
        <v>35314.9</v>
      </c>
      <c r="F1025">
        <v>15423890.000000002</v>
      </c>
      <c r="G1025">
        <v>4.0000000000000001E-3</v>
      </c>
    </row>
    <row r="1026" spans="1:7" x14ac:dyDescent="0.2">
      <c r="A1026" s="1">
        <v>44337</v>
      </c>
      <c r="B1026">
        <v>37297.4</v>
      </c>
      <c r="C1026">
        <v>40611.199999999997</v>
      </c>
      <c r="D1026">
        <v>42108.3</v>
      </c>
      <c r="E1026">
        <v>33592.300000000003</v>
      </c>
      <c r="F1026">
        <v>15775000</v>
      </c>
      <c r="G1026">
        <v>-8.4000000000000005E-2</v>
      </c>
    </row>
    <row r="1027" spans="1:7" x14ac:dyDescent="0.2">
      <c r="A1027" s="1">
        <v>44336</v>
      </c>
      <c r="B1027">
        <v>40717.199999999997</v>
      </c>
      <c r="C1027">
        <v>36706.800000000003</v>
      </c>
      <c r="D1027">
        <v>42425.9</v>
      </c>
      <c r="E1027">
        <v>35010.400000000001</v>
      </c>
      <c r="F1027">
        <v>20231250</v>
      </c>
      <c r="G1027">
        <v>0.10879999999999999</v>
      </c>
    </row>
    <row r="1028" spans="1:7" x14ac:dyDescent="0.2">
      <c r="A1028" s="1">
        <v>44335</v>
      </c>
      <c r="B1028">
        <v>36720.5</v>
      </c>
      <c r="C1028">
        <v>42898.3</v>
      </c>
      <c r="D1028">
        <v>43516.6</v>
      </c>
      <c r="E1028">
        <v>30261.7</v>
      </c>
      <c r="F1028">
        <v>6071000</v>
      </c>
      <c r="G1028">
        <v>-0.14399999999999999</v>
      </c>
    </row>
    <row r="1029" spans="1:7" x14ac:dyDescent="0.2">
      <c r="A1029" s="1">
        <v>44334</v>
      </c>
      <c r="B1029">
        <v>42897.3</v>
      </c>
      <c r="C1029">
        <v>43538.5</v>
      </c>
      <c r="D1029">
        <v>45770.9</v>
      </c>
      <c r="E1029">
        <v>42293.9</v>
      </c>
      <c r="F1029">
        <v>14876160</v>
      </c>
      <c r="G1029">
        <v>-1.4800000000000001E-2</v>
      </c>
    </row>
    <row r="1030" spans="1:7" x14ac:dyDescent="0.2">
      <c r="A1030" s="1">
        <v>44333</v>
      </c>
      <c r="B1030">
        <v>43541.3</v>
      </c>
      <c r="C1030">
        <v>46424.2</v>
      </c>
      <c r="D1030">
        <v>46545.4</v>
      </c>
      <c r="E1030">
        <v>42201.5</v>
      </c>
      <c r="F1030">
        <v>20881760</v>
      </c>
      <c r="G1030">
        <v>-6.2100000000000002E-2</v>
      </c>
    </row>
    <row r="1031" spans="1:7" x14ac:dyDescent="0.2">
      <c r="A1031" s="1">
        <v>44332</v>
      </c>
      <c r="B1031">
        <v>46426.400000000001</v>
      </c>
      <c r="C1031">
        <v>46729.3</v>
      </c>
      <c r="D1031">
        <v>49764.3</v>
      </c>
      <c r="E1031">
        <v>43920.800000000003</v>
      </c>
      <c r="F1031">
        <v>1260490</v>
      </c>
      <c r="G1031">
        <v>-6.0000000000000001E-3</v>
      </c>
    </row>
    <row r="1032" spans="1:7" x14ac:dyDescent="0.2">
      <c r="A1032" s="1">
        <v>44331</v>
      </c>
      <c r="B1032">
        <v>46708.800000000003</v>
      </c>
      <c r="C1032">
        <v>49839.1</v>
      </c>
      <c r="D1032">
        <v>50640.9</v>
      </c>
      <c r="E1032">
        <v>46650.2</v>
      </c>
      <c r="F1032">
        <v>12003810</v>
      </c>
      <c r="G1032">
        <v>-6.2799999999999995E-2</v>
      </c>
    </row>
    <row r="1033" spans="1:7" x14ac:dyDescent="0.2">
      <c r="A1033" s="1">
        <v>44330</v>
      </c>
      <c r="B1033">
        <v>49839.8</v>
      </c>
      <c r="C1033">
        <v>49704.9</v>
      </c>
      <c r="D1033">
        <v>51459.199999999997</v>
      </c>
      <c r="E1033">
        <v>48874</v>
      </c>
      <c r="F1033">
        <v>9982560</v>
      </c>
      <c r="G1033">
        <v>2.7000000000000001E-3</v>
      </c>
    </row>
    <row r="1034" spans="1:7" x14ac:dyDescent="0.2">
      <c r="A1034" s="1">
        <v>44329</v>
      </c>
      <c r="B1034">
        <v>49704.6</v>
      </c>
      <c r="C1034">
        <v>49398.2</v>
      </c>
      <c r="D1034">
        <v>51337.3</v>
      </c>
      <c r="E1034">
        <v>46331.1</v>
      </c>
      <c r="F1034">
        <v>16806410</v>
      </c>
      <c r="G1034">
        <v>6.4999999999999997E-3</v>
      </c>
    </row>
    <row r="1035" spans="1:7" x14ac:dyDescent="0.2">
      <c r="A1035" s="1">
        <v>44328</v>
      </c>
      <c r="B1035">
        <v>49384.2</v>
      </c>
      <c r="C1035">
        <v>56694.5</v>
      </c>
      <c r="D1035">
        <v>57938.5</v>
      </c>
      <c r="E1035">
        <v>49187</v>
      </c>
      <c r="F1035">
        <v>11894760</v>
      </c>
      <c r="G1035">
        <v>-0.129</v>
      </c>
    </row>
    <row r="1036" spans="1:7" x14ac:dyDescent="0.2">
      <c r="A1036" s="1">
        <v>44327</v>
      </c>
      <c r="B1036">
        <v>56695.7</v>
      </c>
      <c r="C1036">
        <v>55846.1</v>
      </c>
      <c r="D1036">
        <v>56871.1</v>
      </c>
      <c r="E1036">
        <v>54550.400000000001</v>
      </c>
      <c r="F1036">
        <v>4534090</v>
      </c>
      <c r="G1036">
        <v>1.52E-2</v>
      </c>
    </row>
    <row r="1037" spans="1:7" x14ac:dyDescent="0.2">
      <c r="A1037" s="1">
        <v>44326</v>
      </c>
      <c r="B1037">
        <v>55848.9</v>
      </c>
      <c r="C1037">
        <v>58251.199999999997</v>
      </c>
      <c r="D1037">
        <v>59523.9</v>
      </c>
      <c r="E1037">
        <v>53678.3</v>
      </c>
      <c r="F1037">
        <v>8699210</v>
      </c>
      <c r="G1037">
        <v>-4.1000000000000002E-2</v>
      </c>
    </row>
    <row r="1038" spans="1:7" x14ac:dyDescent="0.2">
      <c r="A1038" s="1">
        <v>44325</v>
      </c>
      <c r="B1038">
        <v>58238.3</v>
      </c>
      <c r="C1038">
        <v>58840.6</v>
      </c>
      <c r="D1038">
        <v>59227</v>
      </c>
      <c r="E1038">
        <v>56414.400000000001</v>
      </c>
      <c r="F1038">
        <v>6111810</v>
      </c>
      <c r="G1038">
        <v>-1.0200000000000001E-2</v>
      </c>
    </row>
    <row r="1039" spans="1:7" x14ac:dyDescent="0.2">
      <c r="A1039" s="1">
        <v>44324</v>
      </c>
      <c r="B1039">
        <v>58840.1</v>
      </c>
      <c r="C1039">
        <v>57330.3</v>
      </c>
      <c r="D1039">
        <v>59471.1</v>
      </c>
      <c r="E1039">
        <v>56972.2</v>
      </c>
      <c r="F1039">
        <v>2734290</v>
      </c>
      <c r="G1039">
        <v>2.6200000000000001E-2</v>
      </c>
    </row>
    <row r="1040" spans="1:7" x14ac:dyDescent="0.2">
      <c r="A1040" s="1">
        <v>44323</v>
      </c>
      <c r="B1040">
        <v>57337.2</v>
      </c>
      <c r="C1040">
        <v>56411.4</v>
      </c>
      <c r="D1040">
        <v>58639.3</v>
      </c>
      <c r="E1040">
        <v>55300.1</v>
      </c>
      <c r="F1040">
        <v>110010</v>
      </c>
      <c r="G1040">
        <v>1.6500000000000001E-2</v>
      </c>
    </row>
    <row r="1041" spans="1:7" x14ac:dyDescent="0.2">
      <c r="A1041" s="1">
        <v>44322</v>
      </c>
      <c r="B1041">
        <v>56405.4</v>
      </c>
      <c r="C1041">
        <v>57441</v>
      </c>
      <c r="D1041">
        <v>58364.9</v>
      </c>
      <c r="E1041">
        <v>55294.5</v>
      </c>
      <c r="F1041">
        <v>218040</v>
      </c>
      <c r="G1041">
        <v>-1.7999999999999999E-2</v>
      </c>
    </row>
    <row r="1042" spans="1:7" x14ac:dyDescent="0.2">
      <c r="A1042" s="1">
        <v>44321</v>
      </c>
      <c r="B1042">
        <v>57441.3</v>
      </c>
      <c r="C1042">
        <v>53872.5</v>
      </c>
      <c r="D1042">
        <v>57936.4</v>
      </c>
      <c r="E1042">
        <v>53872.5</v>
      </c>
      <c r="F1042">
        <v>9825240</v>
      </c>
      <c r="G1042">
        <v>6.88E-2</v>
      </c>
    </row>
    <row r="1043" spans="1:7" x14ac:dyDescent="0.2">
      <c r="A1043" s="1">
        <v>44320</v>
      </c>
      <c r="B1043">
        <v>53741.5</v>
      </c>
      <c r="C1043">
        <v>57170.6</v>
      </c>
      <c r="D1043">
        <v>57201.3</v>
      </c>
      <c r="E1043">
        <v>53741.5</v>
      </c>
      <c r="F1043">
        <v>4366890</v>
      </c>
      <c r="G1043">
        <v>-0.06</v>
      </c>
    </row>
    <row r="1044" spans="1:7" x14ac:dyDescent="0.2">
      <c r="A1044" s="1">
        <v>44319</v>
      </c>
      <c r="B1044">
        <v>57169.8</v>
      </c>
      <c r="C1044">
        <v>56605.8</v>
      </c>
      <c r="D1044">
        <v>58925.1</v>
      </c>
      <c r="E1044">
        <v>56562.400000000001</v>
      </c>
      <c r="F1044">
        <v>2141760</v>
      </c>
      <c r="G1044">
        <v>0.01</v>
      </c>
    </row>
    <row r="1045" spans="1:7" x14ac:dyDescent="0.2">
      <c r="A1045" s="1">
        <v>44318</v>
      </c>
      <c r="B1045">
        <v>56603.8</v>
      </c>
      <c r="C1045">
        <v>57807.199999999997</v>
      </c>
      <c r="D1045">
        <v>57868.4</v>
      </c>
      <c r="E1045">
        <v>56110.5</v>
      </c>
      <c r="F1045">
        <v>3270210</v>
      </c>
      <c r="G1045">
        <v>-2.0799999999999999E-2</v>
      </c>
    </row>
    <row r="1046" spans="1:7" x14ac:dyDescent="0.2">
      <c r="A1046" s="1">
        <v>44317</v>
      </c>
      <c r="B1046">
        <v>57807.1</v>
      </c>
      <c r="C1046">
        <v>57719.1</v>
      </c>
      <c r="D1046">
        <v>58449.4</v>
      </c>
      <c r="E1046">
        <v>57029.5</v>
      </c>
      <c r="F1046">
        <v>2599810</v>
      </c>
      <c r="G1046">
        <v>1.5E-3</v>
      </c>
    </row>
    <row r="1047" spans="1:7" x14ac:dyDescent="0.2">
      <c r="A1047" s="1">
        <v>44316</v>
      </c>
      <c r="B1047">
        <v>57720.3</v>
      </c>
      <c r="C1047">
        <v>53562.3</v>
      </c>
      <c r="D1047">
        <v>57925.599999999999</v>
      </c>
      <c r="E1047">
        <v>53088.7</v>
      </c>
      <c r="F1047">
        <v>7676760</v>
      </c>
      <c r="G1047">
        <v>7.7700000000000005E-2</v>
      </c>
    </row>
    <row r="1048" spans="1:7" x14ac:dyDescent="0.2">
      <c r="A1048" s="1">
        <v>44315</v>
      </c>
      <c r="B1048">
        <v>53560.800000000003</v>
      </c>
      <c r="C1048">
        <v>54838.6</v>
      </c>
      <c r="D1048">
        <v>55173.7</v>
      </c>
      <c r="E1048">
        <v>52400</v>
      </c>
      <c r="F1048">
        <v>7551000.0000000009</v>
      </c>
      <c r="G1048">
        <v>-2.3400000000000001E-2</v>
      </c>
    </row>
    <row r="1049" spans="1:7" x14ac:dyDescent="0.2">
      <c r="A1049" s="1">
        <v>44314</v>
      </c>
      <c r="B1049">
        <v>54841.4</v>
      </c>
      <c r="C1049">
        <v>55036</v>
      </c>
      <c r="D1049">
        <v>56419.9</v>
      </c>
      <c r="E1049">
        <v>53876.4</v>
      </c>
      <c r="F1049">
        <v>8348159.9999999991</v>
      </c>
      <c r="G1049">
        <v>-3.5000000000000001E-3</v>
      </c>
    </row>
    <row r="1050" spans="1:7" x14ac:dyDescent="0.2">
      <c r="A1050" s="1">
        <v>44313</v>
      </c>
      <c r="B1050">
        <v>55036.5</v>
      </c>
      <c r="C1050">
        <v>54011.1</v>
      </c>
      <c r="D1050">
        <v>55427.8</v>
      </c>
      <c r="E1050">
        <v>53345</v>
      </c>
      <c r="F1050">
        <v>672640</v>
      </c>
      <c r="G1050">
        <v>1.8800000000000001E-2</v>
      </c>
    </row>
    <row r="1051" spans="1:7" x14ac:dyDescent="0.2">
      <c r="A1051" s="1">
        <v>44312</v>
      </c>
      <c r="B1051">
        <v>54020.5</v>
      </c>
      <c r="C1051">
        <v>48963.5</v>
      </c>
      <c r="D1051">
        <v>54320.9</v>
      </c>
      <c r="E1051">
        <v>48815.9</v>
      </c>
      <c r="F1051">
        <v>9861760</v>
      </c>
      <c r="G1051">
        <v>0.1033</v>
      </c>
    </row>
    <row r="1052" spans="1:7" x14ac:dyDescent="0.2">
      <c r="A1052" s="1">
        <v>44311</v>
      </c>
      <c r="B1052">
        <v>48963.6</v>
      </c>
      <c r="C1052">
        <v>50088.2</v>
      </c>
      <c r="D1052">
        <v>50532.4</v>
      </c>
      <c r="E1052">
        <v>47098.5</v>
      </c>
      <c r="F1052">
        <v>1184000</v>
      </c>
      <c r="G1052">
        <v>-2.2499999999999999E-2</v>
      </c>
    </row>
    <row r="1053" spans="1:7" x14ac:dyDescent="0.2">
      <c r="A1053" s="1">
        <v>44310</v>
      </c>
      <c r="B1053">
        <v>50088.9</v>
      </c>
      <c r="C1053">
        <v>51140.800000000003</v>
      </c>
      <c r="D1053">
        <v>51183</v>
      </c>
      <c r="E1053">
        <v>48775.199999999997</v>
      </c>
      <c r="F1053">
        <v>2056250</v>
      </c>
      <c r="G1053">
        <v>-2.06E-2</v>
      </c>
    </row>
    <row r="1054" spans="1:7" x14ac:dyDescent="0.2">
      <c r="A1054" s="1">
        <v>44309</v>
      </c>
      <c r="B1054">
        <v>51143.6</v>
      </c>
      <c r="C1054">
        <v>51707.1</v>
      </c>
      <c r="D1054">
        <v>52099.9</v>
      </c>
      <c r="E1054">
        <v>47659.4</v>
      </c>
      <c r="F1054">
        <v>9865160</v>
      </c>
      <c r="G1054">
        <v>-1.1299999999999999E-2</v>
      </c>
    </row>
    <row r="1055" spans="1:7" x14ac:dyDescent="0.2">
      <c r="A1055" s="1">
        <v>44308</v>
      </c>
      <c r="B1055">
        <v>51729.5</v>
      </c>
      <c r="C1055">
        <v>53821.3</v>
      </c>
      <c r="D1055">
        <v>55408.4</v>
      </c>
      <c r="E1055">
        <v>50590.9</v>
      </c>
      <c r="F1055">
        <v>2185690</v>
      </c>
      <c r="G1055">
        <v>-3.8800000000000001E-2</v>
      </c>
    </row>
    <row r="1056" spans="1:7" x14ac:dyDescent="0.2">
      <c r="A1056" s="1">
        <v>44307</v>
      </c>
      <c r="B1056">
        <v>53820.2</v>
      </c>
      <c r="C1056">
        <v>56479.5</v>
      </c>
      <c r="D1056">
        <v>56764.4</v>
      </c>
      <c r="E1056">
        <v>53657.599999999999</v>
      </c>
      <c r="F1056">
        <v>2606760</v>
      </c>
      <c r="G1056">
        <v>-4.7100000000000003E-2</v>
      </c>
    </row>
    <row r="1057" spans="1:7" x14ac:dyDescent="0.2">
      <c r="A1057" s="1">
        <v>44306</v>
      </c>
      <c r="B1057">
        <v>56483.199999999997</v>
      </c>
      <c r="C1057">
        <v>55645.1</v>
      </c>
      <c r="D1057">
        <v>57054.9</v>
      </c>
      <c r="E1057">
        <v>53422.5</v>
      </c>
      <c r="F1057">
        <v>5659010</v>
      </c>
      <c r="G1057">
        <v>1.4999999999999999E-2</v>
      </c>
    </row>
    <row r="1058" spans="1:7" x14ac:dyDescent="0.2">
      <c r="A1058" s="1">
        <v>44305</v>
      </c>
      <c r="B1058">
        <v>55646.1</v>
      </c>
      <c r="C1058">
        <v>56208.1</v>
      </c>
      <c r="D1058">
        <v>57517</v>
      </c>
      <c r="E1058">
        <v>54272.3</v>
      </c>
      <c r="F1058">
        <v>5993010</v>
      </c>
      <c r="G1058">
        <v>-0.01</v>
      </c>
    </row>
    <row r="1059" spans="1:7" x14ac:dyDescent="0.2">
      <c r="A1059" s="1">
        <v>44304</v>
      </c>
      <c r="B1059">
        <v>56207.1</v>
      </c>
      <c r="C1059">
        <v>60043.199999999997</v>
      </c>
      <c r="D1059">
        <v>60362.1</v>
      </c>
      <c r="E1059">
        <v>51817.599999999999</v>
      </c>
      <c r="F1059">
        <v>17561610</v>
      </c>
      <c r="G1059">
        <v>-6.3899999999999998E-2</v>
      </c>
    </row>
    <row r="1060" spans="1:7" x14ac:dyDescent="0.2">
      <c r="A1060" s="1">
        <v>44303</v>
      </c>
      <c r="B1060">
        <v>60041.9</v>
      </c>
      <c r="C1060">
        <v>61358.3</v>
      </c>
      <c r="D1060">
        <v>62509.1</v>
      </c>
      <c r="E1060">
        <v>59672.1</v>
      </c>
      <c r="F1060">
        <v>672640</v>
      </c>
      <c r="G1060">
        <v>-2.18E-2</v>
      </c>
    </row>
    <row r="1061" spans="1:7" x14ac:dyDescent="0.2">
      <c r="A1061" s="1">
        <v>44302</v>
      </c>
      <c r="B1061">
        <v>61379.7</v>
      </c>
      <c r="C1061">
        <v>63211.6</v>
      </c>
      <c r="D1061">
        <v>63518.5</v>
      </c>
      <c r="E1061">
        <v>60027.3</v>
      </c>
      <c r="F1061">
        <v>11632250</v>
      </c>
      <c r="G1061">
        <v>-2.9000000000000001E-2</v>
      </c>
    </row>
    <row r="1062" spans="1:7" x14ac:dyDescent="0.2">
      <c r="A1062" s="1">
        <v>44301</v>
      </c>
      <c r="B1062">
        <v>63216</v>
      </c>
      <c r="C1062">
        <v>62978.6</v>
      </c>
      <c r="D1062">
        <v>63729.1</v>
      </c>
      <c r="E1062">
        <v>62067.5</v>
      </c>
      <c r="F1062">
        <v>7466090</v>
      </c>
      <c r="G1062">
        <v>3.7000000000000002E-3</v>
      </c>
    </row>
    <row r="1063" spans="1:7" x14ac:dyDescent="0.2">
      <c r="A1063" s="1">
        <v>44300</v>
      </c>
      <c r="B1063">
        <v>62980.4</v>
      </c>
      <c r="C1063">
        <v>63544.2</v>
      </c>
      <c r="D1063">
        <v>64778</v>
      </c>
      <c r="E1063">
        <v>61366.3</v>
      </c>
      <c r="F1063">
        <v>5608490</v>
      </c>
      <c r="G1063">
        <v>-8.8000000000000005E-3</v>
      </c>
    </row>
    <row r="1064" spans="1:7" x14ac:dyDescent="0.2">
      <c r="A1064" s="1">
        <v>44299</v>
      </c>
      <c r="B1064">
        <v>63540.9</v>
      </c>
      <c r="C1064">
        <v>59863.6</v>
      </c>
      <c r="D1064">
        <v>63659</v>
      </c>
      <c r="E1064">
        <v>59839.4</v>
      </c>
      <c r="F1064">
        <v>7087360</v>
      </c>
      <c r="G1064">
        <v>6.1400000000000003E-2</v>
      </c>
    </row>
    <row r="1065" spans="1:7" x14ac:dyDescent="0.2">
      <c r="A1065" s="1">
        <v>44298</v>
      </c>
      <c r="B1065">
        <v>59863.8</v>
      </c>
      <c r="C1065">
        <v>59982.1</v>
      </c>
      <c r="D1065">
        <v>61259.9</v>
      </c>
      <c r="E1065">
        <v>59569.2</v>
      </c>
      <c r="F1065">
        <v>7205440</v>
      </c>
      <c r="G1065">
        <v>-1.9E-3</v>
      </c>
    </row>
    <row r="1066" spans="1:7" x14ac:dyDescent="0.2">
      <c r="A1066" s="1">
        <v>44297</v>
      </c>
      <c r="B1066">
        <v>59978.7</v>
      </c>
      <c r="C1066">
        <v>59772.4</v>
      </c>
      <c r="D1066">
        <v>60667.1</v>
      </c>
      <c r="E1066">
        <v>59250.3</v>
      </c>
      <c r="F1066">
        <v>1164000</v>
      </c>
      <c r="G1066">
        <v>3.8999999999999998E-3</v>
      </c>
    </row>
    <row r="1067" spans="1:7" x14ac:dyDescent="0.2">
      <c r="A1067" s="1">
        <v>44296</v>
      </c>
      <c r="B1067">
        <v>59748.4</v>
      </c>
      <c r="C1067">
        <v>58127.4</v>
      </c>
      <c r="D1067">
        <v>61229</v>
      </c>
      <c r="E1067">
        <v>57900</v>
      </c>
      <c r="F1067">
        <v>7467840</v>
      </c>
      <c r="G1067">
        <v>2.8000000000000001E-2</v>
      </c>
    </row>
    <row r="1068" spans="1:7" x14ac:dyDescent="0.2">
      <c r="A1068" s="1">
        <v>44295</v>
      </c>
      <c r="B1068">
        <v>58118.7</v>
      </c>
      <c r="C1068">
        <v>58076.800000000003</v>
      </c>
      <c r="D1068">
        <v>58890.9</v>
      </c>
      <c r="E1068">
        <v>57686</v>
      </c>
      <c r="F1068">
        <v>1302840</v>
      </c>
      <c r="G1068">
        <v>6.9999999999999999E-4</v>
      </c>
    </row>
    <row r="1069" spans="1:7" x14ac:dyDescent="0.2">
      <c r="A1069" s="1">
        <v>44294</v>
      </c>
      <c r="B1069">
        <v>58077.4</v>
      </c>
      <c r="C1069">
        <v>55948</v>
      </c>
      <c r="D1069">
        <v>58136.7</v>
      </c>
      <c r="E1069">
        <v>55721.599999999999</v>
      </c>
      <c r="F1069">
        <v>5052840</v>
      </c>
      <c r="G1069">
        <v>3.7999999999999999E-2</v>
      </c>
    </row>
    <row r="1070" spans="1:7" x14ac:dyDescent="0.2">
      <c r="A1070" s="1">
        <v>44293</v>
      </c>
      <c r="B1070">
        <v>55948.7</v>
      </c>
      <c r="C1070">
        <v>57996.3</v>
      </c>
      <c r="D1070">
        <v>58627.7</v>
      </c>
      <c r="E1070">
        <v>55489.3</v>
      </c>
      <c r="F1070">
        <v>7637610</v>
      </c>
      <c r="G1070">
        <v>-3.5299999999999998E-2</v>
      </c>
    </row>
    <row r="1071" spans="1:7" x14ac:dyDescent="0.2">
      <c r="A1071" s="1">
        <v>44292</v>
      </c>
      <c r="B1071">
        <v>57996.3</v>
      </c>
      <c r="C1071">
        <v>59169</v>
      </c>
      <c r="D1071">
        <v>59487</v>
      </c>
      <c r="E1071">
        <v>57403.3</v>
      </c>
      <c r="F1071">
        <v>1157250</v>
      </c>
      <c r="G1071">
        <v>-1.6899999999999998E-2</v>
      </c>
    </row>
    <row r="1072" spans="1:7" x14ac:dyDescent="0.2">
      <c r="A1072" s="1">
        <v>44291</v>
      </c>
      <c r="B1072">
        <v>58993.4</v>
      </c>
      <c r="C1072">
        <v>58202.3</v>
      </c>
      <c r="D1072">
        <v>59205.1</v>
      </c>
      <c r="E1072">
        <v>56842.7</v>
      </c>
      <c r="F1072">
        <v>703690</v>
      </c>
      <c r="G1072">
        <v>1.3599999999999999E-2</v>
      </c>
    </row>
    <row r="1073" spans="1:7" x14ac:dyDescent="0.2">
      <c r="A1073" s="1">
        <v>44290</v>
      </c>
      <c r="B1073">
        <v>58199.9</v>
      </c>
      <c r="C1073">
        <v>57059.7</v>
      </c>
      <c r="D1073">
        <v>58464.800000000003</v>
      </c>
      <c r="E1073">
        <v>56470.6</v>
      </c>
      <c r="F1073">
        <v>1201410</v>
      </c>
      <c r="G1073">
        <v>0.02</v>
      </c>
    </row>
    <row r="1074" spans="1:7" x14ac:dyDescent="0.2">
      <c r="A1074" s="1">
        <v>44289</v>
      </c>
      <c r="B1074">
        <v>57059.9</v>
      </c>
      <c r="C1074">
        <v>58976.800000000003</v>
      </c>
      <c r="D1074">
        <v>59770.5</v>
      </c>
      <c r="E1074">
        <v>56906.7</v>
      </c>
      <c r="F1074">
        <v>5086760</v>
      </c>
      <c r="G1074">
        <v>-3.2500000000000001E-2</v>
      </c>
    </row>
    <row r="1075" spans="1:7" x14ac:dyDescent="0.2">
      <c r="A1075" s="1">
        <v>44288</v>
      </c>
      <c r="B1075">
        <v>58977.3</v>
      </c>
      <c r="C1075">
        <v>58718.2</v>
      </c>
      <c r="D1075">
        <v>60134.9</v>
      </c>
      <c r="E1075">
        <v>58466.5</v>
      </c>
      <c r="F1075">
        <v>2677690</v>
      </c>
      <c r="G1075">
        <v>4.4000000000000003E-3</v>
      </c>
    </row>
    <row r="1076" spans="1:7" x14ac:dyDescent="0.2">
      <c r="A1076" s="1">
        <v>44287</v>
      </c>
      <c r="B1076">
        <v>58718.3</v>
      </c>
      <c r="C1076">
        <v>58763.199999999997</v>
      </c>
      <c r="D1076">
        <v>59406.5</v>
      </c>
      <c r="E1076">
        <v>58040.7</v>
      </c>
      <c r="F1076">
        <v>276160</v>
      </c>
      <c r="G1076">
        <v>-8.0000000000000004E-4</v>
      </c>
    </row>
    <row r="1077" spans="1:7" x14ac:dyDescent="0.2">
      <c r="A1077" s="1">
        <v>44286</v>
      </c>
      <c r="B1077">
        <v>58763.7</v>
      </c>
      <c r="C1077">
        <v>58771.4</v>
      </c>
      <c r="D1077">
        <v>59795.6</v>
      </c>
      <c r="E1077">
        <v>56991.6</v>
      </c>
      <c r="F1077">
        <v>588360</v>
      </c>
      <c r="G1077">
        <v>-1E-4</v>
      </c>
    </row>
    <row r="1078" spans="1:7" x14ac:dyDescent="0.2">
      <c r="A1078" s="1">
        <v>44285</v>
      </c>
      <c r="B1078">
        <v>58771.3</v>
      </c>
      <c r="C1078">
        <v>57614.6</v>
      </c>
      <c r="D1078">
        <v>59366.9</v>
      </c>
      <c r="E1078">
        <v>57077.1</v>
      </c>
      <c r="F1078">
        <v>1810409.9999999998</v>
      </c>
      <c r="G1078">
        <v>0.02</v>
      </c>
    </row>
    <row r="1079" spans="1:7" x14ac:dyDescent="0.2">
      <c r="A1079" s="1">
        <v>44284</v>
      </c>
      <c r="B1079">
        <v>57616.2</v>
      </c>
      <c r="C1079">
        <v>55764.7</v>
      </c>
      <c r="D1079">
        <v>58392.6</v>
      </c>
      <c r="E1079">
        <v>54951.1</v>
      </c>
      <c r="F1079">
        <v>9819810</v>
      </c>
      <c r="G1079">
        <v>3.32E-2</v>
      </c>
    </row>
    <row r="1080" spans="1:7" x14ac:dyDescent="0.2">
      <c r="A1080" s="1">
        <v>44283</v>
      </c>
      <c r="B1080">
        <v>55765.2</v>
      </c>
      <c r="C1080">
        <v>55856.9</v>
      </c>
      <c r="D1080">
        <v>56504.2</v>
      </c>
      <c r="E1080">
        <v>54711.3</v>
      </c>
      <c r="F1080">
        <v>4168410</v>
      </c>
      <c r="G1080">
        <v>-1.6999999999999999E-3</v>
      </c>
    </row>
    <row r="1081" spans="1:7" x14ac:dyDescent="0.2">
      <c r="A1081" s="1">
        <v>44282</v>
      </c>
      <c r="B1081">
        <v>55862.9</v>
      </c>
      <c r="C1081">
        <v>55033.8</v>
      </c>
      <c r="D1081">
        <v>56531.1</v>
      </c>
      <c r="E1081">
        <v>54010.2</v>
      </c>
      <c r="F1081">
        <v>6426690</v>
      </c>
      <c r="G1081">
        <v>1.4999999999999999E-2</v>
      </c>
    </row>
    <row r="1082" spans="1:7" x14ac:dyDescent="0.2">
      <c r="A1082" s="1">
        <v>44281</v>
      </c>
      <c r="B1082">
        <v>55036.1</v>
      </c>
      <c r="C1082">
        <v>51317.4</v>
      </c>
      <c r="D1082">
        <v>55074.1</v>
      </c>
      <c r="E1082">
        <v>51302</v>
      </c>
      <c r="F1082">
        <v>3009000</v>
      </c>
      <c r="G1082">
        <v>7.2400000000000006E-2</v>
      </c>
    </row>
    <row r="1083" spans="1:7" x14ac:dyDescent="0.2">
      <c r="A1083" s="1">
        <v>44280</v>
      </c>
      <c r="B1083">
        <v>51322.3</v>
      </c>
      <c r="C1083">
        <v>52330</v>
      </c>
      <c r="D1083">
        <v>53175.4</v>
      </c>
      <c r="E1083">
        <v>50441.3</v>
      </c>
      <c r="F1083">
        <v>5017250</v>
      </c>
      <c r="G1083">
        <v>-1.9199999999999998E-2</v>
      </c>
    </row>
    <row r="1084" spans="1:7" x14ac:dyDescent="0.2">
      <c r="A1084" s="1">
        <v>44279</v>
      </c>
      <c r="B1084">
        <v>52325.4</v>
      </c>
      <c r="C1084">
        <v>54309.1</v>
      </c>
      <c r="D1084">
        <v>57169.4</v>
      </c>
      <c r="E1084">
        <v>51725.4</v>
      </c>
      <c r="F1084">
        <v>12549810</v>
      </c>
      <c r="G1084">
        <v>-3.9100000000000003E-2</v>
      </c>
    </row>
    <row r="1085" spans="1:7" x14ac:dyDescent="0.2">
      <c r="A1085" s="1">
        <v>44278</v>
      </c>
      <c r="B1085">
        <v>54452.5</v>
      </c>
      <c r="C1085">
        <v>54117.5</v>
      </c>
      <c r="D1085">
        <v>55813.8</v>
      </c>
      <c r="E1085">
        <v>52992.3</v>
      </c>
      <c r="F1085">
        <v>7126560</v>
      </c>
      <c r="G1085">
        <v>5.4000000000000003E-3</v>
      </c>
    </row>
    <row r="1086" spans="1:7" x14ac:dyDescent="0.2">
      <c r="A1086" s="1">
        <v>44277</v>
      </c>
      <c r="B1086">
        <v>54158.3</v>
      </c>
      <c r="C1086">
        <v>57379.3</v>
      </c>
      <c r="D1086">
        <v>58379.9</v>
      </c>
      <c r="E1086">
        <v>53784.2</v>
      </c>
      <c r="F1086">
        <v>5063090</v>
      </c>
      <c r="G1086">
        <v>-5.62E-2</v>
      </c>
    </row>
    <row r="1087" spans="1:7" x14ac:dyDescent="0.2">
      <c r="A1087" s="1">
        <v>44276</v>
      </c>
      <c r="B1087">
        <v>57383.8</v>
      </c>
      <c r="C1087">
        <v>58097.4</v>
      </c>
      <c r="D1087">
        <v>58583.8</v>
      </c>
      <c r="E1087">
        <v>55583.3</v>
      </c>
      <c r="F1087">
        <v>3641090</v>
      </c>
      <c r="G1087">
        <v>-1.2200000000000001E-2</v>
      </c>
    </row>
    <row r="1088" spans="1:7" x14ac:dyDescent="0.2">
      <c r="A1088" s="1">
        <v>44275</v>
      </c>
      <c r="B1088">
        <v>58093.4</v>
      </c>
      <c r="C1088">
        <v>58084.1</v>
      </c>
      <c r="D1088">
        <v>59882.1</v>
      </c>
      <c r="E1088">
        <v>57863</v>
      </c>
      <c r="F1088">
        <v>5629890</v>
      </c>
      <c r="G1088">
        <v>1E-4</v>
      </c>
    </row>
    <row r="1089" spans="1:7" x14ac:dyDescent="0.2">
      <c r="A1089" s="1">
        <v>44274</v>
      </c>
      <c r="B1089">
        <v>58088</v>
      </c>
      <c r="C1089">
        <v>57645</v>
      </c>
      <c r="D1089">
        <v>59448.3</v>
      </c>
      <c r="E1089">
        <v>56305.1</v>
      </c>
      <c r="F1089">
        <v>8230040</v>
      </c>
      <c r="G1089">
        <v>7.4999999999999997E-3</v>
      </c>
    </row>
    <row r="1090" spans="1:7" x14ac:dyDescent="0.2">
      <c r="A1090" s="1">
        <v>44273</v>
      </c>
      <c r="B1090">
        <v>57656</v>
      </c>
      <c r="C1090">
        <v>58911.8</v>
      </c>
      <c r="D1090">
        <v>60088</v>
      </c>
      <c r="E1090">
        <v>57099.6</v>
      </c>
      <c r="F1090">
        <v>6362440</v>
      </c>
      <c r="G1090">
        <v>-2.1299999999999999E-2</v>
      </c>
    </row>
    <row r="1091" spans="1:7" x14ac:dyDescent="0.2">
      <c r="A1091" s="1">
        <v>44272</v>
      </c>
      <c r="B1091">
        <v>58913.5</v>
      </c>
      <c r="C1091">
        <v>56892.9</v>
      </c>
      <c r="D1091">
        <v>58933.2</v>
      </c>
      <c r="E1091">
        <v>54253.2</v>
      </c>
      <c r="F1091">
        <v>3074760</v>
      </c>
      <c r="G1091">
        <v>3.56E-2</v>
      </c>
    </row>
    <row r="1092" spans="1:7" x14ac:dyDescent="0.2">
      <c r="A1092" s="1">
        <v>44271</v>
      </c>
      <c r="B1092">
        <v>56889.7</v>
      </c>
      <c r="C1092">
        <v>55619.5</v>
      </c>
      <c r="D1092">
        <v>56889.7</v>
      </c>
      <c r="E1092">
        <v>53342.6</v>
      </c>
      <c r="F1092">
        <v>6554010</v>
      </c>
      <c r="G1092">
        <v>1.9699999999999999E-2</v>
      </c>
    </row>
    <row r="1093" spans="1:7" x14ac:dyDescent="0.2">
      <c r="A1093" s="1">
        <v>44270</v>
      </c>
      <c r="B1093">
        <v>55791.3</v>
      </c>
      <c r="C1093">
        <v>59117.4</v>
      </c>
      <c r="D1093">
        <v>60565.9</v>
      </c>
      <c r="E1093">
        <v>55088.800000000003</v>
      </c>
      <c r="F1093">
        <v>8357410</v>
      </c>
      <c r="G1093">
        <v>-5.62E-2</v>
      </c>
    </row>
    <row r="1094" spans="1:7" x14ac:dyDescent="0.2">
      <c r="A1094" s="1">
        <v>44269</v>
      </c>
      <c r="B1094">
        <v>59113.7</v>
      </c>
      <c r="C1094">
        <v>61192.7</v>
      </c>
      <c r="D1094">
        <v>61673.7</v>
      </c>
      <c r="E1094">
        <v>59113.7</v>
      </c>
      <c r="F1094">
        <v>2328410</v>
      </c>
      <c r="G1094">
        <v>-3.4000000000000002E-2</v>
      </c>
    </row>
    <row r="1095" spans="1:7" x14ac:dyDescent="0.2">
      <c r="A1095" s="1">
        <v>44268</v>
      </c>
      <c r="B1095">
        <v>61195.3</v>
      </c>
      <c r="C1095">
        <v>57267.4</v>
      </c>
      <c r="D1095">
        <v>61795.8</v>
      </c>
      <c r="E1095">
        <v>56118.8</v>
      </c>
      <c r="F1095">
        <v>8616960</v>
      </c>
      <c r="G1095">
        <v>6.8599999999999994E-2</v>
      </c>
    </row>
    <row r="1096" spans="1:7" x14ac:dyDescent="0.2">
      <c r="A1096" s="1">
        <v>44267</v>
      </c>
      <c r="B1096">
        <v>57265.1</v>
      </c>
      <c r="C1096">
        <v>57806.2</v>
      </c>
      <c r="D1096">
        <v>58052.3</v>
      </c>
      <c r="E1096">
        <v>55134.5</v>
      </c>
      <c r="F1096">
        <v>11228160</v>
      </c>
      <c r="G1096">
        <v>-9.1999999999999998E-3</v>
      </c>
    </row>
    <row r="1097" spans="1:7" x14ac:dyDescent="0.2">
      <c r="A1097" s="1">
        <v>44266</v>
      </c>
      <c r="B1097">
        <v>57799.5</v>
      </c>
      <c r="C1097">
        <v>55851.199999999997</v>
      </c>
      <c r="D1097">
        <v>58135</v>
      </c>
      <c r="E1097">
        <v>54351.8</v>
      </c>
      <c r="F1097">
        <v>8166690</v>
      </c>
      <c r="G1097">
        <v>3.49E-2</v>
      </c>
    </row>
    <row r="1098" spans="1:7" x14ac:dyDescent="0.2">
      <c r="A1098" s="1">
        <v>44265</v>
      </c>
      <c r="B1098">
        <v>55851.9</v>
      </c>
      <c r="C1098">
        <v>54882.7</v>
      </c>
      <c r="D1098">
        <v>57328.7</v>
      </c>
      <c r="E1098">
        <v>53073.599999999999</v>
      </c>
      <c r="F1098">
        <v>13532160</v>
      </c>
      <c r="G1098">
        <v>1.77E-2</v>
      </c>
    </row>
    <row r="1099" spans="1:7" x14ac:dyDescent="0.2">
      <c r="A1099" s="1">
        <v>44264</v>
      </c>
      <c r="B1099">
        <v>54879</v>
      </c>
      <c r="C1099">
        <v>52352.4</v>
      </c>
      <c r="D1099">
        <v>54880.6</v>
      </c>
      <c r="E1099">
        <v>51941.3</v>
      </c>
      <c r="F1099">
        <v>684360</v>
      </c>
      <c r="G1099">
        <v>4.9099999999999998E-2</v>
      </c>
    </row>
    <row r="1100" spans="1:7" x14ac:dyDescent="0.2">
      <c r="A1100" s="1">
        <v>44263</v>
      </c>
      <c r="B1100">
        <v>52311</v>
      </c>
      <c r="C1100">
        <v>50988.9</v>
      </c>
      <c r="D1100">
        <v>52384.9</v>
      </c>
      <c r="E1100">
        <v>49338.1</v>
      </c>
      <c r="F1100">
        <v>953960</v>
      </c>
      <c r="G1100">
        <v>2.6100000000000002E-2</v>
      </c>
    </row>
    <row r="1101" spans="1:7" x14ac:dyDescent="0.2">
      <c r="A1101" s="1">
        <v>44262</v>
      </c>
      <c r="B1101">
        <v>50982.3</v>
      </c>
      <c r="C1101">
        <v>48899</v>
      </c>
      <c r="D1101">
        <v>51434.1</v>
      </c>
      <c r="E1101">
        <v>48890.6</v>
      </c>
      <c r="F1101">
        <v>7544810</v>
      </c>
      <c r="G1101">
        <v>4.3499999999999997E-2</v>
      </c>
    </row>
    <row r="1102" spans="1:7" x14ac:dyDescent="0.2">
      <c r="A1102" s="1">
        <v>44261</v>
      </c>
      <c r="B1102">
        <v>48855.6</v>
      </c>
      <c r="C1102">
        <v>48798.7</v>
      </c>
      <c r="D1102">
        <v>49191.8</v>
      </c>
      <c r="E1102">
        <v>47132.800000000003</v>
      </c>
      <c r="F1102">
        <v>4399560</v>
      </c>
      <c r="G1102">
        <v>1.2999999999999999E-3</v>
      </c>
    </row>
    <row r="1103" spans="1:7" x14ac:dyDescent="0.2">
      <c r="A1103" s="1">
        <v>44260</v>
      </c>
      <c r="B1103">
        <v>48792.5</v>
      </c>
      <c r="C1103">
        <v>48363.6</v>
      </c>
      <c r="D1103">
        <v>49429.4</v>
      </c>
      <c r="E1103">
        <v>46370.1</v>
      </c>
      <c r="F1103">
        <v>7272960</v>
      </c>
      <c r="G1103">
        <v>7.4999999999999997E-3</v>
      </c>
    </row>
    <row r="1104" spans="1:7" x14ac:dyDescent="0.2">
      <c r="A1104" s="1">
        <v>44259</v>
      </c>
      <c r="B1104">
        <v>48428</v>
      </c>
      <c r="C1104">
        <v>50388</v>
      </c>
      <c r="D1104">
        <v>51757.7</v>
      </c>
      <c r="E1104">
        <v>47521.8</v>
      </c>
      <c r="F1104">
        <v>535360</v>
      </c>
      <c r="G1104">
        <v>-3.9E-2</v>
      </c>
    </row>
    <row r="1105" spans="1:7" x14ac:dyDescent="0.2">
      <c r="A1105" s="1">
        <v>44258</v>
      </c>
      <c r="B1105">
        <v>50395.1</v>
      </c>
      <c r="C1105">
        <v>48422.2</v>
      </c>
      <c r="D1105">
        <v>52567.9</v>
      </c>
      <c r="E1105">
        <v>48159.199999999997</v>
      </c>
      <c r="F1105">
        <v>4178490</v>
      </c>
      <c r="G1105">
        <v>4.07E-2</v>
      </c>
    </row>
    <row r="1106" spans="1:7" x14ac:dyDescent="0.2">
      <c r="A1106" s="1">
        <v>44257</v>
      </c>
      <c r="B1106">
        <v>48424.2</v>
      </c>
      <c r="C1106">
        <v>49595.6</v>
      </c>
      <c r="D1106">
        <v>50191.9</v>
      </c>
      <c r="E1106">
        <v>47100.6</v>
      </c>
      <c r="F1106">
        <v>1021000</v>
      </c>
      <c r="G1106">
        <v>-2.3599999999999999E-2</v>
      </c>
    </row>
    <row r="1107" spans="1:7" x14ac:dyDescent="0.2">
      <c r="A1107" s="1">
        <v>44256</v>
      </c>
      <c r="B1107">
        <v>49595.5</v>
      </c>
      <c r="C1107">
        <v>45160.5</v>
      </c>
      <c r="D1107">
        <v>49774</v>
      </c>
      <c r="E1107">
        <v>45008.800000000003</v>
      </c>
      <c r="F1107">
        <v>7151040.0000000009</v>
      </c>
      <c r="G1107">
        <v>9.8100000000000007E-2</v>
      </c>
    </row>
    <row r="1108" spans="1:7" x14ac:dyDescent="0.2">
      <c r="A1108" s="1">
        <v>44255</v>
      </c>
      <c r="B1108">
        <v>45164</v>
      </c>
      <c r="C1108">
        <v>46136</v>
      </c>
      <c r="D1108">
        <v>46582</v>
      </c>
      <c r="E1108">
        <v>43100.6</v>
      </c>
      <c r="F1108">
        <v>1080640</v>
      </c>
      <c r="G1108">
        <v>-2.1100000000000001E-2</v>
      </c>
    </row>
    <row r="1109" spans="1:7" x14ac:dyDescent="0.2">
      <c r="A1109" s="1">
        <v>44254</v>
      </c>
      <c r="B1109">
        <v>46136.7</v>
      </c>
      <c r="C1109">
        <v>46333.1</v>
      </c>
      <c r="D1109">
        <v>48335.1</v>
      </c>
      <c r="E1109">
        <v>45059.4</v>
      </c>
      <c r="F1109">
        <v>7406250</v>
      </c>
      <c r="G1109">
        <v>-4.4999999999999997E-3</v>
      </c>
    </row>
    <row r="1110" spans="1:7" x14ac:dyDescent="0.2">
      <c r="A1110" s="1">
        <v>44253</v>
      </c>
      <c r="B1110">
        <v>46345.599999999999</v>
      </c>
      <c r="C1110">
        <v>46928.5</v>
      </c>
      <c r="D1110">
        <v>48413.9</v>
      </c>
      <c r="E1110">
        <v>44248.2</v>
      </c>
      <c r="F1110">
        <v>7765810</v>
      </c>
      <c r="G1110">
        <v>-1.24E-2</v>
      </c>
    </row>
    <row r="1111" spans="1:7" x14ac:dyDescent="0.2">
      <c r="A1111" s="1">
        <v>44252</v>
      </c>
      <c r="B1111">
        <v>46928.5</v>
      </c>
      <c r="C1111">
        <v>49695.9</v>
      </c>
      <c r="D1111">
        <v>52013.8</v>
      </c>
      <c r="E1111">
        <v>46773.7</v>
      </c>
      <c r="F1111">
        <v>1830840</v>
      </c>
      <c r="G1111">
        <v>-5.57E-2</v>
      </c>
    </row>
    <row r="1112" spans="1:7" x14ac:dyDescent="0.2">
      <c r="A1112" s="1">
        <v>44251</v>
      </c>
      <c r="B1112">
        <v>49697.5</v>
      </c>
      <c r="C1112">
        <v>48911.1</v>
      </c>
      <c r="D1112">
        <v>51311.8</v>
      </c>
      <c r="E1112">
        <v>47031.7</v>
      </c>
      <c r="F1112">
        <v>11531250</v>
      </c>
      <c r="G1112">
        <v>1.61E-2</v>
      </c>
    </row>
    <row r="1113" spans="1:7" x14ac:dyDescent="0.2">
      <c r="A1113" s="1">
        <v>44250</v>
      </c>
      <c r="B1113">
        <v>48911.199999999997</v>
      </c>
      <c r="C1113">
        <v>54114.1</v>
      </c>
      <c r="D1113">
        <v>54115</v>
      </c>
      <c r="E1113">
        <v>45093.8</v>
      </c>
      <c r="F1113">
        <v>2205490</v>
      </c>
      <c r="G1113">
        <v>-9.6100000000000005E-2</v>
      </c>
    </row>
    <row r="1114" spans="1:7" x14ac:dyDescent="0.2">
      <c r="A1114" s="1">
        <v>44249</v>
      </c>
      <c r="B1114">
        <v>54111.8</v>
      </c>
      <c r="C1114">
        <v>57437.599999999999</v>
      </c>
      <c r="D1114">
        <v>57480.800000000003</v>
      </c>
      <c r="E1114">
        <v>48353.8</v>
      </c>
      <c r="F1114">
        <v>23270250</v>
      </c>
      <c r="G1114">
        <v>-5.7799999999999997E-2</v>
      </c>
    </row>
    <row r="1115" spans="1:7" x14ac:dyDescent="0.2">
      <c r="A1115" s="1">
        <v>44248</v>
      </c>
      <c r="B1115">
        <v>57433.8</v>
      </c>
      <c r="C1115">
        <v>55907.6</v>
      </c>
      <c r="D1115">
        <v>58335.1</v>
      </c>
      <c r="E1115">
        <v>55502.7</v>
      </c>
      <c r="F1115">
        <v>2268760</v>
      </c>
      <c r="G1115">
        <v>2.7E-2</v>
      </c>
    </row>
    <row r="1116" spans="1:7" x14ac:dyDescent="0.2">
      <c r="A1116" s="1">
        <v>44247</v>
      </c>
      <c r="B1116">
        <v>55923.7</v>
      </c>
      <c r="C1116">
        <v>55922</v>
      </c>
      <c r="D1116">
        <v>57523.8</v>
      </c>
      <c r="E1116">
        <v>54124.1</v>
      </c>
      <c r="F1116">
        <v>10867250</v>
      </c>
      <c r="G1116">
        <v>2.9999999999999997E-4</v>
      </c>
    </row>
    <row r="1117" spans="1:7" x14ac:dyDescent="0.2">
      <c r="A1117" s="1">
        <v>44246</v>
      </c>
      <c r="B1117">
        <v>55906.6</v>
      </c>
      <c r="C1117">
        <v>51590.1</v>
      </c>
      <c r="D1117">
        <v>56238.5</v>
      </c>
      <c r="E1117">
        <v>50816.800000000003</v>
      </c>
      <c r="F1117">
        <v>5995490</v>
      </c>
      <c r="G1117">
        <v>8.3799999999999999E-2</v>
      </c>
    </row>
    <row r="1118" spans="1:7" x14ac:dyDescent="0.2">
      <c r="A1118" s="1">
        <v>44245</v>
      </c>
      <c r="B1118">
        <v>51582.2</v>
      </c>
      <c r="C1118">
        <v>52094.5</v>
      </c>
      <c r="D1118">
        <v>52524</v>
      </c>
      <c r="E1118">
        <v>50941.599999999999</v>
      </c>
      <c r="F1118">
        <v>3302250</v>
      </c>
      <c r="G1118">
        <v>-9.4999999999999998E-3</v>
      </c>
    </row>
    <row r="1119" spans="1:7" x14ac:dyDescent="0.2">
      <c r="A1119" s="1">
        <v>44244</v>
      </c>
      <c r="B1119">
        <v>52079.199999999997</v>
      </c>
      <c r="C1119">
        <v>49161.3</v>
      </c>
      <c r="D1119">
        <v>52577.7</v>
      </c>
      <c r="E1119">
        <v>49018.1</v>
      </c>
      <c r="F1119">
        <v>420090</v>
      </c>
      <c r="G1119">
        <v>5.9200000000000003E-2</v>
      </c>
    </row>
    <row r="1120" spans="1:7" x14ac:dyDescent="0.2">
      <c r="A1120" s="1">
        <v>44243</v>
      </c>
      <c r="B1120">
        <v>49169.7</v>
      </c>
      <c r="C1120">
        <v>47934.2</v>
      </c>
      <c r="D1120">
        <v>50515.8</v>
      </c>
      <c r="E1120">
        <v>47044.4</v>
      </c>
      <c r="F1120">
        <v>5230690</v>
      </c>
      <c r="G1120">
        <v>2.5700000000000001E-2</v>
      </c>
    </row>
    <row r="1121" spans="1:7" x14ac:dyDescent="0.2">
      <c r="A1121" s="1">
        <v>44242</v>
      </c>
      <c r="B1121">
        <v>47936.3</v>
      </c>
      <c r="C1121">
        <v>48611.1</v>
      </c>
      <c r="D1121">
        <v>48936.5</v>
      </c>
      <c r="E1121">
        <v>45786.1</v>
      </c>
      <c r="F1121">
        <v>2217240</v>
      </c>
      <c r="G1121">
        <v>-1.4500000000000001E-2</v>
      </c>
    </row>
    <row r="1122" spans="1:7" x14ac:dyDescent="0.2">
      <c r="A1122" s="1">
        <v>44241</v>
      </c>
      <c r="B1122">
        <v>48643.4</v>
      </c>
      <c r="C1122">
        <v>47172.1</v>
      </c>
      <c r="D1122">
        <v>49695.1</v>
      </c>
      <c r="E1122">
        <v>47051.9</v>
      </c>
      <c r="F1122">
        <v>5325000</v>
      </c>
      <c r="G1122">
        <v>3.1300000000000001E-2</v>
      </c>
    </row>
    <row r="1123" spans="1:7" x14ac:dyDescent="0.2">
      <c r="A1123" s="1">
        <v>44240</v>
      </c>
      <c r="B1123">
        <v>47168.7</v>
      </c>
      <c r="C1123">
        <v>47373.1</v>
      </c>
      <c r="D1123">
        <v>48097.3</v>
      </c>
      <c r="E1123">
        <v>46270.5</v>
      </c>
      <c r="F1123">
        <v>3755640</v>
      </c>
      <c r="G1123">
        <v>-4.3E-3</v>
      </c>
    </row>
    <row r="1124" spans="1:7" x14ac:dyDescent="0.2">
      <c r="A1124" s="1">
        <v>44239</v>
      </c>
      <c r="B1124">
        <v>47371.7</v>
      </c>
      <c r="C1124">
        <v>47995</v>
      </c>
      <c r="D1124">
        <v>48927.4</v>
      </c>
      <c r="E1124">
        <v>46218.6</v>
      </c>
      <c r="F1124">
        <v>9762290</v>
      </c>
      <c r="G1124">
        <v>-1.29E-2</v>
      </c>
    </row>
    <row r="1125" spans="1:7" x14ac:dyDescent="0.2">
      <c r="A1125" s="1">
        <v>44238</v>
      </c>
      <c r="B1125">
        <v>47990.7</v>
      </c>
      <c r="C1125">
        <v>44834.8</v>
      </c>
      <c r="D1125">
        <v>48622.1</v>
      </c>
      <c r="E1125">
        <v>44041.1</v>
      </c>
      <c r="F1125">
        <v>11224290</v>
      </c>
      <c r="G1125">
        <v>7.0400000000000004E-2</v>
      </c>
    </row>
    <row r="1126" spans="1:7" x14ac:dyDescent="0.2">
      <c r="A1126" s="1">
        <v>44237</v>
      </c>
      <c r="B1126">
        <v>44836</v>
      </c>
      <c r="C1126">
        <v>46507.8</v>
      </c>
      <c r="D1126">
        <v>47295.3</v>
      </c>
      <c r="E1126">
        <v>43800.5</v>
      </c>
      <c r="F1126">
        <v>12601890.000000002</v>
      </c>
      <c r="G1126">
        <v>-3.5999999999999997E-2</v>
      </c>
    </row>
    <row r="1127" spans="1:7" x14ac:dyDescent="0.2">
      <c r="A1127" s="1">
        <v>44236</v>
      </c>
      <c r="B1127">
        <v>46508.6</v>
      </c>
      <c r="C1127">
        <v>46396.4</v>
      </c>
      <c r="D1127">
        <v>48143.5</v>
      </c>
      <c r="E1127">
        <v>45104.7</v>
      </c>
      <c r="F1127">
        <v>16866690</v>
      </c>
      <c r="G1127">
        <v>2.3999999999999998E-3</v>
      </c>
    </row>
    <row r="1128" spans="1:7" x14ac:dyDescent="0.2">
      <c r="A1128" s="1">
        <v>44235</v>
      </c>
      <c r="B1128">
        <v>46395.7</v>
      </c>
      <c r="C1128">
        <v>38853.599999999999</v>
      </c>
      <c r="D1128">
        <v>46596.4</v>
      </c>
      <c r="E1128">
        <v>38057</v>
      </c>
      <c r="F1128">
        <v>11678090</v>
      </c>
      <c r="G1128">
        <v>0.19409999999999999</v>
      </c>
    </row>
    <row r="1129" spans="1:7" x14ac:dyDescent="0.2">
      <c r="A1129" s="1">
        <v>44234</v>
      </c>
      <c r="B1129">
        <v>38852.9</v>
      </c>
      <c r="C1129">
        <v>39228.9</v>
      </c>
      <c r="D1129">
        <v>39691.699999999997</v>
      </c>
      <c r="E1129">
        <v>37381.599999999999</v>
      </c>
      <c r="F1129">
        <v>4638690</v>
      </c>
      <c r="G1129">
        <v>-1.03E-2</v>
      </c>
    </row>
    <row r="1130" spans="1:7" x14ac:dyDescent="0.2">
      <c r="A1130" s="1">
        <v>44233</v>
      </c>
      <c r="B1130">
        <v>39256.6</v>
      </c>
      <c r="C1130">
        <v>38300.6</v>
      </c>
      <c r="D1130">
        <v>40939.699999999997</v>
      </c>
      <c r="E1130">
        <v>38275.300000000003</v>
      </c>
      <c r="F1130">
        <v>312040</v>
      </c>
      <c r="G1130">
        <v>2.5000000000000001E-2</v>
      </c>
    </row>
    <row r="1131" spans="1:7" x14ac:dyDescent="0.2">
      <c r="A1131" s="1">
        <v>44232</v>
      </c>
      <c r="B1131">
        <v>38297.599999999999</v>
      </c>
      <c r="C1131">
        <v>36976.400000000001</v>
      </c>
      <c r="D1131">
        <v>38303.599999999999</v>
      </c>
      <c r="E1131">
        <v>36640</v>
      </c>
      <c r="F1131">
        <v>6036000</v>
      </c>
      <c r="G1131">
        <v>3.56E-2</v>
      </c>
    </row>
    <row r="1132" spans="1:7" x14ac:dyDescent="0.2">
      <c r="A1132" s="1">
        <v>44231</v>
      </c>
      <c r="B1132">
        <v>36982.1</v>
      </c>
      <c r="C1132">
        <v>37648.9</v>
      </c>
      <c r="D1132">
        <v>38707.9</v>
      </c>
      <c r="E1132">
        <v>36380.800000000003</v>
      </c>
      <c r="F1132">
        <v>6663360</v>
      </c>
      <c r="G1132">
        <v>-1.77E-2</v>
      </c>
    </row>
    <row r="1133" spans="1:7" x14ac:dyDescent="0.2">
      <c r="A1133" s="1">
        <v>44230</v>
      </c>
      <c r="B1133">
        <v>37646.800000000003</v>
      </c>
      <c r="C1133">
        <v>35486.9</v>
      </c>
      <c r="D1133">
        <v>37646.800000000003</v>
      </c>
      <c r="E1133">
        <v>35401.5</v>
      </c>
      <c r="F1133">
        <v>393090</v>
      </c>
      <c r="G1133">
        <v>6.0900000000000003E-2</v>
      </c>
    </row>
    <row r="1134" spans="1:7" x14ac:dyDescent="0.2">
      <c r="A1134" s="1">
        <v>44229</v>
      </c>
      <c r="B1134">
        <v>35485.199999999997</v>
      </c>
      <c r="C1134">
        <v>33514</v>
      </c>
      <c r="D1134">
        <v>35976.1</v>
      </c>
      <c r="E1134">
        <v>33462.400000000001</v>
      </c>
      <c r="F1134">
        <v>10272250</v>
      </c>
      <c r="G1134">
        <v>5.8799999999999998E-2</v>
      </c>
    </row>
    <row r="1135" spans="1:7" x14ac:dyDescent="0.2">
      <c r="A1135" s="1">
        <v>44228</v>
      </c>
      <c r="B1135">
        <v>33515.699999999997</v>
      </c>
      <c r="C1135">
        <v>33106.800000000003</v>
      </c>
      <c r="D1135">
        <v>34685.599999999999</v>
      </c>
      <c r="E1135">
        <v>32324.9</v>
      </c>
      <c r="F1135">
        <v>4042240</v>
      </c>
      <c r="G1135">
        <v>1.23E-2</v>
      </c>
    </row>
    <row r="1136" spans="1:7" x14ac:dyDescent="0.2">
      <c r="A1136" s="1">
        <v>44227</v>
      </c>
      <c r="B1136">
        <v>33108.1</v>
      </c>
      <c r="C1136">
        <v>34281.599999999999</v>
      </c>
      <c r="D1136">
        <v>34348.300000000003</v>
      </c>
      <c r="E1136">
        <v>32189.9</v>
      </c>
      <c r="F1136">
        <v>9376640</v>
      </c>
      <c r="G1136">
        <v>-3.4299999999999997E-2</v>
      </c>
    </row>
    <row r="1137" spans="1:7" x14ac:dyDescent="0.2">
      <c r="A1137" s="1">
        <v>44226</v>
      </c>
      <c r="B1137">
        <v>34283.1</v>
      </c>
      <c r="C1137">
        <v>34300</v>
      </c>
      <c r="D1137">
        <v>34920.9</v>
      </c>
      <c r="E1137">
        <v>32908.5</v>
      </c>
      <c r="F1137">
        <v>7328490</v>
      </c>
      <c r="G1137">
        <v>-5.0000000000000001E-4</v>
      </c>
    </row>
    <row r="1138" spans="1:7" x14ac:dyDescent="0.2">
      <c r="A1138" s="1">
        <v>44225</v>
      </c>
      <c r="B1138">
        <v>34301.800000000003</v>
      </c>
      <c r="C1138">
        <v>33381.699999999997</v>
      </c>
      <c r="D1138">
        <v>38546</v>
      </c>
      <c r="E1138">
        <v>31953.3</v>
      </c>
      <c r="F1138">
        <v>21734290</v>
      </c>
      <c r="G1138">
        <v>2.7799999999999998E-2</v>
      </c>
    </row>
    <row r="1139" spans="1:7" x14ac:dyDescent="0.2">
      <c r="A1139" s="1">
        <v>44224</v>
      </c>
      <c r="B1139">
        <v>33374.800000000003</v>
      </c>
      <c r="C1139">
        <v>30408.9</v>
      </c>
      <c r="D1139">
        <v>33790.800000000003</v>
      </c>
      <c r="E1139">
        <v>29911.9</v>
      </c>
      <c r="F1139">
        <v>6528209.9999999991</v>
      </c>
      <c r="G1139">
        <v>9.7699999999999995E-2</v>
      </c>
    </row>
    <row r="1140" spans="1:7" x14ac:dyDescent="0.2">
      <c r="A1140" s="1">
        <v>44223</v>
      </c>
      <c r="B1140">
        <v>30404</v>
      </c>
      <c r="C1140">
        <v>32499.599999999999</v>
      </c>
      <c r="D1140">
        <v>32545.4</v>
      </c>
      <c r="E1140">
        <v>29290.400000000001</v>
      </c>
      <c r="F1140">
        <v>6802250</v>
      </c>
      <c r="G1140">
        <v>-6.4600000000000005E-2</v>
      </c>
    </row>
    <row r="1141" spans="1:7" x14ac:dyDescent="0.2">
      <c r="A1141" s="1">
        <v>44222</v>
      </c>
      <c r="B1141">
        <v>32502.1</v>
      </c>
      <c r="C1141">
        <v>32244.1</v>
      </c>
      <c r="D1141">
        <v>32917.699999999997</v>
      </c>
      <c r="E1141">
        <v>30850</v>
      </c>
      <c r="F1141">
        <v>11746560</v>
      </c>
      <c r="G1141">
        <v>7.7000000000000002E-3</v>
      </c>
    </row>
    <row r="1142" spans="1:7" x14ac:dyDescent="0.2">
      <c r="A1142" s="1">
        <v>44221</v>
      </c>
      <c r="B1142">
        <v>32252.3</v>
      </c>
      <c r="C1142">
        <v>32244.3</v>
      </c>
      <c r="D1142">
        <v>34854.300000000003</v>
      </c>
      <c r="E1142">
        <v>31967.4</v>
      </c>
      <c r="F1142">
        <v>6124490</v>
      </c>
      <c r="G1142">
        <v>2.9999999999999997E-4</v>
      </c>
    </row>
    <row r="1143" spans="1:7" x14ac:dyDescent="0.2">
      <c r="A1143" s="1">
        <v>44220</v>
      </c>
      <c r="B1143">
        <v>32241.3</v>
      </c>
      <c r="C1143">
        <v>32088.5</v>
      </c>
      <c r="D1143">
        <v>33034.800000000003</v>
      </c>
      <c r="E1143">
        <v>30982.9</v>
      </c>
      <c r="F1143">
        <v>1852409.9999999998</v>
      </c>
      <c r="G1143">
        <v>4.7000000000000002E-3</v>
      </c>
    </row>
    <row r="1144" spans="1:7" x14ac:dyDescent="0.2">
      <c r="A1144" s="1">
        <v>44219</v>
      </c>
      <c r="B1144">
        <v>32088.9</v>
      </c>
      <c r="C1144">
        <v>32994.1</v>
      </c>
      <c r="D1144">
        <v>33441.4</v>
      </c>
      <c r="E1144">
        <v>31418.2</v>
      </c>
      <c r="F1144">
        <v>7049000</v>
      </c>
      <c r="G1144">
        <v>-2.76E-2</v>
      </c>
    </row>
    <row r="1145" spans="1:7" x14ac:dyDescent="0.2">
      <c r="A1145" s="1">
        <v>44218</v>
      </c>
      <c r="B1145">
        <v>33000.5</v>
      </c>
      <c r="C1145">
        <v>30838.7</v>
      </c>
      <c r="D1145">
        <v>33821.199999999997</v>
      </c>
      <c r="E1145">
        <v>28871.200000000001</v>
      </c>
      <c r="F1145">
        <v>2187810</v>
      </c>
      <c r="G1145">
        <v>7.0000000000000007E-2</v>
      </c>
    </row>
    <row r="1146" spans="1:7" x14ac:dyDescent="0.2">
      <c r="A1146" s="1">
        <v>44217</v>
      </c>
      <c r="B1146">
        <v>30842.1</v>
      </c>
      <c r="C1146">
        <v>35472.300000000003</v>
      </c>
      <c r="D1146">
        <v>35591.1</v>
      </c>
      <c r="E1146">
        <v>30101.8</v>
      </c>
      <c r="F1146">
        <v>6838290</v>
      </c>
      <c r="G1146">
        <v>-0.13059999999999999</v>
      </c>
    </row>
    <row r="1147" spans="1:7" x14ac:dyDescent="0.2">
      <c r="A1147" s="1">
        <v>44216</v>
      </c>
      <c r="B1147">
        <v>35476.300000000003</v>
      </c>
      <c r="C1147">
        <v>35862.1</v>
      </c>
      <c r="D1147">
        <v>36384.400000000001</v>
      </c>
      <c r="E1147">
        <v>33444.5</v>
      </c>
      <c r="F1147">
        <v>9370210</v>
      </c>
      <c r="G1147">
        <v>-1.46E-2</v>
      </c>
    </row>
    <row r="1148" spans="1:7" x14ac:dyDescent="0.2">
      <c r="A1148" s="1">
        <v>44215</v>
      </c>
      <c r="B1148">
        <v>36002.9</v>
      </c>
      <c r="C1148">
        <v>36630.6</v>
      </c>
      <c r="D1148">
        <v>37821</v>
      </c>
      <c r="E1148">
        <v>36001.4</v>
      </c>
      <c r="F1148">
        <v>870210</v>
      </c>
      <c r="G1148">
        <v>-1.67E-2</v>
      </c>
    </row>
    <row r="1149" spans="1:7" x14ac:dyDescent="0.2">
      <c r="A1149" s="1">
        <v>44214</v>
      </c>
      <c r="B1149">
        <v>36613.199999999997</v>
      </c>
      <c r="C1149">
        <v>35838.199999999997</v>
      </c>
      <c r="D1149">
        <v>37436.800000000003</v>
      </c>
      <c r="E1149">
        <v>34801</v>
      </c>
      <c r="F1149">
        <v>5799040</v>
      </c>
      <c r="G1149">
        <v>2.1600000000000001E-2</v>
      </c>
    </row>
    <row r="1150" spans="1:7" x14ac:dyDescent="0.2">
      <c r="A1150" s="1">
        <v>44213</v>
      </c>
      <c r="B1150">
        <v>35839.599999999999</v>
      </c>
      <c r="C1150">
        <v>36020.1</v>
      </c>
      <c r="D1150">
        <v>36801.300000000003</v>
      </c>
      <c r="E1150">
        <v>33883.5</v>
      </c>
      <c r="F1150">
        <v>10399240</v>
      </c>
      <c r="G1150">
        <v>-5.0000000000000001E-3</v>
      </c>
    </row>
    <row r="1151" spans="1:7" x14ac:dyDescent="0.2">
      <c r="A1151" s="1">
        <v>44212</v>
      </c>
      <c r="B1151">
        <v>36019.5</v>
      </c>
      <c r="C1151">
        <v>36751.800000000003</v>
      </c>
      <c r="D1151">
        <v>37931.699999999997</v>
      </c>
      <c r="E1151">
        <v>35408.400000000001</v>
      </c>
      <c r="F1151">
        <v>274040</v>
      </c>
      <c r="G1151">
        <v>-2.24E-2</v>
      </c>
    </row>
    <row r="1152" spans="1:7" x14ac:dyDescent="0.2">
      <c r="A1152" s="1">
        <v>44211</v>
      </c>
      <c r="B1152">
        <v>36845.800000000003</v>
      </c>
      <c r="C1152">
        <v>39175.699999999997</v>
      </c>
      <c r="D1152">
        <v>39715</v>
      </c>
      <c r="E1152">
        <v>34488.699999999997</v>
      </c>
      <c r="F1152">
        <v>4973640</v>
      </c>
      <c r="G1152">
        <v>-5.9499999999999997E-2</v>
      </c>
    </row>
    <row r="1153" spans="1:7" x14ac:dyDescent="0.2">
      <c r="A1153" s="1">
        <v>44210</v>
      </c>
      <c r="B1153">
        <v>39175.699999999997</v>
      </c>
      <c r="C1153">
        <v>37383.4</v>
      </c>
      <c r="D1153">
        <v>40054.300000000003</v>
      </c>
      <c r="E1153">
        <v>36772.1</v>
      </c>
      <c r="F1153">
        <v>6896000</v>
      </c>
      <c r="G1153">
        <v>4.8000000000000001E-2</v>
      </c>
    </row>
    <row r="1154" spans="1:7" x14ac:dyDescent="0.2">
      <c r="A1154" s="1">
        <v>44209</v>
      </c>
      <c r="B1154">
        <v>37382.199999999997</v>
      </c>
      <c r="C1154">
        <v>34061.199999999997</v>
      </c>
      <c r="D1154">
        <v>37764.6</v>
      </c>
      <c r="E1154">
        <v>32451.9</v>
      </c>
      <c r="F1154">
        <v>19523490</v>
      </c>
      <c r="G1154">
        <v>9.7000000000000003E-2</v>
      </c>
    </row>
    <row r="1155" spans="1:7" x14ac:dyDescent="0.2">
      <c r="A1155" s="1">
        <v>44208</v>
      </c>
      <c r="B1155">
        <v>34076.1</v>
      </c>
      <c r="C1155">
        <v>35426</v>
      </c>
      <c r="D1155">
        <v>36598.699999999997</v>
      </c>
      <c r="E1155">
        <v>32572.7</v>
      </c>
      <c r="F1155">
        <v>22499490</v>
      </c>
      <c r="G1155">
        <v>-4.1300000000000003E-2</v>
      </c>
    </row>
    <row r="1156" spans="1:7" x14ac:dyDescent="0.2">
      <c r="A1156" s="1">
        <v>44207</v>
      </c>
      <c r="B1156">
        <v>35544.300000000003</v>
      </c>
      <c r="C1156">
        <v>38195.300000000003</v>
      </c>
      <c r="D1156">
        <v>38217.199999999997</v>
      </c>
      <c r="E1156">
        <v>30411.599999999999</v>
      </c>
      <c r="F1156">
        <v>1004160</v>
      </c>
      <c r="G1156">
        <v>-6.93E-2</v>
      </c>
    </row>
    <row r="1157" spans="1:7" x14ac:dyDescent="0.2">
      <c r="A1157" s="1">
        <v>44206</v>
      </c>
      <c r="B1157">
        <v>38192.199999999997</v>
      </c>
      <c r="C1157">
        <v>40149.699999999997</v>
      </c>
      <c r="D1157">
        <v>41362.400000000001</v>
      </c>
      <c r="E1157">
        <v>35141.599999999999</v>
      </c>
      <c r="F1157">
        <v>16830840</v>
      </c>
      <c r="G1157">
        <v>-4.8800000000000003E-2</v>
      </c>
    </row>
    <row r="1158" spans="1:7" x14ac:dyDescent="0.2">
      <c r="A1158" s="1">
        <v>44205</v>
      </c>
      <c r="B1158">
        <v>40151.9</v>
      </c>
      <c r="C1158">
        <v>40607.199999999997</v>
      </c>
      <c r="D1158">
        <v>41363.5</v>
      </c>
      <c r="E1158">
        <v>38775.1</v>
      </c>
      <c r="F1158">
        <v>5393639.9999999991</v>
      </c>
      <c r="G1158">
        <v>-1.0999999999999999E-2</v>
      </c>
    </row>
    <row r="1159" spans="1:7" x14ac:dyDescent="0.2">
      <c r="A1159" s="1">
        <v>44204</v>
      </c>
      <c r="B1159">
        <v>40599.300000000003</v>
      </c>
      <c r="C1159">
        <v>39466.400000000001</v>
      </c>
      <c r="D1159">
        <v>41921.699999999997</v>
      </c>
      <c r="E1159">
        <v>36613.4</v>
      </c>
      <c r="F1159">
        <v>7287410</v>
      </c>
      <c r="G1159">
        <v>2.8899999999999999E-2</v>
      </c>
    </row>
    <row r="1160" spans="1:7" x14ac:dyDescent="0.2">
      <c r="A1160" s="1">
        <v>44203</v>
      </c>
      <c r="B1160">
        <v>39460.199999999997</v>
      </c>
      <c r="C1160">
        <v>36798.5</v>
      </c>
      <c r="D1160">
        <v>40340.9</v>
      </c>
      <c r="E1160">
        <v>36361.199999999997</v>
      </c>
      <c r="F1160">
        <v>14976000</v>
      </c>
      <c r="G1160">
        <v>7.2499999999999995E-2</v>
      </c>
    </row>
    <row r="1161" spans="1:7" x14ac:dyDescent="0.2">
      <c r="A1161" s="1">
        <v>44202</v>
      </c>
      <c r="B1161">
        <v>36793.199999999997</v>
      </c>
      <c r="C1161">
        <v>33999.300000000003</v>
      </c>
      <c r="D1161">
        <v>36934.800000000003</v>
      </c>
      <c r="E1161">
        <v>33408.300000000003</v>
      </c>
      <c r="F1161">
        <v>12743360</v>
      </c>
      <c r="G1161">
        <v>8.2400000000000001E-2</v>
      </c>
    </row>
    <row r="1162" spans="1:7" x14ac:dyDescent="0.2">
      <c r="A1162" s="1">
        <v>44201</v>
      </c>
      <c r="B1162">
        <v>33991.5</v>
      </c>
      <c r="C1162">
        <v>32015.4</v>
      </c>
      <c r="D1162">
        <v>34414.699999999997</v>
      </c>
      <c r="E1162">
        <v>30010.5</v>
      </c>
      <c r="F1162">
        <v>2627690</v>
      </c>
      <c r="G1162">
        <v>6.1499999999999999E-2</v>
      </c>
    </row>
    <row r="1163" spans="1:7" x14ac:dyDescent="0.2">
      <c r="A1163" s="1">
        <v>44200</v>
      </c>
      <c r="B1163">
        <v>32022.6</v>
      </c>
      <c r="C1163">
        <v>33016.6</v>
      </c>
      <c r="D1163">
        <v>33587.5</v>
      </c>
      <c r="E1163">
        <v>28204.5</v>
      </c>
      <c r="F1163">
        <v>6892290</v>
      </c>
      <c r="G1163">
        <v>-2.8400000000000002E-2</v>
      </c>
    </row>
    <row r="1164" spans="1:7" x14ac:dyDescent="0.2">
      <c r="A1164" s="1">
        <v>44199</v>
      </c>
      <c r="B1164">
        <v>32958.9</v>
      </c>
      <c r="C1164">
        <v>32192.9</v>
      </c>
      <c r="D1164">
        <v>34755.9</v>
      </c>
      <c r="E1164">
        <v>32029.599999999999</v>
      </c>
      <c r="F1164">
        <v>3259410</v>
      </c>
      <c r="G1164">
        <v>2.3800000000000002E-2</v>
      </c>
    </row>
    <row r="1165" spans="1:7" x14ac:dyDescent="0.2">
      <c r="A1165" s="1">
        <v>44198</v>
      </c>
      <c r="B1165">
        <v>32193.3</v>
      </c>
      <c r="C1165">
        <v>29359.7</v>
      </c>
      <c r="D1165">
        <v>33233.5</v>
      </c>
      <c r="E1165">
        <v>29008</v>
      </c>
      <c r="F1165">
        <v>20955690</v>
      </c>
      <c r="G1165">
        <v>9.6500000000000002E-2</v>
      </c>
    </row>
    <row r="1166" spans="1:7" x14ac:dyDescent="0.2">
      <c r="A1166" s="1">
        <v>44197</v>
      </c>
      <c r="B1166">
        <v>29359.9</v>
      </c>
      <c r="C1166">
        <v>28951.7</v>
      </c>
      <c r="D1166">
        <v>29627.1</v>
      </c>
      <c r="E1166">
        <v>28712.400000000001</v>
      </c>
      <c r="F1166">
        <v>9081000</v>
      </c>
      <c r="G1166">
        <v>1.4200000000000001E-2</v>
      </c>
    </row>
    <row r="1167" spans="1:7" x14ac:dyDescent="0.2">
      <c r="A1167" s="1">
        <v>44196</v>
      </c>
      <c r="B1167">
        <v>28949.4</v>
      </c>
      <c r="C1167">
        <v>28866.799999999999</v>
      </c>
      <c r="D1167">
        <v>29298.799999999999</v>
      </c>
      <c r="E1167">
        <v>28025</v>
      </c>
      <c r="F1167">
        <v>9431610</v>
      </c>
      <c r="G1167">
        <v>2.8E-3</v>
      </c>
    </row>
    <row r="1168" spans="1:7" x14ac:dyDescent="0.2">
      <c r="A1168" s="1">
        <v>44195</v>
      </c>
      <c r="B1168">
        <v>28868.7</v>
      </c>
      <c r="C1168">
        <v>27374.5</v>
      </c>
      <c r="D1168">
        <v>28979.3</v>
      </c>
      <c r="E1168">
        <v>27374.5</v>
      </c>
      <c r="F1168">
        <v>13105240</v>
      </c>
      <c r="G1168">
        <v>5.45E-2</v>
      </c>
    </row>
    <row r="1169" spans="1:7" x14ac:dyDescent="0.2">
      <c r="A1169" s="1">
        <v>44194</v>
      </c>
      <c r="B1169">
        <v>27376</v>
      </c>
      <c r="C1169">
        <v>27065.3</v>
      </c>
      <c r="D1169">
        <v>27390.7</v>
      </c>
      <c r="E1169">
        <v>25902.799999999999</v>
      </c>
      <c r="F1169">
        <v>6815490</v>
      </c>
      <c r="G1169">
        <v>1.18E-2</v>
      </c>
    </row>
    <row r="1170" spans="1:7" x14ac:dyDescent="0.2">
      <c r="A1170" s="1">
        <v>44193</v>
      </c>
      <c r="B1170">
        <v>27057.8</v>
      </c>
      <c r="C1170">
        <v>26259.200000000001</v>
      </c>
      <c r="D1170">
        <v>27444.9</v>
      </c>
      <c r="E1170">
        <v>26144.3</v>
      </c>
      <c r="F1170">
        <v>12444040</v>
      </c>
      <c r="G1170">
        <v>3.0300000000000001E-2</v>
      </c>
    </row>
    <row r="1171" spans="1:7" x14ac:dyDescent="0.2">
      <c r="A1171" s="1">
        <v>44192</v>
      </c>
      <c r="B1171">
        <v>26261.3</v>
      </c>
      <c r="C1171">
        <v>26460.3</v>
      </c>
      <c r="D1171">
        <v>28360.3</v>
      </c>
      <c r="E1171">
        <v>25858.2</v>
      </c>
      <c r="F1171">
        <v>5318290</v>
      </c>
      <c r="G1171">
        <v>-7.3000000000000001E-3</v>
      </c>
    </row>
    <row r="1172" spans="1:7" x14ac:dyDescent="0.2">
      <c r="A1172" s="1">
        <v>44191</v>
      </c>
      <c r="B1172">
        <v>26454.400000000001</v>
      </c>
      <c r="C1172">
        <v>24714.7</v>
      </c>
      <c r="D1172">
        <v>26826</v>
      </c>
      <c r="E1172">
        <v>24515.1</v>
      </c>
      <c r="F1172">
        <v>11994290</v>
      </c>
      <c r="G1172">
        <v>7.1499999999999994E-2</v>
      </c>
    </row>
    <row r="1173" spans="1:7" x14ac:dyDescent="0.2">
      <c r="A1173" s="1">
        <v>44190</v>
      </c>
      <c r="B1173">
        <v>24689.599999999999</v>
      </c>
      <c r="C1173">
        <v>23728.7</v>
      </c>
      <c r="D1173">
        <v>24778.9</v>
      </c>
      <c r="E1173">
        <v>23445.3</v>
      </c>
      <c r="F1173">
        <v>96000</v>
      </c>
      <c r="G1173">
        <v>4.02E-2</v>
      </c>
    </row>
    <row r="1174" spans="1:7" x14ac:dyDescent="0.2">
      <c r="A1174" s="1">
        <v>44189</v>
      </c>
      <c r="B1174">
        <v>23736.5</v>
      </c>
      <c r="C1174">
        <v>23253.200000000001</v>
      </c>
      <c r="D1174">
        <v>23783.7</v>
      </c>
      <c r="E1174">
        <v>22737.3</v>
      </c>
      <c r="F1174">
        <v>6170810</v>
      </c>
      <c r="G1174">
        <v>2.06E-2</v>
      </c>
    </row>
    <row r="1175" spans="1:7" x14ac:dyDescent="0.2">
      <c r="A1175" s="1">
        <v>44188</v>
      </c>
      <c r="B1175">
        <v>23257.9</v>
      </c>
      <c r="C1175">
        <v>23820.799999999999</v>
      </c>
      <c r="D1175">
        <v>24063.7</v>
      </c>
      <c r="E1175">
        <v>22694.7</v>
      </c>
      <c r="F1175">
        <v>8388090</v>
      </c>
      <c r="G1175">
        <v>-2.3699999999999999E-2</v>
      </c>
    </row>
    <row r="1176" spans="1:7" x14ac:dyDescent="0.2">
      <c r="A1176" s="1">
        <v>44187</v>
      </c>
      <c r="B1176">
        <v>23823.200000000001</v>
      </c>
      <c r="C1176">
        <v>22730.400000000001</v>
      </c>
      <c r="D1176">
        <v>23825.4</v>
      </c>
      <c r="E1176">
        <v>22388.6</v>
      </c>
      <c r="F1176">
        <v>9806250</v>
      </c>
      <c r="G1176">
        <v>4.82E-2</v>
      </c>
    </row>
    <row r="1177" spans="1:7" x14ac:dyDescent="0.2">
      <c r="A1177" s="1">
        <v>44186</v>
      </c>
      <c r="B1177">
        <v>22728.5</v>
      </c>
      <c r="C1177">
        <v>23474.1</v>
      </c>
      <c r="D1177">
        <v>24101.9</v>
      </c>
      <c r="E1177">
        <v>22015.5</v>
      </c>
      <c r="F1177">
        <v>10673610</v>
      </c>
      <c r="G1177">
        <v>-3.1800000000000002E-2</v>
      </c>
    </row>
    <row r="1178" spans="1:7" x14ac:dyDescent="0.2">
      <c r="A1178" s="1">
        <v>44185</v>
      </c>
      <c r="B1178">
        <v>23474.9</v>
      </c>
      <c r="C1178">
        <v>23843.599999999999</v>
      </c>
      <c r="D1178">
        <v>24280.9</v>
      </c>
      <c r="E1178">
        <v>23098.9</v>
      </c>
      <c r="F1178">
        <v>1026810</v>
      </c>
      <c r="G1178">
        <v>-1.55E-2</v>
      </c>
    </row>
    <row r="1179" spans="1:7" x14ac:dyDescent="0.2">
      <c r="A1179" s="1">
        <v>44184</v>
      </c>
      <c r="B1179">
        <v>23844</v>
      </c>
      <c r="C1179">
        <v>23127.599999999999</v>
      </c>
      <c r="D1179">
        <v>24107.1</v>
      </c>
      <c r="E1179">
        <v>22797</v>
      </c>
      <c r="F1179">
        <v>11781440</v>
      </c>
      <c r="G1179">
        <v>3.1E-2</v>
      </c>
    </row>
    <row r="1180" spans="1:7" x14ac:dyDescent="0.2">
      <c r="A1180" s="1">
        <v>44183</v>
      </c>
      <c r="B1180">
        <v>23127.9</v>
      </c>
      <c r="C1180">
        <v>22823.3</v>
      </c>
      <c r="D1180">
        <v>23272.799999999999</v>
      </c>
      <c r="E1180">
        <v>22361.5</v>
      </c>
      <c r="F1180">
        <v>10544000</v>
      </c>
      <c r="G1180">
        <v>1.3299999999999999E-2</v>
      </c>
    </row>
    <row r="1181" spans="1:7" x14ac:dyDescent="0.2">
      <c r="A1181" s="1">
        <v>44182</v>
      </c>
      <c r="B1181">
        <v>22825.4</v>
      </c>
      <c r="C1181">
        <v>21352.3</v>
      </c>
      <c r="D1181">
        <v>23738</v>
      </c>
      <c r="E1181">
        <v>21243.1</v>
      </c>
      <c r="F1181">
        <v>22994760</v>
      </c>
      <c r="G1181">
        <v>6.9000000000000006E-2</v>
      </c>
    </row>
    <row r="1182" spans="1:7" x14ac:dyDescent="0.2">
      <c r="A1182" s="1">
        <v>44181</v>
      </c>
      <c r="B1182">
        <v>21352.2</v>
      </c>
      <c r="C1182">
        <v>19434.7</v>
      </c>
      <c r="D1182">
        <v>21525.3</v>
      </c>
      <c r="E1182">
        <v>19299.7</v>
      </c>
      <c r="F1182">
        <v>16184610</v>
      </c>
      <c r="G1182">
        <v>9.8699999999999996E-2</v>
      </c>
    </row>
    <row r="1183" spans="1:7" x14ac:dyDescent="0.2">
      <c r="A1183" s="1">
        <v>44180</v>
      </c>
      <c r="B1183">
        <v>19434.900000000001</v>
      </c>
      <c r="C1183">
        <v>19273.900000000001</v>
      </c>
      <c r="D1183">
        <v>19556.3</v>
      </c>
      <c r="E1183">
        <v>19076.2</v>
      </c>
      <c r="F1183">
        <v>3837210</v>
      </c>
      <c r="G1183">
        <v>8.3999999999999995E-3</v>
      </c>
    </row>
    <row r="1184" spans="1:7" x14ac:dyDescent="0.2">
      <c r="A1184" s="1">
        <v>44179</v>
      </c>
      <c r="B1184">
        <v>19273.8</v>
      </c>
      <c r="C1184">
        <v>19176.400000000001</v>
      </c>
      <c r="D1184">
        <v>19346.5</v>
      </c>
      <c r="E1184">
        <v>19007</v>
      </c>
      <c r="F1184">
        <v>738210</v>
      </c>
      <c r="G1184">
        <v>5.1000000000000004E-3</v>
      </c>
    </row>
    <row r="1185" spans="1:7" x14ac:dyDescent="0.2">
      <c r="A1185" s="1">
        <v>44178</v>
      </c>
      <c r="B1185">
        <v>19176.8</v>
      </c>
      <c r="C1185">
        <v>18808.099999999999</v>
      </c>
      <c r="D1185">
        <v>19403.599999999999</v>
      </c>
      <c r="E1185">
        <v>18716.8</v>
      </c>
      <c r="F1185">
        <v>3710250</v>
      </c>
      <c r="G1185">
        <v>1.9599999999999999E-2</v>
      </c>
    </row>
    <row r="1186" spans="1:7" x14ac:dyDescent="0.2">
      <c r="A1186" s="1">
        <v>44177</v>
      </c>
      <c r="B1186">
        <v>18808.900000000001</v>
      </c>
      <c r="C1186">
        <v>18026.7</v>
      </c>
      <c r="D1186">
        <v>18936.2</v>
      </c>
      <c r="E1186">
        <v>18025.099999999999</v>
      </c>
      <c r="F1186">
        <v>2640690</v>
      </c>
      <c r="G1186">
        <v>4.36E-2</v>
      </c>
    </row>
    <row r="1187" spans="1:7" x14ac:dyDescent="0.2">
      <c r="A1187" s="1">
        <v>44176</v>
      </c>
      <c r="B1187">
        <v>18023.599999999999</v>
      </c>
      <c r="C1187">
        <v>18250.5</v>
      </c>
      <c r="D1187">
        <v>18288.3</v>
      </c>
      <c r="E1187">
        <v>17600.099999999999</v>
      </c>
      <c r="F1187">
        <v>5911090</v>
      </c>
      <c r="G1187">
        <v>-1.23E-2</v>
      </c>
    </row>
    <row r="1188" spans="1:7" x14ac:dyDescent="0.2">
      <c r="A1188" s="1">
        <v>44175</v>
      </c>
      <c r="B1188">
        <v>18247.2</v>
      </c>
      <c r="C1188">
        <v>18546.099999999999</v>
      </c>
      <c r="D1188">
        <v>18551.8</v>
      </c>
      <c r="E1188">
        <v>17926.8</v>
      </c>
      <c r="F1188">
        <v>2644610</v>
      </c>
      <c r="G1188">
        <v>-1.61E-2</v>
      </c>
    </row>
    <row r="1189" spans="1:7" x14ac:dyDescent="0.2">
      <c r="A1189" s="1">
        <v>44174</v>
      </c>
      <c r="B1189">
        <v>18546</v>
      </c>
      <c r="C1189">
        <v>18322.400000000001</v>
      </c>
      <c r="D1189">
        <v>18637.900000000001</v>
      </c>
      <c r="E1189">
        <v>17658.8</v>
      </c>
      <c r="F1189">
        <v>9339840</v>
      </c>
      <c r="G1189">
        <v>1.2E-2</v>
      </c>
    </row>
    <row r="1190" spans="1:7" x14ac:dyDescent="0.2">
      <c r="A1190" s="1">
        <v>44173</v>
      </c>
      <c r="B1190">
        <v>18326.599999999999</v>
      </c>
      <c r="C1190">
        <v>19170.8</v>
      </c>
      <c r="D1190">
        <v>19288.599999999999</v>
      </c>
      <c r="E1190">
        <v>18229.2</v>
      </c>
      <c r="F1190">
        <v>4157810</v>
      </c>
      <c r="G1190">
        <v>-4.3999999999999997E-2</v>
      </c>
    </row>
    <row r="1191" spans="1:7" x14ac:dyDescent="0.2">
      <c r="A1191" s="1">
        <v>44172</v>
      </c>
      <c r="B1191">
        <v>19170.7</v>
      </c>
      <c r="C1191">
        <v>19368.400000000001</v>
      </c>
      <c r="D1191">
        <v>19424.599999999999</v>
      </c>
      <c r="E1191">
        <v>18908.8</v>
      </c>
      <c r="F1191">
        <v>6074040</v>
      </c>
      <c r="G1191">
        <v>-1.0800000000000001E-2</v>
      </c>
    </row>
    <row r="1192" spans="1:7" x14ac:dyDescent="0.2">
      <c r="A1192" s="1">
        <v>44171</v>
      </c>
      <c r="B1192">
        <v>19379.900000000001</v>
      </c>
      <c r="C1192">
        <v>19146</v>
      </c>
      <c r="D1192">
        <v>19417.099999999999</v>
      </c>
      <c r="E1192">
        <v>18873</v>
      </c>
      <c r="F1192">
        <v>3055360</v>
      </c>
      <c r="G1192">
        <v>1.2200000000000001E-2</v>
      </c>
    </row>
    <row r="1193" spans="1:7" x14ac:dyDescent="0.2">
      <c r="A1193" s="1">
        <v>44170</v>
      </c>
      <c r="B1193">
        <v>19146.5</v>
      </c>
      <c r="C1193">
        <v>18657.5</v>
      </c>
      <c r="D1193">
        <v>19172.7</v>
      </c>
      <c r="E1193">
        <v>18507.099999999999</v>
      </c>
      <c r="F1193">
        <v>2615360</v>
      </c>
      <c r="G1193">
        <v>2.6200000000000001E-2</v>
      </c>
    </row>
    <row r="1194" spans="1:7" x14ac:dyDescent="0.2">
      <c r="A1194" s="1">
        <v>44169</v>
      </c>
      <c r="B1194">
        <v>18658.099999999999</v>
      </c>
      <c r="C1194">
        <v>19431.099999999999</v>
      </c>
      <c r="D1194">
        <v>19529.5</v>
      </c>
      <c r="E1194">
        <v>18610.8</v>
      </c>
      <c r="F1194">
        <v>6969690</v>
      </c>
      <c r="G1194">
        <v>-3.9899999999999998E-2</v>
      </c>
    </row>
    <row r="1195" spans="1:7" x14ac:dyDescent="0.2">
      <c r="A1195" s="1">
        <v>44168</v>
      </c>
      <c r="B1195">
        <v>19433.3</v>
      </c>
      <c r="C1195">
        <v>19219.8</v>
      </c>
      <c r="D1195">
        <v>19596.599999999999</v>
      </c>
      <c r="E1195">
        <v>18883.7</v>
      </c>
      <c r="F1195">
        <v>9697090</v>
      </c>
      <c r="G1195">
        <v>1.12E-2</v>
      </c>
    </row>
    <row r="1196" spans="1:7" x14ac:dyDescent="0.2">
      <c r="A1196" s="1">
        <v>44167</v>
      </c>
      <c r="B1196">
        <v>19218.8</v>
      </c>
      <c r="C1196">
        <v>18767.900000000001</v>
      </c>
      <c r="D1196">
        <v>19335.5</v>
      </c>
      <c r="E1196">
        <v>18346.7</v>
      </c>
      <c r="F1196">
        <v>8456640</v>
      </c>
      <c r="G1196">
        <v>2.3900000000000001E-2</v>
      </c>
    </row>
    <row r="1197" spans="1:7" x14ac:dyDescent="0.2">
      <c r="A1197" s="1">
        <v>44166</v>
      </c>
      <c r="B1197">
        <v>18770.7</v>
      </c>
      <c r="C1197">
        <v>19697.8</v>
      </c>
      <c r="D1197">
        <v>19897.400000000001</v>
      </c>
      <c r="E1197">
        <v>18257</v>
      </c>
      <c r="F1197">
        <v>15027840</v>
      </c>
      <c r="G1197">
        <v>-4.7100000000000003E-2</v>
      </c>
    </row>
    <row r="1198" spans="1:7" x14ac:dyDescent="0.2">
      <c r="A1198" s="1">
        <v>44165</v>
      </c>
      <c r="B1198">
        <v>19698.099999999999</v>
      </c>
      <c r="C1198">
        <v>18186</v>
      </c>
      <c r="D1198">
        <v>19831.2</v>
      </c>
      <c r="E1198">
        <v>18186</v>
      </c>
      <c r="F1198">
        <v>10949810</v>
      </c>
      <c r="G1198">
        <v>8.3199999999999996E-2</v>
      </c>
    </row>
    <row r="1199" spans="1:7" x14ac:dyDescent="0.2">
      <c r="A1199" s="1">
        <v>44164</v>
      </c>
      <c r="B1199">
        <v>18185.5</v>
      </c>
      <c r="C1199">
        <v>17729.7</v>
      </c>
      <c r="D1199">
        <v>18336.3</v>
      </c>
      <c r="E1199">
        <v>17530.400000000001</v>
      </c>
      <c r="F1199">
        <v>949440</v>
      </c>
      <c r="G1199">
        <v>2.5700000000000001E-2</v>
      </c>
    </row>
    <row r="1200" spans="1:7" x14ac:dyDescent="0.2">
      <c r="A1200" s="1">
        <v>44163</v>
      </c>
      <c r="B1200">
        <v>17730.7</v>
      </c>
      <c r="C1200">
        <v>17142.599999999999</v>
      </c>
      <c r="D1200">
        <v>17874.400000000001</v>
      </c>
      <c r="E1200">
        <v>16874.400000000001</v>
      </c>
      <c r="F1200">
        <v>1904000</v>
      </c>
      <c r="G1200">
        <v>3.5200000000000002E-2</v>
      </c>
    </row>
    <row r="1201" spans="1:7" x14ac:dyDescent="0.2">
      <c r="A1201" s="1">
        <v>44162</v>
      </c>
      <c r="B1201">
        <v>17127.099999999999</v>
      </c>
      <c r="C1201">
        <v>17160.900000000001</v>
      </c>
      <c r="D1201">
        <v>17450.3</v>
      </c>
      <c r="E1201">
        <v>16481.599999999999</v>
      </c>
      <c r="F1201">
        <v>11104000</v>
      </c>
      <c r="G1201">
        <v>-2E-3</v>
      </c>
    </row>
    <row r="1202" spans="1:7" x14ac:dyDescent="0.2">
      <c r="A1202" s="1">
        <v>44161</v>
      </c>
      <c r="B1202">
        <v>17162</v>
      </c>
      <c r="C1202">
        <v>18721.900000000001</v>
      </c>
      <c r="D1202">
        <v>18894.900000000001</v>
      </c>
      <c r="E1202">
        <v>16235.2</v>
      </c>
      <c r="F1202">
        <v>2184490</v>
      </c>
      <c r="G1202">
        <v>-8.3400000000000002E-2</v>
      </c>
    </row>
    <row r="1203" spans="1:7" x14ac:dyDescent="0.2">
      <c r="A1203" s="1">
        <v>44160</v>
      </c>
      <c r="B1203">
        <v>18723</v>
      </c>
      <c r="C1203">
        <v>19151.5</v>
      </c>
      <c r="D1203">
        <v>19486.7</v>
      </c>
      <c r="E1203">
        <v>18527.7</v>
      </c>
      <c r="F1203">
        <v>1753440</v>
      </c>
      <c r="G1203">
        <v>-2.24E-2</v>
      </c>
    </row>
    <row r="1204" spans="1:7" x14ac:dyDescent="0.2">
      <c r="A1204" s="1">
        <v>44159</v>
      </c>
      <c r="B1204">
        <v>19152.599999999999</v>
      </c>
      <c r="C1204">
        <v>18394.599999999999</v>
      </c>
      <c r="D1204">
        <v>19416.599999999999</v>
      </c>
      <c r="E1204">
        <v>18074.8</v>
      </c>
      <c r="F1204">
        <v>14282410</v>
      </c>
      <c r="G1204">
        <v>4.2099999999999999E-2</v>
      </c>
    </row>
    <row r="1205" spans="1:7" x14ac:dyDescent="0.2">
      <c r="A1205" s="1">
        <v>44158</v>
      </c>
      <c r="B1205">
        <v>18379.599999999999</v>
      </c>
      <c r="C1205">
        <v>18428.099999999999</v>
      </c>
      <c r="D1205">
        <v>18756.8</v>
      </c>
      <c r="E1205">
        <v>18016</v>
      </c>
      <c r="F1205">
        <v>4457250</v>
      </c>
      <c r="G1205">
        <v>-1.8E-3</v>
      </c>
    </row>
    <row r="1206" spans="1:7" x14ac:dyDescent="0.2">
      <c r="A1206" s="1">
        <v>44157</v>
      </c>
      <c r="B1206">
        <v>18412.900000000001</v>
      </c>
      <c r="C1206">
        <v>18689.3</v>
      </c>
      <c r="D1206">
        <v>18751.5</v>
      </c>
      <c r="E1206">
        <v>17644.599999999999</v>
      </c>
      <c r="F1206">
        <v>9253760</v>
      </c>
      <c r="G1206">
        <v>-1.47E-2</v>
      </c>
    </row>
    <row r="1207" spans="1:7" x14ac:dyDescent="0.2">
      <c r="A1207" s="1">
        <v>44156</v>
      </c>
      <c r="B1207">
        <v>18687.2</v>
      </c>
      <c r="C1207">
        <v>18673.8</v>
      </c>
      <c r="D1207">
        <v>18966</v>
      </c>
      <c r="E1207">
        <v>18397.5</v>
      </c>
      <c r="F1207">
        <v>9910810</v>
      </c>
      <c r="G1207">
        <v>5.9999999999999995E-4</v>
      </c>
    </row>
    <row r="1208" spans="1:7" x14ac:dyDescent="0.2">
      <c r="A1208" s="1">
        <v>44155</v>
      </c>
      <c r="B1208">
        <v>18675.2</v>
      </c>
      <c r="C1208">
        <v>17805.5</v>
      </c>
      <c r="D1208">
        <v>18811</v>
      </c>
      <c r="E1208">
        <v>17758.400000000001</v>
      </c>
      <c r="F1208">
        <v>5645639.9999999991</v>
      </c>
      <c r="G1208">
        <v>4.9000000000000002E-2</v>
      </c>
    </row>
    <row r="1209" spans="1:7" x14ac:dyDescent="0.2">
      <c r="A1209" s="1">
        <v>44154</v>
      </c>
      <c r="B1209">
        <v>17803.5</v>
      </c>
      <c r="C1209">
        <v>17775.099999999999</v>
      </c>
      <c r="D1209">
        <v>18166</v>
      </c>
      <c r="E1209">
        <v>17380.099999999999</v>
      </c>
      <c r="F1209">
        <v>12778360</v>
      </c>
      <c r="G1209">
        <v>1.6000000000000001E-3</v>
      </c>
    </row>
    <row r="1210" spans="1:7" x14ac:dyDescent="0.2">
      <c r="A1210" s="1">
        <v>44153</v>
      </c>
      <c r="B1210">
        <v>17774.599999999999</v>
      </c>
      <c r="C1210">
        <v>17662.3</v>
      </c>
      <c r="D1210">
        <v>18466.099999999999</v>
      </c>
      <c r="E1210">
        <v>17258.900000000001</v>
      </c>
      <c r="F1210">
        <v>10037490</v>
      </c>
      <c r="G1210">
        <v>6.4000000000000003E-3</v>
      </c>
    </row>
    <row r="1211" spans="1:7" x14ac:dyDescent="0.2">
      <c r="A1211" s="1">
        <v>44152</v>
      </c>
      <c r="B1211">
        <v>17662.3</v>
      </c>
      <c r="C1211">
        <v>16715.8</v>
      </c>
      <c r="D1211">
        <v>17845.400000000001</v>
      </c>
      <c r="E1211">
        <v>16562</v>
      </c>
      <c r="F1211">
        <v>15300690</v>
      </c>
      <c r="G1211">
        <v>5.6599999999999998E-2</v>
      </c>
    </row>
    <row r="1212" spans="1:7" x14ac:dyDescent="0.2">
      <c r="A1212" s="1">
        <v>44151</v>
      </c>
      <c r="B1212">
        <v>16715.8</v>
      </c>
      <c r="C1212">
        <v>15954.1</v>
      </c>
      <c r="D1212">
        <v>16880.7</v>
      </c>
      <c r="E1212">
        <v>15870.7</v>
      </c>
      <c r="F1212">
        <v>1062810</v>
      </c>
      <c r="G1212">
        <v>4.7800000000000002E-2</v>
      </c>
    </row>
    <row r="1213" spans="1:7" x14ac:dyDescent="0.2">
      <c r="A1213" s="1">
        <v>44150</v>
      </c>
      <c r="B1213">
        <v>15953</v>
      </c>
      <c r="C1213">
        <v>16074.7</v>
      </c>
      <c r="D1213">
        <v>16158.1</v>
      </c>
      <c r="E1213">
        <v>15782.3</v>
      </c>
      <c r="F1213">
        <v>2512490</v>
      </c>
      <c r="G1213">
        <v>-7.3000000000000001E-3</v>
      </c>
    </row>
    <row r="1214" spans="1:7" x14ac:dyDescent="0.2">
      <c r="A1214" s="1">
        <v>44149</v>
      </c>
      <c r="B1214">
        <v>16071</v>
      </c>
      <c r="C1214">
        <v>16323.1</v>
      </c>
      <c r="D1214">
        <v>16328.2</v>
      </c>
      <c r="E1214">
        <v>15717.7</v>
      </c>
      <c r="F1214">
        <v>5352960</v>
      </c>
      <c r="G1214">
        <v>-1.55E-2</v>
      </c>
    </row>
    <row r="1215" spans="1:7" x14ac:dyDescent="0.2">
      <c r="A1215" s="1">
        <v>44148</v>
      </c>
      <c r="B1215">
        <v>16324.2</v>
      </c>
      <c r="C1215">
        <v>16293</v>
      </c>
      <c r="D1215">
        <v>16474.099999999999</v>
      </c>
      <c r="E1215">
        <v>15973.4</v>
      </c>
      <c r="F1215">
        <v>8531250</v>
      </c>
      <c r="G1215">
        <v>1.8E-3</v>
      </c>
    </row>
    <row r="1216" spans="1:7" x14ac:dyDescent="0.2">
      <c r="A1216" s="1">
        <v>44147</v>
      </c>
      <c r="B1216">
        <v>16294.7</v>
      </c>
      <c r="C1216">
        <v>15695.8</v>
      </c>
      <c r="D1216">
        <v>16342.7</v>
      </c>
      <c r="E1216">
        <v>15483.5</v>
      </c>
      <c r="F1216">
        <v>8939160</v>
      </c>
      <c r="G1216">
        <v>3.8199999999999998E-2</v>
      </c>
    </row>
    <row r="1217" spans="1:7" x14ac:dyDescent="0.2">
      <c r="A1217" s="1">
        <v>44146</v>
      </c>
      <c r="B1217">
        <v>15695.8</v>
      </c>
      <c r="C1217">
        <v>15303.1</v>
      </c>
      <c r="D1217">
        <v>15953.9</v>
      </c>
      <c r="E1217">
        <v>15281</v>
      </c>
      <c r="F1217">
        <v>833490</v>
      </c>
      <c r="G1217">
        <v>2.5600000000000001E-2</v>
      </c>
    </row>
    <row r="1218" spans="1:7" x14ac:dyDescent="0.2">
      <c r="A1218" s="1">
        <v>44145</v>
      </c>
      <c r="B1218">
        <v>15303.6</v>
      </c>
      <c r="C1218">
        <v>15328</v>
      </c>
      <c r="D1218">
        <v>15465.3</v>
      </c>
      <c r="E1218">
        <v>15096.5</v>
      </c>
      <c r="F1218">
        <v>3360960</v>
      </c>
      <c r="G1218">
        <v>-1.5E-3</v>
      </c>
    </row>
    <row r="1219" spans="1:7" x14ac:dyDescent="0.2">
      <c r="A1219" s="1">
        <v>44144</v>
      </c>
      <c r="B1219">
        <v>15327.2</v>
      </c>
      <c r="C1219">
        <v>15483.3</v>
      </c>
      <c r="D1219">
        <v>15819.6</v>
      </c>
      <c r="E1219">
        <v>14816.9</v>
      </c>
      <c r="F1219">
        <v>660160</v>
      </c>
      <c r="G1219">
        <v>-1.01E-2</v>
      </c>
    </row>
    <row r="1220" spans="1:7" x14ac:dyDescent="0.2">
      <c r="A1220" s="1">
        <v>44143</v>
      </c>
      <c r="B1220">
        <v>15483.7</v>
      </c>
      <c r="C1220">
        <v>14826.6</v>
      </c>
      <c r="D1220">
        <v>15648.3</v>
      </c>
      <c r="E1220">
        <v>14720.7</v>
      </c>
      <c r="F1220">
        <v>9404010</v>
      </c>
      <c r="G1220">
        <v>4.4200000000000003E-2</v>
      </c>
    </row>
    <row r="1221" spans="1:7" x14ac:dyDescent="0.2">
      <c r="A1221" s="1">
        <v>44142</v>
      </c>
      <c r="B1221">
        <v>14828.4</v>
      </c>
      <c r="C1221">
        <v>15578.2</v>
      </c>
      <c r="D1221">
        <v>15754.4</v>
      </c>
      <c r="E1221">
        <v>14385.1</v>
      </c>
      <c r="F1221">
        <v>11733290</v>
      </c>
      <c r="G1221">
        <v>-4.8099999999999997E-2</v>
      </c>
    </row>
    <row r="1222" spans="1:7" x14ac:dyDescent="0.2">
      <c r="A1222" s="1">
        <v>44141</v>
      </c>
      <c r="B1222">
        <v>15577.9</v>
      </c>
      <c r="C1222">
        <v>15593.9</v>
      </c>
      <c r="D1222">
        <v>15955.2</v>
      </c>
      <c r="E1222">
        <v>15223.5</v>
      </c>
      <c r="F1222">
        <v>2419690</v>
      </c>
      <c r="G1222">
        <v>-5.9999999999999995E-4</v>
      </c>
    </row>
    <row r="1223" spans="1:7" x14ac:dyDescent="0.2">
      <c r="A1223" s="1">
        <v>44140</v>
      </c>
      <c r="B1223">
        <v>15587.1</v>
      </c>
      <c r="C1223">
        <v>14145.6</v>
      </c>
      <c r="D1223">
        <v>15739.9</v>
      </c>
      <c r="E1223">
        <v>14099.7</v>
      </c>
      <c r="F1223">
        <v>11147010</v>
      </c>
      <c r="G1223">
        <v>0.1019</v>
      </c>
    </row>
    <row r="1224" spans="1:7" x14ac:dyDescent="0.2">
      <c r="A1224" s="1">
        <v>44139</v>
      </c>
      <c r="B1224">
        <v>14145.6</v>
      </c>
      <c r="C1224">
        <v>14023</v>
      </c>
      <c r="D1224">
        <v>14238.8</v>
      </c>
      <c r="E1224">
        <v>13544.4</v>
      </c>
      <c r="F1224">
        <v>11264000</v>
      </c>
      <c r="G1224">
        <v>8.9999999999999993E-3</v>
      </c>
    </row>
    <row r="1225" spans="1:7" x14ac:dyDescent="0.2">
      <c r="A1225" s="1">
        <v>44138</v>
      </c>
      <c r="B1225">
        <v>14019.9</v>
      </c>
      <c r="C1225">
        <v>13560.5</v>
      </c>
      <c r="D1225">
        <v>14054</v>
      </c>
      <c r="E1225">
        <v>13294.6</v>
      </c>
      <c r="F1225">
        <v>1838890</v>
      </c>
      <c r="G1225">
        <v>3.3799999999999997E-2</v>
      </c>
    </row>
    <row r="1226" spans="1:7" x14ac:dyDescent="0.2">
      <c r="A1226" s="1">
        <v>44137</v>
      </c>
      <c r="B1226">
        <v>13561.4</v>
      </c>
      <c r="C1226">
        <v>13759.7</v>
      </c>
      <c r="D1226">
        <v>13828.4</v>
      </c>
      <c r="E1226">
        <v>13214.2</v>
      </c>
      <c r="F1226">
        <v>7429760</v>
      </c>
      <c r="G1226">
        <v>-1.44E-2</v>
      </c>
    </row>
    <row r="1227" spans="1:7" x14ac:dyDescent="0.2">
      <c r="A1227" s="1">
        <v>44136</v>
      </c>
      <c r="B1227">
        <v>13759.4</v>
      </c>
      <c r="C1227">
        <v>13795.5</v>
      </c>
      <c r="D1227">
        <v>13889.5</v>
      </c>
      <c r="E1227">
        <v>13628.7</v>
      </c>
      <c r="F1227">
        <v>3671410</v>
      </c>
      <c r="G1227">
        <v>-2.7000000000000001E-3</v>
      </c>
    </row>
    <row r="1228" spans="1:7" x14ac:dyDescent="0.2">
      <c r="A1228" s="1">
        <v>44135</v>
      </c>
      <c r="B1228">
        <v>13797.3</v>
      </c>
      <c r="C1228">
        <v>13560.2</v>
      </c>
      <c r="D1228">
        <v>14065.4</v>
      </c>
      <c r="E1228">
        <v>13441.7</v>
      </c>
      <c r="F1228">
        <v>7706250</v>
      </c>
      <c r="G1228">
        <v>1.7500000000000002E-2</v>
      </c>
    </row>
    <row r="1229" spans="1:7" x14ac:dyDescent="0.2">
      <c r="A1229" s="1">
        <v>44134</v>
      </c>
      <c r="B1229">
        <v>13559.9</v>
      </c>
      <c r="C1229">
        <v>13457</v>
      </c>
      <c r="D1229">
        <v>13667.9</v>
      </c>
      <c r="E1229">
        <v>13134.5</v>
      </c>
      <c r="F1229">
        <v>8375290</v>
      </c>
      <c r="G1229">
        <v>7.6E-3</v>
      </c>
    </row>
    <row r="1230" spans="1:7" x14ac:dyDescent="0.2">
      <c r="A1230" s="1">
        <v>44133</v>
      </c>
      <c r="B1230">
        <v>13457.2</v>
      </c>
      <c r="C1230">
        <v>13278.3</v>
      </c>
      <c r="D1230">
        <v>13640</v>
      </c>
      <c r="E1230">
        <v>12982.9</v>
      </c>
      <c r="F1230">
        <v>2558290</v>
      </c>
      <c r="G1230">
        <v>1.34E-2</v>
      </c>
    </row>
    <row r="1231" spans="1:7" x14ac:dyDescent="0.2">
      <c r="A1231" s="1">
        <v>44132</v>
      </c>
      <c r="B1231">
        <v>13278.9</v>
      </c>
      <c r="C1231">
        <v>13658.3</v>
      </c>
      <c r="D1231">
        <v>13851.7</v>
      </c>
      <c r="E1231">
        <v>12907.6</v>
      </c>
      <c r="F1231">
        <v>2595240</v>
      </c>
      <c r="G1231">
        <v>-2.7699999999999999E-2</v>
      </c>
    </row>
    <row r="1232" spans="1:7" x14ac:dyDescent="0.2">
      <c r="A1232" s="1">
        <v>44131</v>
      </c>
      <c r="B1232">
        <v>13657.8</v>
      </c>
      <c r="C1232">
        <v>13061.5</v>
      </c>
      <c r="D1232">
        <v>13782.3</v>
      </c>
      <c r="E1232">
        <v>13050.3</v>
      </c>
      <c r="F1232">
        <v>8232959.9999999991</v>
      </c>
      <c r="G1232">
        <v>4.5600000000000002E-2</v>
      </c>
    </row>
    <row r="1233" spans="1:7" x14ac:dyDescent="0.2">
      <c r="A1233" s="1">
        <v>44130</v>
      </c>
      <c r="B1233">
        <v>13061.6</v>
      </c>
      <c r="C1233">
        <v>13033</v>
      </c>
      <c r="D1233">
        <v>13229.7</v>
      </c>
      <c r="E1233">
        <v>12792.4</v>
      </c>
      <c r="F1233">
        <v>4205090</v>
      </c>
      <c r="G1233">
        <v>2.3E-3</v>
      </c>
    </row>
    <row r="1234" spans="1:7" x14ac:dyDescent="0.2">
      <c r="A1234" s="1">
        <v>44129</v>
      </c>
      <c r="B1234">
        <v>13032.2</v>
      </c>
      <c r="C1234">
        <v>13117</v>
      </c>
      <c r="D1234">
        <v>13345.3</v>
      </c>
      <c r="E1234">
        <v>12900.4</v>
      </c>
      <c r="F1234">
        <v>4360290</v>
      </c>
      <c r="G1234">
        <v>-6.4999999999999997E-3</v>
      </c>
    </row>
    <row r="1235" spans="1:7" x14ac:dyDescent="0.2">
      <c r="A1235" s="1">
        <v>44128</v>
      </c>
      <c r="B1235">
        <v>13117.2</v>
      </c>
      <c r="C1235">
        <v>12933.6</v>
      </c>
      <c r="D1235">
        <v>13161.5</v>
      </c>
      <c r="E1235">
        <v>12876.4</v>
      </c>
      <c r="F1235">
        <v>1024000</v>
      </c>
      <c r="G1235">
        <v>1.4200000000000001E-2</v>
      </c>
    </row>
    <row r="1236" spans="1:7" x14ac:dyDescent="0.2">
      <c r="A1236" s="1">
        <v>44127</v>
      </c>
      <c r="B1236">
        <v>12934.1</v>
      </c>
      <c r="C1236">
        <v>12972.7</v>
      </c>
      <c r="D1236">
        <v>13025.5</v>
      </c>
      <c r="E1236">
        <v>12738.9</v>
      </c>
      <c r="F1236">
        <v>6950360</v>
      </c>
      <c r="G1236">
        <v>-3.0999999999999999E-3</v>
      </c>
    </row>
    <row r="1237" spans="1:7" x14ac:dyDescent="0.2">
      <c r="A1237" s="1">
        <v>44126</v>
      </c>
      <c r="B1237">
        <v>12974.6</v>
      </c>
      <c r="C1237">
        <v>12805.5</v>
      </c>
      <c r="D1237">
        <v>13183.9</v>
      </c>
      <c r="E1237">
        <v>12698.2</v>
      </c>
      <c r="F1237">
        <v>3512610</v>
      </c>
      <c r="G1237">
        <v>1.2999999999999999E-2</v>
      </c>
    </row>
    <row r="1238" spans="1:7" x14ac:dyDescent="0.2">
      <c r="A1238" s="1">
        <v>44125</v>
      </c>
      <c r="B1238">
        <v>12808.7</v>
      </c>
      <c r="C1238">
        <v>11913.6</v>
      </c>
      <c r="D1238">
        <v>13213.5</v>
      </c>
      <c r="E1238">
        <v>11894.6</v>
      </c>
      <c r="F1238">
        <v>14235840</v>
      </c>
      <c r="G1238">
        <v>7.51E-2</v>
      </c>
    </row>
    <row r="1239" spans="1:7" x14ac:dyDescent="0.2">
      <c r="A1239" s="1">
        <v>44124</v>
      </c>
      <c r="B1239">
        <v>11913.5</v>
      </c>
      <c r="C1239">
        <v>11753.9</v>
      </c>
      <c r="D1239">
        <v>12029.4</v>
      </c>
      <c r="E1239">
        <v>11685.7</v>
      </c>
      <c r="F1239">
        <v>5580810</v>
      </c>
      <c r="G1239">
        <v>1.3599999999999999E-2</v>
      </c>
    </row>
    <row r="1240" spans="1:7" x14ac:dyDescent="0.2">
      <c r="A1240" s="1">
        <v>44123</v>
      </c>
      <c r="B1240">
        <v>11753.4</v>
      </c>
      <c r="C1240">
        <v>11507.1</v>
      </c>
      <c r="D1240">
        <v>11823.3</v>
      </c>
      <c r="E1240">
        <v>11413.9</v>
      </c>
      <c r="F1240">
        <v>292160</v>
      </c>
      <c r="G1240">
        <v>2.1399999999999999E-2</v>
      </c>
    </row>
    <row r="1241" spans="1:7" x14ac:dyDescent="0.2">
      <c r="A1241" s="1">
        <v>44122</v>
      </c>
      <c r="B1241">
        <v>11506.9</v>
      </c>
      <c r="C1241">
        <v>11362.1</v>
      </c>
      <c r="D1241">
        <v>11506.9</v>
      </c>
      <c r="E1241">
        <v>11349.8</v>
      </c>
      <c r="F1241">
        <v>1607010</v>
      </c>
      <c r="G1241">
        <v>1.2699999999999999E-2</v>
      </c>
    </row>
    <row r="1242" spans="1:7" x14ac:dyDescent="0.2">
      <c r="A1242" s="1">
        <v>44121</v>
      </c>
      <c r="B1242">
        <v>11362.1</v>
      </c>
      <c r="C1242">
        <v>11321.8</v>
      </c>
      <c r="D1242">
        <v>11402.7</v>
      </c>
      <c r="E1242">
        <v>11274.4</v>
      </c>
      <c r="F1242">
        <v>2567960</v>
      </c>
      <c r="G1242">
        <v>3.5000000000000001E-3</v>
      </c>
    </row>
    <row r="1243" spans="1:7" x14ac:dyDescent="0.2">
      <c r="A1243" s="1">
        <v>44120</v>
      </c>
      <c r="B1243">
        <v>11322</v>
      </c>
      <c r="C1243">
        <v>11503.2</v>
      </c>
      <c r="D1243">
        <v>11542.2</v>
      </c>
      <c r="E1243">
        <v>11224.6</v>
      </c>
      <c r="F1243">
        <v>2999640</v>
      </c>
      <c r="G1243">
        <v>-1.5699999999999999E-2</v>
      </c>
    </row>
    <row r="1244" spans="1:7" x14ac:dyDescent="0.2">
      <c r="A1244" s="1">
        <v>44119</v>
      </c>
      <c r="B1244">
        <v>11503</v>
      </c>
      <c r="C1244">
        <v>11421.4</v>
      </c>
      <c r="D1244">
        <v>11590.9</v>
      </c>
      <c r="E1244">
        <v>11276.7</v>
      </c>
      <c r="F1244">
        <v>5950560</v>
      </c>
      <c r="G1244">
        <v>7.1999999999999998E-3</v>
      </c>
    </row>
    <row r="1245" spans="1:7" x14ac:dyDescent="0.2">
      <c r="A1245" s="1">
        <v>44118</v>
      </c>
      <c r="B1245">
        <v>11420.4</v>
      </c>
      <c r="C1245">
        <v>11424.4</v>
      </c>
      <c r="D1245">
        <v>11541</v>
      </c>
      <c r="E1245">
        <v>11293.5</v>
      </c>
      <c r="F1245">
        <v>709440</v>
      </c>
      <c r="G1245">
        <v>-2.9999999999999997E-4</v>
      </c>
    </row>
    <row r="1246" spans="1:7" x14ac:dyDescent="0.2">
      <c r="A1246" s="1">
        <v>44117</v>
      </c>
      <c r="B1246">
        <v>11423.8</v>
      </c>
      <c r="C1246">
        <v>11533.5</v>
      </c>
      <c r="D1246">
        <v>11558</v>
      </c>
      <c r="E1246">
        <v>11315.9</v>
      </c>
      <c r="F1246">
        <v>4332890</v>
      </c>
      <c r="G1246">
        <v>-9.4999999999999998E-3</v>
      </c>
    </row>
    <row r="1247" spans="1:7" x14ac:dyDescent="0.2">
      <c r="A1247" s="1">
        <v>44116</v>
      </c>
      <c r="B1247">
        <v>11533.9</v>
      </c>
      <c r="C1247">
        <v>11370.8</v>
      </c>
      <c r="D1247">
        <v>11715.9</v>
      </c>
      <c r="E1247">
        <v>11227.4</v>
      </c>
      <c r="F1247">
        <v>168040</v>
      </c>
      <c r="G1247">
        <v>1.43E-2</v>
      </c>
    </row>
    <row r="1248" spans="1:7" x14ac:dyDescent="0.2">
      <c r="A1248" s="1">
        <v>44115</v>
      </c>
      <c r="B1248">
        <v>11371</v>
      </c>
      <c r="C1248">
        <v>11295.6</v>
      </c>
      <c r="D1248">
        <v>11439.4</v>
      </c>
      <c r="E1248">
        <v>11277.6</v>
      </c>
      <c r="F1248">
        <v>246360</v>
      </c>
      <c r="G1248">
        <v>6.4000000000000003E-3</v>
      </c>
    </row>
    <row r="1249" spans="1:7" x14ac:dyDescent="0.2">
      <c r="A1249" s="1">
        <v>44114</v>
      </c>
      <c r="B1249">
        <v>11298.4</v>
      </c>
      <c r="C1249">
        <v>11053.5</v>
      </c>
      <c r="D1249">
        <v>11475</v>
      </c>
      <c r="E1249">
        <v>11053.1</v>
      </c>
      <c r="F1249">
        <v>5330610</v>
      </c>
      <c r="G1249">
        <v>2.2100000000000002E-2</v>
      </c>
    </row>
    <row r="1250" spans="1:7" x14ac:dyDescent="0.2">
      <c r="A1250" s="1">
        <v>44113</v>
      </c>
      <c r="B1250">
        <v>11054.2</v>
      </c>
      <c r="C1250">
        <v>10923.5</v>
      </c>
      <c r="D1250">
        <v>11103</v>
      </c>
      <c r="E1250">
        <v>10836.9</v>
      </c>
      <c r="F1250">
        <v>6740250</v>
      </c>
      <c r="G1250">
        <v>1.1900000000000001E-2</v>
      </c>
    </row>
    <row r="1251" spans="1:7" x14ac:dyDescent="0.2">
      <c r="A1251" s="1">
        <v>44112</v>
      </c>
      <c r="B1251">
        <v>10924.1</v>
      </c>
      <c r="C1251">
        <v>10670.7</v>
      </c>
      <c r="D1251">
        <v>10948.6</v>
      </c>
      <c r="E1251">
        <v>10549.6</v>
      </c>
      <c r="F1251">
        <v>6222840</v>
      </c>
      <c r="G1251">
        <v>2.3699999999999999E-2</v>
      </c>
    </row>
    <row r="1252" spans="1:7" x14ac:dyDescent="0.2">
      <c r="A1252" s="1">
        <v>44111</v>
      </c>
      <c r="B1252">
        <v>10670.9</v>
      </c>
      <c r="C1252">
        <v>10601</v>
      </c>
      <c r="D1252">
        <v>10680.1</v>
      </c>
      <c r="E1252">
        <v>10553.3</v>
      </c>
      <c r="F1252">
        <v>1330290</v>
      </c>
      <c r="G1252">
        <v>6.4000000000000003E-3</v>
      </c>
    </row>
    <row r="1253" spans="1:7" x14ac:dyDescent="0.2">
      <c r="A1253" s="1">
        <v>44110</v>
      </c>
      <c r="B1253">
        <v>10602.6</v>
      </c>
      <c r="C1253">
        <v>10790.2</v>
      </c>
      <c r="D1253">
        <v>10800.3</v>
      </c>
      <c r="E1253">
        <v>10530.8</v>
      </c>
      <c r="F1253">
        <v>483489.99999999994</v>
      </c>
      <c r="G1253">
        <v>-1.7299999999999999E-2</v>
      </c>
    </row>
    <row r="1254" spans="1:7" x14ac:dyDescent="0.2">
      <c r="A1254" s="1">
        <v>44109</v>
      </c>
      <c r="B1254">
        <v>10789.5</v>
      </c>
      <c r="C1254">
        <v>10672.5</v>
      </c>
      <c r="D1254">
        <v>10789.6</v>
      </c>
      <c r="E1254">
        <v>10623.4</v>
      </c>
      <c r="F1254">
        <v>4201960</v>
      </c>
      <c r="G1254">
        <v>1.09E-2</v>
      </c>
    </row>
    <row r="1255" spans="1:7" x14ac:dyDescent="0.2">
      <c r="A1255" s="1">
        <v>44108</v>
      </c>
      <c r="B1255">
        <v>10672.9</v>
      </c>
      <c r="C1255">
        <v>10544.4</v>
      </c>
      <c r="D1255">
        <v>10693.3</v>
      </c>
      <c r="E1255">
        <v>10520.8</v>
      </c>
      <c r="F1255">
        <v>1256000</v>
      </c>
      <c r="G1255">
        <v>1.2200000000000001E-2</v>
      </c>
    </row>
    <row r="1256" spans="1:7" x14ac:dyDescent="0.2">
      <c r="A1256" s="1">
        <v>44107</v>
      </c>
      <c r="B1256">
        <v>10544.2</v>
      </c>
      <c r="C1256">
        <v>10572.2</v>
      </c>
      <c r="D1256">
        <v>10597.8</v>
      </c>
      <c r="E1256">
        <v>10501.2</v>
      </c>
      <c r="F1256">
        <v>291000</v>
      </c>
      <c r="G1256">
        <v>-2.7000000000000001E-3</v>
      </c>
    </row>
    <row r="1257" spans="1:7" x14ac:dyDescent="0.2">
      <c r="A1257" s="1">
        <v>44106</v>
      </c>
      <c r="B1257">
        <v>10572.3</v>
      </c>
      <c r="C1257">
        <v>10619.6</v>
      </c>
      <c r="D1257">
        <v>10662.9</v>
      </c>
      <c r="E1257">
        <v>10387.6</v>
      </c>
      <c r="F1257">
        <v>7326360</v>
      </c>
      <c r="G1257">
        <v>-4.4999999999999997E-3</v>
      </c>
    </row>
    <row r="1258" spans="1:7" x14ac:dyDescent="0.2">
      <c r="A1258" s="1">
        <v>44105</v>
      </c>
      <c r="B1258">
        <v>10620.5</v>
      </c>
      <c r="C1258">
        <v>10776.6</v>
      </c>
      <c r="D1258">
        <v>10913.7</v>
      </c>
      <c r="E1258">
        <v>10462.700000000001</v>
      </c>
      <c r="F1258">
        <v>3145890</v>
      </c>
      <c r="G1258">
        <v>-1.44E-2</v>
      </c>
    </row>
    <row r="1259" spans="1:7" x14ac:dyDescent="0.2">
      <c r="A1259" s="1">
        <v>44104</v>
      </c>
      <c r="B1259">
        <v>10776.1</v>
      </c>
      <c r="C1259">
        <v>10843.4</v>
      </c>
      <c r="D1259">
        <v>10847.7</v>
      </c>
      <c r="E1259">
        <v>10667.6</v>
      </c>
      <c r="F1259">
        <v>3055250</v>
      </c>
      <c r="G1259">
        <v>-6.0000000000000001E-3</v>
      </c>
    </row>
    <row r="1260" spans="1:7" x14ac:dyDescent="0.2">
      <c r="A1260" s="1">
        <v>44103</v>
      </c>
      <c r="B1260">
        <v>10840.9</v>
      </c>
      <c r="C1260">
        <v>10694.3</v>
      </c>
      <c r="D1260">
        <v>10858.4</v>
      </c>
      <c r="E1260">
        <v>10642.4</v>
      </c>
      <c r="F1260">
        <v>3816960</v>
      </c>
      <c r="G1260">
        <v>1.38E-2</v>
      </c>
    </row>
    <row r="1261" spans="1:7" x14ac:dyDescent="0.2">
      <c r="A1261" s="1">
        <v>44102</v>
      </c>
      <c r="B1261">
        <v>10693.2</v>
      </c>
      <c r="C1261">
        <v>10776.4</v>
      </c>
      <c r="D1261">
        <v>10946.6</v>
      </c>
      <c r="E1261">
        <v>10685.2</v>
      </c>
      <c r="F1261">
        <v>2096410.0000000002</v>
      </c>
      <c r="G1261">
        <v>-7.7000000000000002E-3</v>
      </c>
    </row>
    <row r="1262" spans="1:7" x14ac:dyDescent="0.2">
      <c r="A1262" s="1">
        <v>44101</v>
      </c>
      <c r="B1262">
        <v>10776.2</v>
      </c>
      <c r="C1262">
        <v>10727.9</v>
      </c>
      <c r="D1262">
        <v>10799.2</v>
      </c>
      <c r="E1262">
        <v>10602.7</v>
      </c>
      <c r="F1262">
        <v>3764640</v>
      </c>
      <c r="G1262">
        <v>4.4999999999999997E-3</v>
      </c>
    </row>
    <row r="1263" spans="1:7" x14ac:dyDescent="0.2">
      <c r="A1263" s="1">
        <v>44100</v>
      </c>
      <c r="B1263">
        <v>10727.9</v>
      </c>
      <c r="C1263">
        <v>10688.9</v>
      </c>
      <c r="D1263">
        <v>10793.3</v>
      </c>
      <c r="E1263">
        <v>10650.2</v>
      </c>
      <c r="F1263">
        <v>3217250</v>
      </c>
      <c r="G1263">
        <v>3.7000000000000002E-3</v>
      </c>
    </row>
    <row r="1264" spans="1:7" x14ac:dyDescent="0.2">
      <c r="A1264" s="1">
        <v>44099</v>
      </c>
      <c r="B1264">
        <v>10688.8</v>
      </c>
      <c r="C1264">
        <v>10739.9</v>
      </c>
      <c r="D1264">
        <v>10756</v>
      </c>
      <c r="E1264">
        <v>10558.9</v>
      </c>
      <c r="F1264">
        <v>3071490.0000000005</v>
      </c>
      <c r="G1264">
        <v>-4.7000000000000002E-3</v>
      </c>
    </row>
    <row r="1265" spans="1:7" x14ac:dyDescent="0.2">
      <c r="A1265" s="1">
        <v>44098</v>
      </c>
      <c r="B1265">
        <v>10739.4</v>
      </c>
      <c r="C1265">
        <v>10238.1</v>
      </c>
      <c r="D1265">
        <v>10787.8</v>
      </c>
      <c r="E1265">
        <v>10201</v>
      </c>
      <c r="F1265">
        <v>7880250</v>
      </c>
      <c r="G1265">
        <v>4.9000000000000002E-2</v>
      </c>
    </row>
    <row r="1266" spans="1:7" x14ac:dyDescent="0.2">
      <c r="A1266" s="1">
        <v>44097</v>
      </c>
      <c r="B1266">
        <v>10237.299999999999</v>
      </c>
      <c r="C1266">
        <v>10531.5</v>
      </c>
      <c r="D1266">
        <v>10535.4</v>
      </c>
      <c r="E1266">
        <v>10146.6</v>
      </c>
      <c r="F1266">
        <v>7120250</v>
      </c>
      <c r="G1266">
        <v>-2.7900000000000001E-2</v>
      </c>
    </row>
    <row r="1267" spans="1:7" x14ac:dyDescent="0.2">
      <c r="A1267" s="1">
        <v>44096</v>
      </c>
      <c r="B1267">
        <v>10531.5</v>
      </c>
      <c r="C1267">
        <v>10419.4</v>
      </c>
      <c r="D1267">
        <v>10570.7</v>
      </c>
      <c r="E1267">
        <v>10361.700000000001</v>
      </c>
      <c r="F1267">
        <v>3303040</v>
      </c>
      <c r="G1267">
        <v>1.0999999999999999E-2</v>
      </c>
    </row>
    <row r="1268" spans="1:7" x14ac:dyDescent="0.2">
      <c r="A1268" s="1">
        <v>44095</v>
      </c>
      <c r="B1268">
        <v>10416.799999999999</v>
      </c>
      <c r="C1268">
        <v>10919.9</v>
      </c>
      <c r="D1268">
        <v>10987.2</v>
      </c>
      <c r="E1268">
        <v>10328.5</v>
      </c>
      <c r="F1268">
        <v>9337250</v>
      </c>
      <c r="G1268">
        <v>-4.6199999999999998E-2</v>
      </c>
    </row>
    <row r="1269" spans="1:7" x14ac:dyDescent="0.2">
      <c r="A1269" s="1">
        <v>44094</v>
      </c>
      <c r="B1269">
        <v>10921.5</v>
      </c>
      <c r="C1269">
        <v>11081.6</v>
      </c>
      <c r="D1269">
        <v>11081.6</v>
      </c>
      <c r="E1269">
        <v>10772.7</v>
      </c>
      <c r="F1269">
        <v>2082210</v>
      </c>
      <c r="G1269">
        <v>-1.4500000000000001E-2</v>
      </c>
    </row>
    <row r="1270" spans="1:7" x14ac:dyDescent="0.2">
      <c r="A1270" s="1">
        <v>44093</v>
      </c>
      <c r="B1270">
        <v>11081.8</v>
      </c>
      <c r="C1270">
        <v>10933</v>
      </c>
      <c r="D1270">
        <v>11177.1</v>
      </c>
      <c r="E1270">
        <v>10890.7</v>
      </c>
      <c r="F1270">
        <v>3252690</v>
      </c>
      <c r="G1270">
        <v>1.3599999999999999E-2</v>
      </c>
    </row>
    <row r="1271" spans="1:7" x14ac:dyDescent="0.2">
      <c r="A1271" s="1">
        <v>44092</v>
      </c>
      <c r="B1271">
        <v>10933</v>
      </c>
      <c r="C1271">
        <v>10941.3</v>
      </c>
      <c r="D1271">
        <v>11029.7</v>
      </c>
      <c r="E1271">
        <v>10818.7</v>
      </c>
      <c r="F1271">
        <v>3047040</v>
      </c>
      <c r="G1271">
        <v>-8.0000000000000004E-4</v>
      </c>
    </row>
    <row r="1272" spans="1:7" x14ac:dyDescent="0.2">
      <c r="A1272" s="1">
        <v>44091</v>
      </c>
      <c r="B1272">
        <v>10941.3</v>
      </c>
      <c r="C1272">
        <v>10950.1</v>
      </c>
      <c r="D1272">
        <v>11039.3</v>
      </c>
      <c r="E1272">
        <v>10755.2</v>
      </c>
      <c r="F1272">
        <v>1698840</v>
      </c>
      <c r="G1272">
        <v>-6.9999999999999999E-4</v>
      </c>
    </row>
    <row r="1273" spans="1:7" x14ac:dyDescent="0.2">
      <c r="A1273" s="1">
        <v>44090</v>
      </c>
      <c r="B1273">
        <v>10949.5</v>
      </c>
      <c r="C1273">
        <v>10785.2</v>
      </c>
      <c r="D1273">
        <v>11093.3</v>
      </c>
      <c r="E1273">
        <v>10669.2</v>
      </c>
      <c r="F1273">
        <v>8924360</v>
      </c>
      <c r="G1273">
        <v>1.52E-2</v>
      </c>
    </row>
    <row r="1274" spans="1:7" x14ac:dyDescent="0.2">
      <c r="A1274" s="1">
        <v>44089</v>
      </c>
      <c r="B1274">
        <v>10785.3</v>
      </c>
      <c r="C1274">
        <v>10675.2</v>
      </c>
      <c r="D1274">
        <v>10931.8</v>
      </c>
      <c r="E1274">
        <v>10627.8</v>
      </c>
      <c r="F1274">
        <v>6419000</v>
      </c>
      <c r="G1274">
        <v>1.03E-2</v>
      </c>
    </row>
    <row r="1275" spans="1:7" x14ac:dyDescent="0.2">
      <c r="A1275" s="1">
        <v>44088</v>
      </c>
      <c r="B1275">
        <v>10675.3</v>
      </c>
      <c r="C1275">
        <v>10332.700000000001</v>
      </c>
      <c r="D1275">
        <v>10744.3</v>
      </c>
      <c r="E1275">
        <v>10264.5</v>
      </c>
      <c r="F1275">
        <v>6184960</v>
      </c>
      <c r="G1275">
        <v>3.3799999999999997E-2</v>
      </c>
    </row>
    <row r="1276" spans="1:7" x14ac:dyDescent="0.2">
      <c r="A1276" s="1">
        <v>44087</v>
      </c>
      <c r="B1276">
        <v>10326</v>
      </c>
      <c r="C1276">
        <v>10441.700000000001</v>
      </c>
      <c r="D1276">
        <v>10579.6</v>
      </c>
      <c r="E1276">
        <v>10219.4</v>
      </c>
      <c r="F1276">
        <v>793440</v>
      </c>
      <c r="G1276">
        <v>-1.11E-2</v>
      </c>
    </row>
    <row r="1277" spans="1:7" x14ac:dyDescent="0.2">
      <c r="A1277" s="1">
        <v>44086</v>
      </c>
      <c r="B1277">
        <v>10441.9</v>
      </c>
      <c r="C1277">
        <v>10390.200000000001</v>
      </c>
      <c r="D1277">
        <v>10476.799999999999</v>
      </c>
      <c r="E1277">
        <v>10275.9</v>
      </c>
      <c r="F1277">
        <v>2376010</v>
      </c>
      <c r="G1277">
        <v>5.0000000000000001E-3</v>
      </c>
    </row>
    <row r="1278" spans="1:7" x14ac:dyDescent="0.2">
      <c r="A1278" s="1">
        <v>44085</v>
      </c>
      <c r="B1278">
        <v>10390.200000000001</v>
      </c>
      <c r="C1278">
        <v>10339.799999999999</v>
      </c>
      <c r="D1278">
        <v>10398.799999999999</v>
      </c>
      <c r="E1278">
        <v>10212.6</v>
      </c>
      <c r="F1278">
        <v>1743840</v>
      </c>
      <c r="G1278">
        <v>4.8999999999999998E-3</v>
      </c>
    </row>
    <row r="1279" spans="1:7" x14ac:dyDescent="0.2">
      <c r="A1279" s="1">
        <v>44084</v>
      </c>
      <c r="B1279">
        <v>10339.700000000001</v>
      </c>
      <c r="C1279">
        <v>10224.299999999999</v>
      </c>
      <c r="D1279">
        <v>10480.299999999999</v>
      </c>
      <c r="E1279">
        <v>10219.200000000001</v>
      </c>
      <c r="F1279">
        <v>88010</v>
      </c>
      <c r="G1279">
        <v>1.1299999999999999E-2</v>
      </c>
    </row>
    <row r="1280" spans="1:7" x14ac:dyDescent="0.2">
      <c r="A1280" s="1">
        <v>44083</v>
      </c>
      <c r="B1280">
        <v>10224.6</v>
      </c>
      <c r="C1280">
        <v>10126.799999999999</v>
      </c>
      <c r="D1280">
        <v>10343.299999999999</v>
      </c>
      <c r="E1280">
        <v>9984.6</v>
      </c>
      <c r="F1280">
        <v>2640690</v>
      </c>
      <c r="G1280">
        <v>9.7000000000000003E-3</v>
      </c>
    </row>
    <row r="1281" spans="1:7" x14ac:dyDescent="0.2">
      <c r="A1281" s="1">
        <v>44082</v>
      </c>
      <c r="B1281">
        <v>10126.6</v>
      </c>
      <c r="C1281">
        <v>10376.9</v>
      </c>
      <c r="D1281">
        <v>10434.4</v>
      </c>
      <c r="E1281">
        <v>9877.1</v>
      </c>
      <c r="F1281">
        <v>10251000</v>
      </c>
      <c r="G1281">
        <v>-2.41E-2</v>
      </c>
    </row>
    <row r="1282" spans="1:7" x14ac:dyDescent="0.2">
      <c r="A1282" s="1">
        <v>44081</v>
      </c>
      <c r="B1282">
        <v>10376.9</v>
      </c>
      <c r="C1282">
        <v>10296.4</v>
      </c>
      <c r="D1282">
        <v>10400.9</v>
      </c>
      <c r="E1282">
        <v>9887</v>
      </c>
      <c r="F1282">
        <v>12.4</v>
      </c>
      <c r="G1282">
        <v>7.7999999999999996E-3</v>
      </c>
    </row>
    <row r="1283" spans="1:7" x14ac:dyDescent="0.2">
      <c r="A1283" s="1">
        <v>44080</v>
      </c>
      <c r="B1283">
        <v>10296.4</v>
      </c>
      <c r="C1283">
        <v>10092.200000000001</v>
      </c>
      <c r="D1283">
        <v>10337.700000000001</v>
      </c>
      <c r="E1283">
        <v>10004.700000000001</v>
      </c>
      <c r="F1283">
        <v>12.12</v>
      </c>
      <c r="G1283">
        <v>2.0199999999999999E-2</v>
      </c>
    </row>
    <row r="1284" spans="1:7" x14ac:dyDescent="0.2">
      <c r="A1284" s="1">
        <v>44079</v>
      </c>
      <c r="B1284">
        <v>10092.200000000001</v>
      </c>
      <c r="C1284">
        <v>10472.299999999999</v>
      </c>
      <c r="D1284">
        <v>10558.7</v>
      </c>
      <c r="E1284">
        <v>9897.7999999999993</v>
      </c>
      <c r="F1284">
        <v>14.72</v>
      </c>
      <c r="G1284">
        <v>-3.6299999999999999E-2</v>
      </c>
    </row>
    <row r="1285" spans="1:7" x14ac:dyDescent="0.2">
      <c r="A1285" s="1">
        <v>44078</v>
      </c>
      <c r="B1285">
        <v>10472.5</v>
      </c>
      <c r="C1285">
        <v>10168.700000000001</v>
      </c>
      <c r="D1285">
        <v>10614.2</v>
      </c>
      <c r="E1285">
        <v>9960.2999999999993</v>
      </c>
      <c r="F1285">
        <v>12.5</v>
      </c>
      <c r="G1285">
        <v>2.9899999999999999E-2</v>
      </c>
    </row>
    <row r="1286" spans="1:7" x14ac:dyDescent="0.2">
      <c r="A1286" s="1">
        <v>44077</v>
      </c>
      <c r="B1286">
        <v>10168.799999999999</v>
      </c>
      <c r="C1286">
        <v>11413.2</v>
      </c>
      <c r="D1286">
        <v>11442.7</v>
      </c>
      <c r="E1286">
        <v>10009.5</v>
      </c>
      <c r="F1286">
        <v>9.65</v>
      </c>
      <c r="G1286">
        <v>-0.109</v>
      </c>
    </row>
    <row r="1287" spans="1:7" x14ac:dyDescent="0.2">
      <c r="A1287" s="1">
        <v>44076</v>
      </c>
      <c r="B1287">
        <v>11413.3</v>
      </c>
      <c r="C1287">
        <v>11914.4</v>
      </c>
      <c r="D1287">
        <v>11947.5</v>
      </c>
      <c r="E1287">
        <v>11244.9</v>
      </c>
      <c r="F1287">
        <v>20.260000000000002</v>
      </c>
      <c r="G1287">
        <v>-4.2099999999999999E-2</v>
      </c>
    </row>
    <row r="1288" spans="1:7" x14ac:dyDescent="0.2">
      <c r="A1288" s="1">
        <v>44075</v>
      </c>
      <c r="B1288">
        <v>11914.9</v>
      </c>
      <c r="C1288">
        <v>11644.2</v>
      </c>
      <c r="D1288">
        <v>12045.9</v>
      </c>
      <c r="E1288">
        <v>11544.6</v>
      </c>
      <c r="F1288">
        <v>40067610.000000007</v>
      </c>
      <c r="G1288">
        <v>2.3199999999999998E-2</v>
      </c>
    </row>
    <row r="1289" spans="1:7" x14ac:dyDescent="0.2">
      <c r="A1289" s="1">
        <v>44074</v>
      </c>
      <c r="B1289">
        <v>11644.2</v>
      </c>
      <c r="C1289">
        <v>11701.1</v>
      </c>
      <c r="D1289">
        <v>11760.2</v>
      </c>
      <c r="E1289">
        <v>11563.8</v>
      </c>
      <c r="F1289">
        <v>6945960</v>
      </c>
      <c r="G1289">
        <v>-4.8999999999999998E-3</v>
      </c>
    </row>
    <row r="1290" spans="1:7" x14ac:dyDescent="0.2">
      <c r="A1290" s="1">
        <v>44073</v>
      </c>
      <c r="B1290">
        <v>11702</v>
      </c>
      <c r="C1290">
        <v>11468.1</v>
      </c>
      <c r="D1290">
        <v>11704.2</v>
      </c>
      <c r="E1290">
        <v>11462.6</v>
      </c>
      <c r="F1290">
        <v>14736960</v>
      </c>
      <c r="G1290">
        <v>2.0400000000000001E-2</v>
      </c>
    </row>
    <row r="1291" spans="1:7" x14ac:dyDescent="0.2">
      <c r="A1291" s="1">
        <v>44072</v>
      </c>
      <c r="B1291">
        <v>11468.1</v>
      </c>
      <c r="C1291">
        <v>11527.8</v>
      </c>
      <c r="D1291">
        <v>11576.8</v>
      </c>
      <c r="E1291">
        <v>11433.5</v>
      </c>
      <c r="F1291">
        <v>33137250.000000004</v>
      </c>
      <c r="G1291">
        <v>-5.1000000000000004E-3</v>
      </c>
    </row>
    <row r="1292" spans="1:7" x14ac:dyDescent="0.2">
      <c r="A1292" s="1">
        <v>44071</v>
      </c>
      <c r="B1292">
        <v>11527.4</v>
      </c>
      <c r="C1292">
        <v>11327.5</v>
      </c>
      <c r="D1292">
        <v>11539</v>
      </c>
      <c r="E1292">
        <v>11281.9</v>
      </c>
      <c r="F1292">
        <v>43704360</v>
      </c>
      <c r="G1292">
        <v>1.77E-2</v>
      </c>
    </row>
    <row r="1293" spans="1:7" x14ac:dyDescent="0.2">
      <c r="A1293" s="1">
        <v>44070</v>
      </c>
      <c r="B1293">
        <v>11327.4</v>
      </c>
      <c r="C1293">
        <v>11462.3</v>
      </c>
      <c r="D1293">
        <v>11580.3</v>
      </c>
      <c r="E1293">
        <v>11135.3</v>
      </c>
      <c r="F1293">
        <v>33074810.000000004</v>
      </c>
      <c r="G1293">
        <v>-1.18E-2</v>
      </c>
    </row>
    <row r="1294" spans="1:7" x14ac:dyDescent="0.2">
      <c r="A1294" s="1">
        <v>44069</v>
      </c>
      <c r="B1294">
        <v>11462.3</v>
      </c>
      <c r="C1294">
        <v>11324.9</v>
      </c>
      <c r="D1294">
        <v>11533.6</v>
      </c>
      <c r="E1294">
        <v>11254.6</v>
      </c>
      <c r="F1294">
        <v>3078359.9999999995</v>
      </c>
      <c r="G1294">
        <v>1.21E-2</v>
      </c>
    </row>
    <row r="1295" spans="1:7" x14ac:dyDescent="0.2">
      <c r="A1295" s="1">
        <v>44068</v>
      </c>
      <c r="B1295">
        <v>11324.8</v>
      </c>
      <c r="C1295">
        <v>11752.9</v>
      </c>
      <c r="D1295">
        <v>11766.9</v>
      </c>
      <c r="E1295">
        <v>11131</v>
      </c>
      <c r="F1295">
        <v>4158490.0000000005</v>
      </c>
      <c r="G1295">
        <v>-3.6499999999999998E-2</v>
      </c>
    </row>
    <row r="1296" spans="1:7" x14ac:dyDescent="0.2">
      <c r="A1296" s="1">
        <v>44067</v>
      </c>
      <c r="B1296">
        <v>11753.5</v>
      </c>
      <c r="C1296">
        <v>11641.6</v>
      </c>
      <c r="D1296">
        <v>11824.6</v>
      </c>
      <c r="E1296">
        <v>11587.1</v>
      </c>
      <c r="F1296">
        <v>5578690</v>
      </c>
      <c r="G1296">
        <v>9.5999999999999992E-3</v>
      </c>
    </row>
    <row r="1297" spans="1:7" x14ac:dyDescent="0.2">
      <c r="A1297" s="1">
        <v>44066</v>
      </c>
      <c r="B1297">
        <v>11641.6</v>
      </c>
      <c r="C1297">
        <v>11661.1</v>
      </c>
      <c r="D1297">
        <v>11705.4</v>
      </c>
      <c r="E1297">
        <v>11520.8</v>
      </c>
      <c r="F1297">
        <v>12451890</v>
      </c>
      <c r="G1297">
        <v>-1.6999999999999999E-3</v>
      </c>
    </row>
    <row r="1298" spans="1:7" x14ac:dyDescent="0.2">
      <c r="A1298" s="1">
        <v>44065</v>
      </c>
      <c r="B1298">
        <v>11661.3</v>
      </c>
      <c r="C1298">
        <v>11529.2</v>
      </c>
      <c r="D1298">
        <v>11677</v>
      </c>
      <c r="E1298">
        <v>11382.1</v>
      </c>
      <c r="F1298">
        <v>42530040</v>
      </c>
      <c r="G1298">
        <v>1.15E-2</v>
      </c>
    </row>
    <row r="1299" spans="1:7" x14ac:dyDescent="0.2">
      <c r="A1299" s="1">
        <v>44064</v>
      </c>
      <c r="B1299">
        <v>11529.2</v>
      </c>
      <c r="C1299">
        <v>11856.9</v>
      </c>
      <c r="D1299">
        <v>11877.4</v>
      </c>
      <c r="E1299">
        <v>11495.6</v>
      </c>
      <c r="F1299">
        <v>19242440</v>
      </c>
      <c r="G1299">
        <v>-2.76E-2</v>
      </c>
    </row>
    <row r="1300" spans="1:7" x14ac:dyDescent="0.2">
      <c r="A1300" s="1">
        <v>44063</v>
      </c>
      <c r="B1300">
        <v>11856.9</v>
      </c>
      <c r="C1300">
        <v>11751</v>
      </c>
      <c r="D1300">
        <v>11881</v>
      </c>
      <c r="E1300">
        <v>11672.7</v>
      </c>
      <c r="F1300">
        <v>40076490</v>
      </c>
      <c r="G1300">
        <v>9.1000000000000004E-3</v>
      </c>
    </row>
    <row r="1301" spans="1:7" x14ac:dyDescent="0.2">
      <c r="A1301" s="1">
        <v>44062</v>
      </c>
      <c r="B1301">
        <v>11750.2</v>
      </c>
      <c r="C1301">
        <v>11944.4</v>
      </c>
      <c r="D1301">
        <v>12013.2</v>
      </c>
      <c r="E1301">
        <v>11602.6</v>
      </c>
      <c r="F1301">
        <v>14306760</v>
      </c>
      <c r="G1301">
        <v>-1.6500000000000001E-2</v>
      </c>
    </row>
    <row r="1302" spans="1:7" x14ac:dyDescent="0.2">
      <c r="A1302" s="1">
        <v>44061</v>
      </c>
      <c r="B1302">
        <v>11947.6</v>
      </c>
      <c r="C1302">
        <v>12283</v>
      </c>
      <c r="D1302">
        <v>12381.4</v>
      </c>
      <c r="E1302">
        <v>11842</v>
      </c>
      <c r="F1302">
        <v>47936410</v>
      </c>
      <c r="G1302">
        <v>-2.7300000000000001E-2</v>
      </c>
    </row>
    <row r="1303" spans="1:7" x14ac:dyDescent="0.2">
      <c r="A1303" s="1">
        <v>44060</v>
      </c>
      <c r="B1303">
        <v>12282.6</v>
      </c>
      <c r="C1303">
        <v>11898.8</v>
      </c>
      <c r="D1303">
        <v>12444.1</v>
      </c>
      <c r="E1303">
        <v>11764</v>
      </c>
      <c r="F1303">
        <v>25764810</v>
      </c>
      <c r="G1303">
        <v>3.2199999999999999E-2</v>
      </c>
    </row>
    <row r="1304" spans="1:7" x14ac:dyDescent="0.2">
      <c r="A1304" s="1">
        <v>44059</v>
      </c>
      <c r="B1304">
        <v>11899</v>
      </c>
      <c r="C1304">
        <v>11845.5</v>
      </c>
      <c r="D1304">
        <v>11922.5</v>
      </c>
      <c r="E1304">
        <v>11688.9</v>
      </c>
      <c r="F1304">
        <v>33275610</v>
      </c>
      <c r="G1304">
        <v>4.4999999999999997E-3</v>
      </c>
    </row>
    <row r="1305" spans="1:7" x14ac:dyDescent="0.2">
      <c r="A1305" s="1">
        <v>44058</v>
      </c>
      <c r="B1305">
        <v>11845.3</v>
      </c>
      <c r="C1305">
        <v>11751.1</v>
      </c>
      <c r="D1305">
        <v>11964</v>
      </c>
      <c r="E1305">
        <v>11711.5</v>
      </c>
      <c r="F1305">
        <v>4991000</v>
      </c>
      <c r="G1305">
        <v>8.0000000000000002E-3</v>
      </c>
    </row>
    <row r="1306" spans="1:7" x14ac:dyDescent="0.2">
      <c r="A1306" s="1">
        <v>44057</v>
      </c>
      <c r="B1306">
        <v>11750.8</v>
      </c>
      <c r="C1306">
        <v>11771.1</v>
      </c>
      <c r="D1306">
        <v>11835.5</v>
      </c>
      <c r="E1306">
        <v>11651.5</v>
      </c>
      <c r="F1306">
        <v>19159360</v>
      </c>
      <c r="G1306">
        <v>-1.6999999999999999E-3</v>
      </c>
    </row>
    <row r="1307" spans="1:7" x14ac:dyDescent="0.2">
      <c r="A1307" s="1">
        <v>44056</v>
      </c>
      <c r="B1307">
        <v>11770.9</v>
      </c>
      <c r="C1307">
        <v>11557.2</v>
      </c>
      <c r="D1307">
        <v>11772.9</v>
      </c>
      <c r="E1307">
        <v>11298.4</v>
      </c>
      <c r="F1307">
        <v>36559890</v>
      </c>
      <c r="G1307">
        <v>1.8499999999999999E-2</v>
      </c>
    </row>
    <row r="1308" spans="1:7" x14ac:dyDescent="0.2">
      <c r="A1308" s="1">
        <v>44055</v>
      </c>
      <c r="B1308">
        <v>11557.2</v>
      </c>
      <c r="C1308">
        <v>11390.4</v>
      </c>
      <c r="D1308">
        <v>11605.4</v>
      </c>
      <c r="E1308">
        <v>11190.6</v>
      </c>
      <c r="F1308">
        <v>32425810.000000004</v>
      </c>
      <c r="G1308">
        <v>1.46E-2</v>
      </c>
    </row>
    <row r="1309" spans="1:7" x14ac:dyDescent="0.2">
      <c r="A1309" s="1">
        <v>44054</v>
      </c>
      <c r="B1309">
        <v>11390.4</v>
      </c>
      <c r="C1309">
        <v>11889.2</v>
      </c>
      <c r="D1309">
        <v>11931.8</v>
      </c>
      <c r="E1309">
        <v>11146.7</v>
      </c>
      <c r="F1309">
        <v>55431000</v>
      </c>
      <c r="G1309">
        <v>-4.19E-2</v>
      </c>
    </row>
    <row r="1310" spans="1:7" x14ac:dyDescent="0.2">
      <c r="A1310" s="1">
        <v>44053</v>
      </c>
      <c r="B1310">
        <v>11889.2</v>
      </c>
      <c r="C1310">
        <v>11681.1</v>
      </c>
      <c r="D1310">
        <v>12041.1</v>
      </c>
      <c r="E1310">
        <v>11546.9</v>
      </c>
      <c r="F1310">
        <v>6205210</v>
      </c>
      <c r="G1310">
        <v>1.78E-2</v>
      </c>
    </row>
    <row r="1311" spans="1:7" x14ac:dyDescent="0.2">
      <c r="A1311" s="1">
        <v>44052</v>
      </c>
      <c r="B1311">
        <v>11681.2</v>
      </c>
      <c r="C1311">
        <v>11764.4</v>
      </c>
      <c r="D1311">
        <v>11792.8</v>
      </c>
      <c r="E1311">
        <v>11527.5</v>
      </c>
      <c r="F1311">
        <v>0</v>
      </c>
      <c r="G1311">
        <v>-7.1000000000000004E-3</v>
      </c>
    </row>
    <row r="1312" spans="1:7" x14ac:dyDescent="0.2">
      <c r="A1312" s="1">
        <v>44051</v>
      </c>
      <c r="B1312">
        <v>11764.3</v>
      </c>
      <c r="C1312">
        <v>11591.6</v>
      </c>
      <c r="D1312">
        <v>11805.5</v>
      </c>
      <c r="E1312">
        <v>11533.5</v>
      </c>
      <c r="F1312">
        <v>1902360</v>
      </c>
      <c r="G1312">
        <v>1.49E-2</v>
      </c>
    </row>
    <row r="1313" spans="1:7" x14ac:dyDescent="0.2">
      <c r="A1313" s="1">
        <v>44050</v>
      </c>
      <c r="B1313">
        <v>11592</v>
      </c>
      <c r="C1313">
        <v>11757.1</v>
      </c>
      <c r="D1313">
        <v>11901.8</v>
      </c>
      <c r="E1313">
        <v>11352.4</v>
      </c>
      <c r="F1313">
        <v>0</v>
      </c>
      <c r="G1313">
        <v>-1.4E-2</v>
      </c>
    </row>
    <row r="1314" spans="1:7" x14ac:dyDescent="0.2">
      <c r="A1314" s="1">
        <v>44049</v>
      </c>
      <c r="B1314">
        <v>11757.1</v>
      </c>
      <c r="C1314">
        <v>11735</v>
      </c>
      <c r="D1314">
        <v>11898.4</v>
      </c>
      <c r="E1314">
        <v>11563</v>
      </c>
      <c r="F1314">
        <v>47162250</v>
      </c>
      <c r="G1314">
        <v>1.9E-3</v>
      </c>
    </row>
    <row r="1315" spans="1:7" x14ac:dyDescent="0.2">
      <c r="A1315" s="1">
        <v>44048</v>
      </c>
      <c r="B1315">
        <v>11735.1</v>
      </c>
      <c r="C1315">
        <v>11184.8</v>
      </c>
      <c r="D1315">
        <v>11771.5</v>
      </c>
      <c r="E1315">
        <v>11114.5</v>
      </c>
      <c r="F1315">
        <v>47378890</v>
      </c>
      <c r="G1315">
        <v>4.9200000000000001E-2</v>
      </c>
    </row>
    <row r="1316" spans="1:7" x14ac:dyDescent="0.2">
      <c r="A1316" s="1">
        <v>44047</v>
      </c>
      <c r="B1316">
        <v>11184.7</v>
      </c>
      <c r="C1316">
        <v>11223.8</v>
      </c>
      <c r="D1316">
        <v>11407.8</v>
      </c>
      <c r="E1316">
        <v>11043</v>
      </c>
      <c r="F1316">
        <v>38377410</v>
      </c>
      <c r="G1316">
        <v>-3.5000000000000001E-3</v>
      </c>
    </row>
    <row r="1317" spans="1:7" x14ac:dyDescent="0.2">
      <c r="A1317" s="1">
        <v>44046</v>
      </c>
      <c r="B1317">
        <v>11224.4</v>
      </c>
      <c r="C1317">
        <v>11066.9</v>
      </c>
      <c r="D1317">
        <v>11461.1</v>
      </c>
      <c r="E1317">
        <v>10981.6</v>
      </c>
      <c r="F1317">
        <v>11285760</v>
      </c>
      <c r="G1317">
        <v>1.4200000000000001E-2</v>
      </c>
    </row>
    <row r="1318" spans="1:7" x14ac:dyDescent="0.2">
      <c r="A1318" s="1">
        <v>44045</v>
      </c>
      <c r="B1318">
        <v>11066.8</v>
      </c>
      <c r="C1318">
        <v>11802.6</v>
      </c>
      <c r="D1318">
        <v>12061.1</v>
      </c>
      <c r="E1318">
        <v>10730.7</v>
      </c>
      <c r="F1318">
        <v>61555250.000000007</v>
      </c>
      <c r="G1318">
        <v>-6.2399999999999997E-2</v>
      </c>
    </row>
    <row r="1319" spans="1:7" x14ac:dyDescent="0.2">
      <c r="A1319" s="1">
        <v>44044</v>
      </c>
      <c r="B1319">
        <v>11803.1</v>
      </c>
      <c r="C1319">
        <v>11333.2</v>
      </c>
      <c r="D1319">
        <v>11847.7</v>
      </c>
      <c r="E1319">
        <v>11226.1</v>
      </c>
      <c r="F1319">
        <v>28739090</v>
      </c>
      <c r="G1319">
        <v>4.1399999999999999E-2</v>
      </c>
    </row>
    <row r="1320" spans="1:7" x14ac:dyDescent="0.2">
      <c r="A1320" s="1">
        <v>44043</v>
      </c>
      <c r="B1320">
        <v>11333.4</v>
      </c>
      <c r="C1320">
        <v>11096.5</v>
      </c>
      <c r="D1320">
        <v>11434.8</v>
      </c>
      <c r="E1320">
        <v>10964.6</v>
      </c>
      <c r="F1320">
        <v>50440250.000000007</v>
      </c>
      <c r="G1320">
        <v>2.1399999999999999E-2</v>
      </c>
    </row>
    <row r="1321" spans="1:7" x14ac:dyDescent="0.2">
      <c r="A1321" s="1">
        <v>44042</v>
      </c>
      <c r="B1321">
        <v>11096.2</v>
      </c>
      <c r="C1321">
        <v>11105.8</v>
      </c>
      <c r="D1321">
        <v>11164.4</v>
      </c>
      <c r="E1321">
        <v>10861.6</v>
      </c>
      <c r="F1321">
        <v>7015960</v>
      </c>
      <c r="G1321">
        <v>-8.9999999999999998E-4</v>
      </c>
    </row>
    <row r="1322" spans="1:7" x14ac:dyDescent="0.2">
      <c r="A1322" s="1">
        <v>44041</v>
      </c>
      <c r="B1322">
        <v>11105.9</v>
      </c>
      <c r="C1322">
        <v>10908.4</v>
      </c>
      <c r="D1322">
        <v>11336.5</v>
      </c>
      <c r="E1322">
        <v>10771.8</v>
      </c>
      <c r="F1322">
        <v>47876890</v>
      </c>
      <c r="G1322">
        <v>1.8100000000000002E-2</v>
      </c>
    </row>
    <row r="1323" spans="1:7" x14ac:dyDescent="0.2">
      <c r="A1323" s="1">
        <v>44040</v>
      </c>
      <c r="B1323">
        <v>10908.5</v>
      </c>
      <c r="C1323">
        <v>10961.1</v>
      </c>
      <c r="D1323">
        <v>11046.1</v>
      </c>
      <c r="E1323">
        <v>10873.6</v>
      </c>
      <c r="F1323">
        <v>24359690</v>
      </c>
      <c r="G1323">
        <v>-1.04E-2</v>
      </c>
    </row>
    <row r="1324" spans="1:7" x14ac:dyDescent="0.2">
      <c r="A1324" s="1">
        <v>44039</v>
      </c>
      <c r="B1324">
        <v>11022.8</v>
      </c>
      <c r="C1324">
        <v>9932.7000000000007</v>
      </c>
      <c r="D1324">
        <v>11367</v>
      </c>
      <c r="E1324">
        <v>9894.6</v>
      </c>
      <c r="F1324">
        <v>89990010</v>
      </c>
      <c r="G1324">
        <v>0.10979999999999999</v>
      </c>
    </row>
    <row r="1325" spans="1:7" x14ac:dyDescent="0.2">
      <c r="A1325" s="1">
        <v>44038</v>
      </c>
      <c r="B1325">
        <v>9932.5</v>
      </c>
      <c r="C1325">
        <v>9690</v>
      </c>
      <c r="D1325">
        <v>10086.6</v>
      </c>
      <c r="E1325">
        <v>9645.9</v>
      </c>
      <c r="F1325">
        <v>2905490</v>
      </c>
      <c r="G1325">
        <v>2.35E-2</v>
      </c>
    </row>
    <row r="1326" spans="1:7" x14ac:dyDescent="0.2">
      <c r="A1326" s="1">
        <v>44037</v>
      </c>
      <c r="B1326">
        <v>9704.1</v>
      </c>
      <c r="C1326">
        <v>9546.7000000000007</v>
      </c>
      <c r="D1326">
        <v>9729.2999999999993</v>
      </c>
      <c r="E1326">
        <v>9536.2000000000007</v>
      </c>
      <c r="F1326">
        <v>8882410</v>
      </c>
      <c r="G1326">
        <v>1.6500000000000001E-2</v>
      </c>
    </row>
    <row r="1327" spans="1:7" x14ac:dyDescent="0.2">
      <c r="A1327" s="1">
        <v>44036</v>
      </c>
      <c r="B1327">
        <v>9546.4</v>
      </c>
      <c r="C1327">
        <v>9599.2000000000007</v>
      </c>
      <c r="D1327">
        <v>9626.2000000000007</v>
      </c>
      <c r="E1327">
        <v>9480.5</v>
      </c>
      <c r="F1327">
        <v>5746560</v>
      </c>
      <c r="G1327">
        <v>-5.4999999999999997E-3</v>
      </c>
    </row>
    <row r="1328" spans="1:7" x14ac:dyDescent="0.2">
      <c r="A1328" s="1">
        <v>44035</v>
      </c>
      <c r="B1328">
        <v>9599.6</v>
      </c>
      <c r="C1328">
        <v>9513.6</v>
      </c>
      <c r="D1328">
        <v>9646.5</v>
      </c>
      <c r="E1328">
        <v>9451.1</v>
      </c>
      <c r="F1328">
        <v>28093560</v>
      </c>
      <c r="G1328">
        <v>8.9999999999999993E-3</v>
      </c>
    </row>
    <row r="1329" spans="1:7" x14ac:dyDescent="0.2">
      <c r="A1329" s="1">
        <v>44034</v>
      </c>
      <c r="B1329">
        <v>9513.7000000000007</v>
      </c>
      <c r="C1329">
        <v>9387.4</v>
      </c>
      <c r="D1329">
        <v>9523.1</v>
      </c>
      <c r="E1329">
        <v>9296</v>
      </c>
      <c r="F1329">
        <v>0</v>
      </c>
      <c r="G1329">
        <v>1.35E-2</v>
      </c>
    </row>
    <row r="1330" spans="1:7" x14ac:dyDescent="0.2">
      <c r="A1330" s="1">
        <v>44033</v>
      </c>
      <c r="B1330">
        <v>9387.2999999999993</v>
      </c>
      <c r="C1330">
        <v>9162.2999999999993</v>
      </c>
      <c r="D1330">
        <v>9426.9</v>
      </c>
      <c r="E1330">
        <v>9155.1</v>
      </c>
      <c r="F1330">
        <v>45440010</v>
      </c>
      <c r="G1330">
        <v>2.46E-2</v>
      </c>
    </row>
    <row r="1331" spans="1:7" x14ac:dyDescent="0.2">
      <c r="A1331" s="1">
        <v>44032</v>
      </c>
      <c r="B1331">
        <v>9162.4</v>
      </c>
      <c r="C1331">
        <v>9208.1</v>
      </c>
      <c r="D1331">
        <v>9218.4</v>
      </c>
      <c r="E1331">
        <v>9139.9</v>
      </c>
      <c r="F1331">
        <v>30672040</v>
      </c>
      <c r="G1331">
        <v>-5.0000000000000001E-3</v>
      </c>
    </row>
    <row r="1332" spans="1:7" x14ac:dyDescent="0.2">
      <c r="A1332" s="1">
        <v>44031</v>
      </c>
      <c r="B1332">
        <v>9208</v>
      </c>
      <c r="C1332">
        <v>9170.1</v>
      </c>
      <c r="D1332">
        <v>9224.7999999999993</v>
      </c>
      <c r="E1332">
        <v>9106.4</v>
      </c>
      <c r="F1332">
        <v>6631250</v>
      </c>
      <c r="G1332">
        <v>4.1000000000000003E-3</v>
      </c>
    </row>
    <row r="1333" spans="1:7" x14ac:dyDescent="0.2">
      <c r="A1333" s="1">
        <v>44030</v>
      </c>
      <c r="B1333">
        <v>9170.2000000000007</v>
      </c>
      <c r="C1333">
        <v>9155.7999999999993</v>
      </c>
      <c r="D1333">
        <v>9198.7999999999993</v>
      </c>
      <c r="E1333">
        <v>9126.7000000000007</v>
      </c>
      <c r="F1333">
        <v>11056000</v>
      </c>
      <c r="G1333">
        <v>1.6000000000000001E-3</v>
      </c>
    </row>
    <row r="1334" spans="1:7" x14ac:dyDescent="0.2">
      <c r="A1334" s="1">
        <v>44029</v>
      </c>
      <c r="B1334">
        <v>9155.7999999999993</v>
      </c>
      <c r="C1334">
        <v>9135.4</v>
      </c>
      <c r="D1334">
        <v>9181.9</v>
      </c>
      <c r="E1334">
        <v>9091.5</v>
      </c>
      <c r="F1334">
        <v>28604640</v>
      </c>
      <c r="G1334">
        <v>2.2000000000000001E-3</v>
      </c>
    </row>
    <row r="1335" spans="1:7" x14ac:dyDescent="0.2">
      <c r="A1335" s="1">
        <v>44028</v>
      </c>
      <c r="B1335">
        <v>9135.2999999999993</v>
      </c>
      <c r="C1335">
        <v>9198.7000000000007</v>
      </c>
      <c r="D1335">
        <v>9224.2000000000007</v>
      </c>
      <c r="E1335">
        <v>9052</v>
      </c>
      <c r="F1335">
        <v>1716160</v>
      </c>
      <c r="G1335">
        <v>-6.8999999999999999E-3</v>
      </c>
    </row>
    <row r="1336" spans="1:7" x14ac:dyDescent="0.2">
      <c r="A1336" s="1">
        <v>44027</v>
      </c>
      <c r="B1336">
        <v>9198.7000000000007</v>
      </c>
      <c r="C1336">
        <v>9253.6</v>
      </c>
      <c r="D1336">
        <v>9270.2000000000007</v>
      </c>
      <c r="E1336">
        <v>9168.7000000000007</v>
      </c>
      <c r="F1336">
        <v>36106560</v>
      </c>
      <c r="G1336">
        <v>-5.8999999999999999E-3</v>
      </c>
    </row>
    <row r="1337" spans="1:7" x14ac:dyDescent="0.2">
      <c r="A1337" s="1">
        <v>44026</v>
      </c>
      <c r="B1337">
        <v>9253.4</v>
      </c>
      <c r="C1337">
        <v>9243.1</v>
      </c>
      <c r="D1337">
        <v>9274.7999999999993</v>
      </c>
      <c r="E1337">
        <v>9135.7000000000007</v>
      </c>
      <c r="F1337">
        <v>37667890</v>
      </c>
      <c r="G1337">
        <v>1.1000000000000001E-3</v>
      </c>
    </row>
    <row r="1338" spans="1:7" x14ac:dyDescent="0.2">
      <c r="A1338" s="1">
        <v>44025</v>
      </c>
      <c r="B1338">
        <v>9243.6</v>
      </c>
      <c r="C1338">
        <v>9300.5</v>
      </c>
      <c r="D1338">
        <v>9329.6</v>
      </c>
      <c r="E1338">
        <v>9207.6</v>
      </c>
      <c r="F1338">
        <v>39747690</v>
      </c>
      <c r="G1338">
        <v>-6.1999999999999998E-3</v>
      </c>
    </row>
    <row r="1339" spans="1:7" x14ac:dyDescent="0.2">
      <c r="A1339" s="1">
        <v>44024</v>
      </c>
      <c r="B1339">
        <v>9300.7999999999993</v>
      </c>
      <c r="C1339">
        <v>9234.2000000000007</v>
      </c>
      <c r="D1339">
        <v>9337.7999999999993</v>
      </c>
      <c r="E1339">
        <v>9170.4</v>
      </c>
      <c r="F1339">
        <v>32285440</v>
      </c>
      <c r="G1339">
        <v>7.3000000000000001E-3</v>
      </c>
    </row>
    <row r="1340" spans="1:7" x14ac:dyDescent="0.2">
      <c r="A1340" s="1">
        <v>44023</v>
      </c>
      <c r="B1340">
        <v>9233.2999999999993</v>
      </c>
      <c r="C1340">
        <v>9285.7999999999993</v>
      </c>
      <c r="D1340">
        <v>9295.5</v>
      </c>
      <c r="E1340">
        <v>9184.2000000000007</v>
      </c>
      <c r="F1340">
        <v>32560640</v>
      </c>
      <c r="G1340">
        <v>-5.5999999999999999E-3</v>
      </c>
    </row>
    <row r="1341" spans="1:7" x14ac:dyDescent="0.2">
      <c r="A1341" s="1">
        <v>44022</v>
      </c>
      <c r="B1341">
        <v>9285.1</v>
      </c>
      <c r="C1341">
        <v>9239</v>
      </c>
      <c r="D1341">
        <v>9309.7999999999993</v>
      </c>
      <c r="E1341">
        <v>9131.9</v>
      </c>
      <c r="F1341">
        <v>19668090</v>
      </c>
      <c r="G1341">
        <v>5.3E-3</v>
      </c>
    </row>
    <row r="1342" spans="1:7" x14ac:dyDescent="0.2">
      <c r="A1342" s="1">
        <v>44021</v>
      </c>
      <c r="B1342">
        <v>9235.7000000000007</v>
      </c>
      <c r="C1342">
        <v>9430.1</v>
      </c>
      <c r="D1342">
        <v>9434.5</v>
      </c>
      <c r="E1342">
        <v>9176</v>
      </c>
      <c r="F1342">
        <v>11995290</v>
      </c>
      <c r="G1342">
        <v>-2.06E-2</v>
      </c>
    </row>
    <row r="1343" spans="1:7" x14ac:dyDescent="0.2">
      <c r="A1343" s="1">
        <v>44020</v>
      </c>
      <c r="B1343">
        <v>9429.9</v>
      </c>
      <c r="C1343">
        <v>9256.2999999999993</v>
      </c>
      <c r="D1343">
        <v>9458.2999999999993</v>
      </c>
      <c r="E1343">
        <v>9233.1</v>
      </c>
      <c r="F1343">
        <v>47934360</v>
      </c>
      <c r="G1343">
        <v>1.8800000000000001E-2</v>
      </c>
    </row>
    <row r="1344" spans="1:7" x14ac:dyDescent="0.2">
      <c r="A1344" s="1">
        <v>44019</v>
      </c>
      <c r="B1344">
        <v>9256</v>
      </c>
      <c r="C1344">
        <v>9338.7999999999993</v>
      </c>
      <c r="D1344">
        <v>9371.2000000000007</v>
      </c>
      <c r="E1344">
        <v>9209.2999999999993</v>
      </c>
      <c r="F1344">
        <v>23130250</v>
      </c>
      <c r="G1344">
        <v>-8.8999999999999999E-3</v>
      </c>
    </row>
    <row r="1345" spans="1:7" x14ac:dyDescent="0.2">
      <c r="A1345" s="1">
        <v>44018</v>
      </c>
      <c r="B1345">
        <v>9339</v>
      </c>
      <c r="C1345">
        <v>9080.4</v>
      </c>
      <c r="D1345">
        <v>9363</v>
      </c>
      <c r="E1345">
        <v>9063.2000000000007</v>
      </c>
      <c r="F1345">
        <v>13777290</v>
      </c>
      <c r="G1345">
        <v>2.8400000000000002E-2</v>
      </c>
    </row>
    <row r="1346" spans="1:7" x14ac:dyDescent="0.2">
      <c r="A1346" s="1">
        <v>44017</v>
      </c>
      <c r="B1346">
        <v>9081</v>
      </c>
      <c r="C1346">
        <v>9134.2999999999993</v>
      </c>
      <c r="D1346">
        <v>9149.6</v>
      </c>
      <c r="E1346">
        <v>8932.1</v>
      </c>
      <c r="F1346">
        <v>3141000</v>
      </c>
      <c r="G1346">
        <v>-5.7999999999999996E-3</v>
      </c>
    </row>
    <row r="1347" spans="1:7" x14ac:dyDescent="0.2">
      <c r="A1347" s="1">
        <v>44016</v>
      </c>
      <c r="B1347">
        <v>9134.4</v>
      </c>
      <c r="C1347">
        <v>9067.1</v>
      </c>
      <c r="D1347">
        <v>9182.2999999999993</v>
      </c>
      <c r="E1347">
        <v>9049.6</v>
      </c>
      <c r="F1347">
        <v>6531250</v>
      </c>
      <c r="G1347">
        <v>7.4000000000000003E-3</v>
      </c>
    </row>
    <row r="1348" spans="1:7" x14ac:dyDescent="0.2">
      <c r="A1348" s="1">
        <v>44015</v>
      </c>
      <c r="B1348">
        <v>9067.1</v>
      </c>
      <c r="C1348">
        <v>9085</v>
      </c>
      <c r="D1348">
        <v>9120.4</v>
      </c>
      <c r="E1348">
        <v>9050.9</v>
      </c>
      <c r="F1348">
        <v>29381440</v>
      </c>
      <c r="G1348">
        <v>-2E-3</v>
      </c>
    </row>
    <row r="1349" spans="1:7" x14ac:dyDescent="0.2">
      <c r="A1349" s="1">
        <v>44014</v>
      </c>
      <c r="B1349">
        <v>9085.1</v>
      </c>
      <c r="C1349">
        <v>9229.9</v>
      </c>
      <c r="D1349">
        <v>9259.7000000000007</v>
      </c>
      <c r="E1349">
        <v>8962.1</v>
      </c>
      <c r="F1349">
        <v>4831000</v>
      </c>
      <c r="G1349">
        <v>-1.5699999999999999E-2</v>
      </c>
    </row>
    <row r="1350" spans="1:7" x14ac:dyDescent="0.2">
      <c r="A1350" s="1">
        <v>44013</v>
      </c>
      <c r="B1350">
        <v>9229.9</v>
      </c>
      <c r="C1350">
        <v>9135.9</v>
      </c>
      <c r="D1350">
        <v>9289</v>
      </c>
      <c r="E1350">
        <v>9101.1</v>
      </c>
      <c r="F1350">
        <v>28608839.999999996</v>
      </c>
      <c r="G1350">
        <v>1.03E-2</v>
      </c>
    </row>
    <row r="1351" spans="1:7" x14ac:dyDescent="0.2">
      <c r="A1351" s="1">
        <v>44012</v>
      </c>
      <c r="B1351">
        <v>9135.4</v>
      </c>
      <c r="C1351">
        <v>9186</v>
      </c>
      <c r="D1351">
        <v>9199.7999999999993</v>
      </c>
      <c r="E1351">
        <v>9075.2999999999993</v>
      </c>
      <c r="F1351">
        <v>27866290</v>
      </c>
      <c r="G1351">
        <v>-5.4000000000000003E-3</v>
      </c>
    </row>
    <row r="1352" spans="1:7" x14ac:dyDescent="0.2">
      <c r="A1352" s="1">
        <v>44011</v>
      </c>
      <c r="B1352">
        <v>9185.4</v>
      </c>
      <c r="C1352">
        <v>9122.7999999999993</v>
      </c>
      <c r="D1352">
        <v>9229.1</v>
      </c>
      <c r="E1352">
        <v>9033.6</v>
      </c>
      <c r="F1352">
        <v>4813440</v>
      </c>
      <c r="G1352">
        <v>6.7000000000000002E-3</v>
      </c>
    </row>
    <row r="1353" spans="1:7" x14ac:dyDescent="0.2">
      <c r="A1353" s="1">
        <v>44010</v>
      </c>
      <c r="B1353">
        <v>9124</v>
      </c>
      <c r="C1353">
        <v>9008.4</v>
      </c>
      <c r="D1353">
        <v>9185.5</v>
      </c>
      <c r="E1353">
        <v>8950.2000000000007</v>
      </c>
      <c r="F1353">
        <v>329010</v>
      </c>
      <c r="G1353">
        <v>1.2800000000000001E-2</v>
      </c>
    </row>
    <row r="1354" spans="1:7" x14ac:dyDescent="0.2">
      <c r="A1354" s="1">
        <v>44009</v>
      </c>
      <c r="B1354">
        <v>9008.2999999999993</v>
      </c>
      <c r="C1354">
        <v>9160.5</v>
      </c>
      <c r="D1354">
        <v>9190.5</v>
      </c>
      <c r="E1354">
        <v>8865.2999999999993</v>
      </c>
      <c r="F1354">
        <v>41099490</v>
      </c>
      <c r="G1354">
        <v>-1.66E-2</v>
      </c>
    </row>
    <row r="1355" spans="1:7" x14ac:dyDescent="0.2">
      <c r="A1355" s="1">
        <v>44008</v>
      </c>
      <c r="B1355">
        <v>9160</v>
      </c>
      <c r="C1355">
        <v>9247.5</v>
      </c>
      <c r="D1355">
        <v>9296.5</v>
      </c>
      <c r="E1355">
        <v>9060.1</v>
      </c>
      <c r="F1355">
        <v>41146560</v>
      </c>
      <c r="G1355">
        <v>-9.4999999999999998E-3</v>
      </c>
    </row>
    <row r="1356" spans="1:7" x14ac:dyDescent="0.2">
      <c r="A1356" s="1">
        <v>44007</v>
      </c>
      <c r="B1356">
        <v>9247.5</v>
      </c>
      <c r="C1356">
        <v>9300.7999999999993</v>
      </c>
      <c r="D1356">
        <v>9327.2999999999993</v>
      </c>
      <c r="E1356">
        <v>9022.6</v>
      </c>
      <c r="F1356">
        <v>23600250.000000004</v>
      </c>
      <c r="G1356">
        <v>-5.8999999999999999E-3</v>
      </c>
    </row>
    <row r="1357" spans="1:7" x14ac:dyDescent="0.2">
      <c r="A1357" s="1">
        <v>44006</v>
      </c>
      <c r="B1357">
        <v>9302</v>
      </c>
      <c r="C1357">
        <v>9624.6</v>
      </c>
      <c r="D1357">
        <v>9667.4</v>
      </c>
      <c r="E1357">
        <v>9223</v>
      </c>
      <c r="F1357">
        <v>40230840</v>
      </c>
      <c r="G1357">
        <v>-3.3500000000000002E-2</v>
      </c>
    </row>
    <row r="1358" spans="1:7" x14ac:dyDescent="0.2">
      <c r="A1358" s="1">
        <v>44005</v>
      </c>
      <c r="B1358">
        <v>9624.6</v>
      </c>
      <c r="C1358">
        <v>9683.9</v>
      </c>
      <c r="D1358">
        <v>9715.6</v>
      </c>
      <c r="E1358">
        <v>9581.7999999999993</v>
      </c>
      <c r="F1358">
        <v>18399010</v>
      </c>
      <c r="G1358">
        <v>-6.1000000000000004E-3</v>
      </c>
    </row>
    <row r="1359" spans="1:7" x14ac:dyDescent="0.2">
      <c r="A1359" s="1">
        <v>44004</v>
      </c>
      <c r="B1359">
        <v>9683.7000000000007</v>
      </c>
      <c r="C1359">
        <v>9296.5</v>
      </c>
      <c r="D1359">
        <v>9751.9</v>
      </c>
      <c r="E1359">
        <v>9285.7999999999993</v>
      </c>
      <c r="F1359">
        <v>16746240.000000002</v>
      </c>
      <c r="G1359">
        <v>4.1700000000000001E-2</v>
      </c>
    </row>
    <row r="1360" spans="1:7" x14ac:dyDescent="0.2">
      <c r="A1360" s="1">
        <v>44003</v>
      </c>
      <c r="B1360">
        <v>9296.4</v>
      </c>
      <c r="C1360">
        <v>9358.7999999999993</v>
      </c>
      <c r="D1360">
        <v>9411.2000000000007</v>
      </c>
      <c r="E1360">
        <v>9288.5</v>
      </c>
      <c r="F1360">
        <v>33263010</v>
      </c>
      <c r="G1360">
        <v>-6.7000000000000002E-3</v>
      </c>
    </row>
    <row r="1361" spans="1:7" x14ac:dyDescent="0.2">
      <c r="A1361" s="1">
        <v>44002</v>
      </c>
      <c r="B1361">
        <v>9358.7999999999993</v>
      </c>
      <c r="C1361">
        <v>9314</v>
      </c>
      <c r="D1361">
        <v>9394.5</v>
      </c>
      <c r="E1361">
        <v>9199.7999999999993</v>
      </c>
      <c r="F1361">
        <v>16871360</v>
      </c>
      <c r="G1361">
        <v>4.7999999999999996E-3</v>
      </c>
    </row>
    <row r="1362" spans="1:7" x14ac:dyDescent="0.2">
      <c r="A1362" s="1">
        <v>44001</v>
      </c>
      <c r="B1362">
        <v>9314</v>
      </c>
      <c r="C1362">
        <v>9390.2999999999993</v>
      </c>
      <c r="D1362">
        <v>9424</v>
      </c>
      <c r="E1362">
        <v>9249.6</v>
      </c>
      <c r="F1362">
        <v>23446010</v>
      </c>
      <c r="G1362">
        <v>-7.9000000000000008E-3</v>
      </c>
    </row>
    <row r="1363" spans="1:7" x14ac:dyDescent="0.2">
      <c r="A1363" s="1">
        <v>44000</v>
      </c>
      <c r="B1363">
        <v>9388.1</v>
      </c>
      <c r="C1363">
        <v>9464.6</v>
      </c>
      <c r="D1363">
        <v>9480.4</v>
      </c>
      <c r="E1363">
        <v>9289.2999999999993</v>
      </c>
      <c r="F1363">
        <v>26241890</v>
      </c>
      <c r="G1363">
        <v>-8.0999999999999996E-3</v>
      </c>
    </row>
    <row r="1364" spans="1:7" x14ac:dyDescent="0.2">
      <c r="A1364" s="1">
        <v>43999</v>
      </c>
      <c r="B1364">
        <v>9464.6</v>
      </c>
      <c r="C1364">
        <v>9523.6</v>
      </c>
      <c r="D1364">
        <v>9543.6</v>
      </c>
      <c r="E1364">
        <v>9258.2000000000007</v>
      </c>
      <c r="F1364">
        <v>20090250</v>
      </c>
      <c r="G1364">
        <v>-6.1999999999999998E-3</v>
      </c>
    </row>
    <row r="1365" spans="1:7" x14ac:dyDescent="0.2">
      <c r="A1365" s="1">
        <v>43998</v>
      </c>
      <c r="B1365">
        <v>9523.5</v>
      </c>
      <c r="C1365">
        <v>9425.6</v>
      </c>
      <c r="D1365">
        <v>9577.1</v>
      </c>
      <c r="E1365">
        <v>9379.2999999999993</v>
      </c>
      <c r="F1365">
        <v>25637090</v>
      </c>
      <c r="G1365">
        <v>1.04E-2</v>
      </c>
    </row>
    <row r="1366" spans="1:7" x14ac:dyDescent="0.2">
      <c r="A1366" s="1">
        <v>43997</v>
      </c>
      <c r="B1366">
        <v>9425.4</v>
      </c>
      <c r="C1366">
        <v>9345.5</v>
      </c>
      <c r="D1366">
        <v>9489.7000000000007</v>
      </c>
      <c r="E1366">
        <v>8925.6</v>
      </c>
      <c r="F1366">
        <v>67581000</v>
      </c>
      <c r="G1366">
        <v>8.6E-3</v>
      </c>
    </row>
    <row r="1367" spans="1:7" x14ac:dyDescent="0.2">
      <c r="A1367" s="1">
        <v>43996</v>
      </c>
      <c r="B1367">
        <v>9345.2999999999993</v>
      </c>
      <c r="C1367">
        <v>9470.7000000000007</v>
      </c>
      <c r="D1367">
        <v>9474.7000000000007</v>
      </c>
      <c r="E1367">
        <v>9264.4</v>
      </c>
      <c r="F1367">
        <v>8404290</v>
      </c>
      <c r="G1367">
        <v>-1.3299999999999999E-2</v>
      </c>
    </row>
    <row r="1368" spans="1:7" x14ac:dyDescent="0.2">
      <c r="A1368" s="1">
        <v>43995</v>
      </c>
      <c r="B1368">
        <v>9471.2999999999993</v>
      </c>
      <c r="C1368">
        <v>9466.5</v>
      </c>
      <c r="D1368">
        <v>9484.9</v>
      </c>
      <c r="E1368">
        <v>9369.9</v>
      </c>
      <c r="F1368">
        <v>35402090</v>
      </c>
      <c r="G1368">
        <v>5.0000000000000001E-4</v>
      </c>
    </row>
    <row r="1369" spans="1:7" x14ac:dyDescent="0.2">
      <c r="A1369" s="1">
        <v>43994</v>
      </c>
      <c r="B1369">
        <v>9466.6</v>
      </c>
      <c r="C1369">
        <v>9283.7000000000007</v>
      </c>
      <c r="D1369">
        <v>9547.5</v>
      </c>
      <c r="E1369">
        <v>9249.4</v>
      </c>
      <c r="F1369">
        <v>14819840</v>
      </c>
      <c r="G1369">
        <v>1.9699999999999999E-2</v>
      </c>
    </row>
    <row r="1370" spans="1:7" x14ac:dyDescent="0.2">
      <c r="A1370" s="1">
        <v>43993</v>
      </c>
      <c r="B1370">
        <v>9283.2000000000007</v>
      </c>
      <c r="C1370">
        <v>9878.9</v>
      </c>
      <c r="D1370">
        <v>9945.2000000000007</v>
      </c>
      <c r="E1370">
        <v>9139.1</v>
      </c>
      <c r="F1370">
        <v>27579000</v>
      </c>
      <c r="G1370">
        <v>-6.0299999999999999E-2</v>
      </c>
    </row>
    <row r="1371" spans="1:7" x14ac:dyDescent="0.2">
      <c r="A1371" s="1">
        <v>43992</v>
      </c>
      <c r="B1371">
        <v>9878.7999999999993</v>
      </c>
      <c r="C1371">
        <v>9768.7999999999993</v>
      </c>
      <c r="D1371">
        <v>9970.9</v>
      </c>
      <c r="E1371">
        <v>9710.7000000000007</v>
      </c>
      <c r="F1371">
        <v>29345249.999999996</v>
      </c>
      <c r="G1371">
        <v>1.1299999999999999E-2</v>
      </c>
    </row>
    <row r="1372" spans="1:7" x14ac:dyDescent="0.2">
      <c r="A1372" s="1">
        <v>43991</v>
      </c>
      <c r="B1372">
        <v>9768.7999999999993</v>
      </c>
      <c r="C1372">
        <v>9777.7000000000007</v>
      </c>
      <c r="D1372">
        <v>9857.2000000000007</v>
      </c>
      <c r="E1372">
        <v>9616.6</v>
      </c>
      <c r="F1372">
        <v>26375250</v>
      </c>
      <c r="G1372">
        <v>-8.9999999999999998E-4</v>
      </c>
    </row>
    <row r="1373" spans="1:7" x14ac:dyDescent="0.2">
      <c r="A1373" s="1">
        <v>43990</v>
      </c>
      <c r="B1373">
        <v>9777.9</v>
      </c>
      <c r="C1373">
        <v>9743.4</v>
      </c>
      <c r="D1373">
        <v>9788.2000000000007</v>
      </c>
      <c r="E1373">
        <v>9662.2999999999993</v>
      </c>
      <c r="F1373">
        <v>1724160</v>
      </c>
      <c r="G1373">
        <v>3.5999999999999999E-3</v>
      </c>
    </row>
    <row r="1374" spans="1:7" x14ac:dyDescent="0.2">
      <c r="A1374" s="1">
        <v>43989</v>
      </c>
      <c r="B1374">
        <v>9742.6</v>
      </c>
      <c r="C1374">
        <v>9669.6</v>
      </c>
      <c r="D1374">
        <v>9791.7999999999993</v>
      </c>
      <c r="E1374">
        <v>9417.4</v>
      </c>
      <c r="F1374">
        <v>10984000</v>
      </c>
      <c r="G1374">
        <v>7.6E-3</v>
      </c>
    </row>
    <row r="1375" spans="1:7" x14ac:dyDescent="0.2">
      <c r="A1375" s="1">
        <v>43988</v>
      </c>
      <c r="B1375">
        <v>9669.6</v>
      </c>
      <c r="C1375">
        <v>9630.7999999999993</v>
      </c>
      <c r="D1375">
        <v>9733.1</v>
      </c>
      <c r="E1375">
        <v>9549.5</v>
      </c>
      <c r="F1375">
        <v>31522250.000000004</v>
      </c>
      <c r="G1375">
        <v>4.0000000000000001E-3</v>
      </c>
    </row>
    <row r="1376" spans="1:7" x14ac:dyDescent="0.2">
      <c r="A1376" s="1">
        <v>43987</v>
      </c>
      <c r="B1376">
        <v>9631.2000000000007</v>
      </c>
      <c r="C1376">
        <v>9794</v>
      </c>
      <c r="D1376">
        <v>9846.1</v>
      </c>
      <c r="E1376">
        <v>9628.7000000000007</v>
      </c>
      <c r="F1376">
        <v>2635250</v>
      </c>
      <c r="G1376">
        <v>-1.67E-2</v>
      </c>
    </row>
    <row r="1377" spans="1:7" x14ac:dyDescent="0.2">
      <c r="A1377" s="1">
        <v>43986</v>
      </c>
      <c r="B1377">
        <v>9794.4</v>
      </c>
      <c r="C1377">
        <v>9667.2000000000007</v>
      </c>
      <c r="D1377">
        <v>9864.4</v>
      </c>
      <c r="E1377">
        <v>9490.9</v>
      </c>
      <c r="F1377">
        <v>39181560</v>
      </c>
      <c r="G1377">
        <v>1.32E-2</v>
      </c>
    </row>
    <row r="1378" spans="1:7" x14ac:dyDescent="0.2">
      <c r="A1378" s="1">
        <v>43985</v>
      </c>
      <c r="B1378">
        <v>9667.2000000000007</v>
      </c>
      <c r="C1378">
        <v>9527</v>
      </c>
      <c r="D1378">
        <v>9667.2000000000007</v>
      </c>
      <c r="E1378">
        <v>9421.7000000000007</v>
      </c>
      <c r="F1378">
        <v>6697440</v>
      </c>
      <c r="G1378">
        <v>1.47E-2</v>
      </c>
    </row>
    <row r="1379" spans="1:7" x14ac:dyDescent="0.2">
      <c r="A1379" s="1">
        <v>43984</v>
      </c>
      <c r="B1379">
        <v>9527.6</v>
      </c>
      <c r="C1379">
        <v>10190.700000000001</v>
      </c>
      <c r="D1379">
        <v>10207.299999999999</v>
      </c>
      <c r="E1379">
        <v>9347.2999999999993</v>
      </c>
      <c r="F1379">
        <v>1.06</v>
      </c>
      <c r="G1379">
        <v>-6.4899999999999999E-2</v>
      </c>
    </row>
    <row r="1380" spans="1:7" x14ac:dyDescent="0.2">
      <c r="A1380" s="1">
        <v>43983</v>
      </c>
      <c r="B1380">
        <v>10189.299999999999</v>
      </c>
      <c r="C1380">
        <v>9454.5</v>
      </c>
      <c r="D1380">
        <v>10301.799999999999</v>
      </c>
      <c r="E1380">
        <v>9429.7000000000007</v>
      </c>
      <c r="F1380">
        <v>54174240</v>
      </c>
      <c r="G1380">
        <v>7.7700000000000005E-2</v>
      </c>
    </row>
    <row r="1381" spans="1:7" x14ac:dyDescent="0.2">
      <c r="A1381" s="1">
        <v>43982</v>
      </c>
      <c r="B1381">
        <v>9454.7999999999993</v>
      </c>
      <c r="C1381">
        <v>9692.9</v>
      </c>
      <c r="D1381">
        <v>9695.6</v>
      </c>
      <c r="E1381">
        <v>9406.2000000000007</v>
      </c>
      <c r="F1381">
        <v>17422290</v>
      </c>
      <c r="G1381">
        <v>-2.4500000000000001E-2</v>
      </c>
    </row>
    <row r="1382" spans="1:7" x14ac:dyDescent="0.2">
      <c r="A1382" s="1">
        <v>43981</v>
      </c>
      <c r="B1382">
        <v>9692.5</v>
      </c>
      <c r="C1382">
        <v>9424.7999999999993</v>
      </c>
      <c r="D1382">
        <v>9729.9</v>
      </c>
      <c r="E1382">
        <v>9352.7000000000007</v>
      </c>
      <c r="F1382">
        <v>44678440</v>
      </c>
      <c r="G1382">
        <v>2.8400000000000002E-2</v>
      </c>
    </row>
    <row r="1383" spans="1:7" x14ac:dyDescent="0.2">
      <c r="A1383" s="1">
        <v>43980</v>
      </c>
      <c r="B1383">
        <v>9424.7999999999993</v>
      </c>
      <c r="C1383">
        <v>9573.4</v>
      </c>
      <c r="D1383">
        <v>9596.5</v>
      </c>
      <c r="E1383">
        <v>9358.1</v>
      </c>
      <c r="F1383">
        <v>26872890</v>
      </c>
      <c r="G1383">
        <v>-1.54E-2</v>
      </c>
    </row>
    <row r="1384" spans="1:7" x14ac:dyDescent="0.2">
      <c r="A1384" s="1">
        <v>43979</v>
      </c>
      <c r="B1384">
        <v>9572.2000000000007</v>
      </c>
      <c r="C1384">
        <v>9199.7999999999993</v>
      </c>
      <c r="D1384">
        <v>9610.7999999999993</v>
      </c>
      <c r="E1384">
        <v>9119.2000000000007</v>
      </c>
      <c r="F1384">
        <v>81601960</v>
      </c>
      <c r="G1384">
        <v>4.0599999999999997E-2</v>
      </c>
    </row>
    <row r="1385" spans="1:7" x14ac:dyDescent="0.2">
      <c r="A1385" s="1">
        <v>43978</v>
      </c>
      <c r="B1385">
        <v>9199.1</v>
      </c>
      <c r="C1385">
        <v>8842.2999999999993</v>
      </c>
      <c r="D1385">
        <v>9210.9</v>
      </c>
      <c r="E1385">
        <v>8818.6</v>
      </c>
      <c r="F1385">
        <v>72169210</v>
      </c>
      <c r="G1385">
        <v>4.0300000000000002E-2</v>
      </c>
    </row>
    <row r="1386" spans="1:7" x14ac:dyDescent="0.2">
      <c r="A1386" s="1">
        <v>43977</v>
      </c>
      <c r="B1386">
        <v>8842.5</v>
      </c>
      <c r="C1386">
        <v>8897.7000000000007</v>
      </c>
      <c r="D1386">
        <v>8994.6</v>
      </c>
      <c r="E1386">
        <v>8713.9</v>
      </c>
      <c r="F1386">
        <v>72212640</v>
      </c>
      <c r="G1386">
        <v>-6.3E-3</v>
      </c>
    </row>
    <row r="1387" spans="1:7" x14ac:dyDescent="0.2">
      <c r="A1387" s="1">
        <v>43976</v>
      </c>
      <c r="B1387">
        <v>8898.2000000000007</v>
      </c>
      <c r="C1387">
        <v>8728</v>
      </c>
      <c r="D1387">
        <v>8959.5</v>
      </c>
      <c r="E1387">
        <v>8666.1</v>
      </c>
      <c r="F1387">
        <v>83828210</v>
      </c>
      <c r="G1387">
        <v>1.95E-2</v>
      </c>
    </row>
    <row r="1388" spans="1:7" x14ac:dyDescent="0.2">
      <c r="A1388" s="1">
        <v>43975</v>
      </c>
      <c r="B1388">
        <v>8728.2000000000007</v>
      </c>
      <c r="C1388">
        <v>9177.9</v>
      </c>
      <c r="D1388">
        <v>9292</v>
      </c>
      <c r="E1388">
        <v>8724.1</v>
      </c>
      <c r="F1388">
        <v>1.1100000000000001</v>
      </c>
      <c r="G1388">
        <v>-4.8899999999999999E-2</v>
      </c>
    </row>
    <row r="1389" spans="1:7" x14ac:dyDescent="0.2">
      <c r="A1389" s="1">
        <v>43974</v>
      </c>
      <c r="B1389">
        <v>9177</v>
      </c>
      <c r="C1389">
        <v>9169.7999999999993</v>
      </c>
      <c r="D1389">
        <v>9303.2000000000007</v>
      </c>
      <c r="E1389">
        <v>9098.9</v>
      </c>
      <c r="F1389">
        <v>45503360</v>
      </c>
      <c r="G1389">
        <v>8.0000000000000004E-4</v>
      </c>
    </row>
    <row r="1390" spans="1:7" x14ac:dyDescent="0.2">
      <c r="A1390" s="1">
        <v>43973</v>
      </c>
      <c r="B1390">
        <v>9169.7000000000007</v>
      </c>
      <c r="C1390">
        <v>9058.2000000000007</v>
      </c>
      <c r="D1390">
        <v>9253.5</v>
      </c>
      <c r="E1390">
        <v>8952.1</v>
      </c>
      <c r="F1390">
        <v>53960810</v>
      </c>
      <c r="G1390">
        <v>1.2200000000000001E-2</v>
      </c>
    </row>
    <row r="1391" spans="1:7" x14ac:dyDescent="0.2">
      <c r="A1391" s="1">
        <v>43972</v>
      </c>
      <c r="B1391">
        <v>9059</v>
      </c>
      <c r="C1391">
        <v>9511.6</v>
      </c>
      <c r="D1391">
        <v>9567.1</v>
      </c>
      <c r="E1391">
        <v>8833.6</v>
      </c>
      <c r="F1391">
        <v>1.41</v>
      </c>
      <c r="G1391">
        <v>-4.7600000000000003E-2</v>
      </c>
    </row>
    <row r="1392" spans="1:7" x14ac:dyDescent="0.2">
      <c r="A1392" s="1">
        <v>43971</v>
      </c>
      <c r="B1392">
        <v>9512.2999999999993</v>
      </c>
      <c r="C1392">
        <v>9773</v>
      </c>
      <c r="D1392">
        <v>9829.2999999999993</v>
      </c>
      <c r="E1392">
        <v>9368.4</v>
      </c>
      <c r="F1392">
        <v>1.1499999999999999</v>
      </c>
      <c r="G1392">
        <v>-2.6700000000000002E-2</v>
      </c>
    </row>
    <row r="1393" spans="1:7" x14ac:dyDescent="0.2">
      <c r="A1393" s="1">
        <v>43970</v>
      </c>
      <c r="B1393">
        <v>9773.2999999999993</v>
      </c>
      <c r="C1393">
        <v>9730.7999999999993</v>
      </c>
      <c r="D1393">
        <v>9883.9</v>
      </c>
      <c r="E1393">
        <v>9498.7000000000007</v>
      </c>
      <c r="F1393">
        <v>1.1599999999999999</v>
      </c>
      <c r="G1393">
        <v>4.4000000000000003E-3</v>
      </c>
    </row>
    <row r="1394" spans="1:7" x14ac:dyDescent="0.2">
      <c r="A1394" s="1">
        <v>43969</v>
      </c>
      <c r="B1394">
        <v>9730.7000000000007</v>
      </c>
      <c r="C1394">
        <v>9678.4</v>
      </c>
      <c r="D1394">
        <v>9930.2000000000007</v>
      </c>
      <c r="E1394">
        <v>9524.4</v>
      </c>
      <c r="F1394">
        <v>1.18</v>
      </c>
      <c r="G1394">
        <v>5.4999999999999997E-3</v>
      </c>
    </row>
    <row r="1395" spans="1:7" x14ac:dyDescent="0.2">
      <c r="A1395" s="1">
        <v>43968</v>
      </c>
      <c r="B1395">
        <v>9677.7000000000007</v>
      </c>
      <c r="C1395">
        <v>9376.6</v>
      </c>
      <c r="D1395">
        <v>9866</v>
      </c>
      <c r="E1395">
        <v>9327.7999999999993</v>
      </c>
      <c r="F1395">
        <v>1.18</v>
      </c>
      <c r="G1395">
        <v>3.1800000000000002E-2</v>
      </c>
    </row>
    <row r="1396" spans="1:7" x14ac:dyDescent="0.2">
      <c r="A1396" s="1">
        <v>43967</v>
      </c>
      <c r="B1396">
        <v>9379.5</v>
      </c>
      <c r="C1396">
        <v>9318.1</v>
      </c>
      <c r="D1396">
        <v>9579</v>
      </c>
      <c r="E1396">
        <v>9233</v>
      </c>
      <c r="F1396">
        <v>1.1000000000000001</v>
      </c>
      <c r="G1396">
        <v>6.6E-3</v>
      </c>
    </row>
    <row r="1397" spans="1:7" x14ac:dyDescent="0.2">
      <c r="A1397" s="1">
        <v>43966</v>
      </c>
      <c r="B1397">
        <v>9318</v>
      </c>
      <c r="C1397">
        <v>9778.6</v>
      </c>
      <c r="D1397">
        <v>9819.6</v>
      </c>
      <c r="E1397">
        <v>9223.2000000000007</v>
      </c>
      <c r="F1397">
        <v>1.56</v>
      </c>
      <c r="G1397">
        <v>-4.7100000000000003E-2</v>
      </c>
    </row>
    <row r="1398" spans="1:7" x14ac:dyDescent="0.2">
      <c r="A1398" s="1">
        <v>43965</v>
      </c>
      <c r="B1398">
        <v>9778.4</v>
      </c>
      <c r="C1398">
        <v>9298.7000000000007</v>
      </c>
      <c r="D1398">
        <v>9887.5</v>
      </c>
      <c r="E1398">
        <v>9265.7999999999993</v>
      </c>
      <c r="F1398">
        <v>1.77</v>
      </c>
      <c r="G1398">
        <v>5.16E-2</v>
      </c>
    </row>
    <row r="1399" spans="1:7" x14ac:dyDescent="0.2">
      <c r="A1399" s="1">
        <v>43964</v>
      </c>
      <c r="B1399">
        <v>9298.7000000000007</v>
      </c>
      <c r="C1399">
        <v>8813.9</v>
      </c>
      <c r="D1399">
        <v>9384.6</v>
      </c>
      <c r="E1399">
        <v>8799.1</v>
      </c>
      <c r="F1399">
        <v>1.5</v>
      </c>
      <c r="G1399">
        <v>5.5E-2</v>
      </c>
    </row>
    <row r="1400" spans="1:7" x14ac:dyDescent="0.2">
      <c r="A1400" s="1">
        <v>43963</v>
      </c>
      <c r="B1400">
        <v>8813.7999999999993</v>
      </c>
      <c r="C1400">
        <v>8569.7999999999993</v>
      </c>
      <c r="D1400">
        <v>8964.5</v>
      </c>
      <c r="E1400">
        <v>8542.7999999999993</v>
      </c>
      <c r="F1400">
        <v>1.35</v>
      </c>
      <c r="G1400">
        <v>2.7300000000000001E-2</v>
      </c>
    </row>
    <row r="1401" spans="1:7" x14ac:dyDescent="0.2">
      <c r="A1401" s="1">
        <v>43962</v>
      </c>
      <c r="B1401">
        <v>8579.7999999999993</v>
      </c>
      <c r="C1401">
        <v>8737.6</v>
      </c>
      <c r="D1401">
        <v>9129.6</v>
      </c>
      <c r="E1401">
        <v>8235.6</v>
      </c>
      <c r="F1401">
        <v>2.29</v>
      </c>
      <c r="G1401">
        <v>-1.8200000000000001E-2</v>
      </c>
    </row>
    <row r="1402" spans="1:7" x14ac:dyDescent="0.2">
      <c r="A1402" s="1">
        <v>43961</v>
      </c>
      <c r="B1402">
        <v>8738.7999999999993</v>
      </c>
      <c r="C1402">
        <v>9553.9</v>
      </c>
      <c r="D1402">
        <v>9569.4</v>
      </c>
      <c r="E1402">
        <v>8259.2999999999993</v>
      </c>
      <c r="F1402">
        <v>2.4700000000000002</v>
      </c>
      <c r="G1402">
        <v>-8.5400000000000004E-2</v>
      </c>
    </row>
    <row r="1403" spans="1:7" x14ac:dyDescent="0.2">
      <c r="A1403" s="1">
        <v>43960</v>
      </c>
      <c r="B1403">
        <v>9554.6</v>
      </c>
      <c r="C1403">
        <v>9806</v>
      </c>
      <c r="D1403">
        <v>9910.5</v>
      </c>
      <c r="E1403">
        <v>9533.6</v>
      </c>
      <c r="F1403">
        <v>1.49</v>
      </c>
      <c r="G1403">
        <v>-2.5700000000000001E-2</v>
      </c>
    </row>
    <row r="1404" spans="1:7" x14ac:dyDescent="0.2">
      <c r="A1404" s="1">
        <v>43959</v>
      </c>
      <c r="B1404">
        <v>9806.2000000000007</v>
      </c>
      <c r="C1404">
        <v>9980.1</v>
      </c>
      <c r="D1404">
        <v>10018.200000000001</v>
      </c>
      <c r="E1404">
        <v>9731.4</v>
      </c>
      <c r="F1404">
        <v>1.42</v>
      </c>
      <c r="G1404">
        <v>-1.7399999999999999E-2</v>
      </c>
    </row>
    <row r="1405" spans="1:7" x14ac:dyDescent="0.2">
      <c r="A1405" s="1">
        <v>43958</v>
      </c>
      <c r="B1405">
        <v>9979.7999999999993</v>
      </c>
      <c r="C1405">
        <v>9152.7000000000007</v>
      </c>
      <c r="D1405">
        <v>10033</v>
      </c>
      <c r="E1405">
        <v>9064.7999999999993</v>
      </c>
      <c r="F1405">
        <v>1.91</v>
      </c>
      <c r="G1405">
        <v>9.0499999999999997E-2</v>
      </c>
    </row>
    <row r="1406" spans="1:7" x14ac:dyDescent="0.2">
      <c r="A1406" s="1">
        <v>43957</v>
      </c>
      <c r="B1406">
        <v>9151.4</v>
      </c>
      <c r="C1406">
        <v>9000.6</v>
      </c>
      <c r="D1406">
        <v>9373.7000000000007</v>
      </c>
      <c r="E1406">
        <v>8923.6</v>
      </c>
      <c r="F1406">
        <v>1.62</v>
      </c>
      <c r="G1406">
        <v>1.67E-2</v>
      </c>
    </row>
    <row r="1407" spans="1:7" x14ac:dyDescent="0.2">
      <c r="A1407" s="1">
        <v>43956</v>
      </c>
      <c r="B1407">
        <v>9001</v>
      </c>
      <c r="C1407">
        <v>8874.2000000000007</v>
      </c>
      <c r="D1407">
        <v>9078.7000000000007</v>
      </c>
      <c r="E1407">
        <v>8800.4</v>
      </c>
      <c r="F1407">
        <v>1.05</v>
      </c>
      <c r="G1407">
        <v>1.4200000000000001E-2</v>
      </c>
    </row>
    <row r="1408" spans="1:7" x14ac:dyDescent="0.2">
      <c r="A1408" s="1">
        <v>43955</v>
      </c>
      <c r="B1408">
        <v>8874.7000000000007</v>
      </c>
      <c r="C1408">
        <v>8885.5</v>
      </c>
      <c r="D1408">
        <v>8945.5</v>
      </c>
      <c r="E1408">
        <v>8553.2000000000007</v>
      </c>
      <c r="F1408">
        <v>1.1200000000000001</v>
      </c>
      <c r="G1408">
        <v>-1.1999999999999999E-3</v>
      </c>
    </row>
    <row r="1409" spans="1:7" x14ac:dyDescent="0.2">
      <c r="A1409" s="1">
        <v>43954</v>
      </c>
      <c r="B1409">
        <v>8885.5</v>
      </c>
      <c r="C1409">
        <v>8966.2000000000007</v>
      </c>
      <c r="D1409">
        <v>9169.9</v>
      </c>
      <c r="E1409">
        <v>8742.2000000000007</v>
      </c>
      <c r="F1409">
        <v>1.1499999999999999</v>
      </c>
      <c r="G1409">
        <v>-8.9999999999999993E-3</v>
      </c>
    </row>
    <row r="1410" spans="1:7" x14ac:dyDescent="0.2">
      <c r="A1410" s="1">
        <v>43953</v>
      </c>
      <c r="B1410">
        <v>8966.2999999999993</v>
      </c>
      <c r="C1410">
        <v>8821.6</v>
      </c>
      <c r="D1410">
        <v>8986.2000000000007</v>
      </c>
      <c r="E1410">
        <v>8771.2999999999993</v>
      </c>
      <c r="F1410">
        <v>30271560</v>
      </c>
      <c r="G1410">
        <v>1.6400000000000001E-2</v>
      </c>
    </row>
    <row r="1411" spans="1:7" x14ac:dyDescent="0.2">
      <c r="A1411" s="1">
        <v>43952</v>
      </c>
      <c r="B1411">
        <v>8821.6</v>
      </c>
      <c r="C1411">
        <v>8628.6</v>
      </c>
      <c r="D1411">
        <v>9040.2999999999993</v>
      </c>
      <c r="E1411">
        <v>8621</v>
      </c>
      <c r="F1411">
        <v>1.1100000000000001</v>
      </c>
      <c r="G1411">
        <v>2.23E-2</v>
      </c>
    </row>
    <row r="1412" spans="1:7" x14ac:dyDescent="0.2">
      <c r="A1412" s="1">
        <v>43951</v>
      </c>
      <c r="B1412">
        <v>8629</v>
      </c>
      <c r="C1412">
        <v>8770.6</v>
      </c>
      <c r="D1412">
        <v>9437.5</v>
      </c>
      <c r="E1412">
        <v>8425.5</v>
      </c>
      <c r="F1412">
        <v>2.04</v>
      </c>
      <c r="G1412">
        <v>-1.6199999999999999E-2</v>
      </c>
    </row>
    <row r="1413" spans="1:7" x14ac:dyDescent="0.2">
      <c r="A1413" s="1">
        <v>43950</v>
      </c>
      <c r="B1413">
        <v>8770.9</v>
      </c>
      <c r="C1413">
        <v>7746.7</v>
      </c>
      <c r="D1413">
        <v>8918.5</v>
      </c>
      <c r="E1413">
        <v>7729.7</v>
      </c>
      <c r="F1413">
        <v>1.83</v>
      </c>
      <c r="G1413">
        <v>0.13220000000000001</v>
      </c>
    </row>
    <row r="1414" spans="1:7" x14ac:dyDescent="0.2">
      <c r="A1414" s="1">
        <v>43949</v>
      </c>
      <c r="B1414">
        <v>7746.9</v>
      </c>
      <c r="C1414">
        <v>7766</v>
      </c>
      <c r="D1414">
        <v>7770.1</v>
      </c>
      <c r="E1414">
        <v>7655.3</v>
      </c>
      <c r="F1414">
        <v>7272810</v>
      </c>
      <c r="G1414">
        <v>-2.5000000000000001E-3</v>
      </c>
    </row>
    <row r="1415" spans="1:7" x14ac:dyDescent="0.2">
      <c r="A1415" s="1">
        <v>43948</v>
      </c>
      <c r="B1415">
        <v>7766</v>
      </c>
      <c r="C1415">
        <v>7679.4</v>
      </c>
      <c r="D1415">
        <v>7768.5</v>
      </c>
      <c r="E1415">
        <v>7637.7</v>
      </c>
      <c r="F1415">
        <v>49025000</v>
      </c>
      <c r="G1415">
        <v>1.1299999999999999E-2</v>
      </c>
    </row>
    <row r="1416" spans="1:7" x14ac:dyDescent="0.2">
      <c r="A1416" s="1">
        <v>43947</v>
      </c>
      <c r="B1416">
        <v>7678.9</v>
      </c>
      <c r="C1416">
        <v>7540.4</v>
      </c>
      <c r="D1416">
        <v>7679.4</v>
      </c>
      <c r="E1416">
        <v>7520.5</v>
      </c>
      <c r="F1416">
        <v>54373810</v>
      </c>
      <c r="G1416">
        <v>1.84E-2</v>
      </c>
    </row>
    <row r="1417" spans="1:7" x14ac:dyDescent="0.2">
      <c r="A1417" s="1">
        <v>43946</v>
      </c>
      <c r="B1417">
        <v>7540.4</v>
      </c>
      <c r="C1417">
        <v>7503.9</v>
      </c>
      <c r="D1417">
        <v>7684.6</v>
      </c>
      <c r="E1417">
        <v>7451</v>
      </c>
      <c r="F1417">
        <v>80159490</v>
      </c>
      <c r="G1417">
        <v>4.8999999999999998E-3</v>
      </c>
    </row>
    <row r="1418" spans="1:7" x14ac:dyDescent="0.2">
      <c r="A1418" s="1">
        <v>43945</v>
      </c>
      <c r="B1418">
        <v>7503.8</v>
      </c>
      <c r="C1418">
        <v>7491.3</v>
      </c>
      <c r="D1418">
        <v>7583.5</v>
      </c>
      <c r="E1418">
        <v>7423.5</v>
      </c>
      <c r="F1418">
        <v>90435250</v>
      </c>
      <c r="G1418">
        <v>2E-3</v>
      </c>
    </row>
    <row r="1419" spans="1:7" x14ac:dyDescent="0.2">
      <c r="A1419" s="1">
        <v>43944</v>
      </c>
      <c r="B1419">
        <v>7488.5</v>
      </c>
      <c r="C1419">
        <v>7112.8</v>
      </c>
      <c r="D1419">
        <v>7655.4</v>
      </c>
      <c r="E1419">
        <v>7036.5</v>
      </c>
      <c r="F1419">
        <v>1.34</v>
      </c>
      <c r="G1419">
        <v>5.28E-2</v>
      </c>
    </row>
    <row r="1420" spans="1:7" x14ac:dyDescent="0.2">
      <c r="A1420" s="1">
        <v>43943</v>
      </c>
      <c r="B1420">
        <v>7112.9</v>
      </c>
      <c r="C1420">
        <v>6842.5</v>
      </c>
      <c r="D1420">
        <v>7137.4</v>
      </c>
      <c r="E1420">
        <v>6821.8</v>
      </c>
      <c r="F1420">
        <v>16455240</v>
      </c>
      <c r="G1420">
        <v>3.95E-2</v>
      </c>
    </row>
    <row r="1421" spans="1:7" x14ac:dyDescent="0.2">
      <c r="A1421" s="1">
        <v>43942</v>
      </c>
      <c r="B1421">
        <v>6842.5</v>
      </c>
      <c r="C1421">
        <v>6833.4</v>
      </c>
      <c r="D1421">
        <v>6919.3</v>
      </c>
      <c r="E1421">
        <v>6774.3</v>
      </c>
      <c r="F1421">
        <v>50876490</v>
      </c>
      <c r="G1421">
        <v>1.2999999999999999E-3</v>
      </c>
    </row>
    <row r="1422" spans="1:7" x14ac:dyDescent="0.2">
      <c r="A1422" s="1">
        <v>43941</v>
      </c>
      <c r="B1422">
        <v>6833.5</v>
      </c>
      <c r="C1422">
        <v>7122.9</v>
      </c>
      <c r="D1422">
        <v>7207.5</v>
      </c>
      <c r="E1422">
        <v>6771.2</v>
      </c>
      <c r="F1422">
        <v>1.26</v>
      </c>
      <c r="G1422">
        <v>-4.0599999999999997E-2</v>
      </c>
    </row>
    <row r="1423" spans="1:7" x14ac:dyDescent="0.2">
      <c r="A1423" s="1">
        <v>43940</v>
      </c>
      <c r="B1423">
        <v>7122.9</v>
      </c>
      <c r="C1423">
        <v>7230.9</v>
      </c>
      <c r="D1423">
        <v>7238</v>
      </c>
      <c r="E1423">
        <v>7079.1</v>
      </c>
      <c r="F1423">
        <v>5.93</v>
      </c>
      <c r="G1423">
        <v>-1.49E-2</v>
      </c>
    </row>
    <row r="1424" spans="1:7" x14ac:dyDescent="0.2">
      <c r="A1424" s="1">
        <v>43939</v>
      </c>
      <c r="B1424">
        <v>7230.8</v>
      </c>
      <c r="C1424">
        <v>7035.9</v>
      </c>
      <c r="D1424">
        <v>7259.4</v>
      </c>
      <c r="E1424">
        <v>7031.5</v>
      </c>
      <c r="F1424">
        <v>35840250</v>
      </c>
      <c r="G1424">
        <v>2.7699999999999999E-2</v>
      </c>
    </row>
    <row r="1425" spans="1:7" x14ac:dyDescent="0.2">
      <c r="A1425" s="1">
        <v>43938</v>
      </c>
      <c r="B1425">
        <v>7035.8</v>
      </c>
      <c r="C1425">
        <v>7085.5</v>
      </c>
      <c r="D1425">
        <v>7142.8</v>
      </c>
      <c r="E1425">
        <v>7005.8</v>
      </c>
      <c r="F1425">
        <v>8101000</v>
      </c>
      <c r="G1425">
        <v>-7.0000000000000001E-3</v>
      </c>
    </row>
    <row r="1426" spans="1:7" x14ac:dyDescent="0.2">
      <c r="A1426" s="1">
        <v>43937</v>
      </c>
      <c r="B1426">
        <v>7085.6</v>
      </c>
      <c r="C1426">
        <v>6629.1</v>
      </c>
      <c r="D1426">
        <v>7159.7</v>
      </c>
      <c r="E1426">
        <v>6520.5</v>
      </c>
      <c r="F1426">
        <v>1.54</v>
      </c>
      <c r="G1426">
        <v>6.8900000000000003E-2</v>
      </c>
    </row>
    <row r="1427" spans="1:7" x14ac:dyDescent="0.2">
      <c r="A1427" s="1">
        <v>43936</v>
      </c>
      <c r="B1427">
        <v>6629.1</v>
      </c>
      <c r="C1427">
        <v>6851.3</v>
      </c>
      <c r="D1427">
        <v>6929.5</v>
      </c>
      <c r="E1427">
        <v>6615.9</v>
      </c>
      <c r="F1427">
        <v>1</v>
      </c>
      <c r="G1427">
        <v>-3.2399999999999998E-2</v>
      </c>
    </row>
    <row r="1428" spans="1:7" x14ac:dyDescent="0.2">
      <c r="A1428" s="1">
        <v>43935</v>
      </c>
      <c r="B1428">
        <v>6850.9</v>
      </c>
      <c r="C1428">
        <v>6841.8</v>
      </c>
      <c r="D1428">
        <v>6970.8</v>
      </c>
      <c r="E1428">
        <v>6768.6</v>
      </c>
      <c r="F1428">
        <v>52975090</v>
      </c>
      <c r="G1428">
        <v>1.4E-3</v>
      </c>
    </row>
    <row r="1429" spans="1:7" x14ac:dyDescent="0.2">
      <c r="A1429" s="1">
        <v>43934</v>
      </c>
      <c r="B1429">
        <v>6841.3</v>
      </c>
      <c r="C1429">
        <v>6918.1</v>
      </c>
      <c r="D1429">
        <v>6920.3</v>
      </c>
      <c r="E1429">
        <v>6618.5</v>
      </c>
      <c r="F1429">
        <v>1.25</v>
      </c>
      <c r="G1429">
        <v>-1.0999999999999999E-2</v>
      </c>
    </row>
    <row r="1430" spans="1:7" x14ac:dyDescent="0.2">
      <c r="A1430" s="1">
        <v>43933</v>
      </c>
      <c r="B1430">
        <v>6917.6</v>
      </c>
      <c r="C1430">
        <v>6867.9</v>
      </c>
      <c r="D1430">
        <v>7158.8</v>
      </c>
      <c r="E1430">
        <v>6785.1</v>
      </c>
      <c r="F1430">
        <v>1.1000000000000001</v>
      </c>
      <c r="G1430">
        <v>7.3000000000000001E-3</v>
      </c>
    </row>
    <row r="1431" spans="1:7" x14ac:dyDescent="0.2">
      <c r="A1431" s="1">
        <v>43932</v>
      </c>
      <c r="B1431">
        <v>6867.8</v>
      </c>
      <c r="C1431">
        <v>6862.7</v>
      </c>
      <c r="D1431">
        <v>6931.4</v>
      </c>
      <c r="E1431">
        <v>6765.1</v>
      </c>
      <c r="F1431">
        <v>49043640</v>
      </c>
      <c r="G1431">
        <v>6.9999999999999999E-4</v>
      </c>
    </row>
    <row r="1432" spans="1:7" x14ac:dyDescent="0.2">
      <c r="A1432" s="1">
        <v>43931</v>
      </c>
      <c r="B1432">
        <v>6863.1</v>
      </c>
      <c r="C1432">
        <v>7289</v>
      </c>
      <c r="D1432">
        <v>7294.4</v>
      </c>
      <c r="E1432">
        <v>6756.1</v>
      </c>
      <c r="F1432">
        <v>1.37</v>
      </c>
      <c r="G1432">
        <v>-5.8400000000000001E-2</v>
      </c>
    </row>
    <row r="1433" spans="1:7" x14ac:dyDescent="0.2">
      <c r="A1433" s="1">
        <v>43930</v>
      </c>
      <c r="B1433">
        <v>7289</v>
      </c>
      <c r="C1433">
        <v>7361.1</v>
      </c>
      <c r="D1433">
        <v>7361.1</v>
      </c>
      <c r="E1433">
        <v>7140.3</v>
      </c>
      <c r="F1433">
        <v>52995250</v>
      </c>
      <c r="G1433">
        <v>-9.7999999999999997E-3</v>
      </c>
    </row>
    <row r="1434" spans="1:7" x14ac:dyDescent="0.2">
      <c r="A1434" s="1">
        <v>43929</v>
      </c>
      <c r="B1434">
        <v>7361.2</v>
      </c>
      <c r="C1434">
        <v>7185.6</v>
      </c>
      <c r="D1434">
        <v>7396.1</v>
      </c>
      <c r="E1434">
        <v>7153.1</v>
      </c>
      <c r="F1434">
        <v>92490360</v>
      </c>
      <c r="G1434">
        <v>2.4500000000000001E-2</v>
      </c>
    </row>
    <row r="1435" spans="1:7" x14ac:dyDescent="0.2">
      <c r="A1435" s="1">
        <v>43928</v>
      </c>
      <c r="B1435">
        <v>7185.2</v>
      </c>
      <c r="C1435">
        <v>7332.3</v>
      </c>
      <c r="D1435">
        <v>7440.3</v>
      </c>
      <c r="E1435">
        <v>7101.7</v>
      </c>
      <c r="F1435">
        <v>1.32</v>
      </c>
      <c r="G1435">
        <v>-2.01E-2</v>
      </c>
    </row>
    <row r="1436" spans="1:7" x14ac:dyDescent="0.2">
      <c r="A1436" s="1">
        <v>43927</v>
      </c>
      <c r="B1436">
        <v>7332.3</v>
      </c>
      <c r="C1436">
        <v>6772.8</v>
      </c>
      <c r="D1436">
        <v>7335</v>
      </c>
      <c r="E1436">
        <v>6770.1</v>
      </c>
      <c r="F1436">
        <v>1.53</v>
      </c>
      <c r="G1436">
        <v>8.2600000000000007E-2</v>
      </c>
    </row>
    <row r="1437" spans="1:7" x14ac:dyDescent="0.2">
      <c r="A1437" s="1">
        <v>43926</v>
      </c>
      <c r="B1437">
        <v>6772.7</v>
      </c>
      <c r="C1437">
        <v>6857.5</v>
      </c>
      <c r="D1437">
        <v>6889.4</v>
      </c>
      <c r="E1437">
        <v>6686</v>
      </c>
      <c r="F1437">
        <v>27796890</v>
      </c>
      <c r="G1437">
        <v>-1.23E-2</v>
      </c>
    </row>
    <row r="1438" spans="1:7" x14ac:dyDescent="0.2">
      <c r="A1438" s="1">
        <v>43925</v>
      </c>
      <c r="B1438">
        <v>6857.4</v>
      </c>
      <c r="C1438">
        <v>6735.9</v>
      </c>
      <c r="D1438">
        <v>6958.6</v>
      </c>
      <c r="E1438">
        <v>6679.1</v>
      </c>
      <c r="F1438">
        <v>1.05</v>
      </c>
      <c r="G1438">
        <v>1.7999999999999999E-2</v>
      </c>
    </row>
    <row r="1439" spans="1:7" x14ac:dyDescent="0.2">
      <c r="A1439" s="1">
        <v>43924</v>
      </c>
      <c r="B1439">
        <v>6735.9</v>
      </c>
      <c r="C1439">
        <v>6799.9</v>
      </c>
      <c r="D1439">
        <v>7026.3</v>
      </c>
      <c r="E1439">
        <v>6623.6</v>
      </c>
      <c r="F1439">
        <v>1.35</v>
      </c>
      <c r="G1439">
        <v>-9.4999999999999998E-3</v>
      </c>
    </row>
    <row r="1440" spans="1:7" x14ac:dyDescent="0.2">
      <c r="A1440" s="1">
        <v>43923</v>
      </c>
      <c r="B1440">
        <v>6800.5</v>
      </c>
      <c r="C1440">
        <v>6638.8</v>
      </c>
      <c r="D1440">
        <v>7182.7</v>
      </c>
      <c r="E1440">
        <v>6567.9</v>
      </c>
      <c r="F1440">
        <v>1.74</v>
      </c>
      <c r="G1440">
        <v>2.4400000000000002E-2</v>
      </c>
    </row>
    <row r="1441" spans="1:7" x14ac:dyDescent="0.2">
      <c r="A1441" s="1">
        <v>43922</v>
      </c>
      <c r="B1441">
        <v>6638.5</v>
      </c>
      <c r="C1441">
        <v>6412.4</v>
      </c>
      <c r="D1441">
        <v>6661.3</v>
      </c>
      <c r="E1441">
        <v>6157.4</v>
      </c>
      <c r="F1441">
        <v>1.4</v>
      </c>
      <c r="G1441">
        <v>3.5200000000000002E-2</v>
      </c>
    </row>
    <row r="1442" spans="1:7" x14ac:dyDescent="0.2">
      <c r="A1442" s="1">
        <v>43921</v>
      </c>
      <c r="B1442">
        <v>6412.5</v>
      </c>
      <c r="C1442">
        <v>6391.1</v>
      </c>
      <c r="D1442">
        <v>6513.1</v>
      </c>
      <c r="E1442">
        <v>6346.3</v>
      </c>
      <c r="F1442">
        <v>1.05</v>
      </c>
      <c r="G1442">
        <v>3.3999999999999998E-3</v>
      </c>
    </row>
    <row r="1443" spans="1:7" x14ac:dyDescent="0.2">
      <c r="A1443" s="1">
        <v>43920</v>
      </c>
      <c r="B1443">
        <v>6391</v>
      </c>
      <c r="C1443">
        <v>5890.4</v>
      </c>
      <c r="D1443">
        <v>6576.5</v>
      </c>
      <c r="E1443">
        <v>5872.5</v>
      </c>
      <c r="F1443">
        <v>1.43</v>
      </c>
      <c r="G1443">
        <v>8.5000000000000006E-2</v>
      </c>
    </row>
    <row r="1444" spans="1:7" x14ac:dyDescent="0.2">
      <c r="A1444" s="1">
        <v>43919</v>
      </c>
      <c r="B1444">
        <v>5890.4</v>
      </c>
      <c r="C1444">
        <v>6233.2</v>
      </c>
      <c r="D1444">
        <v>6258.8</v>
      </c>
      <c r="E1444">
        <v>5889.3</v>
      </c>
      <c r="F1444">
        <v>15574890</v>
      </c>
      <c r="G1444">
        <v>-5.5100000000000003E-2</v>
      </c>
    </row>
    <row r="1445" spans="1:7" x14ac:dyDescent="0.2">
      <c r="A1445" s="1">
        <v>43918</v>
      </c>
      <c r="B1445">
        <v>6233.7</v>
      </c>
      <c r="C1445">
        <v>6373.4</v>
      </c>
      <c r="D1445">
        <v>6374.3</v>
      </c>
      <c r="E1445">
        <v>6046.5</v>
      </c>
      <c r="F1445">
        <v>1.26</v>
      </c>
      <c r="G1445">
        <v>-2.1899999999999999E-2</v>
      </c>
    </row>
    <row r="1446" spans="1:7" x14ac:dyDescent="0.2">
      <c r="A1446" s="1">
        <v>43917</v>
      </c>
      <c r="B1446">
        <v>6373.4</v>
      </c>
      <c r="C1446">
        <v>6725.5</v>
      </c>
      <c r="D1446">
        <v>6813.7</v>
      </c>
      <c r="E1446">
        <v>6322.3</v>
      </c>
      <c r="F1446">
        <v>1.1599999999999999</v>
      </c>
      <c r="G1446">
        <v>-5.2299999999999999E-2</v>
      </c>
    </row>
    <row r="1447" spans="1:7" x14ac:dyDescent="0.2">
      <c r="A1447" s="1">
        <v>43916</v>
      </c>
      <c r="B1447">
        <v>6725.1</v>
      </c>
      <c r="C1447">
        <v>6677.9</v>
      </c>
      <c r="D1447">
        <v>6772.9</v>
      </c>
      <c r="E1447">
        <v>6541.7</v>
      </c>
      <c r="F1447">
        <v>1.18</v>
      </c>
      <c r="G1447">
        <v>6.8999999999999999E-3</v>
      </c>
    </row>
    <row r="1448" spans="1:7" x14ac:dyDescent="0.2">
      <c r="A1448" s="1">
        <v>43915</v>
      </c>
      <c r="B1448">
        <v>6678.9</v>
      </c>
      <c r="C1448">
        <v>6744.8</v>
      </c>
      <c r="D1448">
        <v>6930.2</v>
      </c>
      <c r="E1448">
        <v>6474.6</v>
      </c>
      <c r="F1448">
        <v>1.52</v>
      </c>
      <c r="G1448">
        <v>-9.7000000000000003E-3</v>
      </c>
    </row>
    <row r="1449" spans="1:7" x14ac:dyDescent="0.2">
      <c r="A1449" s="1">
        <v>43914</v>
      </c>
      <c r="B1449">
        <v>6744.6</v>
      </c>
      <c r="C1449">
        <v>6468.8</v>
      </c>
      <c r="D1449">
        <v>6814.2</v>
      </c>
      <c r="E1449">
        <v>6380.8</v>
      </c>
      <c r="F1449">
        <v>1.73</v>
      </c>
      <c r="G1449">
        <v>4.2599999999999999E-2</v>
      </c>
    </row>
    <row r="1450" spans="1:7" x14ac:dyDescent="0.2">
      <c r="A1450" s="1">
        <v>43913</v>
      </c>
      <c r="B1450">
        <v>6468.9</v>
      </c>
      <c r="C1450">
        <v>5822</v>
      </c>
      <c r="D1450">
        <v>6564.7</v>
      </c>
      <c r="E1450">
        <v>5710.8</v>
      </c>
      <c r="F1450">
        <v>1.88</v>
      </c>
      <c r="G1450">
        <v>0.1111</v>
      </c>
    </row>
    <row r="1451" spans="1:7" x14ac:dyDescent="0.2">
      <c r="A1451" s="1">
        <v>43912</v>
      </c>
      <c r="B1451">
        <v>5822.1</v>
      </c>
      <c r="C1451">
        <v>6186.9</v>
      </c>
      <c r="D1451">
        <v>6394.4</v>
      </c>
      <c r="E1451">
        <v>5771.2</v>
      </c>
      <c r="F1451">
        <v>1.48</v>
      </c>
      <c r="G1451">
        <v>-5.8900000000000001E-2</v>
      </c>
    </row>
    <row r="1452" spans="1:7" x14ac:dyDescent="0.2">
      <c r="A1452" s="1">
        <v>43911</v>
      </c>
      <c r="B1452">
        <v>6186.2</v>
      </c>
      <c r="C1452">
        <v>6205.6</v>
      </c>
      <c r="D1452">
        <v>6438.3</v>
      </c>
      <c r="E1452">
        <v>5887</v>
      </c>
      <c r="F1452">
        <v>1.64</v>
      </c>
      <c r="G1452">
        <v>-3.0999999999999999E-3</v>
      </c>
    </row>
    <row r="1453" spans="1:7" x14ac:dyDescent="0.2">
      <c r="A1453" s="1">
        <v>43910</v>
      </c>
      <c r="B1453">
        <v>6205.3</v>
      </c>
      <c r="C1453">
        <v>6171.6</v>
      </c>
      <c r="D1453">
        <v>6858.1</v>
      </c>
      <c r="E1453">
        <v>5748.2</v>
      </c>
      <c r="F1453">
        <v>2.2200000000000002</v>
      </c>
      <c r="G1453">
        <v>5.4000000000000003E-3</v>
      </c>
    </row>
    <row r="1454" spans="1:7" x14ac:dyDescent="0.2">
      <c r="A1454" s="1">
        <v>43909</v>
      </c>
      <c r="B1454">
        <v>6172</v>
      </c>
      <c r="C1454">
        <v>5359.2</v>
      </c>
      <c r="D1454">
        <v>6379.5</v>
      </c>
      <c r="E1454">
        <v>5256</v>
      </c>
      <c r="F1454">
        <v>2.1800000000000002</v>
      </c>
      <c r="G1454">
        <v>0.1512</v>
      </c>
    </row>
    <row r="1455" spans="1:7" x14ac:dyDescent="0.2">
      <c r="A1455" s="1">
        <v>43908</v>
      </c>
      <c r="B1455">
        <v>5361.4</v>
      </c>
      <c r="C1455">
        <v>5260.7</v>
      </c>
      <c r="D1455">
        <v>5373.1</v>
      </c>
      <c r="E1455">
        <v>5020.8999999999996</v>
      </c>
      <c r="F1455">
        <v>1.8</v>
      </c>
      <c r="G1455">
        <v>1.9099999999999999E-2</v>
      </c>
    </row>
    <row r="1456" spans="1:7" x14ac:dyDescent="0.2">
      <c r="A1456" s="1">
        <v>43907</v>
      </c>
      <c r="B1456">
        <v>5261.1</v>
      </c>
      <c r="C1456">
        <v>5030.2</v>
      </c>
      <c r="D1456">
        <v>5432.8</v>
      </c>
      <c r="E1456">
        <v>4946.5</v>
      </c>
      <c r="F1456">
        <v>1.89</v>
      </c>
      <c r="G1456">
        <v>4.5900000000000003E-2</v>
      </c>
    </row>
    <row r="1457" spans="1:7" x14ac:dyDescent="0.2">
      <c r="A1457" s="1">
        <v>43906</v>
      </c>
      <c r="B1457">
        <v>5030</v>
      </c>
      <c r="C1457">
        <v>5366.4</v>
      </c>
      <c r="D1457">
        <v>5369.3</v>
      </c>
      <c r="E1457">
        <v>4477.7</v>
      </c>
      <c r="F1457">
        <v>2.5499999999999998</v>
      </c>
      <c r="G1457">
        <v>-6.2700000000000006E-2</v>
      </c>
    </row>
    <row r="1458" spans="1:7" x14ac:dyDescent="0.2">
      <c r="A1458" s="1">
        <v>43905</v>
      </c>
      <c r="B1458">
        <v>5366.3</v>
      </c>
      <c r="C1458">
        <v>5182.8999999999996</v>
      </c>
      <c r="D1458">
        <v>5863.3</v>
      </c>
      <c r="E1458">
        <v>5120.6000000000004</v>
      </c>
      <c r="F1458">
        <v>1.61</v>
      </c>
      <c r="G1458">
        <v>3.5400000000000001E-2</v>
      </c>
    </row>
    <row r="1459" spans="1:7" x14ac:dyDescent="0.2">
      <c r="A1459" s="1">
        <v>43904</v>
      </c>
      <c r="B1459">
        <v>5182.7</v>
      </c>
      <c r="C1459">
        <v>5589.4</v>
      </c>
      <c r="D1459">
        <v>5634.9</v>
      </c>
      <c r="E1459">
        <v>5072.2</v>
      </c>
      <c r="F1459">
        <v>1.69</v>
      </c>
      <c r="G1459">
        <v>-7.1900000000000006E-2</v>
      </c>
    </row>
    <row r="1460" spans="1:7" x14ac:dyDescent="0.2">
      <c r="A1460" s="1">
        <v>43903</v>
      </c>
      <c r="B1460">
        <v>5584.3</v>
      </c>
      <c r="C1460">
        <v>4815.2</v>
      </c>
      <c r="D1460">
        <v>5934.3</v>
      </c>
      <c r="E1460">
        <v>3869.5</v>
      </c>
      <c r="F1460">
        <v>4.17</v>
      </c>
      <c r="G1460">
        <v>0.15709999999999999</v>
      </c>
    </row>
    <row r="1461" spans="1:7" x14ac:dyDescent="0.2">
      <c r="A1461" s="1">
        <v>43902</v>
      </c>
      <c r="B1461">
        <v>4826</v>
      </c>
      <c r="C1461">
        <v>7935.2</v>
      </c>
      <c r="D1461">
        <v>7963.1</v>
      </c>
      <c r="E1461">
        <v>4546.6000000000004</v>
      </c>
      <c r="F1461">
        <v>3.22</v>
      </c>
      <c r="G1461">
        <v>-0.39179999999999998</v>
      </c>
    </row>
    <row r="1462" spans="1:7" x14ac:dyDescent="0.2">
      <c r="A1462" s="1">
        <v>43901</v>
      </c>
      <c r="B1462">
        <v>7935.1</v>
      </c>
      <c r="C1462">
        <v>7892.1</v>
      </c>
      <c r="D1462">
        <v>7976.5</v>
      </c>
      <c r="E1462">
        <v>7606</v>
      </c>
      <c r="F1462">
        <v>1.1000000000000001</v>
      </c>
      <c r="G1462">
        <v>5.5999999999999999E-3</v>
      </c>
    </row>
    <row r="1463" spans="1:7" x14ac:dyDescent="0.2">
      <c r="A1463" s="1">
        <v>43900</v>
      </c>
      <c r="B1463">
        <v>7891.2</v>
      </c>
      <c r="C1463">
        <v>7933</v>
      </c>
      <c r="D1463">
        <v>8145.5</v>
      </c>
      <c r="E1463">
        <v>7740.2</v>
      </c>
      <c r="F1463">
        <v>1.2</v>
      </c>
      <c r="G1463">
        <v>-5.3E-3</v>
      </c>
    </row>
    <row r="1464" spans="1:7" x14ac:dyDescent="0.2">
      <c r="A1464" s="1">
        <v>43899</v>
      </c>
      <c r="B1464">
        <v>7933</v>
      </c>
      <c r="C1464">
        <v>8035.8</v>
      </c>
      <c r="D1464">
        <v>8158.8</v>
      </c>
      <c r="E1464">
        <v>7648.7</v>
      </c>
      <c r="F1464">
        <v>1.54</v>
      </c>
      <c r="G1464">
        <v>-1.26E-2</v>
      </c>
    </row>
    <row r="1465" spans="1:7" x14ac:dyDescent="0.2">
      <c r="A1465" s="1">
        <v>43898</v>
      </c>
      <c r="B1465">
        <v>8034.1</v>
      </c>
      <c r="C1465">
        <v>8887.7999999999993</v>
      </c>
      <c r="D1465">
        <v>8888</v>
      </c>
      <c r="E1465">
        <v>8015.3</v>
      </c>
      <c r="F1465">
        <v>1.1100000000000001</v>
      </c>
      <c r="G1465">
        <v>-9.6100000000000005E-2</v>
      </c>
    </row>
    <row r="1466" spans="1:7" x14ac:dyDescent="0.2">
      <c r="A1466" s="1">
        <v>43897</v>
      </c>
      <c r="B1466">
        <v>8887.7999999999993</v>
      </c>
      <c r="C1466">
        <v>9134.2000000000007</v>
      </c>
      <c r="D1466">
        <v>9180.7999999999993</v>
      </c>
      <c r="E1466">
        <v>8848.7000000000007</v>
      </c>
      <c r="F1466">
        <v>48792250</v>
      </c>
      <c r="G1466">
        <v>-2.7E-2</v>
      </c>
    </row>
    <row r="1467" spans="1:7" x14ac:dyDescent="0.2">
      <c r="A1467" s="1">
        <v>43896</v>
      </c>
      <c r="B1467">
        <v>9134.7999999999993</v>
      </c>
      <c r="C1467">
        <v>9060.6</v>
      </c>
      <c r="D1467">
        <v>9165.2000000000007</v>
      </c>
      <c r="E1467">
        <v>9004.9</v>
      </c>
      <c r="F1467">
        <v>1.04</v>
      </c>
      <c r="G1467">
        <v>8.2000000000000007E-3</v>
      </c>
    </row>
    <row r="1468" spans="1:7" x14ac:dyDescent="0.2">
      <c r="A1468" s="1">
        <v>43895</v>
      </c>
      <c r="B1468">
        <v>9060.2999999999993</v>
      </c>
      <c r="C1468">
        <v>8757.9</v>
      </c>
      <c r="D1468">
        <v>9147.2999999999993</v>
      </c>
      <c r="E1468">
        <v>8751.5</v>
      </c>
      <c r="F1468">
        <v>72257760</v>
      </c>
      <c r="G1468">
        <v>3.4500000000000003E-2</v>
      </c>
    </row>
    <row r="1469" spans="1:7" x14ac:dyDescent="0.2">
      <c r="A1469" s="1">
        <v>43894</v>
      </c>
      <c r="B1469">
        <v>8757.9</v>
      </c>
      <c r="C1469">
        <v>8761.2999999999993</v>
      </c>
      <c r="D1469">
        <v>8840.2999999999993</v>
      </c>
      <c r="E1469">
        <v>8679.7000000000007</v>
      </c>
      <c r="F1469">
        <v>52418610.000000007</v>
      </c>
      <c r="G1469">
        <v>-4.0000000000000002E-4</v>
      </c>
    </row>
    <row r="1470" spans="1:7" x14ac:dyDescent="0.2">
      <c r="A1470" s="1">
        <v>43893</v>
      </c>
      <c r="B1470">
        <v>8761.4</v>
      </c>
      <c r="C1470">
        <v>8906.1</v>
      </c>
      <c r="D1470">
        <v>8911.7000000000007</v>
      </c>
      <c r="E1470">
        <v>8669.2999999999993</v>
      </c>
      <c r="F1470">
        <v>1.01</v>
      </c>
      <c r="G1470">
        <v>-1.61E-2</v>
      </c>
    </row>
    <row r="1471" spans="1:7" x14ac:dyDescent="0.2">
      <c r="A1471" s="1">
        <v>43892</v>
      </c>
      <c r="B1471">
        <v>8904.7999999999993</v>
      </c>
      <c r="C1471">
        <v>8537.5</v>
      </c>
      <c r="D1471">
        <v>8961.7999999999993</v>
      </c>
      <c r="E1471">
        <v>8503.1</v>
      </c>
      <c r="F1471">
        <v>1.02</v>
      </c>
      <c r="G1471">
        <v>4.2700000000000002E-2</v>
      </c>
    </row>
    <row r="1472" spans="1:7" x14ac:dyDescent="0.2">
      <c r="A1472" s="1">
        <v>43891</v>
      </c>
      <c r="B1472">
        <v>8540</v>
      </c>
      <c r="C1472">
        <v>8543.7999999999993</v>
      </c>
      <c r="D1472">
        <v>8737.2000000000007</v>
      </c>
      <c r="E1472">
        <v>8437.2000000000007</v>
      </c>
      <c r="F1472">
        <v>3920250</v>
      </c>
      <c r="G1472">
        <v>-4.0000000000000002E-4</v>
      </c>
    </row>
    <row r="1473" spans="1:7" x14ac:dyDescent="0.2">
      <c r="A1473" s="1">
        <v>43890</v>
      </c>
      <c r="B1473">
        <v>8543.7000000000007</v>
      </c>
      <c r="C1473">
        <v>8697.1</v>
      </c>
      <c r="D1473">
        <v>8793.7000000000007</v>
      </c>
      <c r="E1473">
        <v>8539.7999999999993</v>
      </c>
      <c r="F1473">
        <v>30071360.000000004</v>
      </c>
      <c r="G1473">
        <v>-1.77E-2</v>
      </c>
    </row>
    <row r="1474" spans="1:7" x14ac:dyDescent="0.2">
      <c r="A1474" s="1">
        <v>43889</v>
      </c>
      <c r="B1474">
        <v>8697.5</v>
      </c>
      <c r="C1474">
        <v>8820.1</v>
      </c>
      <c r="D1474">
        <v>8898.7000000000007</v>
      </c>
      <c r="E1474">
        <v>8451.9</v>
      </c>
      <c r="F1474">
        <v>1.08</v>
      </c>
      <c r="G1474">
        <v>-1.37E-2</v>
      </c>
    </row>
    <row r="1475" spans="1:7" x14ac:dyDescent="0.2">
      <c r="A1475" s="1">
        <v>43888</v>
      </c>
      <c r="B1475">
        <v>8818.6</v>
      </c>
      <c r="C1475">
        <v>8800.1</v>
      </c>
      <c r="D1475">
        <v>8968.2999999999993</v>
      </c>
      <c r="E1475">
        <v>8538.5</v>
      </c>
      <c r="F1475">
        <v>1.1299999999999999</v>
      </c>
      <c r="G1475">
        <v>2.0999999999999999E-3</v>
      </c>
    </row>
    <row r="1476" spans="1:7" x14ac:dyDescent="0.2">
      <c r="A1476" s="1">
        <v>43887</v>
      </c>
      <c r="B1476">
        <v>8800.2999999999993</v>
      </c>
      <c r="C1476">
        <v>9317.1</v>
      </c>
      <c r="D1476">
        <v>9368.1</v>
      </c>
      <c r="E1476">
        <v>8672</v>
      </c>
      <c r="F1476">
        <v>1.32</v>
      </c>
      <c r="G1476">
        <v>-5.5500000000000001E-2</v>
      </c>
    </row>
    <row r="1477" spans="1:7" x14ac:dyDescent="0.2">
      <c r="A1477" s="1">
        <v>43886</v>
      </c>
      <c r="B1477">
        <v>9317.2000000000007</v>
      </c>
      <c r="C1477">
        <v>9662.6</v>
      </c>
      <c r="D1477">
        <v>9672.2999999999993</v>
      </c>
      <c r="E1477">
        <v>9269.7999999999993</v>
      </c>
      <c r="F1477">
        <v>90983090</v>
      </c>
      <c r="G1477">
        <v>-3.5700000000000003E-2</v>
      </c>
    </row>
    <row r="1478" spans="1:7" x14ac:dyDescent="0.2">
      <c r="A1478" s="1">
        <v>43885</v>
      </c>
      <c r="B1478">
        <v>9662.7000000000007</v>
      </c>
      <c r="C1478">
        <v>9943.2000000000007</v>
      </c>
      <c r="D1478">
        <v>9981</v>
      </c>
      <c r="E1478">
        <v>9507</v>
      </c>
      <c r="F1478">
        <v>0</v>
      </c>
      <c r="G1478">
        <v>-2.8199999999999999E-2</v>
      </c>
    </row>
    <row r="1479" spans="1:7" x14ac:dyDescent="0.2">
      <c r="A1479" s="1">
        <v>43884</v>
      </c>
      <c r="B1479">
        <v>9942.7000000000007</v>
      </c>
      <c r="C1479">
        <v>9655.6</v>
      </c>
      <c r="D1479">
        <v>9965.6</v>
      </c>
      <c r="E1479">
        <v>9653.4</v>
      </c>
      <c r="F1479">
        <v>68277440</v>
      </c>
      <c r="G1479">
        <v>2.9700000000000001E-2</v>
      </c>
    </row>
    <row r="1480" spans="1:7" x14ac:dyDescent="0.2">
      <c r="A1480" s="1">
        <v>43883</v>
      </c>
      <c r="B1480">
        <v>9655.7000000000007</v>
      </c>
      <c r="C1480">
        <v>9684.5</v>
      </c>
      <c r="D1480">
        <v>9706.5</v>
      </c>
      <c r="E1480">
        <v>9569.7999999999993</v>
      </c>
      <c r="F1480">
        <v>51909440</v>
      </c>
      <c r="G1480">
        <v>-3.0000000000000001E-3</v>
      </c>
    </row>
    <row r="1481" spans="1:7" x14ac:dyDescent="0.2">
      <c r="A1481" s="1">
        <v>43882</v>
      </c>
      <c r="B1481">
        <v>9684.5</v>
      </c>
      <c r="C1481">
        <v>9602.2000000000007</v>
      </c>
      <c r="D1481">
        <v>9747.1</v>
      </c>
      <c r="E1481">
        <v>9574.5</v>
      </c>
      <c r="F1481">
        <v>43713210</v>
      </c>
      <c r="G1481">
        <v>8.5000000000000006E-3</v>
      </c>
    </row>
    <row r="1482" spans="1:7" x14ac:dyDescent="0.2">
      <c r="A1482" s="1">
        <v>43881</v>
      </c>
      <c r="B1482">
        <v>9602.4</v>
      </c>
      <c r="C1482">
        <v>9611.9</v>
      </c>
      <c r="D1482">
        <v>9681.4</v>
      </c>
      <c r="E1482">
        <v>9448.9</v>
      </c>
      <c r="F1482">
        <v>69664000</v>
      </c>
      <c r="G1482">
        <v>-6.9999999999999999E-4</v>
      </c>
    </row>
    <row r="1483" spans="1:7" x14ac:dyDescent="0.2">
      <c r="A1483" s="1">
        <v>43880</v>
      </c>
      <c r="B1483">
        <v>9609.4</v>
      </c>
      <c r="C1483">
        <v>10158.6</v>
      </c>
      <c r="D1483">
        <v>10230.9</v>
      </c>
      <c r="E1483">
        <v>9424.2999999999993</v>
      </c>
      <c r="F1483">
        <v>86065250</v>
      </c>
      <c r="G1483">
        <v>-5.3999999999999999E-2</v>
      </c>
    </row>
    <row r="1484" spans="1:7" x14ac:dyDescent="0.2">
      <c r="A1484" s="1">
        <v>43879</v>
      </c>
      <c r="B1484">
        <v>10158.4</v>
      </c>
      <c r="C1484">
        <v>9701.5</v>
      </c>
      <c r="D1484">
        <v>10230.1</v>
      </c>
      <c r="E1484">
        <v>9601.6</v>
      </c>
      <c r="F1484">
        <v>86077810</v>
      </c>
      <c r="G1484">
        <v>4.7100000000000003E-2</v>
      </c>
    </row>
    <row r="1485" spans="1:7" x14ac:dyDescent="0.2">
      <c r="A1485" s="1">
        <v>43878</v>
      </c>
      <c r="B1485">
        <v>9701.4</v>
      </c>
      <c r="C1485">
        <v>9931.7000000000007</v>
      </c>
      <c r="D1485">
        <v>9951.5</v>
      </c>
      <c r="E1485">
        <v>9468.9</v>
      </c>
      <c r="F1485">
        <v>84645440</v>
      </c>
      <c r="G1485">
        <v>-2.3199999999999998E-2</v>
      </c>
    </row>
    <row r="1486" spans="1:7" x14ac:dyDescent="0.2">
      <c r="A1486" s="1">
        <v>43877</v>
      </c>
      <c r="B1486">
        <v>9932.2999999999993</v>
      </c>
      <c r="C1486">
        <v>9907.4</v>
      </c>
      <c r="D1486">
        <v>10056.4</v>
      </c>
      <c r="E1486">
        <v>9654.9</v>
      </c>
      <c r="F1486">
        <v>73610810</v>
      </c>
      <c r="G1486">
        <v>2.5000000000000001E-3</v>
      </c>
    </row>
    <row r="1487" spans="1:7" x14ac:dyDescent="0.2">
      <c r="A1487" s="1">
        <v>43876</v>
      </c>
      <c r="B1487">
        <v>9907.7000000000007</v>
      </c>
      <c r="C1487">
        <v>10336</v>
      </c>
      <c r="D1487">
        <v>10369.799999999999</v>
      </c>
      <c r="E1487">
        <v>9831.7000000000007</v>
      </c>
      <c r="F1487">
        <v>65513609.999999993</v>
      </c>
      <c r="G1487">
        <v>-4.1200000000000001E-2</v>
      </c>
    </row>
    <row r="1488" spans="1:7" x14ac:dyDescent="0.2">
      <c r="A1488" s="1">
        <v>43875</v>
      </c>
      <c r="B1488">
        <v>10333</v>
      </c>
      <c r="C1488">
        <v>10235.5</v>
      </c>
      <c r="D1488">
        <v>10372.4</v>
      </c>
      <c r="E1488">
        <v>10125.200000000001</v>
      </c>
      <c r="F1488">
        <v>37358010</v>
      </c>
      <c r="G1488">
        <v>9.5999999999999992E-3</v>
      </c>
    </row>
    <row r="1489" spans="1:7" x14ac:dyDescent="0.2">
      <c r="A1489" s="1">
        <v>43874</v>
      </c>
      <c r="B1489">
        <v>10235.1</v>
      </c>
      <c r="C1489">
        <v>10321.9</v>
      </c>
      <c r="D1489">
        <v>10482.6</v>
      </c>
      <c r="E1489">
        <v>10116.9</v>
      </c>
      <c r="F1489">
        <v>28209000</v>
      </c>
      <c r="G1489">
        <v>-8.0000000000000002E-3</v>
      </c>
    </row>
    <row r="1490" spans="1:7" x14ac:dyDescent="0.2">
      <c r="A1490" s="1">
        <v>43873</v>
      </c>
      <c r="B1490">
        <v>10317.700000000001</v>
      </c>
      <c r="C1490">
        <v>10229.299999999999</v>
      </c>
      <c r="D1490">
        <v>10435.6</v>
      </c>
      <c r="E1490">
        <v>10229.299999999999</v>
      </c>
      <c r="F1490">
        <v>20081250</v>
      </c>
      <c r="G1490">
        <v>8.6E-3</v>
      </c>
    </row>
    <row r="1491" spans="1:7" x14ac:dyDescent="0.2">
      <c r="A1491" s="1">
        <v>43872</v>
      </c>
      <c r="B1491">
        <v>10229.5</v>
      </c>
      <c r="C1491">
        <v>9854</v>
      </c>
      <c r="D1491">
        <v>10314.1</v>
      </c>
      <c r="E1491">
        <v>9725.1</v>
      </c>
      <c r="F1491">
        <v>22155840</v>
      </c>
      <c r="G1491">
        <v>3.8100000000000002E-2</v>
      </c>
    </row>
    <row r="1492" spans="1:7" x14ac:dyDescent="0.2">
      <c r="A1492" s="1">
        <v>43871</v>
      </c>
      <c r="B1492">
        <v>9854.1</v>
      </c>
      <c r="C1492">
        <v>10151.5</v>
      </c>
      <c r="D1492">
        <v>10181.700000000001</v>
      </c>
      <c r="E1492">
        <v>9774.7999999999993</v>
      </c>
      <c r="F1492">
        <v>17186840</v>
      </c>
      <c r="G1492">
        <v>-2.93E-2</v>
      </c>
    </row>
    <row r="1493" spans="1:7" x14ac:dyDescent="0.2">
      <c r="A1493" s="1">
        <v>43870</v>
      </c>
      <c r="B1493">
        <v>10151.5</v>
      </c>
      <c r="C1493">
        <v>9895.4</v>
      </c>
      <c r="D1493">
        <v>10157.1</v>
      </c>
      <c r="E1493">
        <v>9882.7000000000007</v>
      </c>
      <c r="F1493">
        <v>21607250</v>
      </c>
      <c r="G1493">
        <v>2.5899999999999999E-2</v>
      </c>
    </row>
    <row r="1494" spans="1:7" x14ac:dyDescent="0.2">
      <c r="A1494" s="1">
        <v>43869</v>
      </c>
      <c r="B1494">
        <v>9895.5</v>
      </c>
      <c r="C1494">
        <v>9817.2999999999993</v>
      </c>
      <c r="D1494">
        <v>9931.2000000000007</v>
      </c>
      <c r="E1494">
        <v>9673.2000000000007</v>
      </c>
      <c r="F1494">
        <v>17090610</v>
      </c>
      <c r="G1494">
        <v>7.7999999999999996E-3</v>
      </c>
    </row>
    <row r="1495" spans="1:7" x14ac:dyDescent="0.2">
      <c r="A1495" s="1">
        <v>43868</v>
      </c>
      <c r="B1495">
        <v>9818.6</v>
      </c>
      <c r="C1495">
        <v>9771.9</v>
      </c>
      <c r="D1495">
        <v>9872.5</v>
      </c>
      <c r="E1495">
        <v>9738.7000000000007</v>
      </c>
      <c r="F1495">
        <v>58460160</v>
      </c>
      <c r="G1495">
        <v>4.7999999999999996E-3</v>
      </c>
    </row>
    <row r="1496" spans="1:7" x14ac:dyDescent="0.2">
      <c r="A1496" s="1">
        <v>43867</v>
      </c>
      <c r="B1496">
        <v>9772</v>
      </c>
      <c r="C1496">
        <v>9611.7999999999993</v>
      </c>
      <c r="D1496">
        <v>9854.9</v>
      </c>
      <c r="E1496">
        <v>9536.1</v>
      </c>
      <c r="F1496">
        <v>52170890</v>
      </c>
      <c r="G1496">
        <v>1.67E-2</v>
      </c>
    </row>
    <row r="1497" spans="1:7" x14ac:dyDescent="0.2">
      <c r="A1497" s="1">
        <v>43866</v>
      </c>
      <c r="B1497">
        <v>9611.7999999999993</v>
      </c>
      <c r="C1497">
        <v>9194.1</v>
      </c>
      <c r="D1497">
        <v>9726.7999999999993</v>
      </c>
      <c r="E1497">
        <v>9179.9</v>
      </c>
      <c r="F1497">
        <v>35487160</v>
      </c>
      <c r="G1497">
        <v>4.5400000000000003E-2</v>
      </c>
    </row>
    <row r="1498" spans="1:7" x14ac:dyDescent="0.2">
      <c r="A1498" s="1">
        <v>43865</v>
      </c>
      <c r="B1498">
        <v>9193.9</v>
      </c>
      <c r="C1498">
        <v>9296.5</v>
      </c>
      <c r="D1498">
        <v>9347.5</v>
      </c>
      <c r="E1498">
        <v>9193.9</v>
      </c>
      <c r="F1498">
        <v>44314240</v>
      </c>
      <c r="G1498">
        <v>-1.0999999999999999E-2</v>
      </c>
    </row>
    <row r="1499" spans="1:7" x14ac:dyDescent="0.2">
      <c r="A1499" s="1">
        <v>43864</v>
      </c>
      <c r="B1499">
        <v>9296.6</v>
      </c>
      <c r="C1499">
        <v>9334.6</v>
      </c>
      <c r="D1499">
        <v>9582.7999999999993</v>
      </c>
      <c r="E1499">
        <v>9243.1</v>
      </c>
      <c r="F1499">
        <v>27354210</v>
      </c>
      <c r="G1499">
        <v>-4.1000000000000003E-3</v>
      </c>
    </row>
    <row r="1500" spans="1:7" x14ac:dyDescent="0.2">
      <c r="A1500" s="1">
        <v>43863</v>
      </c>
      <c r="B1500">
        <v>9334.9</v>
      </c>
      <c r="C1500">
        <v>9381.5</v>
      </c>
      <c r="D1500">
        <v>9465.4</v>
      </c>
      <c r="E1500">
        <v>9183.1</v>
      </c>
      <c r="F1500">
        <v>25284690</v>
      </c>
      <c r="G1500">
        <v>-5.0000000000000001E-3</v>
      </c>
    </row>
    <row r="1501" spans="1:7" x14ac:dyDescent="0.2">
      <c r="A1501" s="1">
        <v>43862</v>
      </c>
      <c r="B1501">
        <v>9381.6</v>
      </c>
      <c r="C1501">
        <v>9349.2999999999993</v>
      </c>
      <c r="D1501">
        <v>9458.7999999999993</v>
      </c>
      <c r="E1501">
        <v>9301.5</v>
      </c>
      <c r="F1501">
        <v>19253640</v>
      </c>
      <c r="G1501">
        <v>3.5000000000000001E-3</v>
      </c>
    </row>
    <row r="1502" spans="1:7" x14ac:dyDescent="0.2">
      <c r="A1502" s="1">
        <v>43861</v>
      </c>
      <c r="B1502">
        <v>9349.1</v>
      </c>
      <c r="C1502">
        <v>9508.2999999999993</v>
      </c>
      <c r="D1502">
        <v>9525</v>
      </c>
      <c r="E1502">
        <v>9222.2999999999993</v>
      </c>
      <c r="F1502">
        <v>23434690</v>
      </c>
      <c r="G1502">
        <v>-1.66E-2</v>
      </c>
    </row>
    <row r="1503" spans="1:7" x14ac:dyDescent="0.2">
      <c r="A1503" s="1">
        <v>43860</v>
      </c>
      <c r="B1503">
        <v>9507.2999999999993</v>
      </c>
      <c r="C1503">
        <v>9299.1</v>
      </c>
      <c r="D1503">
        <v>9569</v>
      </c>
      <c r="E1503">
        <v>9209.2000000000007</v>
      </c>
      <c r="F1503">
        <v>16069410</v>
      </c>
      <c r="G1503">
        <v>2.24E-2</v>
      </c>
    </row>
    <row r="1504" spans="1:7" x14ac:dyDescent="0.2">
      <c r="A1504" s="1">
        <v>43859</v>
      </c>
      <c r="B1504">
        <v>9298.9</v>
      </c>
      <c r="C1504">
        <v>9377.2999999999993</v>
      </c>
      <c r="D1504">
        <v>9428.7000000000007</v>
      </c>
      <c r="E1504">
        <v>9250.9</v>
      </c>
      <c r="F1504">
        <v>65989440</v>
      </c>
      <c r="G1504">
        <v>-8.3999999999999995E-3</v>
      </c>
    </row>
    <row r="1505" spans="1:7" x14ac:dyDescent="0.2">
      <c r="A1505" s="1">
        <v>43858</v>
      </c>
      <c r="B1505">
        <v>9377.2999999999993</v>
      </c>
      <c r="C1505">
        <v>8866.6</v>
      </c>
      <c r="D1505">
        <v>9389.5</v>
      </c>
      <c r="E1505">
        <v>8866.6</v>
      </c>
      <c r="F1505">
        <v>19084000</v>
      </c>
      <c r="G1505">
        <v>5.7599999999999998E-2</v>
      </c>
    </row>
    <row r="1506" spans="1:7" x14ac:dyDescent="0.2">
      <c r="A1506" s="1">
        <v>43857</v>
      </c>
      <c r="B1506">
        <v>8866.6</v>
      </c>
      <c r="C1506">
        <v>8608.1</v>
      </c>
      <c r="D1506">
        <v>8983.1</v>
      </c>
      <c r="E1506">
        <v>8585.6</v>
      </c>
      <c r="F1506">
        <v>31790250.000000004</v>
      </c>
      <c r="G1506">
        <v>3.0099999999999998E-2</v>
      </c>
    </row>
    <row r="1507" spans="1:7" x14ac:dyDescent="0.2">
      <c r="A1507" s="1">
        <v>43856</v>
      </c>
      <c r="B1507">
        <v>8607.7999999999993</v>
      </c>
      <c r="C1507">
        <v>8341.6</v>
      </c>
      <c r="D1507">
        <v>8607.7999999999993</v>
      </c>
      <c r="E1507">
        <v>8304.9</v>
      </c>
      <c r="F1507">
        <v>15923560</v>
      </c>
      <c r="G1507">
        <v>3.1899999999999998E-2</v>
      </c>
    </row>
    <row r="1508" spans="1:7" x14ac:dyDescent="0.2">
      <c r="A1508" s="1">
        <v>43855</v>
      </c>
      <c r="B1508">
        <v>8341.6</v>
      </c>
      <c r="C1508">
        <v>8439.9</v>
      </c>
      <c r="D1508">
        <v>8447.6</v>
      </c>
      <c r="E1508">
        <v>8277.2000000000007</v>
      </c>
      <c r="F1508">
        <v>0</v>
      </c>
      <c r="G1508">
        <v>-1.17E-2</v>
      </c>
    </row>
    <row r="1509" spans="1:7" x14ac:dyDescent="0.2">
      <c r="A1509" s="1">
        <v>43854</v>
      </c>
      <c r="B1509">
        <v>8439.9</v>
      </c>
      <c r="C1509">
        <v>8404.9</v>
      </c>
      <c r="D1509">
        <v>8522</v>
      </c>
      <c r="E1509">
        <v>8242.6</v>
      </c>
      <c r="F1509">
        <v>1234040</v>
      </c>
      <c r="G1509">
        <v>4.1000000000000003E-3</v>
      </c>
    </row>
    <row r="1510" spans="1:7" x14ac:dyDescent="0.2">
      <c r="A1510" s="1">
        <v>43853</v>
      </c>
      <c r="B1510">
        <v>8405.1</v>
      </c>
      <c r="C1510">
        <v>8678.5</v>
      </c>
      <c r="D1510">
        <v>8687.2999999999993</v>
      </c>
      <c r="E1510">
        <v>8309.6</v>
      </c>
      <c r="F1510">
        <v>48418890</v>
      </c>
      <c r="G1510">
        <v>-3.15E-2</v>
      </c>
    </row>
    <row r="1511" spans="1:7" x14ac:dyDescent="0.2">
      <c r="A1511" s="1">
        <v>43852</v>
      </c>
      <c r="B1511">
        <v>8678.5</v>
      </c>
      <c r="C1511">
        <v>8733</v>
      </c>
      <c r="D1511">
        <v>8805.4</v>
      </c>
      <c r="E1511">
        <v>8610.7999999999993</v>
      </c>
      <c r="F1511">
        <v>3054360</v>
      </c>
      <c r="G1511">
        <v>-6.1999999999999998E-3</v>
      </c>
    </row>
    <row r="1512" spans="1:7" x14ac:dyDescent="0.2">
      <c r="A1512" s="1">
        <v>43851</v>
      </c>
      <c r="B1512">
        <v>8732.6</v>
      </c>
      <c r="C1512">
        <v>8642</v>
      </c>
      <c r="D1512">
        <v>8770.2999999999993</v>
      </c>
      <c r="E1512">
        <v>8524</v>
      </c>
      <c r="F1512">
        <v>10804000</v>
      </c>
      <c r="G1512">
        <v>1.0500000000000001E-2</v>
      </c>
    </row>
    <row r="1513" spans="1:7" x14ac:dyDescent="0.2">
      <c r="A1513" s="1">
        <v>43850</v>
      </c>
      <c r="B1513">
        <v>8641.9</v>
      </c>
      <c r="C1513">
        <v>8705.7000000000007</v>
      </c>
      <c r="D1513">
        <v>8740.1</v>
      </c>
      <c r="E1513">
        <v>8539.2000000000007</v>
      </c>
      <c r="F1513">
        <v>3594359.9999999995</v>
      </c>
      <c r="G1513">
        <v>-7.4000000000000003E-3</v>
      </c>
    </row>
    <row r="1514" spans="1:7" x14ac:dyDescent="0.2">
      <c r="A1514" s="1">
        <v>43849</v>
      </c>
      <c r="B1514">
        <v>8706.2000000000007</v>
      </c>
      <c r="C1514">
        <v>8916.2999999999993</v>
      </c>
      <c r="D1514">
        <v>9183.7000000000007</v>
      </c>
      <c r="E1514">
        <v>8552.7999999999993</v>
      </c>
      <c r="F1514">
        <v>975010</v>
      </c>
      <c r="G1514">
        <v>-2.3599999999999999E-2</v>
      </c>
    </row>
    <row r="1515" spans="1:7" x14ac:dyDescent="0.2">
      <c r="A1515" s="1">
        <v>43848</v>
      </c>
      <c r="B1515">
        <v>8916.2999999999993</v>
      </c>
      <c r="C1515">
        <v>8913</v>
      </c>
      <c r="D1515">
        <v>8982.2999999999993</v>
      </c>
      <c r="E1515">
        <v>8814.6</v>
      </c>
      <c r="F1515">
        <v>46452760</v>
      </c>
      <c r="G1515">
        <v>4.0000000000000002E-4</v>
      </c>
    </row>
    <row r="1516" spans="1:7" x14ac:dyDescent="0.2">
      <c r="A1516" s="1">
        <v>43847</v>
      </c>
      <c r="B1516">
        <v>8913.1</v>
      </c>
      <c r="C1516">
        <v>8726.7000000000007</v>
      </c>
      <c r="D1516">
        <v>9005.1</v>
      </c>
      <c r="E1516">
        <v>8675.9</v>
      </c>
      <c r="F1516">
        <v>8735210</v>
      </c>
      <c r="G1516">
        <v>2.1299999999999999E-2</v>
      </c>
    </row>
    <row r="1517" spans="1:7" x14ac:dyDescent="0.2">
      <c r="A1517" s="1">
        <v>43846</v>
      </c>
      <c r="B1517">
        <v>8726.9</v>
      </c>
      <c r="C1517">
        <v>8818.1</v>
      </c>
      <c r="D1517">
        <v>8850</v>
      </c>
      <c r="E1517">
        <v>8605.7999999999993</v>
      </c>
      <c r="F1517">
        <v>23946240</v>
      </c>
      <c r="G1517">
        <v>-1.04E-2</v>
      </c>
    </row>
    <row r="1518" spans="1:7" x14ac:dyDescent="0.2">
      <c r="A1518" s="1">
        <v>43845</v>
      </c>
      <c r="B1518">
        <v>8818.2999999999993</v>
      </c>
      <c r="C1518">
        <v>8827.9</v>
      </c>
      <c r="D1518">
        <v>8904</v>
      </c>
      <c r="E1518">
        <v>8615.5</v>
      </c>
      <c r="F1518">
        <v>1.17</v>
      </c>
      <c r="G1518">
        <v>-1.1999999999999999E-3</v>
      </c>
    </row>
    <row r="1519" spans="1:7" x14ac:dyDescent="0.2">
      <c r="A1519" s="1">
        <v>43844</v>
      </c>
      <c r="B1519">
        <v>8829.2000000000007</v>
      </c>
      <c r="C1519">
        <v>8111.2</v>
      </c>
      <c r="D1519">
        <v>8898.7000000000007</v>
      </c>
      <c r="E1519">
        <v>8111.2</v>
      </c>
      <c r="F1519">
        <v>1.48</v>
      </c>
      <c r="G1519">
        <v>8.8499999999999995E-2</v>
      </c>
    </row>
    <row r="1520" spans="1:7" x14ac:dyDescent="0.2">
      <c r="A1520" s="1">
        <v>43843</v>
      </c>
      <c r="B1520">
        <v>8111.4</v>
      </c>
      <c r="C1520">
        <v>8188.3</v>
      </c>
      <c r="D1520">
        <v>8196.7000000000007</v>
      </c>
      <c r="E1520">
        <v>8068.4</v>
      </c>
      <c r="F1520">
        <v>40303560</v>
      </c>
      <c r="G1520">
        <v>-9.2999999999999992E-3</v>
      </c>
    </row>
    <row r="1521" spans="1:7" x14ac:dyDescent="0.2">
      <c r="A1521" s="1">
        <v>43842</v>
      </c>
      <c r="B1521">
        <v>8187.6</v>
      </c>
      <c r="C1521">
        <v>8023.3</v>
      </c>
      <c r="D1521">
        <v>8189.9</v>
      </c>
      <c r="E1521">
        <v>7973.1</v>
      </c>
      <c r="F1521">
        <v>13094840</v>
      </c>
      <c r="G1521">
        <v>2.0400000000000001E-2</v>
      </c>
    </row>
    <row r="1522" spans="1:7" x14ac:dyDescent="0.2">
      <c r="A1522" s="1">
        <v>43841</v>
      </c>
      <c r="B1522">
        <v>8024.1</v>
      </c>
      <c r="C1522">
        <v>8187.8</v>
      </c>
      <c r="D1522">
        <v>8262.9</v>
      </c>
      <c r="E1522">
        <v>8008.4</v>
      </c>
      <c r="F1522">
        <v>58256250</v>
      </c>
      <c r="G1522">
        <v>-1.9900000000000001E-2</v>
      </c>
    </row>
    <row r="1523" spans="1:7" x14ac:dyDescent="0.2">
      <c r="A1523" s="1">
        <v>43840</v>
      </c>
      <c r="B1523">
        <v>8187.1</v>
      </c>
      <c r="C1523">
        <v>7842.5</v>
      </c>
      <c r="D1523">
        <v>8187.4</v>
      </c>
      <c r="E1523">
        <v>7697.7</v>
      </c>
      <c r="F1523">
        <v>1.05</v>
      </c>
      <c r="G1523">
        <v>4.3999999999999997E-2</v>
      </c>
    </row>
    <row r="1524" spans="1:7" x14ac:dyDescent="0.2">
      <c r="A1524" s="1">
        <v>43839</v>
      </c>
      <c r="B1524">
        <v>7842.4</v>
      </c>
      <c r="C1524">
        <v>8060</v>
      </c>
      <c r="D1524">
        <v>8065.9</v>
      </c>
      <c r="E1524">
        <v>7779.2</v>
      </c>
      <c r="F1524">
        <v>39325000</v>
      </c>
      <c r="G1524">
        <v>-2.7E-2</v>
      </c>
    </row>
    <row r="1525" spans="1:7" x14ac:dyDescent="0.2">
      <c r="A1525" s="1">
        <v>43838</v>
      </c>
      <c r="B1525">
        <v>8059.6</v>
      </c>
      <c r="C1525">
        <v>8154.2</v>
      </c>
      <c r="D1525">
        <v>8436.4</v>
      </c>
      <c r="E1525">
        <v>7900.8</v>
      </c>
      <c r="F1525">
        <v>1.19</v>
      </c>
      <c r="G1525">
        <v>-1.18E-2</v>
      </c>
    </row>
    <row r="1526" spans="1:7" x14ac:dyDescent="0.2">
      <c r="A1526" s="1">
        <v>43837</v>
      </c>
      <c r="B1526">
        <v>8155.7</v>
      </c>
      <c r="C1526">
        <v>7759.1</v>
      </c>
      <c r="D1526">
        <v>8182</v>
      </c>
      <c r="E1526">
        <v>7754.1</v>
      </c>
      <c r="F1526">
        <v>1.01</v>
      </c>
      <c r="G1526">
        <v>5.11E-2</v>
      </c>
    </row>
    <row r="1527" spans="1:7" x14ac:dyDescent="0.2">
      <c r="A1527" s="1">
        <v>43836</v>
      </c>
      <c r="B1527">
        <v>7759.1</v>
      </c>
      <c r="C1527">
        <v>7372.6</v>
      </c>
      <c r="D1527">
        <v>7783.1</v>
      </c>
      <c r="E1527">
        <v>7366.7</v>
      </c>
      <c r="F1527">
        <v>59006250</v>
      </c>
      <c r="G1527">
        <v>5.2400000000000002E-2</v>
      </c>
    </row>
    <row r="1528" spans="1:7" x14ac:dyDescent="0.2">
      <c r="A1528" s="1">
        <v>43835</v>
      </c>
      <c r="B1528">
        <v>7372.5</v>
      </c>
      <c r="C1528">
        <v>7376.8</v>
      </c>
      <c r="D1528">
        <v>7501</v>
      </c>
      <c r="E1528">
        <v>7345.6</v>
      </c>
      <c r="F1528">
        <v>8793960</v>
      </c>
      <c r="G1528">
        <v>-5.9999999999999995E-4</v>
      </c>
    </row>
    <row r="1529" spans="1:7" x14ac:dyDescent="0.2">
      <c r="A1529" s="1">
        <v>43834</v>
      </c>
      <c r="B1529">
        <v>7376.8</v>
      </c>
      <c r="C1529">
        <v>7345.1</v>
      </c>
      <c r="D1529">
        <v>7433.1</v>
      </c>
      <c r="E1529">
        <v>7291.4</v>
      </c>
      <c r="F1529">
        <v>47675810</v>
      </c>
      <c r="G1529">
        <v>4.5999999999999999E-3</v>
      </c>
    </row>
    <row r="1530" spans="1:7" x14ac:dyDescent="0.2">
      <c r="A1530" s="1">
        <v>43833</v>
      </c>
      <c r="B1530">
        <v>7343.1</v>
      </c>
      <c r="C1530">
        <v>6967.1</v>
      </c>
      <c r="D1530">
        <v>7402.9</v>
      </c>
      <c r="E1530">
        <v>6884.1</v>
      </c>
      <c r="F1530">
        <v>27152410</v>
      </c>
      <c r="G1530">
        <v>5.3999999999999999E-2</v>
      </c>
    </row>
    <row r="1531" spans="1:7" x14ac:dyDescent="0.2">
      <c r="A1531" s="1">
        <v>43832</v>
      </c>
      <c r="B1531">
        <v>6967</v>
      </c>
      <c r="C1531">
        <v>7199.7</v>
      </c>
      <c r="D1531">
        <v>7209.6</v>
      </c>
      <c r="E1531">
        <v>6901.4</v>
      </c>
      <c r="F1531">
        <v>49356840</v>
      </c>
      <c r="G1531">
        <v>-3.2300000000000002E-2</v>
      </c>
    </row>
    <row r="1532" spans="1:7" x14ac:dyDescent="0.2">
      <c r="A1532" s="1">
        <v>43831</v>
      </c>
      <c r="B1532">
        <v>7199.8</v>
      </c>
      <c r="C1532">
        <v>7196.4</v>
      </c>
      <c r="D1532">
        <v>7259.4</v>
      </c>
      <c r="E1532">
        <v>7180</v>
      </c>
      <c r="F1532">
        <v>11767840</v>
      </c>
      <c r="G1532">
        <v>5.0000000000000001E-4</v>
      </c>
    </row>
    <row r="1533" spans="1:7" x14ac:dyDescent="0.2">
      <c r="A1533" s="1">
        <v>43830</v>
      </c>
      <c r="B1533">
        <v>7196.4</v>
      </c>
      <c r="C1533">
        <v>7261.5</v>
      </c>
      <c r="D1533">
        <v>7331</v>
      </c>
      <c r="E1533">
        <v>7167.4</v>
      </c>
      <c r="F1533">
        <v>35196000</v>
      </c>
      <c r="G1533">
        <v>-8.9999999999999993E-3</v>
      </c>
    </row>
    <row r="1534" spans="1:7" x14ac:dyDescent="0.2">
      <c r="A1534" s="1">
        <v>43829</v>
      </c>
      <c r="B1534">
        <v>7261.8</v>
      </c>
      <c r="C1534">
        <v>7397.5</v>
      </c>
      <c r="D1534">
        <v>7420.9</v>
      </c>
      <c r="E1534">
        <v>7244.1</v>
      </c>
      <c r="F1534">
        <v>6667210</v>
      </c>
      <c r="G1534">
        <v>-1.84E-2</v>
      </c>
    </row>
    <row r="1535" spans="1:7" x14ac:dyDescent="0.2">
      <c r="A1535" s="1">
        <v>43828</v>
      </c>
      <c r="B1535">
        <v>7397.5</v>
      </c>
      <c r="C1535">
        <v>7321.6</v>
      </c>
      <c r="D1535">
        <v>7518.9</v>
      </c>
      <c r="E1535">
        <v>7303</v>
      </c>
      <c r="F1535">
        <v>42206610.000000007</v>
      </c>
      <c r="G1535">
        <v>1.04E-2</v>
      </c>
    </row>
    <row r="1536" spans="1:7" x14ac:dyDescent="0.2">
      <c r="A1536" s="1">
        <v>43827</v>
      </c>
      <c r="B1536">
        <v>7321.5</v>
      </c>
      <c r="C1536">
        <v>7261.9</v>
      </c>
      <c r="D1536">
        <v>7375.9</v>
      </c>
      <c r="E1536">
        <v>7256.5</v>
      </c>
      <c r="F1536">
        <v>58652160</v>
      </c>
      <c r="G1536">
        <v>8.2000000000000007E-3</v>
      </c>
    </row>
    <row r="1537" spans="1:7" x14ac:dyDescent="0.2">
      <c r="A1537" s="1">
        <v>43826</v>
      </c>
      <c r="B1537">
        <v>7261.7</v>
      </c>
      <c r="C1537">
        <v>7210.8</v>
      </c>
      <c r="D1537">
        <v>7293.8</v>
      </c>
      <c r="E1537">
        <v>7128.5</v>
      </c>
      <c r="F1537">
        <v>5026490</v>
      </c>
      <c r="G1537">
        <v>7.0000000000000001E-3</v>
      </c>
    </row>
    <row r="1538" spans="1:7" x14ac:dyDescent="0.2">
      <c r="A1538" s="1">
        <v>43825</v>
      </c>
      <c r="B1538">
        <v>7210.9</v>
      </c>
      <c r="C1538">
        <v>7225</v>
      </c>
      <c r="D1538">
        <v>7414.3</v>
      </c>
      <c r="E1538">
        <v>7177.3</v>
      </c>
      <c r="F1538">
        <v>7155810</v>
      </c>
      <c r="G1538">
        <v>-1.9E-3</v>
      </c>
    </row>
    <row r="1539" spans="1:7" x14ac:dyDescent="0.2">
      <c r="A1539" s="1">
        <v>43824</v>
      </c>
      <c r="B1539">
        <v>7224.8</v>
      </c>
      <c r="C1539">
        <v>7268.3</v>
      </c>
      <c r="D1539">
        <v>7542.4</v>
      </c>
      <c r="E1539">
        <v>7150.9</v>
      </c>
      <c r="F1539">
        <v>25641810</v>
      </c>
      <c r="G1539">
        <v>-6.0000000000000001E-3</v>
      </c>
    </row>
    <row r="1540" spans="1:7" x14ac:dyDescent="0.2">
      <c r="A1540" s="1">
        <v>43823</v>
      </c>
      <c r="B1540">
        <v>7268.3</v>
      </c>
      <c r="C1540">
        <v>7322.4</v>
      </c>
      <c r="D1540">
        <v>7433.2</v>
      </c>
      <c r="E1540">
        <v>7185.7</v>
      </c>
      <c r="F1540">
        <v>42419160</v>
      </c>
      <c r="G1540">
        <v>-7.4000000000000003E-3</v>
      </c>
    </row>
    <row r="1541" spans="1:7" x14ac:dyDescent="0.2">
      <c r="A1541" s="1">
        <v>43822</v>
      </c>
      <c r="B1541">
        <v>7322.8</v>
      </c>
      <c r="C1541">
        <v>7496.2</v>
      </c>
      <c r="D1541">
        <v>7684</v>
      </c>
      <c r="E1541">
        <v>7276.2</v>
      </c>
      <c r="F1541">
        <v>15234560</v>
      </c>
      <c r="G1541">
        <v>-2.3099999999999999E-2</v>
      </c>
    </row>
    <row r="1542" spans="1:7" x14ac:dyDescent="0.2">
      <c r="A1542" s="1">
        <v>43821</v>
      </c>
      <c r="B1542">
        <v>7495.8</v>
      </c>
      <c r="C1542">
        <v>7156.3</v>
      </c>
      <c r="D1542">
        <v>7501.1</v>
      </c>
      <c r="E1542">
        <v>7142</v>
      </c>
      <c r="F1542">
        <v>63726360.000000007</v>
      </c>
      <c r="G1542">
        <v>4.7399999999999998E-2</v>
      </c>
    </row>
    <row r="1543" spans="1:7" x14ac:dyDescent="0.2">
      <c r="A1543" s="1">
        <v>43820</v>
      </c>
      <c r="B1543">
        <v>7156.2</v>
      </c>
      <c r="C1543">
        <v>7196.4</v>
      </c>
      <c r="D1543">
        <v>7197.6</v>
      </c>
      <c r="E1543">
        <v>7129.6</v>
      </c>
      <c r="F1543">
        <v>34686760</v>
      </c>
      <c r="G1543">
        <v>-5.5999999999999999E-3</v>
      </c>
    </row>
    <row r="1544" spans="1:7" x14ac:dyDescent="0.2">
      <c r="A1544" s="1">
        <v>43819</v>
      </c>
      <c r="B1544">
        <v>7196.4</v>
      </c>
      <c r="C1544">
        <v>7165.5</v>
      </c>
      <c r="D1544">
        <v>7218.4</v>
      </c>
      <c r="E1544">
        <v>7107.7</v>
      </c>
      <c r="F1544">
        <v>2508160</v>
      </c>
      <c r="G1544">
        <v>4.3E-3</v>
      </c>
    </row>
    <row r="1545" spans="1:7" x14ac:dyDescent="0.2">
      <c r="A1545" s="1">
        <v>43818</v>
      </c>
      <c r="B1545">
        <v>7165.5</v>
      </c>
      <c r="C1545">
        <v>7276.4</v>
      </c>
      <c r="D1545">
        <v>7354</v>
      </c>
      <c r="E1545">
        <v>7039.3</v>
      </c>
      <c r="F1545">
        <v>56067840</v>
      </c>
      <c r="G1545">
        <v>-1.52E-2</v>
      </c>
    </row>
    <row r="1546" spans="1:7" x14ac:dyDescent="0.2">
      <c r="A1546" s="1">
        <v>43817</v>
      </c>
      <c r="B1546">
        <v>7276</v>
      </c>
      <c r="C1546">
        <v>6613.5</v>
      </c>
      <c r="D1546">
        <v>7387.7</v>
      </c>
      <c r="E1546">
        <v>6462.2</v>
      </c>
      <c r="F1546">
        <v>1.1399999999999999</v>
      </c>
      <c r="G1546">
        <v>0.1002</v>
      </c>
    </row>
    <row r="1547" spans="1:7" x14ac:dyDescent="0.2">
      <c r="A1547" s="1">
        <v>43816</v>
      </c>
      <c r="B1547">
        <v>6613.3</v>
      </c>
      <c r="C1547">
        <v>6903.5</v>
      </c>
      <c r="D1547">
        <v>6943.5</v>
      </c>
      <c r="E1547">
        <v>6575</v>
      </c>
      <c r="F1547">
        <v>49200250</v>
      </c>
      <c r="G1547">
        <v>-4.2000000000000003E-2</v>
      </c>
    </row>
    <row r="1548" spans="1:7" x14ac:dyDescent="0.2">
      <c r="A1548" s="1">
        <v>43815</v>
      </c>
      <c r="B1548">
        <v>6903.5</v>
      </c>
      <c r="C1548">
        <v>7128.5</v>
      </c>
      <c r="D1548">
        <v>7153.1</v>
      </c>
      <c r="E1548">
        <v>6864.6</v>
      </c>
      <c r="F1548">
        <v>38615360</v>
      </c>
      <c r="G1548">
        <v>-3.1600000000000003E-2</v>
      </c>
    </row>
    <row r="1549" spans="1:7" x14ac:dyDescent="0.2">
      <c r="A1549" s="1">
        <v>43814</v>
      </c>
      <c r="B1549">
        <v>7128.5</v>
      </c>
      <c r="C1549">
        <v>7080.8</v>
      </c>
      <c r="D1549">
        <v>7175.8</v>
      </c>
      <c r="E1549">
        <v>7033.8</v>
      </c>
      <c r="F1549">
        <v>28569640</v>
      </c>
      <c r="G1549">
        <v>6.7000000000000002E-3</v>
      </c>
    </row>
    <row r="1550" spans="1:7" x14ac:dyDescent="0.2">
      <c r="A1550" s="1">
        <v>43813</v>
      </c>
      <c r="B1550">
        <v>7080.8</v>
      </c>
      <c r="C1550">
        <v>7255.2</v>
      </c>
      <c r="D1550">
        <v>7267.4</v>
      </c>
      <c r="E1550">
        <v>7043.3</v>
      </c>
      <c r="F1550">
        <v>29375359.999999996</v>
      </c>
      <c r="G1550">
        <v>-2.4E-2</v>
      </c>
    </row>
    <row r="1551" spans="1:7" x14ac:dyDescent="0.2">
      <c r="A1551" s="1">
        <v>43812</v>
      </c>
      <c r="B1551">
        <v>7255.2</v>
      </c>
      <c r="C1551">
        <v>7208.4</v>
      </c>
      <c r="D1551">
        <v>7288</v>
      </c>
      <c r="E1551">
        <v>7200.3</v>
      </c>
      <c r="F1551">
        <v>24671010</v>
      </c>
      <c r="G1551">
        <v>6.4999999999999997E-3</v>
      </c>
    </row>
    <row r="1552" spans="1:7" x14ac:dyDescent="0.2">
      <c r="A1552" s="1">
        <v>43811</v>
      </c>
      <c r="B1552">
        <v>7208</v>
      </c>
      <c r="C1552">
        <v>7208</v>
      </c>
      <c r="D1552">
        <v>7272.4</v>
      </c>
      <c r="E1552">
        <v>7124.6</v>
      </c>
      <c r="F1552">
        <v>48944000</v>
      </c>
      <c r="G1552">
        <v>0</v>
      </c>
    </row>
    <row r="1553" spans="1:7" x14ac:dyDescent="0.2">
      <c r="A1553" s="1">
        <v>43810</v>
      </c>
      <c r="B1553">
        <v>7208</v>
      </c>
      <c r="C1553">
        <v>7235.8</v>
      </c>
      <c r="D1553">
        <v>7284.4</v>
      </c>
      <c r="E1553">
        <v>7168.8</v>
      </c>
      <c r="F1553">
        <v>20736000</v>
      </c>
      <c r="G1553">
        <v>-3.8E-3</v>
      </c>
    </row>
    <row r="1554" spans="1:7" x14ac:dyDescent="0.2">
      <c r="A1554" s="1">
        <v>43809</v>
      </c>
      <c r="B1554">
        <v>7235.7</v>
      </c>
      <c r="C1554">
        <v>7356.2</v>
      </c>
      <c r="D1554">
        <v>7400.3</v>
      </c>
      <c r="E1554">
        <v>7192.1</v>
      </c>
      <c r="F1554">
        <v>30475000</v>
      </c>
      <c r="G1554">
        <v>-1.6299999999999999E-2</v>
      </c>
    </row>
    <row r="1555" spans="1:7" x14ac:dyDescent="0.2">
      <c r="A1555" s="1">
        <v>43808</v>
      </c>
      <c r="B1555">
        <v>7355.8</v>
      </c>
      <c r="C1555">
        <v>7524.8</v>
      </c>
      <c r="D1555">
        <v>7626</v>
      </c>
      <c r="E1555">
        <v>7321.6</v>
      </c>
      <c r="F1555">
        <v>42811560</v>
      </c>
      <c r="G1555">
        <v>-2.24E-2</v>
      </c>
    </row>
    <row r="1556" spans="1:7" x14ac:dyDescent="0.2">
      <c r="A1556" s="1">
        <v>43807</v>
      </c>
      <c r="B1556">
        <v>7524.4</v>
      </c>
      <c r="C1556">
        <v>7510.8</v>
      </c>
      <c r="D1556">
        <v>7576.4</v>
      </c>
      <c r="E1556">
        <v>7416.7</v>
      </c>
      <c r="F1556">
        <v>1996160</v>
      </c>
      <c r="G1556">
        <v>1.8E-3</v>
      </c>
    </row>
    <row r="1557" spans="1:7" x14ac:dyDescent="0.2">
      <c r="A1557" s="1">
        <v>43806</v>
      </c>
      <c r="B1557">
        <v>7510.9</v>
      </c>
      <c r="C1557">
        <v>7530.4</v>
      </c>
      <c r="D1557">
        <v>7595.7</v>
      </c>
      <c r="E1557">
        <v>7489.6</v>
      </c>
      <c r="F1557">
        <v>7799960</v>
      </c>
      <c r="G1557">
        <v>-2.5999999999999999E-3</v>
      </c>
    </row>
    <row r="1558" spans="1:7" x14ac:dyDescent="0.2">
      <c r="A1558" s="1">
        <v>43805</v>
      </c>
      <c r="B1558">
        <v>7530.8</v>
      </c>
      <c r="C1558">
        <v>7399.2</v>
      </c>
      <c r="D1558">
        <v>7552.1</v>
      </c>
      <c r="E1558">
        <v>7329.8</v>
      </c>
      <c r="F1558">
        <v>7061000</v>
      </c>
      <c r="G1558">
        <v>1.78E-2</v>
      </c>
    </row>
    <row r="1559" spans="1:7" x14ac:dyDescent="0.2">
      <c r="A1559" s="1">
        <v>43804</v>
      </c>
      <c r="B1559">
        <v>7399.2</v>
      </c>
      <c r="C1559">
        <v>7204.6</v>
      </c>
      <c r="D1559">
        <v>7476.3</v>
      </c>
      <c r="E1559">
        <v>7184</v>
      </c>
      <c r="F1559">
        <v>60900840</v>
      </c>
      <c r="G1559">
        <v>2.7E-2</v>
      </c>
    </row>
    <row r="1560" spans="1:7" x14ac:dyDescent="0.2">
      <c r="A1560" s="1">
        <v>43803</v>
      </c>
      <c r="B1560">
        <v>7204.4</v>
      </c>
      <c r="C1560">
        <v>7291.9</v>
      </c>
      <c r="D1560">
        <v>7702.2</v>
      </c>
      <c r="E1560">
        <v>7113.6</v>
      </c>
      <c r="F1560">
        <v>72881250</v>
      </c>
      <c r="G1560">
        <v>-1.2E-2</v>
      </c>
    </row>
    <row r="1561" spans="1:7" x14ac:dyDescent="0.2">
      <c r="A1561" s="1">
        <v>43802</v>
      </c>
      <c r="B1561">
        <v>7291.8</v>
      </c>
      <c r="C1561">
        <v>7298.1</v>
      </c>
      <c r="D1561">
        <v>7389.4</v>
      </c>
      <c r="E1561">
        <v>7227.1</v>
      </c>
      <c r="F1561">
        <v>42255290</v>
      </c>
      <c r="G1561">
        <v>-8.9999999999999998E-4</v>
      </c>
    </row>
    <row r="1562" spans="1:7" x14ac:dyDescent="0.2">
      <c r="A1562" s="1">
        <v>43801</v>
      </c>
      <c r="B1562">
        <v>7298.2</v>
      </c>
      <c r="C1562">
        <v>7395.9</v>
      </c>
      <c r="D1562">
        <v>7433.8</v>
      </c>
      <c r="E1562">
        <v>7173.6</v>
      </c>
      <c r="F1562">
        <v>53646840</v>
      </c>
      <c r="G1562">
        <v>-1.3299999999999999E-2</v>
      </c>
    </row>
    <row r="1563" spans="1:7" x14ac:dyDescent="0.2">
      <c r="A1563" s="1">
        <v>43800</v>
      </c>
      <c r="B1563">
        <v>7396.4</v>
      </c>
      <c r="C1563">
        <v>7546.5</v>
      </c>
      <c r="D1563">
        <v>7546.5</v>
      </c>
      <c r="E1563">
        <v>7244.4</v>
      </c>
      <c r="F1563">
        <v>0</v>
      </c>
      <c r="G1563">
        <v>-1.9900000000000001E-2</v>
      </c>
    </row>
    <row r="1564" spans="1:7" x14ac:dyDescent="0.2">
      <c r="A1564" s="1">
        <v>43799</v>
      </c>
      <c r="B1564">
        <v>7546.6</v>
      </c>
      <c r="C1564">
        <v>7742.7</v>
      </c>
      <c r="D1564">
        <v>7787.7</v>
      </c>
      <c r="E1564">
        <v>7472.7</v>
      </c>
      <c r="F1564">
        <v>39036000</v>
      </c>
      <c r="G1564">
        <v>-2.53E-2</v>
      </c>
    </row>
    <row r="1565" spans="1:7" x14ac:dyDescent="0.2">
      <c r="A1565" s="1">
        <v>43798</v>
      </c>
      <c r="B1565">
        <v>7742.7</v>
      </c>
      <c r="C1565">
        <v>7426.6</v>
      </c>
      <c r="D1565">
        <v>7825.3</v>
      </c>
      <c r="E1565">
        <v>7412.3</v>
      </c>
      <c r="F1565">
        <v>54436410</v>
      </c>
      <c r="G1565">
        <v>4.2599999999999999E-2</v>
      </c>
    </row>
    <row r="1566" spans="1:7" x14ac:dyDescent="0.2">
      <c r="A1566" s="1">
        <v>43797</v>
      </c>
      <c r="B1566">
        <v>7426.7</v>
      </c>
      <c r="C1566">
        <v>7510.6</v>
      </c>
      <c r="D1566">
        <v>7639.5</v>
      </c>
      <c r="E1566">
        <v>7380.6</v>
      </c>
      <c r="F1566">
        <v>42779640</v>
      </c>
      <c r="G1566">
        <v>-1.12E-2</v>
      </c>
    </row>
    <row r="1567" spans="1:7" x14ac:dyDescent="0.2">
      <c r="A1567" s="1">
        <v>43796</v>
      </c>
      <c r="B1567">
        <v>7510.6</v>
      </c>
      <c r="C1567">
        <v>7162.8</v>
      </c>
      <c r="D1567">
        <v>7636.9</v>
      </c>
      <c r="E1567">
        <v>6875.4</v>
      </c>
      <c r="F1567">
        <v>48828010</v>
      </c>
      <c r="G1567">
        <v>4.8599999999999997E-2</v>
      </c>
    </row>
    <row r="1568" spans="1:7" x14ac:dyDescent="0.2">
      <c r="A1568" s="1">
        <v>43795</v>
      </c>
      <c r="B1568">
        <v>7162.8</v>
      </c>
      <c r="C1568">
        <v>7115.5</v>
      </c>
      <c r="D1568">
        <v>7329.5</v>
      </c>
      <c r="E1568">
        <v>7045.1</v>
      </c>
      <c r="F1568">
        <v>22795290</v>
      </c>
      <c r="G1568">
        <v>6.6E-3</v>
      </c>
    </row>
    <row r="1569" spans="1:7" x14ac:dyDescent="0.2">
      <c r="A1569" s="1">
        <v>43794</v>
      </c>
      <c r="B1569">
        <v>7115.6</v>
      </c>
      <c r="C1569">
        <v>6924.7</v>
      </c>
      <c r="D1569">
        <v>7352.8</v>
      </c>
      <c r="E1569">
        <v>6534.8</v>
      </c>
      <c r="F1569">
        <v>1.29</v>
      </c>
      <c r="G1569">
        <v>2.76E-2</v>
      </c>
    </row>
    <row r="1570" spans="1:7" x14ac:dyDescent="0.2">
      <c r="A1570" s="1">
        <v>43793</v>
      </c>
      <c r="B1570">
        <v>6924.7</v>
      </c>
      <c r="C1570">
        <v>7325</v>
      </c>
      <c r="D1570">
        <v>7344.1</v>
      </c>
      <c r="E1570">
        <v>6894.9</v>
      </c>
      <c r="F1570">
        <v>45225000</v>
      </c>
      <c r="G1570">
        <v>-5.45E-2</v>
      </c>
    </row>
    <row r="1571" spans="1:7" x14ac:dyDescent="0.2">
      <c r="A1571" s="1">
        <v>43792</v>
      </c>
      <c r="B1571">
        <v>7324.1</v>
      </c>
      <c r="C1571">
        <v>7271.6</v>
      </c>
      <c r="D1571">
        <v>7342.5</v>
      </c>
      <c r="E1571">
        <v>7093.7</v>
      </c>
      <c r="F1571">
        <v>14097240</v>
      </c>
      <c r="G1571">
        <v>7.1000000000000004E-3</v>
      </c>
    </row>
    <row r="1572" spans="1:7" x14ac:dyDescent="0.2">
      <c r="A1572" s="1">
        <v>43791</v>
      </c>
      <c r="B1572">
        <v>7272.5</v>
      </c>
      <c r="C1572">
        <v>7627.9</v>
      </c>
      <c r="D1572">
        <v>7700.9</v>
      </c>
      <c r="E1572">
        <v>6818.5</v>
      </c>
      <c r="F1572">
        <v>1.41</v>
      </c>
      <c r="G1572">
        <v>-4.6600000000000003E-2</v>
      </c>
    </row>
    <row r="1573" spans="1:7" x14ac:dyDescent="0.2">
      <c r="A1573" s="1">
        <v>43790</v>
      </c>
      <c r="B1573">
        <v>7627.9</v>
      </c>
      <c r="C1573">
        <v>8099.4</v>
      </c>
      <c r="D1573">
        <v>8129.6</v>
      </c>
      <c r="E1573">
        <v>7519.7</v>
      </c>
      <c r="F1573">
        <v>44575000</v>
      </c>
      <c r="G1573">
        <v>-5.8200000000000002E-2</v>
      </c>
    </row>
    <row r="1574" spans="1:7" x14ac:dyDescent="0.2">
      <c r="A1574" s="1">
        <v>43789</v>
      </c>
      <c r="B1574">
        <v>8099.3</v>
      </c>
      <c r="C1574">
        <v>8145.7</v>
      </c>
      <c r="D1574">
        <v>8223</v>
      </c>
      <c r="E1574">
        <v>8074.2</v>
      </c>
      <c r="F1574">
        <v>16396290</v>
      </c>
      <c r="G1574">
        <v>-5.7000000000000002E-3</v>
      </c>
    </row>
    <row r="1575" spans="1:7" x14ac:dyDescent="0.2">
      <c r="A1575" s="1">
        <v>43788</v>
      </c>
      <c r="B1575">
        <v>8145.7</v>
      </c>
      <c r="C1575">
        <v>8207.7000000000007</v>
      </c>
      <c r="D1575">
        <v>8245.6</v>
      </c>
      <c r="E1575">
        <v>8032.8</v>
      </c>
      <c r="F1575">
        <v>17665290</v>
      </c>
      <c r="G1575">
        <v>-7.6E-3</v>
      </c>
    </row>
    <row r="1576" spans="1:7" x14ac:dyDescent="0.2">
      <c r="A1576" s="1">
        <v>43787</v>
      </c>
      <c r="B1576">
        <v>8208.4</v>
      </c>
      <c r="C1576">
        <v>8510.2999999999993</v>
      </c>
      <c r="D1576">
        <v>8516.2999999999993</v>
      </c>
      <c r="E1576">
        <v>8110.4</v>
      </c>
      <c r="F1576">
        <v>41556000</v>
      </c>
      <c r="G1576">
        <v>-3.5400000000000001E-2</v>
      </c>
    </row>
    <row r="1577" spans="1:7" x14ac:dyDescent="0.2">
      <c r="A1577" s="1">
        <v>43786</v>
      </c>
      <c r="B1577">
        <v>8509.7999999999993</v>
      </c>
      <c r="C1577">
        <v>8497.4</v>
      </c>
      <c r="D1577">
        <v>8631.7000000000007</v>
      </c>
      <c r="E1577">
        <v>8413</v>
      </c>
      <c r="F1577">
        <v>11686840</v>
      </c>
      <c r="G1577">
        <v>1.5E-3</v>
      </c>
    </row>
    <row r="1578" spans="1:7" x14ac:dyDescent="0.2">
      <c r="A1578" s="1">
        <v>43785</v>
      </c>
      <c r="B1578">
        <v>8497.2999999999993</v>
      </c>
      <c r="C1578">
        <v>8476.2000000000007</v>
      </c>
      <c r="D1578">
        <v>8532.7999999999993</v>
      </c>
      <c r="E1578">
        <v>8450.7000000000007</v>
      </c>
      <c r="F1578">
        <v>7538560</v>
      </c>
      <c r="G1578">
        <v>2.5000000000000001E-3</v>
      </c>
    </row>
    <row r="1579" spans="1:7" x14ac:dyDescent="0.2">
      <c r="A1579" s="1">
        <v>43784</v>
      </c>
      <c r="B1579">
        <v>8476.2999999999993</v>
      </c>
      <c r="C1579">
        <v>8660.7999999999993</v>
      </c>
      <c r="D1579">
        <v>8761.7999999999993</v>
      </c>
      <c r="E1579">
        <v>8437.1</v>
      </c>
      <c r="F1579">
        <v>46413410</v>
      </c>
      <c r="G1579">
        <v>-2.1299999999999999E-2</v>
      </c>
    </row>
    <row r="1580" spans="1:7" x14ac:dyDescent="0.2">
      <c r="A1580" s="1">
        <v>43783</v>
      </c>
      <c r="B1580">
        <v>8661.2000000000007</v>
      </c>
      <c r="C1580">
        <v>8782.9</v>
      </c>
      <c r="D1580">
        <v>8799.7999999999993</v>
      </c>
      <c r="E1580">
        <v>8615.7999999999993</v>
      </c>
      <c r="F1580">
        <v>22163489.999999996</v>
      </c>
      <c r="G1580">
        <v>-1.3899999999999999E-2</v>
      </c>
    </row>
    <row r="1581" spans="1:7" x14ac:dyDescent="0.2">
      <c r="A1581" s="1">
        <v>43782</v>
      </c>
      <c r="B1581">
        <v>8783.1</v>
      </c>
      <c r="C1581">
        <v>8813.2000000000007</v>
      </c>
      <c r="D1581">
        <v>8829.7000000000007</v>
      </c>
      <c r="E1581">
        <v>8721.1</v>
      </c>
      <c r="F1581">
        <v>14992890</v>
      </c>
      <c r="G1581">
        <v>-3.3E-3</v>
      </c>
    </row>
    <row r="1582" spans="1:7" x14ac:dyDescent="0.2">
      <c r="A1582" s="1">
        <v>43781</v>
      </c>
      <c r="B1582">
        <v>8812.6</v>
      </c>
      <c r="C1582">
        <v>8737.4</v>
      </c>
      <c r="D1582">
        <v>8841.2000000000007</v>
      </c>
      <c r="E1582">
        <v>8615.7000000000007</v>
      </c>
      <c r="F1582">
        <v>9202560</v>
      </c>
      <c r="G1582">
        <v>8.6999999999999994E-3</v>
      </c>
    </row>
    <row r="1583" spans="1:7" x14ac:dyDescent="0.2">
      <c r="A1583" s="1">
        <v>43780</v>
      </c>
      <c r="B1583">
        <v>8736.9</v>
      </c>
      <c r="C1583">
        <v>9036.9</v>
      </c>
      <c r="D1583">
        <v>9066.4</v>
      </c>
      <c r="E1583">
        <v>8649.4</v>
      </c>
      <c r="F1583">
        <v>9618560</v>
      </c>
      <c r="G1583">
        <v>-3.32E-2</v>
      </c>
    </row>
    <row r="1584" spans="1:7" x14ac:dyDescent="0.2">
      <c r="A1584" s="1">
        <v>43779</v>
      </c>
      <c r="B1584">
        <v>9036.7999999999993</v>
      </c>
      <c r="C1584">
        <v>8804.7000000000007</v>
      </c>
      <c r="D1584">
        <v>9092.9</v>
      </c>
      <c r="E1584">
        <v>8763.5</v>
      </c>
      <c r="F1584">
        <v>33149490.000000004</v>
      </c>
      <c r="G1584">
        <v>2.64E-2</v>
      </c>
    </row>
    <row r="1585" spans="1:7" x14ac:dyDescent="0.2">
      <c r="A1585" s="1">
        <v>43778</v>
      </c>
      <c r="B1585">
        <v>8804.5</v>
      </c>
      <c r="C1585">
        <v>8778.1</v>
      </c>
      <c r="D1585">
        <v>8877.5</v>
      </c>
      <c r="E1585">
        <v>8746.9</v>
      </c>
      <c r="F1585">
        <v>1024040</v>
      </c>
      <c r="G1585">
        <v>3.0000000000000001E-3</v>
      </c>
    </row>
    <row r="1586" spans="1:7" x14ac:dyDescent="0.2">
      <c r="A1586" s="1">
        <v>43777</v>
      </c>
      <c r="B1586">
        <v>8778.2000000000007</v>
      </c>
      <c r="C1586">
        <v>9223.6</v>
      </c>
      <c r="D1586">
        <v>9254.7999999999993</v>
      </c>
      <c r="E1586">
        <v>8722.4</v>
      </c>
      <c r="F1586">
        <v>62551410</v>
      </c>
      <c r="G1586">
        <v>-4.8300000000000003E-2</v>
      </c>
    </row>
    <row r="1587" spans="1:7" x14ac:dyDescent="0.2">
      <c r="A1587" s="1">
        <v>43776</v>
      </c>
      <c r="B1587">
        <v>9223.5</v>
      </c>
      <c r="C1587">
        <v>9339.2000000000007</v>
      </c>
      <c r="D1587">
        <v>9367</v>
      </c>
      <c r="E1587">
        <v>9130</v>
      </c>
      <c r="F1587">
        <v>32591159.999999996</v>
      </c>
      <c r="G1587">
        <v>-1.24E-2</v>
      </c>
    </row>
    <row r="1588" spans="1:7" x14ac:dyDescent="0.2">
      <c r="A1588" s="1">
        <v>43775</v>
      </c>
      <c r="B1588">
        <v>9338.9</v>
      </c>
      <c r="C1588">
        <v>9311.2000000000007</v>
      </c>
      <c r="D1588">
        <v>9424.6</v>
      </c>
      <c r="E1588">
        <v>9262.7000000000007</v>
      </c>
      <c r="F1588">
        <v>1734090</v>
      </c>
      <c r="G1588">
        <v>3.0000000000000001E-3</v>
      </c>
    </row>
    <row r="1589" spans="1:7" x14ac:dyDescent="0.2">
      <c r="A1589" s="1">
        <v>43774</v>
      </c>
      <c r="B1589">
        <v>9310.7999999999993</v>
      </c>
      <c r="C1589">
        <v>9396.1</v>
      </c>
      <c r="D1589">
        <v>9452.7000000000007</v>
      </c>
      <c r="E1589">
        <v>9193.9</v>
      </c>
      <c r="F1589">
        <v>27443640</v>
      </c>
      <c r="G1589">
        <v>-9.1000000000000004E-3</v>
      </c>
    </row>
    <row r="1590" spans="1:7" x14ac:dyDescent="0.2">
      <c r="A1590" s="1">
        <v>43773</v>
      </c>
      <c r="B1590">
        <v>9396.4</v>
      </c>
      <c r="C1590">
        <v>9198.7000000000007</v>
      </c>
      <c r="D1590">
        <v>9500.4</v>
      </c>
      <c r="E1590">
        <v>9134.1</v>
      </c>
      <c r="F1590">
        <v>681010</v>
      </c>
      <c r="G1590">
        <v>2.1499999999999998E-2</v>
      </c>
    </row>
    <row r="1591" spans="1:7" x14ac:dyDescent="0.2">
      <c r="A1591" s="1">
        <v>43772</v>
      </c>
      <c r="B1591">
        <v>9198.2999999999993</v>
      </c>
      <c r="C1591">
        <v>9300.5</v>
      </c>
      <c r="D1591">
        <v>9359.1</v>
      </c>
      <c r="E1591">
        <v>9095</v>
      </c>
      <c r="F1591">
        <v>30047359.999999996</v>
      </c>
      <c r="G1591">
        <v>-1.0999999999999999E-2</v>
      </c>
    </row>
    <row r="1592" spans="1:7" x14ac:dyDescent="0.2">
      <c r="A1592" s="1">
        <v>43771</v>
      </c>
      <c r="B1592">
        <v>9300.6</v>
      </c>
      <c r="C1592">
        <v>9230.2999999999993</v>
      </c>
      <c r="D1592">
        <v>9356.7000000000007</v>
      </c>
      <c r="E1592">
        <v>9201.2000000000007</v>
      </c>
      <c r="F1592">
        <v>42234760</v>
      </c>
      <c r="G1592">
        <v>7.6E-3</v>
      </c>
    </row>
    <row r="1593" spans="1:7" x14ac:dyDescent="0.2">
      <c r="A1593" s="1">
        <v>43770</v>
      </c>
      <c r="B1593">
        <v>9230.1</v>
      </c>
      <c r="C1593">
        <v>9153.1</v>
      </c>
      <c r="D1593">
        <v>9270.4</v>
      </c>
      <c r="E1593">
        <v>9057.2000000000007</v>
      </c>
      <c r="F1593">
        <v>44827250</v>
      </c>
      <c r="G1593">
        <v>8.5000000000000006E-3</v>
      </c>
    </row>
    <row r="1594" spans="1:7" x14ac:dyDescent="0.2">
      <c r="A1594" s="1">
        <v>43769</v>
      </c>
      <c r="B1594">
        <v>9152.6</v>
      </c>
      <c r="C1594">
        <v>9157.9</v>
      </c>
      <c r="D1594">
        <v>9378.9</v>
      </c>
      <c r="E1594">
        <v>8959.6</v>
      </c>
      <c r="F1594">
        <v>74300490</v>
      </c>
      <c r="G1594">
        <v>-5.9999999999999995E-4</v>
      </c>
    </row>
    <row r="1595" spans="1:7" x14ac:dyDescent="0.2">
      <c r="A1595" s="1">
        <v>43768</v>
      </c>
      <c r="B1595">
        <v>9157.9</v>
      </c>
      <c r="C1595">
        <v>9411.2999999999993</v>
      </c>
      <c r="D1595">
        <v>9411.2999999999993</v>
      </c>
      <c r="E1595">
        <v>9018.4</v>
      </c>
      <c r="F1595">
        <v>57650290</v>
      </c>
      <c r="G1595">
        <v>-2.69E-2</v>
      </c>
    </row>
    <row r="1596" spans="1:7" x14ac:dyDescent="0.2">
      <c r="A1596" s="1">
        <v>43767</v>
      </c>
      <c r="B1596">
        <v>9411.2999999999993</v>
      </c>
      <c r="C1596">
        <v>9206.5</v>
      </c>
      <c r="D1596">
        <v>9531.2999999999993</v>
      </c>
      <c r="E1596">
        <v>9125.2999999999993</v>
      </c>
      <c r="F1596">
        <v>44087040</v>
      </c>
      <c r="G1596">
        <v>2.2200000000000001E-2</v>
      </c>
    </row>
    <row r="1597" spans="1:7" x14ac:dyDescent="0.2">
      <c r="A1597" s="1">
        <v>43766</v>
      </c>
      <c r="B1597">
        <v>9207.2000000000007</v>
      </c>
      <c r="C1597">
        <v>9530.1</v>
      </c>
      <c r="D1597">
        <v>9866.9</v>
      </c>
      <c r="E1597">
        <v>9202.5</v>
      </c>
      <c r="F1597">
        <v>1.04</v>
      </c>
      <c r="G1597">
        <v>-3.3799999999999997E-2</v>
      </c>
    </row>
    <row r="1598" spans="1:7" x14ac:dyDescent="0.2">
      <c r="A1598" s="1">
        <v>43765</v>
      </c>
      <c r="B1598">
        <v>9529.6</v>
      </c>
      <c r="C1598">
        <v>9230.6</v>
      </c>
      <c r="D1598">
        <v>9773.2000000000007</v>
      </c>
      <c r="E1598">
        <v>9081</v>
      </c>
      <c r="F1598">
        <v>1.1599999999999999</v>
      </c>
      <c r="G1598">
        <v>3.2399999999999998E-2</v>
      </c>
    </row>
    <row r="1599" spans="1:7" x14ac:dyDescent="0.2">
      <c r="A1599" s="1">
        <v>43764</v>
      </c>
      <c r="B1599">
        <v>9230.6</v>
      </c>
      <c r="C1599">
        <v>8658.4</v>
      </c>
      <c r="D1599">
        <v>10540</v>
      </c>
      <c r="E1599">
        <v>8061.8</v>
      </c>
      <c r="F1599">
        <v>1.78</v>
      </c>
      <c r="G1599">
        <v>6.6100000000000006E-2</v>
      </c>
    </row>
    <row r="1600" spans="1:7" x14ac:dyDescent="0.2">
      <c r="A1600" s="1">
        <v>43763</v>
      </c>
      <c r="B1600">
        <v>8658.2999999999993</v>
      </c>
      <c r="C1600">
        <v>7422.8</v>
      </c>
      <c r="D1600">
        <v>8697.7000000000007</v>
      </c>
      <c r="E1600">
        <v>7404.9</v>
      </c>
      <c r="F1600">
        <v>1.18</v>
      </c>
      <c r="G1600">
        <v>0.16650000000000001</v>
      </c>
    </row>
    <row r="1601" spans="1:7" x14ac:dyDescent="0.2">
      <c r="A1601" s="1">
        <v>43762</v>
      </c>
      <c r="B1601">
        <v>7422.7</v>
      </c>
      <c r="C1601">
        <v>7476.8</v>
      </c>
      <c r="D1601">
        <v>7501.5</v>
      </c>
      <c r="E1601">
        <v>7366.3</v>
      </c>
      <c r="F1601">
        <v>28738010</v>
      </c>
      <c r="G1601">
        <v>-7.3000000000000001E-3</v>
      </c>
    </row>
    <row r="1602" spans="1:7" x14ac:dyDescent="0.2">
      <c r="A1602" s="1">
        <v>43761</v>
      </c>
      <c r="B1602">
        <v>7477</v>
      </c>
      <c r="C1602">
        <v>8031</v>
      </c>
      <c r="D1602">
        <v>8055</v>
      </c>
      <c r="E1602">
        <v>7329.2</v>
      </c>
      <c r="F1602">
        <v>7136640</v>
      </c>
      <c r="G1602">
        <v>-6.9000000000000006E-2</v>
      </c>
    </row>
    <row r="1603" spans="1:7" x14ac:dyDescent="0.2">
      <c r="A1603" s="1">
        <v>43760</v>
      </c>
      <c r="B1603">
        <v>8031.4</v>
      </c>
      <c r="C1603">
        <v>8207.4</v>
      </c>
      <c r="D1603">
        <v>8289.1</v>
      </c>
      <c r="E1603">
        <v>8017.7</v>
      </c>
      <c r="F1603">
        <v>22245210</v>
      </c>
      <c r="G1603">
        <v>-2.1499999999999998E-2</v>
      </c>
    </row>
    <row r="1604" spans="1:7" x14ac:dyDescent="0.2">
      <c r="A1604" s="1">
        <v>43759</v>
      </c>
      <c r="B1604">
        <v>8208.2000000000007</v>
      </c>
      <c r="C1604">
        <v>8224.1</v>
      </c>
      <c r="D1604">
        <v>8315.2999999999993</v>
      </c>
      <c r="E1604">
        <v>8155.7</v>
      </c>
      <c r="F1604">
        <v>19576000</v>
      </c>
      <c r="G1604">
        <v>-1.8E-3</v>
      </c>
    </row>
    <row r="1605" spans="1:7" x14ac:dyDescent="0.2">
      <c r="A1605" s="1">
        <v>43758</v>
      </c>
      <c r="B1605">
        <v>8223.4</v>
      </c>
      <c r="C1605">
        <v>7957.4</v>
      </c>
      <c r="D1605">
        <v>8288.5</v>
      </c>
      <c r="E1605">
        <v>7889.6</v>
      </c>
      <c r="F1605">
        <v>46765810</v>
      </c>
      <c r="G1605">
        <v>3.3399999999999999E-2</v>
      </c>
    </row>
    <row r="1606" spans="1:7" x14ac:dyDescent="0.2">
      <c r="A1606" s="1">
        <v>43757</v>
      </c>
      <c r="B1606">
        <v>7957.3</v>
      </c>
      <c r="C1606">
        <v>7948.3</v>
      </c>
      <c r="D1606">
        <v>8060.2</v>
      </c>
      <c r="E1606">
        <v>7892.4</v>
      </c>
      <c r="F1606">
        <v>35592890</v>
      </c>
      <c r="G1606">
        <v>1.1000000000000001E-3</v>
      </c>
    </row>
    <row r="1607" spans="1:7" x14ac:dyDescent="0.2">
      <c r="A1607" s="1">
        <v>43756</v>
      </c>
      <c r="B1607">
        <v>7948.5</v>
      </c>
      <c r="C1607">
        <v>8073.3</v>
      </c>
      <c r="D1607">
        <v>8116.4</v>
      </c>
      <c r="E1607">
        <v>7842</v>
      </c>
      <c r="F1607">
        <v>39957410</v>
      </c>
      <c r="G1607">
        <v>-1.55E-2</v>
      </c>
    </row>
    <row r="1608" spans="1:7" x14ac:dyDescent="0.2">
      <c r="A1608" s="1">
        <v>43755</v>
      </c>
      <c r="B1608">
        <v>8073.3</v>
      </c>
      <c r="C1608">
        <v>8000.4</v>
      </c>
      <c r="D1608">
        <v>8118.2</v>
      </c>
      <c r="E1608">
        <v>7944.4</v>
      </c>
      <c r="F1608">
        <v>42270250</v>
      </c>
      <c r="G1608">
        <v>9.1000000000000004E-3</v>
      </c>
    </row>
    <row r="1609" spans="1:7" x14ac:dyDescent="0.2">
      <c r="A1609" s="1">
        <v>43754</v>
      </c>
      <c r="B1609">
        <v>8000.4</v>
      </c>
      <c r="C1609">
        <v>8167.1</v>
      </c>
      <c r="D1609">
        <v>8185.9</v>
      </c>
      <c r="E1609">
        <v>7929.8</v>
      </c>
      <c r="F1609">
        <v>49580639.999999993</v>
      </c>
      <c r="G1609">
        <v>-2.0400000000000001E-2</v>
      </c>
    </row>
    <row r="1610" spans="1:7" x14ac:dyDescent="0.2">
      <c r="A1610" s="1">
        <v>43753</v>
      </c>
      <c r="B1610">
        <v>8167.2</v>
      </c>
      <c r="C1610">
        <v>8353.4</v>
      </c>
      <c r="D1610">
        <v>8400.2000000000007</v>
      </c>
      <c r="E1610">
        <v>8139.5</v>
      </c>
      <c r="F1610">
        <v>34290290</v>
      </c>
      <c r="G1610">
        <v>-2.23E-2</v>
      </c>
    </row>
    <row r="1611" spans="1:7" x14ac:dyDescent="0.2">
      <c r="A1611" s="1">
        <v>43752</v>
      </c>
      <c r="B1611">
        <v>8353.2999999999993</v>
      </c>
      <c r="C1611">
        <v>8281.2999999999993</v>
      </c>
      <c r="D1611">
        <v>8374.2999999999993</v>
      </c>
      <c r="E1611">
        <v>8222.2000000000007</v>
      </c>
      <c r="F1611">
        <v>1010040</v>
      </c>
      <c r="G1611">
        <v>8.6999999999999994E-3</v>
      </c>
    </row>
    <row r="1612" spans="1:7" x14ac:dyDescent="0.2">
      <c r="A1612" s="1">
        <v>43751</v>
      </c>
      <c r="B1612">
        <v>8281.5</v>
      </c>
      <c r="C1612">
        <v>8304.2999999999993</v>
      </c>
      <c r="D1612">
        <v>8450.2000000000007</v>
      </c>
      <c r="E1612">
        <v>8190.6</v>
      </c>
      <c r="F1612">
        <v>36528690</v>
      </c>
      <c r="G1612">
        <v>-2.8E-3</v>
      </c>
    </row>
    <row r="1613" spans="1:7" x14ac:dyDescent="0.2">
      <c r="A1613" s="1">
        <v>43750</v>
      </c>
      <c r="B1613">
        <v>8304.4</v>
      </c>
      <c r="C1613">
        <v>8267.6</v>
      </c>
      <c r="D1613">
        <v>8394.7999999999993</v>
      </c>
      <c r="E1613">
        <v>8260.9</v>
      </c>
      <c r="F1613">
        <v>848040</v>
      </c>
      <c r="G1613">
        <v>4.4000000000000003E-3</v>
      </c>
    </row>
    <row r="1614" spans="1:7" x14ac:dyDescent="0.2">
      <c r="A1614" s="1">
        <v>43749</v>
      </c>
      <c r="B1614">
        <v>8267.7999999999993</v>
      </c>
      <c r="C1614">
        <v>8562.2000000000007</v>
      </c>
      <c r="D1614">
        <v>8751.1</v>
      </c>
      <c r="E1614">
        <v>8249.7000000000007</v>
      </c>
      <c r="F1614">
        <v>57435960</v>
      </c>
      <c r="G1614">
        <v>-3.44E-2</v>
      </c>
    </row>
    <row r="1615" spans="1:7" x14ac:dyDescent="0.2">
      <c r="A1615" s="1">
        <v>43748</v>
      </c>
      <c r="B1615">
        <v>8562.2999999999993</v>
      </c>
      <c r="C1615">
        <v>8566.7999999999993</v>
      </c>
      <c r="D1615">
        <v>8638.5</v>
      </c>
      <c r="E1615">
        <v>8438.7000000000007</v>
      </c>
      <c r="F1615">
        <v>23527160</v>
      </c>
      <c r="G1615">
        <v>-5.0000000000000001E-4</v>
      </c>
    </row>
    <row r="1616" spans="1:7" x14ac:dyDescent="0.2">
      <c r="A1616" s="1">
        <v>43747</v>
      </c>
      <c r="B1616">
        <v>8566.7000000000007</v>
      </c>
      <c r="C1616">
        <v>8180.1</v>
      </c>
      <c r="D1616">
        <v>8655.9</v>
      </c>
      <c r="E1616">
        <v>8122.7</v>
      </c>
      <c r="F1616">
        <v>27366489.999999996</v>
      </c>
      <c r="G1616">
        <v>4.6899999999999997E-2</v>
      </c>
    </row>
    <row r="1617" spans="1:7" x14ac:dyDescent="0.2">
      <c r="A1617" s="1">
        <v>43746</v>
      </c>
      <c r="B1617">
        <v>8182.9</v>
      </c>
      <c r="C1617">
        <v>8198.5</v>
      </c>
      <c r="D1617">
        <v>8323.1</v>
      </c>
      <c r="E1617">
        <v>8118.1</v>
      </c>
      <c r="F1617">
        <v>1876160</v>
      </c>
      <c r="G1617">
        <v>-1.9E-3</v>
      </c>
    </row>
    <row r="1618" spans="1:7" x14ac:dyDescent="0.2">
      <c r="A1618" s="1">
        <v>43745</v>
      </c>
      <c r="B1618">
        <v>8198.6</v>
      </c>
      <c r="C1618">
        <v>7882.6</v>
      </c>
      <c r="D1618">
        <v>8293.5</v>
      </c>
      <c r="E1618">
        <v>7797</v>
      </c>
      <c r="F1618">
        <v>44750760</v>
      </c>
      <c r="G1618">
        <v>4.02E-2</v>
      </c>
    </row>
    <row r="1619" spans="1:7" x14ac:dyDescent="0.2">
      <c r="A1619" s="1">
        <v>43744</v>
      </c>
      <c r="B1619">
        <v>7881.9</v>
      </c>
      <c r="C1619">
        <v>8127.3</v>
      </c>
      <c r="D1619">
        <v>8145.5</v>
      </c>
      <c r="E1619">
        <v>7834.9</v>
      </c>
      <c r="F1619">
        <v>35904000</v>
      </c>
      <c r="G1619">
        <v>-3.0200000000000001E-2</v>
      </c>
    </row>
    <row r="1620" spans="1:7" x14ac:dyDescent="0.2">
      <c r="A1620" s="1">
        <v>43743</v>
      </c>
      <c r="B1620">
        <v>8127.3</v>
      </c>
      <c r="C1620">
        <v>8148</v>
      </c>
      <c r="D1620">
        <v>8185.1</v>
      </c>
      <c r="E1620">
        <v>8030.6</v>
      </c>
      <c r="F1620">
        <v>33204640</v>
      </c>
      <c r="G1620">
        <v>-2.5000000000000001E-3</v>
      </c>
    </row>
    <row r="1621" spans="1:7" x14ac:dyDescent="0.2">
      <c r="A1621" s="1">
        <v>43742</v>
      </c>
      <c r="B1621">
        <v>8148.1</v>
      </c>
      <c r="C1621">
        <v>8227.6</v>
      </c>
      <c r="D1621">
        <v>8233.6</v>
      </c>
      <c r="E1621">
        <v>8041.4</v>
      </c>
      <c r="F1621">
        <v>38356640</v>
      </c>
      <c r="G1621">
        <v>-9.5999999999999992E-3</v>
      </c>
    </row>
    <row r="1622" spans="1:7" x14ac:dyDescent="0.2">
      <c r="A1622" s="1">
        <v>43741</v>
      </c>
      <c r="B1622">
        <v>8226.9</v>
      </c>
      <c r="C1622">
        <v>8363.6</v>
      </c>
      <c r="D1622">
        <v>8391.7000000000007</v>
      </c>
      <c r="E1622">
        <v>8090.1</v>
      </c>
      <c r="F1622">
        <v>44714090</v>
      </c>
      <c r="G1622">
        <v>-1.6400000000000001E-2</v>
      </c>
    </row>
    <row r="1623" spans="1:7" x14ac:dyDescent="0.2">
      <c r="A1623" s="1">
        <v>43740</v>
      </c>
      <c r="B1623">
        <v>8364.1</v>
      </c>
      <c r="C1623">
        <v>8302.7000000000007</v>
      </c>
      <c r="D1623">
        <v>8374</v>
      </c>
      <c r="E1623">
        <v>8167.7</v>
      </c>
      <c r="F1623">
        <v>34903960</v>
      </c>
      <c r="G1623">
        <v>7.4000000000000003E-3</v>
      </c>
    </row>
    <row r="1624" spans="1:7" x14ac:dyDescent="0.2">
      <c r="A1624" s="1">
        <v>43739</v>
      </c>
      <c r="B1624">
        <v>8302.7000000000007</v>
      </c>
      <c r="C1624">
        <v>8285</v>
      </c>
      <c r="D1624">
        <v>8486.2000000000007</v>
      </c>
      <c r="E1624">
        <v>8187.9</v>
      </c>
      <c r="F1624">
        <v>50725250.000000007</v>
      </c>
      <c r="G1624">
        <v>2.2000000000000001E-3</v>
      </c>
    </row>
    <row r="1625" spans="1:7" x14ac:dyDescent="0.2">
      <c r="A1625" s="1">
        <v>43738</v>
      </c>
      <c r="B1625">
        <v>8284.2999999999993</v>
      </c>
      <c r="C1625">
        <v>8048.9</v>
      </c>
      <c r="D1625">
        <v>8318.5</v>
      </c>
      <c r="E1625">
        <v>7749</v>
      </c>
      <c r="F1625">
        <v>15606760</v>
      </c>
      <c r="G1625">
        <v>2.92E-2</v>
      </c>
    </row>
    <row r="1626" spans="1:7" x14ac:dyDescent="0.2">
      <c r="A1626" s="1">
        <v>43737</v>
      </c>
      <c r="B1626">
        <v>8049.1</v>
      </c>
      <c r="C1626">
        <v>8208</v>
      </c>
      <c r="D1626">
        <v>8226.7999999999993</v>
      </c>
      <c r="E1626">
        <v>7922.1</v>
      </c>
      <c r="F1626">
        <v>20087040</v>
      </c>
      <c r="G1626">
        <v>-1.9400000000000001E-2</v>
      </c>
    </row>
    <row r="1627" spans="1:7" x14ac:dyDescent="0.2">
      <c r="A1627" s="1">
        <v>43736</v>
      </c>
      <c r="B1627">
        <v>8208.5</v>
      </c>
      <c r="C1627">
        <v>8184.5</v>
      </c>
      <c r="D1627">
        <v>8297.2000000000007</v>
      </c>
      <c r="E1627">
        <v>8031.1</v>
      </c>
      <c r="F1627">
        <v>36165410</v>
      </c>
      <c r="G1627">
        <v>2.8999999999999998E-3</v>
      </c>
    </row>
    <row r="1628" spans="1:7" x14ac:dyDescent="0.2">
      <c r="A1628" s="1">
        <v>43735</v>
      </c>
      <c r="B1628">
        <v>8184.9</v>
      </c>
      <c r="C1628">
        <v>8063.8</v>
      </c>
      <c r="D1628">
        <v>8257.4</v>
      </c>
      <c r="E1628">
        <v>7882.1</v>
      </c>
      <c r="F1628">
        <v>22456000</v>
      </c>
      <c r="G1628">
        <v>1.4999999999999999E-2</v>
      </c>
    </row>
    <row r="1629" spans="1:7" x14ac:dyDescent="0.2">
      <c r="A1629" s="1">
        <v>43734</v>
      </c>
      <c r="B1629">
        <v>8063.8</v>
      </c>
      <c r="C1629">
        <v>8432.5</v>
      </c>
      <c r="D1629">
        <v>8463.1</v>
      </c>
      <c r="E1629">
        <v>7773.6</v>
      </c>
      <c r="F1629">
        <v>2193090</v>
      </c>
      <c r="G1629">
        <v>-4.3700000000000003E-2</v>
      </c>
    </row>
    <row r="1630" spans="1:7" x14ac:dyDescent="0.2">
      <c r="A1630" s="1">
        <v>43733</v>
      </c>
      <c r="B1630">
        <v>8432.4</v>
      </c>
      <c r="C1630">
        <v>8512.2999999999993</v>
      </c>
      <c r="D1630">
        <v>8729.7999999999993</v>
      </c>
      <c r="E1630">
        <v>8245.1</v>
      </c>
      <c r="F1630">
        <v>7657210</v>
      </c>
      <c r="G1630">
        <v>-9.5999999999999992E-3</v>
      </c>
    </row>
    <row r="1631" spans="1:7" x14ac:dyDescent="0.2">
      <c r="A1631" s="1">
        <v>43732</v>
      </c>
      <c r="B1631">
        <v>8513.9</v>
      </c>
      <c r="C1631">
        <v>9702.7000000000007</v>
      </c>
      <c r="D1631">
        <v>9793.7999999999993</v>
      </c>
      <c r="E1631">
        <v>8069.4</v>
      </c>
      <c r="F1631">
        <v>14930560</v>
      </c>
      <c r="G1631">
        <v>-0.1225</v>
      </c>
    </row>
    <row r="1632" spans="1:7" x14ac:dyDescent="0.2">
      <c r="A1632" s="1">
        <v>43731</v>
      </c>
      <c r="B1632">
        <v>9702.2000000000007</v>
      </c>
      <c r="C1632">
        <v>10031.299999999999</v>
      </c>
      <c r="D1632">
        <v>10048.799999999999</v>
      </c>
      <c r="E1632">
        <v>9656.2999999999993</v>
      </c>
      <c r="F1632">
        <v>4311000</v>
      </c>
      <c r="G1632">
        <v>-3.2800000000000003E-2</v>
      </c>
    </row>
    <row r="1633" spans="1:7" x14ac:dyDescent="0.2">
      <c r="A1633" s="1">
        <v>43730</v>
      </c>
      <c r="B1633">
        <v>10031.6</v>
      </c>
      <c r="C1633">
        <v>9993</v>
      </c>
      <c r="D1633">
        <v>10075</v>
      </c>
      <c r="E1633">
        <v>9870.9</v>
      </c>
      <c r="F1633">
        <v>2022360</v>
      </c>
      <c r="G1633">
        <v>3.8999999999999998E-3</v>
      </c>
    </row>
    <row r="1634" spans="1:7" x14ac:dyDescent="0.2">
      <c r="A1634" s="1">
        <v>43729</v>
      </c>
      <c r="B1634">
        <v>9993</v>
      </c>
      <c r="C1634">
        <v>10172.799999999999</v>
      </c>
      <c r="D1634">
        <v>10177.9</v>
      </c>
      <c r="E1634">
        <v>9939.7999999999993</v>
      </c>
      <c r="F1634">
        <v>5544890</v>
      </c>
      <c r="G1634">
        <v>-1.77E-2</v>
      </c>
    </row>
    <row r="1635" spans="1:7" x14ac:dyDescent="0.2">
      <c r="A1635" s="1">
        <v>43728</v>
      </c>
      <c r="B1635">
        <v>10172.700000000001</v>
      </c>
      <c r="C1635">
        <v>10251.5</v>
      </c>
      <c r="D1635">
        <v>10279.5</v>
      </c>
      <c r="E1635">
        <v>10088.6</v>
      </c>
      <c r="F1635">
        <v>2534490</v>
      </c>
      <c r="G1635">
        <v>-7.6E-3</v>
      </c>
    </row>
    <row r="1636" spans="1:7" x14ac:dyDescent="0.2">
      <c r="A1636" s="1">
        <v>43727</v>
      </c>
      <c r="B1636">
        <v>10250.5</v>
      </c>
      <c r="C1636">
        <v>10164.6</v>
      </c>
      <c r="D1636">
        <v>10297.6</v>
      </c>
      <c r="E1636">
        <v>9707.6</v>
      </c>
      <c r="F1636">
        <v>13556250</v>
      </c>
      <c r="G1636">
        <v>8.3999999999999995E-3</v>
      </c>
    </row>
    <row r="1637" spans="1:7" x14ac:dyDescent="0.2">
      <c r="A1637" s="1">
        <v>43726</v>
      </c>
      <c r="B1637">
        <v>10164.700000000001</v>
      </c>
      <c r="C1637">
        <v>10195.700000000001</v>
      </c>
      <c r="D1637">
        <v>10257.5</v>
      </c>
      <c r="E1637">
        <v>10119.299999999999</v>
      </c>
      <c r="F1637">
        <v>26143240</v>
      </c>
      <c r="G1637">
        <v>-3.0000000000000001E-3</v>
      </c>
    </row>
    <row r="1638" spans="1:7" x14ac:dyDescent="0.2">
      <c r="A1638" s="1">
        <v>43725</v>
      </c>
      <c r="B1638">
        <v>10195.700000000001</v>
      </c>
      <c r="C1638">
        <v>10254.6</v>
      </c>
      <c r="D1638">
        <v>10273.6</v>
      </c>
      <c r="E1638">
        <v>10153.5</v>
      </c>
      <c r="F1638">
        <v>20584960</v>
      </c>
      <c r="G1638">
        <v>-5.7999999999999996E-3</v>
      </c>
    </row>
    <row r="1639" spans="1:7" x14ac:dyDescent="0.2">
      <c r="A1639" s="1">
        <v>43724</v>
      </c>
      <c r="B1639">
        <v>10255.5</v>
      </c>
      <c r="C1639">
        <v>10311.299999999999</v>
      </c>
      <c r="D1639">
        <v>10360.5</v>
      </c>
      <c r="E1639">
        <v>10108.5</v>
      </c>
      <c r="F1639">
        <v>19744090</v>
      </c>
      <c r="G1639">
        <v>-5.4000000000000003E-3</v>
      </c>
    </row>
    <row r="1640" spans="1:7" x14ac:dyDescent="0.2">
      <c r="A1640" s="1">
        <v>43723</v>
      </c>
      <c r="B1640">
        <v>10311.5</v>
      </c>
      <c r="C1640">
        <v>10337.299999999999</v>
      </c>
      <c r="D1640">
        <v>10360.4</v>
      </c>
      <c r="E1640">
        <v>10272</v>
      </c>
      <c r="F1640">
        <v>20207410</v>
      </c>
      <c r="G1640">
        <v>-2.5000000000000001E-3</v>
      </c>
    </row>
    <row r="1641" spans="1:7" x14ac:dyDescent="0.2">
      <c r="A1641" s="1">
        <v>43722</v>
      </c>
      <c r="B1641">
        <v>10337.299999999999</v>
      </c>
      <c r="C1641">
        <v>10342.200000000001</v>
      </c>
      <c r="D1641">
        <v>10421.4</v>
      </c>
      <c r="E1641">
        <v>10253.700000000001</v>
      </c>
      <c r="F1641">
        <v>14363360</v>
      </c>
      <c r="G1641">
        <v>-5.0000000000000001E-4</v>
      </c>
    </row>
    <row r="1642" spans="1:7" x14ac:dyDescent="0.2">
      <c r="A1642" s="1">
        <v>43721</v>
      </c>
      <c r="B1642">
        <v>10342.1</v>
      </c>
      <c r="C1642">
        <v>10415.200000000001</v>
      </c>
      <c r="D1642">
        <v>10441.4</v>
      </c>
      <c r="E1642">
        <v>10174.1</v>
      </c>
      <c r="F1642">
        <v>19007040</v>
      </c>
      <c r="G1642">
        <v>-7.0000000000000001E-3</v>
      </c>
    </row>
    <row r="1643" spans="1:7" x14ac:dyDescent="0.2">
      <c r="A1643" s="1">
        <v>43720</v>
      </c>
      <c r="B1643">
        <v>10415.1</v>
      </c>
      <c r="C1643">
        <v>10162.4</v>
      </c>
      <c r="D1643">
        <v>10447.9</v>
      </c>
      <c r="E1643">
        <v>10051</v>
      </c>
      <c r="F1643">
        <v>9090840</v>
      </c>
      <c r="G1643">
        <v>2.4899999999999999E-2</v>
      </c>
    </row>
    <row r="1644" spans="1:7" x14ac:dyDescent="0.2">
      <c r="A1644" s="1">
        <v>43719</v>
      </c>
      <c r="B1644">
        <v>10162.5</v>
      </c>
      <c r="C1644">
        <v>10104.9</v>
      </c>
      <c r="D1644">
        <v>10257.5</v>
      </c>
      <c r="E1644">
        <v>9908.9</v>
      </c>
      <c r="F1644">
        <v>2478360</v>
      </c>
      <c r="G1644">
        <v>5.7000000000000002E-3</v>
      </c>
    </row>
    <row r="1645" spans="1:7" x14ac:dyDescent="0.2">
      <c r="A1645" s="1">
        <v>43718</v>
      </c>
      <c r="B1645">
        <v>10105.4</v>
      </c>
      <c r="C1645">
        <v>10308.700000000001</v>
      </c>
      <c r="D1645">
        <v>10379.799999999999</v>
      </c>
      <c r="E1645">
        <v>9970.7000000000007</v>
      </c>
      <c r="F1645">
        <v>8430840</v>
      </c>
      <c r="G1645">
        <v>-1.9800000000000002E-2</v>
      </c>
    </row>
    <row r="1646" spans="1:7" x14ac:dyDescent="0.2">
      <c r="A1646" s="1">
        <v>43717</v>
      </c>
      <c r="B1646">
        <v>10309</v>
      </c>
      <c r="C1646">
        <v>10402.1</v>
      </c>
      <c r="D1646">
        <v>10478</v>
      </c>
      <c r="E1646">
        <v>10095.700000000001</v>
      </c>
      <c r="F1646">
        <v>36005760</v>
      </c>
      <c r="G1646">
        <v>-8.9999999999999993E-3</v>
      </c>
    </row>
    <row r="1647" spans="1:7" x14ac:dyDescent="0.2">
      <c r="A1647" s="1">
        <v>43716</v>
      </c>
      <c r="B1647">
        <v>10402.799999999999</v>
      </c>
      <c r="C1647">
        <v>10461.6</v>
      </c>
      <c r="D1647">
        <v>10578</v>
      </c>
      <c r="E1647">
        <v>10266.299999999999</v>
      </c>
      <c r="F1647">
        <v>24800290</v>
      </c>
      <c r="G1647">
        <v>-5.5999999999999999E-3</v>
      </c>
    </row>
    <row r="1648" spans="1:7" x14ac:dyDescent="0.2">
      <c r="A1648" s="1">
        <v>43715</v>
      </c>
      <c r="B1648">
        <v>10461.1</v>
      </c>
      <c r="C1648">
        <v>10306.9</v>
      </c>
      <c r="D1648">
        <v>10556.4</v>
      </c>
      <c r="E1648">
        <v>10302.299999999999</v>
      </c>
      <c r="F1648">
        <v>22433490</v>
      </c>
      <c r="G1648">
        <v>1.47E-2</v>
      </c>
    </row>
    <row r="1649" spans="1:7" x14ac:dyDescent="0.2">
      <c r="A1649" s="1">
        <v>43714</v>
      </c>
      <c r="B1649">
        <v>10309.299999999999</v>
      </c>
      <c r="C1649">
        <v>10566.7</v>
      </c>
      <c r="D1649">
        <v>10896.2</v>
      </c>
      <c r="E1649">
        <v>10227.4</v>
      </c>
      <c r="F1649">
        <v>1286040</v>
      </c>
      <c r="G1649">
        <v>-2.4400000000000002E-2</v>
      </c>
    </row>
    <row r="1650" spans="1:7" x14ac:dyDescent="0.2">
      <c r="A1650" s="1">
        <v>43713</v>
      </c>
      <c r="B1650">
        <v>10566.9</v>
      </c>
      <c r="C1650">
        <v>10567.8</v>
      </c>
      <c r="D1650">
        <v>10630.7</v>
      </c>
      <c r="E1650">
        <v>10469.9</v>
      </c>
      <c r="F1650">
        <v>3618810</v>
      </c>
      <c r="G1650">
        <v>-1E-4</v>
      </c>
    </row>
    <row r="1651" spans="1:7" x14ac:dyDescent="0.2">
      <c r="A1651" s="1">
        <v>43712</v>
      </c>
      <c r="B1651">
        <v>10568.2</v>
      </c>
      <c r="C1651">
        <v>10611.6</v>
      </c>
      <c r="D1651">
        <v>10783.6</v>
      </c>
      <c r="E1651">
        <v>10388.6</v>
      </c>
      <c r="F1651">
        <v>22700250</v>
      </c>
      <c r="G1651">
        <v>-4.1999999999999997E-3</v>
      </c>
    </row>
    <row r="1652" spans="1:7" x14ac:dyDescent="0.2">
      <c r="A1652" s="1">
        <v>43711</v>
      </c>
      <c r="B1652">
        <v>10612.3</v>
      </c>
      <c r="C1652">
        <v>10348.1</v>
      </c>
      <c r="D1652">
        <v>10756.8</v>
      </c>
      <c r="E1652">
        <v>10283.5</v>
      </c>
      <c r="F1652">
        <v>45724410</v>
      </c>
      <c r="G1652">
        <v>2.5499999999999998E-2</v>
      </c>
    </row>
    <row r="1653" spans="1:7" x14ac:dyDescent="0.2">
      <c r="A1653" s="1">
        <v>43710</v>
      </c>
      <c r="B1653">
        <v>10348.799999999999</v>
      </c>
      <c r="C1653">
        <v>9728.7999999999993</v>
      </c>
      <c r="D1653">
        <v>10431.5</v>
      </c>
      <c r="E1653">
        <v>9720.2999999999993</v>
      </c>
      <c r="F1653">
        <v>42880410</v>
      </c>
      <c r="G1653">
        <v>6.3700000000000007E-2</v>
      </c>
    </row>
    <row r="1654" spans="1:7" x14ac:dyDescent="0.2">
      <c r="A1654" s="1">
        <v>43709</v>
      </c>
      <c r="B1654">
        <v>9729.2999999999993</v>
      </c>
      <c r="C1654">
        <v>9594.7000000000007</v>
      </c>
      <c r="D1654">
        <v>9799.5</v>
      </c>
      <c r="E1654">
        <v>9533.6</v>
      </c>
      <c r="F1654">
        <v>21295560</v>
      </c>
      <c r="G1654">
        <v>1.41E-2</v>
      </c>
    </row>
    <row r="1655" spans="1:7" x14ac:dyDescent="0.2">
      <c r="A1655" s="1">
        <v>43708</v>
      </c>
      <c r="B1655">
        <v>9594.4</v>
      </c>
      <c r="C1655">
        <v>9585.5</v>
      </c>
      <c r="D1655">
        <v>9677.5</v>
      </c>
      <c r="E1655">
        <v>9457.2999999999993</v>
      </c>
      <c r="F1655">
        <v>15263010</v>
      </c>
      <c r="G1655">
        <v>8.9999999999999998E-4</v>
      </c>
    </row>
    <row r="1656" spans="1:7" x14ac:dyDescent="0.2">
      <c r="A1656" s="1">
        <v>43707</v>
      </c>
      <c r="B1656">
        <v>9585.4</v>
      </c>
      <c r="C1656">
        <v>9494.1</v>
      </c>
      <c r="D1656">
        <v>9675.7000000000007</v>
      </c>
      <c r="E1656">
        <v>9370.2000000000007</v>
      </c>
      <c r="F1656">
        <v>38080640</v>
      </c>
      <c r="G1656">
        <v>9.9000000000000008E-3</v>
      </c>
    </row>
    <row r="1657" spans="1:7" x14ac:dyDescent="0.2">
      <c r="A1657" s="1">
        <v>43706</v>
      </c>
      <c r="B1657">
        <v>9491</v>
      </c>
      <c r="C1657">
        <v>9729.1</v>
      </c>
      <c r="D1657">
        <v>9729.1</v>
      </c>
      <c r="E1657">
        <v>9343</v>
      </c>
      <c r="F1657">
        <v>6618690</v>
      </c>
      <c r="G1657">
        <v>-2.4500000000000001E-2</v>
      </c>
    </row>
    <row r="1658" spans="1:7" x14ac:dyDescent="0.2">
      <c r="A1658" s="1">
        <v>43705</v>
      </c>
      <c r="B1658">
        <v>9729.4</v>
      </c>
      <c r="C1658">
        <v>10184.700000000001</v>
      </c>
      <c r="D1658">
        <v>10271.299999999999</v>
      </c>
      <c r="E1658">
        <v>9629.6</v>
      </c>
      <c r="F1658">
        <v>16828410</v>
      </c>
      <c r="G1658">
        <v>-4.4699999999999997E-2</v>
      </c>
    </row>
    <row r="1659" spans="1:7" x14ac:dyDescent="0.2">
      <c r="A1659" s="1">
        <v>43704</v>
      </c>
      <c r="B1659">
        <v>10184.799999999999</v>
      </c>
      <c r="C1659">
        <v>10372.200000000001</v>
      </c>
      <c r="D1659">
        <v>10387.6</v>
      </c>
      <c r="E1659">
        <v>10060.200000000001</v>
      </c>
      <c r="F1659">
        <v>34004610</v>
      </c>
      <c r="G1659">
        <v>-1.7999999999999999E-2</v>
      </c>
    </row>
    <row r="1660" spans="1:7" x14ac:dyDescent="0.2">
      <c r="A1660" s="1">
        <v>43703</v>
      </c>
      <c r="B1660">
        <v>10371.799999999999</v>
      </c>
      <c r="C1660">
        <v>10136</v>
      </c>
      <c r="D1660">
        <v>10568.2</v>
      </c>
      <c r="E1660">
        <v>10136</v>
      </c>
      <c r="F1660">
        <v>43795290</v>
      </c>
      <c r="G1660">
        <v>2.3199999999999998E-2</v>
      </c>
    </row>
    <row r="1661" spans="1:7" x14ac:dyDescent="0.2">
      <c r="A1661" s="1">
        <v>43702</v>
      </c>
      <c r="B1661">
        <v>10136.299999999999</v>
      </c>
      <c r="C1661">
        <v>10132.1</v>
      </c>
      <c r="D1661">
        <v>10307</v>
      </c>
      <c r="E1661">
        <v>9935.2000000000007</v>
      </c>
      <c r="F1661">
        <v>22394090</v>
      </c>
      <c r="G1661">
        <v>5.0000000000000001E-4</v>
      </c>
    </row>
    <row r="1662" spans="1:7" x14ac:dyDescent="0.2">
      <c r="A1662" s="1">
        <v>43701</v>
      </c>
      <c r="B1662">
        <v>10131</v>
      </c>
      <c r="C1662">
        <v>10389.4</v>
      </c>
      <c r="D1662">
        <v>10415.9</v>
      </c>
      <c r="E1662">
        <v>9917.5</v>
      </c>
      <c r="F1662">
        <v>39427250</v>
      </c>
      <c r="G1662">
        <v>-2.4799999999999999E-2</v>
      </c>
    </row>
    <row r="1663" spans="1:7" x14ac:dyDescent="0.2">
      <c r="A1663" s="1">
        <v>43700</v>
      </c>
      <c r="B1663">
        <v>10388.700000000001</v>
      </c>
      <c r="C1663">
        <v>10104.9</v>
      </c>
      <c r="D1663">
        <v>10434.299999999999</v>
      </c>
      <c r="E1663">
        <v>9921.4</v>
      </c>
      <c r="F1663">
        <v>11342760</v>
      </c>
      <c r="G1663">
        <v>2.81E-2</v>
      </c>
    </row>
    <row r="1664" spans="1:7" x14ac:dyDescent="0.2">
      <c r="A1664" s="1">
        <v>43699</v>
      </c>
      <c r="B1664">
        <v>10105</v>
      </c>
      <c r="C1664">
        <v>10141.1</v>
      </c>
      <c r="D1664">
        <v>10218.200000000001</v>
      </c>
      <c r="E1664">
        <v>9777</v>
      </c>
      <c r="F1664">
        <v>39056250</v>
      </c>
      <c r="G1664">
        <v>-3.5999999999999999E-3</v>
      </c>
    </row>
    <row r="1665" spans="1:7" x14ac:dyDescent="0.2">
      <c r="A1665" s="1">
        <v>43698</v>
      </c>
      <c r="B1665">
        <v>10141.5</v>
      </c>
      <c r="C1665">
        <v>10753.3</v>
      </c>
      <c r="D1665">
        <v>10797.8</v>
      </c>
      <c r="E1665">
        <v>9908</v>
      </c>
      <c r="F1665">
        <v>46647250</v>
      </c>
      <c r="G1665">
        <v>-5.6800000000000003E-2</v>
      </c>
    </row>
    <row r="1666" spans="1:7" x14ac:dyDescent="0.2">
      <c r="A1666" s="1">
        <v>43697</v>
      </c>
      <c r="B1666">
        <v>10752.6</v>
      </c>
      <c r="C1666">
        <v>10911.2</v>
      </c>
      <c r="D1666">
        <v>10941.6</v>
      </c>
      <c r="E1666">
        <v>10581</v>
      </c>
      <c r="F1666">
        <v>24227090</v>
      </c>
      <c r="G1666">
        <v>-1.4500000000000001E-2</v>
      </c>
    </row>
    <row r="1667" spans="1:7" x14ac:dyDescent="0.2">
      <c r="A1667" s="1">
        <v>43696</v>
      </c>
      <c r="B1667">
        <v>10910.7</v>
      </c>
      <c r="C1667">
        <v>10312.799999999999</v>
      </c>
      <c r="D1667">
        <v>10923.9</v>
      </c>
      <c r="E1667">
        <v>10267.799999999999</v>
      </c>
      <c r="F1667">
        <v>519010</v>
      </c>
      <c r="G1667">
        <v>5.8000000000000003E-2</v>
      </c>
    </row>
    <row r="1668" spans="1:7" x14ac:dyDescent="0.2">
      <c r="A1668" s="1">
        <v>43695</v>
      </c>
      <c r="B1668">
        <v>10312.700000000001</v>
      </c>
      <c r="C1668">
        <v>10219.299999999999</v>
      </c>
      <c r="D1668">
        <v>10494.9</v>
      </c>
      <c r="E1668">
        <v>10086.700000000001</v>
      </c>
      <c r="F1668">
        <v>4852210</v>
      </c>
      <c r="G1668">
        <v>9.2999999999999992E-3</v>
      </c>
    </row>
    <row r="1669" spans="1:7" x14ac:dyDescent="0.2">
      <c r="A1669" s="1">
        <v>43694</v>
      </c>
      <c r="B1669">
        <v>10218.1</v>
      </c>
      <c r="C1669">
        <v>10335.5</v>
      </c>
      <c r="D1669">
        <v>10460.700000000001</v>
      </c>
      <c r="E1669">
        <v>10016.299999999999</v>
      </c>
      <c r="F1669">
        <v>38328290</v>
      </c>
      <c r="G1669">
        <v>-1.14E-2</v>
      </c>
    </row>
    <row r="1670" spans="1:7" x14ac:dyDescent="0.2">
      <c r="A1670" s="1">
        <v>43693</v>
      </c>
      <c r="B1670">
        <v>10335.6</v>
      </c>
      <c r="C1670">
        <v>10300.9</v>
      </c>
      <c r="D1670">
        <v>10734</v>
      </c>
      <c r="E1670">
        <v>9788.6</v>
      </c>
      <c r="F1670">
        <v>53510890</v>
      </c>
      <c r="G1670">
        <v>3.0999999999999999E-3</v>
      </c>
    </row>
    <row r="1671" spans="1:7" x14ac:dyDescent="0.2">
      <c r="A1671" s="1">
        <v>43692</v>
      </c>
      <c r="B1671">
        <v>10303.4</v>
      </c>
      <c r="C1671">
        <v>10053.299999999999</v>
      </c>
      <c r="D1671">
        <v>10448.200000000001</v>
      </c>
      <c r="E1671">
        <v>9580.1</v>
      </c>
      <c r="F1671">
        <v>4650250</v>
      </c>
      <c r="G1671">
        <v>2.53E-2</v>
      </c>
    </row>
    <row r="1672" spans="1:7" x14ac:dyDescent="0.2">
      <c r="A1672" s="1">
        <v>43691</v>
      </c>
      <c r="B1672">
        <v>10049.4</v>
      </c>
      <c r="C1672">
        <v>10894.2</v>
      </c>
      <c r="D1672">
        <v>10894.5</v>
      </c>
      <c r="E1672">
        <v>9965.5</v>
      </c>
      <c r="F1672">
        <v>43989810</v>
      </c>
      <c r="G1672">
        <v>-7.7399999999999997E-2</v>
      </c>
    </row>
    <row r="1673" spans="1:7" x14ac:dyDescent="0.2">
      <c r="A1673" s="1">
        <v>43690</v>
      </c>
      <c r="B1673">
        <v>10892.9</v>
      </c>
      <c r="C1673">
        <v>11395</v>
      </c>
      <c r="D1673">
        <v>11445.6</v>
      </c>
      <c r="E1673">
        <v>10793.2</v>
      </c>
      <c r="F1673">
        <v>42180840</v>
      </c>
      <c r="G1673">
        <v>-4.3999999999999997E-2</v>
      </c>
    </row>
    <row r="1674" spans="1:7" x14ac:dyDescent="0.2">
      <c r="A1674" s="1">
        <v>43689</v>
      </c>
      <c r="B1674">
        <v>11394.2</v>
      </c>
      <c r="C1674">
        <v>11505.1</v>
      </c>
      <c r="D1674">
        <v>11508.6</v>
      </c>
      <c r="E1674">
        <v>11267.3</v>
      </c>
      <c r="F1674">
        <v>3128640</v>
      </c>
      <c r="G1674">
        <v>-1.0699999999999999E-2</v>
      </c>
    </row>
    <row r="1675" spans="1:7" x14ac:dyDescent="0.2">
      <c r="A1675" s="1">
        <v>43688</v>
      </c>
      <c r="B1675">
        <v>11517.2</v>
      </c>
      <c r="C1675">
        <v>11314.6</v>
      </c>
      <c r="D1675">
        <v>11728.4</v>
      </c>
      <c r="E1675">
        <v>11146.1</v>
      </c>
      <c r="F1675">
        <v>36173890</v>
      </c>
      <c r="G1675">
        <v>1.7899999999999999E-2</v>
      </c>
    </row>
    <row r="1676" spans="1:7" x14ac:dyDescent="0.2">
      <c r="A1676" s="1">
        <v>43687</v>
      </c>
      <c r="B1676">
        <v>11314.5</v>
      </c>
      <c r="C1676">
        <v>12090.5</v>
      </c>
      <c r="D1676">
        <v>12185</v>
      </c>
      <c r="E1676">
        <v>11281.6</v>
      </c>
      <c r="F1676">
        <v>42234760</v>
      </c>
      <c r="G1676">
        <v>-6.4100000000000004E-2</v>
      </c>
    </row>
    <row r="1677" spans="1:7" x14ac:dyDescent="0.2">
      <c r="A1677" s="1">
        <v>43686</v>
      </c>
      <c r="B1677">
        <v>12089.8</v>
      </c>
      <c r="C1677">
        <v>12190</v>
      </c>
      <c r="D1677">
        <v>12225.3</v>
      </c>
      <c r="E1677">
        <v>11885</v>
      </c>
      <c r="F1677">
        <v>40227840</v>
      </c>
      <c r="G1677">
        <v>-8.3999999999999995E-3</v>
      </c>
    </row>
    <row r="1678" spans="1:7" x14ac:dyDescent="0.2">
      <c r="A1678" s="1">
        <v>43685</v>
      </c>
      <c r="B1678">
        <v>12191.6</v>
      </c>
      <c r="C1678">
        <v>12015.9</v>
      </c>
      <c r="D1678">
        <v>12236.6</v>
      </c>
      <c r="E1678">
        <v>11727</v>
      </c>
      <c r="F1678">
        <v>8882250</v>
      </c>
      <c r="G1678">
        <v>1.4800000000000001E-2</v>
      </c>
    </row>
    <row r="1679" spans="1:7" x14ac:dyDescent="0.2">
      <c r="A1679" s="1">
        <v>43684</v>
      </c>
      <c r="B1679">
        <v>12013.9</v>
      </c>
      <c r="C1679">
        <v>11481</v>
      </c>
      <c r="D1679">
        <v>12114.5</v>
      </c>
      <c r="E1679">
        <v>11406.4</v>
      </c>
      <c r="F1679">
        <v>59742250</v>
      </c>
      <c r="G1679">
        <v>4.6399999999999997E-2</v>
      </c>
    </row>
    <row r="1680" spans="1:7" x14ac:dyDescent="0.2">
      <c r="A1680" s="1">
        <v>43683</v>
      </c>
      <c r="B1680">
        <v>11480.9</v>
      </c>
      <c r="C1680">
        <v>11817.6</v>
      </c>
      <c r="D1680">
        <v>12291.9</v>
      </c>
      <c r="E1680">
        <v>11237</v>
      </c>
      <c r="F1680">
        <v>46839640</v>
      </c>
      <c r="G1680">
        <v>-2.8400000000000002E-2</v>
      </c>
    </row>
    <row r="1681" spans="1:7" x14ac:dyDescent="0.2">
      <c r="A1681" s="1">
        <v>43682</v>
      </c>
      <c r="B1681">
        <v>11816.8</v>
      </c>
      <c r="C1681">
        <v>10934.8</v>
      </c>
      <c r="D1681">
        <v>11922.3</v>
      </c>
      <c r="E1681">
        <v>10934.8</v>
      </c>
      <c r="F1681">
        <v>48486690</v>
      </c>
      <c r="G1681">
        <v>8.0699999999999994E-2</v>
      </c>
    </row>
    <row r="1682" spans="1:7" x14ac:dyDescent="0.2">
      <c r="A1682" s="1">
        <v>43681</v>
      </c>
      <c r="B1682">
        <v>10934.6</v>
      </c>
      <c r="C1682">
        <v>10816.1</v>
      </c>
      <c r="D1682">
        <v>11017.7</v>
      </c>
      <c r="E1682">
        <v>10568.8</v>
      </c>
      <c r="F1682">
        <v>41585410</v>
      </c>
      <c r="G1682">
        <v>1.0999999999999999E-2</v>
      </c>
    </row>
    <row r="1683" spans="1:7" x14ac:dyDescent="0.2">
      <c r="A1683" s="1">
        <v>43680</v>
      </c>
      <c r="B1683">
        <v>10815.7</v>
      </c>
      <c r="C1683">
        <v>10519.9</v>
      </c>
      <c r="D1683">
        <v>10893.6</v>
      </c>
      <c r="E1683">
        <v>10504.5</v>
      </c>
      <c r="F1683">
        <v>38156250</v>
      </c>
      <c r="G1683">
        <v>2.81E-2</v>
      </c>
    </row>
    <row r="1684" spans="1:7" x14ac:dyDescent="0.2">
      <c r="A1684" s="1">
        <v>43679</v>
      </c>
      <c r="B1684">
        <v>10520.1</v>
      </c>
      <c r="C1684">
        <v>10380.5</v>
      </c>
      <c r="D1684">
        <v>10664.8</v>
      </c>
      <c r="E1684">
        <v>10330.5</v>
      </c>
      <c r="F1684">
        <v>16770409.999999998</v>
      </c>
      <c r="G1684">
        <v>1.35E-2</v>
      </c>
    </row>
    <row r="1685" spans="1:7" x14ac:dyDescent="0.2">
      <c r="A1685" s="1">
        <v>43678</v>
      </c>
      <c r="B1685">
        <v>10380</v>
      </c>
      <c r="C1685">
        <v>10081.9</v>
      </c>
      <c r="D1685">
        <v>10459</v>
      </c>
      <c r="E1685">
        <v>9890.6</v>
      </c>
      <c r="F1685">
        <v>22509690</v>
      </c>
      <c r="G1685">
        <v>2.9600000000000001E-2</v>
      </c>
    </row>
    <row r="1686" spans="1:7" x14ac:dyDescent="0.2">
      <c r="A1686" s="1">
        <v>43677</v>
      </c>
      <c r="B1686">
        <v>10082</v>
      </c>
      <c r="C1686">
        <v>9580.2999999999993</v>
      </c>
      <c r="D1686">
        <v>10100</v>
      </c>
      <c r="E1686">
        <v>9562.4</v>
      </c>
      <c r="F1686">
        <v>49546560</v>
      </c>
      <c r="G1686">
        <v>5.2299999999999999E-2</v>
      </c>
    </row>
    <row r="1687" spans="1:7" x14ac:dyDescent="0.2">
      <c r="A1687" s="1">
        <v>43676</v>
      </c>
      <c r="B1687">
        <v>9580.7000000000007</v>
      </c>
      <c r="C1687">
        <v>9580</v>
      </c>
      <c r="D1687">
        <v>9703</v>
      </c>
      <c r="E1687">
        <v>9483</v>
      </c>
      <c r="F1687">
        <v>26087010</v>
      </c>
      <c r="G1687">
        <v>0</v>
      </c>
    </row>
    <row r="1688" spans="1:7" x14ac:dyDescent="0.2">
      <c r="A1688" s="1">
        <v>43675</v>
      </c>
      <c r="B1688">
        <v>9580.9</v>
      </c>
      <c r="C1688">
        <v>9728.5</v>
      </c>
      <c r="D1688">
        <v>9835.4</v>
      </c>
      <c r="E1688">
        <v>9502.5</v>
      </c>
      <c r="F1688">
        <v>45981000</v>
      </c>
      <c r="G1688">
        <v>-1.5100000000000001E-2</v>
      </c>
    </row>
    <row r="1689" spans="1:7" x14ac:dyDescent="0.2">
      <c r="A1689" s="1">
        <v>43674</v>
      </c>
      <c r="B1689">
        <v>9727.7999999999993</v>
      </c>
      <c r="C1689">
        <v>9491.1</v>
      </c>
      <c r="D1689">
        <v>9798.5</v>
      </c>
      <c r="E1689">
        <v>9401.1</v>
      </c>
      <c r="F1689">
        <v>30596810.000000004</v>
      </c>
      <c r="G1689">
        <v>2.4799999999999999E-2</v>
      </c>
    </row>
    <row r="1690" spans="1:7" x14ac:dyDescent="0.2">
      <c r="A1690" s="1">
        <v>43673</v>
      </c>
      <c r="B1690">
        <v>9492.1</v>
      </c>
      <c r="C1690">
        <v>9830.4</v>
      </c>
      <c r="D1690">
        <v>10232.299999999999</v>
      </c>
      <c r="E1690">
        <v>9389.1</v>
      </c>
      <c r="F1690">
        <v>58908210</v>
      </c>
      <c r="G1690">
        <v>-3.4500000000000003E-2</v>
      </c>
    </row>
    <row r="1691" spans="1:7" x14ac:dyDescent="0.2">
      <c r="A1691" s="1">
        <v>43672</v>
      </c>
      <c r="B1691">
        <v>9831</v>
      </c>
      <c r="C1691">
        <v>9945.2000000000007</v>
      </c>
      <c r="D1691">
        <v>10436.1</v>
      </c>
      <c r="E1691">
        <v>9724.2000000000007</v>
      </c>
      <c r="F1691">
        <v>37031250</v>
      </c>
      <c r="G1691">
        <v>-1.15E-2</v>
      </c>
    </row>
    <row r="1692" spans="1:7" x14ac:dyDescent="0.2">
      <c r="A1692" s="1">
        <v>43671</v>
      </c>
      <c r="B1692">
        <v>9945.2999999999993</v>
      </c>
      <c r="C1692">
        <v>9804.7000000000007</v>
      </c>
      <c r="D1692">
        <v>10203.5</v>
      </c>
      <c r="E1692">
        <v>9776.6</v>
      </c>
      <c r="F1692">
        <v>46397250</v>
      </c>
      <c r="G1692">
        <v>1.44E-2</v>
      </c>
    </row>
    <row r="1693" spans="1:7" x14ac:dyDescent="0.2">
      <c r="A1693" s="1">
        <v>43670</v>
      </c>
      <c r="B1693">
        <v>9804.2999999999993</v>
      </c>
      <c r="C1693">
        <v>9887.2000000000007</v>
      </c>
      <c r="D1693">
        <v>9945.2999999999993</v>
      </c>
      <c r="E1693">
        <v>9584</v>
      </c>
      <c r="F1693">
        <v>34535160</v>
      </c>
      <c r="G1693">
        <v>-8.5000000000000006E-3</v>
      </c>
    </row>
    <row r="1694" spans="1:7" x14ac:dyDescent="0.2">
      <c r="A1694" s="1">
        <v>43669</v>
      </c>
      <c r="B1694">
        <v>9888.7000000000007</v>
      </c>
      <c r="C1694">
        <v>10412.799999999999</v>
      </c>
      <c r="D1694">
        <v>10414.700000000001</v>
      </c>
      <c r="E1694">
        <v>9865.4</v>
      </c>
      <c r="F1694">
        <v>25208440</v>
      </c>
      <c r="G1694">
        <v>-5.0299999999999997E-2</v>
      </c>
    </row>
    <row r="1695" spans="1:7" x14ac:dyDescent="0.2">
      <c r="A1695" s="1">
        <v>43668</v>
      </c>
      <c r="B1695">
        <v>10412.5</v>
      </c>
      <c r="C1695">
        <v>10715.1</v>
      </c>
      <c r="D1695">
        <v>10806.3</v>
      </c>
      <c r="E1695">
        <v>10196.5</v>
      </c>
      <c r="F1695">
        <v>15964290</v>
      </c>
      <c r="G1695">
        <v>-2.8199999999999999E-2</v>
      </c>
    </row>
    <row r="1696" spans="1:7" x14ac:dyDescent="0.2">
      <c r="A1696" s="1">
        <v>43667</v>
      </c>
      <c r="B1696">
        <v>10714.4</v>
      </c>
      <c r="C1696">
        <v>10827</v>
      </c>
      <c r="D1696">
        <v>10883.8</v>
      </c>
      <c r="E1696">
        <v>10442.5</v>
      </c>
      <c r="F1696">
        <v>9556890</v>
      </c>
      <c r="G1696">
        <v>-1.04E-2</v>
      </c>
    </row>
    <row r="1697" spans="1:7" x14ac:dyDescent="0.2">
      <c r="A1697" s="1">
        <v>43666</v>
      </c>
      <c r="B1697">
        <v>10826.7</v>
      </c>
      <c r="C1697">
        <v>10571.9</v>
      </c>
      <c r="D1697">
        <v>11155.6</v>
      </c>
      <c r="E1697">
        <v>10462</v>
      </c>
      <c r="F1697">
        <v>62880360.000000007</v>
      </c>
      <c r="G1697">
        <v>2.41E-2</v>
      </c>
    </row>
    <row r="1698" spans="1:7" x14ac:dyDescent="0.2">
      <c r="A1698" s="1">
        <v>43665</v>
      </c>
      <c r="B1698">
        <v>10571.5</v>
      </c>
      <c r="C1698">
        <v>10651.6</v>
      </c>
      <c r="D1698">
        <v>10758.4</v>
      </c>
      <c r="E1698">
        <v>10160.700000000001</v>
      </c>
      <c r="F1698">
        <v>57495410</v>
      </c>
      <c r="G1698">
        <v>-7.4999999999999997E-3</v>
      </c>
    </row>
    <row r="1699" spans="1:7" x14ac:dyDescent="0.2">
      <c r="A1699" s="1">
        <v>43664</v>
      </c>
      <c r="B1699">
        <v>10651.4</v>
      </c>
      <c r="C1699">
        <v>9723.1</v>
      </c>
      <c r="D1699">
        <v>10787.1</v>
      </c>
      <c r="E1699">
        <v>9390</v>
      </c>
      <c r="F1699">
        <v>47750010</v>
      </c>
      <c r="G1699">
        <v>9.5500000000000002E-2</v>
      </c>
    </row>
    <row r="1700" spans="1:7" x14ac:dyDescent="0.2">
      <c r="A1700" s="1">
        <v>43663</v>
      </c>
      <c r="B1700">
        <v>9723.2000000000007</v>
      </c>
      <c r="C1700">
        <v>9425.1</v>
      </c>
      <c r="D1700">
        <v>9983.6</v>
      </c>
      <c r="E1700">
        <v>9082.6</v>
      </c>
      <c r="F1700">
        <v>1.03</v>
      </c>
      <c r="G1700">
        <v>3.1699999999999999E-2</v>
      </c>
    </row>
    <row r="1701" spans="1:7" x14ac:dyDescent="0.2">
      <c r="A1701" s="1">
        <v>43662</v>
      </c>
      <c r="B1701">
        <v>9424.7999999999993</v>
      </c>
      <c r="C1701">
        <v>10844</v>
      </c>
      <c r="D1701">
        <v>11019.5</v>
      </c>
      <c r="E1701">
        <v>9375.2999999999993</v>
      </c>
      <c r="F1701">
        <v>1.05</v>
      </c>
      <c r="G1701">
        <v>-0.13100000000000001</v>
      </c>
    </row>
    <row r="1702" spans="1:7" x14ac:dyDescent="0.2">
      <c r="A1702" s="1">
        <v>43661</v>
      </c>
      <c r="B1702">
        <v>10845.9</v>
      </c>
      <c r="C1702">
        <v>10199.9</v>
      </c>
      <c r="D1702">
        <v>11064.7</v>
      </c>
      <c r="E1702">
        <v>9885.4</v>
      </c>
      <c r="F1702">
        <v>49739040</v>
      </c>
      <c r="G1702">
        <v>6.3299999999999995E-2</v>
      </c>
    </row>
    <row r="1703" spans="1:7" x14ac:dyDescent="0.2">
      <c r="A1703" s="1">
        <v>43660</v>
      </c>
      <c r="B1703">
        <v>10200.1</v>
      </c>
      <c r="C1703">
        <v>11364.3</v>
      </c>
      <c r="D1703">
        <v>11448.7</v>
      </c>
      <c r="E1703">
        <v>10128.9</v>
      </c>
      <c r="F1703">
        <v>63897760</v>
      </c>
      <c r="G1703">
        <v>-0.10249999999999999</v>
      </c>
    </row>
    <row r="1704" spans="1:7" x14ac:dyDescent="0.2">
      <c r="A1704" s="1">
        <v>43659</v>
      </c>
      <c r="B1704">
        <v>11364.9</v>
      </c>
      <c r="C1704">
        <v>11762.8</v>
      </c>
      <c r="D1704">
        <v>11798.4</v>
      </c>
      <c r="E1704">
        <v>10839.4</v>
      </c>
      <c r="F1704">
        <v>53087410</v>
      </c>
      <c r="G1704">
        <v>-3.3799999999999997E-2</v>
      </c>
    </row>
    <row r="1705" spans="1:7" x14ac:dyDescent="0.2">
      <c r="A1705" s="1">
        <v>43658</v>
      </c>
      <c r="B1705">
        <v>11762.1</v>
      </c>
      <c r="C1705">
        <v>11343.7</v>
      </c>
      <c r="D1705">
        <v>11881.4</v>
      </c>
      <c r="E1705">
        <v>11109.8</v>
      </c>
      <c r="F1705">
        <v>12548890</v>
      </c>
      <c r="G1705">
        <v>3.6999999999999998E-2</v>
      </c>
    </row>
    <row r="1706" spans="1:7" x14ac:dyDescent="0.2">
      <c r="A1706" s="1">
        <v>43657</v>
      </c>
      <c r="B1706">
        <v>11342.3</v>
      </c>
      <c r="C1706">
        <v>12111.6</v>
      </c>
      <c r="D1706">
        <v>12111.6</v>
      </c>
      <c r="E1706">
        <v>11029</v>
      </c>
      <c r="F1706">
        <v>12260690</v>
      </c>
      <c r="G1706">
        <v>-6.3399999999999998E-2</v>
      </c>
    </row>
    <row r="1707" spans="1:7" x14ac:dyDescent="0.2">
      <c r="A1707" s="1">
        <v>43656</v>
      </c>
      <c r="B1707">
        <v>12110.6</v>
      </c>
      <c r="C1707">
        <v>12542.8</v>
      </c>
      <c r="D1707">
        <v>13134.4</v>
      </c>
      <c r="E1707">
        <v>11594.9</v>
      </c>
      <c r="F1707">
        <v>1.1100000000000001</v>
      </c>
      <c r="G1707">
        <v>-3.44E-2</v>
      </c>
    </row>
    <row r="1708" spans="1:7" x14ac:dyDescent="0.2">
      <c r="A1708" s="1">
        <v>43655</v>
      </c>
      <c r="B1708">
        <v>12541.5</v>
      </c>
      <c r="C1708">
        <v>12250.6</v>
      </c>
      <c r="D1708">
        <v>12772.9</v>
      </c>
      <c r="E1708">
        <v>12111.2</v>
      </c>
      <c r="F1708">
        <v>71218560</v>
      </c>
      <c r="G1708">
        <v>2.3599999999999999E-2</v>
      </c>
    </row>
    <row r="1709" spans="1:7" x14ac:dyDescent="0.2">
      <c r="A1709" s="1">
        <v>43654</v>
      </c>
      <c r="B1709">
        <v>12252.6</v>
      </c>
      <c r="C1709">
        <v>11415.8</v>
      </c>
      <c r="D1709">
        <v>12332.3</v>
      </c>
      <c r="E1709">
        <v>11304.8</v>
      </c>
      <c r="F1709">
        <v>41736000</v>
      </c>
      <c r="G1709">
        <v>7.3300000000000004E-2</v>
      </c>
    </row>
    <row r="1710" spans="1:7" x14ac:dyDescent="0.2">
      <c r="A1710" s="1">
        <v>43653</v>
      </c>
      <c r="B1710">
        <v>11415.9</v>
      </c>
      <c r="C1710">
        <v>11267.9</v>
      </c>
      <c r="D1710">
        <v>11524.6</v>
      </c>
      <c r="E1710">
        <v>11108.1</v>
      </c>
      <c r="F1710">
        <v>55979489.999999993</v>
      </c>
      <c r="G1710">
        <v>1.3100000000000001E-2</v>
      </c>
    </row>
    <row r="1711" spans="1:7" x14ac:dyDescent="0.2">
      <c r="A1711" s="1">
        <v>43652</v>
      </c>
      <c r="B1711">
        <v>11268</v>
      </c>
      <c r="C1711">
        <v>10969.8</v>
      </c>
      <c r="D1711">
        <v>11650.2</v>
      </c>
      <c r="E1711">
        <v>10967.9</v>
      </c>
      <c r="F1711">
        <v>66140160</v>
      </c>
      <c r="G1711">
        <v>2.7099999999999999E-2</v>
      </c>
    </row>
    <row r="1712" spans="1:7" x14ac:dyDescent="0.2">
      <c r="A1712" s="1">
        <v>43651</v>
      </c>
      <c r="B1712">
        <v>10970.2</v>
      </c>
      <c r="C1712">
        <v>11159.7</v>
      </c>
      <c r="D1712">
        <v>11381.8</v>
      </c>
      <c r="E1712">
        <v>10810.3</v>
      </c>
      <c r="F1712">
        <v>51768890</v>
      </c>
      <c r="G1712">
        <v>-1.7299999999999999E-2</v>
      </c>
    </row>
    <row r="1713" spans="1:7" x14ac:dyDescent="0.2">
      <c r="A1713" s="1">
        <v>43650</v>
      </c>
      <c r="B1713">
        <v>11163.1</v>
      </c>
      <c r="C1713">
        <v>11899.3</v>
      </c>
      <c r="D1713">
        <v>11948</v>
      </c>
      <c r="E1713">
        <v>11087.1</v>
      </c>
      <c r="F1713">
        <v>28571560</v>
      </c>
      <c r="G1713">
        <v>-6.2E-2</v>
      </c>
    </row>
    <row r="1714" spans="1:7" x14ac:dyDescent="0.2">
      <c r="A1714" s="1">
        <v>43649</v>
      </c>
      <c r="B1714">
        <v>11900.8</v>
      </c>
      <c r="C1714">
        <v>10835.9</v>
      </c>
      <c r="D1714">
        <v>11931.8</v>
      </c>
      <c r="E1714">
        <v>10835.9</v>
      </c>
      <c r="F1714">
        <v>72907290</v>
      </c>
      <c r="G1714">
        <v>9.8299999999999998E-2</v>
      </c>
    </row>
    <row r="1715" spans="1:7" x14ac:dyDescent="0.2">
      <c r="A1715" s="1">
        <v>43648</v>
      </c>
      <c r="B1715">
        <v>10835.9</v>
      </c>
      <c r="C1715">
        <v>10615.5</v>
      </c>
      <c r="D1715">
        <v>10923.5</v>
      </c>
      <c r="E1715">
        <v>9728.5</v>
      </c>
      <c r="F1715">
        <v>1.1200000000000001</v>
      </c>
      <c r="G1715">
        <v>2.07E-2</v>
      </c>
    </row>
    <row r="1716" spans="1:7" x14ac:dyDescent="0.2">
      <c r="A1716" s="1">
        <v>43647</v>
      </c>
      <c r="B1716">
        <v>10616.6</v>
      </c>
      <c r="C1716">
        <v>10821.4</v>
      </c>
      <c r="D1716">
        <v>11254.5</v>
      </c>
      <c r="E1716">
        <v>10041.6</v>
      </c>
      <c r="F1716">
        <v>1.04</v>
      </c>
      <c r="G1716">
        <v>-1.8700000000000001E-2</v>
      </c>
    </row>
    <row r="1717" spans="1:7" x14ac:dyDescent="0.2">
      <c r="A1717" s="1">
        <v>43646</v>
      </c>
      <c r="B1717">
        <v>10818.6</v>
      </c>
      <c r="C1717">
        <v>11906</v>
      </c>
      <c r="D1717">
        <v>12179.3</v>
      </c>
      <c r="E1717">
        <v>10765.4</v>
      </c>
      <c r="F1717">
        <v>67819290</v>
      </c>
      <c r="G1717">
        <v>-9.1399999999999995E-2</v>
      </c>
    </row>
    <row r="1718" spans="1:7" x14ac:dyDescent="0.2">
      <c r="A1718" s="1">
        <v>43645</v>
      </c>
      <c r="B1718">
        <v>11906.5</v>
      </c>
      <c r="C1718">
        <v>12408</v>
      </c>
      <c r="D1718">
        <v>12422.9</v>
      </c>
      <c r="E1718">
        <v>11490.8</v>
      </c>
      <c r="F1718">
        <v>51746440</v>
      </c>
      <c r="G1718">
        <v>-4.0500000000000001E-2</v>
      </c>
    </row>
    <row r="1719" spans="1:7" x14ac:dyDescent="0.2">
      <c r="A1719" s="1">
        <v>43644</v>
      </c>
      <c r="B1719">
        <v>12409.1</v>
      </c>
      <c r="C1719">
        <v>11288.4</v>
      </c>
      <c r="D1719">
        <v>12461.8</v>
      </c>
      <c r="E1719">
        <v>10970.5</v>
      </c>
      <c r="F1719">
        <v>1.0900000000000001</v>
      </c>
      <c r="G1719">
        <v>9.9299999999999999E-2</v>
      </c>
    </row>
    <row r="1720" spans="1:7" x14ac:dyDescent="0.2">
      <c r="A1720" s="1">
        <v>43643</v>
      </c>
      <c r="B1720">
        <v>11287.8</v>
      </c>
      <c r="C1720">
        <v>13062.4</v>
      </c>
      <c r="D1720">
        <v>13422</v>
      </c>
      <c r="E1720">
        <v>10493.5</v>
      </c>
      <c r="F1720">
        <v>1.59</v>
      </c>
      <c r="G1720">
        <v>-0.13589999999999999</v>
      </c>
    </row>
    <row r="1721" spans="1:7" x14ac:dyDescent="0.2">
      <c r="A1721" s="1">
        <v>43642</v>
      </c>
      <c r="B1721">
        <v>13063.8</v>
      </c>
      <c r="C1721">
        <v>11811.6</v>
      </c>
      <c r="D1721">
        <v>13929.8</v>
      </c>
      <c r="E1721">
        <v>11747.3</v>
      </c>
      <c r="F1721">
        <v>1.48</v>
      </c>
      <c r="G1721">
        <v>0.1062</v>
      </c>
    </row>
    <row r="1722" spans="1:7" x14ac:dyDescent="0.2">
      <c r="A1722" s="1">
        <v>43641</v>
      </c>
      <c r="B1722">
        <v>11809.9</v>
      </c>
      <c r="C1722">
        <v>11046.6</v>
      </c>
      <c r="D1722">
        <v>11833.9</v>
      </c>
      <c r="E1722">
        <v>11033.7</v>
      </c>
      <c r="F1722">
        <v>7029810</v>
      </c>
      <c r="G1722">
        <v>6.9099999999999995E-2</v>
      </c>
    </row>
    <row r="1723" spans="1:7" x14ac:dyDescent="0.2">
      <c r="A1723" s="1">
        <v>43640</v>
      </c>
      <c r="B1723">
        <v>11046.4</v>
      </c>
      <c r="C1723">
        <v>10897.3</v>
      </c>
      <c r="D1723">
        <v>11114.4</v>
      </c>
      <c r="E1723">
        <v>10622.6</v>
      </c>
      <c r="F1723">
        <v>54428160</v>
      </c>
      <c r="G1723">
        <v>1.37E-2</v>
      </c>
    </row>
    <row r="1724" spans="1:7" x14ac:dyDescent="0.2">
      <c r="A1724" s="1">
        <v>43639</v>
      </c>
      <c r="B1724">
        <v>10897.1</v>
      </c>
      <c r="C1724">
        <v>10721.5</v>
      </c>
      <c r="D1724">
        <v>11361.3</v>
      </c>
      <c r="E1724">
        <v>10557.8</v>
      </c>
      <c r="F1724">
        <v>54019410</v>
      </c>
      <c r="G1724">
        <v>1.6400000000000001E-2</v>
      </c>
    </row>
    <row r="1725" spans="1:7" x14ac:dyDescent="0.2">
      <c r="A1725" s="1">
        <v>43638</v>
      </c>
      <c r="B1725">
        <v>10721.7</v>
      </c>
      <c r="C1725">
        <v>10178.1</v>
      </c>
      <c r="D1725">
        <v>11160.5</v>
      </c>
      <c r="E1725">
        <v>10031.299999999999</v>
      </c>
      <c r="F1725">
        <v>1.0900000000000001</v>
      </c>
      <c r="G1725">
        <v>5.33E-2</v>
      </c>
    </row>
    <row r="1726" spans="1:7" x14ac:dyDescent="0.2">
      <c r="A1726" s="1">
        <v>43637</v>
      </c>
      <c r="B1726">
        <v>10179.299999999999</v>
      </c>
      <c r="C1726">
        <v>9517.7000000000007</v>
      </c>
      <c r="D1726">
        <v>10184.299999999999</v>
      </c>
      <c r="E1726">
        <v>9517.4</v>
      </c>
      <c r="F1726">
        <v>9229440</v>
      </c>
      <c r="G1726">
        <v>6.9599999999999995E-2</v>
      </c>
    </row>
    <row r="1727" spans="1:7" x14ac:dyDescent="0.2">
      <c r="A1727" s="1">
        <v>43636</v>
      </c>
      <c r="B1727">
        <v>9517</v>
      </c>
      <c r="C1727">
        <v>9255</v>
      </c>
      <c r="D1727">
        <v>9583.9</v>
      </c>
      <c r="E1727">
        <v>9188.4</v>
      </c>
      <c r="F1727">
        <v>43004440</v>
      </c>
      <c r="G1727">
        <v>2.8299999999999999E-2</v>
      </c>
    </row>
    <row r="1728" spans="1:7" x14ac:dyDescent="0.2">
      <c r="A1728" s="1">
        <v>43635</v>
      </c>
      <c r="B1728">
        <v>9255.4</v>
      </c>
      <c r="C1728">
        <v>9080.7000000000007</v>
      </c>
      <c r="D1728">
        <v>9295.1</v>
      </c>
      <c r="E1728">
        <v>9044</v>
      </c>
      <c r="F1728">
        <v>33491490.000000004</v>
      </c>
      <c r="G1728">
        <v>1.9300000000000001E-2</v>
      </c>
    </row>
    <row r="1729" spans="1:7" x14ac:dyDescent="0.2">
      <c r="A1729" s="1">
        <v>43634</v>
      </c>
      <c r="B1729">
        <v>9080.6</v>
      </c>
      <c r="C1729">
        <v>9318.9</v>
      </c>
      <c r="D1729">
        <v>9336.1</v>
      </c>
      <c r="E1729">
        <v>8962.7000000000007</v>
      </c>
      <c r="F1729">
        <v>12293890</v>
      </c>
      <c r="G1729">
        <v>-2.5600000000000001E-2</v>
      </c>
    </row>
    <row r="1730" spans="1:7" x14ac:dyDescent="0.2">
      <c r="A1730" s="1">
        <v>43633</v>
      </c>
      <c r="B1730">
        <v>9318.7999999999993</v>
      </c>
      <c r="C1730">
        <v>8961</v>
      </c>
      <c r="D1730">
        <v>9438.1</v>
      </c>
      <c r="E1730">
        <v>8959.7999999999993</v>
      </c>
      <c r="F1730">
        <v>59104000</v>
      </c>
      <c r="G1730">
        <v>3.9800000000000002E-2</v>
      </c>
    </row>
    <row r="1731" spans="1:7" x14ac:dyDescent="0.2">
      <c r="A1731" s="1">
        <v>43632</v>
      </c>
      <c r="B1731">
        <v>8962.5</v>
      </c>
      <c r="C1731">
        <v>8812.2000000000007</v>
      </c>
      <c r="D1731">
        <v>9332</v>
      </c>
      <c r="E1731">
        <v>8771.1</v>
      </c>
      <c r="F1731">
        <v>65432290</v>
      </c>
      <c r="G1731">
        <v>1.7000000000000001E-2</v>
      </c>
    </row>
    <row r="1732" spans="1:7" x14ac:dyDescent="0.2">
      <c r="A1732" s="1">
        <v>43631</v>
      </c>
      <c r="B1732">
        <v>8812.5</v>
      </c>
      <c r="C1732">
        <v>8655.7999999999993</v>
      </c>
      <c r="D1732">
        <v>8856.7000000000007</v>
      </c>
      <c r="E1732">
        <v>8582.2999999999993</v>
      </c>
      <c r="F1732">
        <v>41999610.000000007</v>
      </c>
      <c r="G1732">
        <v>1.8100000000000002E-2</v>
      </c>
    </row>
    <row r="1733" spans="1:7" x14ac:dyDescent="0.2">
      <c r="A1733" s="1">
        <v>43630</v>
      </c>
      <c r="B1733">
        <v>8656.1</v>
      </c>
      <c r="C1733">
        <v>8218.6</v>
      </c>
      <c r="D1733">
        <v>8685.2999999999993</v>
      </c>
      <c r="E1733">
        <v>8153.2</v>
      </c>
      <c r="F1733">
        <v>10933890</v>
      </c>
      <c r="G1733">
        <v>5.3199999999999997E-2</v>
      </c>
    </row>
    <row r="1734" spans="1:7" x14ac:dyDescent="0.2">
      <c r="A1734" s="1">
        <v>43629</v>
      </c>
      <c r="B1734">
        <v>8219</v>
      </c>
      <c r="C1734">
        <v>8132.4</v>
      </c>
      <c r="D1734">
        <v>8306.1</v>
      </c>
      <c r="E1734">
        <v>8028.6</v>
      </c>
      <c r="F1734">
        <v>12058410</v>
      </c>
      <c r="G1734">
        <v>1.06E-2</v>
      </c>
    </row>
    <row r="1735" spans="1:7" x14ac:dyDescent="0.2">
      <c r="A1735" s="1">
        <v>43628</v>
      </c>
      <c r="B1735">
        <v>8133.1</v>
      </c>
      <c r="C1735">
        <v>7888</v>
      </c>
      <c r="D1735">
        <v>8198.1</v>
      </c>
      <c r="E1735">
        <v>7805.8</v>
      </c>
      <c r="F1735">
        <v>54102210</v>
      </c>
      <c r="G1735">
        <v>3.1099999999999999E-2</v>
      </c>
    </row>
    <row r="1736" spans="1:7" x14ac:dyDescent="0.2">
      <c r="A1736" s="1">
        <v>43627</v>
      </c>
      <c r="B1736">
        <v>7888</v>
      </c>
      <c r="C1736">
        <v>7987.8</v>
      </c>
      <c r="D1736">
        <v>8010.4</v>
      </c>
      <c r="E1736">
        <v>7714.5</v>
      </c>
      <c r="F1736">
        <v>0</v>
      </c>
      <c r="G1736">
        <v>-1.2500000000000001E-2</v>
      </c>
    </row>
    <row r="1737" spans="1:7" x14ac:dyDescent="0.2">
      <c r="A1737" s="1">
        <v>43626</v>
      </c>
      <c r="B1737">
        <v>7987.8</v>
      </c>
      <c r="C1737">
        <v>7635</v>
      </c>
      <c r="D1737">
        <v>8012.8</v>
      </c>
      <c r="E1737">
        <v>7523.6</v>
      </c>
      <c r="F1737">
        <v>24372440</v>
      </c>
      <c r="G1737">
        <v>4.6199999999999998E-2</v>
      </c>
    </row>
    <row r="1738" spans="1:7" x14ac:dyDescent="0.2">
      <c r="A1738" s="1">
        <v>43625</v>
      </c>
      <c r="B1738">
        <v>7635</v>
      </c>
      <c r="C1738">
        <v>7901.6</v>
      </c>
      <c r="D1738">
        <v>7937.5</v>
      </c>
      <c r="E1738">
        <v>7516.9</v>
      </c>
      <c r="F1738">
        <v>26615040</v>
      </c>
      <c r="G1738">
        <v>-3.3700000000000001E-2</v>
      </c>
    </row>
    <row r="1739" spans="1:7" x14ac:dyDescent="0.2">
      <c r="A1739" s="1">
        <v>43624</v>
      </c>
      <c r="B1739">
        <v>7901.4</v>
      </c>
      <c r="C1739">
        <v>7985.3</v>
      </c>
      <c r="D1739">
        <v>8044.4</v>
      </c>
      <c r="E1739">
        <v>7770.5</v>
      </c>
      <c r="F1739">
        <v>39350610</v>
      </c>
      <c r="G1739">
        <v>-1.0500000000000001E-2</v>
      </c>
    </row>
    <row r="1740" spans="1:7" x14ac:dyDescent="0.2">
      <c r="A1740" s="1">
        <v>43623</v>
      </c>
      <c r="B1740">
        <v>7985.2</v>
      </c>
      <c r="C1740">
        <v>7785.8</v>
      </c>
      <c r="D1740">
        <v>8099.4</v>
      </c>
      <c r="E1740">
        <v>7749.4</v>
      </c>
      <c r="F1740">
        <v>51231690</v>
      </c>
      <c r="G1740">
        <v>2.5700000000000001E-2</v>
      </c>
    </row>
    <row r="1741" spans="1:7" x14ac:dyDescent="0.2">
      <c r="A1741" s="1">
        <v>43622</v>
      </c>
      <c r="B1741">
        <v>7784.9</v>
      </c>
      <c r="C1741">
        <v>7779.6</v>
      </c>
      <c r="D1741">
        <v>7861.4</v>
      </c>
      <c r="E1741">
        <v>7480.4</v>
      </c>
      <c r="F1741">
        <v>53449240.000000007</v>
      </c>
      <c r="G1741">
        <v>8.0000000000000004E-4</v>
      </c>
    </row>
    <row r="1742" spans="1:7" x14ac:dyDescent="0.2">
      <c r="A1742" s="1">
        <v>43621</v>
      </c>
      <c r="B1742">
        <v>7779.1</v>
      </c>
      <c r="C1742">
        <v>7685.6</v>
      </c>
      <c r="D1742">
        <v>7885</v>
      </c>
      <c r="E1742">
        <v>7590.4</v>
      </c>
      <c r="F1742">
        <v>71716360</v>
      </c>
      <c r="G1742">
        <v>1.2200000000000001E-2</v>
      </c>
    </row>
    <row r="1743" spans="1:7" x14ac:dyDescent="0.2">
      <c r="A1743" s="1">
        <v>43620</v>
      </c>
      <c r="B1743">
        <v>7685.5</v>
      </c>
      <c r="C1743">
        <v>8118.1</v>
      </c>
      <c r="D1743">
        <v>8118.1</v>
      </c>
      <c r="E1743">
        <v>7494</v>
      </c>
      <c r="F1743">
        <v>91860250</v>
      </c>
      <c r="G1743">
        <v>-5.4100000000000002E-2</v>
      </c>
    </row>
    <row r="1744" spans="1:7" x14ac:dyDescent="0.2">
      <c r="A1744" s="1">
        <v>43619</v>
      </c>
      <c r="B1744">
        <v>8124.8</v>
      </c>
      <c r="C1744">
        <v>8728.6</v>
      </c>
      <c r="D1744">
        <v>8734.9</v>
      </c>
      <c r="E1744">
        <v>8102.7</v>
      </c>
      <c r="F1744">
        <v>33275250.000000004</v>
      </c>
      <c r="G1744">
        <v>-6.9199999999999998E-2</v>
      </c>
    </row>
    <row r="1745" spans="1:7" x14ac:dyDescent="0.2">
      <c r="A1745" s="1">
        <v>43618</v>
      </c>
      <c r="B1745">
        <v>8728.6</v>
      </c>
      <c r="C1745">
        <v>8545.7999999999993</v>
      </c>
      <c r="D1745">
        <v>8807.7000000000007</v>
      </c>
      <c r="E1745">
        <v>8534.7999999999993</v>
      </c>
      <c r="F1745">
        <v>33185159.999999996</v>
      </c>
      <c r="G1745">
        <v>2.1399999999999999E-2</v>
      </c>
    </row>
    <row r="1746" spans="1:7" x14ac:dyDescent="0.2">
      <c r="A1746" s="1">
        <v>43617</v>
      </c>
      <c r="B1746">
        <v>8545.7000000000007</v>
      </c>
      <c r="C1746">
        <v>8556.9</v>
      </c>
      <c r="D1746">
        <v>8615.7999999999993</v>
      </c>
      <c r="E1746">
        <v>8454</v>
      </c>
      <c r="F1746">
        <v>51506250</v>
      </c>
      <c r="G1746">
        <v>-1.5E-3</v>
      </c>
    </row>
    <row r="1747" spans="1:7" x14ac:dyDescent="0.2">
      <c r="A1747" s="1">
        <v>43616</v>
      </c>
      <c r="B1747">
        <v>8558.2999999999993</v>
      </c>
      <c r="C1747">
        <v>8271.4</v>
      </c>
      <c r="D1747">
        <v>8578.7999999999993</v>
      </c>
      <c r="E1747">
        <v>8135</v>
      </c>
      <c r="F1747">
        <v>35194810</v>
      </c>
      <c r="G1747">
        <v>3.4599999999999999E-2</v>
      </c>
    </row>
    <row r="1748" spans="1:7" x14ac:dyDescent="0.2">
      <c r="A1748" s="1">
        <v>43615</v>
      </c>
      <c r="B1748">
        <v>8271.9</v>
      </c>
      <c r="C1748">
        <v>8647.7999999999993</v>
      </c>
      <c r="D1748">
        <v>9045.9</v>
      </c>
      <c r="E1748">
        <v>8054.7</v>
      </c>
      <c r="F1748">
        <v>1.04</v>
      </c>
      <c r="G1748">
        <v>-4.3499999999999997E-2</v>
      </c>
    </row>
    <row r="1749" spans="1:7" x14ac:dyDescent="0.2">
      <c r="A1749" s="1">
        <v>43614</v>
      </c>
      <c r="B1749">
        <v>8647.7999999999993</v>
      </c>
      <c r="C1749">
        <v>8715.6</v>
      </c>
      <c r="D1749">
        <v>8747.2000000000007</v>
      </c>
      <c r="E1749">
        <v>8435.2999999999993</v>
      </c>
      <c r="F1749">
        <v>15.43</v>
      </c>
      <c r="G1749">
        <v>-7.9000000000000008E-3</v>
      </c>
    </row>
    <row r="1750" spans="1:7" x14ac:dyDescent="0.2">
      <c r="A1750" s="1">
        <v>43613</v>
      </c>
      <c r="B1750">
        <v>8716.2999999999993</v>
      </c>
      <c r="C1750">
        <v>8759.4</v>
      </c>
      <c r="D1750">
        <v>8794.1</v>
      </c>
      <c r="E1750">
        <v>8568.7999999999993</v>
      </c>
      <c r="F1750">
        <v>15264000</v>
      </c>
      <c r="G1750">
        <v>-5.0000000000000001E-3</v>
      </c>
    </row>
    <row r="1751" spans="1:7" x14ac:dyDescent="0.2">
      <c r="A1751" s="1">
        <v>43612</v>
      </c>
      <c r="B1751">
        <v>8760.1</v>
      </c>
      <c r="C1751">
        <v>8628.9</v>
      </c>
      <c r="D1751">
        <v>8902.7999999999993</v>
      </c>
      <c r="E1751">
        <v>8607.2999999999993</v>
      </c>
      <c r="F1751">
        <v>87164160</v>
      </c>
      <c r="G1751">
        <v>1.5100000000000001E-2</v>
      </c>
    </row>
    <row r="1752" spans="1:7" x14ac:dyDescent="0.2">
      <c r="A1752" s="1">
        <v>43611</v>
      </c>
      <c r="B1752">
        <v>8630.2000000000007</v>
      </c>
      <c r="C1752">
        <v>8029.6</v>
      </c>
      <c r="D1752">
        <v>8718.6</v>
      </c>
      <c r="E1752">
        <v>7866.5</v>
      </c>
      <c r="F1752">
        <v>10465440</v>
      </c>
      <c r="G1752">
        <v>7.51E-2</v>
      </c>
    </row>
    <row r="1753" spans="1:7" x14ac:dyDescent="0.2">
      <c r="A1753" s="1">
        <v>43610</v>
      </c>
      <c r="B1753">
        <v>8027.4</v>
      </c>
      <c r="C1753">
        <v>7971.4</v>
      </c>
      <c r="D1753">
        <v>8090.1</v>
      </c>
      <c r="E1753">
        <v>7919.1</v>
      </c>
      <c r="F1753">
        <v>18664290</v>
      </c>
      <c r="G1753">
        <v>7.1999999999999998E-3</v>
      </c>
    </row>
    <row r="1754" spans="1:7" x14ac:dyDescent="0.2">
      <c r="A1754" s="1">
        <v>43609</v>
      </c>
      <c r="B1754">
        <v>7970.1</v>
      </c>
      <c r="C1754">
        <v>7852.8</v>
      </c>
      <c r="D1754">
        <v>8124.1</v>
      </c>
      <c r="E1754">
        <v>7775.4</v>
      </c>
      <c r="F1754">
        <v>40818090</v>
      </c>
      <c r="G1754">
        <v>1.4999999999999999E-2</v>
      </c>
    </row>
    <row r="1755" spans="1:7" x14ac:dyDescent="0.2">
      <c r="A1755" s="1">
        <v>43608</v>
      </c>
      <c r="B1755">
        <v>7852.1</v>
      </c>
      <c r="C1755">
        <v>7637.2</v>
      </c>
      <c r="D1755">
        <v>7939.1</v>
      </c>
      <c r="E1755">
        <v>7486.8</v>
      </c>
      <c r="F1755">
        <v>11411960</v>
      </c>
      <c r="G1755">
        <v>2.8299999999999999E-2</v>
      </c>
    </row>
    <row r="1756" spans="1:7" x14ac:dyDescent="0.2">
      <c r="A1756" s="1">
        <v>43607</v>
      </c>
      <c r="B1756">
        <v>7635.7</v>
      </c>
      <c r="C1756">
        <v>7928.7</v>
      </c>
      <c r="D1756">
        <v>7999</v>
      </c>
      <c r="E1756">
        <v>7545.9</v>
      </c>
      <c r="F1756">
        <v>32856000</v>
      </c>
      <c r="G1756">
        <v>-3.7199999999999997E-2</v>
      </c>
    </row>
    <row r="1757" spans="1:7" x14ac:dyDescent="0.2">
      <c r="A1757" s="1">
        <v>43606</v>
      </c>
      <c r="B1757">
        <v>7930.3</v>
      </c>
      <c r="C1757">
        <v>7965</v>
      </c>
      <c r="D1757">
        <v>8056.8</v>
      </c>
      <c r="E1757">
        <v>7813.2</v>
      </c>
      <c r="F1757">
        <v>70829440</v>
      </c>
      <c r="G1757">
        <v>-4.4000000000000003E-3</v>
      </c>
    </row>
    <row r="1758" spans="1:7" x14ac:dyDescent="0.2">
      <c r="A1758" s="1">
        <v>43605</v>
      </c>
      <c r="B1758">
        <v>7965.3</v>
      </c>
      <c r="C1758">
        <v>8156.4</v>
      </c>
      <c r="D1758">
        <v>8156.4</v>
      </c>
      <c r="E1758">
        <v>7604</v>
      </c>
      <c r="F1758">
        <v>77663610</v>
      </c>
      <c r="G1758">
        <v>-2.35E-2</v>
      </c>
    </row>
    <row r="1759" spans="1:7" x14ac:dyDescent="0.2">
      <c r="A1759" s="1">
        <v>43604</v>
      </c>
      <c r="B1759">
        <v>8157.2</v>
      </c>
      <c r="C1759">
        <v>7261.9</v>
      </c>
      <c r="D1759">
        <v>8253.4</v>
      </c>
      <c r="E1759">
        <v>7252.3</v>
      </c>
      <c r="F1759">
        <v>1.08</v>
      </c>
      <c r="G1759">
        <v>0.1232</v>
      </c>
    </row>
    <row r="1760" spans="1:7" x14ac:dyDescent="0.2">
      <c r="A1760" s="1">
        <v>43603</v>
      </c>
      <c r="B1760">
        <v>7262.6</v>
      </c>
      <c r="C1760">
        <v>7359.9</v>
      </c>
      <c r="D1760">
        <v>7458.5</v>
      </c>
      <c r="E1760">
        <v>7189.4</v>
      </c>
      <c r="F1760">
        <v>45873090</v>
      </c>
      <c r="G1760">
        <v>-1.32E-2</v>
      </c>
    </row>
    <row r="1761" spans="1:7" x14ac:dyDescent="0.2">
      <c r="A1761" s="1">
        <v>43602</v>
      </c>
      <c r="B1761">
        <v>7359.5</v>
      </c>
      <c r="C1761">
        <v>7871.9</v>
      </c>
      <c r="D1761">
        <v>7924</v>
      </c>
      <c r="E1761">
        <v>6998.6</v>
      </c>
      <c r="F1761">
        <v>1.43</v>
      </c>
      <c r="G1761">
        <v>-6.5100000000000005E-2</v>
      </c>
    </row>
    <row r="1762" spans="1:7" x14ac:dyDescent="0.2">
      <c r="A1762" s="1">
        <v>43601</v>
      </c>
      <c r="B1762">
        <v>7871.8</v>
      </c>
      <c r="C1762">
        <v>8164.8</v>
      </c>
      <c r="D1762">
        <v>8293.2999999999993</v>
      </c>
      <c r="E1762">
        <v>7720.4</v>
      </c>
      <c r="F1762">
        <v>1.18</v>
      </c>
      <c r="G1762">
        <v>-3.5900000000000001E-2</v>
      </c>
    </row>
    <row r="1763" spans="1:7" x14ac:dyDescent="0.2">
      <c r="A1763" s="1">
        <v>43600</v>
      </c>
      <c r="B1763">
        <v>8164.6</v>
      </c>
      <c r="C1763">
        <v>7994.8</v>
      </c>
      <c r="D1763">
        <v>8225.2999999999993</v>
      </c>
      <c r="E1763">
        <v>7856.5</v>
      </c>
      <c r="F1763">
        <v>1.1299999999999999</v>
      </c>
      <c r="G1763">
        <v>2.1299999999999999E-2</v>
      </c>
    </row>
    <row r="1764" spans="1:7" x14ac:dyDescent="0.2">
      <c r="A1764" s="1">
        <v>43599</v>
      </c>
      <c r="B1764">
        <v>7994.6</v>
      </c>
      <c r="C1764">
        <v>7806.4</v>
      </c>
      <c r="D1764">
        <v>8323.9</v>
      </c>
      <c r="E1764">
        <v>7674</v>
      </c>
      <c r="F1764">
        <v>1.33</v>
      </c>
      <c r="G1764">
        <v>2.4199999999999999E-2</v>
      </c>
    </row>
    <row r="1765" spans="1:7" x14ac:dyDescent="0.2">
      <c r="A1765" s="1">
        <v>43598</v>
      </c>
      <c r="B1765">
        <v>7806</v>
      </c>
      <c r="C1765">
        <v>6984.7</v>
      </c>
      <c r="D1765">
        <v>8058.3</v>
      </c>
      <c r="E1765">
        <v>6893.1</v>
      </c>
      <c r="F1765">
        <v>1.2</v>
      </c>
      <c r="G1765">
        <v>0.1176</v>
      </c>
    </row>
    <row r="1766" spans="1:7" x14ac:dyDescent="0.2">
      <c r="A1766" s="1">
        <v>43597</v>
      </c>
      <c r="B1766">
        <v>6984.8</v>
      </c>
      <c r="C1766">
        <v>7190</v>
      </c>
      <c r="D1766">
        <v>7518.9</v>
      </c>
      <c r="E1766">
        <v>6802.6</v>
      </c>
      <c r="F1766">
        <v>1.35</v>
      </c>
      <c r="G1766">
        <v>-2.86E-2</v>
      </c>
    </row>
    <row r="1767" spans="1:7" x14ac:dyDescent="0.2">
      <c r="A1767" s="1">
        <v>43596</v>
      </c>
      <c r="B1767">
        <v>7190.3</v>
      </c>
      <c r="C1767">
        <v>6386.6</v>
      </c>
      <c r="D1767">
        <v>7373.8</v>
      </c>
      <c r="E1767">
        <v>6386.5</v>
      </c>
      <c r="F1767">
        <v>1.31</v>
      </c>
      <c r="G1767">
        <v>0.12590000000000001</v>
      </c>
    </row>
    <row r="1768" spans="1:7" x14ac:dyDescent="0.2">
      <c r="A1768" s="1">
        <v>43595</v>
      </c>
      <c r="B1768">
        <v>6386</v>
      </c>
      <c r="C1768">
        <v>6194.3</v>
      </c>
      <c r="D1768">
        <v>6466.6</v>
      </c>
      <c r="E1768">
        <v>6157.8</v>
      </c>
      <c r="F1768">
        <v>85346360</v>
      </c>
      <c r="G1768">
        <v>3.1399999999999997E-2</v>
      </c>
    </row>
    <row r="1769" spans="1:7" x14ac:dyDescent="0.2">
      <c r="A1769" s="1">
        <v>43594</v>
      </c>
      <c r="B1769">
        <v>6191.5</v>
      </c>
      <c r="C1769">
        <v>5990.5</v>
      </c>
      <c r="D1769">
        <v>6206</v>
      </c>
      <c r="E1769">
        <v>5990</v>
      </c>
      <c r="F1769">
        <v>76796160</v>
      </c>
      <c r="G1769">
        <v>3.3599999999999998E-2</v>
      </c>
    </row>
    <row r="1770" spans="1:7" x14ac:dyDescent="0.2">
      <c r="A1770" s="1">
        <v>43593</v>
      </c>
      <c r="B1770">
        <v>5990.3</v>
      </c>
      <c r="C1770">
        <v>5849.4</v>
      </c>
      <c r="D1770">
        <v>6011.3</v>
      </c>
      <c r="E1770">
        <v>5799.1</v>
      </c>
      <c r="F1770">
        <v>9842690</v>
      </c>
      <c r="G1770">
        <v>2.41E-2</v>
      </c>
    </row>
    <row r="1771" spans="1:7" x14ac:dyDescent="0.2">
      <c r="A1771" s="1">
        <v>43592</v>
      </c>
      <c r="B1771">
        <v>5849.5</v>
      </c>
      <c r="C1771">
        <v>5745.5</v>
      </c>
      <c r="D1771">
        <v>6019.8</v>
      </c>
      <c r="E1771">
        <v>5745.5</v>
      </c>
      <c r="F1771">
        <v>84117440</v>
      </c>
      <c r="G1771">
        <v>1.8200000000000001E-2</v>
      </c>
    </row>
    <row r="1772" spans="1:7" x14ac:dyDescent="0.2">
      <c r="A1772" s="1">
        <v>43591</v>
      </c>
      <c r="B1772">
        <v>5745.1</v>
      </c>
      <c r="C1772">
        <v>5775.1</v>
      </c>
      <c r="D1772">
        <v>5801.4</v>
      </c>
      <c r="E1772">
        <v>5630.5</v>
      </c>
      <c r="F1772">
        <v>29460210</v>
      </c>
      <c r="G1772">
        <v>-5.1999999999999998E-3</v>
      </c>
    </row>
    <row r="1773" spans="1:7" x14ac:dyDescent="0.2">
      <c r="A1773" s="1">
        <v>43590</v>
      </c>
      <c r="B1773">
        <v>5774.9</v>
      </c>
      <c r="C1773">
        <v>5830.8</v>
      </c>
      <c r="D1773">
        <v>5838.2</v>
      </c>
      <c r="E1773">
        <v>5708.2</v>
      </c>
      <c r="F1773">
        <v>1418040</v>
      </c>
      <c r="G1773">
        <v>-9.5999999999999992E-3</v>
      </c>
    </row>
    <row r="1774" spans="1:7" x14ac:dyDescent="0.2">
      <c r="A1774" s="1">
        <v>43589</v>
      </c>
      <c r="B1774">
        <v>5830.9</v>
      </c>
      <c r="C1774">
        <v>5768</v>
      </c>
      <c r="D1774">
        <v>5899.2</v>
      </c>
      <c r="E1774">
        <v>5605</v>
      </c>
      <c r="F1774">
        <v>56157210</v>
      </c>
      <c r="G1774">
        <v>1.11E-2</v>
      </c>
    </row>
    <row r="1775" spans="1:7" x14ac:dyDescent="0.2">
      <c r="A1775" s="1">
        <v>43588</v>
      </c>
      <c r="B1775">
        <v>5766.8</v>
      </c>
      <c r="C1775">
        <v>5493.6</v>
      </c>
      <c r="D1775">
        <v>5844.2</v>
      </c>
      <c r="E1775">
        <v>5478.7</v>
      </c>
      <c r="F1775">
        <v>1.04</v>
      </c>
      <c r="G1775">
        <v>4.9700000000000001E-2</v>
      </c>
    </row>
    <row r="1776" spans="1:7" x14ac:dyDescent="0.2">
      <c r="A1776" s="1">
        <v>43587</v>
      </c>
      <c r="B1776">
        <v>5493.8</v>
      </c>
      <c r="C1776">
        <v>5384.6</v>
      </c>
      <c r="D1776">
        <v>5530.8</v>
      </c>
      <c r="E1776">
        <v>5370</v>
      </c>
      <c r="F1776">
        <v>16611290</v>
      </c>
      <c r="G1776">
        <v>2.0400000000000001E-2</v>
      </c>
    </row>
    <row r="1777" spans="1:7" x14ac:dyDescent="0.2">
      <c r="A1777" s="1">
        <v>43586</v>
      </c>
      <c r="B1777">
        <v>5384.2</v>
      </c>
      <c r="C1777">
        <v>5321.1</v>
      </c>
      <c r="D1777">
        <v>5396.3</v>
      </c>
      <c r="E1777">
        <v>5319.5</v>
      </c>
      <c r="F1777">
        <v>39912960</v>
      </c>
      <c r="G1777">
        <v>1.1900000000000001E-2</v>
      </c>
    </row>
    <row r="1778" spans="1:7" x14ac:dyDescent="0.2">
      <c r="A1778" s="1">
        <v>43585</v>
      </c>
      <c r="B1778">
        <v>5320.8</v>
      </c>
      <c r="C1778">
        <v>5235.3999999999996</v>
      </c>
      <c r="D1778">
        <v>5336.6</v>
      </c>
      <c r="E1778">
        <v>5195.8999999999996</v>
      </c>
      <c r="F1778">
        <v>29291640</v>
      </c>
      <c r="G1778">
        <v>1.6400000000000001E-2</v>
      </c>
    </row>
    <row r="1779" spans="1:7" x14ac:dyDescent="0.2">
      <c r="A1779" s="1">
        <v>43584</v>
      </c>
      <c r="B1779">
        <v>5235</v>
      </c>
      <c r="C1779">
        <v>5302.4</v>
      </c>
      <c r="D1779">
        <v>5322.9</v>
      </c>
      <c r="E1779">
        <v>5188.8999999999996</v>
      </c>
      <c r="F1779">
        <v>63617240.000000007</v>
      </c>
      <c r="G1779">
        <v>-1.2699999999999999E-2</v>
      </c>
    </row>
    <row r="1780" spans="1:7" x14ac:dyDescent="0.2">
      <c r="A1780" s="1">
        <v>43583</v>
      </c>
      <c r="B1780">
        <v>5302.3</v>
      </c>
      <c r="C1780">
        <v>5265.7</v>
      </c>
      <c r="D1780">
        <v>5332.5</v>
      </c>
      <c r="E1780">
        <v>5234.3999999999996</v>
      </c>
      <c r="F1780">
        <v>27937810</v>
      </c>
      <c r="G1780">
        <v>6.8999999999999999E-3</v>
      </c>
    </row>
    <row r="1781" spans="1:7" x14ac:dyDescent="0.2">
      <c r="A1781" s="1">
        <v>43582</v>
      </c>
      <c r="B1781">
        <v>5265.9</v>
      </c>
      <c r="C1781">
        <v>5298.2</v>
      </c>
      <c r="D1781">
        <v>5318.1</v>
      </c>
      <c r="E1781">
        <v>5225.3999999999996</v>
      </c>
      <c r="F1781">
        <v>10830690</v>
      </c>
      <c r="G1781">
        <v>-6.1000000000000004E-3</v>
      </c>
    </row>
    <row r="1782" spans="1:7" x14ac:dyDescent="0.2">
      <c r="A1782" s="1">
        <v>43581</v>
      </c>
      <c r="B1782">
        <v>5298.3</v>
      </c>
      <c r="C1782">
        <v>5209.2</v>
      </c>
      <c r="D1782">
        <v>5469.3</v>
      </c>
      <c r="E1782">
        <v>5159.3</v>
      </c>
      <c r="F1782">
        <v>1.03</v>
      </c>
      <c r="G1782">
        <v>1.7100000000000001E-2</v>
      </c>
    </row>
    <row r="1783" spans="1:7" x14ac:dyDescent="0.2">
      <c r="A1783" s="1">
        <v>43580</v>
      </c>
      <c r="B1783">
        <v>5209.1000000000004</v>
      </c>
      <c r="C1783">
        <v>5415.6</v>
      </c>
      <c r="D1783">
        <v>5528.2</v>
      </c>
      <c r="E1783">
        <v>5137.3999999999996</v>
      </c>
      <c r="F1783">
        <v>34392960</v>
      </c>
      <c r="G1783">
        <v>-3.8100000000000002E-2</v>
      </c>
    </row>
    <row r="1784" spans="1:7" x14ac:dyDescent="0.2">
      <c r="A1784" s="1">
        <v>43579</v>
      </c>
      <c r="B1784">
        <v>5415.6</v>
      </c>
      <c r="C1784">
        <v>5511.2</v>
      </c>
      <c r="D1784">
        <v>5589.6</v>
      </c>
      <c r="E1784">
        <v>5346.8</v>
      </c>
      <c r="F1784">
        <v>3976160</v>
      </c>
      <c r="G1784">
        <v>-1.7399999999999999E-2</v>
      </c>
    </row>
    <row r="1785" spans="1:7" x14ac:dyDescent="0.2">
      <c r="A1785" s="1">
        <v>43578</v>
      </c>
      <c r="B1785">
        <v>5511.6</v>
      </c>
      <c r="C1785">
        <v>5346.5</v>
      </c>
      <c r="D1785">
        <v>5594.4</v>
      </c>
      <c r="E1785">
        <v>5291.4</v>
      </c>
      <c r="F1785">
        <v>0</v>
      </c>
      <c r="G1785">
        <v>3.0800000000000001E-2</v>
      </c>
    </row>
    <row r="1786" spans="1:7" x14ac:dyDescent="0.2">
      <c r="A1786" s="1">
        <v>43577</v>
      </c>
      <c r="B1786">
        <v>5346.7</v>
      </c>
      <c r="C1786">
        <v>5248.2</v>
      </c>
      <c r="D1786">
        <v>5370.2</v>
      </c>
      <c r="E1786">
        <v>5170.2</v>
      </c>
      <c r="F1786">
        <v>70899290</v>
      </c>
      <c r="G1786">
        <v>1.9699999999999999E-2</v>
      </c>
    </row>
    <row r="1787" spans="1:7" x14ac:dyDescent="0.2">
      <c r="A1787" s="1">
        <v>43576</v>
      </c>
      <c r="B1787">
        <v>5243.5</v>
      </c>
      <c r="C1787">
        <v>5290.2</v>
      </c>
      <c r="D1787">
        <v>5308.2</v>
      </c>
      <c r="E1787">
        <v>5189.8</v>
      </c>
      <c r="F1787">
        <v>33267810</v>
      </c>
      <c r="G1787">
        <v>-8.8000000000000005E-3</v>
      </c>
    </row>
    <row r="1788" spans="1:7" x14ac:dyDescent="0.2">
      <c r="A1788" s="1">
        <v>43575</v>
      </c>
      <c r="B1788">
        <v>5290.2</v>
      </c>
      <c r="C1788">
        <v>5241</v>
      </c>
      <c r="D1788">
        <v>5327</v>
      </c>
      <c r="E1788">
        <v>5240.2</v>
      </c>
      <c r="F1788">
        <v>25034240</v>
      </c>
      <c r="G1788">
        <v>9.4000000000000004E-3</v>
      </c>
    </row>
    <row r="1789" spans="1:7" x14ac:dyDescent="0.2">
      <c r="A1789" s="1">
        <v>43574</v>
      </c>
      <c r="B1789">
        <v>5241</v>
      </c>
      <c r="C1789">
        <v>5264.8</v>
      </c>
      <c r="D1789">
        <v>5282.4</v>
      </c>
      <c r="E1789">
        <v>5192.1000000000004</v>
      </c>
      <c r="F1789">
        <v>7083810</v>
      </c>
      <c r="G1789">
        <v>-4.4999999999999997E-3</v>
      </c>
    </row>
    <row r="1790" spans="1:7" x14ac:dyDescent="0.2">
      <c r="A1790" s="1">
        <v>43573</v>
      </c>
      <c r="B1790">
        <v>5264.7</v>
      </c>
      <c r="C1790">
        <v>5208.3</v>
      </c>
      <c r="D1790">
        <v>5293.1</v>
      </c>
      <c r="E1790">
        <v>5205</v>
      </c>
      <c r="F1790">
        <v>70613090</v>
      </c>
      <c r="G1790">
        <v>1.0800000000000001E-2</v>
      </c>
    </row>
    <row r="1791" spans="1:7" x14ac:dyDescent="0.2">
      <c r="A1791" s="1">
        <v>43572</v>
      </c>
      <c r="B1791">
        <v>5208.3</v>
      </c>
      <c r="C1791">
        <v>5182.1000000000004</v>
      </c>
      <c r="D1791">
        <v>5230.8999999999996</v>
      </c>
      <c r="E1791">
        <v>5165.5</v>
      </c>
      <c r="F1791">
        <v>41939040</v>
      </c>
      <c r="G1791">
        <v>5.3E-3</v>
      </c>
    </row>
    <row r="1792" spans="1:7" x14ac:dyDescent="0.2">
      <c r="A1792" s="1">
        <v>43571</v>
      </c>
      <c r="B1792">
        <v>5180.8999999999996</v>
      </c>
      <c r="C1792">
        <v>5031.3999999999996</v>
      </c>
      <c r="D1792">
        <v>5198.3999999999996</v>
      </c>
      <c r="E1792">
        <v>5014.3999999999996</v>
      </c>
      <c r="F1792">
        <v>3155250</v>
      </c>
      <c r="G1792">
        <v>2.9499999999999998E-2</v>
      </c>
    </row>
    <row r="1793" spans="1:7" x14ac:dyDescent="0.2">
      <c r="A1793" s="1">
        <v>43570</v>
      </c>
      <c r="B1793">
        <v>5032.3</v>
      </c>
      <c r="C1793">
        <v>5135.1000000000004</v>
      </c>
      <c r="D1793">
        <v>5168</v>
      </c>
      <c r="E1793">
        <v>4964.2</v>
      </c>
      <c r="F1793">
        <v>13764000</v>
      </c>
      <c r="G1793">
        <v>-0.02</v>
      </c>
    </row>
    <row r="1794" spans="1:7" x14ac:dyDescent="0.2">
      <c r="A1794" s="1">
        <v>43569</v>
      </c>
      <c r="B1794">
        <v>5134.8</v>
      </c>
      <c r="C1794">
        <v>5052</v>
      </c>
      <c r="D1794">
        <v>5153.5</v>
      </c>
      <c r="E1794">
        <v>5010.7</v>
      </c>
      <c r="F1794">
        <v>21522440</v>
      </c>
      <c r="G1794">
        <v>1.6400000000000001E-2</v>
      </c>
    </row>
    <row r="1795" spans="1:7" x14ac:dyDescent="0.2">
      <c r="A1795" s="1">
        <v>43568</v>
      </c>
      <c r="B1795">
        <v>5051.8</v>
      </c>
      <c r="C1795">
        <v>5054.2</v>
      </c>
      <c r="D1795">
        <v>5093.3999999999996</v>
      </c>
      <c r="E1795">
        <v>5011.6000000000004</v>
      </c>
      <c r="F1795">
        <v>9234560</v>
      </c>
      <c r="G1795">
        <v>-5.0000000000000001E-4</v>
      </c>
    </row>
    <row r="1796" spans="1:7" x14ac:dyDescent="0.2">
      <c r="A1796" s="1">
        <v>43567</v>
      </c>
      <c r="B1796">
        <v>5054.2</v>
      </c>
      <c r="C1796">
        <v>5022.7</v>
      </c>
      <c r="D1796">
        <v>5080.5</v>
      </c>
      <c r="E1796">
        <v>4889.2</v>
      </c>
      <c r="F1796">
        <v>10907960</v>
      </c>
      <c r="G1796">
        <v>6.3E-3</v>
      </c>
    </row>
    <row r="1797" spans="1:7" x14ac:dyDescent="0.2">
      <c r="A1797" s="1">
        <v>43566</v>
      </c>
      <c r="B1797">
        <v>5022.6000000000004</v>
      </c>
      <c r="C1797">
        <v>5307.7</v>
      </c>
      <c r="D1797">
        <v>5337</v>
      </c>
      <c r="E1797">
        <v>4948</v>
      </c>
      <c r="F1797">
        <v>46231010</v>
      </c>
      <c r="G1797">
        <v>-5.3699999999999998E-2</v>
      </c>
    </row>
    <row r="1798" spans="1:7" x14ac:dyDescent="0.2">
      <c r="A1798" s="1">
        <v>43565</v>
      </c>
      <c r="B1798">
        <v>5307.8</v>
      </c>
      <c r="C1798">
        <v>5158.3999999999996</v>
      </c>
      <c r="D1798">
        <v>5404.1</v>
      </c>
      <c r="E1798">
        <v>5142.8999999999996</v>
      </c>
      <c r="F1798">
        <v>42713010</v>
      </c>
      <c r="G1798">
        <v>2.8899999999999999E-2</v>
      </c>
    </row>
    <row r="1799" spans="1:7" x14ac:dyDescent="0.2">
      <c r="A1799" s="1">
        <v>43564</v>
      </c>
      <c r="B1799">
        <v>5158.3999999999996</v>
      </c>
      <c r="C1799">
        <v>5245</v>
      </c>
      <c r="D1799">
        <v>5245.9</v>
      </c>
      <c r="E1799">
        <v>5095.2</v>
      </c>
      <c r="F1799">
        <v>48646440</v>
      </c>
      <c r="G1799">
        <v>-1.6500000000000001E-2</v>
      </c>
    </row>
    <row r="1800" spans="1:7" x14ac:dyDescent="0.2">
      <c r="A1800" s="1">
        <v>43563</v>
      </c>
      <c r="B1800">
        <v>5245.2</v>
      </c>
      <c r="C1800">
        <v>5173.5</v>
      </c>
      <c r="D1800">
        <v>5300.6</v>
      </c>
      <c r="E1800">
        <v>5060.5</v>
      </c>
      <c r="F1800">
        <v>21349290</v>
      </c>
      <c r="G1800">
        <v>1.38E-2</v>
      </c>
    </row>
    <row r="1801" spans="1:7" x14ac:dyDescent="0.2">
      <c r="A1801" s="1">
        <v>43562</v>
      </c>
      <c r="B1801">
        <v>5173.6000000000004</v>
      </c>
      <c r="C1801">
        <v>5046.1000000000004</v>
      </c>
      <c r="D1801">
        <v>5219.5</v>
      </c>
      <c r="E1801">
        <v>5033.7</v>
      </c>
      <c r="F1801">
        <v>22714290</v>
      </c>
      <c r="G1801">
        <v>2.53E-2</v>
      </c>
    </row>
    <row r="1802" spans="1:7" x14ac:dyDescent="0.2">
      <c r="A1802" s="1">
        <v>43561</v>
      </c>
      <c r="B1802">
        <v>5046.2</v>
      </c>
      <c r="C1802">
        <v>5010</v>
      </c>
      <c r="D1802">
        <v>5198.3999999999996</v>
      </c>
      <c r="E1802">
        <v>4947.8999999999996</v>
      </c>
      <c r="F1802">
        <v>17139240</v>
      </c>
      <c r="G1802">
        <v>7.1999999999999998E-3</v>
      </c>
    </row>
    <row r="1803" spans="1:7" x14ac:dyDescent="0.2">
      <c r="A1803" s="1">
        <v>43560</v>
      </c>
      <c r="B1803">
        <v>5010.2</v>
      </c>
      <c r="C1803">
        <v>4902.5</v>
      </c>
      <c r="D1803">
        <v>5029.3999999999996</v>
      </c>
      <c r="E1803">
        <v>4888.3</v>
      </c>
      <c r="F1803">
        <v>61323840</v>
      </c>
      <c r="G1803">
        <v>2.1999999999999999E-2</v>
      </c>
    </row>
    <row r="1804" spans="1:7" x14ac:dyDescent="0.2">
      <c r="A1804" s="1">
        <v>43559</v>
      </c>
      <c r="B1804">
        <v>4902.3999999999996</v>
      </c>
      <c r="C1804">
        <v>4968.7</v>
      </c>
      <c r="D1804">
        <v>5042.5</v>
      </c>
      <c r="E1804">
        <v>4789.2</v>
      </c>
      <c r="F1804">
        <v>1.05</v>
      </c>
      <c r="G1804">
        <v>-1.3299999999999999E-2</v>
      </c>
    </row>
    <row r="1805" spans="1:7" x14ac:dyDescent="0.2">
      <c r="A1805" s="1">
        <v>43558</v>
      </c>
      <c r="B1805">
        <v>4968.7</v>
      </c>
      <c r="C1805">
        <v>4859.3</v>
      </c>
      <c r="D1805">
        <v>5278.4</v>
      </c>
      <c r="E1805">
        <v>4814</v>
      </c>
      <c r="F1805">
        <v>13.83</v>
      </c>
      <c r="G1805">
        <v>2.2499999999999999E-2</v>
      </c>
    </row>
    <row r="1806" spans="1:7" x14ac:dyDescent="0.2">
      <c r="A1806" s="1">
        <v>43557</v>
      </c>
      <c r="B1806">
        <v>4859.3</v>
      </c>
      <c r="C1806">
        <v>4145.1000000000004</v>
      </c>
      <c r="D1806">
        <v>4899.6000000000004</v>
      </c>
      <c r="E1806">
        <v>4143.5</v>
      </c>
      <c r="F1806">
        <v>14.77</v>
      </c>
      <c r="G1806">
        <v>0.17230000000000001</v>
      </c>
    </row>
    <row r="1807" spans="1:7" x14ac:dyDescent="0.2">
      <c r="A1807" s="1">
        <v>43556</v>
      </c>
      <c r="B1807">
        <v>4145.1000000000004</v>
      </c>
      <c r="C1807">
        <v>4102.3</v>
      </c>
      <c r="D1807">
        <v>4159.1000000000004</v>
      </c>
      <c r="E1807">
        <v>4076.8</v>
      </c>
      <c r="F1807">
        <v>3.22</v>
      </c>
      <c r="G1807">
        <v>1.04E-2</v>
      </c>
    </row>
    <row r="1808" spans="1:7" x14ac:dyDescent="0.2">
      <c r="A1808" s="1">
        <v>43555</v>
      </c>
      <c r="B1808">
        <v>4102.3</v>
      </c>
      <c r="C1808">
        <v>4111.8</v>
      </c>
      <c r="D1808">
        <v>4121.8999999999996</v>
      </c>
      <c r="E1808">
        <v>4082.2</v>
      </c>
      <c r="F1808">
        <v>2.4300000000000002</v>
      </c>
      <c r="G1808">
        <v>-2.3E-3</v>
      </c>
    </row>
    <row r="1809" spans="1:7" x14ac:dyDescent="0.2">
      <c r="A1809" s="1">
        <v>43554</v>
      </c>
      <c r="B1809">
        <v>4111.8</v>
      </c>
      <c r="C1809">
        <v>4103.7</v>
      </c>
      <c r="D1809">
        <v>4138.1000000000004</v>
      </c>
      <c r="E1809">
        <v>4057.1</v>
      </c>
      <c r="F1809">
        <v>2.5499999999999998</v>
      </c>
      <c r="G1809">
        <v>2.3E-3</v>
      </c>
    </row>
    <row r="1810" spans="1:7" x14ac:dyDescent="0.2">
      <c r="A1810" s="1">
        <v>43553</v>
      </c>
      <c r="B1810">
        <v>4102.2</v>
      </c>
      <c r="C1810">
        <v>4025.7</v>
      </c>
      <c r="D1810">
        <v>4123.1000000000004</v>
      </c>
      <c r="E1810">
        <v>4022.6</v>
      </c>
      <c r="F1810">
        <v>3.3</v>
      </c>
      <c r="G1810">
        <v>1.9E-2</v>
      </c>
    </row>
    <row r="1811" spans="1:7" x14ac:dyDescent="0.2">
      <c r="A1811" s="1">
        <v>43552</v>
      </c>
      <c r="B1811">
        <v>4025.6</v>
      </c>
      <c r="C1811">
        <v>4041.7</v>
      </c>
      <c r="D1811">
        <v>4041.7</v>
      </c>
      <c r="E1811">
        <v>4008.4</v>
      </c>
      <c r="F1811">
        <v>2.11</v>
      </c>
      <c r="G1811">
        <v>-4.0000000000000001E-3</v>
      </c>
    </row>
    <row r="1812" spans="1:7" x14ac:dyDescent="0.2">
      <c r="A1812" s="1">
        <v>43551</v>
      </c>
      <c r="B1812">
        <v>4041.7</v>
      </c>
      <c r="C1812">
        <v>3942.8</v>
      </c>
      <c r="D1812">
        <v>4043.3</v>
      </c>
      <c r="E1812">
        <v>3936.2</v>
      </c>
      <c r="F1812">
        <v>2.78</v>
      </c>
      <c r="G1812">
        <v>2.5100000000000001E-2</v>
      </c>
    </row>
    <row r="1813" spans="1:7" x14ac:dyDescent="0.2">
      <c r="A1813" s="1">
        <v>43550</v>
      </c>
      <c r="B1813">
        <v>3942.8</v>
      </c>
      <c r="C1813">
        <v>3937.1</v>
      </c>
      <c r="D1813">
        <v>3950.7</v>
      </c>
      <c r="E1813">
        <v>3899.9</v>
      </c>
      <c r="F1813">
        <v>2.5299999999999998</v>
      </c>
      <c r="G1813">
        <v>1.5E-3</v>
      </c>
    </row>
    <row r="1814" spans="1:7" x14ac:dyDescent="0.2">
      <c r="A1814" s="1">
        <v>43549</v>
      </c>
      <c r="B1814">
        <v>3937</v>
      </c>
      <c r="C1814">
        <v>3994.8</v>
      </c>
      <c r="D1814">
        <v>4000.5</v>
      </c>
      <c r="E1814">
        <v>3897.9</v>
      </c>
      <c r="F1814">
        <v>2.86</v>
      </c>
      <c r="G1814">
        <v>-1.44E-2</v>
      </c>
    </row>
    <row r="1815" spans="1:7" x14ac:dyDescent="0.2">
      <c r="A1815" s="1">
        <v>43548</v>
      </c>
      <c r="B1815">
        <v>3994.7</v>
      </c>
      <c r="C1815">
        <v>4002.6</v>
      </c>
      <c r="D1815">
        <v>4005.7</v>
      </c>
      <c r="E1815">
        <v>3967</v>
      </c>
      <c r="F1815">
        <v>2.04</v>
      </c>
      <c r="G1815">
        <v>-2E-3</v>
      </c>
    </row>
    <row r="1816" spans="1:7" x14ac:dyDescent="0.2">
      <c r="A1816" s="1">
        <v>43547</v>
      </c>
      <c r="B1816">
        <v>4002.5</v>
      </c>
      <c r="C1816">
        <v>3990.4</v>
      </c>
      <c r="D1816">
        <v>4018.2</v>
      </c>
      <c r="E1816">
        <v>3980.8</v>
      </c>
      <c r="F1816">
        <v>2</v>
      </c>
      <c r="G1816">
        <v>3.0000000000000001E-3</v>
      </c>
    </row>
    <row r="1817" spans="1:7" x14ac:dyDescent="0.2">
      <c r="A1817" s="1">
        <v>43546</v>
      </c>
      <c r="B1817">
        <v>3990.4</v>
      </c>
      <c r="C1817">
        <v>3982.2</v>
      </c>
      <c r="D1817">
        <v>4005.7</v>
      </c>
      <c r="E1817">
        <v>3971.8</v>
      </c>
      <c r="F1817">
        <v>2.83</v>
      </c>
      <c r="G1817">
        <v>2.0999999999999999E-3</v>
      </c>
    </row>
    <row r="1818" spans="1:7" x14ac:dyDescent="0.2">
      <c r="A1818" s="1">
        <v>43545</v>
      </c>
      <c r="B1818">
        <v>3982.2</v>
      </c>
      <c r="C1818">
        <v>4041.2</v>
      </c>
      <c r="D1818">
        <v>4064</v>
      </c>
      <c r="E1818">
        <v>3923.8</v>
      </c>
      <c r="F1818">
        <v>3.88</v>
      </c>
      <c r="G1818">
        <v>-1.46E-2</v>
      </c>
    </row>
    <row r="1819" spans="1:7" x14ac:dyDescent="0.2">
      <c r="A1819" s="1">
        <v>43544</v>
      </c>
      <c r="B1819">
        <v>4041.2</v>
      </c>
      <c r="C1819">
        <v>4017</v>
      </c>
      <c r="D1819">
        <v>4050</v>
      </c>
      <c r="E1819">
        <v>3985.3</v>
      </c>
      <c r="F1819">
        <v>3.18</v>
      </c>
      <c r="G1819">
        <v>6.0000000000000001E-3</v>
      </c>
    </row>
    <row r="1820" spans="1:7" x14ac:dyDescent="0.2">
      <c r="A1820" s="1">
        <v>43543</v>
      </c>
      <c r="B1820">
        <v>4017</v>
      </c>
      <c r="C1820">
        <v>3990.2</v>
      </c>
      <c r="D1820">
        <v>4029.9</v>
      </c>
      <c r="E1820">
        <v>3972.4</v>
      </c>
      <c r="F1820">
        <v>2.99</v>
      </c>
      <c r="G1820">
        <v>6.7000000000000002E-3</v>
      </c>
    </row>
    <row r="1821" spans="1:7" x14ac:dyDescent="0.2">
      <c r="A1821" s="1">
        <v>43542</v>
      </c>
      <c r="B1821">
        <v>3990.2</v>
      </c>
      <c r="C1821">
        <v>3981.5</v>
      </c>
      <c r="D1821">
        <v>4032.3</v>
      </c>
      <c r="E1821">
        <v>3958.5</v>
      </c>
      <c r="F1821">
        <v>2.62</v>
      </c>
      <c r="G1821">
        <v>2.2000000000000001E-3</v>
      </c>
    </row>
    <row r="1822" spans="1:7" x14ac:dyDescent="0.2">
      <c r="A1822" s="1">
        <v>43541</v>
      </c>
      <c r="B1822">
        <v>3981.5</v>
      </c>
      <c r="C1822">
        <v>4006.4</v>
      </c>
      <c r="D1822">
        <v>4009.8</v>
      </c>
      <c r="E1822">
        <v>3956.3</v>
      </c>
      <c r="F1822">
        <v>1.87</v>
      </c>
      <c r="G1822">
        <v>-6.1999999999999998E-3</v>
      </c>
    </row>
    <row r="1823" spans="1:7" x14ac:dyDescent="0.2">
      <c r="A1823" s="1">
        <v>43540</v>
      </c>
      <c r="B1823">
        <v>4006.4</v>
      </c>
      <c r="C1823">
        <v>3924.4</v>
      </c>
      <c r="D1823">
        <v>4050.6</v>
      </c>
      <c r="E1823">
        <v>3923.7</v>
      </c>
      <c r="F1823">
        <v>3.46</v>
      </c>
      <c r="G1823">
        <v>2.0899999999999998E-2</v>
      </c>
    </row>
    <row r="1824" spans="1:7" x14ac:dyDescent="0.2">
      <c r="A1824" s="1">
        <v>43539</v>
      </c>
      <c r="B1824">
        <v>3924.3</v>
      </c>
      <c r="C1824">
        <v>3879</v>
      </c>
      <c r="D1824">
        <v>3935.7</v>
      </c>
      <c r="E1824">
        <v>3874.8</v>
      </c>
      <c r="F1824">
        <v>3.11</v>
      </c>
      <c r="G1824">
        <v>1.17E-2</v>
      </c>
    </row>
    <row r="1825" spans="1:7" x14ac:dyDescent="0.2">
      <c r="A1825" s="1">
        <v>43538</v>
      </c>
      <c r="B1825">
        <v>3879</v>
      </c>
      <c r="C1825">
        <v>3865.1</v>
      </c>
      <c r="D1825">
        <v>3914.7</v>
      </c>
      <c r="E1825">
        <v>3828.4</v>
      </c>
      <c r="F1825">
        <v>2.86</v>
      </c>
      <c r="G1825">
        <v>3.5999999999999999E-3</v>
      </c>
    </row>
    <row r="1826" spans="1:7" x14ac:dyDescent="0.2">
      <c r="A1826" s="1">
        <v>43537</v>
      </c>
      <c r="B1826">
        <v>3865.1</v>
      </c>
      <c r="C1826">
        <v>3885.9</v>
      </c>
      <c r="D1826">
        <v>3894.7</v>
      </c>
      <c r="E1826">
        <v>3847.4</v>
      </c>
      <c r="F1826">
        <v>2.2799999999999998</v>
      </c>
      <c r="G1826">
        <v>-5.4000000000000003E-3</v>
      </c>
    </row>
    <row r="1827" spans="1:7" x14ac:dyDescent="0.2">
      <c r="A1827" s="1">
        <v>43536</v>
      </c>
      <c r="B1827">
        <v>3886</v>
      </c>
      <c r="C1827">
        <v>3870.3</v>
      </c>
      <c r="D1827">
        <v>3900.1</v>
      </c>
      <c r="E1827">
        <v>3817.1</v>
      </c>
      <c r="F1827">
        <v>2.9</v>
      </c>
      <c r="G1827">
        <v>4.1000000000000003E-3</v>
      </c>
    </row>
    <row r="1828" spans="1:7" x14ac:dyDescent="0.2">
      <c r="A1828" s="1">
        <v>43535</v>
      </c>
      <c r="B1828">
        <v>3870.3</v>
      </c>
      <c r="C1828">
        <v>3915.2</v>
      </c>
      <c r="D1828">
        <v>3935.5</v>
      </c>
      <c r="E1828">
        <v>3842.4</v>
      </c>
      <c r="F1828">
        <v>3.19</v>
      </c>
      <c r="G1828">
        <v>-1.15E-2</v>
      </c>
    </row>
    <row r="1829" spans="1:7" x14ac:dyDescent="0.2">
      <c r="A1829" s="1">
        <v>43534</v>
      </c>
      <c r="B1829">
        <v>3915.2</v>
      </c>
      <c r="C1829">
        <v>3944.4</v>
      </c>
      <c r="D1829">
        <v>3944.5</v>
      </c>
      <c r="E1829">
        <v>3889.2</v>
      </c>
      <c r="F1829">
        <v>1.89</v>
      </c>
      <c r="G1829">
        <v>-7.4000000000000003E-3</v>
      </c>
    </row>
    <row r="1830" spans="1:7" x14ac:dyDescent="0.2">
      <c r="A1830" s="1">
        <v>43533</v>
      </c>
      <c r="B1830">
        <v>3944.3</v>
      </c>
      <c r="C1830">
        <v>3865.6</v>
      </c>
      <c r="D1830">
        <v>3964</v>
      </c>
      <c r="E1830">
        <v>3859.7</v>
      </c>
      <c r="F1830">
        <v>2.48</v>
      </c>
      <c r="G1830">
        <v>2.0299999999999999E-2</v>
      </c>
    </row>
    <row r="1831" spans="1:7" x14ac:dyDescent="0.2">
      <c r="A1831" s="1">
        <v>43532</v>
      </c>
      <c r="B1831">
        <v>3865.9</v>
      </c>
      <c r="C1831">
        <v>3875.1</v>
      </c>
      <c r="D1831">
        <v>3929</v>
      </c>
      <c r="E1831">
        <v>3810.7</v>
      </c>
      <c r="F1831">
        <v>2.96</v>
      </c>
      <c r="G1831">
        <v>-2.3999999999999998E-3</v>
      </c>
    </row>
    <row r="1832" spans="1:7" x14ac:dyDescent="0.2">
      <c r="A1832" s="1">
        <v>43531</v>
      </c>
      <c r="B1832">
        <v>3875.1</v>
      </c>
      <c r="C1832">
        <v>3863.1</v>
      </c>
      <c r="D1832">
        <v>3907.4</v>
      </c>
      <c r="E1832">
        <v>3847.9</v>
      </c>
      <c r="F1832">
        <v>2.6</v>
      </c>
      <c r="G1832">
        <v>3.2000000000000002E-3</v>
      </c>
    </row>
    <row r="1833" spans="1:7" x14ac:dyDescent="0.2">
      <c r="A1833" s="1">
        <v>43530</v>
      </c>
      <c r="B1833">
        <v>3863</v>
      </c>
      <c r="C1833">
        <v>3857.2</v>
      </c>
      <c r="D1833">
        <v>3887.3</v>
      </c>
      <c r="E1833">
        <v>3816.7</v>
      </c>
      <c r="F1833">
        <v>2.52</v>
      </c>
      <c r="G1833">
        <v>1.5E-3</v>
      </c>
    </row>
    <row r="1834" spans="1:7" x14ac:dyDescent="0.2">
      <c r="A1834" s="1">
        <v>43529</v>
      </c>
      <c r="B1834">
        <v>3857.2</v>
      </c>
      <c r="C1834">
        <v>3715.9</v>
      </c>
      <c r="D1834">
        <v>3873.2</v>
      </c>
      <c r="E1834">
        <v>3705.7</v>
      </c>
      <c r="F1834">
        <v>3.82</v>
      </c>
      <c r="G1834">
        <v>3.7999999999999999E-2</v>
      </c>
    </row>
    <row r="1835" spans="1:7" x14ac:dyDescent="0.2">
      <c r="A1835" s="1">
        <v>43528</v>
      </c>
      <c r="B1835">
        <v>3715.9</v>
      </c>
      <c r="C1835">
        <v>3809.7</v>
      </c>
      <c r="D1835">
        <v>3828.4</v>
      </c>
      <c r="E1835">
        <v>3681.8</v>
      </c>
      <c r="F1835">
        <v>2.85</v>
      </c>
      <c r="G1835">
        <v>-2.4500000000000001E-2</v>
      </c>
    </row>
    <row r="1836" spans="1:7" x14ac:dyDescent="0.2">
      <c r="A1836" s="1">
        <v>43527</v>
      </c>
      <c r="B1836">
        <v>3809.5</v>
      </c>
      <c r="C1836">
        <v>3823.2</v>
      </c>
      <c r="D1836">
        <v>3836.6</v>
      </c>
      <c r="E1836">
        <v>3789.7</v>
      </c>
      <c r="F1836">
        <v>1.51</v>
      </c>
      <c r="G1836">
        <v>-3.5999999999999999E-3</v>
      </c>
    </row>
    <row r="1837" spans="1:7" x14ac:dyDescent="0.2">
      <c r="A1837" s="1">
        <v>43526</v>
      </c>
      <c r="B1837">
        <v>3823.1</v>
      </c>
      <c r="C1837">
        <v>3821.9</v>
      </c>
      <c r="D1837">
        <v>3843.2</v>
      </c>
      <c r="E1837">
        <v>3783.6</v>
      </c>
      <c r="F1837">
        <v>1.61</v>
      </c>
      <c r="G1837">
        <v>2.9999999999999997E-4</v>
      </c>
    </row>
    <row r="1838" spans="1:7" x14ac:dyDescent="0.2">
      <c r="A1838" s="1">
        <v>43525</v>
      </c>
      <c r="B1838">
        <v>3821.9</v>
      </c>
      <c r="C1838">
        <v>3816.7</v>
      </c>
      <c r="D1838">
        <v>3855.8</v>
      </c>
      <c r="E1838">
        <v>3816.4</v>
      </c>
      <c r="F1838">
        <v>1.74</v>
      </c>
      <c r="G1838">
        <v>1.4E-3</v>
      </c>
    </row>
    <row r="1839" spans="1:7" x14ac:dyDescent="0.2">
      <c r="A1839" s="1">
        <v>43524</v>
      </c>
      <c r="B1839">
        <v>3816.6</v>
      </c>
      <c r="C1839">
        <v>3814.6</v>
      </c>
      <c r="D1839">
        <v>3883.7</v>
      </c>
      <c r="E1839">
        <v>3783.3</v>
      </c>
      <c r="F1839">
        <v>2.31</v>
      </c>
      <c r="G1839">
        <v>5.0000000000000001E-4</v>
      </c>
    </row>
    <row r="1840" spans="1:7" x14ac:dyDescent="0.2">
      <c r="A1840" s="1">
        <v>43523</v>
      </c>
      <c r="B1840">
        <v>3814.6</v>
      </c>
      <c r="C1840">
        <v>3810.3</v>
      </c>
      <c r="D1840">
        <v>3836.4</v>
      </c>
      <c r="E1840">
        <v>3701.9</v>
      </c>
      <c r="F1840">
        <v>2.82</v>
      </c>
      <c r="G1840">
        <v>1.1000000000000001E-3</v>
      </c>
    </row>
    <row r="1841" spans="1:7" x14ac:dyDescent="0.2">
      <c r="A1841" s="1">
        <v>43522</v>
      </c>
      <c r="B1841">
        <v>3810.3</v>
      </c>
      <c r="C1841">
        <v>3833.5</v>
      </c>
      <c r="D1841">
        <v>3845.5</v>
      </c>
      <c r="E1841">
        <v>3775</v>
      </c>
      <c r="F1841">
        <v>2.09</v>
      </c>
      <c r="G1841">
        <v>-6.1000000000000004E-3</v>
      </c>
    </row>
    <row r="1842" spans="1:7" x14ac:dyDescent="0.2">
      <c r="A1842" s="1">
        <v>43521</v>
      </c>
      <c r="B1842">
        <v>3833.7</v>
      </c>
      <c r="C1842">
        <v>3755.7</v>
      </c>
      <c r="D1842">
        <v>3870.7</v>
      </c>
      <c r="E1842">
        <v>3753.8</v>
      </c>
      <c r="F1842">
        <v>66630690</v>
      </c>
      <c r="G1842">
        <v>2.0899999999999998E-2</v>
      </c>
    </row>
    <row r="1843" spans="1:7" x14ac:dyDescent="0.2">
      <c r="A1843" s="1">
        <v>43520</v>
      </c>
      <c r="B1843">
        <v>3755.2</v>
      </c>
      <c r="C1843">
        <v>4120.5</v>
      </c>
      <c r="D1843">
        <v>4194.2</v>
      </c>
      <c r="E1843">
        <v>3738.7</v>
      </c>
      <c r="F1843">
        <v>76266840</v>
      </c>
      <c r="G1843">
        <v>-8.8599999999999998E-2</v>
      </c>
    </row>
    <row r="1844" spans="1:7" x14ac:dyDescent="0.2">
      <c r="A1844" s="1">
        <v>43519</v>
      </c>
      <c r="B1844">
        <v>4120.3999999999996</v>
      </c>
      <c r="C1844">
        <v>3965.2</v>
      </c>
      <c r="D1844">
        <v>4152.6000000000004</v>
      </c>
      <c r="E1844">
        <v>3939.4</v>
      </c>
      <c r="F1844">
        <v>61867250</v>
      </c>
      <c r="G1844">
        <v>3.9100000000000003E-2</v>
      </c>
    </row>
    <row r="1845" spans="1:7" x14ac:dyDescent="0.2">
      <c r="A1845" s="1">
        <v>43518</v>
      </c>
      <c r="B1845">
        <v>3965.2</v>
      </c>
      <c r="C1845">
        <v>3937.4</v>
      </c>
      <c r="D1845">
        <v>3983.1</v>
      </c>
      <c r="E1845">
        <v>3931.7</v>
      </c>
      <c r="F1845">
        <v>35725250</v>
      </c>
      <c r="G1845">
        <v>7.3000000000000001E-3</v>
      </c>
    </row>
    <row r="1846" spans="1:7" x14ac:dyDescent="0.2">
      <c r="A1846" s="1">
        <v>43517</v>
      </c>
      <c r="B1846">
        <v>3936.6</v>
      </c>
      <c r="C1846">
        <v>3972</v>
      </c>
      <c r="D1846">
        <v>4011.5</v>
      </c>
      <c r="E1846">
        <v>3909.2</v>
      </c>
      <c r="F1846">
        <v>10690560</v>
      </c>
      <c r="G1846">
        <v>-8.9999999999999993E-3</v>
      </c>
    </row>
    <row r="1847" spans="1:7" x14ac:dyDescent="0.2">
      <c r="A1847" s="1">
        <v>43516</v>
      </c>
      <c r="B1847">
        <v>3972.4</v>
      </c>
      <c r="C1847">
        <v>3914.3</v>
      </c>
      <c r="D1847">
        <v>3983.6</v>
      </c>
      <c r="E1847">
        <v>3881.2</v>
      </c>
      <c r="F1847">
        <v>698010</v>
      </c>
      <c r="G1847">
        <v>1.4800000000000001E-2</v>
      </c>
    </row>
    <row r="1848" spans="1:7" x14ac:dyDescent="0.2">
      <c r="A1848" s="1">
        <v>43515</v>
      </c>
      <c r="B1848">
        <v>3914.3</v>
      </c>
      <c r="C1848">
        <v>3896.4</v>
      </c>
      <c r="D1848">
        <v>3993.8</v>
      </c>
      <c r="E1848">
        <v>3863.7</v>
      </c>
      <c r="F1848">
        <v>1.44</v>
      </c>
      <c r="G1848">
        <v>4.7000000000000002E-3</v>
      </c>
    </row>
    <row r="1849" spans="1:7" x14ac:dyDescent="0.2">
      <c r="A1849" s="1">
        <v>43514</v>
      </c>
      <c r="B1849">
        <v>3896</v>
      </c>
      <c r="C1849">
        <v>3664.2</v>
      </c>
      <c r="D1849">
        <v>3903.7</v>
      </c>
      <c r="E1849">
        <v>3655.1</v>
      </c>
      <c r="F1849">
        <v>13997250</v>
      </c>
      <c r="G1849">
        <v>6.3299999999999995E-2</v>
      </c>
    </row>
    <row r="1850" spans="1:7" x14ac:dyDescent="0.2">
      <c r="A1850" s="1">
        <v>43513</v>
      </c>
      <c r="B1850">
        <v>3664.2</v>
      </c>
      <c r="C1850">
        <v>3616.8</v>
      </c>
      <c r="D1850">
        <v>3689.9</v>
      </c>
      <c r="E1850">
        <v>3607.9</v>
      </c>
      <c r="F1850">
        <v>29606010</v>
      </c>
      <c r="G1850">
        <v>1.3100000000000001E-2</v>
      </c>
    </row>
    <row r="1851" spans="1:7" x14ac:dyDescent="0.2">
      <c r="A1851" s="1">
        <v>43512</v>
      </c>
      <c r="B1851">
        <v>3616.8</v>
      </c>
      <c r="C1851">
        <v>3604.7</v>
      </c>
      <c r="D1851">
        <v>3641.9</v>
      </c>
      <c r="E1851">
        <v>3599.7</v>
      </c>
      <c r="F1851">
        <v>30594690</v>
      </c>
      <c r="G1851">
        <v>3.3999999999999998E-3</v>
      </c>
    </row>
    <row r="1852" spans="1:7" x14ac:dyDescent="0.2">
      <c r="A1852" s="1">
        <v>43511</v>
      </c>
      <c r="B1852">
        <v>3604.7</v>
      </c>
      <c r="C1852">
        <v>3592.6</v>
      </c>
      <c r="D1852">
        <v>3648.3</v>
      </c>
      <c r="E1852">
        <v>3581.4</v>
      </c>
      <c r="F1852">
        <v>10840410</v>
      </c>
      <c r="G1852">
        <v>3.3999999999999998E-3</v>
      </c>
    </row>
    <row r="1853" spans="1:7" x14ac:dyDescent="0.2">
      <c r="A1853" s="1">
        <v>43510</v>
      </c>
      <c r="B1853">
        <v>3592.6</v>
      </c>
      <c r="C1853">
        <v>3611.5</v>
      </c>
      <c r="D1853">
        <v>3624.5</v>
      </c>
      <c r="E1853">
        <v>3580.2</v>
      </c>
      <c r="F1853">
        <v>6973960</v>
      </c>
      <c r="G1853">
        <v>-5.1999999999999998E-3</v>
      </c>
    </row>
    <row r="1854" spans="1:7" x14ac:dyDescent="0.2">
      <c r="A1854" s="1">
        <v>43509</v>
      </c>
      <c r="B1854">
        <v>3611.5</v>
      </c>
      <c r="C1854">
        <v>3632</v>
      </c>
      <c r="D1854">
        <v>3663.5</v>
      </c>
      <c r="E1854">
        <v>3599.2</v>
      </c>
      <c r="F1854">
        <v>1116040</v>
      </c>
      <c r="G1854">
        <v>-5.5999999999999999E-3</v>
      </c>
    </row>
    <row r="1855" spans="1:7" x14ac:dyDescent="0.2">
      <c r="A1855" s="1">
        <v>43508</v>
      </c>
      <c r="B1855">
        <v>3632</v>
      </c>
      <c r="C1855">
        <v>3631.8</v>
      </c>
      <c r="D1855">
        <v>3656.4</v>
      </c>
      <c r="E1855">
        <v>3594.4</v>
      </c>
      <c r="F1855">
        <v>44757240.000000007</v>
      </c>
      <c r="G1855">
        <v>1E-4</v>
      </c>
    </row>
    <row r="1856" spans="1:7" x14ac:dyDescent="0.2">
      <c r="A1856" s="1">
        <v>43507</v>
      </c>
      <c r="B1856">
        <v>3631.8</v>
      </c>
      <c r="C1856">
        <v>3678.8</v>
      </c>
      <c r="D1856">
        <v>3681.1</v>
      </c>
      <c r="E1856">
        <v>3623.8</v>
      </c>
      <c r="F1856">
        <v>14483840</v>
      </c>
      <c r="G1856">
        <v>-1.2800000000000001E-2</v>
      </c>
    </row>
    <row r="1857" spans="1:7" x14ac:dyDescent="0.2">
      <c r="A1857" s="1">
        <v>43506</v>
      </c>
      <c r="B1857">
        <v>3679</v>
      </c>
      <c r="C1857">
        <v>3661</v>
      </c>
      <c r="D1857">
        <v>3680.6</v>
      </c>
      <c r="E1857">
        <v>3617.1</v>
      </c>
      <c r="F1857">
        <v>45171000</v>
      </c>
      <c r="G1857">
        <v>4.7999999999999996E-3</v>
      </c>
    </row>
    <row r="1858" spans="1:7" x14ac:dyDescent="0.2">
      <c r="A1858" s="1">
        <v>43505</v>
      </c>
      <c r="B1858">
        <v>3661.4</v>
      </c>
      <c r="C1858">
        <v>3661.6</v>
      </c>
      <c r="D1858">
        <v>3675.3</v>
      </c>
      <c r="E1858">
        <v>3633.2</v>
      </c>
      <c r="F1858">
        <v>36384000</v>
      </c>
      <c r="G1858">
        <v>-1E-4</v>
      </c>
    </row>
    <row r="1859" spans="1:7" x14ac:dyDescent="0.2">
      <c r="A1859" s="1">
        <v>43504</v>
      </c>
      <c r="B1859">
        <v>3661.7</v>
      </c>
      <c r="C1859">
        <v>3397.3</v>
      </c>
      <c r="D1859">
        <v>3721.1</v>
      </c>
      <c r="E1859">
        <v>3382.5</v>
      </c>
      <c r="F1859">
        <v>16082290</v>
      </c>
      <c r="G1859">
        <v>7.7700000000000005E-2</v>
      </c>
    </row>
    <row r="1860" spans="1:7" x14ac:dyDescent="0.2">
      <c r="A1860" s="1">
        <v>43503</v>
      </c>
      <c r="B1860">
        <v>3397.7</v>
      </c>
      <c r="C1860">
        <v>3404.9</v>
      </c>
      <c r="D1860">
        <v>3421.8</v>
      </c>
      <c r="E1860">
        <v>3390.3</v>
      </c>
      <c r="F1860">
        <v>16968960</v>
      </c>
      <c r="G1860">
        <v>-2E-3</v>
      </c>
    </row>
    <row r="1861" spans="1:7" x14ac:dyDescent="0.2">
      <c r="A1861" s="1">
        <v>43502</v>
      </c>
      <c r="B1861">
        <v>3404.3</v>
      </c>
      <c r="C1861">
        <v>3468.5</v>
      </c>
      <c r="D1861">
        <v>3478</v>
      </c>
      <c r="E1861">
        <v>3383.9</v>
      </c>
      <c r="F1861">
        <v>10798410</v>
      </c>
      <c r="G1861">
        <v>-1.8499999999999999E-2</v>
      </c>
    </row>
    <row r="1862" spans="1:7" x14ac:dyDescent="0.2">
      <c r="A1862" s="1">
        <v>43501</v>
      </c>
      <c r="B1862">
        <v>3468.4</v>
      </c>
      <c r="C1862">
        <v>3463</v>
      </c>
      <c r="D1862">
        <v>3485.9</v>
      </c>
      <c r="E1862">
        <v>3450.3</v>
      </c>
      <c r="F1862">
        <v>43790250</v>
      </c>
      <c r="G1862">
        <v>1.6000000000000001E-3</v>
      </c>
    </row>
    <row r="1863" spans="1:7" x14ac:dyDescent="0.2">
      <c r="A1863" s="1">
        <v>43500</v>
      </c>
      <c r="B1863">
        <v>3462.8</v>
      </c>
      <c r="C1863">
        <v>3459</v>
      </c>
      <c r="D1863">
        <v>3479.7</v>
      </c>
      <c r="E1863">
        <v>3437.1</v>
      </c>
      <c r="F1863">
        <v>46360640</v>
      </c>
      <c r="G1863">
        <v>1.1000000000000001E-3</v>
      </c>
    </row>
    <row r="1864" spans="1:7" x14ac:dyDescent="0.2">
      <c r="A1864" s="1">
        <v>43499</v>
      </c>
      <c r="B1864">
        <v>3459.1</v>
      </c>
      <c r="C1864">
        <v>3502.3</v>
      </c>
      <c r="D1864">
        <v>3507.8</v>
      </c>
      <c r="E1864">
        <v>3431.3</v>
      </c>
      <c r="F1864">
        <v>29809560</v>
      </c>
      <c r="G1864">
        <v>-1.24E-2</v>
      </c>
    </row>
    <row r="1865" spans="1:7" x14ac:dyDescent="0.2">
      <c r="A1865" s="1">
        <v>43498</v>
      </c>
      <c r="B1865">
        <v>3502.5</v>
      </c>
      <c r="C1865">
        <v>3467.9</v>
      </c>
      <c r="D1865">
        <v>3514.5</v>
      </c>
      <c r="E1865">
        <v>3447.8</v>
      </c>
      <c r="F1865">
        <v>26616000</v>
      </c>
      <c r="G1865">
        <v>0.01</v>
      </c>
    </row>
    <row r="1866" spans="1:7" x14ac:dyDescent="0.2">
      <c r="A1866" s="1">
        <v>43497</v>
      </c>
      <c r="B1866">
        <v>3467.9</v>
      </c>
      <c r="C1866">
        <v>3437.7</v>
      </c>
      <c r="D1866">
        <v>3485.7</v>
      </c>
      <c r="E1866">
        <v>3415.3</v>
      </c>
      <c r="F1866">
        <v>27931640</v>
      </c>
      <c r="G1866">
        <v>8.9999999999999993E-3</v>
      </c>
    </row>
    <row r="1867" spans="1:7" x14ac:dyDescent="0.2">
      <c r="A1867" s="1">
        <v>43496</v>
      </c>
      <c r="B1867">
        <v>3437.2</v>
      </c>
      <c r="C1867">
        <v>3460</v>
      </c>
      <c r="D1867">
        <v>3484.7</v>
      </c>
      <c r="E1867">
        <v>3427</v>
      </c>
      <c r="F1867">
        <v>3339490</v>
      </c>
      <c r="G1867">
        <v>-6.6E-3</v>
      </c>
    </row>
    <row r="1868" spans="1:7" x14ac:dyDescent="0.2">
      <c r="A1868" s="1">
        <v>43495</v>
      </c>
      <c r="B1868">
        <v>3460</v>
      </c>
      <c r="C1868">
        <v>3414.6</v>
      </c>
      <c r="D1868">
        <v>3479</v>
      </c>
      <c r="E1868">
        <v>3394.2</v>
      </c>
      <c r="F1868">
        <v>15006250</v>
      </c>
      <c r="G1868">
        <v>1.32E-2</v>
      </c>
    </row>
    <row r="1869" spans="1:7" x14ac:dyDescent="0.2">
      <c r="A1869" s="1">
        <v>43494</v>
      </c>
      <c r="B1869">
        <v>3414.8</v>
      </c>
      <c r="C1869">
        <v>3442.8</v>
      </c>
      <c r="D1869">
        <v>3450.1</v>
      </c>
      <c r="E1869">
        <v>3368.2</v>
      </c>
      <c r="F1869">
        <v>26931160</v>
      </c>
      <c r="G1869">
        <v>-8.0999999999999996E-3</v>
      </c>
    </row>
    <row r="1870" spans="1:7" x14ac:dyDescent="0.2">
      <c r="A1870" s="1">
        <v>43493</v>
      </c>
      <c r="B1870">
        <v>3442.8</v>
      </c>
      <c r="C1870">
        <v>3555.8</v>
      </c>
      <c r="D1870">
        <v>3561.2</v>
      </c>
      <c r="E1870">
        <v>3395.7</v>
      </c>
      <c r="F1870">
        <v>52772250</v>
      </c>
      <c r="G1870">
        <v>-3.1699999999999999E-2</v>
      </c>
    </row>
    <row r="1871" spans="1:7" x14ac:dyDescent="0.2">
      <c r="A1871" s="1">
        <v>43492</v>
      </c>
      <c r="B1871">
        <v>3555.6</v>
      </c>
      <c r="C1871">
        <v>3570.9</v>
      </c>
      <c r="D1871">
        <v>3583.2</v>
      </c>
      <c r="E1871">
        <v>3509.2</v>
      </c>
      <c r="F1871">
        <v>928040</v>
      </c>
      <c r="G1871">
        <v>-4.3E-3</v>
      </c>
    </row>
    <row r="1872" spans="1:7" x14ac:dyDescent="0.2">
      <c r="A1872" s="1">
        <v>43491</v>
      </c>
      <c r="B1872">
        <v>3570.9</v>
      </c>
      <c r="C1872">
        <v>3572</v>
      </c>
      <c r="D1872">
        <v>3652.5</v>
      </c>
      <c r="E1872">
        <v>3556.1</v>
      </c>
      <c r="F1872">
        <v>23790250</v>
      </c>
      <c r="G1872">
        <v>-2.9999999999999997E-4</v>
      </c>
    </row>
    <row r="1873" spans="1:7" x14ac:dyDescent="0.2">
      <c r="A1873" s="1">
        <v>43490</v>
      </c>
      <c r="B1873">
        <v>3572</v>
      </c>
      <c r="C1873">
        <v>3574.3</v>
      </c>
      <c r="D1873">
        <v>3582.6</v>
      </c>
      <c r="E1873">
        <v>3542.2</v>
      </c>
      <c r="F1873">
        <v>39951210</v>
      </c>
      <c r="G1873">
        <v>-5.9999999999999995E-4</v>
      </c>
    </row>
    <row r="1874" spans="1:7" x14ac:dyDescent="0.2">
      <c r="A1874" s="1">
        <v>43489</v>
      </c>
      <c r="B1874">
        <v>3574.3</v>
      </c>
      <c r="C1874">
        <v>3561.4</v>
      </c>
      <c r="D1874">
        <v>3587</v>
      </c>
      <c r="E1874">
        <v>3539.7</v>
      </c>
      <c r="F1874">
        <v>25716000</v>
      </c>
      <c r="G1874">
        <v>3.5999999999999999E-3</v>
      </c>
    </row>
    <row r="1875" spans="1:7" x14ac:dyDescent="0.2">
      <c r="A1875" s="1">
        <v>43488</v>
      </c>
      <c r="B1875">
        <v>3561.5</v>
      </c>
      <c r="C1875">
        <v>3580.1</v>
      </c>
      <c r="D1875">
        <v>3608.3</v>
      </c>
      <c r="E1875">
        <v>3532.8</v>
      </c>
      <c r="F1875">
        <v>38790690</v>
      </c>
      <c r="G1875">
        <v>-5.1999999999999998E-3</v>
      </c>
    </row>
    <row r="1876" spans="1:7" x14ac:dyDescent="0.2">
      <c r="A1876" s="1">
        <v>43487</v>
      </c>
      <c r="B1876">
        <v>3580.1</v>
      </c>
      <c r="C1876">
        <v>3536.9</v>
      </c>
      <c r="D1876">
        <v>3607.9</v>
      </c>
      <c r="E1876">
        <v>3465.2</v>
      </c>
      <c r="F1876">
        <v>31339000</v>
      </c>
      <c r="G1876">
        <v>1.23E-2</v>
      </c>
    </row>
    <row r="1877" spans="1:7" x14ac:dyDescent="0.2">
      <c r="A1877" s="1">
        <v>43486</v>
      </c>
      <c r="B1877">
        <v>3536.7</v>
      </c>
      <c r="C1877">
        <v>3542.7</v>
      </c>
      <c r="D1877">
        <v>3561.4</v>
      </c>
      <c r="E1877">
        <v>3505.4</v>
      </c>
      <c r="F1877">
        <v>6700890</v>
      </c>
      <c r="G1877">
        <v>-1.6000000000000001E-3</v>
      </c>
    </row>
    <row r="1878" spans="1:7" x14ac:dyDescent="0.2">
      <c r="A1878" s="1">
        <v>43485</v>
      </c>
      <c r="B1878">
        <v>3542.3</v>
      </c>
      <c r="C1878">
        <v>3676.2</v>
      </c>
      <c r="D1878">
        <v>3699.1</v>
      </c>
      <c r="E1878">
        <v>3503.9</v>
      </c>
      <c r="F1878">
        <v>17462610</v>
      </c>
      <c r="G1878">
        <v>-3.6799999999999999E-2</v>
      </c>
    </row>
    <row r="1879" spans="1:7" x14ac:dyDescent="0.2">
      <c r="A1879" s="1">
        <v>43484</v>
      </c>
      <c r="B1879">
        <v>3677.8</v>
      </c>
      <c r="C1879">
        <v>3605.8</v>
      </c>
      <c r="D1879">
        <v>3715.2</v>
      </c>
      <c r="E1879">
        <v>3604.1</v>
      </c>
      <c r="F1879">
        <v>3222359.9999999995</v>
      </c>
      <c r="G1879">
        <v>0.02</v>
      </c>
    </row>
    <row r="1880" spans="1:7" x14ac:dyDescent="0.2">
      <c r="A1880" s="1">
        <v>43483</v>
      </c>
      <c r="B1880">
        <v>3605.6</v>
      </c>
      <c r="C1880">
        <v>3626.3</v>
      </c>
      <c r="D1880">
        <v>3627.9</v>
      </c>
      <c r="E1880">
        <v>3575.7</v>
      </c>
      <c r="F1880">
        <v>7810560</v>
      </c>
      <c r="G1880">
        <v>-5.7000000000000002E-3</v>
      </c>
    </row>
    <row r="1881" spans="1:7" x14ac:dyDescent="0.2">
      <c r="A1881" s="1">
        <v>43482</v>
      </c>
      <c r="B1881">
        <v>3626.4</v>
      </c>
      <c r="C1881">
        <v>3588.1</v>
      </c>
      <c r="D1881">
        <v>3636.7</v>
      </c>
      <c r="E1881">
        <v>3554.8</v>
      </c>
      <c r="F1881">
        <v>5251000</v>
      </c>
      <c r="G1881">
        <v>1.0699999999999999E-2</v>
      </c>
    </row>
    <row r="1882" spans="1:7" x14ac:dyDescent="0.2">
      <c r="A1882" s="1">
        <v>43481</v>
      </c>
      <c r="B1882">
        <v>3588</v>
      </c>
      <c r="C1882">
        <v>3570.6</v>
      </c>
      <c r="D1882">
        <v>3644.1</v>
      </c>
      <c r="E1882">
        <v>3561.4</v>
      </c>
      <c r="F1882">
        <v>16569560</v>
      </c>
      <c r="G1882">
        <v>4.7000000000000002E-3</v>
      </c>
    </row>
    <row r="1883" spans="1:7" x14ac:dyDescent="0.2">
      <c r="A1883" s="1">
        <v>43480</v>
      </c>
      <c r="B1883">
        <v>3571.3</v>
      </c>
      <c r="C1883">
        <v>3637.5</v>
      </c>
      <c r="D1883">
        <v>3660.8</v>
      </c>
      <c r="E1883">
        <v>3545.7</v>
      </c>
      <c r="F1883">
        <v>46312250</v>
      </c>
      <c r="G1883">
        <v>-1.84E-2</v>
      </c>
    </row>
    <row r="1884" spans="1:7" x14ac:dyDescent="0.2">
      <c r="A1884" s="1">
        <v>43479</v>
      </c>
      <c r="B1884">
        <v>3638.1</v>
      </c>
      <c r="C1884">
        <v>3490.4</v>
      </c>
      <c r="D1884">
        <v>3672</v>
      </c>
      <c r="E1884">
        <v>3490.4</v>
      </c>
      <c r="F1884">
        <v>50213489.999999993</v>
      </c>
      <c r="G1884">
        <v>4.24E-2</v>
      </c>
    </row>
    <row r="1885" spans="1:7" x14ac:dyDescent="0.2">
      <c r="A1885" s="1">
        <v>43478</v>
      </c>
      <c r="B1885">
        <v>3490.2</v>
      </c>
      <c r="C1885">
        <v>3597.3</v>
      </c>
      <c r="D1885">
        <v>3617.6</v>
      </c>
      <c r="E1885">
        <v>3473.2</v>
      </c>
      <c r="F1885">
        <v>35770410</v>
      </c>
      <c r="G1885">
        <v>-2.98E-2</v>
      </c>
    </row>
    <row r="1886" spans="1:7" x14ac:dyDescent="0.2">
      <c r="A1886" s="1">
        <v>43477</v>
      </c>
      <c r="B1886">
        <v>3597.2</v>
      </c>
      <c r="C1886">
        <v>3616.6</v>
      </c>
      <c r="D1886">
        <v>3633.9</v>
      </c>
      <c r="E1886">
        <v>3561.3</v>
      </c>
      <c r="F1886">
        <v>2610360</v>
      </c>
      <c r="G1886">
        <v>-5.3E-3</v>
      </c>
    </row>
    <row r="1887" spans="1:7" x14ac:dyDescent="0.2">
      <c r="A1887" s="1">
        <v>43476</v>
      </c>
      <c r="B1887">
        <v>3616.5</v>
      </c>
      <c r="C1887">
        <v>3603.3</v>
      </c>
      <c r="D1887">
        <v>3655.7</v>
      </c>
      <c r="E1887">
        <v>3563.1</v>
      </c>
      <c r="F1887">
        <v>35304960</v>
      </c>
      <c r="G1887">
        <v>3.5000000000000001E-3</v>
      </c>
    </row>
    <row r="1888" spans="1:7" x14ac:dyDescent="0.2">
      <c r="A1888" s="1">
        <v>43475</v>
      </c>
      <c r="B1888">
        <v>3603.7</v>
      </c>
      <c r="C1888">
        <v>3978.9</v>
      </c>
      <c r="D1888">
        <v>4007.7</v>
      </c>
      <c r="E1888">
        <v>3562.1</v>
      </c>
      <c r="F1888">
        <v>21616610</v>
      </c>
      <c r="G1888">
        <v>-9.4100000000000003E-2</v>
      </c>
    </row>
    <row r="1889" spans="1:7" x14ac:dyDescent="0.2">
      <c r="A1889" s="1">
        <v>43474</v>
      </c>
      <c r="B1889">
        <v>3978</v>
      </c>
      <c r="C1889">
        <v>3971</v>
      </c>
      <c r="D1889">
        <v>4014.2</v>
      </c>
      <c r="E1889">
        <v>3957.5</v>
      </c>
      <c r="F1889">
        <v>19883640</v>
      </c>
      <c r="G1889">
        <v>1.6999999999999999E-3</v>
      </c>
    </row>
    <row r="1890" spans="1:7" x14ac:dyDescent="0.2">
      <c r="A1890" s="1">
        <v>43473</v>
      </c>
      <c r="B1890">
        <v>3971</v>
      </c>
      <c r="C1890">
        <v>3985.8</v>
      </c>
      <c r="D1890">
        <v>4070.5</v>
      </c>
      <c r="E1890">
        <v>3943.1</v>
      </c>
      <c r="F1890">
        <v>4112640.0000000005</v>
      </c>
      <c r="G1890">
        <v>-3.7000000000000002E-3</v>
      </c>
    </row>
    <row r="1891" spans="1:7" x14ac:dyDescent="0.2">
      <c r="A1891" s="1">
        <v>43472</v>
      </c>
      <c r="B1891">
        <v>3985.9</v>
      </c>
      <c r="C1891">
        <v>4004.3</v>
      </c>
      <c r="D1891">
        <v>4028</v>
      </c>
      <c r="E1891">
        <v>3945.5</v>
      </c>
      <c r="F1891">
        <v>44077440</v>
      </c>
      <c r="G1891">
        <v>-4.4999999999999997E-3</v>
      </c>
    </row>
    <row r="1892" spans="1:7" x14ac:dyDescent="0.2">
      <c r="A1892" s="1">
        <v>43471</v>
      </c>
      <c r="B1892">
        <v>4004.1</v>
      </c>
      <c r="C1892">
        <v>3785.7</v>
      </c>
      <c r="D1892">
        <v>4034.1</v>
      </c>
      <c r="E1892">
        <v>3758.5</v>
      </c>
      <c r="F1892">
        <v>47160210</v>
      </c>
      <c r="G1892">
        <v>5.7799999999999997E-2</v>
      </c>
    </row>
    <row r="1893" spans="1:7" x14ac:dyDescent="0.2">
      <c r="A1893" s="1">
        <v>43470</v>
      </c>
      <c r="B1893">
        <v>3785.4</v>
      </c>
      <c r="C1893">
        <v>3802.8</v>
      </c>
      <c r="D1893">
        <v>3846.7</v>
      </c>
      <c r="E1893">
        <v>3769</v>
      </c>
      <c r="F1893">
        <v>21080250</v>
      </c>
      <c r="G1893">
        <v>-4.5999999999999999E-3</v>
      </c>
    </row>
    <row r="1894" spans="1:7" x14ac:dyDescent="0.2">
      <c r="A1894" s="1">
        <v>43469</v>
      </c>
      <c r="B1894">
        <v>3802.7</v>
      </c>
      <c r="C1894">
        <v>3780.5</v>
      </c>
      <c r="D1894">
        <v>3823.9</v>
      </c>
      <c r="E1894">
        <v>3720</v>
      </c>
      <c r="F1894">
        <v>34209000</v>
      </c>
      <c r="G1894">
        <v>6.0000000000000001E-3</v>
      </c>
    </row>
    <row r="1895" spans="1:7" x14ac:dyDescent="0.2">
      <c r="A1895" s="1">
        <v>43468</v>
      </c>
      <c r="B1895">
        <v>3780.1</v>
      </c>
      <c r="C1895">
        <v>3874.1</v>
      </c>
      <c r="D1895">
        <v>3875.8</v>
      </c>
      <c r="E1895">
        <v>3753</v>
      </c>
      <c r="F1895">
        <v>14410240</v>
      </c>
      <c r="G1895">
        <v>-2.4199999999999999E-2</v>
      </c>
    </row>
    <row r="1896" spans="1:7" x14ac:dyDescent="0.2">
      <c r="A1896" s="1">
        <v>43467</v>
      </c>
      <c r="B1896">
        <v>3873.8</v>
      </c>
      <c r="C1896">
        <v>3809.7</v>
      </c>
      <c r="D1896">
        <v>3894.8</v>
      </c>
      <c r="E1896">
        <v>3768.1</v>
      </c>
      <c r="F1896">
        <v>26060090</v>
      </c>
      <c r="G1896">
        <v>1.6899999999999998E-2</v>
      </c>
    </row>
    <row r="1897" spans="1:7" x14ac:dyDescent="0.2">
      <c r="A1897" s="1">
        <v>43466</v>
      </c>
      <c r="B1897">
        <v>3809.4</v>
      </c>
      <c r="C1897">
        <v>3709.5</v>
      </c>
      <c r="D1897">
        <v>3814.3</v>
      </c>
      <c r="E1897">
        <v>3664.4</v>
      </c>
      <c r="F1897">
        <v>5160210</v>
      </c>
      <c r="G1897">
        <v>2.69E-2</v>
      </c>
    </row>
    <row r="1898" spans="1:7" x14ac:dyDescent="0.2">
      <c r="A1898" s="1">
        <v>43465</v>
      </c>
      <c r="B1898">
        <v>3709.4</v>
      </c>
      <c r="C1898">
        <v>3815.1</v>
      </c>
      <c r="D1898">
        <v>3819.6</v>
      </c>
      <c r="E1898">
        <v>3658.8</v>
      </c>
      <c r="F1898">
        <v>45303890</v>
      </c>
      <c r="G1898">
        <v>-2.7699999999999999E-2</v>
      </c>
    </row>
    <row r="1899" spans="1:7" x14ac:dyDescent="0.2">
      <c r="A1899" s="1">
        <v>43464</v>
      </c>
      <c r="B1899">
        <v>3815</v>
      </c>
      <c r="C1899">
        <v>3708.2</v>
      </c>
      <c r="D1899">
        <v>3837.7</v>
      </c>
      <c r="E1899">
        <v>3682.5</v>
      </c>
      <c r="F1899">
        <v>8825890</v>
      </c>
      <c r="G1899">
        <v>2.92E-2</v>
      </c>
    </row>
    <row r="1900" spans="1:7" x14ac:dyDescent="0.2">
      <c r="A1900" s="1">
        <v>43463</v>
      </c>
      <c r="B1900">
        <v>3706.8</v>
      </c>
      <c r="C1900">
        <v>3861.6</v>
      </c>
      <c r="D1900">
        <v>3899.6</v>
      </c>
      <c r="E1900">
        <v>3696</v>
      </c>
      <c r="F1900">
        <v>20721810</v>
      </c>
      <c r="G1900">
        <v>-4.0099999999999997E-2</v>
      </c>
    </row>
    <row r="1901" spans="1:7" x14ac:dyDescent="0.2">
      <c r="A1901" s="1">
        <v>43462</v>
      </c>
      <c r="B1901">
        <v>3861.6</v>
      </c>
      <c r="C1901">
        <v>3587.1</v>
      </c>
      <c r="D1901">
        <v>3900.3</v>
      </c>
      <c r="E1901">
        <v>3565.5</v>
      </c>
      <c r="F1901">
        <v>13565760</v>
      </c>
      <c r="G1901">
        <v>7.6600000000000001E-2</v>
      </c>
    </row>
    <row r="1902" spans="1:7" x14ac:dyDescent="0.2">
      <c r="A1902" s="1">
        <v>43461</v>
      </c>
      <c r="B1902">
        <v>3586.9</v>
      </c>
      <c r="C1902">
        <v>3793.4</v>
      </c>
      <c r="D1902">
        <v>3822.6</v>
      </c>
      <c r="E1902">
        <v>3560.8</v>
      </c>
      <c r="F1902">
        <v>23911360.000000004</v>
      </c>
      <c r="G1902">
        <v>-5.45E-2</v>
      </c>
    </row>
    <row r="1903" spans="1:7" x14ac:dyDescent="0.2">
      <c r="A1903" s="1">
        <v>43460</v>
      </c>
      <c r="B1903">
        <v>3793.7</v>
      </c>
      <c r="C1903">
        <v>3762.8</v>
      </c>
      <c r="D1903">
        <v>3841.9</v>
      </c>
      <c r="E1903">
        <v>3680.3</v>
      </c>
      <c r="F1903">
        <v>6238210</v>
      </c>
      <c r="G1903">
        <v>8.3000000000000001E-3</v>
      </c>
    </row>
    <row r="1904" spans="1:7" x14ac:dyDescent="0.2">
      <c r="A1904" s="1">
        <v>43459</v>
      </c>
      <c r="B1904">
        <v>3762.5</v>
      </c>
      <c r="C1904">
        <v>4025.6</v>
      </c>
      <c r="D1904">
        <v>4030.7</v>
      </c>
      <c r="E1904">
        <v>3676.5</v>
      </c>
      <c r="F1904">
        <v>63068360.000000007</v>
      </c>
      <c r="G1904">
        <v>-6.5500000000000003E-2</v>
      </c>
    </row>
    <row r="1905" spans="1:7" x14ac:dyDescent="0.2">
      <c r="A1905" s="1">
        <v>43458</v>
      </c>
      <c r="B1905">
        <v>4026.1</v>
      </c>
      <c r="C1905">
        <v>3944.5</v>
      </c>
      <c r="D1905">
        <v>4208.2</v>
      </c>
      <c r="E1905">
        <v>3941.9</v>
      </c>
      <c r="F1905">
        <v>20772410</v>
      </c>
      <c r="G1905">
        <v>2.07E-2</v>
      </c>
    </row>
    <row r="1906" spans="1:7" x14ac:dyDescent="0.2">
      <c r="A1906" s="1">
        <v>43457</v>
      </c>
      <c r="B1906">
        <v>3944.4</v>
      </c>
      <c r="C1906">
        <v>3964.3</v>
      </c>
      <c r="D1906">
        <v>4037.1</v>
      </c>
      <c r="E1906">
        <v>3904.6</v>
      </c>
      <c r="F1906">
        <v>12016410</v>
      </c>
      <c r="G1906">
        <v>-5.0000000000000001E-3</v>
      </c>
    </row>
    <row r="1907" spans="1:7" x14ac:dyDescent="0.2">
      <c r="A1907" s="1">
        <v>43456</v>
      </c>
      <c r="B1907">
        <v>3964.4</v>
      </c>
      <c r="C1907">
        <v>3850.9</v>
      </c>
      <c r="D1907">
        <v>3977.2</v>
      </c>
      <c r="E1907">
        <v>3803.7</v>
      </c>
      <c r="F1907">
        <v>32720810.000000004</v>
      </c>
      <c r="G1907">
        <v>2.9499999999999998E-2</v>
      </c>
    </row>
    <row r="1908" spans="1:7" x14ac:dyDescent="0.2">
      <c r="A1908" s="1">
        <v>43455</v>
      </c>
      <c r="B1908">
        <v>3850.9</v>
      </c>
      <c r="C1908">
        <v>4075.2</v>
      </c>
      <c r="D1908">
        <v>4153.1000000000004</v>
      </c>
      <c r="E1908">
        <v>3786.9</v>
      </c>
      <c r="F1908">
        <v>56905760</v>
      </c>
      <c r="G1908">
        <v>-5.5199999999999999E-2</v>
      </c>
    </row>
    <row r="1909" spans="1:7" x14ac:dyDescent="0.2">
      <c r="A1909" s="1">
        <v>43454</v>
      </c>
      <c r="B1909">
        <v>4076</v>
      </c>
      <c r="C1909">
        <v>3687.2</v>
      </c>
      <c r="D1909">
        <v>4140.3</v>
      </c>
      <c r="E1909">
        <v>3665.8</v>
      </c>
      <c r="F1909">
        <v>55597640</v>
      </c>
      <c r="G1909">
        <v>0.1055</v>
      </c>
    </row>
    <row r="1910" spans="1:7" x14ac:dyDescent="0.2">
      <c r="A1910" s="1">
        <v>43453</v>
      </c>
      <c r="B1910">
        <v>3687.1</v>
      </c>
      <c r="C1910">
        <v>3668.1</v>
      </c>
      <c r="D1910">
        <v>3924.7</v>
      </c>
      <c r="E1910">
        <v>3647.5</v>
      </c>
      <c r="F1910">
        <v>31696000</v>
      </c>
      <c r="G1910">
        <v>5.1999999999999998E-3</v>
      </c>
    </row>
    <row r="1911" spans="1:7" x14ac:dyDescent="0.2">
      <c r="A1911" s="1">
        <v>43452</v>
      </c>
      <c r="B1911">
        <v>3668</v>
      </c>
      <c r="C1911">
        <v>3526</v>
      </c>
      <c r="D1911">
        <v>3683.1</v>
      </c>
      <c r="E1911">
        <v>3456.9</v>
      </c>
      <c r="F1911">
        <v>37022090</v>
      </c>
      <c r="G1911">
        <v>4.02E-2</v>
      </c>
    </row>
    <row r="1912" spans="1:7" x14ac:dyDescent="0.2">
      <c r="A1912" s="1">
        <v>43451</v>
      </c>
      <c r="B1912">
        <v>3526.1</v>
      </c>
      <c r="C1912">
        <v>3248.3</v>
      </c>
      <c r="D1912">
        <v>3597.4</v>
      </c>
      <c r="E1912">
        <v>3243.1</v>
      </c>
      <c r="F1912">
        <v>41712840</v>
      </c>
      <c r="G1912">
        <v>8.5699999999999998E-2</v>
      </c>
    </row>
    <row r="1913" spans="1:7" x14ac:dyDescent="0.2">
      <c r="A1913" s="1">
        <v>43450</v>
      </c>
      <c r="B1913">
        <v>3247.9</v>
      </c>
      <c r="C1913">
        <v>3228.6</v>
      </c>
      <c r="D1913">
        <v>3305</v>
      </c>
      <c r="E1913">
        <v>3225.9</v>
      </c>
      <c r="F1913">
        <v>23162610</v>
      </c>
      <c r="G1913">
        <v>6.0000000000000001E-3</v>
      </c>
    </row>
    <row r="1914" spans="1:7" x14ac:dyDescent="0.2">
      <c r="A1914" s="1">
        <v>43449</v>
      </c>
      <c r="B1914">
        <v>3228.7</v>
      </c>
      <c r="C1914">
        <v>3247.8</v>
      </c>
      <c r="D1914">
        <v>3282.3</v>
      </c>
      <c r="E1914">
        <v>3177</v>
      </c>
      <c r="F1914">
        <v>31630250</v>
      </c>
      <c r="G1914">
        <v>-5.8999999999999999E-3</v>
      </c>
    </row>
    <row r="1915" spans="1:7" x14ac:dyDescent="0.2">
      <c r="A1915" s="1">
        <v>43448</v>
      </c>
      <c r="B1915">
        <v>3247.8</v>
      </c>
      <c r="C1915">
        <v>3315.4</v>
      </c>
      <c r="D1915">
        <v>3336.6</v>
      </c>
      <c r="E1915">
        <v>3199.1</v>
      </c>
      <c r="F1915">
        <v>24951360</v>
      </c>
      <c r="G1915">
        <v>-2.0400000000000001E-2</v>
      </c>
    </row>
    <row r="1916" spans="1:7" x14ac:dyDescent="0.2">
      <c r="A1916" s="1">
        <v>43447</v>
      </c>
      <c r="B1916">
        <v>3315.3</v>
      </c>
      <c r="C1916">
        <v>3466.2</v>
      </c>
      <c r="D1916">
        <v>3474.4</v>
      </c>
      <c r="E1916">
        <v>3284.8</v>
      </c>
      <c r="F1916">
        <v>38794210</v>
      </c>
      <c r="G1916">
        <v>-4.3499999999999997E-2</v>
      </c>
    </row>
    <row r="1917" spans="1:7" x14ac:dyDescent="0.2">
      <c r="A1917" s="1">
        <v>43446</v>
      </c>
      <c r="B1917">
        <v>3466.1</v>
      </c>
      <c r="C1917">
        <v>3390.2</v>
      </c>
      <c r="D1917">
        <v>3510.2</v>
      </c>
      <c r="E1917">
        <v>3379.4</v>
      </c>
      <c r="F1917">
        <v>6649890</v>
      </c>
      <c r="G1917">
        <v>1.72E-2</v>
      </c>
    </row>
    <row r="1918" spans="1:7" x14ac:dyDescent="0.2">
      <c r="A1918" s="1">
        <v>43445</v>
      </c>
      <c r="B1918">
        <v>3407.7</v>
      </c>
      <c r="C1918">
        <v>3460.4</v>
      </c>
      <c r="D1918">
        <v>3485.9</v>
      </c>
      <c r="E1918">
        <v>3349.9</v>
      </c>
      <c r="F1918">
        <v>22182090</v>
      </c>
      <c r="G1918">
        <v>-1.5299999999999999E-2</v>
      </c>
    </row>
    <row r="1919" spans="1:7" x14ac:dyDescent="0.2">
      <c r="A1919" s="1">
        <v>43444</v>
      </c>
      <c r="B1919">
        <v>3460.5</v>
      </c>
      <c r="C1919">
        <v>3566.9</v>
      </c>
      <c r="D1919">
        <v>3622.4</v>
      </c>
      <c r="E1919">
        <v>3412.7</v>
      </c>
      <c r="F1919">
        <v>19330010</v>
      </c>
      <c r="G1919">
        <v>-0.03</v>
      </c>
    </row>
    <row r="1920" spans="1:7" x14ac:dyDescent="0.2">
      <c r="A1920" s="1">
        <v>43443</v>
      </c>
      <c r="B1920">
        <v>3567.5</v>
      </c>
      <c r="C1920">
        <v>3430.3</v>
      </c>
      <c r="D1920">
        <v>3677.6</v>
      </c>
      <c r="E1920">
        <v>3424.2</v>
      </c>
      <c r="F1920">
        <v>30497490</v>
      </c>
      <c r="G1920">
        <v>0.04</v>
      </c>
    </row>
    <row r="1921" spans="1:7" x14ac:dyDescent="0.2">
      <c r="A1921" s="1">
        <v>43442</v>
      </c>
      <c r="B1921">
        <v>3430.4</v>
      </c>
      <c r="C1921">
        <v>3422.3</v>
      </c>
      <c r="D1921">
        <v>3507.7</v>
      </c>
      <c r="E1921">
        <v>3302.9</v>
      </c>
      <c r="F1921">
        <v>16976000</v>
      </c>
      <c r="G1921">
        <v>2.3999999999999998E-3</v>
      </c>
    </row>
    <row r="1922" spans="1:7" x14ac:dyDescent="0.2">
      <c r="A1922" s="1">
        <v>43441</v>
      </c>
      <c r="B1922">
        <v>3422.2</v>
      </c>
      <c r="C1922">
        <v>3508.9</v>
      </c>
      <c r="D1922">
        <v>3626.6</v>
      </c>
      <c r="E1922">
        <v>3251.8</v>
      </c>
      <c r="F1922">
        <v>21097890</v>
      </c>
      <c r="G1922">
        <v>-2.46E-2</v>
      </c>
    </row>
    <row r="1923" spans="1:7" x14ac:dyDescent="0.2">
      <c r="A1923" s="1">
        <v>43440</v>
      </c>
      <c r="B1923">
        <v>3508.6</v>
      </c>
      <c r="C1923">
        <v>3771.4</v>
      </c>
      <c r="D1923">
        <v>3887.2</v>
      </c>
      <c r="E1923">
        <v>3505.7</v>
      </c>
      <c r="F1923">
        <v>25247160</v>
      </c>
      <c r="G1923">
        <v>-6.9699999999999998E-2</v>
      </c>
    </row>
    <row r="1924" spans="1:7" x14ac:dyDescent="0.2">
      <c r="A1924" s="1">
        <v>43439</v>
      </c>
      <c r="B1924">
        <v>3771.6</v>
      </c>
      <c r="C1924">
        <v>3958.1</v>
      </c>
      <c r="D1924">
        <v>3974.1</v>
      </c>
      <c r="E1924">
        <v>3765.2</v>
      </c>
      <c r="F1924">
        <v>20496000</v>
      </c>
      <c r="G1924">
        <v>-4.7199999999999999E-2</v>
      </c>
    </row>
    <row r="1925" spans="1:7" x14ac:dyDescent="0.2">
      <c r="A1925" s="1">
        <v>43438</v>
      </c>
      <c r="B1925">
        <v>3958.5</v>
      </c>
      <c r="C1925">
        <v>3899.9</v>
      </c>
      <c r="D1925">
        <v>4082.9</v>
      </c>
      <c r="E1925">
        <v>3809.3</v>
      </c>
      <c r="F1925">
        <v>23196410</v>
      </c>
      <c r="G1925">
        <v>1.5599999999999999E-2</v>
      </c>
    </row>
    <row r="1926" spans="1:7" x14ac:dyDescent="0.2">
      <c r="A1926" s="1">
        <v>43437</v>
      </c>
      <c r="B1926">
        <v>3897.8</v>
      </c>
      <c r="C1926">
        <v>4160.3</v>
      </c>
      <c r="D1926">
        <v>4177</v>
      </c>
      <c r="E1926">
        <v>3839.9</v>
      </c>
      <c r="F1926">
        <v>3551000</v>
      </c>
      <c r="G1926">
        <v>-6.3100000000000003E-2</v>
      </c>
    </row>
    <row r="1927" spans="1:7" x14ac:dyDescent="0.2">
      <c r="A1927" s="1">
        <v>43436</v>
      </c>
      <c r="B1927">
        <v>4160.3999999999996</v>
      </c>
      <c r="C1927">
        <v>4196.2</v>
      </c>
      <c r="D1927">
        <v>4316.1000000000004</v>
      </c>
      <c r="E1927">
        <v>4105.3</v>
      </c>
      <c r="F1927">
        <v>18813690</v>
      </c>
      <c r="G1927">
        <v>-8.5000000000000006E-3</v>
      </c>
    </row>
    <row r="1928" spans="1:7" x14ac:dyDescent="0.2">
      <c r="A1928" s="1">
        <v>43435</v>
      </c>
      <c r="B1928">
        <v>4196.2</v>
      </c>
      <c r="C1928">
        <v>4038.7</v>
      </c>
      <c r="D1928">
        <v>4299.1000000000004</v>
      </c>
      <c r="E1928">
        <v>3967.1</v>
      </c>
      <c r="F1928">
        <v>9489000</v>
      </c>
      <c r="G1928">
        <v>3.8699999999999998E-2</v>
      </c>
    </row>
    <row r="1929" spans="1:7" x14ac:dyDescent="0.2">
      <c r="A1929" s="1">
        <v>43434</v>
      </c>
      <c r="B1929">
        <v>4039.7</v>
      </c>
      <c r="C1929">
        <v>4296.8</v>
      </c>
      <c r="D1929">
        <v>4340.6000000000004</v>
      </c>
      <c r="E1929">
        <v>3954.5</v>
      </c>
      <c r="F1929">
        <v>23115040</v>
      </c>
      <c r="G1929">
        <v>-5.9799999999999999E-2</v>
      </c>
    </row>
    <row r="1930" spans="1:7" x14ac:dyDescent="0.2">
      <c r="A1930" s="1">
        <v>43433</v>
      </c>
      <c r="B1930">
        <v>4296.5</v>
      </c>
      <c r="C1930">
        <v>4265.5</v>
      </c>
      <c r="D1930">
        <v>4440.1000000000004</v>
      </c>
      <c r="E1930">
        <v>4140.6000000000004</v>
      </c>
      <c r="F1930">
        <v>19065160</v>
      </c>
      <c r="G1930">
        <v>7.3000000000000001E-3</v>
      </c>
    </row>
    <row r="1931" spans="1:7" x14ac:dyDescent="0.2">
      <c r="A1931" s="1">
        <v>43432</v>
      </c>
      <c r="B1931">
        <v>4265.3999999999996</v>
      </c>
      <c r="C1931">
        <v>3866.4</v>
      </c>
      <c r="D1931">
        <v>4391.8</v>
      </c>
      <c r="E1931">
        <v>3866.4</v>
      </c>
      <c r="F1931">
        <v>2132160</v>
      </c>
      <c r="G1931">
        <v>0.1032</v>
      </c>
    </row>
    <row r="1932" spans="1:7" x14ac:dyDescent="0.2">
      <c r="A1932" s="1">
        <v>43431</v>
      </c>
      <c r="B1932">
        <v>3866.5</v>
      </c>
      <c r="C1932">
        <v>3840.3</v>
      </c>
      <c r="D1932">
        <v>3920.6</v>
      </c>
      <c r="E1932">
        <v>3687.8</v>
      </c>
      <c r="F1932">
        <v>12346290</v>
      </c>
      <c r="G1932">
        <v>7.7000000000000002E-3</v>
      </c>
    </row>
    <row r="1933" spans="1:7" x14ac:dyDescent="0.2">
      <c r="A1933" s="1">
        <v>43430</v>
      </c>
      <c r="B1933">
        <v>3837</v>
      </c>
      <c r="C1933">
        <v>4061</v>
      </c>
      <c r="D1933">
        <v>4179</v>
      </c>
      <c r="E1933">
        <v>3679.8</v>
      </c>
      <c r="F1933">
        <v>2284160</v>
      </c>
      <c r="G1933">
        <v>-5.5399999999999998E-2</v>
      </c>
    </row>
    <row r="1934" spans="1:7" x14ac:dyDescent="0.2">
      <c r="A1934" s="1">
        <v>43429</v>
      </c>
      <c r="B1934">
        <v>4062.2</v>
      </c>
      <c r="C1934">
        <v>3920.3</v>
      </c>
      <c r="D1934">
        <v>4198.3999999999996</v>
      </c>
      <c r="E1934">
        <v>3634.2</v>
      </c>
      <c r="F1934">
        <v>58895250.000000007</v>
      </c>
      <c r="G1934">
        <v>3.6200000000000003E-2</v>
      </c>
    </row>
    <row r="1935" spans="1:7" x14ac:dyDescent="0.2">
      <c r="A1935" s="1">
        <v>43428</v>
      </c>
      <c r="B1935">
        <v>3920.4</v>
      </c>
      <c r="C1935">
        <v>4397.3</v>
      </c>
      <c r="D1935">
        <v>4494.6000000000004</v>
      </c>
      <c r="E1935">
        <v>3821.5</v>
      </c>
      <c r="F1935">
        <v>27555840.000000004</v>
      </c>
      <c r="G1935">
        <v>-0.1086</v>
      </c>
    </row>
    <row r="1936" spans="1:7" x14ac:dyDescent="0.2">
      <c r="A1936" s="1">
        <v>43427</v>
      </c>
      <c r="B1936">
        <v>4398</v>
      </c>
      <c r="C1936">
        <v>4360.8999999999996</v>
      </c>
      <c r="D1936">
        <v>4455.6000000000004</v>
      </c>
      <c r="E1936">
        <v>4223.7</v>
      </c>
      <c r="F1936">
        <v>34550010</v>
      </c>
      <c r="G1936">
        <v>9.5999999999999992E-3</v>
      </c>
    </row>
    <row r="1937" spans="1:7" x14ac:dyDescent="0.2">
      <c r="A1937" s="1">
        <v>43426</v>
      </c>
      <c r="B1937">
        <v>4356</v>
      </c>
      <c r="C1937">
        <v>4646.3999999999996</v>
      </c>
      <c r="D1937">
        <v>4695.7</v>
      </c>
      <c r="E1937">
        <v>4346.7</v>
      </c>
      <c r="F1937">
        <v>22257250.000000004</v>
      </c>
      <c r="G1937">
        <v>-6.0900000000000003E-2</v>
      </c>
    </row>
    <row r="1938" spans="1:7" x14ac:dyDescent="0.2">
      <c r="A1938" s="1">
        <v>43425</v>
      </c>
      <c r="B1938">
        <v>4638.7</v>
      </c>
      <c r="C1938">
        <v>4523</v>
      </c>
      <c r="D1938">
        <v>4743.7</v>
      </c>
      <c r="E1938">
        <v>4393</v>
      </c>
      <c r="F1938">
        <v>30542760</v>
      </c>
      <c r="G1938">
        <v>2.52E-2</v>
      </c>
    </row>
    <row r="1939" spans="1:7" x14ac:dyDescent="0.2">
      <c r="A1939" s="1">
        <v>43424</v>
      </c>
      <c r="B1939">
        <v>4524.6000000000004</v>
      </c>
      <c r="C1939">
        <v>4883.6000000000004</v>
      </c>
      <c r="D1939">
        <v>5013.3999999999996</v>
      </c>
      <c r="E1939">
        <v>4272.3</v>
      </c>
      <c r="F1939">
        <v>5712640</v>
      </c>
      <c r="G1939">
        <v>-7.3599999999999999E-2</v>
      </c>
    </row>
    <row r="1940" spans="1:7" x14ac:dyDescent="0.2">
      <c r="A1940" s="1">
        <v>43423</v>
      </c>
      <c r="B1940">
        <v>4883.8</v>
      </c>
      <c r="C1940">
        <v>5660.4</v>
      </c>
      <c r="D1940">
        <v>5662.5</v>
      </c>
      <c r="E1940">
        <v>4831.1000000000004</v>
      </c>
      <c r="F1940">
        <v>12434760</v>
      </c>
      <c r="G1940">
        <v>-0.13689999999999999</v>
      </c>
    </row>
    <row r="1941" spans="1:7" x14ac:dyDescent="0.2">
      <c r="A1941" s="1">
        <v>43422</v>
      </c>
      <c r="B1941">
        <v>5658.3</v>
      </c>
      <c r="C1941">
        <v>5621</v>
      </c>
      <c r="D1941">
        <v>5727.9</v>
      </c>
      <c r="E1941">
        <v>5615.5</v>
      </c>
      <c r="F1941">
        <v>10790240</v>
      </c>
      <c r="G1941">
        <v>6.4999999999999997E-3</v>
      </c>
    </row>
    <row r="1942" spans="1:7" x14ac:dyDescent="0.2">
      <c r="A1942" s="1">
        <v>43421</v>
      </c>
      <c r="B1942">
        <v>5621.8</v>
      </c>
      <c r="C1942">
        <v>5636.2</v>
      </c>
      <c r="D1942">
        <v>5645.5</v>
      </c>
      <c r="E1942">
        <v>5561.4</v>
      </c>
      <c r="F1942">
        <v>7982010</v>
      </c>
      <c r="G1942">
        <v>-2.5999999999999999E-3</v>
      </c>
    </row>
    <row r="1943" spans="1:7" x14ac:dyDescent="0.2">
      <c r="A1943" s="1">
        <v>43420</v>
      </c>
      <c r="B1943">
        <v>5636.2</v>
      </c>
      <c r="C1943">
        <v>5723.5</v>
      </c>
      <c r="D1943">
        <v>5747.7</v>
      </c>
      <c r="E1943">
        <v>5539.7</v>
      </c>
      <c r="F1943">
        <v>2689440</v>
      </c>
      <c r="G1943">
        <v>-1.4500000000000001E-2</v>
      </c>
    </row>
    <row r="1944" spans="1:7" x14ac:dyDescent="0.2">
      <c r="A1944" s="1">
        <v>43419</v>
      </c>
      <c r="B1944">
        <v>5718.9</v>
      </c>
      <c r="C1944">
        <v>5854</v>
      </c>
      <c r="D1944">
        <v>5878.5</v>
      </c>
      <c r="E1944">
        <v>5384.1</v>
      </c>
      <c r="F1944">
        <v>32323960</v>
      </c>
      <c r="G1944">
        <v>-2.1100000000000001E-2</v>
      </c>
    </row>
    <row r="1945" spans="1:7" x14ac:dyDescent="0.2">
      <c r="A1945" s="1">
        <v>43418</v>
      </c>
      <c r="B1945">
        <v>5842.4</v>
      </c>
      <c r="C1945">
        <v>6428.9</v>
      </c>
      <c r="D1945">
        <v>6453.3</v>
      </c>
      <c r="E1945">
        <v>5619.2</v>
      </c>
      <c r="F1945">
        <v>9202410</v>
      </c>
      <c r="G1945">
        <v>-9.1300000000000006E-2</v>
      </c>
    </row>
    <row r="1946" spans="1:7" x14ac:dyDescent="0.2">
      <c r="A1946" s="1">
        <v>43417</v>
      </c>
      <c r="B1946">
        <v>6429.2</v>
      </c>
      <c r="C1946">
        <v>6435</v>
      </c>
      <c r="D1946">
        <v>6466.8</v>
      </c>
      <c r="E1946">
        <v>6386.7</v>
      </c>
      <c r="F1946">
        <v>8256000</v>
      </c>
      <c r="G1946">
        <v>-8.9999999999999998E-4</v>
      </c>
    </row>
    <row r="1947" spans="1:7" x14ac:dyDescent="0.2">
      <c r="A1947" s="1">
        <v>43416</v>
      </c>
      <c r="B1947">
        <v>6435</v>
      </c>
      <c r="C1947">
        <v>6445</v>
      </c>
      <c r="D1947">
        <v>6475.9</v>
      </c>
      <c r="E1947">
        <v>6409.4</v>
      </c>
      <c r="F1947">
        <v>2082560</v>
      </c>
      <c r="G1947">
        <v>-1.6999999999999999E-3</v>
      </c>
    </row>
    <row r="1948" spans="1:7" x14ac:dyDescent="0.2">
      <c r="A1948" s="1">
        <v>43415</v>
      </c>
      <c r="B1948">
        <v>6446.1</v>
      </c>
      <c r="C1948">
        <v>6427.1</v>
      </c>
      <c r="D1948">
        <v>6451.7</v>
      </c>
      <c r="E1948">
        <v>6359</v>
      </c>
      <c r="F1948">
        <v>5096000</v>
      </c>
      <c r="G1948">
        <v>3.0000000000000001E-3</v>
      </c>
    </row>
    <row r="1949" spans="1:7" x14ac:dyDescent="0.2">
      <c r="A1949" s="1">
        <v>43414</v>
      </c>
      <c r="B1949">
        <v>6427.1</v>
      </c>
      <c r="C1949">
        <v>6411.9</v>
      </c>
      <c r="D1949">
        <v>6461.7</v>
      </c>
      <c r="E1949">
        <v>6411.7</v>
      </c>
      <c r="F1949">
        <v>10080690</v>
      </c>
      <c r="G1949">
        <v>2.3999999999999998E-3</v>
      </c>
    </row>
    <row r="1950" spans="1:7" x14ac:dyDescent="0.2">
      <c r="A1950" s="1">
        <v>43413</v>
      </c>
      <c r="B1950">
        <v>6412</v>
      </c>
      <c r="C1950">
        <v>6473.8</v>
      </c>
      <c r="D1950">
        <v>6496.1</v>
      </c>
      <c r="E1950">
        <v>6390</v>
      </c>
      <c r="F1950">
        <v>9096000</v>
      </c>
      <c r="G1950">
        <v>-9.5999999999999992E-3</v>
      </c>
    </row>
    <row r="1951" spans="1:7" x14ac:dyDescent="0.2">
      <c r="A1951" s="1">
        <v>43412</v>
      </c>
      <c r="B1951">
        <v>6474</v>
      </c>
      <c r="C1951">
        <v>6565.3</v>
      </c>
      <c r="D1951">
        <v>6577.3</v>
      </c>
      <c r="E1951">
        <v>6466.3</v>
      </c>
      <c r="F1951">
        <v>4779000</v>
      </c>
      <c r="G1951">
        <v>-1.3899999999999999E-2</v>
      </c>
    </row>
    <row r="1952" spans="1:7" x14ac:dyDescent="0.2">
      <c r="A1952" s="1">
        <v>43411</v>
      </c>
      <c r="B1952">
        <v>6565.3</v>
      </c>
      <c r="C1952">
        <v>6503.1</v>
      </c>
      <c r="D1952">
        <v>6594.3</v>
      </c>
      <c r="E1952">
        <v>6502</v>
      </c>
      <c r="F1952">
        <v>12977760</v>
      </c>
      <c r="G1952">
        <v>9.5999999999999992E-3</v>
      </c>
    </row>
    <row r="1953" spans="1:7" x14ac:dyDescent="0.2">
      <c r="A1953" s="1">
        <v>43410</v>
      </c>
      <c r="B1953">
        <v>6502.8</v>
      </c>
      <c r="C1953">
        <v>6460.4</v>
      </c>
      <c r="D1953">
        <v>6509.6</v>
      </c>
      <c r="E1953">
        <v>6441.6</v>
      </c>
      <c r="F1953">
        <v>13473690</v>
      </c>
      <c r="G1953">
        <v>6.7000000000000002E-3</v>
      </c>
    </row>
    <row r="1954" spans="1:7" x14ac:dyDescent="0.2">
      <c r="A1954" s="1">
        <v>43409</v>
      </c>
      <c r="B1954">
        <v>6459.7</v>
      </c>
      <c r="C1954">
        <v>6478.2</v>
      </c>
      <c r="D1954">
        <v>6489.2</v>
      </c>
      <c r="E1954">
        <v>6431.7</v>
      </c>
      <c r="F1954">
        <v>6554010</v>
      </c>
      <c r="G1954">
        <v>-2.8999999999999998E-3</v>
      </c>
    </row>
    <row r="1955" spans="1:7" x14ac:dyDescent="0.2">
      <c r="A1955" s="1">
        <v>43408</v>
      </c>
      <c r="B1955">
        <v>6478.2</v>
      </c>
      <c r="C1955">
        <v>6386.2</v>
      </c>
      <c r="D1955">
        <v>6508.9</v>
      </c>
      <c r="E1955">
        <v>6359.7</v>
      </c>
      <c r="F1955">
        <v>9785760</v>
      </c>
      <c r="G1955">
        <v>1.44E-2</v>
      </c>
    </row>
    <row r="1956" spans="1:7" x14ac:dyDescent="0.2">
      <c r="A1956" s="1">
        <v>43407</v>
      </c>
      <c r="B1956">
        <v>6386.2</v>
      </c>
      <c r="C1956">
        <v>6424.5</v>
      </c>
      <c r="D1956">
        <v>6429.5</v>
      </c>
      <c r="E1956">
        <v>6346.2</v>
      </c>
      <c r="F1956">
        <v>9478560</v>
      </c>
      <c r="G1956">
        <v>-6.0000000000000001E-3</v>
      </c>
    </row>
    <row r="1957" spans="1:7" x14ac:dyDescent="0.2">
      <c r="A1957" s="1">
        <v>43406</v>
      </c>
      <c r="B1957">
        <v>6424.7</v>
      </c>
      <c r="C1957">
        <v>6400.5</v>
      </c>
      <c r="D1957">
        <v>6444.3</v>
      </c>
      <c r="E1957">
        <v>6390.9</v>
      </c>
      <c r="F1957">
        <v>11820690</v>
      </c>
      <c r="G1957">
        <v>3.8E-3</v>
      </c>
    </row>
    <row r="1958" spans="1:7" x14ac:dyDescent="0.2">
      <c r="A1958" s="1">
        <v>43405</v>
      </c>
      <c r="B1958">
        <v>6400.5</v>
      </c>
      <c r="C1958">
        <v>6365.9</v>
      </c>
      <c r="D1958">
        <v>6421.8</v>
      </c>
      <c r="E1958">
        <v>6354.2</v>
      </c>
      <c r="F1958">
        <v>1986560</v>
      </c>
      <c r="G1958">
        <v>5.4000000000000003E-3</v>
      </c>
    </row>
    <row r="1959" spans="1:7" x14ac:dyDescent="0.2">
      <c r="A1959" s="1">
        <v>43404</v>
      </c>
      <c r="B1959">
        <v>6365.9</v>
      </c>
      <c r="C1959">
        <v>6327.9</v>
      </c>
      <c r="D1959">
        <v>6405.7</v>
      </c>
      <c r="E1959">
        <v>6257.8</v>
      </c>
      <c r="F1959">
        <v>774360</v>
      </c>
      <c r="G1959">
        <v>6.4000000000000003E-3</v>
      </c>
    </row>
    <row r="1960" spans="1:7" x14ac:dyDescent="0.2">
      <c r="A1960" s="1">
        <v>43403</v>
      </c>
      <c r="B1960">
        <v>6325.7</v>
      </c>
      <c r="C1960">
        <v>6336.7</v>
      </c>
      <c r="D1960">
        <v>6469.9</v>
      </c>
      <c r="E1960">
        <v>6316.5</v>
      </c>
      <c r="F1960">
        <v>2692410</v>
      </c>
      <c r="G1960">
        <v>-1.5E-3</v>
      </c>
    </row>
    <row r="1961" spans="1:7" x14ac:dyDescent="0.2">
      <c r="A1961" s="1">
        <v>43402</v>
      </c>
      <c r="B1961">
        <v>6335</v>
      </c>
      <c r="C1961">
        <v>6486.1</v>
      </c>
      <c r="D1961">
        <v>6498.4</v>
      </c>
      <c r="E1961">
        <v>6310.5</v>
      </c>
      <c r="F1961">
        <v>8347040.0000000009</v>
      </c>
      <c r="G1961">
        <v>-2.3300000000000001E-2</v>
      </c>
    </row>
    <row r="1962" spans="1:7" x14ac:dyDescent="0.2">
      <c r="A1962" s="1">
        <v>43401</v>
      </c>
      <c r="B1962">
        <v>6486.1</v>
      </c>
      <c r="C1962">
        <v>6494.6</v>
      </c>
      <c r="D1962">
        <v>6502.2</v>
      </c>
      <c r="E1962">
        <v>6461.2</v>
      </c>
      <c r="F1962">
        <v>9115090</v>
      </c>
      <c r="G1962">
        <v>-1.1999999999999999E-3</v>
      </c>
    </row>
    <row r="1963" spans="1:7" x14ac:dyDescent="0.2">
      <c r="A1963" s="1">
        <v>43400</v>
      </c>
      <c r="B1963">
        <v>6494.2</v>
      </c>
      <c r="C1963">
        <v>6510</v>
      </c>
      <c r="D1963">
        <v>6534</v>
      </c>
      <c r="E1963">
        <v>6473.7</v>
      </c>
      <c r="F1963">
        <v>5523840</v>
      </c>
      <c r="G1963">
        <v>-2.3999999999999998E-3</v>
      </c>
    </row>
    <row r="1964" spans="1:7" x14ac:dyDescent="0.2">
      <c r="A1964" s="1">
        <v>43399</v>
      </c>
      <c r="B1964">
        <v>6510</v>
      </c>
      <c r="C1964">
        <v>6507</v>
      </c>
      <c r="D1964">
        <v>6570.5</v>
      </c>
      <c r="E1964">
        <v>6498.5</v>
      </c>
      <c r="F1964">
        <v>1651890</v>
      </c>
      <c r="G1964">
        <v>5.0000000000000001E-4</v>
      </c>
    </row>
    <row r="1965" spans="1:7" x14ac:dyDescent="0.2">
      <c r="A1965" s="1">
        <v>43398</v>
      </c>
      <c r="B1965">
        <v>6507</v>
      </c>
      <c r="C1965">
        <v>6532.5</v>
      </c>
      <c r="D1965">
        <v>6544.8</v>
      </c>
      <c r="E1965">
        <v>6491.5</v>
      </c>
      <c r="F1965">
        <v>4189490.0000000005</v>
      </c>
      <c r="G1965">
        <v>-3.5999999999999999E-3</v>
      </c>
    </row>
    <row r="1966" spans="1:7" x14ac:dyDescent="0.2">
      <c r="A1966" s="1">
        <v>43397</v>
      </c>
      <c r="B1966">
        <v>6530.7</v>
      </c>
      <c r="C1966">
        <v>6531.2</v>
      </c>
      <c r="D1966">
        <v>6593.8</v>
      </c>
      <c r="E1966">
        <v>6522.6</v>
      </c>
      <c r="F1966">
        <v>7306760</v>
      </c>
      <c r="G1966">
        <v>2.9999999999999997E-4</v>
      </c>
    </row>
    <row r="1967" spans="1:7" x14ac:dyDescent="0.2">
      <c r="A1967" s="1">
        <v>43396</v>
      </c>
      <c r="B1967">
        <v>6528.7</v>
      </c>
      <c r="C1967">
        <v>6558.6</v>
      </c>
      <c r="D1967">
        <v>6573.6</v>
      </c>
      <c r="E1967">
        <v>6500.5</v>
      </c>
      <c r="F1967">
        <v>9361960</v>
      </c>
      <c r="G1967">
        <v>-4.1000000000000003E-3</v>
      </c>
    </row>
    <row r="1968" spans="1:7" x14ac:dyDescent="0.2">
      <c r="A1968" s="1">
        <v>43395</v>
      </c>
      <c r="B1968">
        <v>6555.8</v>
      </c>
      <c r="C1968">
        <v>6583</v>
      </c>
      <c r="D1968">
        <v>6612.7</v>
      </c>
      <c r="E1968">
        <v>6529.5</v>
      </c>
      <c r="F1968">
        <v>5789490</v>
      </c>
      <c r="G1968">
        <v>-4.1000000000000003E-3</v>
      </c>
    </row>
    <row r="1969" spans="1:7" x14ac:dyDescent="0.2">
      <c r="A1969" s="1">
        <v>43394</v>
      </c>
      <c r="B1969">
        <v>6583</v>
      </c>
      <c r="C1969">
        <v>6575.9</v>
      </c>
      <c r="D1969">
        <v>6643.1</v>
      </c>
      <c r="E1969">
        <v>6568</v>
      </c>
      <c r="F1969">
        <v>8736360</v>
      </c>
      <c r="G1969">
        <v>1.6000000000000001E-3</v>
      </c>
    </row>
    <row r="1970" spans="1:7" x14ac:dyDescent="0.2">
      <c r="A1970" s="1">
        <v>43393</v>
      </c>
      <c r="B1970">
        <v>6572.2</v>
      </c>
      <c r="C1970">
        <v>6511.7</v>
      </c>
      <c r="D1970">
        <v>6593.7</v>
      </c>
      <c r="E1970">
        <v>6495.9</v>
      </c>
      <c r="F1970">
        <v>7528290</v>
      </c>
      <c r="G1970">
        <v>9.1999999999999998E-3</v>
      </c>
    </row>
    <row r="1971" spans="1:7" x14ac:dyDescent="0.2">
      <c r="A1971" s="1">
        <v>43392</v>
      </c>
      <c r="B1971">
        <v>6512</v>
      </c>
      <c r="C1971">
        <v>6576.4</v>
      </c>
      <c r="D1971">
        <v>6603.2</v>
      </c>
      <c r="E1971">
        <v>6506.9</v>
      </c>
      <c r="F1971">
        <v>5343360</v>
      </c>
      <c r="G1971">
        <v>-9.4000000000000004E-3</v>
      </c>
    </row>
    <row r="1972" spans="1:7" x14ac:dyDescent="0.2">
      <c r="A1972" s="1">
        <v>43391</v>
      </c>
      <c r="B1972">
        <v>6574.1</v>
      </c>
      <c r="C1972">
        <v>6690.1</v>
      </c>
      <c r="D1972">
        <v>6736.3</v>
      </c>
      <c r="E1972">
        <v>6530.6</v>
      </c>
      <c r="F1972">
        <v>2012250</v>
      </c>
      <c r="G1972">
        <v>-1.6799999999999999E-2</v>
      </c>
    </row>
    <row r="1973" spans="1:7" x14ac:dyDescent="0.2">
      <c r="A1973" s="1">
        <v>43390</v>
      </c>
      <c r="B1973">
        <v>6686.6</v>
      </c>
      <c r="C1973">
        <v>6718.9</v>
      </c>
      <c r="D1973">
        <v>6745.9</v>
      </c>
      <c r="E1973">
        <v>6637.8</v>
      </c>
      <c r="F1973">
        <v>9706410</v>
      </c>
      <c r="G1973">
        <v>-2.8E-3</v>
      </c>
    </row>
    <row r="1974" spans="1:7" x14ac:dyDescent="0.2">
      <c r="A1974" s="1">
        <v>43389</v>
      </c>
      <c r="B1974">
        <v>6705.3</v>
      </c>
      <c r="C1974">
        <v>6712.4</v>
      </c>
      <c r="D1974">
        <v>6836.7</v>
      </c>
      <c r="E1974">
        <v>6645.4</v>
      </c>
      <c r="F1974">
        <v>13247250</v>
      </c>
      <c r="G1974">
        <v>8.0000000000000004E-4</v>
      </c>
    </row>
    <row r="1975" spans="1:7" x14ac:dyDescent="0.2">
      <c r="A1975" s="1">
        <v>43388</v>
      </c>
      <c r="B1975">
        <v>6699.8</v>
      </c>
      <c r="C1975">
        <v>6326.8</v>
      </c>
      <c r="D1975">
        <v>7358.4</v>
      </c>
      <c r="E1975">
        <v>6300.2</v>
      </c>
      <c r="F1975">
        <v>14629890</v>
      </c>
      <c r="G1975">
        <v>5.8999999999999997E-2</v>
      </c>
    </row>
    <row r="1976" spans="1:7" x14ac:dyDescent="0.2">
      <c r="A1976" s="1">
        <v>43387</v>
      </c>
      <c r="B1976">
        <v>6326.8</v>
      </c>
      <c r="C1976">
        <v>6321.6</v>
      </c>
      <c r="D1976">
        <v>6390.9</v>
      </c>
      <c r="E1976">
        <v>6300</v>
      </c>
      <c r="F1976">
        <v>3776440</v>
      </c>
      <c r="G1976">
        <v>8.0000000000000004E-4</v>
      </c>
    </row>
    <row r="1977" spans="1:7" x14ac:dyDescent="0.2">
      <c r="A1977" s="1">
        <v>43386</v>
      </c>
      <c r="B1977">
        <v>6321.7</v>
      </c>
      <c r="C1977">
        <v>6291.3</v>
      </c>
      <c r="D1977">
        <v>6329.3</v>
      </c>
      <c r="E1977">
        <v>6282.8</v>
      </c>
      <c r="F1977">
        <v>4250250</v>
      </c>
      <c r="G1977">
        <v>4.7999999999999996E-3</v>
      </c>
    </row>
    <row r="1978" spans="1:7" x14ac:dyDescent="0.2">
      <c r="A1978" s="1">
        <v>43385</v>
      </c>
      <c r="B1978">
        <v>6291.3</v>
      </c>
      <c r="C1978">
        <v>6239.2</v>
      </c>
      <c r="D1978">
        <v>6344.8</v>
      </c>
      <c r="E1978">
        <v>6206.8</v>
      </c>
      <c r="F1978">
        <v>5896000</v>
      </c>
      <c r="G1978">
        <v>8.3999999999999995E-3</v>
      </c>
    </row>
    <row r="1979" spans="1:7" x14ac:dyDescent="0.2">
      <c r="A1979" s="1">
        <v>43384</v>
      </c>
      <c r="B1979">
        <v>6239.1</v>
      </c>
      <c r="C1979">
        <v>6618</v>
      </c>
      <c r="D1979">
        <v>6622.5</v>
      </c>
      <c r="E1979">
        <v>6206.2</v>
      </c>
      <c r="F1979">
        <v>6867840</v>
      </c>
      <c r="G1979">
        <v>-5.7200000000000001E-2</v>
      </c>
    </row>
    <row r="1980" spans="1:7" x14ac:dyDescent="0.2">
      <c r="A1980" s="1">
        <v>43383</v>
      </c>
      <c r="B1980">
        <v>6618</v>
      </c>
      <c r="C1980">
        <v>6650.6</v>
      </c>
      <c r="D1980">
        <v>6653.5</v>
      </c>
      <c r="E1980">
        <v>6526</v>
      </c>
      <c r="F1980">
        <v>9479490</v>
      </c>
      <c r="G1980">
        <v>-4.8999999999999998E-3</v>
      </c>
    </row>
    <row r="1981" spans="1:7" x14ac:dyDescent="0.2">
      <c r="A1981" s="1">
        <v>43382</v>
      </c>
      <c r="B1981">
        <v>6650.8</v>
      </c>
      <c r="C1981">
        <v>6669.6</v>
      </c>
      <c r="D1981">
        <v>6678.9</v>
      </c>
      <c r="E1981">
        <v>6613.3</v>
      </c>
      <c r="F1981">
        <v>6382410.0000000009</v>
      </c>
      <c r="G1981">
        <v>-2.8E-3</v>
      </c>
    </row>
    <row r="1982" spans="1:7" x14ac:dyDescent="0.2">
      <c r="A1982" s="1">
        <v>43381</v>
      </c>
      <c r="B1982">
        <v>6669.6</v>
      </c>
      <c r="C1982">
        <v>6611</v>
      </c>
      <c r="D1982">
        <v>6699.5</v>
      </c>
      <c r="E1982">
        <v>6589.9</v>
      </c>
      <c r="F1982">
        <v>8138240</v>
      </c>
      <c r="G1982">
        <v>8.8999999999999999E-3</v>
      </c>
    </row>
    <row r="1983" spans="1:7" x14ac:dyDescent="0.2">
      <c r="A1983" s="1">
        <v>43380</v>
      </c>
      <c r="B1983">
        <v>6611</v>
      </c>
      <c r="C1983">
        <v>6596.3</v>
      </c>
      <c r="D1983">
        <v>6633.9</v>
      </c>
      <c r="E1983">
        <v>6523.8</v>
      </c>
      <c r="F1983">
        <v>462360</v>
      </c>
      <c r="G1983">
        <v>2.2000000000000001E-3</v>
      </c>
    </row>
    <row r="1984" spans="1:7" x14ac:dyDescent="0.2">
      <c r="A1984" s="1">
        <v>43379</v>
      </c>
      <c r="B1984">
        <v>6596.3</v>
      </c>
      <c r="C1984">
        <v>6639.1</v>
      </c>
      <c r="D1984">
        <v>6661.5</v>
      </c>
      <c r="E1984">
        <v>6550.4</v>
      </c>
      <c r="F1984">
        <v>9.18</v>
      </c>
      <c r="G1984">
        <v>-6.4999999999999997E-3</v>
      </c>
    </row>
    <row r="1985" spans="1:7" x14ac:dyDescent="0.2">
      <c r="A1985" s="1">
        <v>43378</v>
      </c>
      <c r="B1985">
        <v>6639.1</v>
      </c>
      <c r="C1985">
        <v>6584.2</v>
      </c>
      <c r="D1985">
        <v>6682.3</v>
      </c>
      <c r="E1985">
        <v>6537.6</v>
      </c>
      <c r="F1985">
        <v>9.34</v>
      </c>
      <c r="G1985">
        <v>8.3000000000000001E-3</v>
      </c>
    </row>
    <row r="1986" spans="1:7" x14ac:dyDescent="0.2">
      <c r="A1986" s="1">
        <v>43377</v>
      </c>
      <c r="B1986">
        <v>6584.2</v>
      </c>
      <c r="C1986">
        <v>6509.2</v>
      </c>
      <c r="D1986">
        <v>6653</v>
      </c>
      <c r="E1986">
        <v>6487.8</v>
      </c>
      <c r="F1986">
        <v>9.31</v>
      </c>
      <c r="G1986">
        <v>1.17E-2</v>
      </c>
    </row>
    <row r="1987" spans="1:7" x14ac:dyDescent="0.2">
      <c r="A1987" s="1">
        <v>43376</v>
      </c>
      <c r="B1987">
        <v>6507.8</v>
      </c>
      <c r="C1987">
        <v>6549.9</v>
      </c>
      <c r="D1987">
        <v>6563.5</v>
      </c>
      <c r="E1987">
        <v>6429.6</v>
      </c>
      <c r="F1987">
        <v>9.2100000000000009</v>
      </c>
      <c r="G1987">
        <v>-6.4000000000000003E-3</v>
      </c>
    </row>
    <row r="1988" spans="1:7" x14ac:dyDescent="0.2">
      <c r="A1988" s="1">
        <v>43375</v>
      </c>
      <c r="B1988">
        <v>6549.9</v>
      </c>
      <c r="C1988">
        <v>6608.2</v>
      </c>
      <c r="D1988">
        <v>6645.7</v>
      </c>
      <c r="E1988">
        <v>6034.9</v>
      </c>
      <c r="F1988">
        <v>9.34</v>
      </c>
      <c r="G1988">
        <v>-8.8000000000000005E-3</v>
      </c>
    </row>
    <row r="1989" spans="1:7" x14ac:dyDescent="0.2">
      <c r="A1989" s="1">
        <v>43374</v>
      </c>
      <c r="B1989">
        <v>6608.2</v>
      </c>
      <c r="C1989">
        <v>6635.2</v>
      </c>
      <c r="D1989">
        <v>6674.7</v>
      </c>
      <c r="E1989">
        <v>6072.7</v>
      </c>
      <c r="F1989">
        <v>9.19</v>
      </c>
      <c r="G1989">
        <v>-4.1000000000000003E-3</v>
      </c>
    </row>
    <row r="1990" spans="1:7" x14ac:dyDescent="0.2">
      <c r="A1990" s="1">
        <v>43373</v>
      </c>
      <c r="B1990">
        <v>6635.2</v>
      </c>
      <c r="C1990">
        <v>6603.9</v>
      </c>
      <c r="D1990">
        <v>6673.9</v>
      </c>
      <c r="E1990">
        <v>6533.5</v>
      </c>
      <c r="F1990">
        <v>9.34</v>
      </c>
      <c r="G1990">
        <v>4.7000000000000002E-3</v>
      </c>
    </row>
    <row r="1991" spans="1:7" x14ac:dyDescent="0.2">
      <c r="A1991" s="1">
        <v>43372</v>
      </c>
      <c r="B1991">
        <v>6603.9</v>
      </c>
      <c r="C1991">
        <v>6633.9</v>
      </c>
      <c r="D1991">
        <v>6648.4</v>
      </c>
      <c r="E1991">
        <v>6464.4</v>
      </c>
      <c r="F1991">
        <v>9.42</v>
      </c>
      <c r="G1991">
        <v>-4.7999999999999996E-3</v>
      </c>
    </row>
    <row r="1992" spans="1:7" x14ac:dyDescent="0.2">
      <c r="A1992" s="1">
        <v>43371</v>
      </c>
      <c r="B1992">
        <v>6636</v>
      </c>
      <c r="C1992">
        <v>6685.7</v>
      </c>
      <c r="D1992">
        <v>6809.2</v>
      </c>
      <c r="E1992">
        <v>6538.6</v>
      </c>
      <c r="F1992">
        <v>9.57</v>
      </c>
      <c r="G1992">
        <v>-7.9000000000000008E-3</v>
      </c>
    </row>
    <row r="1993" spans="1:7" x14ac:dyDescent="0.2">
      <c r="A1993" s="1">
        <v>43370</v>
      </c>
      <c r="B1993">
        <v>6689.2</v>
      </c>
      <c r="C1993">
        <v>6463.7</v>
      </c>
      <c r="D1993">
        <v>6738.3</v>
      </c>
      <c r="E1993">
        <v>6428.8</v>
      </c>
      <c r="F1993">
        <v>9.34</v>
      </c>
      <c r="G1993">
        <v>3.4200000000000001E-2</v>
      </c>
    </row>
    <row r="1994" spans="1:7" x14ac:dyDescent="0.2">
      <c r="A1994" s="1">
        <v>43369</v>
      </c>
      <c r="B1994">
        <v>6468.1</v>
      </c>
      <c r="C1994">
        <v>6443</v>
      </c>
      <c r="D1994">
        <v>6551.9</v>
      </c>
      <c r="E1994">
        <v>6384.1</v>
      </c>
      <c r="F1994">
        <v>8.64</v>
      </c>
      <c r="G1994">
        <v>3.5999999999999999E-3</v>
      </c>
    </row>
    <row r="1995" spans="1:7" x14ac:dyDescent="0.2">
      <c r="A1995" s="1">
        <v>43368</v>
      </c>
      <c r="B1995">
        <v>6445.1</v>
      </c>
      <c r="C1995">
        <v>6590.6</v>
      </c>
      <c r="D1995">
        <v>6590.6</v>
      </c>
      <c r="E1995">
        <v>5977</v>
      </c>
      <c r="F1995">
        <v>7.34</v>
      </c>
      <c r="G1995">
        <v>-2.1100000000000001E-2</v>
      </c>
    </row>
    <row r="1996" spans="1:7" x14ac:dyDescent="0.2">
      <c r="A1996" s="1">
        <v>43367</v>
      </c>
      <c r="B1996">
        <v>6584.1</v>
      </c>
      <c r="C1996">
        <v>6713.3</v>
      </c>
      <c r="D1996">
        <v>6728.1</v>
      </c>
      <c r="E1996">
        <v>6559.1</v>
      </c>
      <c r="F1996">
        <v>7.57</v>
      </c>
      <c r="G1996">
        <v>-1.7899999999999999E-2</v>
      </c>
    </row>
    <row r="1997" spans="1:7" x14ac:dyDescent="0.2">
      <c r="A1997" s="1">
        <v>43366</v>
      </c>
      <c r="B1997">
        <v>6704.1</v>
      </c>
      <c r="C1997">
        <v>6729.6</v>
      </c>
      <c r="D1997">
        <v>6789.4</v>
      </c>
      <c r="E1997">
        <v>6666.4</v>
      </c>
      <c r="F1997">
        <v>7.34</v>
      </c>
      <c r="G1997">
        <v>-3.8E-3</v>
      </c>
    </row>
    <row r="1998" spans="1:7" x14ac:dyDescent="0.2">
      <c r="A1998" s="1">
        <v>43365</v>
      </c>
      <c r="B1998">
        <v>6729.6</v>
      </c>
      <c r="C1998">
        <v>6766.7</v>
      </c>
      <c r="D1998">
        <v>6833.3</v>
      </c>
      <c r="E1998">
        <v>6635.5</v>
      </c>
      <c r="F1998">
        <v>7.31</v>
      </c>
      <c r="G1998">
        <v>-5.4999999999999997E-3</v>
      </c>
    </row>
    <row r="1999" spans="1:7" x14ac:dyDescent="0.2">
      <c r="A1999" s="1">
        <v>43364</v>
      </c>
      <c r="B1999">
        <v>6766.7</v>
      </c>
      <c r="C1999">
        <v>6490.9</v>
      </c>
      <c r="D1999">
        <v>6780.5</v>
      </c>
      <c r="E1999">
        <v>6489.8</v>
      </c>
      <c r="F1999">
        <v>7.73</v>
      </c>
      <c r="G1999">
        <v>4.2799999999999998E-2</v>
      </c>
    </row>
    <row r="2000" spans="1:7" x14ac:dyDescent="0.2">
      <c r="A2000" s="1">
        <v>43363</v>
      </c>
      <c r="B2000">
        <v>6489.2</v>
      </c>
      <c r="C2000">
        <v>6390.4</v>
      </c>
      <c r="D2000">
        <v>6537.5</v>
      </c>
      <c r="E2000">
        <v>6346.4</v>
      </c>
      <c r="F2000">
        <v>5.18</v>
      </c>
      <c r="G2000">
        <v>1.55E-2</v>
      </c>
    </row>
    <row r="2001" spans="1:7" x14ac:dyDescent="0.2">
      <c r="A2001" s="1">
        <v>43362</v>
      </c>
      <c r="B2001">
        <v>6390.4</v>
      </c>
      <c r="C2001">
        <v>6342</v>
      </c>
      <c r="D2001">
        <v>6478.7</v>
      </c>
      <c r="E2001">
        <v>6144.5</v>
      </c>
      <c r="F2001">
        <v>3.54</v>
      </c>
      <c r="G2001">
        <v>7.6E-3</v>
      </c>
    </row>
    <row r="2002" spans="1:7" x14ac:dyDescent="0.2">
      <c r="A2002" s="1">
        <v>43361</v>
      </c>
      <c r="B2002">
        <v>6342</v>
      </c>
      <c r="C2002">
        <v>6251.9</v>
      </c>
      <c r="D2002">
        <v>6388.8</v>
      </c>
      <c r="E2002">
        <v>6228.8</v>
      </c>
      <c r="F2002">
        <v>2.82</v>
      </c>
      <c r="G2002">
        <v>1.44E-2</v>
      </c>
    </row>
    <row r="2003" spans="1:7" x14ac:dyDescent="0.2">
      <c r="A2003" s="1">
        <v>43360</v>
      </c>
      <c r="B2003">
        <v>6251.9</v>
      </c>
      <c r="C2003">
        <v>6500.2</v>
      </c>
      <c r="D2003">
        <v>6533.5</v>
      </c>
      <c r="E2003">
        <v>6215.9</v>
      </c>
      <c r="F2003">
        <v>3.26</v>
      </c>
      <c r="G2003">
        <v>-3.8199999999999998E-2</v>
      </c>
    </row>
    <row r="2004" spans="1:7" x14ac:dyDescent="0.2">
      <c r="A2004" s="1">
        <v>43359</v>
      </c>
      <c r="B2004">
        <v>6500.2</v>
      </c>
      <c r="C2004">
        <v>6519</v>
      </c>
      <c r="D2004">
        <v>6520.8</v>
      </c>
      <c r="E2004">
        <v>6406.2</v>
      </c>
      <c r="F2004">
        <v>3.34</v>
      </c>
      <c r="G2004">
        <v>-2.8999999999999998E-3</v>
      </c>
    </row>
    <row r="2005" spans="1:7" x14ac:dyDescent="0.2">
      <c r="A2005" s="1">
        <v>43358</v>
      </c>
      <c r="B2005">
        <v>6519</v>
      </c>
      <c r="C2005">
        <v>6482.6</v>
      </c>
      <c r="D2005">
        <v>6562.9</v>
      </c>
      <c r="E2005">
        <v>6470.3</v>
      </c>
      <c r="F2005">
        <v>3.16</v>
      </c>
      <c r="G2005">
        <v>5.4000000000000003E-3</v>
      </c>
    </row>
    <row r="2006" spans="1:7" x14ac:dyDescent="0.2">
      <c r="A2006" s="1">
        <v>43357</v>
      </c>
      <c r="B2006">
        <v>6483.7</v>
      </c>
      <c r="C2006">
        <v>6482.9</v>
      </c>
      <c r="D2006">
        <v>6579.4</v>
      </c>
      <c r="E2006">
        <v>6412.1</v>
      </c>
      <c r="F2006">
        <v>3.2</v>
      </c>
      <c r="G2006">
        <v>1E-4</v>
      </c>
    </row>
    <row r="2007" spans="1:7" x14ac:dyDescent="0.2">
      <c r="A2007" s="1">
        <v>43356</v>
      </c>
      <c r="B2007">
        <v>6482.9</v>
      </c>
      <c r="C2007">
        <v>6338</v>
      </c>
      <c r="D2007">
        <v>6867.3</v>
      </c>
      <c r="E2007">
        <v>6337.8</v>
      </c>
      <c r="F2007">
        <v>3.53</v>
      </c>
      <c r="G2007">
        <v>2.29E-2</v>
      </c>
    </row>
    <row r="2008" spans="1:7" x14ac:dyDescent="0.2">
      <c r="A2008" s="1">
        <v>43355</v>
      </c>
      <c r="B2008">
        <v>6338</v>
      </c>
      <c r="C2008">
        <v>6293.9</v>
      </c>
      <c r="D2008">
        <v>6353.5</v>
      </c>
      <c r="E2008">
        <v>6204.5</v>
      </c>
      <c r="F2008">
        <v>3.04</v>
      </c>
      <c r="G2008">
        <v>7.0000000000000001E-3</v>
      </c>
    </row>
    <row r="2009" spans="1:7" x14ac:dyDescent="0.2">
      <c r="A2009" s="1">
        <v>43354</v>
      </c>
      <c r="B2009">
        <v>6293.9</v>
      </c>
      <c r="C2009">
        <v>6320.7</v>
      </c>
      <c r="D2009">
        <v>6391.8</v>
      </c>
      <c r="E2009">
        <v>6189.6</v>
      </c>
      <c r="F2009">
        <v>3.3</v>
      </c>
      <c r="G2009">
        <v>-4.3E-3</v>
      </c>
    </row>
    <row r="2010" spans="1:7" x14ac:dyDescent="0.2">
      <c r="A2010" s="1">
        <v>43353</v>
      </c>
      <c r="B2010">
        <v>6321</v>
      </c>
      <c r="C2010">
        <v>6238.5</v>
      </c>
      <c r="D2010">
        <v>6358.5</v>
      </c>
      <c r="E2010">
        <v>6237.3</v>
      </c>
      <c r="F2010">
        <v>3.11</v>
      </c>
      <c r="G2010">
        <v>1.32E-2</v>
      </c>
    </row>
    <row r="2011" spans="1:7" x14ac:dyDescent="0.2">
      <c r="A2011" s="1">
        <v>43352</v>
      </c>
      <c r="B2011">
        <v>6238.5</v>
      </c>
      <c r="C2011">
        <v>6184.3</v>
      </c>
      <c r="D2011">
        <v>6432.6</v>
      </c>
      <c r="E2011">
        <v>6148.8</v>
      </c>
      <c r="F2011">
        <v>2.84</v>
      </c>
      <c r="G2011">
        <v>8.8000000000000005E-3</v>
      </c>
    </row>
    <row r="2012" spans="1:7" x14ac:dyDescent="0.2">
      <c r="A2012" s="1">
        <v>43351</v>
      </c>
      <c r="B2012">
        <v>6184.3</v>
      </c>
      <c r="C2012">
        <v>6390.9</v>
      </c>
      <c r="D2012">
        <v>6484.3</v>
      </c>
      <c r="E2012">
        <v>6132.3</v>
      </c>
      <c r="F2012">
        <v>3.46</v>
      </c>
      <c r="G2012">
        <v>-3.2300000000000002E-2</v>
      </c>
    </row>
    <row r="2013" spans="1:7" x14ac:dyDescent="0.2">
      <c r="A2013" s="1">
        <v>43350</v>
      </c>
      <c r="B2013">
        <v>6390.9</v>
      </c>
      <c r="C2013">
        <v>6514.1</v>
      </c>
      <c r="D2013">
        <v>6540.6</v>
      </c>
      <c r="E2013">
        <v>6316.2</v>
      </c>
      <c r="F2013">
        <v>3.3</v>
      </c>
      <c r="G2013">
        <v>-1.89E-2</v>
      </c>
    </row>
    <row r="2014" spans="1:7" x14ac:dyDescent="0.2">
      <c r="A2014" s="1">
        <v>43349</v>
      </c>
      <c r="B2014">
        <v>6514</v>
      </c>
      <c r="C2014">
        <v>6706.8</v>
      </c>
      <c r="D2014">
        <v>6732.9</v>
      </c>
      <c r="E2014">
        <v>6337.8</v>
      </c>
      <c r="F2014">
        <v>4.0199999999999996</v>
      </c>
      <c r="G2014">
        <v>-2.87E-2</v>
      </c>
    </row>
    <row r="2015" spans="1:7" x14ac:dyDescent="0.2">
      <c r="A2015" s="1">
        <v>43348</v>
      </c>
      <c r="B2015">
        <v>6706.8</v>
      </c>
      <c r="C2015">
        <v>7377.5</v>
      </c>
      <c r="D2015">
        <v>7407.5</v>
      </c>
      <c r="E2015">
        <v>6691.8</v>
      </c>
      <c r="F2015">
        <v>4.55</v>
      </c>
      <c r="G2015">
        <v>-9.0899999999999995E-2</v>
      </c>
    </row>
    <row r="2016" spans="1:7" x14ac:dyDescent="0.2">
      <c r="A2016" s="1">
        <v>43347</v>
      </c>
      <c r="B2016">
        <v>7377.5</v>
      </c>
      <c r="C2016">
        <v>7264.2</v>
      </c>
      <c r="D2016">
        <v>7409.9</v>
      </c>
      <c r="E2016">
        <v>7234.5</v>
      </c>
      <c r="F2016">
        <v>3.92</v>
      </c>
      <c r="G2016">
        <v>1.5599999999999999E-2</v>
      </c>
    </row>
    <row r="2017" spans="1:7" x14ac:dyDescent="0.2">
      <c r="A2017" s="1">
        <v>43346</v>
      </c>
      <c r="B2017">
        <v>7264.2</v>
      </c>
      <c r="C2017">
        <v>7289.8</v>
      </c>
      <c r="D2017">
        <v>7330.7</v>
      </c>
      <c r="E2017">
        <v>7182.8</v>
      </c>
      <c r="F2017">
        <v>3.87</v>
      </c>
      <c r="G2017">
        <v>-4.1000000000000003E-3</v>
      </c>
    </row>
    <row r="2018" spans="1:7" x14ac:dyDescent="0.2">
      <c r="A2018" s="1">
        <v>43345</v>
      </c>
      <c r="B2018">
        <v>7293.9</v>
      </c>
      <c r="C2018">
        <v>7189.6</v>
      </c>
      <c r="D2018">
        <v>7334.8</v>
      </c>
      <c r="E2018">
        <v>7117.3</v>
      </c>
      <c r="F2018">
        <v>3.9</v>
      </c>
      <c r="G2018">
        <v>1.4500000000000001E-2</v>
      </c>
    </row>
    <row r="2019" spans="1:7" x14ac:dyDescent="0.2">
      <c r="A2019" s="1">
        <v>43344</v>
      </c>
      <c r="B2019">
        <v>7189.6</v>
      </c>
      <c r="C2019">
        <v>7032.4</v>
      </c>
      <c r="D2019">
        <v>7264.3</v>
      </c>
      <c r="E2019">
        <v>7020.4</v>
      </c>
      <c r="F2019">
        <v>3.52</v>
      </c>
      <c r="G2019">
        <v>2.2100000000000002E-2</v>
      </c>
    </row>
    <row r="2020" spans="1:7" x14ac:dyDescent="0.2">
      <c r="A2020" s="1">
        <v>43343</v>
      </c>
      <c r="B2020">
        <v>7033.8</v>
      </c>
      <c r="C2020">
        <v>6993.7</v>
      </c>
      <c r="D2020">
        <v>7080.2</v>
      </c>
      <c r="E2020">
        <v>6698</v>
      </c>
      <c r="F2020">
        <v>4.21</v>
      </c>
      <c r="G2020">
        <v>5.7000000000000002E-3</v>
      </c>
    </row>
    <row r="2021" spans="1:7" x14ac:dyDescent="0.2">
      <c r="A2021" s="1">
        <v>43342</v>
      </c>
      <c r="B2021">
        <v>6993.7</v>
      </c>
      <c r="C2021">
        <v>7029.2</v>
      </c>
      <c r="D2021">
        <v>7050.2</v>
      </c>
      <c r="E2021">
        <v>6798</v>
      </c>
      <c r="F2021">
        <v>3.74</v>
      </c>
      <c r="G2021">
        <v>-5.0000000000000001E-3</v>
      </c>
    </row>
    <row r="2022" spans="1:7" x14ac:dyDescent="0.2">
      <c r="A2022" s="1">
        <v>43341</v>
      </c>
      <c r="B2022">
        <v>7029.1</v>
      </c>
      <c r="C2022">
        <v>7074.6</v>
      </c>
      <c r="D2022">
        <v>7121.4</v>
      </c>
      <c r="E2022">
        <v>6926.7</v>
      </c>
      <c r="F2022">
        <v>4.1100000000000003</v>
      </c>
      <c r="G2022">
        <v>-6.4000000000000003E-3</v>
      </c>
    </row>
    <row r="2023" spans="1:7" x14ac:dyDescent="0.2">
      <c r="A2023" s="1">
        <v>43340</v>
      </c>
      <c r="B2023">
        <v>7074.6</v>
      </c>
      <c r="C2023">
        <v>6897.6</v>
      </c>
      <c r="D2023">
        <v>7129.7</v>
      </c>
      <c r="E2023">
        <v>6861.2</v>
      </c>
      <c r="F2023">
        <v>3.79</v>
      </c>
      <c r="G2023">
        <v>2.5700000000000001E-2</v>
      </c>
    </row>
    <row r="2024" spans="1:7" x14ac:dyDescent="0.2">
      <c r="A2024" s="1">
        <v>43339</v>
      </c>
      <c r="B2024">
        <v>6897.6</v>
      </c>
      <c r="C2024">
        <v>6712.7</v>
      </c>
      <c r="D2024">
        <v>6902.9</v>
      </c>
      <c r="E2024">
        <v>6650.4</v>
      </c>
      <c r="F2024">
        <v>3.26</v>
      </c>
      <c r="G2024">
        <v>2.75E-2</v>
      </c>
    </row>
    <row r="2025" spans="1:7" x14ac:dyDescent="0.2">
      <c r="A2025" s="1">
        <v>43338</v>
      </c>
      <c r="B2025">
        <v>6712.7</v>
      </c>
      <c r="C2025">
        <v>6734.9</v>
      </c>
      <c r="D2025">
        <v>6892.7</v>
      </c>
      <c r="E2025">
        <v>6573.1</v>
      </c>
      <c r="F2025">
        <v>3.37</v>
      </c>
      <c r="G2025">
        <v>-3.3E-3</v>
      </c>
    </row>
    <row r="2026" spans="1:7" x14ac:dyDescent="0.2">
      <c r="A2026" s="1">
        <v>43337</v>
      </c>
      <c r="B2026">
        <v>6734.8</v>
      </c>
      <c r="C2026">
        <v>6680.6</v>
      </c>
      <c r="D2026">
        <v>6783.4</v>
      </c>
      <c r="E2026">
        <v>6655.3</v>
      </c>
      <c r="F2026">
        <v>3.59</v>
      </c>
      <c r="G2026">
        <v>8.0999999999999996E-3</v>
      </c>
    </row>
    <row r="2027" spans="1:7" x14ac:dyDescent="0.2">
      <c r="A2027" s="1">
        <v>43336</v>
      </c>
      <c r="B2027">
        <v>6680.4</v>
      </c>
      <c r="C2027">
        <v>6521.2</v>
      </c>
      <c r="D2027">
        <v>6721.2</v>
      </c>
      <c r="E2027">
        <v>6472.8</v>
      </c>
      <c r="F2027">
        <v>3.7</v>
      </c>
      <c r="G2027">
        <v>2.4400000000000002E-2</v>
      </c>
    </row>
    <row r="2028" spans="1:7" x14ac:dyDescent="0.2">
      <c r="A2028" s="1">
        <v>43335</v>
      </c>
      <c r="B2028">
        <v>6521.2</v>
      </c>
      <c r="C2028">
        <v>6359.9</v>
      </c>
      <c r="D2028">
        <v>6550.2</v>
      </c>
      <c r="E2028">
        <v>6359.2</v>
      </c>
      <c r="F2028">
        <v>2.76</v>
      </c>
      <c r="G2028">
        <v>2.5399999999999999E-2</v>
      </c>
    </row>
    <row r="2029" spans="1:7" x14ac:dyDescent="0.2">
      <c r="A2029" s="1">
        <v>43334</v>
      </c>
      <c r="B2029">
        <v>6359.6</v>
      </c>
      <c r="C2029">
        <v>6482.2</v>
      </c>
      <c r="D2029">
        <v>6840.8</v>
      </c>
      <c r="E2029">
        <v>6304.8</v>
      </c>
      <c r="F2029">
        <v>3.63</v>
      </c>
      <c r="G2029">
        <v>-1.89E-2</v>
      </c>
    </row>
    <row r="2030" spans="1:7" x14ac:dyDescent="0.2">
      <c r="A2030" s="1">
        <v>43333</v>
      </c>
      <c r="B2030">
        <v>6482.2</v>
      </c>
      <c r="C2030">
        <v>6268.1</v>
      </c>
      <c r="D2030">
        <v>6484.1</v>
      </c>
      <c r="E2030">
        <v>6257.4</v>
      </c>
      <c r="F2030">
        <v>1.46</v>
      </c>
      <c r="G2030">
        <v>3.4099999999999998E-2</v>
      </c>
    </row>
    <row r="2031" spans="1:7" x14ac:dyDescent="0.2">
      <c r="A2031" s="1">
        <v>43332</v>
      </c>
      <c r="B2031">
        <v>6268.1</v>
      </c>
      <c r="C2031">
        <v>6474.2</v>
      </c>
      <c r="D2031">
        <v>6516.4</v>
      </c>
      <c r="E2031">
        <v>6255.9</v>
      </c>
      <c r="F2031">
        <v>3.1</v>
      </c>
      <c r="G2031">
        <v>-3.2899999999999999E-2</v>
      </c>
    </row>
    <row r="2032" spans="1:7" x14ac:dyDescent="0.2">
      <c r="A2032" s="1">
        <v>43331</v>
      </c>
      <c r="B2032">
        <v>6481.5</v>
      </c>
      <c r="C2032">
        <v>6379.1</v>
      </c>
      <c r="D2032">
        <v>6534.8</v>
      </c>
      <c r="E2032">
        <v>6316</v>
      </c>
      <c r="F2032">
        <v>2.71</v>
      </c>
      <c r="G2032">
        <v>1.61E-2</v>
      </c>
    </row>
    <row r="2033" spans="1:7" x14ac:dyDescent="0.2">
      <c r="A2033" s="1">
        <v>43330</v>
      </c>
      <c r="B2033">
        <v>6379.1</v>
      </c>
      <c r="C2033">
        <v>6581.8</v>
      </c>
      <c r="D2033">
        <v>6626.4</v>
      </c>
      <c r="E2033">
        <v>6295.5</v>
      </c>
      <c r="F2033">
        <v>3.15</v>
      </c>
      <c r="G2033">
        <v>-3.0800000000000001E-2</v>
      </c>
    </row>
    <row r="2034" spans="1:7" x14ac:dyDescent="0.2">
      <c r="A2034" s="1">
        <v>43329</v>
      </c>
      <c r="B2034">
        <v>6581.7</v>
      </c>
      <c r="C2034">
        <v>6306.7</v>
      </c>
      <c r="D2034">
        <v>6581.7</v>
      </c>
      <c r="E2034">
        <v>6291.8</v>
      </c>
      <c r="F2034">
        <v>3.2</v>
      </c>
      <c r="G2034">
        <v>4.36E-2</v>
      </c>
    </row>
    <row r="2035" spans="1:7" x14ac:dyDescent="0.2">
      <c r="A2035" s="1">
        <v>43328</v>
      </c>
      <c r="B2035">
        <v>6306.7</v>
      </c>
      <c r="C2035">
        <v>6256.9</v>
      </c>
      <c r="D2035">
        <v>6470.9</v>
      </c>
      <c r="E2035">
        <v>6249.8</v>
      </c>
      <c r="F2035">
        <v>3.5</v>
      </c>
      <c r="G2035">
        <v>8.0000000000000002E-3</v>
      </c>
    </row>
    <row r="2036" spans="1:7" x14ac:dyDescent="0.2">
      <c r="A2036" s="1">
        <v>43327</v>
      </c>
      <c r="B2036">
        <v>6256.9</v>
      </c>
      <c r="C2036">
        <v>6190.2</v>
      </c>
      <c r="D2036">
        <v>6592.8</v>
      </c>
      <c r="E2036">
        <v>6177.9</v>
      </c>
      <c r="F2036">
        <v>3.74</v>
      </c>
      <c r="G2036">
        <v>1.0800000000000001E-2</v>
      </c>
    </row>
    <row r="2037" spans="1:7" x14ac:dyDescent="0.2">
      <c r="A2037" s="1">
        <v>43326</v>
      </c>
      <c r="B2037">
        <v>6190.2</v>
      </c>
      <c r="C2037">
        <v>6255.3</v>
      </c>
      <c r="D2037">
        <v>6255.3</v>
      </c>
      <c r="E2037">
        <v>5898.3</v>
      </c>
      <c r="F2037">
        <v>3.66</v>
      </c>
      <c r="G2037">
        <v>-1.04E-2</v>
      </c>
    </row>
    <row r="2038" spans="1:7" x14ac:dyDescent="0.2">
      <c r="A2038" s="1">
        <v>43325</v>
      </c>
      <c r="B2038">
        <v>6255.3</v>
      </c>
      <c r="C2038">
        <v>6313</v>
      </c>
      <c r="D2038">
        <v>6524.1</v>
      </c>
      <c r="E2038">
        <v>6159.6</v>
      </c>
      <c r="F2038">
        <v>2106810</v>
      </c>
      <c r="G2038">
        <v>-9.1000000000000004E-3</v>
      </c>
    </row>
    <row r="2039" spans="1:7" x14ac:dyDescent="0.2">
      <c r="A2039" s="1">
        <v>43324</v>
      </c>
      <c r="B2039">
        <v>6313</v>
      </c>
      <c r="C2039">
        <v>6232.1</v>
      </c>
      <c r="D2039">
        <v>6453</v>
      </c>
      <c r="E2039">
        <v>6169.8</v>
      </c>
      <c r="F2039">
        <v>7138890</v>
      </c>
      <c r="G2039">
        <v>1.3100000000000001E-2</v>
      </c>
    </row>
    <row r="2040" spans="1:7" x14ac:dyDescent="0.2">
      <c r="A2040" s="1">
        <v>43323</v>
      </c>
      <c r="B2040">
        <v>6231.6</v>
      </c>
      <c r="C2040">
        <v>6152.8</v>
      </c>
      <c r="D2040">
        <v>6469.6</v>
      </c>
      <c r="E2040">
        <v>6009.8</v>
      </c>
      <c r="F2040">
        <v>8409560</v>
      </c>
      <c r="G2040">
        <v>1.29E-2</v>
      </c>
    </row>
    <row r="2041" spans="1:7" x14ac:dyDescent="0.2">
      <c r="A2041" s="1">
        <v>43322</v>
      </c>
      <c r="B2041">
        <v>6152.3</v>
      </c>
      <c r="C2041">
        <v>6539.5</v>
      </c>
      <c r="D2041">
        <v>6570.2</v>
      </c>
      <c r="E2041">
        <v>6043.4</v>
      </c>
      <c r="F2041">
        <v>24503240</v>
      </c>
      <c r="G2041">
        <v>-5.91E-2</v>
      </c>
    </row>
    <row r="2042" spans="1:7" x14ac:dyDescent="0.2">
      <c r="A2042" s="1">
        <v>43321</v>
      </c>
      <c r="B2042">
        <v>6538.8</v>
      </c>
      <c r="C2042">
        <v>6283.7</v>
      </c>
      <c r="D2042">
        <v>6620.2</v>
      </c>
      <c r="E2042">
        <v>6197</v>
      </c>
      <c r="F2042">
        <v>15685560</v>
      </c>
      <c r="G2042">
        <v>4.0599999999999997E-2</v>
      </c>
    </row>
    <row r="2043" spans="1:7" x14ac:dyDescent="0.2">
      <c r="A2043" s="1">
        <v>43320</v>
      </c>
      <c r="B2043">
        <v>6283.6</v>
      </c>
      <c r="C2043">
        <v>6725.2</v>
      </c>
      <c r="D2043">
        <v>6725.2</v>
      </c>
      <c r="E2043">
        <v>6138.8</v>
      </c>
      <c r="F2043">
        <v>16823160</v>
      </c>
      <c r="G2043">
        <v>-6.5600000000000006E-2</v>
      </c>
    </row>
    <row r="2044" spans="1:7" x14ac:dyDescent="0.2">
      <c r="A2044" s="1">
        <v>43319</v>
      </c>
      <c r="B2044">
        <v>6724.9</v>
      </c>
      <c r="C2044">
        <v>6943.6</v>
      </c>
      <c r="D2044">
        <v>7149.7</v>
      </c>
      <c r="E2044">
        <v>6689.9</v>
      </c>
      <c r="F2044">
        <v>11159040</v>
      </c>
      <c r="G2044">
        <v>-3.15E-2</v>
      </c>
    </row>
    <row r="2045" spans="1:7" x14ac:dyDescent="0.2">
      <c r="A2045" s="1">
        <v>43318</v>
      </c>
      <c r="B2045">
        <v>6943.6</v>
      </c>
      <c r="C2045">
        <v>7027.8</v>
      </c>
      <c r="D2045">
        <v>7143.6</v>
      </c>
      <c r="E2045">
        <v>6852.5</v>
      </c>
      <c r="F2045">
        <v>14691690</v>
      </c>
      <c r="G2045">
        <v>-1.1900000000000001E-2</v>
      </c>
    </row>
    <row r="2046" spans="1:7" x14ac:dyDescent="0.2">
      <c r="A2046" s="1">
        <v>43317</v>
      </c>
      <c r="B2046">
        <v>7027.1</v>
      </c>
      <c r="C2046">
        <v>7014</v>
      </c>
      <c r="D2046">
        <v>7087.6</v>
      </c>
      <c r="E2046">
        <v>6887.9</v>
      </c>
      <c r="F2046">
        <v>11368960</v>
      </c>
      <c r="G2046">
        <v>1.8E-3</v>
      </c>
    </row>
    <row r="2047" spans="1:7" x14ac:dyDescent="0.2">
      <c r="A2047" s="1">
        <v>43316</v>
      </c>
      <c r="B2047">
        <v>7014.3</v>
      </c>
      <c r="C2047">
        <v>7418.9</v>
      </c>
      <c r="D2047">
        <v>7484.2</v>
      </c>
      <c r="E2047">
        <v>6949.7</v>
      </c>
      <c r="F2047">
        <v>12686490</v>
      </c>
      <c r="G2047">
        <v>-5.4600000000000003E-2</v>
      </c>
    </row>
    <row r="2048" spans="1:7" x14ac:dyDescent="0.2">
      <c r="A2048" s="1">
        <v>43315</v>
      </c>
      <c r="B2048">
        <v>7419</v>
      </c>
      <c r="C2048">
        <v>7535.6</v>
      </c>
      <c r="D2048">
        <v>7535.6</v>
      </c>
      <c r="E2048">
        <v>7293.5</v>
      </c>
      <c r="F2048">
        <v>10417160</v>
      </c>
      <c r="G2048">
        <v>-1.55E-2</v>
      </c>
    </row>
    <row r="2049" spans="1:7" x14ac:dyDescent="0.2">
      <c r="A2049" s="1">
        <v>43314</v>
      </c>
      <c r="B2049">
        <v>7535.6</v>
      </c>
      <c r="C2049">
        <v>7606.4</v>
      </c>
      <c r="D2049">
        <v>7701.4</v>
      </c>
      <c r="E2049">
        <v>7470.6</v>
      </c>
      <c r="F2049">
        <v>7355560</v>
      </c>
      <c r="G2049">
        <v>-9.2999999999999992E-3</v>
      </c>
    </row>
    <row r="2050" spans="1:7" x14ac:dyDescent="0.2">
      <c r="A2050" s="1">
        <v>43313</v>
      </c>
      <c r="B2050">
        <v>7606.4</v>
      </c>
      <c r="C2050">
        <v>7728.5</v>
      </c>
      <c r="D2050">
        <v>7753.2</v>
      </c>
      <c r="E2050">
        <v>7449.2</v>
      </c>
      <c r="F2050">
        <v>16400610</v>
      </c>
      <c r="G2050">
        <v>-1.5900000000000001E-2</v>
      </c>
    </row>
    <row r="2051" spans="1:7" x14ac:dyDescent="0.2">
      <c r="A2051" s="1">
        <v>43312</v>
      </c>
      <c r="B2051">
        <v>7729.4</v>
      </c>
      <c r="C2051">
        <v>8176.4</v>
      </c>
      <c r="D2051">
        <v>8176.5</v>
      </c>
      <c r="E2051">
        <v>7649.8</v>
      </c>
      <c r="F2051">
        <v>25092360</v>
      </c>
      <c r="G2051">
        <v>-5.4800000000000001E-2</v>
      </c>
    </row>
    <row r="2052" spans="1:7" x14ac:dyDescent="0.2">
      <c r="A2052" s="1">
        <v>43311</v>
      </c>
      <c r="B2052">
        <v>8177.1</v>
      </c>
      <c r="C2052">
        <v>8214.7000000000007</v>
      </c>
      <c r="D2052">
        <v>8262</v>
      </c>
      <c r="E2052">
        <v>7874.4</v>
      </c>
      <c r="F2052">
        <v>5086410</v>
      </c>
      <c r="G2052">
        <v>-4.7000000000000002E-3</v>
      </c>
    </row>
    <row r="2053" spans="1:7" x14ac:dyDescent="0.2">
      <c r="A2053" s="1">
        <v>43310</v>
      </c>
      <c r="B2053">
        <v>8215.6</v>
      </c>
      <c r="C2053">
        <v>8231.5</v>
      </c>
      <c r="D2053">
        <v>8275.4</v>
      </c>
      <c r="E2053">
        <v>8113.3</v>
      </c>
      <c r="F2053">
        <v>3725760</v>
      </c>
      <c r="G2053">
        <v>-2.2000000000000001E-3</v>
      </c>
    </row>
    <row r="2054" spans="1:7" x14ac:dyDescent="0.2">
      <c r="A2054" s="1">
        <v>43309</v>
      </c>
      <c r="B2054">
        <v>8234.1</v>
      </c>
      <c r="C2054">
        <v>8186.8</v>
      </c>
      <c r="D2054">
        <v>8234.1</v>
      </c>
      <c r="E2054">
        <v>8077.4</v>
      </c>
      <c r="F2054">
        <v>2059959.9999999998</v>
      </c>
      <c r="G2054">
        <v>5.7000000000000002E-3</v>
      </c>
    </row>
    <row r="2055" spans="1:7" x14ac:dyDescent="0.2">
      <c r="A2055" s="1">
        <v>43308</v>
      </c>
      <c r="B2055">
        <v>8187.4</v>
      </c>
      <c r="C2055">
        <v>7936.9</v>
      </c>
      <c r="D2055">
        <v>8273.7999999999993</v>
      </c>
      <c r="E2055">
        <v>7808.3</v>
      </c>
      <c r="F2055">
        <v>5350840</v>
      </c>
      <c r="G2055">
        <v>3.15E-2</v>
      </c>
    </row>
    <row r="2056" spans="1:7" x14ac:dyDescent="0.2">
      <c r="A2056" s="1">
        <v>43307</v>
      </c>
      <c r="B2056">
        <v>7937</v>
      </c>
      <c r="C2056">
        <v>8173.9</v>
      </c>
      <c r="D2056">
        <v>8304.2999999999993</v>
      </c>
      <c r="E2056">
        <v>7861</v>
      </c>
      <c r="F2056">
        <v>10595250</v>
      </c>
      <c r="G2056">
        <v>-2.9000000000000001E-2</v>
      </c>
    </row>
    <row r="2057" spans="1:7" x14ac:dyDescent="0.2">
      <c r="A2057" s="1">
        <v>43306</v>
      </c>
      <c r="B2057">
        <v>8173.7</v>
      </c>
      <c r="C2057">
        <v>8404.9</v>
      </c>
      <c r="D2057">
        <v>8484.6</v>
      </c>
      <c r="E2057">
        <v>8062.1</v>
      </c>
      <c r="F2057">
        <v>6192290</v>
      </c>
      <c r="G2057">
        <v>-2.7799999999999998E-2</v>
      </c>
    </row>
    <row r="2058" spans="1:7" x14ac:dyDescent="0.2">
      <c r="A2058" s="1">
        <v>43305</v>
      </c>
      <c r="B2058">
        <v>8407</v>
      </c>
      <c r="C2058">
        <v>7723.1</v>
      </c>
      <c r="D2058">
        <v>8479.7999999999993</v>
      </c>
      <c r="E2058">
        <v>7701.9</v>
      </c>
      <c r="F2058">
        <v>11050240</v>
      </c>
      <c r="G2058">
        <v>8.8599999999999998E-2</v>
      </c>
    </row>
    <row r="2059" spans="1:7" x14ac:dyDescent="0.2">
      <c r="A2059" s="1">
        <v>43304</v>
      </c>
      <c r="B2059">
        <v>7723</v>
      </c>
      <c r="C2059">
        <v>7412.4</v>
      </c>
      <c r="D2059">
        <v>7809.6</v>
      </c>
      <c r="E2059">
        <v>7379.2</v>
      </c>
      <c r="F2059">
        <v>4082249.9999999995</v>
      </c>
      <c r="G2059">
        <v>4.19E-2</v>
      </c>
    </row>
    <row r="2060" spans="1:7" x14ac:dyDescent="0.2">
      <c r="A2060" s="1">
        <v>43303</v>
      </c>
      <c r="B2060">
        <v>7412.3</v>
      </c>
      <c r="C2060">
        <v>7409</v>
      </c>
      <c r="D2060">
        <v>7575.3</v>
      </c>
      <c r="E2060">
        <v>7343.7</v>
      </c>
      <c r="F2060">
        <v>3266560</v>
      </c>
      <c r="G2060">
        <v>5.0000000000000001E-4</v>
      </c>
    </row>
    <row r="2061" spans="1:7" x14ac:dyDescent="0.2">
      <c r="A2061" s="1">
        <v>43302</v>
      </c>
      <c r="B2061">
        <v>7408.7</v>
      </c>
      <c r="C2061">
        <v>7339.3</v>
      </c>
      <c r="D2061">
        <v>7460.8</v>
      </c>
      <c r="E2061">
        <v>7223.5</v>
      </c>
      <c r="F2061">
        <v>12379290</v>
      </c>
      <c r="G2061">
        <v>9.4999999999999998E-3</v>
      </c>
    </row>
    <row r="2062" spans="1:7" x14ac:dyDescent="0.2">
      <c r="A2062" s="1">
        <v>43301</v>
      </c>
      <c r="B2062">
        <v>7339.4</v>
      </c>
      <c r="C2062">
        <v>7477.6</v>
      </c>
      <c r="D2062">
        <v>7683.6</v>
      </c>
      <c r="E2062">
        <v>7292</v>
      </c>
      <c r="F2062">
        <v>22002250.000000004</v>
      </c>
      <c r="G2062">
        <v>-1.8499999999999999E-2</v>
      </c>
    </row>
    <row r="2063" spans="1:7" x14ac:dyDescent="0.2">
      <c r="A2063" s="1">
        <v>43300</v>
      </c>
      <c r="B2063">
        <v>7477.5</v>
      </c>
      <c r="C2063">
        <v>7383.9</v>
      </c>
      <c r="D2063">
        <v>7558.4</v>
      </c>
      <c r="E2063">
        <v>7288.8</v>
      </c>
      <c r="F2063">
        <v>6181250</v>
      </c>
      <c r="G2063">
        <v>1.2699999999999999E-2</v>
      </c>
    </row>
    <row r="2064" spans="1:7" x14ac:dyDescent="0.2">
      <c r="A2064" s="1">
        <v>43299</v>
      </c>
      <c r="B2064">
        <v>7383.6</v>
      </c>
      <c r="C2064">
        <v>7321.6</v>
      </c>
      <c r="D2064">
        <v>7581.2</v>
      </c>
      <c r="E2064">
        <v>7249.3</v>
      </c>
      <c r="F2064">
        <v>10666240</v>
      </c>
      <c r="G2064">
        <v>8.3999999999999995E-3</v>
      </c>
    </row>
    <row r="2065" spans="1:7" x14ac:dyDescent="0.2">
      <c r="A2065" s="1">
        <v>43298</v>
      </c>
      <c r="B2065">
        <v>7322</v>
      </c>
      <c r="C2065">
        <v>6729.8</v>
      </c>
      <c r="D2065">
        <v>7453.2</v>
      </c>
      <c r="E2065">
        <v>6666</v>
      </c>
      <c r="F2065">
        <v>25331250</v>
      </c>
      <c r="G2065">
        <v>8.7999999999999995E-2</v>
      </c>
    </row>
    <row r="2066" spans="1:7" x14ac:dyDescent="0.2">
      <c r="A2066" s="1">
        <v>43297</v>
      </c>
      <c r="B2066">
        <v>6729.9</v>
      </c>
      <c r="C2066">
        <v>6362.8</v>
      </c>
      <c r="D2066">
        <v>6749.2</v>
      </c>
      <c r="E2066">
        <v>6344.1</v>
      </c>
      <c r="F2066">
        <v>3745440</v>
      </c>
      <c r="G2066">
        <v>5.7700000000000001E-2</v>
      </c>
    </row>
    <row r="2067" spans="1:7" x14ac:dyDescent="0.2">
      <c r="A2067" s="1">
        <v>43296</v>
      </c>
      <c r="B2067">
        <v>6362.9</v>
      </c>
      <c r="C2067">
        <v>6254.8</v>
      </c>
      <c r="D2067">
        <v>6399.6</v>
      </c>
      <c r="E2067">
        <v>6238.5</v>
      </c>
      <c r="F2067">
        <v>12104890</v>
      </c>
      <c r="G2067">
        <v>1.7299999999999999E-2</v>
      </c>
    </row>
    <row r="2068" spans="1:7" x14ac:dyDescent="0.2">
      <c r="A2068" s="1">
        <v>43295</v>
      </c>
      <c r="B2068">
        <v>6254.8</v>
      </c>
      <c r="C2068">
        <v>6229.5</v>
      </c>
      <c r="D2068">
        <v>6313.5</v>
      </c>
      <c r="E2068">
        <v>6192.5</v>
      </c>
      <c r="F2068">
        <v>17303410</v>
      </c>
      <c r="G2068">
        <v>4.0000000000000001E-3</v>
      </c>
    </row>
    <row r="2069" spans="1:7" x14ac:dyDescent="0.2">
      <c r="A2069" s="1">
        <v>43294</v>
      </c>
      <c r="B2069">
        <v>6230.2</v>
      </c>
      <c r="C2069">
        <v>6250.8</v>
      </c>
      <c r="D2069">
        <v>6333.8</v>
      </c>
      <c r="E2069">
        <v>6144.5</v>
      </c>
      <c r="F2069">
        <v>5130840</v>
      </c>
      <c r="G2069">
        <v>-3.3E-3</v>
      </c>
    </row>
    <row r="2070" spans="1:7" x14ac:dyDescent="0.2">
      <c r="A2070" s="1">
        <v>43293</v>
      </c>
      <c r="B2070">
        <v>6250.6</v>
      </c>
      <c r="C2070">
        <v>6389.1</v>
      </c>
      <c r="D2070">
        <v>6389.4</v>
      </c>
      <c r="E2070">
        <v>6088.8</v>
      </c>
      <c r="F2070">
        <v>6941760</v>
      </c>
      <c r="G2070">
        <v>-2.1700000000000001E-2</v>
      </c>
    </row>
    <row r="2071" spans="1:7" x14ac:dyDescent="0.2">
      <c r="A2071" s="1">
        <v>43292</v>
      </c>
      <c r="B2071">
        <v>6389.1</v>
      </c>
      <c r="C2071">
        <v>6307.2</v>
      </c>
      <c r="D2071">
        <v>6409.7</v>
      </c>
      <c r="E2071">
        <v>6296.6</v>
      </c>
      <c r="F2071">
        <v>19993240</v>
      </c>
      <c r="G2071">
        <v>1.2999999999999999E-2</v>
      </c>
    </row>
    <row r="2072" spans="1:7" x14ac:dyDescent="0.2">
      <c r="A2072" s="1">
        <v>43291</v>
      </c>
      <c r="B2072">
        <v>6307.2</v>
      </c>
      <c r="C2072">
        <v>6668.4</v>
      </c>
      <c r="D2072">
        <v>6686.8</v>
      </c>
      <c r="E2072">
        <v>6291.5</v>
      </c>
      <c r="F2072">
        <v>8512290</v>
      </c>
      <c r="G2072">
        <v>-5.3999999999999999E-2</v>
      </c>
    </row>
    <row r="2073" spans="1:7" x14ac:dyDescent="0.2">
      <c r="A2073" s="1">
        <v>43290</v>
      </c>
      <c r="B2073">
        <v>6667.1</v>
      </c>
      <c r="C2073">
        <v>6715.1</v>
      </c>
      <c r="D2073">
        <v>6793.8</v>
      </c>
      <c r="E2073">
        <v>6637.7</v>
      </c>
      <c r="F2073">
        <v>13895040</v>
      </c>
      <c r="G2073">
        <v>-7.1000000000000004E-3</v>
      </c>
    </row>
    <row r="2074" spans="1:7" x14ac:dyDescent="0.2">
      <c r="A2074" s="1">
        <v>43289</v>
      </c>
      <c r="B2074">
        <v>6714.8</v>
      </c>
      <c r="C2074">
        <v>6765.4</v>
      </c>
      <c r="D2074">
        <v>6784</v>
      </c>
      <c r="E2074">
        <v>6694.3</v>
      </c>
      <c r="F2074">
        <v>16056000.000000002</v>
      </c>
      <c r="G2074">
        <v>-7.4999999999999997E-3</v>
      </c>
    </row>
    <row r="2075" spans="1:7" x14ac:dyDescent="0.2">
      <c r="A2075" s="1">
        <v>43288</v>
      </c>
      <c r="B2075">
        <v>6765.5</v>
      </c>
      <c r="C2075">
        <v>6617.7</v>
      </c>
      <c r="D2075">
        <v>6805.9</v>
      </c>
      <c r="E2075">
        <v>6531.1</v>
      </c>
      <c r="F2075">
        <v>6530490</v>
      </c>
      <c r="G2075">
        <v>2.23E-2</v>
      </c>
    </row>
    <row r="2076" spans="1:7" x14ac:dyDescent="0.2">
      <c r="A2076" s="1">
        <v>43287</v>
      </c>
      <c r="B2076">
        <v>6617.7</v>
      </c>
      <c r="C2076">
        <v>6546.5</v>
      </c>
      <c r="D2076">
        <v>6638.2</v>
      </c>
      <c r="E2076">
        <v>6458.3</v>
      </c>
      <c r="F2076">
        <v>9155610</v>
      </c>
      <c r="G2076">
        <v>1.09E-2</v>
      </c>
    </row>
    <row r="2077" spans="1:7" x14ac:dyDescent="0.2">
      <c r="A2077" s="1">
        <v>43286</v>
      </c>
      <c r="B2077">
        <v>6546.5</v>
      </c>
      <c r="C2077">
        <v>6598</v>
      </c>
      <c r="D2077">
        <v>6693.6</v>
      </c>
      <c r="E2077">
        <v>6466.1</v>
      </c>
      <c r="F2077">
        <v>2991240</v>
      </c>
      <c r="G2077">
        <v>-7.9000000000000008E-3</v>
      </c>
    </row>
    <row r="2078" spans="1:7" x14ac:dyDescent="0.2">
      <c r="A2078" s="1">
        <v>43285</v>
      </c>
      <c r="B2078">
        <v>6598.4</v>
      </c>
      <c r="C2078">
        <v>6513.8</v>
      </c>
      <c r="D2078">
        <v>6774.5</v>
      </c>
      <c r="E2078">
        <v>6442.3</v>
      </c>
      <c r="F2078">
        <v>572160</v>
      </c>
      <c r="G2078">
        <v>1.2999999999999999E-2</v>
      </c>
    </row>
    <row r="2079" spans="1:7" x14ac:dyDescent="0.2">
      <c r="A2079" s="1">
        <v>43284</v>
      </c>
      <c r="B2079">
        <v>6513.5</v>
      </c>
      <c r="C2079">
        <v>6618.6</v>
      </c>
      <c r="D2079">
        <v>6676.6</v>
      </c>
      <c r="E2079">
        <v>6513.5</v>
      </c>
      <c r="F2079">
        <v>2853610</v>
      </c>
      <c r="G2079">
        <v>-1.6E-2</v>
      </c>
    </row>
    <row r="2080" spans="1:7" x14ac:dyDescent="0.2">
      <c r="A2080" s="1">
        <v>43283</v>
      </c>
      <c r="B2080">
        <v>6619.5</v>
      </c>
      <c r="C2080">
        <v>6349.1</v>
      </c>
      <c r="D2080">
        <v>6680</v>
      </c>
      <c r="E2080">
        <v>6275</v>
      </c>
      <c r="F2080">
        <v>16552639.999999998</v>
      </c>
      <c r="G2080">
        <v>3.9699999999999999E-2</v>
      </c>
    </row>
    <row r="2081" spans="1:7" x14ac:dyDescent="0.2">
      <c r="A2081" s="1">
        <v>43282</v>
      </c>
      <c r="B2081">
        <v>6366.8</v>
      </c>
      <c r="C2081">
        <v>6398.5</v>
      </c>
      <c r="D2081">
        <v>6445.1</v>
      </c>
      <c r="E2081">
        <v>6284.7</v>
      </c>
      <c r="F2081">
        <v>6554010</v>
      </c>
      <c r="G2081">
        <v>-5.0000000000000001E-3</v>
      </c>
    </row>
    <row r="2082" spans="1:7" x14ac:dyDescent="0.2">
      <c r="A2082" s="1">
        <v>43281</v>
      </c>
      <c r="B2082">
        <v>6398.9</v>
      </c>
      <c r="C2082">
        <v>6213.4</v>
      </c>
      <c r="D2082">
        <v>6498.5</v>
      </c>
      <c r="E2082">
        <v>6204</v>
      </c>
      <c r="F2082">
        <v>6247890</v>
      </c>
      <c r="G2082">
        <v>2.9899999999999999E-2</v>
      </c>
    </row>
    <row r="2083" spans="1:7" x14ac:dyDescent="0.2">
      <c r="A2083" s="1">
        <v>43280</v>
      </c>
      <c r="B2083">
        <v>6213.3</v>
      </c>
      <c r="C2083">
        <v>5883.2</v>
      </c>
      <c r="D2083">
        <v>6284.9</v>
      </c>
      <c r="E2083">
        <v>5818.5</v>
      </c>
      <c r="F2083">
        <v>19868160</v>
      </c>
      <c r="G2083">
        <v>5.6099999999999997E-2</v>
      </c>
    </row>
    <row r="2084" spans="1:7" x14ac:dyDescent="0.2">
      <c r="A2084" s="1">
        <v>43279</v>
      </c>
      <c r="B2084">
        <v>5883.5</v>
      </c>
      <c r="C2084">
        <v>6154.9</v>
      </c>
      <c r="D2084">
        <v>6178.4</v>
      </c>
      <c r="E2084">
        <v>5854</v>
      </c>
      <c r="F2084">
        <v>780250</v>
      </c>
      <c r="G2084">
        <v>-4.41E-2</v>
      </c>
    </row>
    <row r="2085" spans="1:7" x14ac:dyDescent="0.2">
      <c r="A2085" s="1">
        <v>43278</v>
      </c>
      <c r="B2085">
        <v>6154.9</v>
      </c>
      <c r="C2085">
        <v>6081.1</v>
      </c>
      <c r="D2085">
        <v>6187.3</v>
      </c>
      <c r="E2085">
        <v>6025.4</v>
      </c>
      <c r="F2085">
        <v>5603639.9999999991</v>
      </c>
      <c r="G2085">
        <v>1.2E-2</v>
      </c>
    </row>
    <row r="2086" spans="1:7" x14ac:dyDescent="0.2">
      <c r="A2086" s="1">
        <v>43277</v>
      </c>
      <c r="B2086">
        <v>6082.1</v>
      </c>
      <c r="C2086">
        <v>6256.9</v>
      </c>
      <c r="D2086">
        <v>6267.7</v>
      </c>
      <c r="E2086">
        <v>6060</v>
      </c>
      <c r="F2086">
        <v>11659560</v>
      </c>
      <c r="G2086">
        <v>-2.7900000000000001E-2</v>
      </c>
    </row>
    <row r="2087" spans="1:7" x14ac:dyDescent="0.2">
      <c r="A2087" s="1">
        <v>43276</v>
      </c>
      <c r="B2087">
        <v>6256.6</v>
      </c>
      <c r="C2087">
        <v>6155.1</v>
      </c>
      <c r="D2087">
        <v>6331.2</v>
      </c>
      <c r="E2087">
        <v>6101.7</v>
      </c>
      <c r="F2087">
        <v>14537610</v>
      </c>
      <c r="G2087">
        <v>1.66E-2</v>
      </c>
    </row>
    <row r="2088" spans="1:7" x14ac:dyDescent="0.2">
      <c r="A2088" s="1">
        <v>43275</v>
      </c>
      <c r="B2088">
        <v>6154.6</v>
      </c>
      <c r="C2088">
        <v>6167.9</v>
      </c>
      <c r="D2088">
        <v>6248.3</v>
      </c>
      <c r="E2088">
        <v>5785.3</v>
      </c>
      <c r="F2088">
        <v>14436000</v>
      </c>
      <c r="G2088">
        <v>-2.0999999999999999E-3</v>
      </c>
    </row>
    <row r="2089" spans="1:7" x14ac:dyDescent="0.2">
      <c r="A2089" s="1">
        <v>43274</v>
      </c>
      <c r="B2089">
        <v>6167.3</v>
      </c>
      <c r="C2089">
        <v>6055.2</v>
      </c>
      <c r="D2089">
        <v>6259</v>
      </c>
      <c r="E2089">
        <v>6032.8</v>
      </c>
      <c r="F2089">
        <v>12861000</v>
      </c>
      <c r="G2089">
        <v>1.84E-2</v>
      </c>
    </row>
    <row r="2090" spans="1:7" x14ac:dyDescent="0.2">
      <c r="A2090" s="1">
        <v>43273</v>
      </c>
      <c r="B2090">
        <v>6055.7</v>
      </c>
      <c r="C2090">
        <v>6728.2</v>
      </c>
      <c r="D2090">
        <v>6739.7</v>
      </c>
      <c r="E2090">
        <v>5955</v>
      </c>
      <c r="F2090">
        <v>6120840.0000000009</v>
      </c>
      <c r="G2090">
        <v>-9.9900000000000003E-2</v>
      </c>
    </row>
    <row r="2091" spans="1:7" x14ac:dyDescent="0.2">
      <c r="A2091" s="1">
        <v>43272</v>
      </c>
      <c r="B2091">
        <v>6728</v>
      </c>
      <c r="C2091">
        <v>6765.8</v>
      </c>
      <c r="D2091">
        <v>6797.5</v>
      </c>
      <c r="E2091">
        <v>6695.1</v>
      </c>
      <c r="F2091">
        <v>2879410</v>
      </c>
      <c r="G2091">
        <v>-5.4999999999999997E-3</v>
      </c>
    </row>
    <row r="2092" spans="1:7" x14ac:dyDescent="0.2">
      <c r="A2092" s="1">
        <v>43271</v>
      </c>
      <c r="B2092">
        <v>6765.4</v>
      </c>
      <c r="C2092">
        <v>6752.3</v>
      </c>
      <c r="D2092">
        <v>6812.7</v>
      </c>
      <c r="E2092">
        <v>6575.1</v>
      </c>
      <c r="F2092">
        <v>5831040</v>
      </c>
      <c r="G2092">
        <v>1.9E-3</v>
      </c>
    </row>
    <row r="2093" spans="1:7" x14ac:dyDescent="0.2">
      <c r="A2093" s="1">
        <v>43270</v>
      </c>
      <c r="B2093">
        <v>6752.4</v>
      </c>
      <c r="C2093">
        <v>6719.8</v>
      </c>
      <c r="D2093">
        <v>6839.5</v>
      </c>
      <c r="E2093">
        <v>6681.5</v>
      </c>
      <c r="F2093">
        <v>6509160</v>
      </c>
      <c r="G2093">
        <v>4.8999999999999998E-3</v>
      </c>
    </row>
    <row r="2094" spans="1:7" x14ac:dyDescent="0.2">
      <c r="A2094" s="1">
        <v>43269</v>
      </c>
      <c r="B2094">
        <v>6719.8</v>
      </c>
      <c r="C2094">
        <v>6460.5</v>
      </c>
      <c r="D2094">
        <v>6794.5</v>
      </c>
      <c r="E2094">
        <v>6410.9</v>
      </c>
      <c r="F2094">
        <v>9499000</v>
      </c>
      <c r="G2094">
        <v>4.02E-2</v>
      </c>
    </row>
    <row r="2095" spans="1:7" x14ac:dyDescent="0.2">
      <c r="A2095" s="1">
        <v>43268</v>
      </c>
      <c r="B2095">
        <v>6460.3</v>
      </c>
      <c r="C2095">
        <v>6505.8</v>
      </c>
      <c r="D2095">
        <v>6593</v>
      </c>
      <c r="E2095">
        <v>6452.1</v>
      </c>
      <c r="F2095">
        <v>6074890</v>
      </c>
      <c r="G2095">
        <v>-7.0000000000000001E-3</v>
      </c>
    </row>
    <row r="2096" spans="1:7" x14ac:dyDescent="0.2">
      <c r="A2096" s="1">
        <v>43267</v>
      </c>
      <c r="B2096">
        <v>6505.8</v>
      </c>
      <c r="C2096">
        <v>6410</v>
      </c>
      <c r="D2096">
        <v>6564.2</v>
      </c>
      <c r="E2096">
        <v>6358</v>
      </c>
      <c r="F2096">
        <v>8594410</v>
      </c>
      <c r="G2096">
        <v>1.49E-2</v>
      </c>
    </row>
    <row r="2097" spans="1:7" x14ac:dyDescent="0.2">
      <c r="A2097" s="1">
        <v>43266</v>
      </c>
      <c r="B2097">
        <v>6410.3</v>
      </c>
      <c r="C2097">
        <v>6647.3</v>
      </c>
      <c r="D2097">
        <v>6655.8</v>
      </c>
      <c r="E2097">
        <v>6395.7</v>
      </c>
      <c r="F2097">
        <v>7607090</v>
      </c>
      <c r="G2097">
        <v>-3.56E-2</v>
      </c>
    </row>
    <row r="2098" spans="1:7" x14ac:dyDescent="0.2">
      <c r="A2098" s="1">
        <v>43265</v>
      </c>
      <c r="B2098">
        <v>6647.1</v>
      </c>
      <c r="C2098">
        <v>6312.3</v>
      </c>
      <c r="D2098">
        <v>6711.5</v>
      </c>
      <c r="E2098">
        <v>6283.6</v>
      </c>
      <c r="F2098">
        <v>10883160</v>
      </c>
      <c r="G2098">
        <v>5.2999999999999999E-2</v>
      </c>
    </row>
    <row r="2099" spans="1:7" x14ac:dyDescent="0.2">
      <c r="A2099" s="1">
        <v>43264</v>
      </c>
      <c r="B2099">
        <v>6312.3</v>
      </c>
      <c r="C2099">
        <v>6558.5</v>
      </c>
      <c r="D2099">
        <v>6624.6</v>
      </c>
      <c r="E2099">
        <v>6129.1</v>
      </c>
      <c r="F2099">
        <v>11399040</v>
      </c>
      <c r="G2099">
        <v>-3.7499999999999999E-2</v>
      </c>
    </row>
    <row r="2100" spans="1:7" x14ac:dyDescent="0.2">
      <c r="A2100" s="1">
        <v>43263</v>
      </c>
      <c r="B2100">
        <v>6558.2</v>
      </c>
      <c r="C2100">
        <v>6885.9</v>
      </c>
      <c r="D2100">
        <v>6887.2</v>
      </c>
      <c r="E2100">
        <v>6476</v>
      </c>
      <c r="F2100">
        <v>4634760</v>
      </c>
      <c r="G2100">
        <v>-4.7600000000000003E-2</v>
      </c>
    </row>
    <row r="2101" spans="1:7" x14ac:dyDescent="0.2">
      <c r="A2101" s="1">
        <v>43262</v>
      </c>
      <c r="B2101">
        <v>6885.9</v>
      </c>
      <c r="C2101">
        <v>6775.2</v>
      </c>
      <c r="D2101">
        <v>6910.8</v>
      </c>
      <c r="E2101">
        <v>6657.2</v>
      </c>
      <c r="F2101">
        <v>15389440</v>
      </c>
      <c r="G2101">
        <v>1.6400000000000001E-2</v>
      </c>
    </row>
    <row r="2102" spans="1:7" x14ac:dyDescent="0.2">
      <c r="A2102" s="1">
        <v>43261</v>
      </c>
      <c r="B2102">
        <v>6775.1</v>
      </c>
      <c r="C2102">
        <v>7515.8</v>
      </c>
      <c r="D2102">
        <v>7516.3</v>
      </c>
      <c r="E2102">
        <v>6668.1</v>
      </c>
      <c r="F2102">
        <v>19022610</v>
      </c>
      <c r="G2102">
        <v>-9.8500000000000004E-2</v>
      </c>
    </row>
    <row r="2103" spans="1:7" x14ac:dyDescent="0.2">
      <c r="A2103" s="1">
        <v>43260</v>
      </c>
      <c r="B2103">
        <v>7515.8</v>
      </c>
      <c r="C2103">
        <v>7622.1</v>
      </c>
      <c r="D2103">
        <v>7689</v>
      </c>
      <c r="E2103">
        <v>7493.3</v>
      </c>
      <c r="F2103">
        <v>5463360</v>
      </c>
      <c r="G2103">
        <v>-1.4E-2</v>
      </c>
    </row>
    <row r="2104" spans="1:7" x14ac:dyDescent="0.2">
      <c r="A2104" s="1">
        <v>43259</v>
      </c>
      <c r="B2104">
        <v>7622.1</v>
      </c>
      <c r="C2104">
        <v>7697.9</v>
      </c>
      <c r="D2104">
        <v>7710.5</v>
      </c>
      <c r="E2104">
        <v>7556.9</v>
      </c>
      <c r="F2104">
        <v>9933440</v>
      </c>
      <c r="G2104">
        <v>-9.7999999999999997E-3</v>
      </c>
    </row>
    <row r="2105" spans="1:7" x14ac:dyDescent="0.2">
      <c r="A2105" s="1">
        <v>43258</v>
      </c>
      <c r="B2105">
        <v>7697.8</v>
      </c>
      <c r="C2105">
        <v>7661</v>
      </c>
      <c r="D2105">
        <v>7754.7</v>
      </c>
      <c r="E2105">
        <v>7657.7</v>
      </c>
      <c r="F2105">
        <v>0</v>
      </c>
      <c r="G2105">
        <v>4.7999999999999996E-3</v>
      </c>
    </row>
    <row r="2106" spans="1:7" x14ac:dyDescent="0.2">
      <c r="A2106" s="1">
        <v>43257</v>
      </c>
      <c r="B2106">
        <v>7661</v>
      </c>
      <c r="C2106">
        <v>7631.5</v>
      </c>
      <c r="D2106">
        <v>7699.1</v>
      </c>
      <c r="E2106">
        <v>7504.4</v>
      </c>
      <c r="F2106">
        <v>8623560</v>
      </c>
      <c r="G2106">
        <v>3.8999999999999998E-3</v>
      </c>
    </row>
    <row r="2107" spans="1:7" x14ac:dyDescent="0.2">
      <c r="A2107" s="1">
        <v>43256</v>
      </c>
      <c r="B2107">
        <v>7631.5</v>
      </c>
      <c r="C2107">
        <v>7507.4</v>
      </c>
      <c r="D2107">
        <v>7672.6</v>
      </c>
      <c r="E2107">
        <v>7391</v>
      </c>
      <c r="F2107">
        <v>3340289.9999999995</v>
      </c>
      <c r="G2107">
        <v>1.6899999999999998E-2</v>
      </c>
    </row>
    <row r="2108" spans="1:7" x14ac:dyDescent="0.2">
      <c r="A2108" s="1">
        <v>43255</v>
      </c>
      <c r="B2108">
        <v>7504.3</v>
      </c>
      <c r="C2108">
        <v>7729.3</v>
      </c>
      <c r="D2108">
        <v>7759.9</v>
      </c>
      <c r="E2108">
        <v>7468.4</v>
      </c>
      <c r="F2108">
        <v>141010</v>
      </c>
      <c r="G2108">
        <v>-2.9100000000000001E-2</v>
      </c>
    </row>
    <row r="2109" spans="1:7" x14ac:dyDescent="0.2">
      <c r="A2109" s="1">
        <v>43254</v>
      </c>
      <c r="B2109">
        <v>7729.3</v>
      </c>
      <c r="C2109">
        <v>7646.6</v>
      </c>
      <c r="D2109">
        <v>7775</v>
      </c>
      <c r="E2109">
        <v>7611.3</v>
      </c>
      <c r="F2109">
        <v>7934240</v>
      </c>
      <c r="G2109">
        <v>1.0800000000000001E-2</v>
      </c>
    </row>
    <row r="2110" spans="1:7" x14ac:dyDescent="0.2">
      <c r="A2110" s="1">
        <v>43253</v>
      </c>
      <c r="B2110">
        <v>7646.6</v>
      </c>
      <c r="C2110">
        <v>7530.8</v>
      </c>
      <c r="D2110">
        <v>7694.5</v>
      </c>
      <c r="E2110">
        <v>7467.9</v>
      </c>
      <c r="F2110">
        <v>2181240</v>
      </c>
      <c r="G2110">
        <v>1.54E-2</v>
      </c>
    </row>
    <row r="2111" spans="1:7" x14ac:dyDescent="0.2">
      <c r="A2111" s="1">
        <v>43252</v>
      </c>
      <c r="B2111">
        <v>7530.8</v>
      </c>
      <c r="C2111">
        <v>7502.5</v>
      </c>
      <c r="D2111">
        <v>7610.4</v>
      </c>
      <c r="E2111">
        <v>7375.8</v>
      </c>
      <c r="F2111">
        <v>12504639.999999998</v>
      </c>
      <c r="G2111">
        <v>3.8E-3</v>
      </c>
    </row>
    <row r="2112" spans="1:7" x14ac:dyDescent="0.2">
      <c r="A2112" s="1">
        <v>43251</v>
      </c>
      <c r="B2112">
        <v>7502.6</v>
      </c>
      <c r="C2112">
        <v>7400.8</v>
      </c>
      <c r="D2112">
        <v>7611.9</v>
      </c>
      <c r="E2112">
        <v>7355</v>
      </c>
      <c r="F2112">
        <v>7515040.0000000009</v>
      </c>
      <c r="G2112">
        <v>1.3899999999999999E-2</v>
      </c>
    </row>
    <row r="2113" spans="1:7" x14ac:dyDescent="0.2">
      <c r="A2113" s="1">
        <v>43250</v>
      </c>
      <c r="B2113">
        <v>7400.1</v>
      </c>
      <c r="C2113">
        <v>7469.2</v>
      </c>
      <c r="D2113">
        <v>7565.2</v>
      </c>
      <c r="E2113">
        <v>7306.8</v>
      </c>
      <c r="F2113">
        <v>5193690</v>
      </c>
      <c r="G2113">
        <v>-9.1000000000000004E-3</v>
      </c>
    </row>
    <row r="2114" spans="1:7" x14ac:dyDescent="0.2">
      <c r="A2114" s="1">
        <v>43249</v>
      </c>
      <c r="B2114">
        <v>7467.7</v>
      </c>
      <c r="C2114">
        <v>7119.3</v>
      </c>
      <c r="D2114">
        <v>7533</v>
      </c>
      <c r="E2114">
        <v>7069.8</v>
      </c>
      <c r="F2114">
        <v>18136090</v>
      </c>
      <c r="G2114">
        <v>4.8899999999999999E-2</v>
      </c>
    </row>
    <row r="2115" spans="1:7" x14ac:dyDescent="0.2">
      <c r="A2115" s="1">
        <v>43248</v>
      </c>
      <c r="B2115">
        <v>7119.3</v>
      </c>
      <c r="C2115">
        <v>7367.3</v>
      </c>
      <c r="D2115">
        <v>7446.9</v>
      </c>
      <c r="E2115">
        <v>7090.6</v>
      </c>
      <c r="F2115">
        <v>4416410</v>
      </c>
      <c r="G2115">
        <v>-3.3599999999999998E-2</v>
      </c>
    </row>
    <row r="2116" spans="1:7" x14ac:dyDescent="0.2">
      <c r="A2116" s="1">
        <v>43247</v>
      </c>
      <c r="B2116">
        <v>7366.7</v>
      </c>
      <c r="C2116">
        <v>7361.9</v>
      </c>
      <c r="D2116">
        <v>7411.8</v>
      </c>
      <c r="E2116">
        <v>7267.5</v>
      </c>
      <c r="F2116">
        <v>2995410</v>
      </c>
      <c r="G2116">
        <v>6.9999999999999999E-4</v>
      </c>
    </row>
    <row r="2117" spans="1:7" x14ac:dyDescent="0.2">
      <c r="A2117" s="1">
        <v>43246</v>
      </c>
      <c r="B2117">
        <v>7361.3</v>
      </c>
      <c r="C2117">
        <v>7478.5</v>
      </c>
      <c r="D2117">
        <v>7619.3</v>
      </c>
      <c r="E2117">
        <v>7331.5</v>
      </c>
      <c r="F2117">
        <v>721490</v>
      </c>
      <c r="G2117">
        <v>-1.5599999999999999E-2</v>
      </c>
    </row>
    <row r="2118" spans="1:7" x14ac:dyDescent="0.2">
      <c r="A2118" s="1">
        <v>43245</v>
      </c>
      <c r="B2118">
        <v>7477.7</v>
      </c>
      <c r="C2118">
        <v>7593.9</v>
      </c>
      <c r="D2118">
        <v>7653.4</v>
      </c>
      <c r="E2118">
        <v>7355.6</v>
      </c>
      <c r="F2118">
        <v>13269240</v>
      </c>
      <c r="G2118">
        <v>-1.52E-2</v>
      </c>
    </row>
    <row r="2119" spans="1:7" x14ac:dyDescent="0.2">
      <c r="A2119" s="1">
        <v>43244</v>
      </c>
      <c r="B2119">
        <v>7592.9</v>
      </c>
      <c r="C2119">
        <v>7512.3</v>
      </c>
      <c r="D2119">
        <v>7736.6</v>
      </c>
      <c r="E2119">
        <v>7293.4</v>
      </c>
      <c r="F2119">
        <v>2322210</v>
      </c>
      <c r="G2119">
        <v>1.0699999999999999E-2</v>
      </c>
    </row>
    <row r="2120" spans="1:7" x14ac:dyDescent="0.2">
      <c r="A2120" s="1">
        <v>43243</v>
      </c>
      <c r="B2120">
        <v>7512.3</v>
      </c>
      <c r="C2120">
        <v>8005.7</v>
      </c>
      <c r="D2120">
        <v>8047.4</v>
      </c>
      <c r="E2120">
        <v>7467.6</v>
      </c>
      <c r="F2120">
        <v>14256000</v>
      </c>
      <c r="G2120">
        <v>-6.1699999999999998E-2</v>
      </c>
    </row>
    <row r="2121" spans="1:7" x14ac:dyDescent="0.2">
      <c r="A2121" s="1">
        <v>43242</v>
      </c>
      <c r="B2121">
        <v>8006</v>
      </c>
      <c r="C2121">
        <v>8403.7999999999993</v>
      </c>
      <c r="D2121">
        <v>8414.5</v>
      </c>
      <c r="E2121">
        <v>7979.3</v>
      </c>
      <c r="F2121">
        <v>7013010</v>
      </c>
      <c r="G2121">
        <v>-4.7300000000000002E-2</v>
      </c>
    </row>
    <row r="2122" spans="1:7" x14ac:dyDescent="0.2">
      <c r="A2122" s="1">
        <v>43241</v>
      </c>
      <c r="B2122">
        <v>8403.2999999999993</v>
      </c>
      <c r="C2122">
        <v>8529.5</v>
      </c>
      <c r="D2122">
        <v>8550.6</v>
      </c>
      <c r="E2122">
        <v>8375.5</v>
      </c>
      <c r="F2122">
        <v>6007040</v>
      </c>
      <c r="G2122">
        <v>-1.47E-2</v>
      </c>
    </row>
    <row r="2123" spans="1:7" x14ac:dyDescent="0.2">
      <c r="A2123" s="1">
        <v>43240</v>
      </c>
      <c r="B2123">
        <v>8529</v>
      </c>
      <c r="C2123">
        <v>8243.9</v>
      </c>
      <c r="D2123">
        <v>8580.4</v>
      </c>
      <c r="E2123">
        <v>8184.7</v>
      </c>
      <c r="F2123">
        <v>8645760</v>
      </c>
      <c r="G2123">
        <v>3.44E-2</v>
      </c>
    </row>
    <row r="2124" spans="1:7" x14ac:dyDescent="0.2">
      <c r="A2124" s="1">
        <v>43239</v>
      </c>
      <c r="B2124">
        <v>8245.1</v>
      </c>
      <c r="C2124">
        <v>8244.7000000000007</v>
      </c>
      <c r="D2124">
        <v>8389.1</v>
      </c>
      <c r="E2124">
        <v>8153.2</v>
      </c>
      <c r="F2124">
        <v>9602210</v>
      </c>
      <c r="G2124">
        <v>-1E-4</v>
      </c>
    </row>
    <row r="2125" spans="1:7" x14ac:dyDescent="0.2">
      <c r="A2125" s="1">
        <v>43238</v>
      </c>
      <c r="B2125">
        <v>8245.7000000000007</v>
      </c>
      <c r="C2125">
        <v>8064.4</v>
      </c>
      <c r="D2125">
        <v>8273.6</v>
      </c>
      <c r="E2125">
        <v>7939.8</v>
      </c>
      <c r="F2125">
        <v>4810240</v>
      </c>
      <c r="G2125">
        <v>2.2700000000000001E-2</v>
      </c>
    </row>
    <row r="2126" spans="1:7" x14ac:dyDescent="0.2">
      <c r="A2126" s="1">
        <v>43237</v>
      </c>
      <c r="B2126">
        <v>8063</v>
      </c>
      <c r="C2126">
        <v>8344.6</v>
      </c>
      <c r="D2126">
        <v>8458.7000000000007</v>
      </c>
      <c r="E2126">
        <v>8022.3</v>
      </c>
      <c r="F2126">
        <v>5556960.0000000009</v>
      </c>
      <c r="G2126">
        <v>-3.3700000000000001E-2</v>
      </c>
    </row>
    <row r="2127" spans="1:7" x14ac:dyDescent="0.2">
      <c r="A2127" s="1">
        <v>43236</v>
      </c>
      <c r="B2127">
        <v>8344.4</v>
      </c>
      <c r="C2127">
        <v>8477</v>
      </c>
      <c r="D2127">
        <v>8496.4</v>
      </c>
      <c r="E2127">
        <v>8120.1</v>
      </c>
      <c r="F2127">
        <v>564090</v>
      </c>
      <c r="G2127">
        <v>-1.5599999999999999E-2</v>
      </c>
    </row>
    <row r="2128" spans="1:7" x14ac:dyDescent="0.2">
      <c r="A2128" s="1">
        <v>43235</v>
      </c>
      <c r="B2128">
        <v>8477</v>
      </c>
      <c r="C2128">
        <v>8674</v>
      </c>
      <c r="D2128">
        <v>8842.1</v>
      </c>
      <c r="E2128">
        <v>8436.5</v>
      </c>
      <c r="F2128">
        <v>11136440</v>
      </c>
      <c r="G2128">
        <v>-2.2700000000000001E-2</v>
      </c>
    </row>
    <row r="2129" spans="1:7" x14ac:dyDescent="0.2">
      <c r="A2129" s="1">
        <v>43234</v>
      </c>
      <c r="B2129">
        <v>8674.1</v>
      </c>
      <c r="C2129">
        <v>8693.4</v>
      </c>
      <c r="D2129">
        <v>8878.2999999999993</v>
      </c>
      <c r="E2129">
        <v>8305.1</v>
      </c>
      <c r="F2129">
        <v>1060250</v>
      </c>
      <c r="G2129">
        <v>-2.2000000000000001E-3</v>
      </c>
    </row>
    <row r="2130" spans="1:7" x14ac:dyDescent="0.2">
      <c r="A2130" s="1">
        <v>43233</v>
      </c>
      <c r="B2130">
        <v>8693.5</v>
      </c>
      <c r="C2130">
        <v>8489.1</v>
      </c>
      <c r="D2130">
        <v>8758.4</v>
      </c>
      <c r="E2130">
        <v>8330</v>
      </c>
      <c r="F2130">
        <v>11984000</v>
      </c>
      <c r="G2130">
        <v>2.7699999999999999E-2</v>
      </c>
    </row>
    <row r="2131" spans="1:7" x14ac:dyDescent="0.2">
      <c r="A2131" s="1">
        <v>43232</v>
      </c>
      <c r="B2131">
        <v>8459.5</v>
      </c>
      <c r="C2131">
        <v>8409.6</v>
      </c>
      <c r="D2131">
        <v>8646.1</v>
      </c>
      <c r="E2131">
        <v>8184.1</v>
      </c>
      <c r="F2131">
        <v>18345690</v>
      </c>
      <c r="G2131">
        <v>6.1000000000000004E-3</v>
      </c>
    </row>
    <row r="2132" spans="1:7" x14ac:dyDescent="0.2">
      <c r="A2132" s="1">
        <v>43231</v>
      </c>
      <c r="B2132">
        <v>8408.2999999999993</v>
      </c>
      <c r="C2132">
        <v>9026</v>
      </c>
      <c r="D2132">
        <v>9028.7000000000007</v>
      </c>
      <c r="E2132">
        <v>8359.6</v>
      </c>
      <c r="F2132">
        <v>16778440</v>
      </c>
      <c r="G2132">
        <v>-6.8400000000000002E-2</v>
      </c>
    </row>
    <row r="2133" spans="1:7" x14ac:dyDescent="0.2">
      <c r="A2133" s="1">
        <v>43230</v>
      </c>
      <c r="B2133">
        <v>9025.7000000000007</v>
      </c>
      <c r="C2133">
        <v>9319.2000000000007</v>
      </c>
      <c r="D2133">
        <v>9393.2999999999993</v>
      </c>
      <c r="E2133">
        <v>9013.4</v>
      </c>
      <c r="F2133">
        <v>10842410</v>
      </c>
      <c r="G2133">
        <v>-3.15E-2</v>
      </c>
    </row>
    <row r="2134" spans="1:7" x14ac:dyDescent="0.2">
      <c r="A2134" s="1">
        <v>43229</v>
      </c>
      <c r="B2134">
        <v>9319.1</v>
      </c>
      <c r="C2134">
        <v>9194.9</v>
      </c>
      <c r="D2134">
        <v>9377.9</v>
      </c>
      <c r="E2134">
        <v>8988</v>
      </c>
      <c r="F2134">
        <v>13162209.999999998</v>
      </c>
      <c r="G2134">
        <v>1.3299999999999999E-2</v>
      </c>
    </row>
    <row r="2135" spans="1:7" x14ac:dyDescent="0.2">
      <c r="A2135" s="1">
        <v>43228</v>
      </c>
      <c r="B2135">
        <v>9196.4</v>
      </c>
      <c r="C2135">
        <v>9373.9</v>
      </c>
      <c r="D2135">
        <v>9404.4</v>
      </c>
      <c r="E2135">
        <v>9079.7999999999993</v>
      </c>
      <c r="F2135">
        <v>7085249.9999999991</v>
      </c>
      <c r="G2135">
        <v>-2.4899999999999999E-2</v>
      </c>
    </row>
    <row r="2136" spans="1:7" x14ac:dyDescent="0.2">
      <c r="A2136" s="1">
        <v>43227</v>
      </c>
      <c r="B2136">
        <v>9431.6</v>
      </c>
      <c r="C2136">
        <v>9651.1</v>
      </c>
      <c r="D2136">
        <v>9675.6</v>
      </c>
      <c r="E2136">
        <v>9204.2000000000007</v>
      </c>
      <c r="F2136">
        <v>1320640</v>
      </c>
      <c r="G2136">
        <v>-2.3300000000000001E-2</v>
      </c>
    </row>
    <row r="2137" spans="1:7" x14ac:dyDescent="0.2">
      <c r="A2137" s="1">
        <v>43226</v>
      </c>
      <c r="B2137">
        <v>9656.4</v>
      </c>
      <c r="C2137">
        <v>9859.6</v>
      </c>
      <c r="D2137">
        <v>9957.7000000000007</v>
      </c>
      <c r="E2137">
        <v>9446.7000000000007</v>
      </c>
      <c r="F2137">
        <v>14340249.999999998</v>
      </c>
      <c r="G2137">
        <v>-0.02</v>
      </c>
    </row>
    <row r="2138" spans="1:7" x14ac:dyDescent="0.2">
      <c r="A2138" s="1">
        <v>43225</v>
      </c>
      <c r="B2138">
        <v>9853.5</v>
      </c>
      <c r="C2138">
        <v>9709.5</v>
      </c>
      <c r="D2138">
        <v>9992.7999999999993</v>
      </c>
      <c r="E2138">
        <v>9691.2999999999993</v>
      </c>
      <c r="F2138">
        <v>7130249.9999999991</v>
      </c>
      <c r="G2138">
        <v>1.49E-2</v>
      </c>
    </row>
    <row r="2139" spans="1:7" x14ac:dyDescent="0.2">
      <c r="A2139" s="1">
        <v>43224</v>
      </c>
      <c r="B2139">
        <v>9708.6</v>
      </c>
      <c r="C2139">
        <v>9747.6</v>
      </c>
      <c r="D2139">
        <v>9800.9</v>
      </c>
      <c r="E2139">
        <v>9549</v>
      </c>
      <c r="F2139">
        <v>8885250</v>
      </c>
      <c r="G2139">
        <v>-4.1999999999999997E-3</v>
      </c>
    </row>
    <row r="2140" spans="1:7" x14ac:dyDescent="0.2">
      <c r="A2140" s="1">
        <v>43223</v>
      </c>
      <c r="B2140">
        <v>9749.7000000000007</v>
      </c>
      <c r="C2140">
        <v>9244.2000000000007</v>
      </c>
      <c r="D2140">
        <v>9809.4</v>
      </c>
      <c r="E2140">
        <v>9171.4</v>
      </c>
      <c r="F2140">
        <v>3621240</v>
      </c>
      <c r="G2140">
        <v>5.4800000000000001E-2</v>
      </c>
    </row>
    <row r="2141" spans="1:7" x14ac:dyDescent="0.2">
      <c r="A2141" s="1">
        <v>43222</v>
      </c>
      <c r="B2141">
        <v>9243.2000000000007</v>
      </c>
      <c r="C2141">
        <v>9076.7999999999993</v>
      </c>
      <c r="D2141">
        <v>9265.7000000000007</v>
      </c>
      <c r="E2141">
        <v>8991.9</v>
      </c>
      <c r="F2141">
        <v>6599039.9999999991</v>
      </c>
      <c r="G2141">
        <v>1.8499999999999999E-2</v>
      </c>
    </row>
    <row r="2142" spans="1:7" x14ac:dyDescent="0.2">
      <c r="A2142" s="1">
        <v>43221</v>
      </c>
      <c r="B2142">
        <v>9074.9</v>
      </c>
      <c r="C2142">
        <v>9245.1</v>
      </c>
      <c r="D2142">
        <v>9245.1</v>
      </c>
      <c r="E2142">
        <v>8851</v>
      </c>
      <c r="F2142">
        <v>6067250</v>
      </c>
      <c r="G2142">
        <v>-1.84E-2</v>
      </c>
    </row>
    <row r="2143" spans="1:7" x14ac:dyDescent="0.2">
      <c r="A2143" s="1">
        <v>43220</v>
      </c>
      <c r="B2143">
        <v>9245.1</v>
      </c>
      <c r="C2143">
        <v>9415.7999999999993</v>
      </c>
      <c r="D2143">
        <v>9456.7000000000007</v>
      </c>
      <c r="E2143">
        <v>9135.4</v>
      </c>
      <c r="F2143">
        <v>13016890.000000002</v>
      </c>
      <c r="G2143">
        <v>-1.7999999999999999E-2</v>
      </c>
    </row>
    <row r="2144" spans="1:7" x14ac:dyDescent="0.2">
      <c r="A2144" s="1">
        <v>43219</v>
      </c>
      <c r="B2144">
        <v>9415.1</v>
      </c>
      <c r="C2144">
        <v>9352.2000000000007</v>
      </c>
      <c r="D2144">
        <v>9565.1</v>
      </c>
      <c r="E2144">
        <v>9182.7999999999993</v>
      </c>
      <c r="F2144">
        <v>13299840</v>
      </c>
      <c r="G2144">
        <v>6.7000000000000002E-3</v>
      </c>
    </row>
    <row r="2145" spans="1:7" x14ac:dyDescent="0.2">
      <c r="A2145" s="1">
        <v>43218</v>
      </c>
      <c r="B2145">
        <v>9352.4</v>
      </c>
      <c r="C2145">
        <v>8940.7999999999993</v>
      </c>
      <c r="D2145">
        <v>9428.9</v>
      </c>
      <c r="E2145">
        <v>8895.5</v>
      </c>
      <c r="F2145">
        <v>15582840</v>
      </c>
      <c r="G2145">
        <v>4.5999999999999999E-2</v>
      </c>
    </row>
    <row r="2146" spans="1:7" x14ac:dyDescent="0.2">
      <c r="A2146" s="1">
        <v>43217</v>
      </c>
      <c r="B2146">
        <v>8940.9</v>
      </c>
      <c r="C2146">
        <v>9282.7999999999993</v>
      </c>
      <c r="D2146">
        <v>9386.2999999999993</v>
      </c>
      <c r="E2146">
        <v>8920.2000000000007</v>
      </c>
      <c r="F2146">
        <v>16826810</v>
      </c>
      <c r="G2146">
        <v>-3.73E-2</v>
      </c>
    </row>
    <row r="2147" spans="1:7" x14ac:dyDescent="0.2">
      <c r="A2147" s="1">
        <v>43216</v>
      </c>
      <c r="B2147">
        <v>9287</v>
      </c>
      <c r="C2147">
        <v>8874.5</v>
      </c>
      <c r="D2147">
        <v>9303.6</v>
      </c>
      <c r="E2147">
        <v>8669.7999999999993</v>
      </c>
      <c r="F2147">
        <v>9687210</v>
      </c>
      <c r="G2147">
        <v>4.6699999999999998E-2</v>
      </c>
    </row>
    <row r="2148" spans="1:7" x14ac:dyDescent="0.2">
      <c r="A2148" s="1">
        <v>43215</v>
      </c>
      <c r="B2148">
        <v>8873.1</v>
      </c>
      <c r="C2148">
        <v>9645</v>
      </c>
      <c r="D2148">
        <v>9753.1</v>
      </c>
      <c r="E2148">
        <v>8768.1</v>
      </c>
      <c r="F2148">
        <v>26509890</v>
      </c>
      <c r="G2148">
        <v>-8.0100000000000005E-2</v>
      </c>
    </row>
    <row r="2149" spans="1:7" x14ac:dyDescent="0.2">
      <c r="A2149" s="1">
        <v>43214</v>
      </c>
      <c r="B2149">
        <v>9645.2999999999993</v>
      </c>
      <c r="C2149">
        <v>8952.7000000000007</v>
      </c>
      <c r="D2149">
        <v>9734.7999999999993</v>
      </c>
      <c r="E2149">
        <v>8937</v>
      </c>
      <c r="F2149">
        <v>20602410</v>
      </c>
      <c r="G2149">
        <v>7.7299999999999994E-2</v>
      </c>
    </row>
    <row r="2150" spans="1:7" x14ac:dyDescent="0.2">
      <c r="A2150" s="1">
        <v>43213</v>
      </c>
      <c r="B2150">
        <v>8952.7999999999993</v>
      </c>
      <c r="C2150">
        <v>8809.2999999999993</v>
      </c>
      <c r="D2150">
        <v>9001</v>
      </c>
      <c r="E2150">
        <v>8785.2999999999993</v>
      </c>
      <c r="F2150">
        <v>7967160</v>
      </c>
      <c r="G2150">
        <v>1.66E-2</v>
      </c>
    </row>
    <row r="2151" spans="1:7" x14ac:dyDescent="0.2">
      <c r="A2151" s="1">
        <v>43212</v>
      </c>
      <c r="B2151">
        <v>8806.7000000000007</v>
      </c>
      <c r="C2151">
        <v>8923.6</v>
      </c>
      <c r="D2151">
        <v>9022.2999999999993</v>
      </c>
      <c r="E2151">
        <v>8766.5</v>
      </c>
      <c r="F2151">
        <v>14408209.999999998</v>
      </c>
      <c r="G2151">
        <v>-1.2999999999999999E-2</v>
      </c>
    </row>
    <row r="2152" spans="1:7" x14ac:dyDescent="0.2">
      <c r="A2152" s="1">
        <v>43211</v>
      </c>
      <c r="B2152">
        <v>8923.1</v>
      </c>
      <c r="C2152">
        <v>8867</v>
      </c>
      <c r="D2152">
        <v>9027.7000000000007</v>
      </c>
      <c r="E2152">
        <v>8614.5</v>
      </c>
      <c r="F2152">
        <v>206010</v>
      </c>
      <c r="G2152">
        <v>6.3E-3</v>
      </c>
    </row>
    <row r="2153" spans="1:7" x14ac:dyDescent="0.2">
      <c r="A2153" s="1">
        <v>43210</v>
      </c>
      <c r="B2153">
        <v>8867</v>
      </c>
      <c r="C2153">
        <v>8292.2999999999993</v>
      </c>
      <c r="D2153">
        <v>8926.2000000000007</v>
      </c>
      <c r="E2153">
        <v>8224.5</v>
      </c>
      <c r="F2153">
        <v>21692160</v>
      </c>
      <c r="G2153">
        <v>6.9500000000000006E-2</v>
      </c>
    </row>
    <row r="2154" spans="1:7" x14ac:dyDescent="0.2">
      <c r="A2154" s="1">
        <v>43209</v>
      </c>
      <c r="B2154">
        <v>8290.7999999999993</v>
      </c>
      <c r="C2154">
        <v>8179</v>
      </c>
      <c r="D2154">
        <v>8303.7000000000007</v>
      </c>
      <c r="E2154">
        <v>8126.7</v>
      </c>
      <c r="F2154">
        <v>1240640</v>
      </c>
      <c r="G2154">
        <v>1.37E-2</v>
      </c>
    </row>
    <row r="2155" spans="1:7" x14ac:dyDescent="0.2">
      <c r="A2155" s="1">
        <v>43208</v>
      </c>
      <c r="B2155">
        <v>8178.4</v>
      </c>
      <c r="C2155">
        <v>7908.5</v>
      </c>
      <c r="D2155">
        <v>8227.6</v>
      </c>
      <c r="E2155">
        <v>7895.3</v>
      </c>
      <c r="F2155">
        <v>4244760</v>
      </c>
      <c r="G2155">
        <v>3.4099999999999998E-2</v>
      </c>
    </row>
    <row r="2156" spans="1:7" x14ac:dyDescent="0.2">
      <c r="A2156" s="1">
        <v>43207</v>
      </c>
      <c r="B2156">
        <v>7908.6</v>
      </c>
      <c r="C2156">
        <v>8070</v>
      </c>
      <c r="D2156">
        <v>8171.7</v>
      </c>
      <c r="E2156">
        <v>7852.8</v>
      </c>
      <c r="F2156">
        <v>9592810</v>
      </c>
      <c r="G2156">
        <v>-0.02</v>
      </c>
    </row>
    <row r="2157" spans="1:7" x14ac:dyDescent="0.2">
      <c r="A2157" s="1">
        <v>43206</v>
      </c>
      <c r="B2157">
        <v>8070</v>
      </c>
      <c r="C2157">
        <v>8362.2000000000007</v>
      </c>
      <c r="D2157">
        <v>8412.9</v>
      </c>
      <c r="E2157">
        <v>7908.5</v>
      </c>
      <c r="F2157">
        <v>13839000</v>
      </c>
      <c r="G2157">
        <v>-3.5099999999999999E-2</v>
      </c>
    </row>
    <row r="2158" spans="1:7" x14ac:dyDescent="0.2">
      <c r="A2158" s="1">
        <v>43205</v>
      </c>
      <c r="B2158">
        <v>8363.6</v>
      </c>
      <c r="C2158">
        <v>8004.6</v>
      </c>
      <c r="D2158">
        <v>8411.5</v>
      </c>
      <c r="E2158">
        <v>8004.6</v>
      </c>
      <c r="F2158">
        <v>4166759.9999999995</v>
      </c>
      <c r="G2158">
        <v>4.4900000000000002E-2</v>
      </c>
    </row>
    <row r="2159" spans="1:7" x14ac:dyDescent="0.2">
      <c r="A2159" s="1">
        <v>43204</v>
      </c>
      <c r="B2159">
        <v>8004.4</v>
      </c>
      <c r="C2159">
        <v>7891.1</v>
      </c>
      <c r="D2159">
        <v>8180.2</v>
      </c>
      <c r="E2159">
        <v>7839.3</v>
      </c>
      <c r="F2159">
        <v>11694410</v>
      </c>
      <c r="G2159">
        <v>1.4800000000000001E-2</v>
      </c>
    </row>
    <row r="2160" spans="1:7" x14ac:dyDescent="0.2">
      <c r="A2160" s="1">
        <v>43203</v>
      </c>
      <c r="B2160">
        <v>7887.4</v>
      </c>
      <c r="C2160">
        <v>7926.9</v>
      </c>
      <c r="D2160">
        <v>8228</v>
      </c>
      <c r="E2160">
        <v>7756.6</v>
      </c>
      <c r="F2160">
        <v>28210250</v>
      </c>
      <c r="G2160">
        <v>-4.8999999999999998E-3</v>
      </c>
    </row>
    <row r="2161" spans="1:7" x14ac:dyDescent="0.2">
      <c r="A2161" s="1">
        <v>43202</v>
      </c>
      <c r="B2161">
        <v>7926.6</v>
      </c>
      <c r="C2161">
        <v>6963.3</v>
      </c>
      <c r="D2161">
        <v>8009.6</v>
      </c>
      <c r="E2161">
        <v>6779.3</v>
      </c>
      <c r="F2161">
        <v>11949000</v>
      </c>
      <c r="G2161">
        <v>0.13850000000000001</v>
      </c>
    </row>
    <row r="2162" spans="1:7" x14ac:dyDescent="0.2">
      <c r="A2162" s="1">
        <v>43201</v>
      </c>
      <c r="B2162">
        <v>6962.1</v>
      </c>
      <c r="C2162">
        <v>6855.6</v>
      </c>
      <c r="D2162">
        <v>6988.6</v>
      </c>
      <c r="E2162">
        <v>6818.4</v>
      </c>
      <c r="F2162">
        <v>994490</v>
      </c>
      <c r="G2162">
        <v>1.5599999999999999E-2</v>
      </c>
    </row>
    <row r="2163" spans="1:7" x14ac:dyDescent="0.2">
      <c r="A2163" s="1">
        <v>43200</v>
      </c>
      <c r="B2163">
        <v>6854.8</v>
      </c>
      <c r="C2163">
        <v>6782.6</v>
      </c>
      <c r="D2163">
        <v>6899.5</v>
      </c>
      <c r="E2163">
        <v>6671.6</v>
      </c>
      <c r="F2163">
        <v>3087289.9999999995</v>
      </c>
      <c r="G2163">
        <v>1.0800000000000001E-2</v>
      </c>
    </row>
    <row r="2164" spans="1:7" x14ac:dyDescent="0.2">
      <c r="A2164" s="1">
        <v>43199</v>
      </c>
      <c r="B2164">
        <v>6781.9</v>
      </c>
      <c r="C2164">
        <v>7035.7</v>
      </c>
      <c r="D2164">
        <v>7192.5</v>
      </c>
      <c r="E2164">
        <v>6633.2</v>
      </c>
      <c r="F2164">
        <v>4582610</v>
      </c>
      <c r="G2164">
        <v>-3.5400000000000001E-2</v>
      </c>
    </row>
    <row r="2165" spans="1:7" x14ac:dyDescent="0.2">
      <c r="A2165" s="1">
        <v>43198</v>
      </c>
      <c r="B2165">
        <v>7030.5</v>
      </c>
      <c r="C2165">
        <v>6905.9</v>
      </c>
      <c r="D2165">
        <v>7113.4</v>
      </c>
      <c r="E2165">
        <v>6903.9</v>
      </c>
      <c r="F2165">
        <v>6758010</v>
      </c>
      <c r="G2165">
        <v>1.8100000000000002E-2</v>
      </c>
    </row>
    <row r="2166" spans="1:7" x14ac:dyDescent="0.2">
      <c r="A2166" s="1">
        <v>43197</v>
      </c>
      <c r="B2166">
        <v>6905.7</v>
      </c>
      <c r="C2166">
        <v>6624.5</v>
      </c>
      <c r="D2166">
        <v>7071.9</v>
      </c>
      <c r="E2166">
        <v>6616.1</v>
      </c>
      <c r="F2166">
        <v>1771000</v>
      </c>
      <c r="G2166">
        <v>4.2500000000000003E-2</v>
      </c>
    </row>
    <row r="2167" spans="1:7" x14ac:dyDescent="0.2">
      <c r="A2167" s="1">
        <v>43196</v>
      </c>
      <c r="B2167">
        <v>6624.3</v>
      </c>
      <c r="C2167">
        <v>6783.7</v>
      </c>
      <c r="D2167">
        <v>6859.7</v>
      </c>
      <c r="E2167">
        <v>6523.4</v>
      </c>
      <c r="F2167">
        <v>15741000</v>
      </c>
      <c r="G2167">
        <v>-2.3300000000000001E-2</v>
      </c>
    </row>
    <row r="2168" spans="1:7" x14ac:dyDescent="0.2">
      <c r="A2168" s="1">
        <v>43195</v>
      </c>
      <c r="B2168">
        <v>6782</v>
      </c>
      <c r="C2168">
        <v>6808.7</v>
      </c>
      <c r="D2168">
        <v>6918.2</v>
      </c>
      <c r="E2168">
        <v>6592.5</v>
      </c>
      <c r="F2168">
        <v>15519000</v>
      </c>
      <c r="G2168">
        <v>-4.0000000000000001E-3</v>
      </c>
    </row>
    <row r="2169" spans="1:7" x14ac:dyDescent="0.2">
      <c r="A2169" s="1">
        <v>43194</v>
      </c>
      <c r="B2169">
        <v>6808.9</v>
      </c>
      <c r="C2169">
        <v>7423.8</v>
      </c>
      <c r="D2169">
        <v>7432.9</v>
      </c>
      <c r="E2169">
        <v>6726.9</v>
      </c>
      <c r="F2169">
        <v>12215010</v>
      </c>
      <c r="G2169">
        <v>-8.2900000000000001E-2</v>
      </c>
    </row>
    <row r="2170" spans="1:7" x14ac:dyDescent="0.2">
      <c r="A2170" s="1">
        <v>43193</v>
      </c>
      <c r="B2170">
        <v>7424.2</v>
      </c>
      <c r="C2170">
        <v>7067.2</v>
      </c>
      <c r="D2170">
        <v>7519.3</v>
      </c>
      <c r="E2170">
        <v>7032.9</v>
      </c>
      <c r="F2170">
        <v>18464000</v>
      </c>
      <c r="G2170">
        <v>5.0299999999999997E-2</v>
      </c>
    </row>
    <row r="2171" spans="1:7" x14ac:dyDescent="0.2">
      <c r="A2171" s="1">
        <v>43192</v>
      </c>
      <c r="B2171">
        <v>7068.4</v>
      </c>
      <c r="C2171">
        <v>6825.4</v>
      </c>
      <c r="D2171">
        <v>7121.3</v>
      </c>
      <c r="E2171">
        <v>6787.6</v>
      </c>
      <c r="F2171">
        <v>6178610</v>
      </c>
      <c r="G2171">
        <v>3.56E-2</v>
      </c>
    </row>
    <row r="2172" spans="1:7" x14ac:dyDescent="0.2">
      <c r="A2172" s="1">
        <v>43191</v>
      </c>
      <c r="B2172">
        <v>6825.2</v>
      </c>
      <c r="C2172">
        <v>6939.1</v>
      </c>
      <c r="D2172">
        <v>7047.7</v>
      </c>
      <c r="E2172">
        <v>6460.1</v>
      </c>
      <c r="F2172">
        <v>13649089.999999998</v>
      </c>
      <c r="G2172">
        <v>-1.6299999999999999E-2</v>
      </c>
    </row>
    <row r="2173" spans="1:7" x14ac:dyDescent="0.2">
      <c r="A2173" s="1">
        <v>43190</v>
      </c>
      <c r="B2173">
        <v>6938.2</v>
      </c>
      <c r="C2173">
        <v>6856.5</v>
      </c>
      <c r="D2173">
        <v>7221.5</v>
      </c>
      <c r="E2173">
        <v>6804.9</v>
      </c>
      <c r="F2173">
        <v>7359000</v>
      </c>
      <c r="G2173">
        <v>1.23E-2</v>
      </c>
    </row>
    <row r="2174" spans="1:7" x14ac:dyDescent="0.2">
      <c r="A2174" s="1">
        <v>43189</v>
      </c>
      <c r="B2174">
        <v>6853.7</v>
      </c>
      <c r="C2174">
        <v>7132.4</v>
      </c>
      <c r="D2174">
        <v>7288.1</v>
      </c>
      <c r="E2174">
        <v>6603.8</v>
      </c>
      <c r="F2174">
        <v>12936610</v>
      </c>
      <c r="G2174">
        <v>-3.8600000000000002E-2</v>
      </c>
    </row>
    <row r="2175" spans="1:7" x14ac:dyDescent="0.2">
      <c r="A2175" s="1">
        <v>43188</v>
      </c>
      <c r="B2175">
        <v>7129.2</v>
      </c>
      <c r="C2175">
        <v>7955.2</v>
      </c>
      <c r="D2175">
        <v>7980.7</v>
      </c>
      <c r="E2175">
        <v>6954.9</v>
      </c>
      <c r="F2175">
        <v>26156250</v>
      </c>
      <c r="G2175">
        <v>-0.1038</v>
      </c>
    </row>
    <row r="2176" spans="1:7" x14ac:dyDescent="0.2">
      <c r="A2176" s="1">
        <v>43187</v>
      </c>
      <c r="B2176">
        <v>7954.9</v>
      </c>
      <c r="C2176">
        <v>7803</v>
      </c>
      <c r="D2176">
        <v>8110.4</v>
      </c>
      <c r="E2176">
        <v>7754.5</v>
      </c>
      <c r="F2176">
        <v>6024960.0000000009</v>
      </c>
      <c r="G2176">
        <v>1.9599999999999999E-2</v>
      </c>
    </row>
    <row r="2177" spans="1:7" x14ac:dyDescent="0.2">
      <c r="A2177" s="1">
        <v>43186</v>
      </c>
      <c r="B2177">
        <v>7801.7</v>
      </c>
      <c r="C2177">
        <v>8146.5</v>
      </c>
      <c r="D2177">
        <v>8218.2999999999993</v>
      </c>
      <c r="E2177">
        <v>7760.6</v>
      </c>
      <c r="F2177">
        <v>2231000</v>
      </c>
      <c r="G2177">
        <v>-4.2000000000000003E-2</v>
      </c>
    </row>
    <row r="2178" spans="1:7" x14ac:dyDescent="0.2">
      <c r="A2178" s="1">
        <v>43185</v>
      </c>
      <c r="B2178">
        <v>8143.5</v>
      </c>
      <c r="C2178">
        <v>8474</v>
      </c>
      <c r="D2178">
        <v>8515.7000000000007</v>
      </c>
      <c r="E2178">
        <v>7865.9</v>
      </c>
      <c r="F2178">
        <v>4449240</v>
      </c>
      <c r="G2178">
        <v>-3.8899999999999997E-2</v>
      </c>
    </row>
    <row r="2179" spans="1:7" x14ac:dyDescent="0.2">
      <c r="A2179" s="1">
        <v>43184</v>
      </c>
      <c r="B2179">
        <v>8473.2000000000007</v>
      </c>
      <c r="C2179">
        <v>8549.1</v>
      </c>
      <c r="D2179">
        <v>8679</v>
      </c>
      <c r="E2179">
        <v>8392.2000000000007</v>
      </c>
      <c r="F2179">
        <v>7775040.0000000009</v>
      </c>
      <c r="G2179">
        <v>-8.6999999999999994E-3</v>
      </c>
    </row>
    <row r="2180" spans="1:7" x14ac:dyDescent="0.2">
      <c r="A2180" s="1">
        <v>43183</v>
      </c>
      <c r="B2180">
        <v>8547.4</v>
      </c>
      <c r="C2180">
        <v>8917.2999999999993</v>
      </c>
      <c r="D2180">
        <v>9008.7999999999993</v>
      </c>
      <c r="E2180">
        <v>8523.6</v>
      </c>
      <c r="F2180">
        <v>7629490</v>
      </c>
      <c r="G2180">
        <v>-4.1399999999999999E-2</v>
      </c>
    </row>
    <row r="2181" spans="1:7" x14ac:dyDescent="0.2">
      <c r="A2181" s="1">
        <v>43182</v>
      </c>
      <c r="B2181">
        <v>8916.7999999999993</v>
      </c>
      <c r="C2181">
        <v>8725.2999999999993</v>
      </c>
      <c r="D2181">
        <v>8917</v>
      </c>
      <c r="E2181">
        <v>8305.6</v>
      </c>
      <c r="F2181">
        <v>2311210</v>
      </c>
      <c r="G2181">
        <v>2.18E-2</v>
      </c>
    </row>
    <row r="2182" spans="1:7" x14ac:dyDescent="0.2">
      <c r="A2182" s="1">
        <v>43181</v>
      </c>
      <c r="B2182">
        <v>8726.2000000000007</v>
      </c>
      <c r="C2182">
        <v>8903.7000000000007</v>
      </c>
      <c r="D2182">
        <v>9096.2000000000007</v>
      </c>
      <c r="E2182">
        <v>8499.1</v>
      </c>
      <c r="F2182">
        <v>223010</v>
      </c>
      <c r="G2182">
        <v>-2.0199999999999999E-2</v>
      </c>
    </row>
    <row r="2183" spans="1:7" x14ac:dyDescent="0.2">
      <c r="A2183" s="1">
        <v>43180</v>
      </c>
      <c r="B2183">
        <v>8905.9</v>
      </c>
      <c r="C2183">
        <v>8912.4</v>
      </c>
      <c r="D2183">
        <v>9173.4</v>
      </c>
      <c r="E2183">
        <v>8775.1</v>
      </c>
      <c r="F2183">
        <v>4145610</v>
      </c>
      <c r="G2183">
        <v>-8.0000000000000004E-4</v>
      </c>
    </row>
    <row r="2184" spans="1:7" x14ac:dyDescent="0.2">
      <c r="A2184" s="1">
        <v>43179</v>
      </c>
      <c r="B2184">
        <v>8912.6</v>
      </c>
      <c r="C2184">
        <v>8614.1</v>
      </c>
      <c r="D2184">
        <v>9039.6</v>
      </c>
      <c r="E2184">
        <v>8326.7999999999993</v>
      </c>
      <c r="F2184">
        <v>11151360</v>
      </c>
      <c r="G2184">
        <v>3.4299999999999997E-2</v>
      </c>
    </row>
    <row r="2185" spans="1:7" x14ac:dyDescent="0.2">
      <c r="A2185" s="1">
        <v>43178</v>
      </c>
      <c r="B2185">
        <v>8616.7999999999993</v>
      </c>
      <c r="C2185">
        <v>8200.9</v>
      </c>
      <c r="D2185">
        <v>8698.2999999999993</v>
      </c>
      <c r="E2185">
        <v>8127.7</v>
      </c>
      <c r="F2185">
        <v>30428159.999999996</v>
      </c>
      <c r="G2185">
        <v>5.0700000000000002E-2</v>
      </c>
    </row>
    <row r="2186" spans="1:7" x14ac:dyDescent="0.2">
      <c r="A2186" s="1">
        <v>43177</v>
      </c>
      <c r="B2186">
        <v>8201.2000000000007</v>
      </c>
      <c r="C2186">
        <v>7873.2</v>
      </c>
      <c r="D2186">
        <v>8283.6</v>
      </c>
      <c r="E2186">
        <v>7323.3</v>
      </c>
      <c r="F2186">
        <v>696040</v>
      </c>
      <c r="G2186">
        <v>4.1399999999999999E-2</v>
      </c>
    </row>
    <row r="2187" spans="1:7" x14ac:dyDescent="0.2">
      <c r="A2187" s="1">
        <v>43176</v>
      </c>
      <c r="B2187">
        <v>7874.9</v>
      </c>
      <c r="C2187">
        <v>8198</v>
      </c>
      <c r="D2187">
        <v>8344.7999999999993</v>
      </c>
      <c r="E2187">
        <v>7760.2</v>
      </c>
      <c r="F2187">
        <v>1040250</v>
      </c>
      <c r="G2187">
        <v>-0.05</v>
      </c>
    </row>
    <row r="2188" spans="1:7" x14ac:dyDescent="0.2">
      <c r="A2188" s="1">
        <v>43175</v>
      </c>
      <c r="B2188">
        <v>8289.2000000000007</v>
      </c>
      <c r="C2188">
        <v>8264.2999999999993</v>
      </c>
      <c r="D2188">
        <v>8604.7999999999993</v>
      </c>
      <c r="E2188">
        <v>7929.1</v>
      </c>
      <c r="F2188">
        <v>3069690</v>
      </c>
      <c r="G2188">
        <v>3.0000000000000001E-3</v>
      </c>
    </row>
    <row r="2189" spans="1:7" x14ac:dyDescent="0.2">
      <c r="A2189" s="1">
        <v>43174</v>
      </c>
      <c r="B2189">
        <v>8264.4</v>
      </c>
      <c r="C2189">
        <v>8210.2000000000007</v>
      </c>
      <c r="D2189">
        <v>8427</v>
      </c>
      <c r="E2189">
        <v>7691.7</v>
      </c>
      <c r="F2189">
        <v>17306090</v>
      </c>
      <c r="G2189">
        <v>6.6E-3</v>
      </c>
    </row>
    <row r="2190" spans="1:7" x14ac:dyDescent="0.2">
      <c r="A2190" s="1">
        <v>43173</v>
      </c>
      <c r="B2190">
        <v>8210.6</v>
      </c>
      <c r="C2190">
        <v>9154.9</v>
      </c>
      <c r="D2190">
        <v>9353.4</v>
      </c>
      <c r="E2190">
        <v>7958.5</v>
      </c>
      <c r="F2190">
        <v>13745250</v>
      </c>
      <c r="G2190">
        <v>-0.1032</v>
      </c>
    </row>
    <row r="2191" spans="1:7" x14ac:dyDescent="0.2">
      <c r="A2191" s="1">
        <v>43172</v>
      </c>
      <c r="B2191">
        <v>9154.9</v>
      </c>
      <c r="C2191">
        <v>9138.7000000000007</v>
      </c>
      <c r="D2191">
        <v>9482</v>
      </c>
      <c r="E2191">
        <v>8875.1</v>
      </c>
      <c r="F2191">
        <v>11015160</v>
      </c>
      <c r="G2191">
        <v>1.9E-3</v>
      </c>
    </row>
    <row r="2192" spans="1:7" x14ac:dyDescent="0.2">
      <c r="A2192" s="1">
        <v>43171</v>
      </c>
      <c r="B2192">
        <v>9137.4</v>
      </c>
      <c r="C2192">
        <v>9535.7999999999993</v>
      </c>
      <c r="D2192">
        <v>9892.2000000000007</v>
      </c>
      <c r="E2192">
        <v>8804.1</v>
      </c>
      <c r="F2192">
        <v>23469810.000000004</v>
      </c>
      <c r="G2192">
        <v>-4.1200000000000001E-2</v>
      </c>
    </row>
    <row r="2193" spans="1:7" x14ac:dyDescent="0.2">
      <c r="A2193" s="1">
        <v>43170</v>
      </c>
      <c r="B2193">
        <v>9529.6</v>
      </c>
      <c r="C2193">
        <v>8732.2000000000007</v>
      </c>
      <c r="D2193">
        <v>9719.6</v>
      </c>
      <c r="E2193">
        <v>8516.4</v>
      </c>
      <c r="F2193">
        <v>15728809.999999998</v>
      </c>
      <c r="G2193">
        <v>8.7599999999999997E-2</v>
      </c>
    </row>
    <row r="2194" spans="1:7" x14ac:dyDescent="0.2">
      <c r="A2194" s="1">
        <v>43169</v>
      </c>
      <c r="B2194">
        <v>8762</v>
      </c>
      <c r="C2194">
        <v>9216.2000000000007</v>
      </c>
      <c r="D2194">
        <v>9500</v>
      </c>
      <c r="E2194">
        <v>8691.1</v>
      </c>
      <c r="F2194">
        <v>14507290</v>
      </c>
      <c r="G2194">
        <v>-4.9399999999999999E-2</v>
      </c>
    </row>
    <row r="2195" spans="1:7" x14ac:dyDescent="0.2">
      <c r="A2195" s="1">
        <v>43168</v>
      </c>
      <c r="B2195">
        <v>9217</v>
      </c>
      <c r="C2195">
        <v>9301.9</v>
      </c>
      <c r="D2195">
        <v>9420.5</v>
      </c>
      <c r="E2195">
        <v>8351</v>
      </c>
      <c r="F2195">
        <v>17087160</v>
      </c>
      <c r="G2195">
        <v>-8.8999999999999999E-3</v>
      </c>
    </row>
    <row r="2196" spans="1:7" x14ac:dyDescent="0.2">
      <c r="A2196" s="1">
        <v>43167</v>
      </c>
      <c r="B2196">
        <v>9300</v>
      </c>
      <c r="C2196">
        <v>9910.7000000000007</v>
      </c>
      <c r="D2196">
        <v>10109</v>
      </c>
      <c r="E2196">
        <v>9037</v>
      </c>
      <c r="F2196">
        <v>6662760</v>
      </c>
      <c r="G2196">
        <v>-6.0900000000000003E-2</v>
      </c>
    </row>
    <row r="2197" spans="1:7" x14ac:dyDescent="0.2">
      <c r="A2197" s="1">
        <v>43166</v>
      </c>
      <c r="B2197">
        <v>9902.9</v>
      </c>
      <c r="C2197">
        <v>10779</v>
      </c>
      <c r="D2197">
        <v>10899</v>
      </c>
      <c r="E2197">
        <v>9422.1</v>
      </c>
      <c r="F2197">
        <v>15365160.000000002</v>
      </c>
      <c r="G2197">
        <v>-7.2300000000000003E-2</v>
      </c>
    </row>
    <row r="2198" spans="1:7" x14ac:dyDescent="0.2">
      <c r="A2198" s="1">
        <v>43165</v>
      </c>
      <c r="B2198">
        <v>10675.1</v>
      </c>
      <c r="C2198">
        <v>11314.2</v>
      </c>
      <c r="D2198">
        <v>11316.4</v>
      </c>
      <c r="E2198">
        <v>10412</v>
      </c>
      <c r="F2198">
        <v>14992250</v>
      </c>
      <c r="G2198">
        <v>-5.7799999999999997E-2</v>
      </c>
    </row>
    <row r="2199" spans="1:7" x14ac:dyDescent="0.2">
      <c r="A2199" s="1">
        <v>43164</v>
      </c>
      <c r="B2199">
        <v>11330.6</v>
      </c>
      <c r="C2199">
        <v>11415.7</v>
      </c>
      <c r="D2199">
        <v>11506.9</v>
      </c>
      <c r="E2199">
        <v>11281.2</v>
      </c>
      <c r="F2199">
        <v>1783210.0000000002</v>
      </c>
      <c r="G2199">
        <v>-7.4999999999999997E-3</v>
      </c>
    </row>
    <row r="2200" spans="1:7" x14ac:dyDescent="0.2">
      <c r="A2200" s="1">
        <v>43163</v>
      </c>
      <c r="B2200">
        <v>11416.5</v>
      </c>
      <c r="C2200">
        <v>11402.8</v>
      </c>
      <c r="D2200">
        <v>11490.3</v>
      </c>
      <c r="E2200">
        <v>10878.4</v>
      </c>
      <c r="F2200">
        <v>6256000</v>
      </c>
      <c r="G2200">
        <v>1.1999999999999999E-3</v>
      </c>
    </row>
    <row r="2201" spans="1:7" x14ac:dyDescent="0.2">
      <c r="A2201" s="1">
        <v>43162</v>
      </c>
      <c r="B2201">
        <v>11402.3</v>
      </c>
      <c r="C2201">
        <v>10822.5</v>
      </c>
      <c r="D2201">
        <v>11420.7</v>
      </c>
      <c r="E2201">
        <v>9585.5</v>
      </c>
      <c r="F2201">
        <v>3444000</v>
      </c>
      <c r="G2201">
        <v>5.3100000000000001E-2</v>
      </c>
    </row>
    <row r="2202" spans="1:7" x14ac:dyDescent="0.2">
      <c r="A2202" s="1">
        <v>43161</v>
      </c>
      <c r="B2202">
        <v>10827.7</v>
      </c>
      <c r="C2202">
        <v>10904.5</v>
      </c>
      <c r="D2202">
        <v>11167</v>
      </c>
      <c r="E2202">
        <v>10677.1</v>
      </c>
      <c r="F2202">
        <v>13916610</v>
      </c>
      <c r="G2202">
        <v>-7.0000000000000001E-3</v>
      </c>
    </row>
    <row r="2203" spans="1:7" x14ac:dyDescent="0.2">
      <c r="A2203" s="1">
        <v>43160</v>
      </c>
      <c r="B2203">
        <v>10904.5</v>
      </c>
      <c r="C2203">
        <v>10335.1</v>
      </c>
      <c r="D2203">
        <v>11047.8</v>
      </c>
      <c r="E2203">
        <v>10248.700000000001</v>
      </c>
      <c r="F2203">
        <v>14535290</v>
      </c>
      <c r="G2203">
        <v>5.5199999999999999E-2</v>
      </c>
    </row>
    <row r="2204" spans="1:7" x14ac:dyDescent="0.2">
      <c r="A2204" s="1">
        <v>43159</v>
      </c>
      <c r="B2204">
        <v>10333.9</v>
      </c>
      <c r="C2204">
        <v>10584.4</v>
      </c>
      <c r="D2204">
        <v>11070.7</v>
      </c>
      <c r="E2204">
        <v>10303.4</v>
      </c>
      <c r="F2204">
        <v>4734840</v>
      </c>
      <c r="G2204">
        <v>-2.46E-2</v>
      </c>
    </row>
    <row r="2205" spans="1:7" x14ac:dyDescent="0.2">
      <c r="A2205" s="1">
        <v>43158</v>
      </c>
      <c r="B2205">
        <v>10594.4</v>
      </c>
      <c r="C2205">
        <v>10287.799999999999</v>
      </c>
      <c r="D2205">
        <v>10867.2</v>
      </c>
      <c r="E2205">
        <v>10120.5</v>
      </c>
      <c r="F2205">
        <v>11749640</v>
      </c>
      <c r="G2205">
        <v>3.0099999999999998E-2</v>
      </c>
    </row>
    <row r="2206" spans="1:7" x14ac:dyDescent="0.2">
      <c r="A2206" s="1">
        <v>43157</v>
      </c>
      <c r="B2206">
        <v>10285.1</v>
      </c>
      <c r="C2206">
        <v>9590.9</v>
      </c>
      <c r="D2206">
        <v>10378.4</v>
      </c>
      <c r="E2206">
        <v>9410.2999999999993</v>
      </c>
      <c r="F2206">
        <v>22178360</v>
      </c>
      <c r="G2206">
        <v>7.2999999999999995E-2</v>
      </c>
    </row>
    <row r="2207" spans="1:7" x14ac:dyDescent="0.2">
      <c r="A2207" s="1">
        <v>43156</v>
      </c>
      <c r="B2207">
        <v>9585.2000000000007</v>
      </c>
      <c r="C2207">
        <v>9703.1</v>
      </c>
      <c r="D2207">
        <v>9860.2999999999993</v>
      </c>
      <c r="E2207">
        <v>9330.1</v>
      </c>
      <c r="F2207">
        <v>9628010</v>
      </c>
      <c r="G2207">
        <v>-1.23E-2</v>
      </c>
    </row>
    <row r="2208" spans="1:7" x14ac:dyDescent="0.2">
      <c r="A2208" s="1">
        <v>43155</v>
      </c>
      <c r="B2208">
        <v>9704.2999999999993</v>
      </c>
      <c r="C2208">
        <v>10163.799999999999</v>
      </c>
      <c r="D2208">
        <v>10506.1</v>
      </c>
      <c r="E2208">
        <v>9394.5</v>
      </c>
      <c r="F2208">
        <v>3826560</v>
      </c>
      <c r="G2208">
        <v>-4.58E-2</v>
      </c>
    </row>
    <row r="2209" spans="1:7" x14ac:dyDescent="0.2">
      <c r="A2209" s="1">
        <v>43154</v>
      </c>
      <c r="B2209">
        <v>10170.4</v>
      </c>
      <c r="C2209">
        <v>9840.6</v>
      </c>
      <c r="D2209">
        <v>10419.1</v>
      </c>
      <c r="E2209">
        <v>9597.7999999999993</v>
      </c>
      <c r="F2209">
        <v>13575000</v>
      </c>
      <c r="G2209">
        <v>3.3399999999999999E-2</v>
      </c>
    </row>
    <row r="2210" spans="1:7" x14ac:dyDescent="0.2">
      <c r="A2210" s="1">
        <v>43153</v>
      </c>
      <c r="B2210">
        <v>9841.7000000000007</v>
      </c>
      <c r="C2210">
        <v>10470.1</v>
      </c>
      <c r="D2210">
        <v>10930.2</v>
      </c>
      <c r="E2210">
        <v>9743.9</v>
      </c>
      <c r="F2210">
        <v>19947690</v>
      </c>
      <c r="G2210">
        <v>-6.0299999999999999E-2</v>
      </c>
    </row>
    <row r="2211" spans="1:7" x14ac:dyDescent="0.2">
      <c r="A2211" s="1">
        <v>43152</v>
      </c>
      <c r="B2211">
        <v>10473</v>
      </c>
      <c r="C2211">
        <v>11240.9</v>
      </c>
      <c r="D2211">
        <v>11289.7</v>
      </c>
      <c r="E2211">
        <v>10252.200000000001</v>
      </c>
      <c r="F2211">
        <v>4579960</v>
      </c>
      <c r="G2211">
        <v>-6.8099999999999994E-2</v>
      </c>
    </row>
    <row r="2212" spans="1:7" x14ac:dyDescent="0.2">
      <c r="A2212" s="1">
        <v>43151</v>
      </c>
      <c r="B2212">
        <v>11238.7</v>
      </c>
      <c r="C2212">
        <v>11169.7</v>
      </c>
      <c r="D2212">
        <v>11791.5</v>
      </c>
      <c r="E2212">
        <v>11119.9</v>
      </c>
      <c r="F2212">
        <v>14983360</v>
      </c>
      <c r="G2212">
        <v>6.1999999999999998E-3</v>
      </c>
    </row>
    <row r="2213" spans="1:7" x14ac:dyDescent="0.2">
      <c r="A2213" s="1">
        <v>43150</v>
      </c>
      <c r="B2213">
        <v>11169.4</v>
      </c>
      <c r="C2213">
        <v>10396.6</v>
      </c>
      <c r="D2213">
        <v>11250.5</v>
      </c>
      <c r="E2213">
        <v>10324.799999999999</v>
      </c>
      <c r="F2213">
        <v>4304000</v>
      </c>
      <c r="G2213">
        <v>7.4099999999999999E-2</v>
      </c>
    </row>
    <row r="2214" spans="1:7" x14ac:dyDescent="0.2">
      <c r="A2214" s="1">
        <v>43149</v>
      </c>
      <c r="B2214">
        <v>10398.799999999999</v>
      </c>
      <c r="C2214">
        <v>11073.7</v>
      </c>
      <c r="D2214">
        <v>11271.6</v>
      </c>
      <c r="E2214">
        <v>10137.200000000001</v>
      </c>
      <c r="F2214">
        <v>26290810.000000004</v>
      </c>
      <c r="G2214">
        <v>-6.0900000000000003E-2</v>
      </c>
    </row>
    <row r="2215" spans="1:7" x14ac:dyDescent="0.2">
      <c r="A2215" s="1">
        <v>43148</v>
      </c>
      <c r="B2215">
        <v>11073.5</v>
      </c>
      <c r="C2215">
        <v>10177.299999999999</v>
      </c>
      <c r="D2215">
        <v>11095.9</v>
      </c>
      <c r="E2215">
        <v>10070.9</v>
      </c>
      <c r="F2215">
        <v>17081760</v>
      </c>
      <c r="G2215">
        <v>8.7900000000000006E-2</v>
      </c>
    </row>
    <row r="2216" spans="1:7" x14ac:dyDescent="0.2">
      <c r="A2216" s="1">
        <v>43147</v>
      </c>
      <c r="B2216">
        <v>10178.700000000001</v>
      </c>
      <c r="C2216">
        <v>10031.299999999999</v>
      </c>
      <c r="D2216">
        <v>10294.299999999999</v>
      </c>
      <c r="E2216">
        <v>9707.7000000000007</v>
      </c>
      <c r="F2216">
        <v>9083360</v>
      </c>
      <c r="G2216">
        <v>1.41E-2</v>
      </c>
    </row>
    <row r="2217" spans="1:7" x14ac:dyDescent="0.2">
      <c r="A2217" s="1">
        <v>43146</v>
      </c>
      <c r="B2217">
        <v>10037.299999999999</v>
      </c>
      <c r="C2217">
        <v>9475.6</v>
      </c>
      <c r="D2217">
        <v>10206.799999999999</v>
      </c>
      <c r="E2217">
        <v>9348.5</v>
      </c>
      <c r="F2217">
        <v>8155839.9999999991</v>
      </c>
      <c r="G2217">
        <v>5.9200000000000003E-2</v>
      </c>
    </row>
    <row r="2218" spans="1:7" x14ac:dyDescent="0.2">
      <c r="A2218" s="1">
        <v>43145</v>
      </c>
      <c r="B2218">
        <v>9476.2999999999993</v>
      </c>
      <c r="C2218">
        <v>8542.6</v>
      </c>
      <c r="D2218">
        <v>9500</v>
      </c>
      <c r="E2218">
        <v>8541.6</v>
      </c>
      <c r="F2218">
        <v>21725440</v>
      </c>
      <c r="G2218">
        <v>0.10970000000000001</v>
      </c>
    </row>
    <row r="2219" spans="1:7" x14ac:dyDescent="0.2">
      <c r="A2219" s="1">
        <v>43144</v>
      </c>
      <c r="B2219">
        <v>8539.2000000000007</v>
      </c>
      <c r="C2219">
        <v>8906.2000000000007</v>
      </c>
      <c r="D2219">
        <v>8942.7000000000007</v>
      </c>
      <c r="E2219">
        <v>8378</v>
      </c>
      <c r="F2219">
        <v>17040690</v>
      </c>
      <c r="G2219">
        <v>-4.0899999999999999E-2</v>
      </c>
    </row>
    <row r="2220" spans="1:7" x14ac:dyDescent="0.2">
      <c r="A2220" s="1">
        <v>43143</v>
      </c>
      <c r="B2220">
        <v>8903.5</v>
      </c>
      <c r="C2220">
        <v>8083.6</v>
      </c>
      <c r="D2220">
        <v>8984.9</v>
      </c>
      <c r="E2220">
        <v>8083.6</v>
      </c>
      <c r="F2220">
        <v>15990890</v>
      </c>
      <c r="G2220">
        <v>0.1017</v>
      </c>
    </row>
    <row r="2221" spans="1:7" x14ac:dyDescent="0.2">
      <c r="A2221" s="1">
        <v>43142</v>
      </c>
      <c r="B2221">
        <v>8081.9</v>
      </c>
      <c r="C2221">
        <v>8559.7000000000007</v>
      </c>
      <c r="D2221">
        <v>8564.2000000000007</v>
      </c>
      <c r="E2221">
        <v>7843.7</v>
      </c>
      <c r="F2221">
        <v>4724000</v>
      </c>
      <c r="G2221">
        <v>-5.5800000000000002E-2</v>
      </c>
    </row>
    <row r="2222" spans="1:7" x14ac:dyDescent="0.2">
      <c r="A2222" s="1">
        <v>43141</v>
      </c>
      <c r="B2222">
        <v>8559.6</v>
      </c>
      <c r="C2222">
        <v>8697.2999999999993</v>
      </c>
      <c r="D2222">
        <v>9066.6</v>
      </c>
      <c r="E2222">
        <v>8172.2</v>
      </c>
      <c r="F2222">
        <v>13967089.999999998</v>
      </c>
      <c r="G2222">
        <v>-1.61E-2</v>
      </c>
    </row>
    <row r="2223" spans="1:7" x14ac:dyDescent="0.2">
      <c r="A2223" s="1">
        <v>43140</v>
      </c>
      <c r="B2223">
        <v>8699.7999999999993</v>
      </c>
      <c r="C2223">
        <v>8163.6</v>
      </c>
      <c r="D2223">
        <v>8735.6</v>
      </c>
      <c r="E2223">
        <v>7784.6</v>
      </c>
      <c r="F2223">
        <v>21990360</v>
      </c>
      <c r="G2223">
        <v>6.5600000000000006E-2</v>
      </c>
    </row>
    <row r="2224" spans="1:7" x14ac:dyDescent="0.2">
      <c r="A2224" s="1">
        <v>43139</v>
      </c>
      <c r="B2224">
        <v>8164.2</v>
      </c>
      <c r="C2224">
        <v>7595.1</v>
      </c>
      <c r="D2224">
        <v>8489.9</v>
      </c>
      <c r="E2224">
        <v>7595.1</v>
      </c>
      <c r="F2224">
        <v>2961000</v>
      </c>
      <c r="G2224">
        <v>7.4999999999999997E-2</v>
      </c>
    </row>
    <row r="2225" spans="1:7" x14ac:dyDescent="0.2">
      <c r="A2225" s="1">
        <v>43138</v>
      </c>
      <c r="B2225">
        <v>7594.7</v>
      </c>
      <c r="C2225">
        <v>7693.8</v>
      </c>
      <c r="D2225">
        <v>8536.5</v>
      </c>
      <c r="E2225">
        <v>7196.6</v>
      </c>
      <c r="F2225">
        <v>27628440</v>
      </c>
      <c r="G2225">
        <v>-1.38E-2</v>
      </c>
    </row>
    <row r="2226" spans="1:7" x14ac:dyDescent="0.2">
      <c r="A2226" s="1">
        <v>43137</v>
      </c>
      <c r="B2226">
        <v>7701.2</v>
      </c>
      <c r="C2226">
        <v>6939.3</v>
      </c>
      <c r="D2226">
        <v>7896.2</v>
      </c>
      <c r="E2226">
        <v>5996.6</v>
      </c>
      <c r="F2226">
        <v>78045440</v>
      </c>
      <c r="G2226">
        <v>0.1099</v>
      </c>
    </row>
    <row r="2227" spans="1:7" x14ac:dyDescent="0.2">
      <c r="A2227" s="1">
        <v>43136</v>
      </c>
      <c r="B2227">
        <v>6938.5</v>
      </c>
      <c r="C2227">
        <v>8220.7999999999993</v>
      </c>
      <c r="D2227">
        <v>8383.2000000000007</v>
      </c>
      <c r="E2227">
        <v>6651.9</v>
      </c>
      <c r="F2227">
        <v>52856210</v>
      </c>
      <c r="G2227">
        <v>-0.15609999999999999</v>
      </c>
    </row>
    <row r="2228" spans="1:7" x14ac:dyDescent="0.2">
      <c r="A2228" s="1">
        <v>43135</v>
      </c>
      <c r="B2228">
        <v>8222.2000000000007</v>
      </c>
      <c r="C2228">
        <v>9241.5</v>
      </c>
      <c r="D2228">
        <v>9382.1</v>
      </c>
      <c r="E2228">
        <v>7932.1</v>
      </c>
      <c r="F2228">
        <v>26408360</v>
      </c>
      <c r="G2228">
        <v>-0.1103</v>
      </c>
    </row>
    <row r="2229" spans="1:7" x14ac:dyDescent="0.2">
      <c r="A2229" s="1">
        <v>43134</v>
      </c>
      <c r="B2229">
        <v>9241.1</v>
      </c>
      <c r="C2229">
        <v>8894.4</v>
      </c>
      <c r="D2229">
        <v>9506.9</v>
      </c>
      <c r="E2229">
        <v>8249.2999999999993</v>
      </c>
      <c r="F2229">
        <v>17658410</v>
      </c>
      <c r="G2229">
        <v>3.9100000000000003E-2</v>
      </c>
    </row>
    <row r="2230" spans="1:7" x14ac:dyDescent="0.2">
      <c r="A2230" s="1">
        <v>43133</v>
      </c>
      <c r="B2230">
        <v>8893.2000000000007</v>
      </c>
      <c r="C2230">
        <v>9179.7999999999993</v>
      </c>
      <c r="D2230">
        <v>9201.4</v>
      </c>
      <c r="E2230">
        <v>7915.8</v>
      </c>
      <c r="F2230">
        <v>20776000</v>
      </c>
      <c r="G2230">
        <v>-3.1399999999999997E-2</v>
      </c>
    </row>
    <row r="2231" spans="1:7" x14ac:dyDescent="0.2">
      <c r="A2231" s="1">
        <v>43132</v>
      </c>
      <c r="B2231">
        <v>9181.1</v>
      </c>
      <c r="C2231">
        <v>10266.200000000001</v>
      </c>
      <c r="D2231">
        <v>10303</v>
      </c>
      <c r="E2231">
        <v>8789.2000000000007</v>
      </c>
      <c r="F2231">
        <v>14336000</v>
      </c>
      <c r="G2231">
        <v>-0.1056</v>
      </c>
    </row>
    <row r="2232" spans="1:7" x14ac:dyDescent="0.2">
      <c r="A2232" s="1">
        <v>43131</v>
      </c>
      <c r="B2232">
        <v>10265.4</v>
      </c>
      <c r="C2232">
        <v>10166.299999999999</v>
      </c>
      <c r="D2232">
        <v>10397.700000000001</v>
      </c>
      <c r="E2232">
        <v>9742.2000000000007</v>
      </c>
      <c r="F2232">
        <v>9798090</v>
      </c>
      <c r="G2232">
        <v>9.7999999999999997E-3</v>
      </c>
    </row>
    <row r="2233" spans="1:7" x14ac:dyDescent="0.2">
      <c r="A2233" s="1">
        <v>43130</v>
      </c>
      <c r="B2233">
        <v>10166</v>
      </c>
      <c r="C2233">
        <v>11244.5</v>
      </c>
      <c r="D2233">
        <v>11277.2</v>
      </c>
      <c r="E2233">
        <v>9917.7000000000007</v>
      </c>
      <c r="F2233">
        <v>19059840.000000004</v>
      </c>
      <c r="G2233">
        <v>-9.5899999999999999E-2</v>
      </c>
    </row>
    <row r="2234" spans="1:7" x14ac:dyDescent="0.2">
      <c r="A2234" s="1">
        <v>43129</v>
      </c>
      <c r="B2234">
        <v>11244.8</v>
      </c>
      <c r="C2234">
        <v>11794.9</v>
      </c>
      <c r="D2234">
        <v>11888.1</v>
      </c>
      <c r="E2234">
        <v>11119</v>
      </c>
      <c r="F2234">
        <v>5771639.9999999991</v>
      </c>
      <c r="G2234">
        <v>-4.6699999999999998E-2</v>
      </c>
    </row>
    <row r="2235" spans="1:7" x14ac:dyDescent="0.2">
      <c r="A2235" s="1">
        <v>43128</v>
      </c>
      <c r="B2235">
        <v>11795.1</v>
      </c>
      <c r="C2235">
        <v>11471.2</v>
      </c>
      <c r="D2235">
        <v>12112.7</v>
      </c>
      <c r="E2235">
        <v>11433.3</v>
      </c>
      <c r="F2235">
        <v>9741690</v>
      </c>
      <c r="G2235">
        <v>2.86E-2</v>
      </c>
    </row>
    <row r="2236" spans="1:7" x14ac:dyDescent="0.2">
      <c r="A2236" s="1">
        <v>43127</v>
      </c>
      <c r="B2236">
        <v>11467.5</v>
      </c>
      <c r="C2236">
        <v>11118</v>
      </c>
      <c r="D2236">
        <v>11621.7</v>
      </c>
      <c r="E2236">
        <v>10908.4</v>
      </c>
      <c r="F2236">
        <v>8011010</v>
      </c>
      <c r="G2236">
        <v>3.1399999999999997E-2</v>
      </c>
    </row>
    <row r="2237" spans="1:7" x14ac:dyDescent="0.2">
      <c r="A2237" s="1">
        <v>43126</v>
      </c>
      <c r="B2237">
        <v>11118.1</v>
      </c>
      <c r="C2237">
        <v>11203.1</v>
      </c>
      <c r="D2237">
        <v>11655.3</v>
      </c>
      <c r="E2237">
        <v>10389.4</v>
      </c>
      <c r="F2237">
        <v>23105810</v>
      </c>
      <c r="G2237">
        <v>-7.6E-3</v>
      </c>
    </row>
    <row r="2238" spans="1:7" x14ac:dyDescent="0.2">
      <c r="A2238" s="1">
        <v>43125</v>
      </c>
      <c r="B2238">
        <v>11203</v>
      </c>
      <c r="C2238">
        <v>11439.9</v>
      </c>
      <c r="D2238">
        <v>11740.9</v>
      </c>
      <c r="E2238">
        <v>10983.8</v>
      </c>
      <c r="F2238">
        <v>14726610</v>
      </c>
      <c r="G2238">
        <v>-2.18E-2</v>
      </c>
    </row>
    <row r="2239" spans="1:7" x14ac:dyDescent="0.2">
      <c r="A2239" s="1">
        <v>43124</v>
      </c>
      <c r="B2239">
        <v>11452.3</v>
      </c>
      <c r="C2239">
        <v>10899.4</v>
      </c>
      <c r="D2239">
        <v>11549.5</v>
      </c>
      <c r="E2239">
        <v>10584.5</v>
      </c>
      <c r="F2239">
        <v>816360</v>
      </c>
      <c r="G2239">
        <v>5.04E-2</v>
      </c>
    </row>
    <row r="2240" spans="1:7" x14ac:dyDescent="0.2">
      <c r="A2240" s="1">
        <v>43123</v>
      </c>
      <c r="B2240">
        <v>10903.2</v>
      </c>
      <c r="C2240">
        <v>10869</v>
      </c>
      <c r="D2240">
        <v>11438</v>
      </c>
      <c r="E2240">
        <v>10056.6</v>
      </c>
      <c r="F2240">
        <v>6969690</v>
      </c>
      <c r="G2240">
        <v>3.5000000000000001E-3</v>
      </c>
    </row>
    <row r="2241" spans="1:7" x14ac:dyDescent="0.2">
      <c r="A2241" s="1">
        <v>43122</v>
      </c>
      <c r="B2241">
        <v>10864.8</v>
      </c>
      <c r="C2241">
        <v>11597.5</v>
      </c>
      <c r="D2241">
        <v>11970.9</v>
      </c>
      <c r="E2241">
        <v>10136.799999999999</v>
      </c>
      <c r="F2241">
        <v>14726290</v>
      </c>
      <c r="G2241">
        <v>-6.3E-2</v>
      </c>
    </row>
    <row r="2242" spans="1:7" x14ac:dyDescent="0.2">
      <c r="A2242" s="1">
        <v>43121</v>
      </c>
      <c r="B2242">
        <v>11594.9</v>
      </c>
      <c r="C2242">
        <v>12857.1</v>
      </c>
      <c r="D2242">
        <v>12860.2</v>
      </c>
      <c r="E2242">
        <v>11164.5</v>
      </c>
      <c r="F2242">
        <v>19868160</v>
      </c>
      <c r="G2242">
        <v>-9.8299999999999998E-2</v>
      </c>
    </row>
    <row r="2243" spans="1:7" x14ac:dyDescent="0.2">
      <c r="A2243" s="1">
        <v>43120</v>
      </c>
      <c r="B2243">
        <v>12858.9</v>
      </c>
      <c r="C2243">
        <v>11579.2</v>
      </c>
      <c r="D2243">
        <v>13082.2</v>
      </c>
      <c r="E2243">
        <v>11567.3</v>
      </c>
      <c r="F2243">
        <v>12951000</v>
      </c>
      <c r="G2243">
        <v>0.1104</v>
      </c>
    </row>
    <row r="2244" spans="1:7" x14ac:dyDescent="0.2">
      <c r="A2244" s="1">
        <v>43119</v>
      </c>
      <c r="B2244">
        <v>11580.2</v>
      </c>
      <c r="C2244">
        <v>11229.6</v>
      </c>
      <c r="D2244">
        <v>11973.2</v>
      </c>
      <c r="E2244">
        <v>10901.5</v>
      </c>
      <c r="F2244">
        <v>12634760</v>
      </c>
      <c r="G2244">
        <v>2.98E-2</v>
      </c>
    </row>
    <row r="2245" spans="1:7" x14ac:dyDescent="0.2">
      <c r="A2245" s="1">
        <v>43118</v>
      </c>
      <c r="B2245">
        <v>11245.4</v>
      </c>
      <c r="C2245">
        <v>11202</v>
      </c>
      <c r="D2245">
        <v>12004.7</v>
      </c>
      <c r="E2245">
        <v>10660.2</v>
      </c>
      <c r="F2245">
        <v>10910250</v>
      </c>
      <c r="G2245">
        <v>4.7000000000000002E-3</v>
      </c>
    </row>
    <row r="2246" spans="1:7" x14ac:dyDescent="0.2">
      <c r="A2246" s="1">
        <v>43117</v>
      </c>
      <c r="B2246">
        <v>11192.3</v>
      </c>
      <c r="C2246">
        <v>11357.7</v>
      </c>
      <c r="D2246">
        <v>11769.6</v>
      </c>
      <c r="E2246">
        <v>9271.2999999999993</v>
      </c>
      <c r="F2246">
        <v>28944000</v>
      </c>
      <c r="G2246">
        <v>-1.49E-2</v>
      </c>
    </row>
    <row r="2247" spans="1:7" x14ac:dyDescent="0.2">
      <c r="A2247" s="1">
        <v>43116</v>
      </c>
      <c r="B2247">
        <v>11362</v>
      </c>
      <c r="C2247">
        <v>13704.4</v>
      </c>
      <c r="D2247">
        <v>13711</v>
      </c>
      <c r="E2247">
        <v>10050.700000000001</v>
      </c>
      <c r="F2247">
        <v>3171000</v>
      </c>
      <c r="G2247">
        <v>-0.17050000000000001</v>
      </c>
    </row>
    <row r="2248" spans="1:7" x14ac:dyDescent="0.2">
      <c r="A2248" s="1">
        <v>43115</v>
      </c>
      <c r="B2248">
        <v>13697.5</v>
      </c>
      <c r="C2248">
        <v>13695.5</v>
      </c>
      <c r="D2248">
        <v>14396.6</v>
      </c>
      <c r="E2248">
        <v>13475.4</v>
      </c>
      <c r="F2248">
        <v>1978290</v>
      </c>
      <c r="G2248">
        <v>2.0000000000000001E-4</v>
      </c>
    </row>
    <row r="2249" spans="1:7" x14ac:dyDescent="0.2">
      <c r="A2249" s="1">
        <v>43114</v>
      </c>
      <c r="B2249">
        <v>13695.2</v>
      </c>
      <c r="C2249">
        <v>14291.9</v>
      </c>
      <c r="D2249">
        <v>14446.1</v>
      </c>
      <c r="E2249">
        <v>13094.7</v>
      </c>
      <c r="F2249">
        <v>1021440</v>
      </c>
      <c r="G2249">
        <v>-4.1799999999999997E-2</v>
      </c>
    </row>
    <row r="2250" spans="1:7" x14ac:dyDescent="0.2">
      <c r="A2250" s="1">
        <v>43113</v>
      </c>
      <c r="B2250">
        <v>14292.2</v>
      </c>
      <c r="C2250">
        <v>13896</v>
      </c>
      <c r="D2250">
        <v>14640.7</v>
      </c>
      <c r="E2250">
        <v>13888.2</v>
      </c>
      <c r="F2250">
        <v>855960</v>
      </c>
      <c r="G2250">
        <v>2.92E-2</v>
      </c>
    </row>
    <row r="2251" spans="1:7" x14ac:dyDescent="0.2">
      <c r="A2251" s="1">
        <v>43112</v>
      </c>
      <c r="B2251">
        <v>13886.7</v>
      </c>
      <c r="C2251">
        <v>13529.2</v>
      </c>
      <c r="D2251">
        <v>14176.4</v>
      </c>
      <c r="E2251">
        <v>13410</v>
      </c>
      <c r="F2251">
        <v>3047690</v>
      </c>
      <c r="G2251">
        <v>2.5999999999999999E-2</v>
      </c>
    </row>
    <row r="2252" spans="1:7" x14ac:dyDescent="0.2">
      <c r="A2252" s="1">
        <v>43111</v>
      </c>
      <c r="B2252">
        <v>13535.4</v>
      </c>
      <c r="C2252">
        <v>15046.7</v>
      </c>
      <c r="D2252">
        <v>15109.1</v>
      </c>
      <c r="E2252">
        <v>13048.3</v>
      </c>
      <c r="F2252">
        <v>13592610</v>
      </c>
      <c r="G2252">
        <v>-0.1002</v>
      </c>
    </row>
    <row r="2253" spans="1:7" x14ac:dyDescent="0.2">
      <c r="A2253" s="1">
        <v>43110</v>
      </c>
      <c r="B2253">
        <v>15043</v>
      </c>
      <c r="C2253">
        <v>14778.5</v>
      </c>
      <c r="D2253">
        <v>15045.4</v>
      </c>
      <c r="E2253">
        <v>13613.1</v>
      </c>
      <c r="F2253">
        <v>609490</v>
      </c>
      <c r="G2253">
        <v>1.7899999999999999E-2</v>
      </c>
    </row>
    <row r="2254" spans="1:7" x14ac:dyDescent="0.2">
      <c r="A2254" s="1">
        <v>43109</v>
      </c>
      <c r="B2254">
        <v>14778.5</v>
      </c>
      <c r="C2254">
        <v>14976.2</v>
      </c>
      <c r="D2254">
        <v>15324.6</v>
      </c>
      <c r="E2254">
        <v>14613.4</v>
      </c>
      <c r="F2254">
        <v>2856000</v>
      </c>
      <c r="G2254">
        <v>-1.32E-2</v>
      </c>
    </row>
    <row r="2255" spans="1:7" x14ac:dyDescent="0.2">
      <c r="A2255" s="1">
        <v>43108</v>
      </c>
      <c r="B2255">
        <v>14976.2</v>
      </c>
      <c r="C2255">
        <v>16228.3</v>
      </c>
      <c r="D2255">
        <v>16302.9</v>
      </c>
      <c r="E2255">
        <v>13902.3</v>
      </c>
      <c r="F2255">
        <v>6410249.9999999991</v>
      </c>
      <c r="G2255">
        <v>-7.7100000000000002E-2</v>
      </c>
    </row>
    <row r="2256" spans="1:7" x14ac:dyDescent="0.2">
      <c r="A2256" s="1">
        <v>43107</v>
      </c>
      <c r="B2256">
        <v>16228.2</v>
      </c>
      <c r="C2256">
        <v>17174.5</v>
      </c>
      <c r="D2256">
        <v>17184.8</v>
      </c>
      <c r="E2256">
        <v>15791.1</v>
      </c>
      <c r="F2256">
        <v>79010</v>
      </c>
      <c r="G2256">
        <v>-5.5E-2</v>
      </c>
    </row>
    <row r="2257" spans="1:7" x14ac:dyDescent="0.2">
      <c r="A2257" s="1">
        <v>43106</v>
      </c>
      <c r="B2257">
        <v>17172.3</v>
      </c>
      <c r="C2257">
        <v>16954.8</v>
      </c>
      <c r="D2257">
        <v>17252.8</v>
      </c>
      <c r="E2257">
        <v>16286.6</v>
      </c>
      <c r="F2257">
        <v>7805490.0000000009</v>
      </c>
      <c r="G2257">
        <v>1.2800000000000001E-2</v>
      </c>
    </row>
    <row r="2258" spans="1:7" x14ac:dyDescent="0.2">
      <c r="A2258" s="1">
        <v>43105</v>
      </c>
      <c r="B2258">
        <v>16954.8</v>
      </c>
      <c r="C2258">
        <v>15180.1</v>
      </c>
      <c r="D2258">
        <v>17126.900000000001</v>
      </c>
      <c r="E2258">
        <v>14832.4</v>
      </c>
      <c r="F2258">
        <v>13628160</v>
      </c>
      <c r="G2258">
        <v>0.1169</v>
      </c>
    </row>
    <row r="2259" spans="1:7" x14ac:dyDescent="0.2">
      <c r="A2259" s="1">
        <v>43104</v>
      </c>
      <c r="B2259">
        <v>15180.1</v>
      </c>
      <c r="C2259">
        <v>15156.5</v>
      </c>
      <c r="D2259">
        <v>15408.7</v>
      </c>
      <c r="E2259">
        <v>14244.7</v>
      </c>
      <c r="F2259">
        <v>10764090</v>
      </c>
      <c r="G2259">
        <v>1.5E-3</v>
      </c>
    </row>
    <row r="2260" spans="1:7" x14ac:dyDescent="0.2">
      <c r="A2260" s="1">
        <v>43103</v>
      </c>
      <c r="B2260">
        <v>15156.6</v>
      </c>
      <c r="C2260">
        <v>14754.1</v>
      </c>
      <c r="D2260">
        <v>15435</v>
      </c>
      <c r="E2260">
        <v>14579.7</v>
      </c>
      <c r="F2260">
        <v>5753160</v>
      </c>
      <c r="G2260">
        <v>2.7300000000000001E-2</v>
      </c>
    </row>
    <row r="2261" spans="1:7" x14ac:dyDescent="0.2">
      <c r="A2261" s="1">
        <v>43102</v>
      </c>
      <c r="B2261">
        <v>14754.1</v>
      </c>
      <c r="C2261">
        <v>13444.9</v>
      </c>
      <c r="D2261">
        <v>15306.1</v>
      </c>
      <c r="E2261">
        <v>12934.2</v>
      </c>
      <c r="F2261">
        <v>10054290</v>
      </c>
      <c r="G2261">
        <v>9.74E-2</v>
      </c>
    </row>
    <row r="2262" spans="1:7" x14ac:dyDescent="0.2">
      <c r="A2262" s="1">
        <v>43101</v>
      </c>
      <c r="B2262">
        <v>13444.9</v>
      </c>
      <c r="C2262">
        <v>13850.5</v>
      </c>
      <c r="D2262">
        <v>13921.5</v>
      </c>
      <c r="E2262">
        <v>12877.7</v>
      </c>
      <c r="F2262">
        <v>3372490.0000000005</v>
      </c>
      <c r="G2262">
        <v>-2.93E-2</v>
      </c>
    </row>
    <row r="2263" spans="1:7" x14ac:dyDescent="0.2">
      <c r="A2263" s="1">
        <v>43100</v>
      </c>
      <c r="B2263">
        <v>13850.4</v>
      </c>
      <c r="C2263">
        <v>12532.4</v>
      </c>
      <c r="D2263">
        <v>14241.8</v>
      </c>
      <c r="E2263">
        <v>12359.4</v>
      </c>
      <c r="F2263">
        <v>3004290</v>
      </c>
      <c r="G2263">
        <v>0.1052</v>
      </c>
    </row>
    <row r="2264" spans="1:7" x14ac:dyDescent="0.2">
      <c r="A2264" s="1">
        <v>43099</v>
      </c>
      <c r="B2264">
        <v>12531.5</v>
      </c>
      <c r="C2264">
        <v>14392.1</v>
      </c>
      <c r="D2264">
        <v>14461.5</v>
      </c>
      <c r="E2264">
        <v>11962.1</v>
      </c>
      <c r="F2264">
        <v>1274490</v>
      </c>
      <c r="G2264">
        <v>-0.1293</v>
      </c>
    </row>
    <row r="2265" spans="1:7" x14ac:dyDescent="0.2">
      <c r="A2265" s="1">
        <v>43098</v>
      </c>
      <c r="B2265">
        <v>14392.6</v>
      </c>
      <c r="C2265">
        <v>14398.5</v>
      </c>
      <c r="D2265">
        <v>15109.8</v>
      </c>
      <c r="E2265">
        <v>13951.1</v>
      </c>
      <c r="F2265">
        <v>10461440</v>
      </c>
      <c r="G2265">
        <v>-4.0000000000000002E-4</v>
      </c>
    </row>
    <row r="2266" spans="1:7" x14ac:dyDescent="0.2">
      <c r="A2266" s="1">
        <v>43097</v>
      </c>
      <c r="B2266">
        <v>14398.7</v>
      </c>
      <c r="C2266">
        <v>15416.3</v>
      </c>
      <c r="D2266">
        <v>15505.5</v>
      </c>
      <c r="E2266">
        <v>13466.1</v>
      </c>
      <c r="F2266">
        <v>6303690</v>
      </c>
      <c r="G2266">
        <v>-6.6000000000000003E-2</v>
      </c>
    </row>
    <row r="2267" spans="1:7" x14ac:dyDescent="0.2">
      <c r="A2267" s="1">
        <v>43096</v>
      </c>
      <c r="B2267">
        <v>15416.6</v>
      </c>
      <c r="C2267">
        <v>15757</v>
      </c>
      <c r="D2267">
        <v>16514.599999999999</v>
      </c>
      <c r="E2267">
        <v>14534.7</v>
      </c>
      <c r="F2267">
        <v>9848410</v>
      </c>
      <c r="G2267">
        <v>-2.1600000000000001E-2</v>
      </c>
    </row>
    <row r="2268" spans="1:7" x14ac:dyDescent="0.2">
      <c r="A2268" s="1">
        <v>43095</v>
      </c>
      <c r="B2268">
        <v>15756.6</v>
      </c>
      <c r="C2268">
        <v>13830.2</v>
      </c>
      <c r="D2268">
        <v>16094.7</v>
      </c>
      <c r="E2268">
        <v>13748.5</v>
      </c>
      <c r="F2268">
        <v>2003959.9999999998</v>
      </c>
      <c r="G2268">
        <v>0.13900000000000001</v>
      </c>
    </row>
    <row r="2269" spans="1:7" x14ac:dyDescent="0.2">
      <c r="A2269" s="1">
        <v>43094</v>
      </c>
      <c r="B2269">
        <v>13833.5</v>
      </c>
      <c r="C2269">
        <v>13790</v>
      </c>
      <c r="D2269">
        <v>14467.4</v>
      </c>
      <c r="E2269">
        <v>13010.7</v>
      </c>
      <c r="F2269">
        <v>5159040</v>
      </c>
      <c r="G2269">
        <v>3.2000000000000002E-3</v>
      </c>
    </row>
    <row r="2270" spans="1:7" x14ac:dyDescent="0.2">
      <c r="A2270" s="1">
        <v>43093</v>
      </c>
      <c r="B2270">
        <v>13790</v>
      </c>
      <c r="C2270">
        <v>14396.6</v>
      </c>
      <c r="D2270">
        <v>14413.7</v>
      </c>
      <c r="E2270">
        <v>12166.5</v>
      </c>
      <c r="F2270">
        <v>7661639.9999999991</v>
      </c>
      <c r="G2270">
        <v>-4.2099999999999999E-2</v>
      </c>
    </row>
    <row r="2271" spans="1:7" x14ac:dyDescent="0.2">
      <c r="A2271" s="1">
        <v>43092</v>
      </c>
      <c r="B2271">
        <v>14396.5</v>
      </c>
      <c r="C2271">
        <v>13665</v>
      </c>
      <c r="D2271">
        <v>15493.2</v>
      </c>
      <c r="E2271">
        <v>13356.1</v>
      </c>
      <c r="F2271">
        <v>2892890</v>
      </c>
      <c r="G2271">
        <v>5.3499999999999999E-2</v>
      </c>
    </row>
    <row r="2272" spans="1:7" x14ac:dyDescent="0.2">
      <c r="A2272" s="1">
        <v>43091</v>
      </c>
      <c r="B2272">
        <v>13665</v>
      </c>
      <c r="C2272">
        <v>15632.1</v>
      </c>
      <c r="D2272">
        <v>15823.7</v>
      </c>
      <c r="E2272">
        <v>10875.7</v>
      </c>
      <c r="F2272">
        <v>45764040</v>
      </c>
      <c r="G2272">
        <v>-0.1258</v>
      </c>
    </row>
    <row r="2273" spans="1:7" x14ac:dyDescent="0.2">
      <c r="A2273" s="1">
        <v>43090</v>
      </c>
      <c r="B2273">
        <v>15632.1</v>
      </c>
      <c r="C2273">
        <v>16461.099999999999</v>
      </c>
      <c r="D2273">
        <v>17301.8</v>
      </c>
      <c r="E2273">
        <v>14953</v>
      </c>
      <c r="F2273">
        <v>12116760</v>
      </c>
      <c r="G2273">
        <v>-5.04E-2</v>
      </c>
    </row>
    <row r="2274" spans="1:7" x14ac:dyDescent="0.2">
      <c r="A2274" s="1">
        <v>43089</v>
      </c>
      <c r="B2274">
        <v>16462</v>
      </c>
      <c r="C2274">
        <v>17521.7</v>
      </c>
      <c r="D2274">
        <v>17813.599999999999</v>
      </c>
      <c r="E2274">
        <v>15642.7</v>
      </c>
      <c r="F2274">
        <v>15482240</v>
      </c>
      <c r="G2274">
        <v>-6.0600000000000001E-2</v>
      </c>
    </row>
    <row r="2275" spans="1:7" x14ac:dyDescent="0.2">
      <c r="A2275" s="1">
        <v>43088</v>
      </c>
      <c r="B2275">
        <v>17523.7</v>
      </c>
      <c r="C2275">
        <v>18971.2</v>
      </c>
      <c r="D2275">
        <v>19022</v>
      </c>
      <c r="E2275">
        <v>16812.8</v>
      </c>
      <c r="F2275">
        <v>9425160</v>
      </c>
      <c r="G2275">
        <v>-7.6399999999999996E-2</v>
      </c>
    </row>
    <row r="2276" spans="1:7" x14ac:dyDescent="0.2">
      <c r="A2276" s="1">
        <v>43087</v>
      </c>
      <c r="B2276">
        <v>18972.3</v>
      </c>
      <c r="C2276">
        <v>19065.7</v>
      </c>
      <c r="D2276">
        <v>19221.099999999999</v>
      </c>
      <c r="E2276">
        <v>18114.400000000001</v>
      </c>
      <c r="F2276">
        <v>3481250</v>
      </c>
      <c r="G2276">
        <v>-4.8999999999999998E-3</v>
      </c>
    </row>
    <row r="2277" spans="1:7" x14ac:dyDescent="0.2">
      <c r="A2277" s="1">
        <v>43086</v>
      </c>
      <c r="B2277">
        <v>19065.7</v>
      </c>
      <c r="C2277">
        <v>19346.599999999999</v>
      </c>
      <c r="D2277">
        <v>19870.599999999999</v>
      </c>
      <c r="E2277">
        <v>18750.900000000001</v>
      </c>
      <c r="F2277">
        <v>4813810</v>
      </c>
      <c r="G2277">
        <v>-1.4500000000000001E-2</v>
      </c>
    </row>
    <row r="2278" spans="1:7" x14ac:dyDescent="0.2">
      <c r="A2278" s="1">
        <v>43085</v>
      </c>
      <c r="B2278">
        <v>19345.5</v>
      </c>
      <c r="C2278">
        <v>17594.099999999999</v>
      </c>
      <c r="D2278">
        <v>19587.7</v>
      </c>
      <c r="E2278">
        <v>17318.5</v>
      </c>
      <c r="F2278">
        <v>1906890</v>
      </c>
      <c r="G2278">
        <v>9.8900000000000002E-2</v>
      </c>
    </row>
    <row r="2279" spans="1:7" x14ac:dyDescent="0.2">
      <c r="A2279" s="1">
        <v>43084</v>
      </c>
      <c r="B2279">
        <v>17604.8</v>
      </c>
      <c r="C2279">
        <v>16467.900000000001</v>
      </c>
      <c r="D2279">
        <v>17987</v>
      </c>
      <c r="E2279">
        <v>16442.2</v>
      </c>
      <c r="F2279">
        <v>9987250</v>
      </c>
      <c r="G2279">
        <v>6.9000000000000006E-2</v>
      </c>
    </row>
    <row r="2280" spans="1:7" x14ac:dyDescent="0.2">
      <c r="A2280" s="1">
        <v>43083</v>
      </c>
      <c r="B2280">
        <v>16467.900000000001</v>
      </c>
      <c r="C2280">
        <v>16286.8</v>
      </c>
      <c r="D2280">
        <v>16941.099999999999</v>
      </c>
      <c r="E2280">
        <v>16023.6</v>
      </c>
      <c r="F2280">
        <v>9928640</v>
      </c>
      <c r="G2280">
        <v>1.11E-2</v>
      </c>
    </row>
    <row r="2281" spans="1:7" x14ac:dyDescent="0.2">
      <c r="A2281" s="1">
        <v>43082</v>
      </c>
      <c r="B2281">
        <v>16286.8</v>
      </c>
      <c r="C2281">
        <v>17083.900000000001</v>
      </c>
      <c r="D2281">
        <v>17268</v>
      </c>
      <c r="E2281">
        <v>15669.9</v>
      </c>
      <c r="F2281">
        <v>6371810</v>
      </c>
      <c r="G2281">
        <v>-4.6699999999999998E-2</v>
      </c>
    </row>
    <row r="2282" spans="1:7" x14ac:dyDescent="0.2">
      <c r="A2282" s="1">
        <v>43081</v>
      </c>
      <c r="B2282">
        <v>17083.900000000001</v>
      </c>
      <c r="C2282">
        <v>16733.3</v>
      </c>
      <c r="D2282">
        <v>17560.7</v>
      </c>
      <c r="E2282">
        <v>16254.5</v>
      </c>
      <c r="F2282">
        <v>11292250</v>
      </c>
      <c r="G2282">
        <v>2.1000000000000001E-2</v>
      </c>
    </row>
    <row r="2283" spans="1:7" x14ac:dyDescent="0.2">
      <c r="A2283" s="1">
        <v>43080</v>
      </c>
      <c r="B2283">
        <v>16732.5</v>
      </c>
      <c r="C2283">
        <v>15060.5</v>
      </c>
      <c r="D2283">
        <v>17399.2</v>
      </c>
      <c r="E2283">
        <v>15024.6</v>
      </c>
      <c r="F2283">
        <v>11660290</v>
      </c>
      <c r="G2283">
        <v>0.1111</v>
      </c>
    </row>
    <row r="2284" spans="1:7" x14ac:dyDescent="0.2">
      <c r="A2284" s="1">
        <v>43079</v>
      </c>
      <c r="B2284">
        <v>15059.6</v>
      </c>
      <c r="C2284">
        <v>14840</v>
      </c>
      <c r="D2284">
        <v>15783.2</v>
      </c>
      <c r="E2284">
        <v>13031</v>
      </c>
      <c r="F2284">
        <v>12500440</v>
      </c>
      <c r="G2284">
        <v>1.46E-2</v>
      </c>
    </row>
    <row r="2285" spans="1:7" x14ac:dyDescent="0.2">
      <c r="A2285" s="1">
        <v>43078</v>
      </c>
      <c r="B2285">
        <v>14843.4</v>
      </c>
      <c r="C2285">
        <v>16048.2</v>
      </c>
      <c r="D2285">
        <v>16313.2</v>
      </c>
      <c r="E2285">
        <v>13151.5</v>
      </c>
      <c r="F2285">
        <v>17834040</v>
      </c>
      <c r="G2285">
        <v>-7.4999999999999997E-2</v>
      </c>
    </row>
    <row r="2286" spans="1:7" x14ac:dyDescent="0.2">
      <c r="A2286" s="1">
        <v>43077</v>
      </c>
      <c r="B2286">
        <v>16047.6</v>
      </c>
      <c r="C2286">
        <v>16868</v>
      </c>
      <c r="D2286">
        <v>17294.8</v>
      </c>
      <c r="E2286">
        <v>13906.1</v>
      </c>
      <c r="F2286">
        <v>21793760</v>
      </c>
      <c r="G2286">
        <v>-4.7600000000000003E-2</v>
      </c>
    </row>
    <row r="2287" spans="1:7" x14ac:dyDescent="0.2">
      <c r="A2287" s="1">
        <v>43076</v>
      </c>
      <c r="B2287">
        <v>16850.3</v>
      </c>
      <c r="C2287">
        <v>13750.1</v>
      </c>
      <c r="D2287">
        <v>16879.3</v>
      </c>
      <c r="E2287">
        <v>13401.6</v>
      </c>
      <c r="F2287">
        <v>3268210</v>
      </c>
      <c r="G2287">
        <v>0.22550000000000001</v>
      </c>
    </row>
    <row r="2288" spans="1:7" x14ac:dyDescent="0.2">
      <c r="A2288" s="1">
        <v>43075</v>
      </c>
      <c r="B2288">
        <v>13749.6</v>
      </c>
      <c r="C2288">
        <v>11667.1</v>
      </c>
      <c r="D2288">
        <v>13843.2</v>
      </c>
      <c r="E2288">
        <v>11661.8</v>
      </c>
      <c r="F2288">
        <v>11111640</v>
      </c>
      <c r="G2288">
        <v>0.17849999999999999</v>
      </c>
    </row>
    <row r="2289" spans="1:7" x14ac:dyDescent="0.2">
      <c r="A2289" s="1">
        <v>43074</v>
      </c>
      <c r="B2289">
        <v>11667.1</v>
      </c>
      <c r="C2289">
        <v>11624.4</v>
      </c>
      <c r="D2289">
        <v>11901.9</v>
      </c>
      <c r="E2289">
        <v>11486.1</v>
      </c>
      <c r="F2289">
        <v>6188610</v>
      </c>
      <c r="G2289">
        <v>3.7000000000000002E-3</v>
      </c>
    </row>
    <row r="2290" spans="1:7" x14ac:dyDescent="0.2">
      <c r="A2290" s="1">
        <v>43073</v>
      </c>
      <c r="B2290">
        <v>11623.9</v>
      </c>
      <c r="C2290">
        <v>11244.2</v>
      </c>
      <c r="D2290">
        <v>11624.6</v>
      </c>
      <c r="E2290">
        <v>10917.8</v>
      </c>
      <c r="F2290">
        <v>1583890</v>
      </c>
      <c r="G2290">
        <v>3.3599999999999998E-2</v>
      </c>
    </row>
    <row r="2291" spans="1:7" x14ac:dyDescent="0.2">
      <c r="A2291" s="1">
        <v>43072</v>
      </c>
      <c r="B2291">
        <v>11246.2</v>
      </c>
      <c r="C2291">
        <v>10912.7</v>
      </c>
      <c r="D2291">
        <v>11851.1</v>
      </c>
      <c r="E2291">
        <v>10578.4</v>
      </c>
      <c r="F2291">
        <v>1587690</v>
      </c>
      <c r="G2291">
        <v>3.0599999999999999E-2</v>
      </c>
    </row>
    <row r="2292" spans="1:7" x14ac:dyDescent="0.2">
      <c r="A2292" s="1">
        <v>43071</v>
      </c>
      <c r="B2292">
        <v>10912.7</v>
      </c>
      <c r="C2292">
        <v>10861.5</v>
      </c>
      <c r="D2292">
        <v>11175.2</v>
      </c>
      <c r="E2292">
        <v>10715.5</v>
      </c>
      <c r="F2292">
        <v>7206890</v>
      </c>
      <c r="G2292">
        <v>4.7000000000000002E-3</v>
      </c>
    </row>
    <row r="2293" spans="1:7" x14ac:dyDescent="0.2">
      <c r="A2293" s="1">
        <v>43070</v>
      </c>
      <c r="B2293">
        <v>10861.5</v>
      </c>
      <c r="C2293">
        <v>9947.1</v>
      </c>
      <c r="D2293">
        <v>10942.8</v>
      </c>
      <c r="E2293">
        <v>9420.9</v>
      </c>
      <c r="F2293">
        <v>12136639.999999998</v>
      </c>
      <c r="G2293">
        <v>9.1999999999999998E-2</v>
      </c>
    </row>
    <row r="2294" spans="1:7" x14ac:dyDescent="0.2">
      <c r="A2294" s="1">
        <v>43069</v>
      </c>
      <c r="B2294">
        <v>9946.7999999999993</v>
      </c>
      <c r="C2294">
        <v>9848</v>
      </c>
      <c r="D2294">
        <v>10689.1</v>
      </c>
      <c r="E2294">
        <v>9023.7999999999993</v>
      </c>
      <c r="F2294">
        <v>187010</v>
      </c>
      <c r="G2294">
        <v>1.11E-2</v>
      </c>
    </row>
    <row r="2295" spans="1:7" x14ac:dyDescent="0.2">
      <c r="A2295" s="1">
        <v>43068</v>
      </c>
      <c r="B2295">
        <v>9837.9</v>
      </c>
      <c r="C2295">
        <v>9906</v>
      </c>
      <c r="D2295">
        <v>11417.8</v>
      </c>
      <c r="E2295">
        <v>8938.7000000000007</v>
      </c>
      <c r="F2295">
        <v>7699890</v>
      </c>
      <c r="G2295">
        <v>-6.8999999999999999E-3</v>
      </c>
    </row>
    <row r="2296" spans="1:7" x14ac:dyDescent="0.2">
      <c r="A2296" s="1">
        <v>43067</v>
      </c>
      <c r="B2296">
        <v>9906</v>
      </c>
      <c r="C2296">
        <v>9732.6</v>
      </c>
      <c r="D2296">
        <v>9969.6</v>
      </c>
      <c r="E2296">
        <v>9638.2000000000007</v>
      </c>
      <c r="F2296">
        <v>6669760</v>
      </c>
      <c r="G2296">
        <v>1.78E-2</v>
      </c>
    </row>
    <row r="2297" spans="1:7" x14ac:dyDescent="0.2">
      <c r="A2297" s="1">
        <v>43066</v>
      </c>
      <c r="B2297">
        <v>9733.2000000000007</v>
      </c>
      <c r="C2297">
        <v>9318.4</v>
      </c>
      <c r="D2297">
        <v>9733.6</v>
      </c>
      <c r="E2297">
        <v>9316.7999999999993</v>
      </c>
      <c r="F2297">
        <v>9621000</v>
      </c>
      <c r="G2297">
        <v>4.4499999999999998E-2</v>
      </c>
    </row>
    <row r="2298" spans="1:7" x14ac:dyDescent="0.2">
      <c r="A2298" s="1">
        <v>43065</v>
      </c>
      <c r="B2298">
        <v>9318.4</v>
      </c>
      <c r="C2298">
        <v>8754.6</v>
      </c>
      <c r="D2298">
        <v>9474.6</v>
      </c>
      <c r="E2298">
        <v>8746.6</v>
      </c>
      <c r="F2298">
        <v>7644210</v>
      </c>
      <c r="G2298">
        <v>6.4399999999999999E-2</v>
      </c>
    </row>
    <row r="2299" spans="1:7" x14ac:dyDescent="0.2">
      <c r="A2299" s="1">
        <v>43064</v>
      </c>
      <c r="B2299">
        <v>8754.7000000000007</v>
      </c>
      <c r="C2299">
        <v>8203.5</v>
      </c>
      <c r="D2299">
        <v>8762</v>
      </c>
      <c r="E2299">
        <v>8153.7</v>
      </c>
      <c r="F2299">
        <v>5672890</v>
      </c>
      <c r="G2299">
        <v>6.7500000000000004E-2</v>
      </c>
    </row>
    <row r="2300" spans="1:7" x14ac:dyDescent="0.2">
      <c r="A2300" s="1">
        <v>43063</v>
      </c>
      <c r="B2300">
        <v>8200.7999999999993</v>
      </c>
      <c r="C2300">
        <v>8013.4</v>
      </c>
      <c r="D2300">
        <v>8332.9</v>
      </c>
      <c r="E2300">
        <v>7900.2</v>
      </c>
      <c r="F2300">
        <v>0</v>
      </c>
      <c r="G2300">
        <v>2.3400000000000001E-2</v>
      </c>
    </row>
    <row r="2301" spans="1:7" x14ac:dyDescent="0.2">
      <c r="A2301" s="1">
        <v>43062</v>
      </c>
      <c r="B2301">
        <v>8013.4</v>
      </c>
      <c r="C2301">
        <v>8234.5</v>
      </c>
      <c r="D2301">
        <v>8266.5</v>
      </c>
      <c r="E2301">
        <v>8012.4</v>
      </c>
      <c r="F2301">
        <v>68010</v>
      </c>
      <c r="G2301">
        <v>-2.69E-2</v>
      </c>
    </row>
    <row r="2302" spans="1:7" x14ac:dyDescent="0.2">
      <c r="A2302" s="1">
        <v>43061</v>
      </c>
      <c r="B2302">
        <v>8234.5</v>
      </c>
      <c r="C2302">
        <v>8099.9</v>
      </c>
      <c r="D2302">
        <v>8304.4</v>
      </c>
      <c r="E2302">
        <v>8091.6</v>
      </c>
      <c r="F2302">
        <v>5330610</v>
      </c>
      <c r="G2302">
        <v>1.66E-2</v>
      </c>
    </row>
    <row r="2303" spans="1:7" x14ac:dyDescent="0.2">
      <c r="A2303" s="1">
        <v>43060</v>
      </c>
      <c r="B2303">
        <v>8100</v>
      </c>
      <c r="C2303">
        <v>8245.9</v>
      </c>
      <c r="D2303">
        <v>8368.4</v>
      </c>
      <c r="E2303">
        <v>7819.1</v>
      </c>
      <c r="F2303">
        <v>5195250</v>
      </c>
      <c r="G2303">
        <v>-1.7600000000000001E-2</v>
      </c>
    </row>
    <row r="2304" spans="1:7" x14ac:dyDescent="0.2">
      <c r="A2304" s="1">
        <v>43059</v>
      </c>
      <c r="B2304">
        <v>8244.7000000000007</v>
      </c>
      <c r="C2304">
        <v>8042.6</v>
      </c>
      <c r="D2304">
        <v>8294.1</v>
      </c>
      <c r="E2304">
        <v>7947.3</v>
      </c>
      <c r="F2304">
        <v>5299000</v>
      </c>
      <c r="G2304">
        <v>2.5100000000000001E-2</v>
      </c>
    </row>
    <row r="2305" spans="1:7" x14ac:dyDescent="0.2">
      <c r="A2305" s="1">
        <v>43058</v>
      </c>
      <c r="B2305">
        <v>8042.6</v>
      </c>
      <c r="C2305">
        <v>7781</v>
      </c>
      <c r="D2305">
        <v>8100.9</v>
      </c>
      <c r="E2305">
        <v>7675.4</v>
      </c>
      <c r="F2305">
        <v>4254440</v>
      </c>
      <c r="G2305">
        <v>3.3599999999999998E-2</v>
      </c>
    </row>
    <row r="2306" spans="1:7" x14ac:dyDescent="0.2">
      <c r="A2306" s="1">
        <v>43057</v>
      </c>
      <c r="B2306">
        <v>7780.9</v>
      </c>
      <c r="C2306">
        <v>7700</v>
      </c>
      <c r="D2306">
        <v>7857.5</v>
      </c>
      <c r="E2306">
        <v>7458.9</v>
      </c>
      <c r="F2306">
        <v>2826440</v>
      </c>
      <c r="G2306">
        <v>1.0500000000000001E-2</v>
      </c>
    </row>
    <row r="2307" spans="1:7" x14ac:dyDescent="0.2">
      <c r="A2307" s="1">
        <v>43056</v>
      </c>
      <c r="B2307">
        <v>7700</v>
      </c>
      <c r="C2307">
        <v>7853.7</v>
      </c>
      <c r="D2307">
        <v>8000.2</v>
      </c>
      <c r="E2307">
        <v>7534.7</v>
      </c>
      <c r="F2307">
        <v>4107250</v>
      </c>
      <c r="G2307">
        <v>-1.9599999999999999E-2</v>
      </c>
    </row>
    <row r="2308" spans="1:7" x14ac:dyDescent="0.2">
      <c r="A2308" s="1">
        <v>43055</v>
      </c>
      <c r="B2308">
        <v>7853.7</v>
      </c>
      <c r="C2308">
        <v>7283</v>
      </c>
      <c r="D2308">
        <v>7964.6</v>
      </c>
      <c r="E2308">
        <v>7119.2</v>
      </c>
      <c r="F2308">
        <v>12590360</v>
      </c>
      <c r="G2308">
        <v>7.8299999999999995E-2</v>
      </c>
    </row>
    <row r="2309" spans="1:7" x14ac:dyDescent="0.2">
      <c r="A2309" s="1">
        <v>43054</v>
      </c>
      <c r="B2309">
        <v>7283.2</v>
      </c>
      <c r="C2309">
        <v>6597.1</v>
      </c>
      <c r="D2309">
        <v>7330.1</v>
      </c>
      <c r="E2309">
        <v>6596.9</v>
      </c>
      <c r="F2309">
        <v>1573440</v>
      </c>
      <c r="G2309">
        <v>0.104</v>
      </c>
    </row>
    <row r="2310" spans="1:7" x14ac:dyDescent="0.2">
      <c r="A2310" s="1">
        <v>43053</v>
      </c>
      <c r="B2310">
        <v>6597.1</v>
      </c>
      <c r="C2310">
        <v>6522.5</v>
      </c>
      <c r="D2310">
        <v>6728.6</v>
      </c>
      <c r="E2310">
        <v>6419.2</v>
      </c>
      <c r="F2310">
        <v>4825000</v>
      </c>
      <c r="G2310">
        <v>1.14E-2</v>
      </c>
    </row>
    <row r="2311" spans="1:7" x14ac:dyDescent="0.2">
      <c r="A2311" s="1">
        <v>43052</v>
      </c>
      <c r="B2311">
        <v>6522.5</v>
      </c>
      <c r="C2311">
        <v>5878.1</v>
      </c>
      <c r="D2311">
        <v>6760.1</v>
      </c>
      <c r="E2311">
        <v>5828.3</v>
      </c>
      <c r="F2311">
        <v>6063560</v>
      </c>
      <c r="G2311">
        <v>0.1096</v>
      </c>
    </row>
    <row r="2312" spans="1:7" x14ac:dyDescent="0.2">
      <c r="A2312" s="1">
        <v>43051</v>
      </c>
      <c r="B2312">
        <v>5878.1</v>
      </c>
      <c r="C2312">
        <v>6339.9</v>
      </c>
      <c r="D2312">
        <v>6490.5</v>
      </c>
      <c r="E2312">
        <v>5493.6</v>
      </c>
      <c r="F2312">
        <v>22395890</v>
      </c>
      <c r="G2312">
        <v>-7.2800000000000004E-2</v>
      </c>
    </row>
    <row r="2313" spans="1:7" x14ac:dyDescent="0.2">
      <c r="A2313" s="1">
        <v>43050</v>
      </c>
      <c r="B2313">
        <v>6339.9</v>
      </c>
      <c r="C2313">
        <v>6565.8</v>
      </c>
      <c r="D2313">
        <v>6821.5</v>
      </c>
      <c r="E2313">
        <v>6197.9</v>
      </c>
      <c r="F2313">
        <v>9771840</v>
      </c>
      <c r="G2313">
        <v>-3.44E-2</v>
      </c>
    </row>
    <row r="2314" spans="1:7" x14ac:dyDescent="0.2">
      <c r="A2314" s="1">
        <v>43049</v>
      </c>
      <c r="B2314">
        <v>6565.8</v>
      </c>
      <c r="C2314">
        <v>7129.6</v>
      </c>
      <c r="D2314">
        <v>7319</v>
      </c>
      <c r="E2314">
        <v>6406</v>
      </c>
      <c r="F2314">
        <v>0</v>
      </c>
      <c r="G2314">
        <v>-7.9100000000000004E-2</v>
      </c>
    </row>
    <row r="2315" spans="1:7" x14ac:dyDescent="0.2">
      <c r="A2315" s="1">
        <v>43048</v>
      </c>
      <c r="B2315">
        <v>7129.6</v>
      </c>
      <c r="C2315">
        <v>7444.4</v>
      </c>
      <c r="D2315">
        <v>7457.1</v>
      </c>
      <c r="E2315">
        <v>7040.8</v>
      </c>
      <c r="F2315">
        <v>9761290</v>
      </c>
      <c r="G2315">
        <v>-4.2299999999999997E-2</v>
      </c>
    </row>
    <row r="2316" spans="1:7" x14ac:dyDescent="0.2">
      <c r="A2316" s="1">
        <v>43047</v>
      </c>
      <c r="B2316">
        <v>7444.4</v>
      </c>
      <c r="C2316">
        <v>7102.2</v>
      </c>
      <c r="D2316">
        <v>7869.1</v>
      </c>
      <c r="E2316">
        <v>7027</v>
      </c>
      <c r="F2316">
        <v>4844840</v>
      </c>
      <c r="G2316">
        <v>4.8099999999999997E-2</v>
      </c>
    </row>
    <row r="2317" spans="1:7" x14ac:dyDescent="0.2">
      <c r="A2317" s="1">
        <v>43046</v>
      </c>
      <c r="B2317">
        <v>7102.8</v>
      </c>
      <c r="C2317">
        <v>6959.3</v>
      </c>
      <c r="D2317">
        <v>7222.4</v>
      </c>
      <c r="E2317">
        <v>6957.8</v>
      </c>
      <c r="F2317">
        <v>505250</v>
      </c>
      <c r="G2317">
        <v>2.06E-2</v>
      </c>
    </row>
    <row r="2318" spans="1:7" x14ac:dyDescent="0.2">
      <c r="A2318" s="1">
        <v>43045</v>
      </c>
      <c r="B2318">
        <v>6959.2</v>
      </c>
      <c r="C2318">
        <v>7389.5</v>
      </c>
      <c r="D2318">
        <v>7429.7</v>
      </c>
      <c r="E2318">
        <v>6934.7</v>
      </c>
      <c r="F2318">
        <v>11018610</v>
      </c>
      <c r="G2318">
        <v>-5.8200000000000002E-2</v>
      </c>
    </row>
    <row r="2319" spans="1:7" x14ac:dyDescent="0.2">
      <c r="A2319" s="1">
        <v>43044</v>
      </c>
      <c r="B2319">
        <v>7389.5</v>
      </c>
      <c r="C2319">
        <v>7363.8</v>
      </c>
      <c r="D2319">
        <v>7599.4</v>
      </c>
      <c r="E2319">
        <v>7284.3</v>
      </c>
      <c r="F2319">
        <v>7718290</v>
      </c>
      <c r="G2319">
        <v>3.5000000000000001E-3</v>
      </c>
    </row>
    <row r="2320" spans="1:7" x14ac:dyDescent="0.2">
      <c r="A2320" s="1">
        <v>43043</v>
      </c>
      <c r="B2320">
        <v>7363.8</v>
      </c>
      <c r="C2320">
        <v>7147</v>
      </c>
      <c r="D2320">
        <v>7492.2</v>
      </c>
      <c r="E2320">
        <v>6957.8</v>
      </c>
      <c r="F2320">
        <v>6396000</v>
      </c>
      <c r="G2320">
        <v>2.9600000000000001E-2</v>
      </c>
    </row>
    <row r="2321" spans="1:7" x14ac:dyDescent="0.2">
      <c r="A2321" s="1">
        <v>43042</v>
      </c>
      <c r="B2321">
        <v>7152.1</v>
      </c>
      <c r="C2321">
        <v>7024.8</v>
      </c>
      <c r="D2321">
        <v>7445.6</v>
      </c>
      <c r="E2321">
        <v>6938.9</v>
      </c>
      <c r="F2321">
        <v>13785209.999999998</v>
      </c>
      <c r="G2321">
        <v>1.8100000000000002E-2</v>
      </c>
    </row>
    <row r="2322" spans="1:7" x14ac:dyDescent="0.2">
      <c r="A2322" s="1">
        <v>43041</v>
      </c>
      <c r="B2322">
        <v>7024.8</v>
      </c>
      <c r="C2322">
        <v>6737.8</v>
      </c>
      <c r="D2322">
        <v>7339.9</v>
      </c>
      <c r="E2322">
        <v>6737.8</v>
      </c>
      <c r="F2322">
        <v>19104000</v>
      </c>
      <c r="G2322">
        <v>4.2599999999999999E-2</v>
      </c>
    </row>
    <row r="2323" spans="1:7" x14ac:dyDescent="0.2">
      <c r="A2323" s="1">
        <v>43040</v>
      </c>
      <c r="B2323">
        <v>6737.8</v>
      </c>
      <c r="C2323">
        <v>6449.1</v>
      </c>
      <c r="D2323">
        <v>6738.7</v>
      </c>
      <c r="E2323">
        <v>6355</v>
      </c>
      <c r="F2323">
        <v>2530610</v>
      </c>
      <c r="G2323">
        <v>4.4400000000000002E-2</v>
      </c>
    </row>
    <row r="2324" spans="1:7" x14ac:dyDescent="0.2">
      <c r="A2324" s="1">
        <v>43039</v>
      </c>
      <c r="B2324">
        <v>6451.2</v>
      </c>
      <c r="C2324">
        <v>6124.3</v>
      </c>
      <c r="D2324">
        <v>6467.2</v>
      </c>
      <c r="E2324">
        <v>6090.8</v>
      </c>
      <c r="F2324">
        <v>2531250</v>
      </c>
      <c r="G2324">
        <v>5.3400000000000003E-2</v>
      </c>
    </row>
    <row r="2325" spans="1:7" x14ac:dyDescent="0.2">
      <c r="A2325" s="1">
        <v>43038</v>
      </c>
      <c r="B2325">
        <v>6124.3</v>
      </c>
      <c r="C2325">
        <v>6147.7</v>
      </c>
      <c r="D2325">
        <v>6226.2</v>
      </c>
      <c r="E2325">
        <v>6019</v>
      </c>
      <c r="F2325">
        <v>4874440</v>
      </c>
      <c r="G2325">
        <v>-3.8E-3</v>
      </c>
    </row>
    <row r="2326" spans="1:7" x14ac:dyDescent="0.2">
      <c r="A2326" s="1">
        <v>43037</v>
      </c>
      <c r="B2326">
        <v>6147.5</v>
      </c>
      <c r="C2326">
        <v>5726.6</v>
      </c>
      <c r="D2326">
        <v>6295.4</v>
      </c>
      <c r="E2326">
        <v>5679.4</v>
      </c>
      <c r="F2326">
        <v>978360</v>
      </c>
      <c r="G2326">
        <v>7.3499999999999996E-2</v>
      </c>
    </row>
    <row r="2327" spans="1:7" x14ac:dyDescent="0.2">
      <c r="A2327" s="1">
        <v>43036</v>
      </c>
      <c r="B2327">
        <v>5726.6</v>
      </c>
      <c r="C2327">
        <v>5764.6</v>
      </c>
      <c r="D2327">
        <v>5871</v>
      </c>
      <c r="E2327">
        <v>5654.8</v>
      </c>
      <c r="F2327">
        <v>1224290</v>
      </c>
      <c r="G2327">
        <v>-6.6E-3</v>
      </c>
    </row>
    <row r="2328" spans="1:7" x14ac:dyDescent="0.2">
      <c r="A2328" s="1">
        <v>43035</v>
      </c>
      <c r="B2328">
        <v>5764.6</v>
      </c>
      <c r="C2328">
        <v>5887.6</v>
      </c>
      <c r="D2328">
        <v>5997.8</v>
      </c>
      <c r="E2328">
        <v>5692.3</v>
      </c>
      <c r="F2328">
        <v>7805490.0000000009</v>
      </c>
      <c r="G2328">
        <v>-2.0899999999999998E-2</v>
      </c>
    </row>
    <row r="2329" spans="1:7" x14ac:dyDescent="0.2">
      <c r="A2329" s="1">
        <v>43034</v>
      </c>
      <c r="B2329">
        <v>5887.6</v>
      </c>
      <c r="C2329">
        <v>5734</v>
      </c>
      <c r="D2329">
        <v>5970.4</v>
      </c>
      <c r="E2329">
        <v>5689.9</v>
      </c>
      <c r="F2329">
        <v>6370240</v>
      </c>
      <c r="G2329">
        <v>2.6800000000000001E-2</v>
      </c>
    </row>
    <row r="2330" spans="1:7" x14ac:dyDescent="0.2">
      <c r="A2330" s="1">
        <v>43033</v>
      </c>
      <c r="B2330">
        <v>5734</v>
      </c>
      <c r="C2330">
        <v>5513.1</v>
      </c>
      <c r="D2330">
        <v>5748</v>
      </c>
      <c r="E2330">
        <v>5375.6</v>
      </c>
      <c r="F2330">
        <v>8890560</v>
      </c>
      <c r="G2330">
        <v>4.0099999999999997E-2</v>
      </c>
    </row>
    <row r="2331" spans="1:7" x14ac:dyDescent="0.2">
      <c r="A2331" s="1">
        <v>43032</v>
      </c>
      <c r="B2331">
        <v>5513.1</v>
      </c>
      <c r="C2331">
        <v>5903.6</v>
      </c>
      <c r="D2331">
        <v>5904.6</v>
      </c>
      <c r="E2331">
        <v>5463.4</v>
      </c>
      <c r="F2331">
        <v>10636760</v>
      </c>
      <c r="G2331">
        <v>-6.6199999999999995E-2</v>
      </c>
    </row>
    <row r="2332" spans="1:7" x14ac:dyDescent="0.2">
      <c r="A2332" s="1">
        <v>43031</v>
      </c>
      <c r="B2332">
        <v>5903.6</v>
      </c>
      <c r="C2332">
        <v>5982.9</v>
      </c>
      <c r="D2332">
        <v>6049</v>
      </c>
      <c r="E2332">
        <v>5644.2</v>
      </c>
      <c r="F2332">
        <v>1919959.9999999998</v>
      </c>
      <c r="G2332">
        <v>-1.32E-2</v>
      </c>
    </row>
    <row r="2333" spans="1:7" x14ac:dyDescent="0.2">
      <c r="A2333" s="1">
        <v>43030</v>
      </c>
      <c r="B2333">
        <v>5982.9</v>
      </c>
      <c r="C2333">
        <v>6006.6</v>
      </c>
      <c r="D2333">
        <v>6070.6</v>
      </c>
      <c r="E2333">
        <v>5723</v>
      </c>
      <c r="F2333">
        <v>315090</v>
      </c>
      <c r="G2333">
        <v>-4.0000000000000001E-3</v>
      </c>
    </row>
    <row r="2334" spans="1:7" x14ac:dyDescent="0.2">
      <c r="A2334" s="1">
        <v>43029</v>
      </c>
      <c r="B2334">
        <v>6006.6</v>
      </c>
      <c r="C2334">
        <v>5993.1</v>
      </c>
      <c r="D2334">
        <v>6187.2</v>
      </c>
      <c r="E2334">
        <v>5874.5</v>
      </c>
      <c r="F2334">
        <v>10616360</v>
      </c>
      <c r="G2334">
        <v>2.3E-3</v>
      </c>
    </row>
    <row r="2335" spans="1:7" x14ac:dyDescent="0.2">
      <c r="A2335" s="1">
        <v>43028</v>
      </c>
      <c r="B2335">
        <v>5993.1</v>
      </c>
      <c r="C2335">
        <v>5698.6</v>
      </c>
      <c r="D2335">
        <v>6075.3</v>
      </c>
      <c r="E2335">
        <v>5611.4</v>
      </c>
      <c r="F2335">
        <v>10651960</v>
      </c>
      <c r="G2335">
        <v>5.1700000000000003E-2</v>
      </c>
    </row>
    <row r="2336" spans="1:7" x14ac:dyDescent="0.2">
      <c r="A2336" s="1">
        <v>43027</v>
      </c>
      <c r="B2336">
        <v>5698.6</v>
      </c>
      <c r="C2336">
        <v>5576.7</v>
      </c>
      <c r="D2336">
        <v>5737.4</v>
      </c>
      <c r="E2336">
        <v>5517.6</v>
      </c>
      <c r="F2336">
        <v>498360</v>
      </c>
      <c r="G2336">
        <v>2.1999999999999999E-2</v>
      </c>
    </row>
    <row r="2337" spans="1:7" x14ac:dyDescent="0.2">
      <c r="A2337" s="1">
        <v>43026</v>
      </c>
      <c r="B2337">
        <v>5575.8</v>
      </c>
      <c r="C2337">
        <v>5598.6</v>
      </c>
      <c r="D2337">
        <v>5601.3</v>
      </c>
      <c r="E2337">
        <v>5114.8999999999996</v>
      </c>
      <c r="F2337">
        <v>244040</v>
      </c>
      <c r="G2337">
        <v>-4.1000000000000003E-3</v>
      </c>
    </row>
    <row r="2338" spans="1:7" x14ac:dyDescent="0.2">
      <c r="A2338" s="1">
        <v>43025</v>
      </c>
      <c r="B2338">
        <v>5598.6</v>
      </c>
      <c r="C2338">
        <v>5759.3</v>
      </c>
      <c r="D2338">
        <v>5773.3</v>
      </c>
      <c r="E2338">
        <v>5521.1</v>
      </c>
      <c r="F2338">
        <v>4200960</v>
      </c>
      <c r="G2338">
        <v>-2.7900000000000001E-2</v>
      </c>
    </row>
    <row r="2339" spans="1:7" x14ac:dyDescent="0.2">
      <c r="A2339" s="1">
        <v>43024</v>
      </c>
      <c r="B2339">
        <v>5759.3</v>
      </c>
      <c r="C2339">
        <v>5677.4</v>
      </c>
      <c r="D2339">
        <v>5795.3</v>
      </c>
      <c r="E2339">
        <v>5576.1</v>
      </c>
      <c r="F2339">
        <v>2208960</v>
      </c>
      <c r="G2339">
        <v>1.2500000000000001E-2</v>
      </c>
    </row>
    <row r="2340" spans="1:7" x14ac:dyDescent="0.2">
      <c r="A2340" s="1">
        <v>43023</v>
      </c>
      <c r="B2340">
        <v>5688.1</v>
      </c>
      <c r="C2340">
        <v>5824.7</v>
      </c>
      <c r="D2340">
        <v>5862.7</v>
      </c>
      <c r="E2340">
        <v>5448.2</v>
      </c>
      <c r="F2340">
        <v>6504960</v>
      </c>
      <c r="G2340">
        <v>-2.3400000000000001E-2</v>
      </c>
    </row>
    <row r="2341" spans="1:7" x14ac:dyDescent="0.2">
      <c r="A2341" s="1">
        <v>43022</v>
      </c>
      <c r="B2341">
        <v>5824.7</v>
      </c>
      <c r="C2341">
        <v>5637.3</v>
      </c>
      <c r="D2341">
        <v>5839.6</v>
      </c>
      <c r="E2341">
        <v>5568.9</v>
      </c>
      <c r="F2341">
        <v>1676840</v>
      </c>
      <c r="G2341">
        <v>3.3300000000000003E-2</v>
      </c>
    </row>
    <row r="2342" spans="1:7" x14ac:dyDescent="0.2">
      <c r="A2342" s="1">
        <v>43021</v>
      </c>
      <c r="B2342">
        <v>5637.3</v>
      </c>
      <c r="C2342">
        <v>5432.6</v>
      </c>
      <c r="D2342">
        <v>5852.8</v>
      </c>
      <c r="E2342">
        <v>5392</v>
      </c>
      <c r="F2342">
        <v>430040</v>
      </c>
      <c r="G2342">
        <v>3.7699999999999997E-2</v>
      </c>
    </row>
    <row r="2343" spans="1:7" x14ac:dyDescent="0.2">
      <c r="A2343" s="1">
        <v>43020</v>
      </c>
      <c r="B2343">
        <v>5432.6</v>
      </c>
      <c r="C2343">
        <v>4824.2</v>
      </c>
      <c r="D2343">
        <v>5432.6</v>
      </c>
      <c r="E2343">
        <v>4815</v>
      </c>
      <c r="F2343">
        <v>15080639.999999998</v>
      </c>
      <c r="G2343">
        <v>0.12609999999999999</v>
      </c>
    </row>
    <row r="2344" spans="1:7" x14ac:dyDescent="0.2">
      <c r="A2344" s="1">
        <v>43019</v>
      </c>
      <c r="B2344">
        <v>4824.2</v>
      </c>
      <c r="C2344">
        <v>4763.3999999999996</v>
      </c>
      <c r="D2344">
        <v>4874.8999999999996</v>
      </c>
      <c r="E2344">
        <v>4718.6000000000004</v>
      </c>
      <c r="F2344">
        <v>3383040</v>
      </c>
      <c r="G2344">
        <v>1.2800000000000001E-2</v>
      </c>
    </row>
    <row r="2345" spans="1:7" x14ac:dyDescent="0.2">
      <c r="A2345" s="1">
        <v>43018</v>
      </c>
      <c r="B2345">
        <v>4763.3999999999996</v>
      </c>
      <c r="C2345">
        <v>4777.5</v>
      </c>
      <c r="D2345">
        <v>4930</v>
      </c>
      <c r="E2345">
        <v>4722.8</v>
      </c>
      <c r="F2345">
        <v>4826010</v>
      </c>
      <c r="G2345">
        <v>-3.0000000000000001E-3</v>
      </c>
    </row>
    <row r="2346" spans="1:7" x14ac:dyDescent="0.2">
      <c r="A2346" s="1">
        <v>43017</v>
      </c>
      <c r="B2346">
        <v>4777.5</v>
      </c>
      <c r="C2346">
        <v>4611.7</v>
      </c>
      <c r="D2346">
        <v>4875.3999999999996</v>
      </c>
      <c r="E2346">
        <v>4556.1000000000004</v>
      </c>
      <c r="F2346">
        <v>2093610</v>
      </c>
      <c r="G2346">
        <v>3.5900000000000001E-2</v>
      </c>
    </row>
    <row r="2347" spans="1:7" x14ac:dyDescent="0.2">
      <c r="A2347" s="1">
        <v>43016</v>
      </c>
      <c r="B2347">
        <v>4611.7</v>
      </c>
      <c r="C2347">
        <v>4435.8</v>
      </c>
      <c r="D2347">
        <v>4622.8999999999996</v>
      </c>
      <c r="E2347">
        <v>4419.3999999999996</v>
      </c>
      <c r="F2347">
        <v>2640690</v>
      </c>
      <c r="G2347">
        <v>3.9699999999999999E-2</v>
      </c>
    </row>
    <row r="2348" spans="1:7" x14ac:dyDescent="0.2">
      <c r="A2348" s="1">
        <v>43015</v>
      </c>
      <c r="B2348">
        <v>4435.8</v>
      </c>
      <c r="C2348">
        <v>4371.8999999999996</v>
      </c>
      <c r="D2348">
        <v>4472.8999999999996</v>
      </c>
      <c r="E2348">
        <v>4319.5</v>
      </c>
      <c r="F2348">
        <v>804000</v>
      </c>
      <c r="G2348">
        <v>1.46E-2</v>
      </c>
    </row>
    <row r="2349" spans="1:7" x14ac:dyDescent="0.2">
      <c r="A2349" s="1">
        <v>43014</v>
      </c>
      <c r="B2349">
        <v>4371.8999999999996</v>
      </c>
      <c r="C2349">
        <v>4321.3999999999996</v>
      </c>
      <c r="D2349">
        <v>4422.1000000000004</v>
      </c>
      <c r="E2349">
        <v>4296.8999999999996</v>
      </c>
      <c r="F2349">
        <v>4256610</v>
      </c>
      <c r="G2349">
        <v>1.17E-2</v>
      </c>
    </row>
    <row r="2350" spans="1:7" x14ac:dyDescent="0.2">
      <c r="A2350" s="1">
        <v>43013</v>
      </c>
      <c r="B2350">
        <v>4321.3999999999996</v>
      </c>
      <c r="C2350">
        <v>4218.7</v>
      </c>
      <c r="D2350">
        <v>4365.8</v>
      </c>
      <c r="E2350">
        <v>4143.3999999999996</v>
      </c>
      <c r="F2350">
        <v>3880210</v>
      </c>
      <c r="G2350">
        <v>2.4400000000000002E-2</v>
      </c>
    </row>
    <row r="2351" spans="1:7" x14ac:dyDescent="0.2">
      <c r="A2351" s="1">
        <v>43012</v>
      </c>
      <c r="B2351">
        <v>4218.7</v>
      </c>
      <c r="C2351">
        <v>4314.2</v>
      </c>
      <c r="D2351">
        <v>4355.3</v>
      </c>
      <c r="E2351">
        <v>4183.6000000000004</v>
      </c>
      <c r="F2351">
        <v>512640</v>
      </c>
      <c r="G2351">
        <v>-2.2100000000000002E-2</v>
      </c>
    </row>
    <row r="2352" spans="1:7" x14ac:dyDescent="0.2">
      <c r="A2352" s="1">
        <v>43011</v>
      </c>
      <c r="B2352">
        <v>4314.2</v>
      </c>
      <c r="C2352">
        <v>4401.3</v>
      </c>
      <c r="D2352">
        <v>4436</v>
      </c>
      <c r="E2352">
        <v>4230.7</v>
      </c>
      <c r="F2352">
        <v>7122690</v>
      </c>
      <c r="G2352">
        <v>-1.9800000000000002E-2</v>
      </c>
    </row>
    <row r="2353" spans="1:7" x14ac:dyDescent="0.2">
      <c r="A2353" s="1">
        <v>43010</v>
      </c>
      <c r="B2353">
        <v>4401.3</v>
      </c>
      <c r="C2353">
        <v>4403.1000000000004</v>
      </c>
      <c r="D2353">
        <v>4477.3999999999996</v>
      </c>
      <c r="E2353">
        <v>4364.7</v>
      </c>
      <c r="F2353">
        <v>1424000</v>
      </c>
      <c r="G2353">
        <v>-4.0000000000000002E-4</v>
      </c>
    </row>
    <row r="2354" spans="1:7" x14ac:dyDescent="0.2">
      <c r="A2354" s="1">
        <v>43009</v>
      </c>
      <c r="B2354">
        <v>4403.1000000000004</v>
      </c>
      <c r="C2354">
        <v>4360.6000000000004</v>
      </c>
      <c r="D2354">
        <v>4412.6000000000004</v>
      </c>
      <c r="E2354">
        <v>4258.3</v>
      </c>
      <c r="F2354">
        <v>3513640</v>
      </c>
      <c r="G2354">
        <v>9.7000000000000003E-3</v>
      </c>
    </row>
    <row r="2355" spans="1:7" x14ac:dyDescent="0.2">
      <c r="A2355" s="1">
        <v>43008</v>
      </c>
      <c r="B2355">
        <v>4360.6000000000004</v>
      </c>
      <c r="C2355">
        <v>4172.8</v>
      </c>
      <c r="D2355">
        <v>4383.3</v>
      </c>
      <c r="E2355">
        <v>4164.3</v>
      </c>
      <c r="F2355">
        <v>3307009.9999999995</v>
      </c>
      <c r="G2355">
        <v>4.4999999999999998E-2</v>
      </c>
    </row>
    <row r="2356" spans="1:7" x14ac:dyDescent="0.2">
      <c r="A2356" s="1">
        <v>43007</v>
      </c>
      <c r="B2356">
        <v>4172.8</v>
      </c>
      <c r="C2356">
        <v>4195.6000000000004</v>
      </c>
      <c r="D2356">
        <v>4237.5</v>
      </c>
      <c r="E2356">
        <v>4030.4</v>
      </c>
      <c r="F2356">
        <v>7824000</v>
      </c>
      <c r="G2356">
        <v>-5.4000000000000003E-3</v>
      </c>
    </row>
    <row r="2357" spans="1:7" x14ac:dyDescent="0.2">
      <c r="A2357" s="1">
        <v>43006</v>
      </c>
      <c r="B2357">
        <v>4195.6000000000004</v>
      </c>
      <c r="C2357">
        <v>4212.2</v>
      </c>
      <c r="D2357">
        <v>4274.6000000000004</v>
      </c>
      <c r="E2357">
        <v>4112.8999999999996</v>
      </c>
      <c r="F2357">
        <v>2121290</v>
      </c>
      <c r="G2357">
        <v>-3.8999999999999998E-3</v>
      </c>
    </row>
    <row r="2358" spans="1:7" x14ac:dyDescent="0.2">
      <c r="A2358" s="1">
        <v>43005</v>
      </c>
      <c r="B2358">
        <v>4212.2</v>
      </c>
      <c r="C2358">
        <v>3892.7</v>
      </c>
      <c r="D2358">
        <v>4232.3999999999996</v>
      </c>
      <c r="E2358">
        <v>3882.1</v>
      </c>
      <c r="F2358">
        <v>7056000</v>
      </c>
      <c r="G2358">
        <v>8.2100000000000006E-2</v>
      </c>
    </row>
    <row r="2359" spans="1:7" x14ac:dyDescent="0.2">
      <c r="A2359" s="1">
        <v>43004</v>
      </c>
      <c r="B2359">
        <v>3892.7</v>
      </c>
      <c r="C2359">
        <v>3932.8</v>
      </c>
      <c r="D2359">
        <v>3982.3</v>
      </c>
      <c r="E2359">
        <v>3858.8</v>
      </c>
      <c r="F2359">
        <v>1581250</v>
      </c>
      <c r="G2359">
        <v>-1.0200000000000001E-2</v>
      </c>
    </row>
    <row r="2360" spans="1:7" x14ac:dyDescent="0.2">
      <c r="A2360" s="1">
        <v>43003</v>
      </c>
      <c r="B2360">
        <v>3932.8</v>
      </c>
      <c r="C2360">
        <v>3667.5</v>
      </c>
      <c r="D2360">
        <v>3971.5</v>
      </c>
      <c r="E2360">
        <v>3665.7</v>
      </c>
      <c r="F2360">
        <v>2004000</v>
      </c>
      <c r="G2360">
        <v>7.2300000000000003E-2</v>
      </c>
    </row>
    <row r="2361" spans="1:7" x14ac:dyDescent="0.2">
      <c r="A2361" s="1">
        <v>43002</v>
      </c>
      <c r="B2361">
        <v>3667.5</v>
      </c>
      <c r="C2361">
        <v>3788</v>
      </c>
      <c r="D2361">
        <v>3790.9</v>
      </c>
      <c r="E2361">
        <v>3633.9</v>
      </c>
      <c r="F2361">
        <v>3277560</v>
      </c>
      <c r="G2361">
        <v>-3.1800000000000002E-2</v>
      </c>
    </row>
    <row r="2362" spans="1:7" x14ac:dyDescent="0.2">
      <c r="A2362" s="1">
        <v>43001</v>
      </c>
      <c r="B2362">
        <v>3788</v>
      </c>
      <c r="C2362">
        <v>3600.8</v>
      </c>
      <c r="D2362">
        <v>3813.4</v>
      </c>
      <c r="E2362">
        <v>3563.2</v>
      </c>
      <c r="F2362">
        <v>5561239.9999999991</v>
      </c>
      <c r="G2362">
        <v>5.1999999999999998E-2</v>
      </c>
    </row>
    <row r="2363" spans="1:7" x14ac:dyDescent="0.2">
      <c r="A2363" s="1">
        <v>43000</v>
      </c>
      <c r="B2363">
        <v>3600.8</v>
      </c>
      <c r="C2363">
        <v>3617.3</v>
      </c>
      <c r="D2363">
        <v>3753.5</v>
      </c>
      <c r="E2363">
        <v>3505.8</v>
      </c>
      <c r="F2363">
        <v>8259840</v>
      </c>
      <c r="G2363">
        <v>-4.4999999999999997E-3</v>
      </c>
    </row>
    <row r="2364" spans="1:7" x14ac:dyDescent="0.2">
      <c r="A2364" s="1">
        <v>42999</v>
      </c>
      <c r="B2364">
        <v>3617.3</v>
      </c>
      <c r="C2364">
        <v>3882.2</v>
      </c>
      <c r="D2364">
        <v>3912.8</v>
      </c>
      <c r="E2364">
        <v>3576.5</v>
      </c>
      <c r="F2364">
        <v>1886690</v>
      </c>
      <c r="G2364">
        <v>-6.8199999999999997E-2</v>
      </c>
    </row>
    <row r="2365" spans="1:7" x14ac:dyDescent="0.2">
      <c r="A2365" s="1">
        <v>42998</v>
      </c>
      <c r="B2365">
        <v>3882.2</v>
      </c>
      <c r="C2365">
        <v>3908</v>
      </c>
      <c r="D2365">
        <v>4053</v>
      </c>
      <c r="E2365">
        <v>3846.8</v>
      </c>
      <c r="F2365">
        <v>5632250</v>
      </c>
      <c r="G2365">
        <v>-6.6E-3</v>
      </c>
    </row>
    <row r="2366" spans="1:7" x14ac:dyDescent="0.2">
      <c r="A2366" s="1">
        <v>42997</v>
      </c>
      <c r="B2366">
        <v>3908</v>
      </c>
      <c r="C2366">
        <v>4100.3</v>
      </c>
      <c r="D2366">
        <v>4120.7</v>
      </c>
      <c r="E2366">
        <v>3852.2</v>
      </c>
      <c r="F2366">
        <v>2710840</v>
      </c>
      <c r="G2366">
        <v>-4.6899999999999997E-2</v>
      </c>
    </row>
    <row r="2367" spans="1:7" x14ac:dyDescent="0.2">
      <c r="A2367" s="1">
        <v>42996</v>
      </c>
      <c r="B2367">
        <v>4100.3</v>
      </c>
      <c r="C2367">
        <v>3689.6</v>
      </c>
      <c r="D2367">
        <v>4122.8</v>
      </c>
      <c r="E2367">
        <v>3689</v>
      </c>
      <c r="F2367">
        <v>13757490</v>
      </c>
      <c r="G2367">
        <v>0.1113</v>
      </c>
    </row>
    <row r="2368" spans="1:7" x14ac:dyDescent="0.2">
      <c r="A2368" s="1">
        <v>42995</v>
      </c>
      <c r="B2368">
        <v>3689.6</v>
      </c>
      <c r="C2368">
        <v>3698.9</v>
      </c>
      <c r="D2368">
        <v>3796.6</v>
      </c>
      <c r="E2368">
        <v>3485.8</v>
      </c>
      <c r="F2368">
        <v>672490</v>
      </c>
      <c r="G2368">
        <v>-2.5000000000000001E-3</v>
      </c>
    </row>
    <row r="2369" spans="1:7" x14ac:dyDescent="0.2">
      <c r="A2369" s="1">
        <v>42994</v>
      </c>
      <c r="B2369">
        <v>3698.9</v>
      </c>
      <c r="C2369">
        <v>3713.8</v>
      </c>
      <c r="D2369">
        <v>3893.7</v>
      </c>
      <c r="E2369">
        <v>3551.8</v>
      </c>
      <c r="F2369">
        <v>6096960.0000000009</v>
      </c>
      <c r="G2369">
        <v>-4.0000000000000001E-3</v>
      </c>
    </row>
    <row r="2370" spans="1:7" x14ac:dyDescent="0.2">
      <c r="A2370" s="1">
        <v>42993</v>
      </c>
      <c r="B2370">
        <v>3713.8</v>
      </c>
      <c r="C2370">
        <v>3243.1</v>
      </c>
      <c r="D2370">
        <v>3824.4</v>
      </c>
      <c r="E2370">
        <v>2979.9</v>
      </c>
      <c r="F2370">
        <v>24670250</v>
      </c>
      <c r="G2370">
        <v>0.14510000000000001</v>
      </c>
    </row>
    <row r="2371" spans="1:7" x14ac:dyDescent="0.2">
      <c r="A2371" s="1">
        <v>42992</v>
      </c>
      <c r="B2371">
        <v>3243.1</v>
      </c>
      <c r="C2371">
        <v>3870.3</v>
      </c>
      <c r="D2371">
        <v>3930.7</v>
      </c>
      <c r="E2371">
        <v>3219</v>
      </c>
      <c r="F2371">
        <v>18737810</v>
      </c>
      <c r="G2371">
        <v>-0.16209999999999999</v>
      </c>
    </row>
    <row r="2372" spans="1:7" x14ac:dyDescent="0.2">
      <c r="A2372" s="1">
        <v>42991</v>
      </c>
      <c r="B2372">
        <v>3870.3</v>
      </c>
      <c r="C2372">
        <v>4158.8999999999996</v>
      </c>
      <c r="D2372">
        <v>4174.6000000000004</v>
      </c>
      <c r="E2372">
        <v>3752</v>
      </c>
      <c r="F2372">
        <v>10073160</v>
      </c>
      <c r="G2372">
        <v>-6.9400000000000003E-2</v>
      </c>
    </row>
    <row r="2373" spans="1:7" x14ac:dyDescent="0.2">
      <c r="A2373" s="1">
        <v>42990</v>
      </c>
      <c r="B2373">
        <v>4158.8999999999996</v>
      </c>
      <c r="C2373">
        <v>4217.8999999999996</v>
      </c>
      <c r="D2373">
        <v>4387.8</v>
      </c>
      <c r="E2373">
        <v>4075</v>
      </c>
      <c r="F2373">
        <v>428160</v>
      </c>
      <c r="G2373">
        <v>-1.4E-2</v>
      </c>
    </row>
    <row r="2374" spans="1:7" x14ac:dyDescent="0.2">
      <c r="A2374" s="1">
        <v>42989</v>
      </c>
      <c r="B2374">
        <v>4217.8999999999996</v>
      </c>
      <c r="C2374">
        <v>4245.8999999999996</v>
      </c>
      <c r="D2374">
        <v>4364.3999999999996</v>
      </c>
      <c r="E2374">
        <v>4134.6000000000004</v>
      </c>
      <c r="F2374">
        <v>6745760</v>
      </c>
      <c r="G2374">
        <v>-6.6E-3</v>
      </c>
    </row>
    <row r="2375" spans="1:7" x14ac:dyDescent="0.2">
      <c r="A2375" s="1">
        <v>42988</v>
      </c>
      <c r="B2375">
        <v>4245.8999999999996</v>
      </c>
      <c r="C2375">
        <v>4335.1000000000004</v>
      </c>
      <c r="D2375">
        <v>4338.1000000000004</v>
      </c>
      <c r="E2375">
        <v>4032.1</v>
      </c>
      <c r="F2375">
        <v>864640</v>
      </c>
      <c r="G2375">
        <v>-2.06E-2</v>
      </c>
    </row>
    <row r="2376" spans="1:7" x14ac:dyDescent="0.2">
      <c r="A2376" s="1">
        <v>42987</v>
      </c>
      <c r="B2376">
        <v>4335.1000000000004</v>
      </c>
      <c r="C2376">
        <v>4326.5</v>
      </c>
      <c r="D2376">
        <v>4402.1000000000004</v>
      </c>
      <c r="E2376">
        <v>4185.3</v>
      </c>
      <c r="F2376">
        <v>693810</v>
      </c>
      <c r="G2376">
        <v>2E-3</v>
      </c>
    </row>
    <row r="2377" spans="1:7" x14ac:dyDescent="0.2">
      <c r="A2377" s="1">
        <v>42986</v>
      </c>
      <c r="B2377">
        <v>4326.5</v>
      </c>
      <c r="C2377">
        <v>4635.6000000000004</v>
      </c>
      <c r="D2377">
        <v>4699.6000000000004</v>
      </c>
      <c r="E2377">
        <v>4130.8999999999996</v>
      </c>
      <c r="F2377">
        <v>6492960.0000000009</v>
      </c>
      <c r="G2377">
        <v>-6.6699999999999995E-2</v>
      </c>
    </row>
    <row r="2378" spans="1:7" x14ac:dyDescent="0.2">
      <c r="A2378" s="1">
        <v>42985</v>
      </c>
      <c r="B2378">
        <v>4635.6000000000004</v>
      </c>
      <c r="C2378">
        <v>4618.7</v>
      </c>
      <c r="D2378">
        <v>4690.5</v>
      </c>
      <c r="E2378">
        <v>4493.2</v>
      </c>
      <c r="F2378">
        <v>3738090</v>
      </c>
      <c r="G2378">
        <v>3.7000000000000002E-3</v>
      </c>
    </row>
    <row r="2379" spans="1:7" x14ac:dyDescent="0.2">
      <c r="A2379" s="1">
        <v>42984</v>
      </c>
      <c r="B2379">
        <v>4618.7</v>
      </c>
      <c r="C2379">
        <v>4409.1000000000004</v>
      </c>
      <c r="D2379">
        <v>4660</v>
      </c>
      <c r="E2379">
        <v>4401.5</v>
      </c>
      <c r="F2379">
        <v>10316490</v>
      </c>
      <c r="G2379">
        <v>4.7500000000000001E-2</v>
      </c>
    </row>
    <row r="2380" spans="1:7" x14ac:dyDescent="0.2">
      <c r="A2380" s="1">
        <v>42983</v>
      </c>
      <c r="B2380">
        <v>4409.1000000000004</v>
      </c>
      <c r="C2380">
        <v>4267.5</v>
      </c>
      <c r="D2380">
        <v>4496.7</v>
      </c>
      <c r="E2380">
        <v>4004.6</v>
      </c>
      <c r="F2380">
        <v>6494810</v>
      </c>
      <c r="G2380">
        <v>3.32E-2</v>
      </c>
    </row>
    <row r="2381" spans="1:7" x14ac:dyDescent="0.2">
      <c r="A2381" s="1">
        <v>42982</v>
      </c>
      <c r="B2381">
        <v>4267.5</v>
      </c>
      <c r="C2381">
        <v>4612.8999999999996</v>
      </c>
      <c r="D2381">
        <v>4621</v>
      </c>
      <c r="E2381">
        <v>4098.6000000000004</v>
      </c>
      <c r="F2381">
        <v>6816000</v>
      </c>
      <c r="G2381">
        <v>-7.4899999999999994E-2</v>
      </c>
    </row>
    <row r="2382" spans="1:7" x14ac:dyDescent="0.2">
      <c r="A2382" s="1">
        <v>42981</v>
      </c>
      <c r="B2382">
        <v>4612.8999999999996</v>
      </c>
      <c r="C2382">
        <v>4573.8</v>
      </c>
      <c r="D2382">
        <v>4719.8</v>
      </c>
      <c r="E2382">
        <v>4397.7</v>
      </c>
      <c r="F2382">
        <v>8431240</v>
      </c>
      <c r="G2382">
        <v>8.6E-3</v>
      </c>
    </row>
    <row r="2383" spans="1:7" x14ac:dyDescent="0.2">
      <c r="A2383" s="1">
        <v>42980</v>
      </c>
      <c r="B2383">
        <v>4573.8</v>
      </c>
      <c r="C2383">
        <v>4921.8999999999996</v>
      </c>
      <c r="D2383">
        <v>4976.5</v>
      </c>
      <c r="E2383">
        <v>4448.6000000000004</v>
      </c>
      <c r="F2383">
        <v>12379290</v>
      </c>
      <c r="G2383">
        <v>-7.0699999999999999E-2</v>
      </c>
    </row>
    <row r="2384" spans="1:7" x14ac:dyDescent="0.2">
      <c r="A2384" s="1">
        <v>42979</v>
      </c>
      <c r="B2384">
        <v>4921.8999999999996</v>
      </c>
      <c r="C2384">
        <v>4735.1000000000004</v>
      </c>
      <c r="D2384">
        <v>4925.2</v>
      </c>
      <c r="E2384">
        <v>4690.2</v>
      </c>
      <c r="F2384">
        <v>102010</v>
      </c>
      <c r="G2384">
        <v>3.9399999999999998E-2</v>
      </c>
    </row>
    <row r="2385" spans="1:7" x14ac:dyDescent="0.2">
      <c r="A2385" s="1">
        <v>42978</v>
      </c>
      <c r="B2385">
        <v>4735.1000000000004</v>
      </c>
      <c r="C2385">
        <v>4583</v>
      </c>
      <c r="D2385">
        <v>4765.1000000000004</v>
      </c>
      <c r="E2385">
        <v>4580.1000000000004</v>
      </c>
      <c r="F2385">
        <v>2096410.0000000002</v>
      </c>
      <c r="G2385">
        <v>3.32E-2</v>
      </c>
    </row>
    <row r="2386" spans="1:7" x14ac:dyDescent="0.2">
      <c r="A2386" s="1">
        <v>42977</v>
      </c>
      <c r="B2386">
        <v>4583</v>
      </c>
      <c r="C2386">
        <v>4597.3</v>
      </c>
      <c r="D2386">
        <v>4644.1000000000004</v>
      </c>
      <c r="E2386">
        <v>4491.8</v>
      </c>
      <c r="F2386">
        <v>3218090</v>
      </c>
      <c r="G2386">
        <v>-3.0999999999999999E-3</v>
      </c>
    </row>
    <row r="2387" spans="1:7" x14ac:dyDescent="0.2">
      <c r="A2387" s="1">
        <v>42976</v>
      </c>
      <c r="B2387">
        <v>4597.3</v>
      </c>
      <c r="C2387">
        <v>4390.3</v>
      </c>
      <c r="D2387">
        <v>4647.8</v>
      </c>
      <c r="E2387">
        <v>4350.2</v>
      </c>
      <c r="F2387">
        <v>8064000</v>
      </c>
      <c r="G2387">
        <v>4.7100000000000003E-2</v>
      </c>
    </row>
    <row r="2388" spans="1:7" x14ac:dyDescent="0.2">
      <c r="A2388" s="1">
        <v>42975</v>
      </c>
      <c r="B2388">
        <v>4390.3</v>
      </c>
      <c r="C2388">
        <v>4345.8</v>
      </c>
      <c r="D2388">
        <v>4403.1000000000004</v>
      </c>
      <c r="E2388">
        <v>4195.2</v>
      </c>
      <c r="F2388">
        <v>3699009.9999999995</v>
      </c>
      <c r="G2388">
        <v>1.03E-2</v>
      </c>
    </row>
    <row r="2389" spans="1:7" x14ac:dyDescent="0.2">
      <c r="A2389" s="1">
        <v>42974</v>
      </c>
      <c r="B2389">
        <v>4345.8</v>
      </c>
      <c r="C2389">
        <v>4352.3</v>
      </c>
      <c r="D2389">
        <v>4408.2</v>
      </c>
      <c r="E2389">
        <v>4321.1000000000004</v>
      </c>
      <c r="F2389">
        <v>2211040</v>
      </c>
      <c r="G2389">
        <v>-1.5E-3</v>
      </c>
    </row>
    <row r="2390" spans="1:7" x14ac:dyDescent="0.2">
      <c r="A2390" s="1">
        <v>42973</v>
      </c>
      <c r="B2390">
        <v>4352.3</v>
      </c>
      <c r="C2390">
        <v>4364.3999999999996</v>
      </c>
      <c r="D2390">
        <v>4379.3</v>
      </c>
      <c r="E2390">
        <v>4263.3</v>
      </c>
      <c r="F2390">
        <v>738560</v>
      </c>
      <c r="G2390">
        <v>-2.8E-3</v>
      </c>
    </row>
    <row r="2391" spans="1:7" x14ac:dyDescent="0.2">
      <c r="A2391" s="1">
        <v>42972</v>
      </c>
      <c r="B2391">
        <v>4364.3999999999996</v>
      </c>
      <c r="C2391">
        <v>4318.3999999999996</v>
      </c>
      <c r="D2391">
        <v>4461.7</v>
      </c>
      <c r="E2391">
        <v>4292.6000000000004</v>
      </c>
      <c r="F2391">
        <v>7461000.0000000009</v>
      </c>
      <c r="G2391">
        <v>1.0699999999999999E-2</v>
      </c>
    </row>
    <row r="2392" spans="1:7" x14ac:dyDescent="0.2">
      <c r="A2392" s="1">
        <v>42971</v>
      </c>
      <c r="B2392">
        <v>4318.3999999999996</v>
      </c>
      <c r="C2392">
        <v>4141.1000000000004</v>
      </c>
      <c r="D2392">
        <v>4364.1000000000004</v>
      </c>
      <c r="E2392">
        <v>4111.7</v>
      </c>
      <c r="F2392">
        <v>2604960</v>
      </c>
      <c r="G2392">
        <v>4.2799999999999998E-2</v>
      </c>
    </row>
    <row r="2393" spans="1:7" x14ac:dyDescent="0.2">
      <c r="A2393" s="1">
        <v>42970</v>
      </c>
      <c r="B2393">
        <v>4141.1000000000004</v>
      </c>
      <c r="C2393">
        <v>4089.7</v>
      </c>
      <c r="D2393">
        <v>4255.6000000000004</v>
      </c>
      <c r="E2393">
        <v>4070.5</v>
      </c>
      <c r="F2393">
        <v>6282250</v>
      </c>
      <c r="G2393">
        <v>1.26E-2</v>
      </c>
    </row>
    <row r="2394" spans="1:7" x14ac:dyDescent="0.2">
      <c r="A2394" s="1">
        <v>42969</v>
      </c>
      <c r="B2394">
        <v>4089.7</v>
      </c>
      <c r="C2394">
        <v>4005.1</v>
      </c>
      <c r="D2394">
        <v>4142.7</v>
      </c>
      <c r="E2394">
        <v>3612.2</v>
      </c>
      <c r="F2394">
        <v>2367960</v>
      </c>
      <c r="G2394">
        <v>2.1100000000000001E-2</v>
      </c>
    </row>
    <row r="2395" spans="1:7" x14ac:dyDescent="0.2">
      <c r="A2395" s="1">
        <v>42968</v>
      </c>
      <c r="B2395">
        <v>4005.1</v>
      </c>
      <c r="C2395">
        <v>4066.6</v>
      </c>
      <c r="D2395">
        <v>4097.3</v>
      </c>
      <c r="E2395">
        <v>3966.9</v>
      </c>
      <c r="F2395">
        <v>5892250</v>
      </c>
      <c r="G2395">
        <v>-1.5100000000000001E-2</v>
      </c>
    </row>
    <row r="2396" spans="1:7" x14ac:dyDescent="0.2">
      <c r="A2396" s="1">
        <v>42967</v>
      </c>
      <c r="B2396">
        <v>4066.6</v>
      </c>
      <c r="C2396">
        <v>4150.5</v>
      </c>
      <c r="D2396">
        <v>4182.3</v>
      </c>
      <c r="E2396">
        <v>4034.4</v>
      </c>
      <c r="F2396">
        <v>1122560</v>
      </c>
      <c r="G2396">
        <v>-2.0199999999999999E-2</v>
      </c>
    </row>
    <row r="2397" spans="1:7" x14ac:dyDescent="0.2">
      <c r="A2397" s="1">
        <v>42966</v>
      </c>
      <c r="B2397">
        <v>4150.5</v>
      </c>
      <c r="C2397">
        <v>4105.3999999999996</v>
      </c>
      <c r="D2397">
        <v>4189.7</v>
      </c>
      <c r="E2397">
        <v>3957.5</v>
      </c>
      <c r="F2397">
        <v>8187840</v>
      </c>
      <c r="G2397">
        <v>1.0999999999999999E-2</v>
      </c>
    </row>
    <row r="2398" spans="1:7" x14ac:dyDescent="0.2">
      <c r="A2398" s="1">
        <v>42965</v>
      </c>
      <c r="B2398">
        <v>4105.3999999999996</v>
      </c>
      <c r="C2398">
        <v>4278.8999999999996</v>
      </c>
      <c r="D2398">
        <v>4362.7</v>
      </c>
      <c r="E2398">
        <v>3978.3</v>
      </c>
      <c r="F2398">
        <v>5776000</v>
      </c>
      <c r="G2398">
        <v>-4.0599999999999997E-2</v>
      </c>
    </row>
    <row r="2399" spans="1:7" x14ac:dyDescent="0.2">
      <c r="A2399" s="1">
        <v>42964</v>
      </c>
      <c r="B2399">
        <v>4278.8999999999996</v>
      </c>
      <c r="C2399">
        <v>4387.3999999999996</v>
      </c>
      <c r="D2399">
        <v>4487.5</v>
      </c>
      <c r="E2399">
        <v>4194.1000000000004</v>
      </c>
      <c r="F2399">
        <v>6119040</v>
      </c>
      <c r="G2399">
        <v>-2.47E-2</v>
      </c>
    </row>
    <row r="2400" spans="1:7" x14ac:dyDescent="0.2">
      <c r="A2400" s="1">
        <v>42963</v>
      </c>
      <c r="B2400">
        <v>4387.3999999999996</v>
      </c>
      <c r="C2400">
        <v>4161.7</v>
      </c>
      <c r="D2400">
        <v>4398.1000000000004</v>
      </c>
      <c r="E2400">
        <v>3938.6</v>
      </c>
      <c r="F2400">
        <v>10161000</v>
      </c>
      <c r="G2400">
        <v>5.4199999999999998E-2</v>
      </c>
    </row>
    <row r="2401" spans="1:7" x14ac:dyDescent="0.2">
      <c r="A2401" s="1">
        <v>42962</v>
      </c>
      <c r="B2401">
        <v>4161.7</v>
      </c>
      <c r="C2401">
        <v>4327.8999999999996</v>
      </c>
      <c r="D2401">
        <v>4436.5</v>
      </c>
      <c r="E2401">
        <v>3837.1</v>
      </c>
      <c r="F2401">
        <v>12271640</v>
      </c>
      <c r="G2401">
        <v>-3.8399999999999997E-2</v>
      </c>
    </row>
    <row r="2402" spans="1:7" x14ac:dyDescent="0.2">
      <c r="A2402" s="1">
        <v>42961</v>
      </c>
      <c r="B2402">
        <v>4327.8999999999996</v>
      </c>
      <c r="C2402">
        <v>4062.6</v>
      </c>
      <c r="D2402">
        <v>4336.7</v>
      </c>
      <c r="E2402">
        <v>3978.9</v>
      </c>
      <c r="F2402">
        <v>5909160</v>
      </c>
      <c r="G2402">
        <v>6.5299999999999997E-2</v>
      </c>
    </row>
    <row r="2403" spans="1:7" x14ac:dyDescent="0.2">
      <c r="A2403" s="1">
        <v>42960</v>
      </c>
      <c r="B2403">
        <v>4062.6</v>
      </c>
      <c r="C2403">
        <v>3871.6</v>
      </c>
      <c r="D2403">
        <v>4189.3999999999996</v>
      </c>
      <c r="E2403">
        <v>3847.3</v>
      </c>
      <c r="F2403">
        <v>9356810</v>
      </c>
      <c r="G2403">
        <v>4.9299999999999997E-2</v>
      </c>
    </row>
    <row r="2404" spans="1:7" x14ac:dyDescent="0.2">
      <c r="A2404" s="1">
        <v>42959</v>
      </c>
      <c r="B2404">
        <v>3871.6</v>
      </c>
      <c r="C2404">
        <v>3654.4</v>
      </c>
      <c r="D2404">
        <v>3967.3</v>
      </c>
      <c r="E2404">
        <v>3611.4</v>
      </c>
      <c r="F2404">
        <v>7291810</v>
      </c>
      <c r="G2404">
        <v>5.9400000000000001E-2</v>
      </c>
    </row>
    <row r="2405" spans="1:7" x14ac:dyDescent="0.2">
      <c r="A2405" s="1">
        <v>42958</v>
      </c>
      <c r="B2405">
        <v>3654.4</v>
      </c>
      <c r="C2405">
        <v>3425.7</v>
      </c>
      <c r="D2405">
        <v>3706.5</v>
      </c>
      <c r="E2405">
        <v>3409.8</v>
      </c>
      <c r="F2405">
        <v>5463360</v>
      </c>
      <c r="G2405">
        <v>6.6799999999999998E-2</v>
      </c>
    </row>
    <row r="2406" spans="1:7" x14ac:dyDescent="0.2">
      <c r="A2406" s="1">
        <v>42957</v>
      </c>
      <c r="B2406">
        <v>3425.7</v>
      </c>
      <c r="C2406">
        <v>3348.8</v>
      </c>
      <c r="D2406">
        <v>3453.8</v>
      </c>
      <c r="E2406">
        <v>3322.9</v>
      </c>
      <c r="F2406">
        <v>0</v>
      </c>
      <c r="G2406">
        <v>2.3E-2</v>
      </c>
    </row>
    <row r="2407" spans="1:7" x14ac:dyDescent="0.2">
      <c r="A2407" s="1">
        <v>42956</v>
      </c>
      <c r="B2407">
        <v>3348.8</v>
      </c>
      <c r="C2407">
        <v>3429.4</v>
      </c>
      <c r="D2407">
        <v>3437.1</v>
      </c>
      <c r="E2407">
        <v>3251</v>
      </c>
      <c r="F2407">
        <v>582360</v>
      </c>
      <c r="G2407">
        <v>-2.35E-2</v>
      </c>
    </row>
    <row r="2408" spans="1:7" x14ac:dyDescent="0.2">
      <c r="A2408" s="1">
        <v>42955</v>
      </c>
      <c r="B2408">
        <v>3429.4</v>
      </c>
      <c r="C2408">
        <v>3401.9</v>
      </c>
      <c r="D2408">
        <v>3494.9</v>
      </c>
      <c r="E2408">
        <v>3357.1</v>
      </c>
      <c r="F2408">
        <v>10052360</v>
      </c>
      <c r="G2408">
        <v>8.0999999999999996E-3</v>
      </c>
    </row>
    <row r="2409" spans="1:7" x14ac:dyDescent="0.2">
      <c r="A2409" s="1">
        <v>42954</v>
      </c>
      <c r="B2409">
        <v>3401.9</v>
      </c>
      <c r="C2409">
        <v>3232</v>
      </c>
      <c r="D2409">
        <v>3425.1</v>
      </c>
      <c r="E2409">
        <v>3198.5</v>
      </c>
      <c r="F2409">
        <v>969210</v>
      </c>
      <c r="G2409">
        <v>5.2600000000000001E-2</v>
      </c>
    </row>
    <row r="2410" spans="1:7" x14ac:dyDescent="0.2">
      <c r="A2410" s="1">
        <v>42953</v>
      </c>
      <c r="B2410">
        <v>3232</v>
      </c>
      <c r="C2410">
        <v>3262.8</v>
      </c>
      <c r="D2410">
        <v>3295.1</v>
      </c>
      <c r="E2410">
        <v>3166.5</v>
      </c>
      <c r="F2410">
        <v>4003560</v>
      </c>
      <c r="G2410">
        <v>-9.4000000000000004E-3</v>
      </c>
    </row>
    <row r="2411" spans="1:7" x14ac:dyDescent="0.2">
      <c r="A2411" s="1">
        <v>42952</v>
      </c>
      <c r="B2411">
        <v>3262.8</v>
      </c>
      <c r="C2411">
        <v>2878.5</v>
      </c>
      <c r="D2411">
        <v>3344</v>
      </c>
      <c r="E2411">
        <v>2875.9</v>
      </c>
      <c r="F2411">
        <v>6376000</v>
      </c>
      <c r="G2411">
        <v>0.13350000000000001</v>
      </c>
    </row>
    <row r="2412" spans="1:7" x14ac:dyDescent="0.2">
      <c r="A2412" s="1">
        <v>42951</v>
      </c>
      <c r="B2412">
        <v>2878.5</v>
      </c>
      <c r="C2412">
        <v>2810</v>
      </c>
      <c r="D2412">
        <v>2892.7</v>
      </c>
      <c r="E2412">
        <v>2779.5</v>
      </c>
      <c r="F2412">
        <v>5225760</v>
      </c>
      <c r="G2412">
        <v>2.4400000000000002E-2</v>
      </c>
    </row>
    <row r="2413" spans="1:7" x14ac:dyDescent="0.2">
      <c r="A2413" s="1">
        <v>42950</v>
      </c>
      <c r="B2413">
        <v>2810</v>
      </c>
      <c r="C2413">
        <v>2720.5</v>
      </c>
      <c r="D2413">
        <v>2822.9</v>
      </c>
      <c r="E2413">
        <v>2717.6</v>
      </c>
      <c r="F2413">
        <v>681000</v>
      </c>
      <c r="G2413">
        <v>3.2899999999999999E-2</v>
      </c>
    </row>
    <row r="2414" spans="1:7" x14ac:dyDescent="0.2">
      <c r="A2414" s="1">
        <v>42949</v>
      </c>
      <c r="B2414">
        <v>2720.5</v>
      </c>
      <c r="C2414">
        <v>2747</v>
      </c>
      <c r="D2414">
        <v>2773.8</v>
      </c>
      <c r="E2414">
        <v>2668.9</v>
      </c>
      <c r="F2414">
        <v>6709239.9999999991</v>
      </c>
      <c r="G2414">
        <v>-9.5999999999999992E-3</v>
      </c>
    </row>
    <row r="2415" spans="1:7" x14ac:dyDescent="0.2">
      <c r="A2415" s="1">
        <v>42948</v>
      </c>
      <c r="B2415">
        <v>2747</v>
      </c>
      <c r="C2415">
        <v>2883.3</v>
      </c>
      <c r="D2415">
        <v>2946</v>
      </c>
      <c r="E2415">
        <v>2659.6</v>
      </c>
      <c r="F2415">
        <v>2093890</v>
      </c>
      <c r="G2415">
        <v>-4.7300000000000002E-2</v>
      </c>
    </row>
    <row r="2416" spans="1:7" x14ac:dyDescent="0.2">
      <c r="A2416" s="1">
        <v>42947</v>
      </c>
      <c r="B2416">
        <v>2883.3</v>
      </c>
      <c r="C2416">
        <v>2766.5</v>
      </c>
      <c r="D2416">
        <v>2916.3</v>
      </c>
      <c r="E2416">
        <v>2723.1</v>
      </c>
      <c r="F2416">
        <v>1093440</v>
      </c>
      <c r="G2416">
        <v>4.2200000000000001E-2</v>
      </c>
    </row>
    <row r="2417" spans="1:7" x14ac:dyDescent="0.2">
      <c r="A2417" s="1">
        <v>42946</v>
      </c>
      <c r="B2417">
        <v>2766.5</v>
      </c>
      <c r="C2417">
        <v>2733.5</v>
      </c>
      <c r="D2417">
        <v>2773.1</v>
      </c>
      <c r="E2417">
        <v>2621.7</v>
      </c>
      <c r="F2417">
        <v>5955840</v>
      </c>
      <c r="G2417">
        <v>1.21E-2</v>
      </c>
    </row>
    <row r="2418" spans="1:7" x14ac:dyDescent="0.2">
      <c r="A2418" s="1">
        <v>42945</v>
      </c>
      <c r="B2418">
        <v>2733.5</v>
      </c>
      <c r="C2418">
        <v>2806.8</v>
      </c>
      <c r="D2418">
        <v>2812.1</v>
      </c>
      <c r="E2418">
        <v>2699.4</v>
      </c>
      <c r="F2418">
        <v>4140009.9999999995</v>
      </c>
      <c r="G2418">
        <v>-2.6100000000000002E-2</v>
      </c>
    </row>
    <row r="2419" spans="1:7" x14ac:dyDescent="0.2">
      <c r="A2419" s="1">
        <v>42944</v>
      </c>
      <c r="B2419">
        <v>2806.8</v>
      </c>
      <c r="C2419">
        <v>2691.9</v>
      </c>
      <c r="D2419">
        <v>2843.8</v>
      </c>
      <c r="E2419">
        <v>2683.6</v>
      </c>
      <c r="F2419">
        <v>12640810</v>
      </c>
      <c r="G2419">
        <v>4.2700000000000002E-2</v>
      </c>
    </row>
    <row r="2420" spans="1:7" x14ac:dyDescent="0.2">
      <c r="A2420" s="1">
        <v>42943</v>
      </c>
      <c r="B2420">
        <v>2691.9</v>
      </c>
      <c r="C2420">
        <v>2559.1999999999998</v>
      </c>
      <c r="D2420">
        <v>2712.9</v>
      </c>
      <c r="E2420">
        <v>2547.6999999999998</v>
      </c>
      <c r="F2420">
        <v>8617890</v>
      </c>
      <c r="G2420">
        <v>5.1799999999999999E-2</v>
      </c>
    </row>
    <row r="2421" spans="1:7" x14ac:dyDescent="0.2">
      <c r="A2421" s="1">
        <v>42942</v>
      </c>
      <c r="B2421">
        <v>2559.1999999999998</v>
      </c>
      <c r="C2421">
        <v>2582.6</v>
      </c>
      <c r="D2421">
        <v>2631.7</v>
      </c>
      <c r="E2421">
        <v>2441.5</v>
      </c>
      <c r="F2421">
        <v>6775000</v>
      </c>
      <c r="G2421">
        <v>-8.9999999999999993E-3</v>
      </c>
    </row>
    <row r="2422" spans="1:7" x14ac:dyDescent="0.2">
      <c r="A2422" s="1">
        <v>42941</v>
      </c>
      <c r="B2422">
        <v>2582.6</v>
      </c>
      <c r="C2422">
        <v>2763.4</v>
      </c>
      <c r="D2422">
        <v>2779.1</v>
      </c>
      <c r="E2422">
        <v>2472.6</v>
      </c>
      <c r="F2422">
        <v>18117440</v>
      </c>
      <c r="G2422">
        <v>-6.54E-2</v>
      </c>
    </row>
    <row r="2423" spans="1:7" x14ac:dyDescent="0.2">
      <c r="A2423" s="1">
        <v>42940</v>
      </c>
      <c r="B2423">
        <v>2763.4</v>
      </c>
      <c r="C2423">
        <v>2756.6</v>
      </c>
      <c r="D2423">
        <v>2798.9</v>
      </c>
      <c r="E2423">
        <v>2715.7</v>
      </c>
      <c r="F2423">
        <v>83010</v>
      </c>
      <c r="G2423">
        <v>2.5000000000000001E-3</v>
      </c>
    </row>
    <row r="2424" spans="1:7" x14ac:dyDescent="0.2">
      <c r="A2424" s="1">
        <v>42939</v>
      </c>
      <c r="B2424">
        <v>2756.6</v>
      </c>
      <c r="C2424">
        <v>2836.5</v>
      </c>
      <c r="D2424">
        <v>2856.7</v>
      </c>
      <c r="E2424">
        <v>2675.6</v>
      </c>
      <c r="F2424">
        <v>2489290</v>
      </c>
      <c r="G2424">
        <v>-2.8199999999999999E-2</v>
      </c>
    </row>
    <row r="2425" spans="1:7" x14ac:dyDescent="0.2">
      <c r="A2425" s="1">
        <v>42938</v>
      </c>
      <c r="B2425">
        <v>2836.5</v>
      </c>
      <c r="C2425">
        <v>2675.1</v>
      </c>
      <c r="D2425">
        <v>2876.7</v>
      </c>
      <c r="E2425">
        <v>2658.6</v>
      </c>
      <c r="F2425">
        <v>11216640</v>
      </c>
      <c r="G2425">
        <v>6.0400000000000002E-2</v>
      </c>
    </row>
    <row r="2426" spans="1:7" x14ac:dyDescent="0.2">
      <c r="A2426" s="1">
        <v>42937</v>
      </c>
      <c r="B2426">
        <v>2675.1</v>
      </c>
      <c r="C2426">
        <v>2866</v>
      </c>
      <c r="D2426">
        <v>2874</v>
      </c>
      <c r="E2426">
        <v>2622.5</v>
      </c>
      <c r="F2426">
        <v>14725760</v>
      </c>
      <c r="G2426">
        <v>-6.6600000000000006E-2</v>
      </c>
    </row>
    <row r="2427" spans="1:7" x14ac:dyDescent="0.2">
      <c r="A2427" s="1">
        <v>42936</v>
      </c>
      <c r="B2427">
        <v>2866</v>
      </c>
      <c r="C2427">
        <v>2282.6</v>
      </c>
      <c r="D2427">
        <v>2932.8</v>
      </c>
      <c r="E2427">
        <v>2282.1</v>
      </c>
      <c r="F2427">
        <v>10551560</v>
      </c>
      <c r="G2427">
        <v>0.25559999999999999</v>
      </c>
    </row>
    <row r="2428" spans="1:7" x14ac:dyDescent="0.2">
      <c r="A2428" s="1">
        <v>42935</v>
      </c>
      <c r="B2428">
        <v>2282.6</v>
      </c>
      <c r="C2428">
        <v>2320.1999999999998</v>
      </c>
      <c r="D2428">
        <v>2412.4</v>
      </c>
      <c r="E2428">
        <v>2243.1</v>
      </c>
      <c r="F2428">
        <v>4938240</v>
      </c>
      <c r="G2428">
        <v>-1.6199999999999999E-2</v>
      </c>
    </row>
    <row r="2429" spans="1:7" x14ac:dyDescent="0.2">
      <c r="A2429" s="1">
        <v>42934</v>
      </c>
      <c r="B2429">
        <v>2320.1999999999998</v>
      </c>
      <c r="C2429">
        <v>2233.4</v>
      </c>
      <c r="D2429">
        <v>2400.6999999999998</v>
      </c>
      <c r="E2429">
        <v>2164.6</v>
      </c>
      <c r="F2429">
        <v>12562440</v>
      </c>
      <c r="G2429">
        <v>3.8899999999999997E-2</v>
      </c>
    </row>
    <row r="2430" spans="1:7" x14ac:dyDescent="0.2">
      <c r="A2430" s="1">
        <v>42933</v>
      </c>
      <c r="B2430">
        <v>2233.4</v>
      </c>
      <c r="C2430">
        <v>1914.1</v>
      </c>
      <c r="D2430">
        <v>2233.8000000000002</v>
      </c>
      <c r="E2430">
        <v>1913.8</v>
      </c>
      <c r="F2430">
        <v>15743209.999999998</v>
      </c>
      <c r="G2430">
        <v>0.1668</v>
      </c>
    </row>
    <row r="2431" spans="1:7" x14ac:dyDescent="0.2">
      <c r="A2431" s="1">
        <v>42932</v>
      </c>
      <c r="B2431">
        <v>1914.1</v>
      </c>
      <c r="C2431">
        <v>1975.1</v>
      </c>
      <c r="D2431">
        <v>2044.4</v>
      </c>
      <c r="E2431">
        <v>1809</v>
      </c>
      <c r="F2431">
        <v>12136960</v>
      </c>
      <c r="G2431">
        <v>-3.09E-2</v>
      </c>
    </row>
    <row r="2432" spans="1:7" x14ac:dyDescent="0.2">
      <c r="A2432" s="1">
        <v>42931</v>
      </c>
      <c r="B2432">
        <v>1975.1</v>
      </c>
      <c r="C2432">
        <v>2234.1999999999998</v>
      </c>
      <c r="D2432">
        <v>2237.1</v>
      </c>
      <c r="E2432">
        <v>1974</v>
      </c>
      <c r="F2432">
        <v>4970240</v>
      </c>
      <c r="G2432">
        <v>-0.11600000000000001</v>
      </c>
    </row>
    <row r="2433" spans="1:7" x14ac:dyDescent="0.2">
      <c r="A2433" s="1">
        <v>42930</v>
      </c>
      <c r="B2433">
        <v>2234.1999999999998</v>
      </c>
      <c r="C2433">
        <v>2362.4</v>
      </c>
      <c r="D2433">
        <v>2370.5</v>
      </c>
      <c r="E2433">
        <v>2165.4</v>
      </c>
      <c r="F2433">
        <v>4690810</v>
      </c>
      <c r="G2433">
        <v>-5.4300000000000001E-2</v>
      </c>
    </row>
    <row r="2434" spans="1:7" x14ac:dyDescent="0.2">
      <c r="A2434" s="1">
        <v>42929</v>
      </c>
      <c r="B2434">
        <v>2362.4</v>
      </c>
      <c r="C2434">
        <v>2403.1</v>
      </c>
      <c r="D2434">
        <v>2436.6999999999998</v>
      </c>
      <c r="E2434">
        <v>2335</v>
      </c>
      <c r="F2434">
        <v>1498890</v>
      </c>
      <c r="G2434">
        <v>-1.6899999999999998E-2</v>
      </c>
    </row>
    <row r="2435" spans="1:7" x14ac:dyDescent="0.2">
      <c r="A2435" s="1">
        <v>42928</v>
      </c>
      <c r="B2435">
        <v>2403.1</v>
      </c>
      <c r="C2435">
        <v>2324.3000000000002</v>
      </c>
      <c r="D2435">
        <v>2424.8000000000002</v>
      </c>
      <c r="E2435">
        <v>2262.1</v>
      </c>
      <c r="F2435">
        <v>5695040</v>
      </c>
      <c r="G2435">
        <v>3.39E-2</v>
      </c>
    </row>
    <row r="2436" spans="1:7" x14ac:dyDescent="0.2">
      <c r="A2436" s="1">
        <v>42927</v>
      </c>
      <c r="B2436">
        <v>2324.3000000000002</v>
      </c>
      <c r="C2436">
        <v>2344</v>
      </c>
      <c r="D2436">
        <v>2412.8000000000002</v>
      </c>
      <c r="E2436">
        <v>2265.5</v>
      </c>
      <c r="F2436">
        <v>9237690</v>
      </c>
      <c r="G2436">
        <v>-8.3999999999999995E-3</v>
      </c>
    </row>
    <row r="2437" spans="1:7" x14ac:dyDescent="0.2">
      <c r="A2437" s="1">
        <v>42926</v>
      </c>
      <c r="B2437">
        <v>2344</v>
      </c>
      <c r="C2437">
        <v>2511.4</v>
      </c>
      <c r="D2437">
        <v>2530.3000000000002</v>
      </c>
      <c r="E2437">
        <v>2271.8000000000002</v>
      </c>
      <c r="F2437">
        <v>9904000</v>
      </c>
      <c r="G2437">
        <v>-6.6699999999999995E-2</v>
      </c>
    </row>
    <row r="2438" spans="1:7" x14ac:dyDescent="0.2">
      <c r="A2438" s="1">
        <v>42925</v>
      </c>
      <c r="B2438">
        <v>2511.4</v>
      </c>
      <c r="C2438">
        <v>2564.9</v>
      </c>
      <c r="D2438">
        <v>2576.6999999999998</v>
      </c>
      <c r="E2438">
        <v>2509.6</v>
      </c>
      <c r="F2438">
        <v>626560</v>
      </c>
      <c r="G2438">
        <v>-2.0799999999999999E-2</v>
      </c>
    </row>
    <row r="2439" spans="1:7" x14ac:dyDescent="0.2">
      <c r="A2439" s="1">
        <v>42924</v>
      </c>
      <c r="B2439">
        <v>2564.9</v>
      </c>
      <c r="C2439">
        <v>2513.9</v>
      </c>
      <c r="D2439">
        <v>2568.6999999999998</v>
      </c>
      <c r="E2439">
        <v>2480.6</v>
      </c>
      <c r="F2439">
        <v>2780010</v>
      </c>
      <c r="G2439">
        <v>2.0299999999999999E-2</v>
      </c>
    </row>
    <row r="2440" spans="1:7" x14ac:dyDescent="0.2">
      <c r="A2440" s="1">
        <v>42923</v>
      </c>
      <c r="B2440">
        <v>2513.9</v>
      </c>
      <c r="C2440">
        <v>2614.1999999999998</v>
      </c>
      <c r="D2440">
        <v>2617.5</v>
      </c>
      <c r="E2440">
        <v>2484.6999999999998</v>
      </c>
      <c r="F2440">
        <v>4070250</v>
      </c>
      <c r="G2440">
        <v>-3.8399999999999997E-2</v>
      </c>
    </row>
    <row r="2441" spans="1:7" x14ac:dyDescent="0.2">
      <c r="A2441" s="1">
        <v>42922</v>
      </c>
      <c r="B2441">
        <v>2614.1999999999998</v>
      </c>
      <c r="C2441">
        <v>2627.9</v>
      </c>
      <c r="D2441">
        <v>2634.8</v>
      </c>
      <c r="E2441">
        <v>2581.8000000000002</v>
      </c>
      <c r="F2441">
        <v>962560</v>
      </c>
      <c r="G2441">
        <v>-5.1999999999999998E-3</v>
      </c>
    </row>
    <row r="2442" spans="1:7" x14ac:dyDescent="0.2">
      <c r="A2442" s="1">
        <v>42921</v>
      </c>
      <c r="B2442">
        <v>2627.9</v>
      </c>
      <c r="C2442">
        <v>2617.3000000000002</v>
      </c>
      <c r="D2442">
        <v>2642.7</v>
      </c>
      <c r="E2442">
        <v>2562</v>
      </c>
      <c r="F2442">
        <v>6459840</v>
      </c>
      <c r="G2442">
        <v>4.0000000000000001E-3</v>
      </c>
    </row>
    <row r="2443" spans="1:7" x14ac:dyDescent="0.2">
      <c r="A2443" s="1">
        <v>42920</v>
      </c>
      <c r="B2443">
        <v>2617.3000000000002</v>
      </c>
      <c r="C2443">
        <v>2572.5</v>
      </c>
      <c r="D2443">
        <v>2658.7</v>
      </c>
      <c r="E2443">
        <v>2570</v>
      </c>
      <c r="F2443">
        <v>5486240</v>
      </c>
      <c r="G2443">
        <v>1.7399999999999999E-2</v>
      </c>
    </row>
    <row r="2444" spans="1:7" x14ac:dyDescent="0.2">
      <c r="A2444" s="1">
        <v>42919</v>
      </c>
      <c r="B2444">
        <v>2572.5</v>
      </c>
      <c r="C2444">
        <v>2536.5</v>
      </c>
      <c r="D2444">
        <v>2617.5</v>
      </c>
      <c r="E2444">
        <v>2506.3000000000002</v>
      </c>
      <c r="F2444">
        <v>3503640</v>
      </c>
      <c r="G2444">
        <v>1.4200000000000001E-2</v>
      </c>
    </row>
    <row r="2445" spans="1:7" x14ac:dyDescent="0.2">
      <c r="A2445" s="1">
        <v>42918</v>
      </c>
      <c r="B2445">
        <v>2536.5</v>
      </c>
      <c r="C2445">
        <v>2424.6</v>
      </c>
      <c r="D2445">
        <v>2555.3000000000002</v>
      </c>
      <c r="E2445">
        <v>2375.9</v>
      </c>
      <c r="F2445">
        <v>5149760</v>
      </c>
      <c r="G2445">
        <v>4.6100000000000002E-2</v>
      </c>
    </row>
    <row r="2446" spans="1:7" x14ac:dyDescent="0.2">
      <c r="A2446" s="1">
        <v>42917</v>
      </c>
      <c r="B2446">
        <v>2424.6</v>
      </c>
      <c r="C2446">
        <v>2480.6</v>
      </c>
      <c r="D2446">
        <v>2529.6</v>
      </c>
      <c r="E2446">
        <v>2387.5</v>
      </c>
      <c r="F2446">
        <v>2122240</v>
      </c>
      <c r="G2446">
        <v>-2.2599999999999999E-2</v>
      </c>
    </row>
    <row r="2447" spans="1:7" x14ac:dyDescent="0.2">
      <c r="A2447" s="1">
        <v>42916</v>
      </c>
      <c r="B2447">
        <v>2480.6</v>
      </c>
      <c r="C2447">
        <v>2558.4</v>
      </c>
      <c r="D2447">
        <v>2576.3000000000002</v>
      </c>
      <c r="E2447">
        <v>2469.5</v>
      </c>
      <c r="F2447">
        <v>0</v>
      </c>
      <c r="G2447">
        <v>-3.04E-2</v>
      </c>
    </row>
    <row r="2448" spans="1:7" x14ac:dyDescent="0.2">
      <c r="A2448" s="1">
        <v>42915</v>
      </c>
      <c r="B2448">
        <v>2558.4</v>
      </c>
      <c r="C2448">
        <v>2577.6999999999998</v>
      </c>
      <c r="D2448">
        <v>2605.9</v>
      </c>
      <c r="E2448">
        <v>2526.5</v>
      </c>
      <c r="F2448">
        <v>2410240</v>
      </c>
      <c r="G2448">
        <v>-7.4999999999999997E-3</v>
      </c>
    </row>
    <row r="2449" spans="1:7" x14ac:dyDescent="0.2">
      <c r="A2449" s="1">
        <v>42914</v>
      </c>
      <c r="B2449">
        <v>2577.6999999999998</v>
      </c>
      <c r="C2449">
        <v>2583.8000000000002</v>
      </c>
      <c r="D2449">
        <v>2616.9</v>
      </c>
      <c r="E2449">
        <v>2490.1</v>
      </c>
      <c r="F2449">
        <v>4637640</v>
      </c>
      <c r="G2449">
        <v>-2.3E-3</v>
      </c>
    </row>
    <row r="2450" spans="1:7" x14ac:dyDescent="0.2">
      <c r="A2450" s="1">
        <v>42913</v>
      </c>
      <c r="B2450">
        <v>2583.8000000000002</v>
      </c>
      <c r="C2450">
        <v>2446.1</v>
      </c>
      <c r="D2450">
        <v>2585.1</v>
      </c>
      <c r="E2450">
        <v>2309.6</v>
      </c>
      <c r="F2450">
        <v>4140759.9999999995</v>
      </c>
      <c r="G2450">
        <v>5.6300000000000003E-2</v>
      </c>
    </row>
    <row r="2451" spans="1:7" x14ac:dyDescent="0.2">
      <c r="A2451" s="1">
        <v>42912</v>
      </c>
      <c r="B2451">
        <v>2446.1</v>
      </c>
      <c r="C2451">
        <v>2541.6</v>
      </c>
      <c r="D2451">
        <v>2584.8000000000002</v>
      </c>
      <c r="E2451">
        <v>2327.3000000000002</v>
      </c>
      <c r="F2451">
        <v>13763890.000000002</v>
      </c>
      <c r="G2451">
        <v>-3.7600000000000001E-2</v>
      </c>
    </row>
    <row r="2452" spans="1:7" x14ac:dyDescent="0.2">
      <c r="A2452" s="1">
        <v>42911</v>
      </c>
      <c r="B2452">
        <v>2541.6</v>
      </c>
      <c r="C2452">
        <v>2590.1</v>
      </c>
      <c r="D2452">
        <v>2660.7</v>
      </c>
      <c r="E2452">
        <v>2472.4</v>
      </c>
      <c r="F2452">
        <v>8436090</v>
      </c>
      <c r="G2452">
        <v>-1.8700000000000001E-2</v>
      </c>
    </row>
    <row r="2453" spans="1:7" x14ac:dyDescent="0.2">
      <c r="A2453" s="1">
        <v>42910</v>
      </c>
      <c r="B2453">
        <v>2590.1</v>
      </c>
      <c r="C2453">
        <v>2710.4</v>
      </c>
      <c r="D2453">
        <v>2741.6</v>
      </c>
      <c r="E2453">
        <v>2540.4</v>
      </c>
      <c r="F2453">
        <v>8348159.9999999991</v>
      </c>
      <c r="G2453">
        <v>-4.4400000000000002E-2</v>
      </c>
    </row>
    <row r="2454" spans="1:7" x14ac:dyDescent="0.2">
      <c r="A2454" s="1">
        <v>42909</v>
      </c>
      <c r="B2454">
        <v>2710.4</v>
      </c>
      <c r="C2454">
        <v>2722.8</v>
      </c>
      <c r="D2454">
        <v>2759.7</v>
      </c>
      <c r="E2454">
        <v>2699.5</v>
      </c>
      <c r="F2454">
        <v>5352360</v>
      </c>
      <c r="G2454">
        <v>-4.5999999999999999E-3</v>
      </c>
    </row>
    <row r="2455" spans="1:7" x14ac:dyDescent="0.2">
      <c r="A2455" s="1">
        <v>42908</v>
      </c>
      <c r="B2455">
        <v>2722.8</v>
      </c>
      <c r="C2455">
        <v>2677.6</v>
      </c>
      <c r="D2455">
        <v>2757.3</v>
      </c>
      <c r="E2455">
        <v>2623.2</v>
      </c>
      <c r="F2455">
        <v>2349000</v>
      </c>
      <c r="G2455">
        <v>1.6899999999999998E-2</v>
      </c>
    </row>
    <row r="2456" spans="1:7" x14ac:dyDescent="0.2">
      <c r="A2456" s="1">
        <v>42907</v>
      </c>
      <c r="B2456">
        <v>2677.6</v>
      </c>
      <c r="C2456">
        <v>2754.4</v>
      </c>
      <c r="D2456">
        <v>2804.4</v>
      </c>
      <c r="E2456">
        <v>2624.4</v>
      </c>
      <c r="F2456">
        <v>348090</v>
      </c>
      <c r="G2456">
        <v>-2.7900000000000001E-2</v>
      </c>
    </row>
    <row r="2457" spans="1:7" x14ac:dyDescent="0.2">
      <c r="A2457" s="1">
        <v>42906</v>
      </c>
      <c r="B2457">
        <v>2754.4</v>
      </c>
      <c r="C2457">
        <v>2616.8000000000002</v>
      </c>
      <c r="D2457">
        <v>2800.5</v>
      </c>
      <c r="E2457">
        <v>2614</v>
      </c>
      <c r="F2457">
        <v>3339000</v>
      </c>
      <c r="G2457">
        <v>5.2600000000000001E-2</v>
      </c>
    </row>
    <row r="2458" spans="1:7" x14ac:dyDescent="0.2">
      <c r="A2458" s="1">
        <v>42905</v>
      </c>
      <c r="B2458">
        <v>2616.8000000000002</v>
      </c>
      <c r="C2458">
        <v>2539.6</v>
      </c>
      <c r="D2458">
        <v>2617.8000000000002</v>
      </c>
      <c r="E2458">
        <v>2518.8000000000002</v>
      </c>
      <c r="F2458">
        <v>6791890</v>
      </c>
      <c r="G2458">
        <v>3.04E-2</v>
      </c>
    </row>
    <row r="2459" spans="1:7" x14ac:dyDescent="0.2">
      <c r="A2459" s="1">
        <v>42904</v>
      </c>
      <c r="B2459">
        <v>2539.6</v>
      </c>
      <c r="C2459">
        <v>2655.1</v>
      </c>
      <c r="D2459">
        <v>2676</v>
      </c>
      <c r="E2459">
        <v>2488.6</v>
      </c>
      <c r="F2459">
        <v>0</v>
      </c>
      <c r="G2459">
        <v>-4.3499999999999997E-2</v>
      </c>
    </row>
    <row r="2460" spans="1:7" x14ac:dyDescent="0.2">
      <c r="A2460" s="1">
        <v>42903</v>
      </c>
      <c r="B2460">
        <v>2655.1</v>
      </c>
      <c r="C2460">
        <v>2508.6</v>
      </c>
      <c r="D2460">
        <v>2690.7</v>
      </c>
      <c r="E2460">
        <v>2454.8000000000002</v>
      </c>
      <c r="F2460">
        <v>9115250</v>
      </c>
      <c r="G2460">
        <v>5.8400000000000001E-2</v>
      </c>
    </row>
    <row r="2461" spans="1:7" x14ac:dyDescent="0.2">
      <c r="A2461" s="1">
        <v>42902</v>
      </c>
      <c r="B2461">
        <v>2508.6</v>
      </c>
      <c r="C2461">
        <v>2442.5</v>
      </c>
      <c r="D2461">
        <v>2536.4</v>
      </c>
      <c r="E2461">
        <v>2335.3000000000002</v>
      </c>
      <c r="F2461">
        <v>2461410</v>
      </c>
      <c r="G2461">
        <v>2.7099999999999999E-2</v>
      </c>
    </row>
    <row r="2462" spans="1:7" x14ac:dyDescent="0.2">
      <c r="A2462" s="1">
        <v>42901</v>
      </c>
      <c r="B2462">
        <v>2442.5</v>
      </c>
      <c r="C2462">
        <v>2467.3000000000002</v>
      </c>
      <c r="D2462">
        <v>2521.6</v>
      </c>
      <c r="E2462">
        <v>2125.6</v>
      </c>
      <c r="F2462">
        <v>20760410</v>
      </c>
      <c r="G2462">
        <v>-1.01E-2</v>
      </c>
    </row>
    <row r="2463" spans="1:7" x14ac:dyDescent="0.2">
      <c r="A2463" s="1">
        <v>42900</v>
      </c>
      <c r="B2463">
        <v>2467.3000000000002</v>
      </c>
      <c r="C2463">
        <v>2713</v>
      </c>
      <c r="D2463">
        <v>2803.7</v>
      </c>
      <c r="E2463">
        <v>2349</v>
      </c>
      <c r="F2463">
        <v>3309610</v>
      </c>
      <c r="G2463">
        <v>-9.06E-2</v>
      </c>
    </row>
    <row r="2464" spans="1:7" x14ac:dyDescent="0.2">
      <c r="A2464" s="1">
        <v>42899</v>
      </c>
      <c r="B2464">
        <v>2713</v>
      </c>
      <c r="C2464">
        <v>2656.8</v>
      </c>
      <c r="D2464">
        <v>2784.8</v>
      </c>
      <c r="E2464">
        <v>2647.4</v>
      </c>
      <c r="F2464">
        <v>8638760</v>
      </c>
      <c r="G2464">
        <v>2.12E-2</v>
      </c>
    </row>
    <row r="2465" spans="1:7" x14ac:dyDescent="0.2">
      <c r="A2465" s="1">
        <v>42898</v>
      </c>
      <c r="B2465">
        <v>2656.8</v>
      </c>
      <c r="C2465">
        <v>2973.4</v>
      </c>
      <c r="D2465">
        <v>2985.1</v>
      </c>
      <c r="E2465">
        <v>2483.6</v>
      </c>
      <c r="F2465">
        <v>20924160</v>
      </c>
      <c r="G2465">
        <v>-0.1065</v>
      </c>
    </row>
    <row r="2466" spans="1:7" x14ac:dyDescent="0.2">
      <c r="A2466" s="1">
        <v>42897</v>
      </c>
      <c r="B2466">
        <v>2973.4</v>
      </c>
      <c r="C2466">
        <v>2900.3</v>
      </c>
      <c r="D2466">
        <v>2977.9</v>
      </c>
      <c r="E2466">
        <v>2867.3</v>
      </c>
      <c r="F2466">
        <v>249090</v>
      </c>
      <c r="G2466">
        <v>2.52E-2</v>
      </c>
    </row>
    <row r="2467" spans="1:7" x14ac:dyDescent="0.2">
      <c r="A2467" s="1">
        <v>42896</v>
      </c>
      <c r="B2467">
        <v>2900.3</v>
      </c>
      <c r="C2467">
        <v>2811.4</v>
      </c>
      <c r="D2467">
        <v>2914.2</v>
      </c>
      <c r="E2467">
        <v>2807.4</v>
      </c>
      <c r="F2467">
        <v>4499040</v>
      </c>
      <c r="G2467">
        <v>3.1600000000000003E-2</v>
      </c>
    </row>
    <row r="2468" spans="1:7" x14ac:dyDescent="0.2">
      <c r="A2468" s="1">
        <v>42895</v>
      </c>
      <c r="B2468">
        <v>2811.4</v>
      </c>
      <c r="C2468">
        <v>2798.8</v>
      </c>
      <c r="D2468">
        <v>2852.1</v>
      </c>
      <c r="E2468">
        <v>2786.1</v>
      </c>
      <c r="F2468">
        <v>335250</v>
      </c>
      <c r="G2468">
        <v>4.4999999999999997E-3</v>
      </c>
    </row>
    <row r="2469" spans="1:7" x14ac:dyDescent="0.2">
      <c r="A2469" s="1">
        <v>42894</v>
      </c>
      <c r="B2469">
        <v>2798.8</v>
      </c>
      <c r="C2469">
        <v>2691.5</v>
      </c>
      <c r="D2469">
        <v>2808.4</v>
      </c>
      <c r="E2469">
        <v>2623.6</v>
      </c>
      <c r="F2469">
        <v>4007640</v>
      </c>
      <c r="G2469">
        <v>3.9899999999999998E-2</v>
      </c>
    </row>
    <row r="2470" spans="1:7" x14ac:dyDescent="0.2">
      <c r="A2470" s="1">
        <v>42893</v>
      </c>
      <c r="B2470">
        <v>2691.5</v>
      </c>
      <c r="C2470">
        <v>2870.5</v>
      </c>
      <c r="D2470">
        <v>2880.9</v>
      </c>
      <c r="E2470">
        <v>2626.6</v>
      </c>
      <c r="F2470">
        <v>8342240</v>
      </c>
      <c r="G2470">
        <v>-6.2399999999999997E-2</v>
      </c>
    </row>
    <row r="2471" spans="1:7" x14ac:dyDescent="0.2">
      <c r="A2471" s="1">
        <v>42892</v>
      </c>
      <c r="B2471">
        <v>2870.5</v>
      </c>
      <c r="C2471">
        <v>2705</v>
      </c>
      <c r="D2471">
        <v>2931.2</v>
      </c>
      <c r="E2471">
        <v>2699.7</v>
      </c>
      <c r="F2471">
        <v>4421290</v>
      </c>
      <c r="G2471">
        <v>6.1199999999999997E-2</v>
      </c>
    </row>
    <row r="2472" spans="1:7" x14ac:dyDescent="0.2">
      <c r="A2472" s="1">
        <v>42891</v>
      </c>
      <c r="B2472">
        <v>2705</v>
      </c>
      <c r="C2472">
        <v>2524.1</v>
      </c>
      <c r="D2472">
        <v>2705.4</v>
      </c>
      <c r="E2472">
        <v>2523.9</v>
      </c>
      <c r="F2472">
        <v>5981610</v>
      </c>
      <c r="G2472">
        <v>7.17E-2</v>
      </c>
    </row>
    <row r="2473" spans="1:7" x14ac:dyDescent="0.2">
      <c r="A2473" s="1">
        <v>42890</v>
      </c>
      <c r="B2473">
        <v>2524.1</v>
      </c>
      <c r="C2473">
        <v>2545.4</v>
      </c>
      <c r="D2473">
        <v>2559.8000000000002</v>
      </c>
      <c r="E2473">
        <v>2478.1999999999998</v>
      </c>
      <c r="F2473">
        <v>2855040</v>
      </c>
      <c r="G2473">
        <v>-8.3999999999999995E-3</v>
      </c>
    </row>
    <row r="2474" spans="1:7" x14ac:dyDescent="0.2">
      <c r="A2474" s="1">
        <v>42889</v>
      </c>
      <c r="B2474">
        <v>2545.4</v>
      </c>
      <c r="C2474">
        <v>2492.6</v>
      </c>
      <c r="D2474">
        <v>2582.8000000000002</v>
      </c>
      <c r="E2474">
        <v>2449.9</v>
      </c>
      <c r="F2474">
        <v>6812159.9999999991</v>
      </c>
      <c r="G2474">
        <v>2.12E-2</v>
      </c>
    </row>
    <row r="2475" spans="1:7" x14ac:dyDescent="0.2">
      <c r="A2475" s="1">
        <v>42888</v>
      </c>
      <c r="B2475">
        <v>2492.6</v>
      </c>
      <c r="C2475">
        <v>2412.6</v>
      </c>
      <c r="D2475">
        <v>2494</v>
      </c>
      <c r="E2475">
        <v>2385.6</v>
      </c>
      <c r="F2475">
        <v>249090</v>
      </c>
      <c r="G2475">
        <v>3.3099999999999997E-2</v>
      </c>
    </row>
    <row r="2476" spans="1:7" x14ac:dyDescent="0.2">
      <c r="A2476" s="1">
        <v>42887</v>
      </c>
      <c r="B2476">
        <v>2412.6</v>
      </c>
      <c r="C2476">
        <v>2303.3000000000002</v>
      </c>
      <c r="D2476">
        <v>2460.8000000000002</v>
      </c>
      <c r="E2476">
        <v>2303.3000000000002</v>
      </c>
      <c r="F2476">
        <v>8589000</v>
      </c>
      <c r="G2476">
        <v>4.7500000000000001E-2</v>
      </c>
    </row>
    <row r="2477" spans="1:7" x14ac:dyDescent="0.2">
      <c r="A2477" s="1">
        <v>42886</v>
      </c>
      <c r="B2477">
        <v>2303.3000000000002</v>
      </c>
      <c r="C2477">
        <v>2192.6</v>
      </c>
      <c r="D2477">
        <v>2330.6</v>
      </c>
      <c r="E2477">
        <v>2168.4</v>
      </c>
      <c r="F2477">
        <v>8831250</v>
      </c>
      <c r="G2477">
        <v>5.0500000000000003E-2</v>
      </c>
    </row>
    <row r="2478" spans="1:7" x14ac:dyDescent="0.2">
      <c r="A2478" s="1">
        <v>42885</v>
      </c>
      <c r="B2478">
        <v>2192.6</v>
      </c>
      <c r="C2478">
        <v>2278.1999999999998</v>
      </c>
      <c r="D2478">
        <v>2329.3000000000002</v>
      </c>
      <c r="E2478">
        <v>2147.1</v>
      </c>
      <c r="F2478">
        <v>11612160</v>
      </c>
      <c r="G2478">
        <v>-3.7600000000000001E-2</v>
      </c>
    </row>
    <row r="2479" spans="1:7" x14ac:dyDescent="0.2">
      <c r="A2479" s="1">
        <v>42884</v>
      </c>
      <c r="B2479">
        <v>2278.1999999999998</v>
      </c>
      <c r="C2479">
        <v>2189</v>
      </c>
      <c r="D2479">
        <v>2337.4</v>
      </c>
      <c r="E2479">
        <v>2117.3000000000002</v>
      </c>
      <c r="F2479">
        <v>2213760</v>
      </c>
      <c r="G2479">
        <v>4.07E-2</v>
      </c>
    </row>
    <row r="2480" spans="1:7" x14ac:dyDescent="0.2">
      <c r="A2480" s="1">
        <v>42883</v>
      </c>
      <c r="B2480">
        <v>2189</v>
      </c>
      <c r="C2480">
        <v>2052.4</v>
      </c>
      <c r="D2480">
        <v>2300.5</v>
      </c>
      <c r="E2480">
        <v>2051.1</v>
      </c>
      <c r="F2480">
        <v>0</v>
      </c>
      <c r="G2480">
        <v>6.6600000000000006E-2</v>
      </c>
    </row>
    <row r="2481" spans="1:7" x14ac:dyDescent="0.2">
      <c r="A2481" s="1">
        <v>42882</v>
      </c>
      <c r="B2481">
        <v>2052.4</v>
      </c>
      <c r="C2481">
        <v>2244.9</v>
      </c>
      <c r="D2481">
        <v>2322.4</v>
      </c>
      <c r="E2481">
        <v>1868.6</v>
      </c>
      <c r="F2481">
        <v>21180250</v>
      </c>
      <c r="G2481">
        <v>-8.5699999999999998E-2</v>
      </c>
    </row>
    <row r="2482" spans="1:7" x14ac:dyDescent="0.2">
      <c r="A2482" s="1">
        <v>42881</v>
      </c>
      <c r="B2482">
        <v>2244.9</v>
      </c>
      <c r="C2482">
        <v>2307</v>
      </c>
      <c r="D2482">
        <v>2616.5</v>
      </c>
      <c r="E2482">
        <v>2051.4</v>
      </c>
      <c r="F2482">
        <v>9383010</v>
      </c>
      <c r="G2482">
        <v>-2.7E-2</v>
      </c>
    </row>
    <row r="2483" spans="1:7" x14ac:dyDescent="0.2">
      <c r="A2483" s="1">
        <v>42880</v>
      </c>
      <c r="B2483">
        <v>2307.1999999999998</v>
      </c>
      <c r="C2483">
        <v>2445.3000000000002</v>
      </c>
      <c r="D2483">
        <v>2781.8</v>
      </c>
      <c r="E2483">
        <v>2210.5</v>
      </c>
      <c r="F2483">
        <v>10931360</v>
      </c>
      <c r="G2483">
        <v>-5.6500000000000002E-2</v>
      </c>
    </row>
    <row r="2484" spans="1:7" x14ac:dyDescent="0.2">
      <c r="A2484" s="1">
        <v>42879</v>
      </c>
      <c r="B2484">
        <v>2445.3000000000002</v>
      </c>
      <c r="C2484">
        <v>2272.6</v>
      </c>
      <c r="D2484">
        <v>2497</v>
      </c>
      <c r="E2484">
        <v>2263.3000000000002</v>
      </c>
      <c r="F2484">
        <v>3880759.9999999995</v>
      </c>
      <c r="G2484">
        <v>7.5999999999999998E-2</v>
      </c>
    </row>
    <row r="2485" spans="1:7" x14ac:dyDescent="0.2">
      <c r="A2485" s="1">
        <v>42878</v>
      </c>
      <c r="B2485">
        <v>2272.6</v>
      </c>
      <c r="C2485">
        <v>2124.4</v>
      </c>
      <c r="D2485">
        <v>2286.3000000000002</v>
      </c>
      <c r="E2485">
        <v>2110.8000000000002</v>
      </c>
      <c r="F2485">
        <v>2055240.0000000002</v>
      </c>
      <c r="G2485">
        <v>6.9699999999999998E-2</v>
      </c>
    </row>
    <row r="2486" spans="1:7" x14ac:dyDescent="0.2">
      <c r="A2486" s="1">
        <v>42877</v>
      </c>
      <c r="B2486">
        <v>2124.4</v>
      </c>
      <c r="C2486">
        <v>2044.2</v>
      </c>
      <c r="D2486">
        <v>2264.8000000000002</v>
      </c>
      <c r="E2486">
        <v>1998.6</v>
      </c>
      <c r="F2486">
        <v>6626440</v>
      </c>
      <c r="G2486">
        <v>3.9199999999999999E-2</v>
      </c>
    </row>
    <row r="2487" spans="1:7" x14ac:dyDescent="0.2">
      <c r="A2487" s="1">
        <v>42876</v>
      </c>
      <c r="B2487">
        <v>2044.2</v>
      </c>
      <c r="C2487">
        <v>2040.2</v>
      </c>
      <c r="D2487">
        <v>2094.9</v>
      </c>
      <c r="E2487">
        <v>1980.1</v>
      </c>
      <c r="F2487">
        <v>6144840</v>
      </c>
      <c r="G2487">
        <v>2E-3</v>
      </c>
    </row>
    <row r="2488" spans="1:7" x14ac:dyDescent="0.2">
      <c r="A2488" s="1">
        <v>42875</v>
      </c>
      <c r="B2488">
        <v>2040.2</v>
      </c>
      <c r="C2488">
        <v>1962</v>
      </c>
      <c r="D2488">
        <v>2048.4</v>
      </c>
      <c r="E2488">
        <v>1944.4</v>
      </c>
      <c r="F2488">
        <v>7727960</v>
      </c>
      <c r="G2488">
        <v>3.9800000000000002E-2</v>
      </c>
    </row>
    <row r="2489" spans="1:7" x14ac:dyDescent="0.2">
      <c r="A2489" s="1">
        <v>42874</v>
      </c>
      <c r="B2489">
        <v>1962</v>
      </c>
      <c r="C2489">
        <v>1881</v>
      </c>
      <c r="D2489">
        <v>1969.7</v>
      </c>
      <c r="E2489">
        <v>1875.3</v>
      </c>
      <c r="F2489">
        <v>7505760</v>
      </c>
      <c r="G2489">
        <v>4.3099999999999999E-2</v>
      </c>
    </row>
    <row r="2490" spans="1:7" x14ac:dyDescent="0.2">
      <c r="A2490" s="1">
        <v>42873</v>
      </c>
      <c r="B2490">
        <v>1881</v>
      </c>
      <c r="C2490">
        <v>1801.3</v>
      </c>
      <c r="D2490">
        <v>1980.5</v>
      </c>
      <c r="E2490">
        <v>1791.1</v>
      </c>
      <c r="F2490">
        <v>731000</v>
      </c>
      <c r="G2490">
        <v>4.4200000000000003E-2</v>
      </c>
    </row>
    <row r="2491" spans="1:7" x14ac:dyDescent="0.2">
      <c r="A2491" s="1">
        <v>42872</v>
      </c>
      <c r="B2491">
        <v>1801.3</v>
      </c>
      <c r="C2491">
        <v>1729.3</v>
      </c>
      <c r="D2491">
        <v>1842.8</v>
      </c>
      <c r="E2491">
        <v>1704</v>
      </c>
      <c r="F2491">
        <v>5866440</v>
      </c>
      <c r="G2491">
        <v>4.1599999999999998E-2</v>
      </c>
    </row>
    <row r="2492" spans="1:7" x14ac:dyDescent="0.2">
      <c r="A2492" s="1">
        <v>42871</v>
      </c>
      <c r="B2492">
        <v>1729.3</v>
      </c>
      <c r="C2492">
        <v>1708.9</v>
      </c>
      <c r="D2492">
        <v>1752.6</v>
      </c>
      <c r="E2492">
        <v>1653.7</v>
      </c>
      <c r="F2492">
        <v>4079160.0000000005</v>
      </c>
      <c r="G2492">
        <v>1.1900000000000001E-2</v>
      </c>
    </row>
    <row r="2493" spans="1:7" x14ac:dyDescent="0.2">
      <c r="A2493" s="1">
        <v>42870</v>
      </c>
      <c r="B2493">
        <v>1708.9</v>
      </c>
      <c r="C2493">
        <v>1772.6</v>
      </c>
      <c r="D2493">
        <v>1776.7</v>
      </c>
      <c r="E2493">
        <v>1656.8</v>
      </c>
      <c r="F2493">
        <v>1925759.9999999998</v>
      </c>
      <c r="G2493">
        <v>-3.5900000000000001E-2</v>
      </c>
    </row>
    <row r="2494" spans="1:7" x14ac:dyDescent="0.2">
      <c r="A2494" s="1">
        <v>42869</v>
      </c>
      <c r="B2494">
        <v>1772.6</v>
      </c>
      <c r="C2494">
        <v>1763.7</v>
      </c>
      <c r="D2494">
        <v>1802.8</v>
      </c>
      <c r="E2494">
        <v>1736.1</v>
      </c>
      <c r="F2494">
        <v>2600960</v>
      </c>
      <c r="G2494">
        <v>5.0000000000000001E-3</v>
      </c>
    </row>
    <row r="2495" spans="1:7" x14ac:dyDescent="0.2">
      <c r="A2495" s="1">
        <v>42868</v>
      </c>
      <c r="B2495">
        <v>1763.7</v>
      </c>
      <c r="C2495">
        <v>1686.4</v>
      </c>
      <c r="D2495">
        <v>1770.5</v>
      </c>
      <c r="E2495">
        <v>1594.6</v>
      </c>
      <c r="F2495">
        <v>3547090</v>
      </c>
      <c r="G2495">
        <v>4.5900000000000003E-2</v>
      </c>
    </row>
    <row r="2496" spans="1:7" x14ac:dyDescent="0.2">
      <c r="A2496" s="1">
        <v>42867</v>
      </c>
      <c r="B2496">
        <v>1686.4</v>
      </c>
      <c r="C2496">
        <v>1819.3</v>
      </c>
      <c r="D2496">
        <v>1822.5</v>
      </c>
      <c r="E2496">
        <v>1641.2</v>
      </c>
      <c r="F2496">
        <v>3717560</v>
      </c>
      <c r="G2496">
        <v>-7.3099999999999998E-2</v>
      </c>
    </row>
    <row r="2497" spans="1:7" x14ac:dyDescent="0.2">
      <c r="A2497" s="1">
        <v>42866</v>
      </c>
      <c r="B2497">
        <v>1819.3</v>
      </c>
      <c r="C2497">
        <v>1752.3</v>
      </c>
      <c r="D2497">
        <v>1864.8</v>
      </c>
      <c r="E2497">
        <v>1741.5</v>
      </c>
      <c r="F2497">
        <v>109010</v>
      </c>
      <c r="G2497">
        <v>3.8199999999999998E-2</v>
      </c>
    </row>
    <row r="2498" spans="1:7" x14ac:dyDescent="0.2">
      <c r="A2498" s="1">
        <v>42865</v>
      </c>
      <c r="B2498">
        <v>1752.3</v>
      </c>
      <c r="C2498">
        <v>1697.5</v>
      </c>
      <c r="D2498">
        <v>1766.2</v>
      </c>
      <c r="E2498">
        <v>1665</v>
      </c>
      <c r="F2498">
        <v>6098240</v>
      </c>
      <c r="G2498">
        <v>3.2300000000000002E-2</v>
      </c>
    </row>
    <row r="2499" spans="1:7" x14ac:dyDescent="0.2">
      <c r="A2499" s="1">
        <v>42864</v>
      </c>
      <c r="B2499">
        <v>1697.5</v>
      </c>
      <c r="C2499">
        <v>1664.5</v>
      </c>
      <c r="D2499">
        <v>1757.4</v>
      </c>
      <c r="E2499">
        <v>1620</v>
      </c>
      <c r="F2499">
        <v>2926290</v>
      </c>
      <c r="G2499">
        <v>1.9800000000000002E-2</v>
      </c>
    </row>
    <row r="2500" spans="1:7" x14ac:dyDescent="0.2">
      <c r="A2500" s="1">
        <v>42863</v>
      </c>
      <c r="B2500">
        <v>1664.5</v>
      </c>
      <c r="C2500">
        <v>1554.4</v>
      </c>
      <c r="D2500">
        <v>1667.7</v>
      </c>
      <c r="E2500">
        <v>1552.9</v>
      </c>
      <c r="F2500">
        <v>2466290</v>
      </c>
      <c r="G2500">
        <v>7.0800000000000002E-2</v>
      </c>
    </row>
    <row r="2501" spans="1:7" x14ac:dyDescent="0.2">
      <c r="A2501" s="1">
        <v>42862</v>
      </c>
      <c r="B2501">
        <v>1554.4</v>
      </c>
      <c r="C2501">
        <v>1545.3</v>
      </c>
      <c r="D2501">
        <v>1572.9</v>
      </c>
      <c r="E2501">
        <v>1495.2</v>
      </c>
      <c r="F2501">
        <v>2568960</v>
      </c>
      <c r="G2501">
        <v>5.8999999999999999E-3</v>
      </c>
    </row>
    <row r="2502" spans="1:7" x14ac:dyDescent="0.2">
      <c r="A2502" s="1">
        <v>42861</v>
      </c>
      <c r="B2502">
        <v>1545.3</v>
      </c>
      <c r="C2502">
        <v>1507.8</v>
      </c>
      <c r="D2502">
        <v>1560.4</v>
      </c>
      <c r="E2502">
        <v>1503.9</v>
      </c>
      <c r="F2502">
        <v>3576000</v>
      </c>
      <c r="G2502">
        <v>2.4899999999999999E-2</v>
      </c>
    </row>
    <row r="2503" spans="1:7" x14ac:dyDescent="0.2">
      <c r="A2503" s="1">
        <v>42860</v>
      </c>
      <c r="B2503">
        <v>1507.8</v>
      </c>
      <c r="C2503">
        <v>1516.8</v>
      </c>
      <c r="D2503">
        <v>1588.1</v>
      </c>
      <c r="E2503">
        <v>1485</v>
      </c>
      <c r="F2503">
        <v>4574440</v>
      </c>
      <c r="G2503">
        <v>-5.8999999999999999E-3</v>
      </c>
    </row>
    <row r="2504" spans="1:7" x14ac:dyDescent="0.2">
      <c r="A2504" s="1">
        <v>42859</v>
      </c>
      <c r="B2504">
        <v>1516.8</v>
      </c>
      <c r="C2504">
        <v>1485.6</v>
      </c>
      <c r="D2504">
        <v>1609.8</v>
      </c>
      <c r="E2504">
        <v>1437.1</v>
      </c>
      <c r="F2504">
        <v>9706410</v>
      </c>
      <c r="G2504">
        <v>2.1000000000000001E-2</v>
      </c>
    </row>
    <row r="2505" spans="1:7" x14ac:dyDescent="0.2">
      <c r="A2505" s="1">
        <v>42858</v>
      </c>
      <c r="B2505">
        <v>1485.6</v>
      </c>
      <c r="C2505">
        <v>1445.9</v>
      </c>
      <c r="D2505">
        <v>1496.4</v>
      </c>
      <c r="E2505">
        <v>1424.1</v>
      </c>
      <c r="F2505">
        <v>5883840</v>
      </c>
      <c r="G2505">
        <v>2.7400000000000001E-2</v>
      </c>
    </row>
    <row r="2506" spans="1:7" x14ac:dyDescent="0.2">
      <c r="A2506" s="1">
        <v>42857</v>
      </c>
      <c r="B2506">
        <v>1445.9</v>
      </c>
      <c r="C2506">
        <v>1415.8</v>
      </c>
      <c r="D2506">
        <v>1471.1</v>
      </c>
      <c r="E2506">
        <v>1394.8</v>
      </c>
      <c r="F2506">
        <v>70010</v>
      </c>
      <c r="G2506">
        <v>2.1299999999999999E-2</v>
      </c>
    </row>
    <row r="2507" spans="1:7" x14ac:dyDescent="0.2">
      <c r="A2507" s="1">
        <v>42856</v>
      </c>
      <c r="B2507">
        <v>1415.8</v>
      </c>
      <c r="C2507">
        <v>1351.9</v>
      </c>
      <c r="D2507">
        <v>1448.7</v>
      </c>
      <c r="E2507">
        <v>1342.8</v>
      </c>
      <c r="F2507">
        <v>4419360</v>
      </c>
      <c r="G2507">
        <v>4.7300000000000002E-2</v>
      </c>
    </row>
    <row r="2508" spans="1:7" x14ac:dyDescent="0.2">
      <c r="A2508" s="1">
        <v>42855</v>
      </c>
      <c r="B2508">
        <v>1351.9</v>
      </c>
      <c r="C2508">
        <v>1336.3</v>
      </c>
      <c r="D2508">
        <v>1358.9</v>
      </c>
      <c r="E2508">
        <v>1309.7</v>
      </c>
      <c r="F2508">
        <v>2600960</v>
      </c>
      <c r="G2508">
        <v>1.17E-2</v>
      </c>
    </row>
    <row r="2509" spans="1:7" x14ac:dyDescent="0.2">
      <c r="A2509" s="1">
        <v>42854</v>
      </c>
      <c r="B2509">
        <v>1336.3</v>
      </c>
      <c r="C2509">
        <v>1329.6</v>
      </c>
      <c r="D2509">
        <v>1343.7</v>
      </c>
      <c r="E2509">
        <v>1314.2</v>
      </c>
      <c r="F2509">
        <v>3974090</v>
      </c>
      <c r="G2509">
        <v>5.0000000000000001E-3</v>
      </c>
    </row>
    <row r="2510" spans="1:7" x14ac:dyDescent="0.2">
      <c r="A2510" s="1">
        <v>42853</v>
      </c>
      <c r="B2510">
        <v>1329.6</v>
      </c>
      <c r="C2510">
        <v>1332.9</v>
      </c>
      <c r="D2510">
        <v>1356.2</v>
      </c>
      <c r="E2510">
        <v>1287.5999999999999</v>
      </c>
      <c r="F2510">
        <v>4421490</v>
      </c>
      <c r="G2510">
        <v>-2.5000000000000001E-3</v>
      </c>
    </row>
    <row r="2511" spans="1:7" x14ac:dyDescent="0.2">
      <c r="A2511" s="1">
        <v>42852</v>
      </c>
      <c r="B2511">
        <v>1332.9</v>
      </c>
      <c r="C2511">
        <v>1286.5999999999999</v>
      </c>
      <c r="D2511">
        <v>1346.8</v>
      </c>
      <c r="E2511">
        <v>1285.3</v>
      </c>
      <c r="F2511">
        <v>4756290</v>
      </c>
      <c r="G2511">
        <v>3.5999999999999997E-2</v>
      </c>
    </row>
    <row r="2512" spans="1:7" x14ac:dyDescent="0.2">
      <c r="A2512" s="1">
        <v>42851</v>
      </c>
      <c r="B2512">
        <v>1286.5999999999999</v>
      </c>
      <c r="C2512">
        <v>1264.3</v>
      </c>
      <c r="D2512">
        <v>1309.2</v>
      </c>
      <c r="E2512">
        <v>1263</v>
      </c>
      <c r="F2512">
        <v>5360810</v>
      </c>
      <c r="G2512">
        <v>1.77E-2</v>
      </c>
    </row>
    <row r="2513" spans="1:7" x14ac:dyDescent="0.2">
      <c r="A2513" s="1">
        <v>42850</v>
      </c>
      <c r="B2513">
        <v>1264.3</v>
      </c>
      <c r="C2513">
        <v>1248.2</v>
      </c>
      <c r="D2513">
        <v>1272.5999999999999</v>
      </c>
      <c r="E2513">
        <v>1244.2</v>
      </c>
      <c r="F2513">
        <v>3906210</v>
      </c>
      <c r="G2513">
        <v>1.29E-2</v>
      </c>
    </row>
    <row r="2514" spans="1:7" x14ac:dyDescent="0.2">
      <c r="A2514" s="1">
        <v>42849</v>
      </c>
      <c r="B2514">
        <v>1248.2</v>
      </c>
      <c r="C2514">
        <v>1249.0999999999999</v>
      </c>
      <c r="D2514">
        <v>1256.4000000000001</v>
      </c>
      <c r="E2514">
        <v>1234.9000000000001</v>
      </c>
      <c r="F2514">
        <v>2081160</v>
      </c>
      <c r="G2514">
        <v>-8.0000000000000004E-4</v>
      </c>
    </row>
    <row r="2515" spans="1:7" x14ac:dyDescent="0.2">
      <c r="A2515" s="1">
        <v>42848</v>
      </c>
      <c r="B2515">
        <v>1249.0999999999999</v>
      </c>
      <c r="C2515">
        <v>1240.9000000000001</v>
      </c>
      <c r="D2515">
        <v>1256.2</v>
      </c>
      <c r="E2515">
        <v>1223.0999999999999</v>
      </c>
      <c r="F2515">
        <v>2599210</v>
      </c>
      <c r="G2515">
        <v>6.6E-3</v>
      </c>
    </row>
    <row r="2516" spans="1:7" x14ac:dyDescent="0.2">
      <c r="A2516" s="1">
        <v>42847</v>
      </c>
      <c r="B2516">
        <v>1240.9000000000001</v>
      </c>
      <c r="C2516">
        <v>1249.5999999999999</v>
      </c>
      <c r="D2516">
        <v>1257</v>
      </c>
      <c r="E2516">
        <v>1215.8</v>
      </c>
      <c r="F2516">
        <v>3593240</v>
      </c>
      <c r="G2516">
        <v>-7.0000000000000001E-3</v>
      </c>
    </row>
    <row r="2517" spans="1:7" x14ac:dyDescent="0.2">
      <c r="A2517" s="1">
        <v>42846</v>
      </c>
      <c r="B2517">
        <v>1249.5999999999999</v>
      </c>
      <c r="C2517">
        <v>1238.0999999999999</v>
      </c>
      <c r="D2517">
        <v>1257</v>
      </c>
      <c r="E2517">
        <v>1235.5999999999999</v>
      </c>
      <c r="F2517">
        <v>1405560</v>
      </c>
      <c r="G2517">
        <v>9.2999999999999992E-3</v>
      </c>
    </row>
    <row r="2518" spans="1:7" x14ac:dyDescent="0.2">
      <c r="A2518" s="1">
        <v>42845</v>
      </c>
      <c r="B2518">
        <v>1238.0999999999999</v>
      </c>
      <c r="C2518">
        <v>1215.2</v>
      </c>
      <c r="D2518">
        <v>1246.5999999999999</v>
      </c>
      <c r="E2518">
        <v>1210.7</v>
      </c>
      <c r="F2518">
        <v>1104000</v>
      </c>
      <c r="G2518">
        <v>1.8800000000000001E-2</v>
      </c>
    </row>
    <row r="2519" spans="1:7" x14ac:dyDescent="0.2">
      <c r="A2519" s="1">
        <v>42844</v>
      </c>
      <c r="B2519">
        <v>1215.2</v>
      </c>
      <c r="C2519">
        <v>1206.0999999999999</v>
      </c>
      <c r="D2519">
        <v>1218.2</v>
      </c>
      <c r="E2519">
        <v>1194.0999999999999</v>
      </c>
      <c r="F2519">
        <v>1517250</v>
      </c>
      <c r="G2519">
        <v>7.6E-3</v>
      </c>
    </row>
    <row r="2520" spans="1:7" x14ac:dyDescent="0.2">
      <c r="A2520" s="1">
        <v>42843</v>
      </c>
      <c r="B2520">
        <v>1206.0999999999999</v>
      </c>
      <c r="C2520">
        <v>1194</v>
      </c>
      <c r="D2520">
        <v>1213.9000000000001</v>
      </c>
      <c r="E2520">
        <v>1191.0999999999999</v>
      </c>
      <c r="F2520">
        <v>3956250</v>
      </c>
      <c r="G2520">
        <v>1.01E-2</v>
      </c>
    </row>
    <row r="2521" spans="1:7" x14ac:dyDescent="0.2">
      <c r="A2521" s="1">
        <v>42842</v>
      </c>
      <c r="B2521">
        <v>1194</v>
      </c>
      <c r="C2521">
        <v>1176.8</v>
      </c>
      <c r="D2521">
        <v>1203</v>
      </c>
      <c r="E2521">
        <v>1172.8</v>
      </c>
      <c r="F2521">
        <v>2231040</v>
      </c>
      <c r="G2521">
        <v>1.46E-2</v>
      </c>
    </row>
    <row r="2522" spans="1:7" x14ac:dyDescent="0.2">
      <c r="A2522" s="1">
        <v>42841</v>
      </c>
      <c r="B2522">
        <v>1176.8</v>
      </c>
      <c r="C2522">
        <v>1177</v>
      </c>
      <c r="D2522">
        <v>1188</v>
      </c>
      <c r="E2522">
        <v>1166.7</v>
      </c>
      <c r="F2522">
        <v>1760490</v>
      </c>
      <c r="G2522">
        <v>-2.0000000000000001E-4</v>
      </c>
    </row>
    <row r="2523" spans="1:7" x14ac:dyDescent="0.2">
      <c r="A2523" s="1">
        <v>42840</v>
      </c>
      <c r="B2523">
        <v>1177</v>
      </c>
      <c r="C2523">
        <v>1177.3</v>
      </c>
      <c r="D2523">
        <v>1194.8</v>
      </c>
      <c r="E2523">
        <v>841.5</v>
      </c>
      <c r="F2523">
        <v>1107210</v>
      </c>
      <c r="G2523">
        <v>-2.9999999999999997E-4</v>
      </c>
    </row>
    <row r="2524" spans="1:7" x14ac:dyDescent="0.2">
      <c r="A2524" s="1">
        <v>42839</v>
      </c>
      <c r="B2524">
        <v>1177.3</v>
      </c>
      <c r="C2524">
        <v>1176.2</v>
      </c>
      <c r="D2524">
        <v>1195.4000000000001</v>
      </c>
      <c r="E2524">
        <v>1162.2</v>
      </c>
      <c r="F2524">
        <v>1038840</v>
      </c>
      <c r="G2524">
        <v>1E-3</v>
      </c>
    </row>
    <row r="2525" spans="1:7" x14ac:dyDescent="0.2">
      <c r="A2525" s="1">
        <v>42838</v>
      </c>
      <c r="B2525">
        <v>1176.2</v>
      </c>
      <c r="C2525">
        <v>1212.5</v>
      </c>
      <c r="D2525">
        <v>1218.7</v>
      </c>
      <c r="E2525">
        <v>1150.3</v>
      </c>
      <c r="F2525">
        <v>330250</v>
      </c>
      <c r="G2525">
        <v>-0.03</v>
      </c>
    </row>
    <row r="2526" spans="1:7" x14ac:dyDescent="0.2">
      <c r="A2526" s="1">
        <v>42837</v>
      </c>
      <c r="B2526">
        <v>1212.5</v>
      </c>
      <c r="C2526">
        <v>1220.7</v>
      </c>
      <c r="D2526">
        <v>1225.5</v>
      </c>
      <c r="E2526">
        <v>1207.4000000000001</v>
      </c>
      <c r="F2526">
        <v>3492840</v>
      </c>
      <c r="G2526">
        <v>-6.7000000000000002E-3</v>
      </c>
    </row>
    <row r="2527" spans="1:7" x14ac:dyDescent="0.2">
      <c r="A2527" s="1">
        <v>42836</v>
      </c>
      <c r="B2527">
        <v>1220.7</v>
      </c>
      <c r="C2527">
        <v>1206.7</v>
      </c>
      <c r="D2527">
        <v>1229.5999999999999</v>
      </c>
      <c r="E2527">
        <v>1195.8</v>
      </c>
      <c r="F2527">
        <v>1496000</v>
      </c>
      <c r="G2527">
        <v>1.1599999999999999E-2</v>
      </c>
    </row>
    <row r="2528" spans="1:7" x14ac:dyDescent="0.2">
      <c r="A2528" s="1">
        <v>42835</v>
      </c>
      <c r="B2528">
        <v>1206.7</v>
      </c>
      <c r="C2528">
        <v>1204.3</v>
      </c>
      <c r="D2528">
        <v>1214.9000000000001</v>
      </c>
      <c r="E2528">
        <v>1194.8</v>
      </c>
      <c r="F2528">
        <v>40010</v>
      </c>
      <c r="G2528">
        <v>2E-3</v>
      </c>
    </row>
    <row r="2529" spans="1:7" x14ac:dyDescent="0.2">
      <c r="A2529" s="1">
        <v>42834</v>
      </c>
      <c r="B2529">
        <v>1204.3</v>
      </c>
      <c r="C2529">
        <v>1180.8</v>
      </c>
      <c r="D2529">
        <v>1215.0999999999999</v>
      </c>
      <c r="E2529">
        <v>1174</v>
      </c>
      <c r="F2529">
        <v>1587250</v>
      </c>
      <c r="G2529">
        <v>0.02</v>
      </c>
    </row>
    <row r="2530" spans="1:7" x14ac:dyDescent="0.2">
      <c r="A2530" s="1">
        <v>42833</v>
      </c>
      <c r="B2530">
        <v>1180.8</v>
      </c>
      <c r="C2530">
        <v>1190.5</v>
      </c>
      <c r="D2530">
        <v>1198.2</v>
      </c>
      <c r="E2530">
        <v>1166.7</v>
      </c>
      <c r="F2530">
        <v>597240</v>
      </c>
      <c r="G2530">
        <v>-8.2000000000000007E-3</v>
      </c>
    </row>
    <row r="2531" spans="1:7" x14ac:dyDescent="0.2">
      <c r="A2531" s="1">
        <v>42832</v>
      </c>
      <c r="B2531">
        <v>1190.5</v>
      </c>
      <c r="C2531">
        <v>1188.7</v>
      </c>
      <c r="D2531">
        <v>1201.2</v>
      </c>
      <c r="E2531">
        <v>1173.2</v>
      </c>
      <c r="F2531">
        <v>4481250</v>
      </c>
      <c r="G2531">
        <v>1.5E-3</v>
      </c>
    </row>
    <row r="2532" spans="1:7" x14ac:dyDescent="0.2">
      <c r="A2532" s="1">
        <v>42831</v>
      </c>
      <c r="B2532">
        <v>1188.7</v>
      </c>
      <c r="C2532">
        <v>1129.9000000000001</v>
      </c>
      <c r="D2532">
        <v>1201.5999999999999</v>
      </c>
      <c r="E2532">
        <v>1130.5</v>
      </c>
      <c r="F2532">
        <v>3324960</v>
      </c>
      <c r="G2532">
        <v>5.21E-2</v>
      </c>
    </row>
    <row r="2533" spans="1:7" x14ac:dyDescent="0.2">
      <c r="A2533" s="1">
        <v>42830</v>
      </c>
      <c r="B2533">
        <v>1129.9000000000001</v>
      </c>
      <c r="C2533">
        <v>1141.8</v>
      </c>
      <c r="D2533">
        <v>1143.8</v>
      </c>
      <c r="E2533">
        <v>1110.0999999999999</v>
      </c>
      <c r="F2533">
        <v>3265090</v>
      </c>
      <c r="G2533">
        <v>-1.04E-2</v>
      </c>
    </row>
    <row r="2534" spans="1:7" x14ac:dyDescent="0.2">
      <c r="A2534" s="1">
        <v>42829</v>
      </c>
      <c r="B2534">
        <v>1141.8</v>
      </c>
      <c r="C2534">
        <v>1147.5999999999999</v>
      </c>
      <c r="D2534">
        <v>1161.2</v>
      </c>
      <c r="E2534">
        <v>1122.2</v>
      </c>
      <c r="F2534">
        <v>0</v>
      </c>
      <c r="G2534">
        <v>-5.0000000000000001E-3</v>
      </c>
    </row>
    <row r="2535" spans="1:7" x14ac:dyDescent="0.2">
      <c r="A2535" s="1">
        <v>42828</v>
      </c>
      <c r="B2535">
        <v>1147.5999999999999</v>
      </c>
      <c r="C2535">
        <v>1097.4000000000001</v>
      </c>
      <c r="D2535">
        <v>1157.9000000000001</v>
      </c>
      <c r="E2535">
        <v>1095.5999999999999</v>
      </c>
      <c r="F2535">
        <v>4925000</v>
      </c>
      <c r="G2535">
        <v>4.5699999999999998E-2</v>
      </c>
    </row>
    <row r="2536" spans="1:7" x14ac:dyDescent="0.2">
      <c r="A2536" s="1">
        <v>42827</v>
      </c>
      <c r="B2536">
        <v>1097.4000000000001</v>
      </c>
      <c r="C2536">
        <v>1086.0999999999999</v>
      </c>
      <c r="D2536">
        <v>1109.5</v>
      </c>
      <c r="E2536">
        <v>1074.2</v>
      </c>
      <c r="F2536">
        <v>6956040</v>
      </c>
      <c r="G2536">
        <v>1.04E-2</v>
      </c>
    </row>
    <row r="2537" spans="1:7" x14ac:dyDescent="0.2">
      <c r="A2537" s="1">
        <v>42826</v>
      </c>
      <c r="B2537">
        <v>1086.0999999999999</v>
      </c>
      <c r="C2537">
        <v>1079.0999999999999</v>
      </c>
      <c r="D2537">
        <v>1103.7</v>
      </c>
      <c r="E2537">
        <v>1067.5</v>
      </c>
      <c r="F2537">
        <v>3343560</v>
      </c>
      <c r="G2537">
        <v>6.4999999999999997E-3</v>
      </c>
    </row>
    <row r="2538" spans="1:7" x14ac:dyDescent="0.2">
      <c r="A2538" s="1">
        <v>42825</v>
      </c>
      <c r="B2538">
        <v>1079.0999999999999</v>
      </c>
      <c r="C2538">
        <v>1037.9000000000001</v>
      </c>
      <c r="D2538">
        <v>1088.2</v>
      </c>
      <c r="E2538">
        <v>1035.2</v>
      </c>
      <c r="F2538">
        <v>9008010</v>
      </c>
      <c r="G2538">
        <v>3.9699999999999999E-2</v>
      </c>
    </row>
    <row r="2539" spans="1:7" x14ac:dyDescent="0.2">
      <c r="A2539" s="1">
        <v>42824</v>
      </c>
      <c r="B2539">
        <v>1037.9000000000001</v>
      </c>
      <c r="C2539">
        <v>1041.9000000000001</v>
      </c>
      <c r="D2539">
        <v>1052.7</v>
      </c>
      <c r="E2539">
        <v>1020.9</v>
      </c>
      <c r="F2539">
        <v>7424009.9999999991</v>
      </c>
      <c r="G2539">
        <v>-3.8E-3</v>
      </c>
    </row>
    <row r="2540" spans="1:7" x14ac:dyDescent="0.2">
      <c r="A2540" s="1">
        <v>42823</v>
      </c>
      <c r="B2540">
        <v>1041.9000000000001</v>
      </c>
      <c r="C2540">
        <v>1044.4000000000001</v>
      </c>
      <c r="D2540">
        <v>1058.7</v>
      </c>
      <c r="E2540">
        <v>1008.3</v>
      </c>
      <c r="F2540">
        <v>5852249.9999999991</v>
      </c>
      <c r="G2540">
        <v>-2.3999999999999998E-3</v>
      </c>
    </row>
    <row r="2541" spans="1:7" x14ac:dyDescent="0.2">
      <c r="A2541" s="1">
        <v>42822</v>
      </c>
      <c r="B2541">
        <v>1044.4000000000001</v>
      </c>
      <c r="C2541">
        <v>1045.0999999999999</v>
      </c>
      <c r="D2541">
        <v>1068.4000000000001</v>
      </c>
      <c r="E2541">
        <v>1015.5</v>
      </c>
      <c r="F2541">
        <v>0</v>
      </c>
      <c r="G2541">
        <v>-6.9999999999999999E-4</v>
      </c>
    </row>
    <row r="2542" spans="1:7" x14ac:dyDescent="0.2">
      <c r="A2542" s="1">
        <v>42821</v>
      </c>
      <c r="B2542">
        <v>1045.0999999999999</v>
      </c>
      <c r="C2542">
        <v>969.4</v>
      </c>
      <c r="D2542">
        <v>1048.8</v>
      </c>
      <c r="E2542">
        <v>961.8</v>
      </c>
      <c r="F2542">
        <v>2372760</v>
      </c>
      <c r="G2542">
        <v>7.8100000000000003E-2</v>
      </c>
    </row>
    <row r="2543" spans="1:7" x14ac:dyDescent="0.2">
      <c r="A2543" s="1">
        <v>42820</v>
      </c>
      <c r="B2543">
        <v>969.4</v>
      </c>
      <c r="C2543">
        <v>966.3</v>
      </c>
      <c r="D2543">
        <v>1004.3</v>
      </c>
      <c r="E2543">
        <v>946.7</v>
      </c>
      <c r="F2543">
        <v>2815890</v>
      </c>
      <c r="G2543">
        <v>3.2000000000000002E-3</v>
      </c>
    </row>
    <row r="2544" spans="1:7" x14ac:dyDescent="0.2">
      <c r="A2544" s="1">
        <v>42819</v>
      </c>
      <c r="B2544">
        <v>966.3</v>
      </c>
      <c r="C2544">
        <v>939.7</v>
      </c>
      <c r="D2544">
        <v>996</v>
      </c>
      <c r="E2544">
        <v>890.4</v>
      </c>
      <c r="F2544">
        <v>635250</v>
      </c>
      <c r="G2544">
        <v>2.8299999999999999E-2</v>
      </c>
    </row>
    <row r="2545" spans="1:7" x14ac:dyDescent="0.2">
      <c r="A2545" s="1">
        <v>42818</v>
      </c>
      <c r="B2545">
        <v>939.7</v>
      </c>
      <c r="C2545">
        <v>1035</v>
      </c>
      <c r="D2545">
        <v>1038.4000000000001</v>
      </c>
      <c r="E2545">
        <v>927.3</v>
      </c>
      <c r="F2545">
        <v>7956000</v>
      </c>
      <c r="G2545">
        <v>-9.2100000000000001E-2</v>
      </c>
    </row>
    <row r="2546" spans="1:7" x14ac:dyDescent="0.2">
      <c r="A2546" s="1">
        <v>42817</v>
      </c>
      <c r="B2546">
        <v>1035</v>
      </c>
      <c r="C2546">
        <v>1044.7</v>
      </c>
      <c r="D2546">
        <v>1062.8</v>
      </c>
      <c r="E2546">
        <v>1022</v>
      </c>
      <c r="F2546">
        <v>2939040</v>
      </c>
      <c r="G2546">
        <v>-9.2999999999999992E-3</v>
      </c>
    </row>
    <row r="2547" spans="1:7" x14ac:dyDescent="0.2">
      <c r="A2547" s="1">
        <v>42816</v>
      </c>
      <c r="B2547">
        <v>1044.7</v>
      </c>
      <c r="C2547">
        <v>1121.3</v>
      </c>
      <c r="D2547">
        <v>1121.9000000000001</v>
      </c>
      <c r="E2547">
        <v>997.8</v>
      </c>
      <c r="F2547">
        <v>3343410</v>
      </c>
      <c r="G2547">
        <v>-6.83E-2</v>
      </c>
    </row>
    <row r="2548" spans="1:7" x14ac:dyDescent="0.2">
      <c r="A2548" s="1">
        <v>42815</v>
      </c>
      <c r="B2548">
        <v>1121.3</v>
      </c>
      <c r="C2548">
        <v>1047.5</v>
      </c>
      <c r="D2548">
        <v>1125.5</v>
      </c>
      <c r="E2548">
        <v>1043.9000000000001</v>
      </c>
      <c r="F2548">
        <v>5462810</v>
      </c>
      <c r="G2548">
        <v>7.0400000000000004E-2</v>
      </c>
    </row>
    <row r="2549" spans="1:7" x14ac:dyDescent="0.2">
      <c r="A2549" s="1">
        <v>42814</v>
      </c>
      <c r="B2549">
        <v>1047.5</v>
      </c>
      <c r="C2549">
        <v>1022.6</v>
      </c>
      <c r="D2549">
        <v>1057.5</v>
      </c>
      <c r="E2549">
        <v>1005</v>
      </c>
      <c r="F2549">
        <v>2641490</v>
      </c>
      <c r="G2549">
        <v>2.4400000000000002E-2</v>
      </c>
    </row>
    <row r="2550" spans="1:7" x14ac:dyDescent="0.2">
      <c r="A2550" s="1">
        <v>42813</v>
      </c>
      <c r="B2550">
        <v>1022.6</v>
      </c>
      <c r="C2550">
        <v>971.4</v>
      </c>
      <c r="D2550">
        <v>1063.7</v>
      </c>
      <c r="E2550">
        <v>967.3</v>
      </c>
      <c r="F2550">
        <v>4790250</v>
      </c>
      <c r="G2550">
        <v>5.2699999999999997E-2</v>
      </c>
    </row>
    <row r="2551" spans="1:7" x14ac:dyDescent="0.2">
      <c r="A2551" s="1">
        <v>42812</v>
      </c>
      <c r="B2551">
        <v>971.4</v>
      </c>
      <c r="C2551">
        <v>1071.7</v>
      </c>
      <c r="D2551">
        <v>1103.5999999999999</v>
      </c>
      <c r="E2551">
        <v>940.2</v>
      </c>
      <c r="F2551">
        <v>8837640</v>
      </c>
      <c r="G2551">
        <v>-9.3600000000000003E-2</v>
      </c>
    </row>
    <row r="2552" spans="1:7" x14ac:dyDescent="0.2">
      <c r="A2552" s="1">
        <v>42811</v>
      </c>
      <c r="B2552">
        <v>1071.7</v>
      </c>
      <c r="C2552">
        <v>1172.9000000000001</v>
      </c>
      <c r="D2552">
        <v>1174.9000000000001</v>
      </c>
      <c r="E2552">
        <v>1063.5</v>
      </c>
      <c r="F2552">
        <v>12116760</v>
      </c>
      <c r="G2552">
        <v>-8.6300000000000002E-2</v>
      </c>
    </row>
    <row r="2553" spans="1:7" x14ac:dyDescent="0.2">
      <c r="A2553" s="1">
        <v>42810</v>
      </c>
      <c r="B2553">
        <v>1172.9000000000001</v>
      </c>
      <c r="C2553">
        <v>1253.4000000000001</v>
      </c>
      <c r="D2553">
        <v>1260.2</v>
      </c>
      <c r="E2553">
        <v>1119</v>
      </c>
      <c r="F2553">
        <v>10223290</v>
      </c>
      <c r="G2553">
        <v>-6.4299999999999996E-2</v>
      </c>
    </row>
    <row r="2554" spans="1:7" x14ac:dyDescent="0.2">
      <c r="A2554" s="1">
        <v>42809</v>
      </c>
      <c r="B2554">
        <v>1253.4000000000001</v>
      </c>
      <c r="C2554">
        <v>1243.0999999999999</v>
      </c>
      <c r="D2554">
        <v>1256.9000000000001</v>
      </c>
      <c r="E2554">
        <v>1236.4000000000001</v>
      </c>
      <c r="F2554">
        <v>2571810</v>
      </c>
      <c r="G2554">
        <v>8.3000000000000001E-3</v>
      </c>
    </row>
    <row r="2555" spans="1:7" x14ac:dyDescent="0.2">
      <c r="A2555" s="1">
        <v>42808</v>
      </c>
      <c r="B2555">
        <v>1243.0999999999999</v>
      </c>
      <c r="C2555">
        <v>1238.2</v>
      </c>
      <c r="D2555">
        <v>1255.5</v>
      </c>
      <c r="E2555">
        <v>1218.4000000000001</v>
      </c>
      <c r="F2555">
        <v>631960</v>
      </c>
      <c r="G2555">
        <v>4.0000000000000001E-3</v>
      </c>
    </row>
    <row r="2556" spans="1:7" x14ac:dyDescent="0.2">
      <c r="A2556" s="1">
        <v>42807</v>
      </c>
      <c r="B2556">
        <v>1238.2</v>
      </c>
      <c r="C2556">
        <v>1225.0999999999999</v>
      </c>
      <c r="D2556">
        <v>1245.5999999999999</v>
      </c>
      <c r="E2556">
        <v>1205.5999999999999</v>
      </c>
      <c r="F2556">
        <v>2781160</v>
      </c>
      <c r="G2556">
        <v>1.0699999999999999E-2</v>
      </c>
    </row>
    <row r="2557" spans="1:7" x14ac:dyDescent="0.2">
      <c r="A2557" s="1">
        <v>42806</v>
      </c>
      <c r="B2557">
        <v>1225.0999999999999</v>
      </c>
      <c r="C2557">
        <v>1179.2</v>
      </c>
      <c r="D2557">
        <v>1235.5</v>
      </c>
      <c r="E2557">
        <v>1160.9000000000001</v>
      </c>
      <c r="F2557">
        <v>1820809.9999999998</v>
      </c>
      <c r="G2557">
        <v>3.8899999999999997E-2</v>
      </c>
    </row>
    <row r="2558" spans="1:7" x14ac:dyDescent="0.2">
      <c r="A2558" s="1">
        <v>42805</v>
      </c>
      <c r="B2558">
        <v>1179.2</v>
      </c>
      <c r="C2558">
        <v>1112.4000000000001</v>
      </c>
      <c r="D2558">
        <v>1202.7</v>
      </c>
      <c r="E2558">
        <v>1104.8</v>
      </c>
      <c r="F2558">
        <v>5306250</v>
      </c>
      <c r="G2558">
        <v>6.0100000000000001E-2</v>
      </c>
    </row>
    <row r="2559" spans="1:7" x14ac:dyDescent="0.2">
      <c r="A2559" s="1">
        <v>42804</v>
      </c>
      <c r="B2559">
        <v>1112.4000000000001</v>
      </c>
      <c r="C2559">
        <v>1191.3</v>
      </c>
      <c r="D2559">
        <v>1330.4</v>
      </c>
      <c r="E2559">
        <v>988.7</v>
      </c>
      <c r="F2559">
        <v>8952090</v>
      </c>
      <c r="G2559">
        <v>-6.6299999999999998E-2</v>
      </c>
    </row>
    <row r="2560" spans="1:7" x14ac:dyDescent="0.2">
      <c r="A2560" s="1">
        <v>42803</v>
      </c>
      <c r="B2560">
        <v>1191.3</v>
      </c>
      <c r="C2560">
        <v>1147</v>
      </c>
      <c r="D2560">
        <v>1207</v>
      </c>
      <c r="E2560">
        <v>1129.3</v>
      </c>
      <c r="F2560">
        <v>5147960</v>
      </c>
      <c r="G2560">
        <v>3.8699999999999998E-2</v>
      </c>
    </row>
    <row r="2561" spans="1:7" x14ac:dyDescent="0.2">
      <c r="A2561" s="1">
        <v>42802</v>
      </c>
      <c r="B2561">
        <v>1147</v>
      </c>
      <c r="C2561">
        <v>1232.7</v>
      </c>
      <c r="D2561">
        <v>1242</v>
      </c>
      <c r="E2561">
        <v>1136.9000000000001</v>
      </c>
      <c r="F2561">
        <v>8613440</v>
      </c>
      <c r="G2561">
        <v>-6.9500000000000006E-2</v>
      </c>
    </row>
    <row r="2562" spans="1:7" x14ac:dyDescent="0.2">
      <c r="A2562" s="1">
        <v>42801</v>
      </c>
      <c r="B2562">
        <v>1232.7</v>
      </c>
      <c r="C2562">
        <v>1277</v>
      </c>
      <c r="D2562">
        <v>1280.9000000000001</v>
      </c>
      <c r="E2562">
        <v>1148.7</v>
      </c>
      <c r="F2562">
        <v>6315840</v>
      </c>
      <c r="G2562">
        <v>-3.4700000000000002E-2</v>
      </c>
    </row>
    <row r="2563" spans="1:7" x14ac:dyDescent="0.2">
      <c r="A2563" s="1">
        <v>42800</v>
      </c>
      <c r="B2563">
        <v>1277</v>
      </c>
      <c r="C2563">
        <v>1271.2</v>
      </c>
      <c r="D2563">
        <v>1280.5999999999999</v>
      </c>
      <c r="E2563">
        <v>1261</v>
      </c>
      <c r="F2563">
        <v>93090</v>
      </c>
      <c r="G2563">
        <v>4.5999999999999999E-3</v>
      </c>
    </row>
    <row r="2564" spans="1:7" x14ac:dyDescent="0.2">
      <c r="A2564" s="1">
        <v>42799</v>
      </c>
      <c r="B2564">
        <v>1271.2</v>
      </c>
      <c r="C2564">
        <v>1264.3</v>
      </c>
      <c r="D2564">
        <v>1273.3</v>
      </c>
      <c r="E2564">
        <v>1242.0999999999999</v>
      </c>
      <c r="F2564">
        <v>1093490</v>
      </c>
      <c r="G2564">
        <v>5.4999999999999997E-3</v>
      </c>
    </row>
    <row r="2565" spans="1:7" x14ac:dyDescent="0.2">
      <c r="A2565" s="1">
        <v>42798</v>
      </c>
      <c r="B2565">
        <v>1264.3</v>
      </c>
      <c r="C2565">
        <v>1283.3</v>
      </c>
      <c r="D2565">
        <v>1285.8</v>
      </c>
      <c r="E2565">
        <v>1228.7</v>
      </c>
      <c r="F2565">
        <v>1613640</v>
      </c>
      <c r="G2565">
        <v>-1.4800000000000001E-2</v>
      </c>
    </row>
    <row r="2566" spans="1:7" x14ac:dyDescent="0.2">
      <c r="A2566" s="1">
        <v>42797</v>
      </c>
      <c r="B2566">
        <v>1283.3</v>
      </c>
      <c r="C2566">
        <v>1255.5</v>
      </c>
      <c r="D2566">
        <v>1291.3</v>
      </c>
      <c r="E2566">
        <v>1250.8</v>
      </c>
      <c r="F2566">
        <v>1883840</v>
      </c>
      <c r="G2566">
        <v>2.2200000000000001E-2</v>
      </c>
    </row>
    <row r="2567" spans="1:7" x14ac:dyDescent="0.2">
      <c r="A2567" s="1">
        <v>42796</v>
      </c>
      <c r="B2567">
        <v>1255.5</v>
      </c>
      <c r="C2567">
        <v>1222.7</v>
      </c>
      <c r="D2567">
        <v>1287</v>
      </c>
      <c r="E2567">
        <v>1212</v>
      </c>
      <c r="F2567">
        <v>3846009.9999999995</v>
      </c>
      <c r="G2567">
        <v>2.6800000000000001E-2</v>
      </c>
    </row>
    <row r="2568" spans="1:7" x14ac:dyDescent="0.2">
      <c r="A2568" s="1">
        <v>42795</v>
      </c>
      <c r="B2568">
        <v>1222.7</v>
      </c>
      <c r="C2568">
        <v>1189.3</v>
      </c>
      <c r="D2568">
        <v>1225</v>
      </c>
      <c r="E2568">
        <v>1154.5999999999999</v>
      </c>
      <c r="F2568">
        <v>767250</v>
      </c>
      <c r="G2568">
        <v>2.81E-2</v>
      </c>
    </row>
    <row r="2569" spans="1:7" x14ac:dyDescent="0.2">
      <c r="A2569" s="1">
        <v>42794</v>
      </c>
      <c r="B2569">
        <v>1189.3</v>
      </c>
      <c r="C2569">
        <v>1188.8</v>
      </c>
      <c r="D2569">
        <v>1208.2</v>
      </c>
      <c r="E2569">
        <v>1175.8</v>
      </c>
      <c r="F2569">
        <v>2933640</v>
      </c>
      <c r="G2569">
        <v>4.0000000000000002E-4</v>
      </c>
    </row>
    <row r="2570" spans="1:7" x14ac:dyDescent="0.2">
      <c r="A2570" s="1">
        <v>42793</v>
      </c>
      <c r="B2570">
        <v>1188.8</v>
      </c>
      <c r="C2570">
        <v>1171.5999999999999</v>
      </c>
      <c r="D2570">
        <v>1195.8</v>
      </c>
      <c r="E2570">
        <v>1164.3</v>
      </c>
      <c r="F2570">
        <v>1667090</v>
      </c>
      <c r="G2570">
        <v>1.47E-2</v>
      </c>
    </row>
    <row r="2571" spans="1:7" x14ac:dyDescent="0.2">
      <c r="A2571" s="1">
        <v>42792</v>
      </c>
      <c r="B2571">
        <v>1171.5999999999999</v>
      </c>
      <c r="C2571">
        <v>1149.0999999999999</v>
      </c>
      <c r="D2571">
        <v>1177.5</v>
      </c>
      <c r="E2571">
        <v>1130.5999999999999</v>
      </c>
      <c r="F2571">
        <v>2369290</v>
      </c>
      <c r="G2571">
        <v>1.9599999999999999E-2</v>
      </c>
    </row>
    <row r="2572" spans="1:7" x14ac:dyDescent="0.2">
      <c r="A2572" s="1">
        <v>42791</v>
      </c>
      <c r="B2572">
        <v>1149.0999999999999</v>
      </c>
      <c r="C2572">
        <v>1176.5</v>
      </c>
      <c r="D2572">
        <v>1180</v>
      </c>
      <c r="E2572">
        <v>1116.2</v>
      </c>
      <c r="F2572">
        <v>3943960</v>
      </c>
      <c r="G2572">
        <v>-2.3300000000000001E-2</v>
      </c>
    </row>
    <row r="2573" spans="1:7" x14ac:dyDescent="0.2">
      <c r="A2573" s="1">
        <v>42790</v>
      </c>
      <c r="B2573">
        <v>1176.5</v>
      </c>
      <c r="C2573">
        <v>1171.9000000000001</v>
      </c>
      <c r="D2573">
        <v>1211.7</v>
      </c>
      <c r="E2573">
        <v>1092.4000000000001</v>
      </c>
      <c r="F2573">
        <v>1838890</v>
      </c>
      <c r="G2573">
        <v>3.8999999999999998E-3</v>
      </c>
    </row>
    <row r="2574" spans="1:7" x14ac:dyDescent="0.2">
      <c r="A2574" s="1">
        <v>42789</v>
      </c>
      <c r="B2574">
        <v>1171.9000000000001</v>
      </c>
      <c r="C2574">
        <v>1120.5</v>
      </c>
      <c r="D2574">
        <v>1181.5999999999999</v>
      </c>
      <c r="E2574">
        <v>1113.5</v>
      </c>
      <c r="F2574">
        <v>4864760</v>
      </c>
      <c r="G2574">
        <v>4.5900000000000003E-2</v>
      </c>
    </row>
    <row r="2575" spans="1:7" x14ac:dyDescent="0.2">
      <c r="A2575" s="1">
        <v>42788</v>
      </c>
      <c r="B2575">
        <v>1120.5</v>
      </c>
      <c r="C2575">
        <v>1119</v>
      </c>
      <c r="D2575">
        <v>1132.3</v>
      </c>
      <c r="E2575">
        <v>1094.8</v>
      </c>
      <c r="F2575">
        <v>4359810</v>
      </c>
      <c r="G2575">
        <v>1.2999999999999999E-3</v>
      </c>
    </row>
    <row r="2576" spans="1:7" x14ac:dyDescent="0.2">
      <c r="A2576" s="1">
        <v>42787</v>
      </c>
      <c r="B2576">
        <v>1119</v>
      </c>
      <c r="C2576">
        <v>1077.5999999999999</v>
      </c>
      <c r="D2576">
        <v>1123</v>
      </c>
      <c r="E2576">
        <v>1073.5</v>
      </c>
      <c r="F2576">
        <v>285250</v>
      </c>
      <c r="G2576">
        <v>3.85E-2</v>
      </c>
    </row>
    <row r="2577" spans="1:7" x14ac:dyDescent="0.2">
      <c r="A2577" s="1">
        <v>42786</v>
      </c>
      <c r="B2577">
        <v>1077.5999999999999</v>
      </c>
      <c r="C2577">
        <v>1048.9000000000001</v>
      </c>
      <c r="D2577">
        <v>1081.8</v>
      </c>
      <c r="E2577">
        <v>1041</v>
      </c>
      <c r="F2577">
        <v>31010</v>
      </c>
      <c r="G2577">
        <v>2.7300000000000001E-2</v>
      </c>
    </row>
    <row r="2578" spans="1:7" x14ac:dyDescent="0.2">
      <c r="A2578" s="1">
        <v>42785</v>
      </c>
      <c r="B2578">
        <v>1048.9000000000001</v>
      </c>
      <c r="C2578">
        <v>1052.3</v>
      </c>
      <c r="D2578">
        <v>1056.5</v>
      </c>
      <c r="E2578">
        <v>1037.7</v>
      </c>
      <c r="F2578">
        <v>1705250</v>
      </c>
      <c r="G2578">
        <v>-3.2000000000000002E-3</v>
      </c>
    </row>
    <row r="2579" spans="1:7" x14ac:dyDescent="0.2">
      <c r="A2579" s="1">
        <v>42784</v>
      </c>
      <c r="B2579">
        <v>1052.3</v>
      </c>
      <c r="C2579">
        <v>1049.4000000000001</v>
      </c>
      <c r="D2579">
        <v>1063.2</v>
      </c>
      <c r="E2579">
        <v>1044.7</v>
      </c>
      <c r="F2579">
        <v>912960</v>
      </c>
      <c r="G2579">
        <v>2.7000000000000001E-3</v>
      </c>
    </row>
    <row r="2580" spans="1:7" x14ac:dyDescent="0.2">
      <c r="A2580" s="1">
        <v>42783</v>
      </c>
      <c r="B2580">
        <v>1049.4000000000001</v>
      </c>
      <c r="C2580">
        <v>1031.9000000000001</v>
      </c>
      <c r="D2580">
        <v>1057.4000000000001</v>
      </c>
      <c r="E2580">
        <v>1025.9000000000001</v>
      </c>
      <c r="F2580">
        <v>3245410</v>
      </c>
      <c r="G2580">
        <v>1.6899999999999998E-2</v>
      </c>
    </row>
    <row r="2581" spans="1:7" x14ac:dyDescent="0.2">
      <c r="A2581" s="1">
        <v>42782</v>
      </c>
      <c r="B2581">
        <v>1031.9000000000001</v>
      </c>
      <c r="C2581">
        <v>1008.2</v>
      </c>
      <c r="D2581">
        <v>1040.3</v>
      </c>
      <c r="E2581">
        <v>1007.4</v>
      </c>
      <c r="F2581">
        <v>304640</v>
      </c>
      <c r="G2581">
        <v>2.35E-2</v>
      </c>
    </row>
    <row r="2582" spans="1:7" x14ac:dyDescent="0.2">
      <c r="A2582" s="1">
        <v>42781</v>
      </c>
      <c r="B2582">
        <v>1008.2</v>
      </c>
      <c r="C2582">
        <v>1008.3</v>
      </c>
      <c r="D2582">
        <v>1010.9</v>
      </c>
      <c r="E2582">
        <v>999.7</v>
      </c>
      <c r="F2582">
        <v>840960</v>
      </c>
      <c r="G2582">
        <v>-1E-4</v>
      </c>
    </row>
    <row r="2583" spans="1:7" x14ac:dyDescent="0.2">
      <c r="A2583" s="1">
        <v>42780</v>
      </c>
      <c r="B2583">
        <v>1008.3</v>
      </c>
      <c r="C2583">
        <v>995.4</v>
      </c>
      <c r="D2583">
        <v>1013.8</v>
      </c>
      <c r="E2583">
        <v>986.5</v>
      </c>
      <c r="F2583">
        <v>2135160</v>
      </c>
      <c r="G2583">
        <v>1.2999999999999999E-2</v>
      </c>
    </row>
    <row r="2584" spans="1:7" x14ac:dyDescent="0.2">
      <c r="A2584" s="1">
        <v>42779</v>
      </c>
      <c r="B2584">
        <v>995.4</v>
      </c>
      <c r="C2584">
        <v>996.5</v>
      </c>
      <c r="D2584">
        <v>1007.6</v>
      </c>
      <c r="E2584">
        <v>975.1</v>
      </c>
      <c r="F2584">
        <v>2994809.9999999995</v>
      </c>
      <c r="G2584">
        <v>-1.1999999999999999E-3</v>
      </c>
    </row>
    <row r="2585" spans="1:7" x14ac:dyDescent="0.2">
      <c r="A2585" s="1">
        <v>42778</v>
      </c>
      <c r="B2585">
        <v>996.5</v>
      </c>
      <c r="C2585">
        <v>1008.3</v>
      </c>
      <c r="D2585">
        <v>1007.8</v>
      </c>
      <c r="E2585">
        <v>992.5</v>
      </c>
      <c r="F2585">
        <v>1106250</v>
      </c>
      <c r="G2585">
        <v>-1.17E-2</v>
      </c>
    </row>
    <row r="2586" spans="1:7" x14ac:dyDescent="0.2">
      <c r="A2586" s="1">
        <v>42777</v>
      </c>
      <c r="B2586">
        <v>1008.3</v>
      </c>
      <c r="C2586">
        <v>997.6</v>
      </c>
      <c r="D2586">
        <v>1014.3</v>
      </c>
      <c r="E2586">
        <v>983.9</v>
      </c>
      <c r="F2586">
        <v>906240</v>
      </c>
      <c r="G2586">
        <v>1.0699999999999999E-2</v>
      </c>
    </row>
    <row r="2587" spans="1:7" x14ac:dyDescent="0.2">
      <c r="A2587" s="1">
        <v>42776</v>
      </c>
      <c r="B2587">
        <v>997.6</v>
      </c>
      <c r="C2587">
        <v>979</v>
      </c>
      <c r="D2587">
        <v>1005.6</v>
      </c>
      <c r="E2587">
        <v>947</v>
      </c>
      <c r="F2587">
        <v>807690</v>
      </c>
      <c r="G2587">
        <v>1.9099999999999999E-2</v>
      </c>
    </row>
    <row r="2588" spans="1:7" x14ac:dyDescent="0.2">
      <c r="A2588" s="1">
        <v>42775</v>
      </c>
      <c r="B2588">
        <v>979</v>
      </c>
      <c r="C2588">
        <v>1055.5</v>
      </c>
      <c r="D2588">
        <v>1073</v>
      </c>
      <c r="E2588">
        <v>924.7</v>
      </c>
      <c r="F2588">
        <v>11006250</v>
      </c>
      <c r="G2588">
        <v>-7.2499999999999995E-2</v>
      </c>
    </row>
    <row r="2589" spans="1:7" x14ac:dyDescent="0.2">
      <c r="A2589" s="1">
        <v>42774</v>
      </c>
      <c r="B2589">
        <v>1055.5</v>
      </c>
      <c r="C2589">
        <v>1049.5999999999999</v>
      </c>
      <c r="D2589">
        <v>1069.2</v>
      </c>
      <c r="E2589">
        <v>1020.3</v>
      </c>
      <c r="F2589">
        <v>977250.00000000012</v>
      </c>
      <c r="G2589">
        <v>5.5999999999999999E-3</v>
      </c>
    </row>
    <row r="2590" spans="1:7" x14ac:dyDescent="0.2">
      <c r="A2590" s="1">
        <v>42773</v>
      </c>
      <c r="B2590">
        <v>1049.5999999999999</v>
      </c>
      <c r="C2590">
        <v>1024.7</v>
      </c>
      <c r="D2590">
        <v>1054.0999999999999</v>
      </c>
      <c r="E2590">
        <v>1019.9</v>
      </c>
      <c r="F2590">
        <v>2175250</v>
      </c>
      <c r="G2590">
        <v>2.4299999999999999E-2</v>
      </c>
    </row>
    <row r="2591" spans="1:7" x14ac:dyDescent="0.2">
      <c r="A2591" s="1">
        <v>42772</v>
      </c>
      <c r="B2591">
        <v>1024.7</v>
      </c>
      <c r="C2591">
        <v>1016.1</v>
      </c>
      <c r="D2591">
        <v>1030.5999999999999</v>
      </c>
      <c r="E2591">
        <v>1010.8</v>
      </c>
      <c r="F2591">
        <v>64040.000000000007</v>
      </c>
      <c r="G2591">
        <v>8.3999999999999995E-3</v>
      </c>
    </row>
    <row r="2592" spans="1:7" x14ac:dyDescent="0.2">
      <c r="A2592" s="1">
        <v>42771</v>
      </c>
      <c r="B2592">
        <v>1016.1</v>
      </c>
      <c r="C2592">
        <v>1031.8</v>
      </c>
      <c r="D2592">
        <v>1033.7</v>
      </c>
      <c r="E2592">
        <v>1004</v>
      </c>
      <c r="F2592">
        <v>186360</v>
      </c>
      <c r="G2592">
        <v>-1.5299999999999999E-2</v>
      </c>
    </row>
    <row r="2593" spans="1:7" x14ac:dyDescent="0.2">
      <c r="A2593" s="1">
        <v>42770</v>
      </c>
      <c r="B2593">
        <v>1031.8</v>
      </c>
      <c r="C2593">
        <v>1013</v>
      </c>
      <c r="D2593">
        <v>1041</v>
      </c>
      <c r="E2593">
        <v>1000.4</v>
      </c>
      <c r="F2593">
        <v>1815160</v>
      </c>
      <c r="G2593">
        <v>1.8599999999999998E-2</v>
      </c>
    </row>
    <row r="2594" spans="1:7" x14ac:dyDescent="0.2">
      <c r="A2594" s="1">
        <v>42769</v>
      </c>
      <c r="B2594">
        <v>1013</v>
      </c>
      <c r="C2594">
        <v>1004</v>
      </c>
      <c r="D2594">
        <v>1023.7</v>
      </c>
      <c r="E2594">
        <v>989.2</v>
      </c>
      <c r="F2594">
        <v>4131890</v>
      </c>
      <c r="G2594">
        <v>8.9999999999999993E-3</v>
      </c>
    </row>
    <row r="2595" spans="1:7" x14ac:dyDescent="0.2">
      <c r="A2595" s="1">
        <v>42768</v>
      </c>
      <c r="B2595">
        <v>1004</v>
      </c>
      <c r="C2595">
        <v>982.4</v>
      </c>
      <c r="D2595">
        <v>1009.1</v>
      </c>
      <c r="E2595">
        <v>973.5</v>
      </c>
      <c r="F2595">
        <v>4373960</v>
      </c>
      <c r="G2595">
        <v>2.1899999999999999E-2</v>
      </c>
    </row>
    <row r="2596" spans="1:7" x14ac:dyDescent="0.2">
      <c r="A2596" s="1">
        <v>42767</v>
      </c>
      <c r="B2596">
        <v>982.4</v>
      </c>
      <c r="C2596">
        <v>965.5</v>
      </c>
      <c r="D2596">
        <v>986.6</v>
      </c>
      <c r="E2596">
        <v>959.8</v>
      </c>
      <c r="F2596">
        <v>994840</v>
      </c>
      <c r="G2596">
        <v>1.7500000000000002E-2</v>
      </c>
    </row>
    <row r="2597" spans="1:7" x14ac:dyDescent="0.2">
      <c r="A2597" s="1">
        <v>42766</v>
      </c>
      <c r="B2597">
        <v>965.5</v>
      </c>
      <c r="C2597">
        <v>920.7</v>
      </c>
      <c r="D2597">
        <v>967.5</v>
      </c>
      <c r="E2597">
        <v>917.4</v>
      </c>
      <c r="F2597">
        <v>3662890</v>
      </c>
      <c r="G2597">
        <v>4.8599999999999997E-2</v>
      </c>
    </row>
    <row r="2598" spans="1:7" x14ac:dyDescent="0.2">
      <c r="A2598" s="1">
        <v>42765</v>
      </c>
      <c r="B2598">
        <v>920.7</v>
      </c>
      <c r="C2598">
        <v>914.5</v>
      </c>
      <c r="D2598">
        <v>922.3</v>
      </c>
      <c r="E2598">
        <v>911.5</v>
      </c>
      <c r="F2598">
        <v>114359.99999999999</v>
      </c>
      <c r="G2598">
        <v>6.7999999999999996E-3</v>
      </c>
    </row>
    <row r="2599" spans="1:7" x14ac:dyDescent="0.2">
      <c r="A2599" s="1">
        <v>42764</v>
      </c>
      <c r="B2599">
        <v>914.5</v>
      </c>
      <c r="C2599">
        <v>918.5</v>
      </c>
      <c r="D2599">
        <v>922.4</v>
      </c>
      <c r="E2599">
        <v>912.7</v>
      </c>
      <c r="F2599">
        <v>55250</v>
      </c>
      <c r="G2599">
        <v>-4.3E-3</v>
      </c>
    </row>
    <row r="2600" spans="1:7" x14ac:dyDescent="0.2">
      <c r="A2600" s="1">
        <v>42763</v>
      </c>
      <c r="B2600">
        <v>918.5</v>
      </c>
      <c r="C2600">
        <v>918</v>
      </c>
      <c r="D2600">
        <v>921.9</v>
      </c>
      <c r="E2600">
        <v>912.8</v>
      </c>
      <c r="F2600">
        <v>443610</v>
      </c>
      <c r="G2600">
        <v>5.0000000000000001E-4</v>
      </c>
    </row>
    <row r="2601" spans="1:7" x14ac:dyDescent="0.2">
      <c r="A2601" s="1">
        <v>42762</v>
      </c>
      <c r="B2601">
        <v>918</v>
      </c>
      <c r="C2601">
        <v>915.6</v>
      </c>
      <c r="D2601">
        <v>922.6</v>
      </c>
      <c r="E2601">
        <v>907.9</v>
      </c>
      <c r="F2601">
        <v>3004090</v>
      </c>
      <c r="G2601">
        <v>2.7000000000000001E-3</v>
      </c>
    </row>
    <row r="2602" spans="1:7" x14ac:dyDescent="0.2">
      <c r="A2602" s="1">
        <v>42761</v>
      </c>
      <c r="B2602">
        <v>915.6</v>
      </c>
      <c r="C2602">
        <v>894.4</v>
      </c>
      <c r="D2602">
        <v>919.3</v>
      </c>
      <c r="E2602">
        <v>893.5</v>
      </c>
      <c r="F2602">
        <v>2704000</v>
      </c>
      <c r="G2602">
        <v>2.3599999999999999E-2</v>
      </c>
    </row>
    <row r="2603" spans="1:7" x14ac:dyDescent="0.2">
      <c r="A2603" s="1">
        <v>42760</v>
      </c>
      <c r="B2603">
        <v>894.4</v>
      </c>
      <c r="C2603">
        <v>893.8</v>
      </c>
      <c r="D2603">
        <v>905.7</v>
      </c>
      <c r="E2603">
        <v>883.6</v>
      </c>
      <c r="F2603">
        <v>3411000</v>
      </c>
      <c r="G2603">
        <v>6.9999999999999999E-4</v>
      </c>
    </row>
    <row r="2604" spans="1:7" x14ac:dyDescent="0.2">
      <c r="A2604" s="1">
        <v>42759</v>
      </c>
      <c r="B2604">
        <v>893.8</v>
      </c>
      <c r="C2604">
        <v>921.5</v>
      </c>
      <c r="D2604">
        <v>925.6</v>
      </c>
      <c r="E2604">
        <v>889.2</v>
      </c>
      <c r="F2604">
        <v>5121690</v>
      </c>
      <c r="G2604">
        <v>-3.0099999999999998E-2</v>
      </c>
    </row>
    <row r="2605" spans="1:7" x14ac:dyDescent="0.2">
      <c r="A2605" s="1">
        <v>42758</v>
      </c>
      <c r="B2605">
        <v>921.5</v>
      </c>
      <c r="C2605">
        <v>918.8</v>
      </c>
      <c r="D2605">
        <v>928</v>
      </c>
      <c r="E2605">
        <v>910.8</v>
      </c>
      <c r="F2605">
        <v>2422760</v>
      </c>
      <c r="G2605">
        <v>2.8999999999999998E-3</v>
      </c>
    </row>
    <row r="2606" spans="1:7" x14ac:dyDescent="0.2">
      <c r="A2606" s="1">
        <v>42757</v>
      </c>
      <c r="B2606">
        <v>918.8</v>
      </c>
      <c r="C2606">
        <v>919.8</v>
      </c>
      <c r="D2606">
        <v>938.4</v>
      </c>
      <c r="E2606">
        <v>888.6</v>
      </c>
      <c r="F2606">
        <v>4457490</v>
      </c>
      <c r="G2606">
        <v>-1.1000000000000001E-3</v>
      </c>
    </row>
    <row r="2607" spans="1:7" x14ac:dyDescent="0.2">
      <c r="A2607" s="1">
        <v>42756</v>
      </c>
      <c r="B2607">
        <v>919.8</v>
      </c>
      <c r="C2607">
        <v>892.9</v>
      </c>
      <c r="D2607">
        <v>928.9</v>
      </c>
      <c r="E2607">
        <v>889.5</v>
      </c>
      <c r="F2607">
        <v>1534440</v>
      </c>
      <c r="G2607">
        <v>3.0200000000000001E-2</v>
      </c>
    </row>
    <row r="2608" spans="1:7" x14ac:dyDescent="0.2">
      <c r="A2608" s="1">
        <v>42755</v>
      </c>
      <c r="B2608">
        <v>892.9</v>
      </c>
      <c r="C2608">
        <v>895.2</v>
      </c>
      <c r="D2608">
        <v>901.5</v>
      </c>
      <c r="E2608">
        <v>878.9</v>
      </c>
      <c r="F2608">
        <v>3381690</v>
      </c>
      <c r="G2608">
        <v>-2.5999999999999999E-3</v>
      </c>
    </row>
    <row r="2609" spans="1:7" x14ac:dyDescent="0.2">
      <c r="A2609" s="1">
        <v>42754</v>
      </c>
      <c r="B2609">
        <v>895.2</v>
      </c>
      <c r="C2609">
        <v>872</v>
      </c>
      <c r="D2609">
        <v>905.3</v>
      </c>
      <c r="E2609">
        <v>870.7</v>
      </c>
      <c r="F2609">
        <v>2571360</v>
      </c>
      <c r="G2609">
        <v>2.6599999999999999E-2</v>
      </c>
    </row>
    <row r="2610" spans="1:7" x14ac:dyDescent="0.2">
      <c r="A2610" s="1">
        <v>42753</v>
      </c>
      <c r="B2610">
        <v>872</v>
      </c>
      <c r="C2610">
        <v>899.7</v>
      </c>
      <c r="D2610">
        <v>913.7</v>
      </c>
      <c r="E2610">
        <v>845.9</v>
      </c>
      <c r="F2610">
        <v>1800760.0000000002</v>
      </c>
      <c r="G2610">
        <v>-3.0700000000000002E-2</v>
      </c>
    </row>
    <row r="2611" spans="1:7" x14ac:dyDescent="0.2">
      <c r="A2611" s="1">
        <v>42752</v>
      </c>
      <c r="B2611">
        <v>899.7</v>
      </c>
      <c r="C2611">
        <v>827.3</v>
      </c>
      <c r="D2611">
        <v>906.4</v>
      </c>
      <c r="E2611">
        <v>825</v>
      </c>
      <c r="F2611">
        <v>1726409.9999999998</v>
      </c>
      <c r="G2611">
        <v>8.7400000000000005E-2</v>
      </c>
    </row>
    <row r="2612" spans="1:7" x14ac:dyDescent="0.2">
      <c r="A2612" s="1">
        <v>42751</v>
      </c>
      <c r="B2612">
        <v>827.3</v>
      </c>
      <c r="C2612">
        <v>821.2</v>
      </c>
      <c r="D2612">
        <v>836.7</v>
      </c>
      <c r="E2612">
        <v>817.7</v>
      </c>
      <c r="F2612">
        <v>730840</v>
      </c>
      <c r="G2612">
        <v>7.4999999999999997E-3</v>
      </c>
    </row>
    <row r="2613" spans="1:7" x14ac:dyDescent="0.2">
      <c r="A2613" s="1">
        <v>42750</v>
      </c>
      <c r="B2613">
        <v>821.2</v>
      </c>
      <c r="C2613">
        <v>819.6</v>
      </c>
      <c r="D2613">
        <v>826.4</v>
      </c>
      <c r="E2613">
        <v>808.6</v>
      </c>
      <c r="F2613">
        <v>976000</v>
      </c>
      <c r="G2613">
        <v>1.9E-3</v>
      </c>
    </row>
    <row r="2614" spans="1:7" x14ac:dyDescent="0.2">
      <c r="A2614" s="1">
        <v>42749</v>
      </c>
      <c r="B2614">
        <v>819.6</v>
      </c>
      <c r="C2614">
        <v>824.8</v>
      </c>
      <c r="D2614">
        <v>838.9</v>
      </c>
      <c r="E2614">
        <v>808.3</v>
      </c>
      <c r="F2614">
        <v>928410</v>
      </c>
      <c r="G2614">
        <v>-6.3E-3</v>
      </c>
    </row>
    <row r="2615" spans="1:7" x14ac:dyDescent="0.2">
      <c r="A2615" s="1">
        <v>42748</v>
      </c>
      <c r="B2615">
        <v>824.8</v>
      </c>
      <c r="C2615">
        <v>810.1</v>
      </c>
      <c r="D2615">
        <v>835</v>
      </c>
      <c r="E2615">
        <v>771</v>
      </c>
      <c r="F2615">
        <v>7727960</v>
      </c>
      <c r="G2615">
        <v>1.8200000000000001E-2</v>
      </c>
    </row>
    <row r="2616" spans="1:7" x14ac:dyDescent="0.2">
      <c r="A2616" s="1">
        <v>42747</v>
      </c>
      <c r="B2616">
        <v>810.1</v>
      </c>
      <c r="C2616">
        <v>785.4</v>
      </c>
      <c r="D2616">
        <v>828.2</v>
      </c>
      <c r="E2616">
        <v>739.5</v>
      </c>
      <c r="F2616">
        <v>2885760</v>
      </c>
      <c r="G2616">
        <v>3.1399999999999997E-2</v>
      </c>
    </row>
    <row r="2617" spans="1:7" x14ac:dyDescent="0.2">
      <c r="A2617" s="1">
        <v>42746</v>
      </c>
      <c r="B2617">
        <v>785.4</v>
      </c>
      <c r="C2617">
        <v>904.4</v>
      </c>
      <c r="D2617">
        <v>917.7</v>
      </c>
      <c r="E2617">
        <v>751.6</v>
      </c>
      <c r="F2617">
        <v>8555360</v>
      </c>
      <c r="G2617">
        <v>-0.13150000000000001</v>
      </c>
    </row>
    <row r="2618" spans="1:7" x14ac:dyDescent="0.2">
      <c r="A2618" s="1">
        <v>42745</v>
      </c>
      <c r="B2618">
        <v>904.4</v>
      </c>
      <c r="C2618">
        <v>899.8</v>
      </c>
      <c r="D2618">
        <v>911.3</v>
      </c>
      <c r="E2618">
        <v>890.1</v>
      </c>
      <c r="F2618">
        <v>3813410</v>
      </c>
      <c r="G2618">
        <v>5.1000000000000004E-3</v>
      </c>
    </row>
    <row r="2619" spans="1:7" x14ac:dyDescent="0.2">
      <c r="A2619" s="1">
        <v>42744</v>
      </c>
      <c r="B2619">
        <v>899.8</v>
      </c>
      <c r="C2619">
        <v>900.9</v>
      </c>
      <c r="D2619">
        <v>910.5</v>
      </c>
      <c r="E2619">
        <v>870.9</v>
      </c>
      <c r="F2619">
        <v>3629640</v>
      </c>
      <c r="G2619">
        <v>-1.1999999999999999E-3</v>
      </c>
    </row>
    <row r="2620" spans="1:7" x14ac:dyDescent="0.2">
      <c r="A2620" s="1">
        <v>42743</v>
      </c>
      <c r="B2620">
        <v>900.9</v>
      </c>
      <c r="C2620">
        <v>888.9</v>
      </c>
      <c r="D2620">
        <v>936.1</v>
      </c>
      <c r="E2620">
        <v>875.8</v>
      </c>
      <c r="F2620">
        <v>6998810</v>
      </c>
      <c r="G2620">
        <v>1.35E-2</v>
      </c>
    </row>
    <row r="2621" spans="1:7" x14ac:dyDescent="0.2">
      <c r="A2621" s="1">
        <v>42742</v>
      </c>
      <c r="B2621">
        <v>888.9</v>
      </c>
      <c r="C2621">
        <v>886.2</v>
      </c>
      <c r="D2621">
        <v>900.9</v>
      </c>
      <c r="E2621">
        <v>806.7</v>
      </c>
      <c r="F2621">
        <v>8623560</v>
      </c>
      <c r="G2621">
        <v>3.0999999999999999E-3</v>
      </c>
    </row>
    <row r="2622" spans="1:7" x14ac:dyDescent="0.2">
      <c r="A2622" s="1">
        <v>42741</v>
      </c>
      <c r="B2622">
        <v>886.2</v>
      </c>
      <c r="C2622">
        <v>989.3</v>
      </c>
      <c r="D2622">
        <v>1027.4000000000001</v>
      </c>
      <c r="E2622">
        <v>852.5</v>
      </c>
      <c r="F2622">
        <v>5634410</v>
      </c>
      <c r="G2622">
        <v>-0.1043</v>
      </c>
    </row>
    <row r="2623" spans="1:7" x14ac:dyDescent="0.2">
      <c r="A2623" s="1">
        <v>42740</v>
      </c>
      <c r="B2623">
        <v>989.3</v>
      </c>
      <c r="C2623">
        <v>1135.4000000000001</v>
      </c>
      <c r="D2623">
        <v>1150.5999999999999</v>
      </c>
      <c r="E2623">
        <v>874.5</v>
      </c>
      <c r="F2623">
        <v>240010</v>
      </c>
      <c r="G2623">
        <v>-0.12859999999999999</v>
      </c>
    </row>
    <row r="2624" spans="1:7" x14ac:dyDescent="0.2">
      <c r="A2624" s="1">
        <v>42739</v>
      </c>
      <c r="B2624">
        <v>1135.4000000000001</v>
      </c>
      <c r="C2624">
        <v>1033.3</v>
      </c>
      <c r="D2624">
        <v>1148.5</v>
      </c>
      <c r="E2624">
        <v>1022.3</v>
      </c>
      <c r="F2624">
        <v>4219290</v>
      </c>
      <c r="G2624">
        <v>9.8799999999999999E-2</v>
      </c>
    </row>
    <row r="2625" spans="1:7" x14ac:dyDescent="0.2">
      <c r="A2625" s="1">
        <v>42738</v>
      </c>
      <c r="B2625">
        <v>1033.3</v>
      </c>
      <c r="C2625">
        <v>1017</v>
      </c>
      <c r="D2625">
        <v>1035.5</v>
      </c>
      <c r="E2625">
        <v>1006.5</v>
      </c>
      <c r="F2625">
        <v>4328410</v>
      </c>
      <c r="G2625">
        <v>1.6E-2</v>
      </c>
    </row>
    <row r="2626" spans="1:7" x14ac:dyDescent="0.2">
      <c r="A2626" s="1">
        <v>42737</v>
      </c>
      <c r="B2626">
        <v>1017</v>
      </c>
      <c r="C2626">
        <v>995.4</v>
      </c>
      <c r="D2626">
        <v>1031.7</v>
      </c>
      <c r="E2626">
        <v>990.2</v>
      </c>
      <c r="F2626">
        <v>6170250</v>
      </c>
      <c r="G2626">
        <v>2.1700000000000001E-2</v>
      </c>
    </row>
    <row r="2627" spans="1:7" x14ac:dyDescent="0.2">
      <c r="A2627" s="1">
        <v>42736</v>
      </c>
      <c r="B2627">
        <v>995.4</v>
      </c>
      <c r="C2627">
        <v>963.4</v>
      </c>
      <c r="D2627">
        <v>1001.6</v>
      </c>
      <c r="E2627">
        <v>956.1</v>
      </c>
      <c r="F2627">
        <v>617250</v>
      </c>
      <c r="G2627">
        <v>3.3300000000000003E-2</v>
      </c>
    </row>
    <row r="2628" spans="1:7" x14ac:dyDescent="0.2">
      <c r="A2628" s="1">
        <v>42735</v>
      </c>
      <c r="B2628">
        <v>963.4</v>
      </c>
      <c r="C2628">
        <v>959</v>
      </c>
      <c r="D2628">
        <v>965.5</v>
      </c>
      <c r="E2628">
        <v>942.4</v>
      </c>
      <c r="F2628">
        <v>1543360</v>
      </c>
      <c r="G2628">
        <v>4.4999999999999997E-3</v>
      </c>
    </row>
    <row r="2629" spans="1:7" x14ac:dyDescent="0.2">
      <c r="A2629" s="1">
        <v>42734</v>
      </c>
      <c r="B2629">
        <v>959</v>
      </c>
      <c r="C2629">
        <v>971.1</v>
      </c>
      <c r="D2629">
        <v>971.6</v>
      </c>
      <c r="E2629">
        <v>927.4</v>
      </c>
      <c r="F2629">
        <v>5950560</v>
      </c>
      <c r="G2629">
        <v>-1.24E-2</v>
      </c>
    </row>
    <row r="2630" spans="1:7" x14ac:dyDescent="0.2">
      <c r="A2630" s="1">
        <v>42733</v>
      </c>
      <c r="B2630">
        <v>971.1</v>
      </c>
      <c r="C2630">
        <v>972.2</v>
      </c>
      <c r="D2630">
        <v>982.6</v>
      </c>
      <c r="E2630">
        <v>949.2</v>
      </c>
      <c r="F2630">
        <v>794690</v>
      </c>
      <c r="G2630">
        <v>-1.1000000000000001E-3</v>
      </c>
    </row>
    <row r="2631" spans="1:7" x14ac:dyDescent="0.2">
      <c r="A2631" s="1">
        <v>42732</v>
      </c>
      <c r="B2631">
        <v>972.2</v>
      </c>
      <c r="C2631">
        <v>925.8</v>
      </c>
      <c r="D2631">
        <v>974.5</v>
      </c>
      <c r="E2631">
        <v>925.5</v>
      </c>
      <c r="F2631">
        <v>2241410</v>
      </c>
      <c r="G2631">
        <v>5.0099999999999999E-2</v>
      </c>
    </row>
    <row r="2632" spans="1:7" x14ac:dyDescent="0.2">
      <c r="A2632" s="1">
        <v>42731</v>
      </c>
      <c r="B2632">
        <v>925.8</v>
      </c>
      <c r="C2632">
        <v>898.4</v>
      </c>
      <c r="D2632">
        <v>937.9</v>
      </c>
      <c r="E2632">
        <v>893.4</v>
      </c>
      <c r="F2632">
        <v>3428610</v>
      </c>
      <c r="G2632">
        <v>3.0499999999999999E-2</v>
      </c>
    </row>
    <row r="2633" spans="1:7" x14ac:dyDescent="0.2">
      <c r="A2633" s="1">
        <v>42730</v>
      </c>
      <c r="B2633">
        <v>898.4</v>
      </c>
      <c r="C2633">
        <v>891.1</v>
      </c>
      <c r="D2633">
        <v>909.3</v>
      </c>
      <c r="E2633">
        <v>885.9</v>
      </c>
      <c r="F2633">
        <v>3064410</v>
      </c>
      <c r="G2633">
        <v>8.2000000000000007E-3</v>
      </c>
    </row>
    <row r="2634" spans="1:7" x14ac:dyDescent="0.2">
      <c r="A2634" s="1">
        <v>42729</v>
      </c>
      <c r="B2634">
        <v>891.1</v>
      </c>
      <c r="C2634">
        <v>891.1</v>
      </c>
      <c r="D2634">
        <v>895.2</v>
      </c>
      <c r="E2634">
        <v>851.4</v>
      </c>
      <c r="F2634">
        <v>2039039.9999999998</v>
      </c>
      <c r="G2634">
        <v>0</v>
      </c>
    </row>
    <row r="2635" spans="1:7" x14ac:dyDescent="0.2">
      <c r="A2635" s="1">
        <v>42728</v>
      </c>
      <c r="B2635">
        <v>891.1</v>
      </c>
      <c r="C2635">
        <v>917.2</v>
      </c>
      <c r="D2635">
        <v>920.5</v>
      </c>
      <c r="E2635">
        <v>880.8</v>
      </c>
      <c r="F2635">
        <v>138090</v>
      </c>
      <c r="G2635">
        <v>-2.8500000000000001E-2</v>
      </c>
    </row>
    <row r="2636" spans="1:7" x14ac:dyDescent="0.2">
      <c r="A2636" s="1">
        <v>42727</v>
      </c>
      <c r="B2636">
        <v>917.2</v>
      </c>
      <c r="C2636">
        <v>860.2</v>
      </c>
      <c r="D2636">
        <v>920.3</v>
      </c>
      <c r="E2636">
        <v>858</v>
      </c>
      <c r="F2636">
        <v>2248840</v>
      </c>
      <c r="G2636">
        <v>6.6299999999999998E-2</v>
      </c>
    </row>
    <row r="2637" spans="1:7" x14ac:dyDescent="0.2">
      <c r="A2637" s="1">
        <v>42726</v>
      </c>
      <c r="B2637">
        <v>860.2</v>
      </c>
      <c r="C2637">
        <v>829.2</v>
      </c>
      <c r="D2637">
        <v>874.7</v>
      </c>
      <c r="E2637">
        <v>828.9</v>
      </c>
      <c r="F2637">
        <v>3951360</v>
      </c>
      <c r="G2637">
        <v>3.73E-2</v>
      </c>
    </row>
    <row r="2638" spans="1:7" x14ac:dyDescent="0.2">
      <c r="A2638" s="1">
        <v>42725</v>
      </c>
      <c r="B2638">
        <v>829.2</v>
      </c>
      <c r="C2638">
        <v>799.1</v>
      </c>
      <c r="D2638">
        <v>833.1</v>
      </c>
      <c r="E2638">
        <v>796</v>
      </c>
      <c r="F2638">
        <v>1893410.0000000002</v>
      </c>
      <c r="G2638">
        <v>3.7699999999999997E-2</v>
      </c>
    </row>
    <row r="2639" spans="1:7" x14ac:dyDescent="0.2">
      <c r="A2639" s="1">
        <v>42724</v>
      </c>
      <c r="B2639">
        <v>799.1</v>
      </c>
      <c r="C2639">
        <v>789.8</v>
      </c>
      <c r="D2639">
        <v>800</v>
      </c>
      <c r="E2639">
        <v>787.1</v>
      </c>
      <c r="F2639">
        <v>1655039.9999999998</v>
      </c>
      <c r="G2639">
        <v>1.18E-2</v>
      </c>
    </row>
    <row r="2640" spans="1:7" x14ac:dyDescent="0.2">
      <c r="A2640" s="1">
        <v>42723</v>
      </c>
      <c r="B2640">
        <v>789.8</v>
      </c>
      <c r="C2640">
        <v>789</v>
      </c>
      <c r="D2640">
        <v>793.7</v>
      </c>
      <c r="E2640">
        <v>786.3</v>
      </c>
      <c r="F2640">
        <v>1171160</v>
      </c>
      <c r="G2640">
        <v>1E-3</v>
      </c>
    </row>
    <row r="2641" spans="1:7" x14ac:dyDescent="0.2">
      <c r="A2641" s="1">
        <v>42722</v>
      </c>
      <c r="B2641">
        <v>789</v>
      </c>
      <c r="C2641">
        <v>787.2</v>
      </c>
      <c r="D2641">
        <v>791.3</v>
      </c>
      <c r="E2641">
        <v>783.8</v>
      </c>
      <c r="F2641">
        <v>770090</v>
      </c>
      <c r="G2641">
        <v>2.3E-3</v>
      </c>
    </row>
    <row r="2642" spans="1:7" x14ac:dyDescent="0.2">
      <c r="A2642" s="1">
        <v>42721</v>
      </c>
      <c r="B2642">
        <v>787.2</v>
      </c>
      <c r="C2642">
        <v>782</v>
      </c>
      <c r="D2642">
        <v>791.6</v>
      </c>
      <c r="E2642">
        <v>779.4</v>
      </c>
      <c r="F2642">
        <v>1367640</v>
      </c>
      <c r="G2642">
        <v>6.4999999999999997E-3</v>
      </c>
    </row>
    <row r="2643" spans="1:7" x14ac:dyDescent="0.2">
      <c r="A2643" s="1">
        <v>42720</v>
      </c>
      <c r="B2643">
        <v>782</v>
      </c>
      <c r="C2643">
        <v>775.2</v>
      </c>
      <c r="D2643">
        <v>783.9</v>
      </c>
      <c r="E2643">
        <v>773.3</v>
      </c>
      <c r="F2643">
        <v>1684210</v>
      </c>
      <c r="G2643">
        <v>8.8000000000000005E-3</v>
      </c>
    </row>
    <row r="2644" spans="1:7" x14ac:dyDescent="0.2">
      <c r="A2644" s="1">
        <v>42719</v>
      </c>
      <c r="B2644">
        <v>775.2</v>
      </c>
      <c r="C2644">
        <v>776.5</v>
      </c>
      <c r="D2644">
        <v>780.3</v>
      </c>
      <c r="E2644">
        <v>773.1</v>
      </c>
      <c r="F2644">
        <v>576840</v>
      </c>
      <c r="G2644">
        <v>-1.6999999999999999E-3</v>
      </c>
    </row>
    <row r="2645" spans="1:7" x14ac:dyDescent="0.2">
      <c r="A2645" s="1">
        <v>42718</v>
      </c>
      <c r="B2645">
        <v>776.5</v>
      </c>
      <c r="C2645">
        <v>778.7</v>
      </c>
      <c r="D2645">
        <v>780.8</v>
      </c>
      <c r="E2645">
        <v>771</v>
      </c>
      <c r="F2645">
        <v>1932840</v>
      </c>
      <c r="G2645">
        <v>-2.8999999999999998E-3</v>
      </c>
    </row>
    <row r="2646" spans="1:7" x14ac:dyDescent="0.2">
      <c r="A2646" s="1">
        <v>42717</v>
      </c>
      <c r="B2646">
        <v>778.7</v>
      </c>
      <c r="C2646">
        <v>778.5</v>
      </c>
      <c r="D2646">
        <v>790.3</v>
      </c>
      <c r="E2646">
        <v>767.8</v>
      </c>
      <c r="F2646">
        <v>364210</v>
      </c>
      <c r="G2646">
        <v>2.9999999999999997E-4</v>
      </c>
    </row>
    <row r="2647" spans="1:7" x14ac:dyDescent="0.2">
      <c r="A2647" s="1">
        <v>42716</v>
      </c>
      <c r="B2647">
        <v>778.5</v>
      </c>
      <c r="C2647">
        <v>767.9</v>
      </c>
      <c r="D2647">
        <v>781.3</v>
      </c>
      <c r="E2647">
        <v>767.9</v>
      </c>
      <c r="F2647">
        <v>2185760</v>
      </c>
      <c r="G2647">
        <v>1.38E-2</v>
      </c>
    </row>
    <row r="2648" spans="1:7" x14ac:dyDescent="0.2">
      <c r="A2648" s="1">
        <v>42715</v>
      </c>
      <c r="B2648">
        <v>767.9</v>
      </c>
      <c r="C2648">
        <v>774</v>
      </c>
      <c r="D2648">
        <v>774.2</v>
      </c>
      <c r="E2648">
        <v>763</v>
      </c>
      <c r="F2648">
        <v>239960</v>
      </c>
      <c r="G2648">
        <v>-7.9000000000000008E-3</v>
      </c>
    </row>
    <row r="2649" spans="1:7" x14ac:dyDescent="0.2">
      <c r="A2649" s="1">
        <v>42714</v>
      </c>
      <c r="B2649">
        <v>774</v>
      </c>
      <c r="C2649">
        <v>770.5</v>
      </c>
      <c r="D2649">
        <v>777</v>
      </c>
      <c r="E2649">
        <v>769.2</v>
      </c>
      <c r="F2649">
        <v>36040</v>
      </c>
      <c r="G2649">
        <v>4.5999999999999999E-3</v>
      </c>
    </row>
    <row r="2650" spans="1:7" x14ac:dyDescent="0.2">
      <c r="A2650" s="1">
        <v>42713</v>
      </c>
      <c r="B2650">
        <v>770.5</v>
      </c>
      <c r="C2650">
        <v>768.5</v>
      </c>
      <c r="D2650">
        <v>773.5</v>
      </c>
      <c r="E2650">
        <v>765</v>
      </c>
      <c r="F2650">
        <v>435240</v>
      </c>
      <c r="G2650">
        <v>2.5999999999999999E-3</v>
      </c>
    </row>
    <row r="2651" spans="1:7" x14ac:dyDescent="0.2">
      <c r="A2651" s="1">
        <v>42712</v>
      </c>
      <c r="B2651">
        <v>768.5</v>
      </c>
      <c r="C2651">
        <v>765.6</v>
      </c>
      <c r="D2651">
        <v>773.4</v>
      </c>
      <c r="E2651">
        <v>761.2</v>
      </c>
      <c r="F2651">
        <v>2244840</v>
      </c>
      <c r="G2651">
        <v>3.8E-3</v>
      </c>
    </row>
    <row r="2652" spans="1:7" x14ac:dyDescent="0.2">
      <c r="A2652" s="1">
        <v>42711</v>
      </c>
      <c r="B2652">
        <v>765.6</v>
      </c>
      <c r="C2652">
        <v>758.2</v>
      </c>
      <c r="D2652">
        <v>769</v>
      </c>
      <c r="E2652">
        <v>754.3</v>
      </c>
      <c r="F2652">
        <v>3033690</v>
      </c>
      <c r="G2652">
        <v>9.7000000000000003E-3</v>
      </c>
    </row>
    <row r="2653" spans="1:7" x14ac:dyDescent="0.2">
      <c r="A2653" s="1">
        <v>42710</v>
      </c>
      <c r="B2653">
        <v>758.2</v>
      </c>
      <c r="C2653">
        <v>754.3</v>
      </c>
      <c r="D2653">
        <v>762.5</v>
      </c>
      <c r="E2653">
        <v>750.9</v>
      </c>
      <c r="F2653">
        <v>1437490</v>
      </c>
      <c r="G2653">
        <v>5.1000000000000004E-3</v>
      </c>
    </row>
    <row r="2654" spans="1:7" x14ac:dyDescent="0.2">
      <c r="A2654" s="1">
        <v>42709</v>
      </c>
      <c r="B2654">
        <v>754.3</v>
      </c>
      <c r="C2654">
        <v>766.4</v>
      </c>
      <c r="D2654">
        <v>769.2</v>
      </c>
      <c r="E2654">
        <v>746</v>
      </c>
      <c r="F2654">
        <v>869890</v>
      </c>
      <c r="G2654">
        <v>-1.5699999999999999E-2</v>
      </c>
    </row>
    <row r="2655" spans="1:7" x14ac:dyDescent="0.2">
      <c r="A2655" s="1">
        <v>42708</v>
      </c>
      <c r="B2655">
        <v>766.4</v>
      </c>
      <c r="C2655">
        <v>764.2</v>
      </c>
      <c r="D2655">
        <v>769.2</v>
      </c>
      <c r="E2655">
        <v>758.8</v>
      </c>
      <c r="F2655">
        <v>306560</v>
      </c>
      <c r="G2655">
        <v>2.8E-3</v>
      </c>
    </row>
    <row r="2656" spans="1:7" x14ac:dyDescent="0.2">
      <c r="A2656" s="1">
        <v>42707</v>
      </c>
      <c r="B2656">
        <v>764.2</v>
      </c>
      <c r="C2656">
        <v>770.9</v>
      </c>
      <c r="D2656">
        <v>772.3</v>
      </c>
      <c r="E2656">
        <v>755.8</v>
      </c>
      <c r="F2656">
        <v>1730250.0000000002</v>
      </c>
      <c r="G2656">
        <v>-8.6999999999999994E-3</v>
      </c>
    </row>
    <row r="2657" spans="1:7" x14ac:dyDescent="0.2">
      <c r="A2657" s="1">
        <v>42706</v>
      </c>
      <c r="B2657">
        <v>770.9</v>
      </c>
      <c r="C2657">
        <v>752.6</v>
      </c>
      <c r="D2657">
        <v>779</v>
      </c>
      <c r="E2657">
        <v>752.3</v>
      </c>
      <c r="F2657">
        <v>1390840</v>
      </c>
      <c r="G2657">
        <v>2.4299999999999999E-2</v>
      </c>
    </row>
    <row r="2658" spans="1:7" x14ac:dyDescent="0.2">
      <c r="A2658" s="1">
        <v>42705</v>
      </c>
      <c r="B2658">
        <v>752.6</v>
      </c>
      <c r="C2658">
        <v>742.5</v>
      </c>
      <c r="D2658">
        <v>755.5</v>
      </c>
      <c r="E2658">
        <v>741.1</v>
      </c>
      <c r="F2658">
        <v>162090</v>
      </c>
      <c r="G2658">
        <v>1.37E-2</v>
      </c>
    </row>
    <row r="2659" spans="1:7" x14ac:dyDescent="0.2">
      <c r="A2659" s="1">
        <v>42704</v>
      </c>
      <c r="B2659">
        <v>742.5</v>
      </c>
      <c r="C2659">
        <v>732.6</v>
      </c>
      <c r="D2659">
        <v>745.4</v>
      </c>
      <c r="E2659">
        <v>730.6</v>
      </c>
      <c r="F2659">
        <v>1099840</v>
      </c>
      <c r="G2659">
        <v>1.3599999999999999E-2</v>
      </c>
    </row>
    <row r="2660" spans="1:7" x14ac:dyDescent="0.2">
      <c r="A2660" s="1">
        <v>42703</v>
      </c>
      <c r="B2660">
        <v>732.6</v>
      </c>
      <c r="C2660">
        <v>733.3</v>
      </c>
      <c r="D2660">
        <v>737</v>
      </c>
      <c r="E2660">
        <v>727.8</v>
      </c>
      <c r="F2660">
        <v>1856490</v>
      </c>
      <c r="G2660">
        <v>-1E-3</v>
      </c>
    </row>
    <row r="2661" spans="1:7" x14ac:dyDescent="0.2">
      <c r="A2661" s="1">
        <v>42702</v>
      </c>
      <c r="B2661">
        <v>733.3</v>
      </c>
      <c r="C2661">
        <v>729.4</v>
      </c>
      <c r="D2661">
        <v>738.1</v>
      </c>
      <c r="E2661">
        <v>727.7</v>
      </c>
      <c r="F2661">
        <v>409439.99999999994</v>
      </c>
      <c r="G2661">
        <v>5.3E-3</v>
      </c>
    </row>
    <row r="2662" spans="1:7" x14ac:dyDescent="0.2">
      <c r="A2662" s="1">
        <v>42701</v>
      </c>
      <c r="B2662">
        <v>729.4</v>
      </c>
      <c r="C2662">
        <v>734.1</v>
      </c>
      <c r="D2662">
        <v>738.3</v>
      </c>
      <c r="E2662">
        <v>727.1</v>
      </c>
      <c r="F2662">
        <v>747250</v>
      </c>
      <c r="G2662">
        <v>-6.4000000000000003E-3</v>
      </c>
    </row>
    <row r="2663" spans="1:7" x14ac:dyDescent="0.2">
      <c r="A2663" s="1">
        <v>42700</v>
      </c>
      <c r="B2663">
        <v>734.1</v>
      </c>
      <c r="C2663">
        <v>740.4</v>
      </c>
      <c r="D2663">
        <v>741</v>
      </c>
      <c r="E2663">
        <v>725.6</v>
      </c>
      <c r="F2663">
        <v>1309640</v>
      </c>
      <c r="G2663">
        <v>-8.3999999999999995E-3</v>
      </c>
    </row>
    <row r="2664" spans="1:7" x14ac:dyDescent="0.2">
      <c r="A2664" s="1">
        <v>42699</v>
      </c>
      <c r="B2664">
        <v>740.4</v>
      </c>
      <c r="C2664">
        <v>735.3</v>
      </c>
      <c r="D2664">
        <v>741.3</v>
      </c>
      <c r="E2664">
        <v>729</v>
      </c>
      <c r="F2664">
        <v>2452250</v>
      </c>
      <c r="G2664">
        <v>6.8999999999999999E-3</v>
      </c>
    </row>
    <row r="2665" spans="1:7" x14ac:dyDescent="0.2">
      <c r="A2665" s="1">
        <v>42698</v>
      </c>
      <c r="B2665">
        <v>735.3</v>
      </c>
      <c r="C2665">
        <v>741.1</v>
      </c>
      <c r="D2665">
        <v>744.2</v>
      </c>
      <c r="E2665">
        <v>726.2</v>
      </c>
      <c r="F2665">
        <v>893760</v>
      </c>
      <c r="G2665">
        <v>-7.7999999999999996E-3</v>
      </c>
    </row>
    <row r="2666" spans="1:7" x14ac:dyDescent="0.2">
      <c r="A2666" s="1">
        <v>42697</v>
      </c>
      <c r="B2666">
        <v>741.1</v>
      </c>
      <c r="C2666">
        <v>749.3</v>
      </c>
      <c r="D2666">
        <v>750.9</v>
      </c>
      <c r="E2666">
        <v>731.3</v>
      </c>
      <c r="F2666">
        <v>3294690</v>
      </c>
      <c r="G2666">
        <v>-1.0999999999999999E-2</v>
      </c>
    </row>
    <row r="2667" spans="1:7" x14ac:dyDescent="0.2">
      <c r="A2667" s="1">
        <v>42696</v>
      </c>
      <c r="B2667">
        <v>749.3</v>
      </c>
      <c r="C2667">
        <v>736.2</v>
      </c>
      <c r="D2667">
        <v>754</v>
      </c>
      <c r="E2667">
        <v>730.6</v>
      </c>
      <c r="F2667">
        <v>1955360</v>
      </c>
      <c r="G2667">
        <v>1.7899999999999999E-2</v>
      </c>
    </row>
    <row r="2668" spans="1:7" x14ac:dyDescent="0.2">
      <c r="A2668" s="1">
        <v>42695</v>
      </c>
      <c r="B2668">
        <v>736.2</v>
      </c>
      <c r="C2668">
        <v>728.5</v>
      </c>
      <c r="D2668">
        <v>744.3</v>
      </c>
      <c r="E2668">
        <v>726.5</v>
      </c>
      <c r="F2668">
        <v>1658010</v>
      </c>
      <c r="G2668">
        <v>1.0500000000000001E-2</v>
      </c>
    </row>
    <row r="2669" spans="1:7" x14ac:dyDescent="0.2">
      <c r="A2669" s="1">
        <v>42694</v>
      </c>
      <c r="B2669">
        <v>728.5</v>
      </c>
      <c r="C2669">
        <v>747.9</v>
      </c>
      <c r="D2669">
        <v>752.3</v>
      </c>
      <c r="E2669">
        <v>712.8</v>
      </c>
      <c r="F2669">
        <v>1991640</v>
      </c>
      <c r="G2669">
        <v>-2.5899999999999999E-2</v>
      </c>
    </row>
    <row r="2670" spans="1:7" x14ac:dyDescent="0.2">
      <c r="A2670" s="1">
        <v>42693</v>
      </c>
      <c r="B2670">
        <v>747.9</v>
      </c>
      <c r="C2670">
        <v>747</v>
      </c>
      <c r="D2670">
        <v>755.3</v>
      </c>
      <c r="E2670">
        <v>737.4</v>
      </c>
      <c r="F2670">
        <v>1614690</v>
      </c>
      <c r="G2670">
        <v>1.1999999999999999E-3</v>
      </c>
    </row>
    <row r="2671" spans="1:7" x14ac:dyDescent="0.2">
      <c r="A2671" s="1">
        <v>42692</v>
      </c>
      <c r="B2671">
        <v>747</v>
      </c>
      <c r="C2671">
        <v>737.5</v>
      </c>
      <c r="D2671">
        <v>751.4</v>
      </c>
      <c r="E2671">
        <v>731</v>
      </c>
      <c r="F2671">
        <v>2819410</v>
      </c>
      <c r="G2671">
        <v>1.2800000000000001E-2</v>
      </c>
    </row>
    <row r="2672" spans="1:7" x14ac:dyDescent="0.2">
      <c r="A2672" s="1">
        <v>42691</v>
      </c>
      <c r="B2672">
        <v>737.5</v>
      </c>
      <c r="C2672">
        <v>740.3</v>
      </c>
      <c r="D2672">
        <v>751.9</v>
      </c>
      <c r="E2672">
        <v>730.1</v>
      </c>
      <c r="F2672">
        <v>4833290</v>
      </c>
      <c r="G2672">
        <v>-3.7000000000000002E-3</v>
      </c>
    </row>
    <row r="2673" spans="1:7" x14ac:dyDescent="0.2">
      <c r="A2673" s="1">
        <v>42690</v>
      </c>
      <c r="B2673">
        <v>740.3</v>
      </c>
      <c r="C2673">
        <v>711.1</v>
      </c>
      <c r="D2673">
        <v>746</v>
      </c>
      <c r="E2673">
        <v>708.1</v>
      </c>
      <c r="F2673">
        <v>4535490</v>
      </c>
      <c r="G2673">
        <v>4.1000000000000002E-2</v>
      </c>
    </row>
    <row r="2674" spans="1:7" x14ac:dyDescent="0.2">
      <c r="A2674" s="1">
        <v>42689</v>
      </c>
      <c r="B2674">
        <v>711.1</v>
      </c>
      <c r="C2674">
        <v>704.6</v>
      </c>
      <c r="D2674">
        <v>716.9</v>
      </c>
      <c r="E2674">
        <v>697.9</v>
      </c>
      <c r="F2674">
        <v>1656000</v>
      </c>
      <c r="G2674">
        <v>9.2999999999999992E-3</v>
      </c>
    </row>
    <row r="2675" spans="1:7" x14ac:dyDescent="0.2">
      <c r="A2675" s="1">
        <v>42688</v>
      </c>
      <c r="B2675">
        <v>704.6</v>
      </c>
      <c r="C2675">
        <v>702</v>
      </c>
      <c r="D2675">
        <v>708</v>
      </c>
      <c r="E2675">
        <v>696.1</v>
      </c>
      <c r="F2675">
        <v>2831250</v>
      </c>
      <c r="G2675">
        <v>3.7000000000000002E-3</v>
      </c>
    </row>
    <row r="2676" spans="1:7" x14ac:dyDescent="0.2">
      <c r="A2676" s="1">
        <v>42687</v>
      </c>
      <c r="B2676">
        <v>702</v>
      </c>
      <c r="C2676">
        <v>704.3</v>
      </c>
      <c r="D2676">
        <v>705.6</v>
      </c>
      <c r="E2676">
        <v>685</v>
      </c>
      <c r="F2676">
        <v>505960</v>
      </c>
      <c r="G2676">
        <v>-3.3E-3</v>
      </c>
    </row>
    <row r="2677" spans="1:7" x14ac:dyDescent="0.2">
      <c r="A2677" s="1">
        <v>42686</v>
      </c>
      <c r="B2677">
        <v>704.3</v>
      </c>
      <c r="C2677">
        <v>715</v>
      </c>
      <c r="D2677">
        <v>717.4</v>
      </c>
      <c r="E2677">
        <v>701.1</v>
      </c>
      <c r="F2677">
        <v>1656000</v>
      </c>
      <c r="G2677">
        <v>-1.4999999999999999E-2</v>
      </c>
    </row>
    <row r="2678" spans="1:7" x14ac:dyDescent="0.2">
      <c r="A2678" s="1">
        <v>42685</v>
      </c>
      <c r="B2678">
        <v>715</v>
      </c>
      <c r="C2678">
        <v>714.6</v>
      </c>
      <c r="D2678">
        <v>719.8</v>
      </c>
      <c r="E2678">
        <v>711.7</v>
      </c>
      <c r="F2678">
        <v>1483640</v>
      </c>
      <c r="G2678">
        <v>5.9999999999999995E-4</v>
      </c>
    </row>
    <row r="2679" spans="1:7" x14ac:dyDescent="0.2">
      <c r="A2679" s="1">
        <v>42684</v>
      </c>
      <c r="B2679">
        <v>714.6</v>
      </c>
      <c r="C2679">
        <v>721.4</v>
      </c>
      <c r="D2679">
        <v>723</v>
      </c>
      <c r="E2679">
        <v>707.3</v>
      </c>
      <c r="F2679">
        <v>1099890</v>
      </c>
      <c r="G2679">
        <v>-9.4999999999999998E-3</v>
      </c>
    </row>
    <row r="2680" spans="1:7" x14ac:dyDescent="0.2">
      <c r="A2680" s="1">
        <v>42683</v>
      </c>
      <c r="B2680">
        <v>721.4</v>
      </c>
      <c r="C2680">
        <v>710.9</v>
      </c>
      <c r="D2680">
        <v>741.2</v>
      </c>
      <c r="E2680">
        <v>707.1</v>
      </c>
      <c r="F2680">
        <v>4949000</v>
      </c>
      <c r="G2680">
        <v>1.4800000000000001E-2</v>
      </c>
    </row>
    <row r="2681" spans="1:7" x14ac:dyDescent="0.2">
      <c r="A2681" s="1">
        <v>42682</v>
      </c>
      <c r="B2681">
        <v>710.9</v>
      </c>
      <c r="C2681">
        <v>705.4</v>
      </c>
      <c r="D2681">
        <v>714.6</v>
      </c>
      <c r="E2681">
        <v>701</v>
      </c>
      <c r="F2681">
        <v>2900290</v>
      </c>
      <c r="G2681">
        <v>7.7999999999999996E-3</v>
      </c>
    </row>
    <row r="2682" spans="1:7" x14ac:dyDescent="0.2">
      <c r="A2682" s="1">
        <v>42681</v>
      </c>
      <c r="B2682">
        <v>705.4</v>
      </c>
      <c r="C2682">
        <v>709.9</v>
      </c>
      <c r="D2682">
        <v>711.7</v>
      </c>
      <c r="E2682">
        <v>698.3</v>
      </c>
      <c r="F2682">
        <v>2274760</v>
      </c>
      <c r="G2682">
        <v>-6.4000000000000003E-3</v>
      </c>
    </row>
    <row r="2683" spans="1:7" x14ac:dyDescent="0.2">
      <c r="A2683" s="1">
        <v>42680</v>
      </c>
      <c r="B2683">
        <v>709.9</v>
      </c>
      <c r="C2683">
        <v>702.1</v>
      </c>
      <c r="D2683">
        <v>714.1</v>
      </c>
      <c r="E2683">
        <v>697.6</v>
      </c>
      <c r="F2683">
        <v>2090610</v>
      </c>
      <c r="G2683">
        <v>1.11E-2</v>
      </c>
    </row>
    <row r="2684" spans="1:7" x14ac:dyDescent="0.2">
      <c r="A2684" s="1">
        <v>42679</v>
      </c>
      <c r="B2684">
        <v>702.1</v>
      </c>
      <c r="C2684">
        <v>702.1</v>
      </c>
      <c r="D2684">
        <v>706.4</v>
      </c>
      <c r="E2684">
        <v>694</v>
      </c>
      <c r="F2684">
        <v>44040</v>
      </c>
      <c r="G2684">
        <v>0</v>
      </c>
    </row>
    <row r="2685" spans="1:7" x14ac:dyDescent="0.2">
      <c r="A2685" s="1">
        <v>42678</v>
      </c>
      <c r="B2685">
        <v>702.1</v>
      </c>
      <c r="C2685">
        <v>684.9</v>
      </c>
      <c r="D2685">
        <v>706.6</v>
      </c>
      <c r="E2685">
        <v>681.3</v>
      </c>
      <c r="F2685">
        <v>1157760</v>
      </c>
      <c r="G2685">
        <v>2.5100000000000001E-2</v>
      </c>
    </row>
    <row r="2686" spans="1:7" x14ac:dyDescent="0.2">
      <c r="A2686" s="1">
        <v>42677</v>
      </c>
      <c r="B2686">
        <v>684.9</v>
      </c>
      <c r="C2686">
        <v>733.5</v>
      </c>
      <c r="D2686">
        <v>744.4</v>
      </c>
      <c r="E2686">
        <v>670.4</v>
      </c>
      <c r="F2686">
        <v>3952810</v>
      </c>
      <c r="G2686">
        <v>-6.6299999999999998E-2</v>
      </c>
    </row>
    <row r="2687" spans="1:7" x14ac:dyDescent="0.2">
      <c r="A2687" s="1">
        <v>42676</v>
      </c>
      <c r="B2687">
        <v>733.5</v>
      </c>
      <c r="C2687">
        <v>726.8</v>
      </c>
      <c r="D2687">
        <v>735.8</v>
      </c>
      <c r="E2687">
        <v>718.1</v>
      </c>
      <c r="F2687">
        <v>156160</v>
      </c>
      <c r="G2687">
        <v>9.2999999999999992E-3</v>
      </c>
    </row>
    <row r="2688" spans="1:7" x14ac:dyDescent="0.2">
      <c r="A2688" s="1">
        <v>42675</v>
      </c>
      <c r="B2688">
        <v>726.8</v>
      </c>
      <c r="C2688">
        <v>698.7</v>
      </c>
      <c r="D2688">
        <v>734.4</v>
      </c>
      <c r="E2688">
        <v>695.2</v>
      </c>
      <c r="F2688">
        <v>476489.99999999994</v>
      </c>
      <c r="G2688">
        <v>4.02E-2</v>
      </c>
    </row>
    <row r="2689" spans="1:7" x14ac:dyDescent="0.2">
      <c r="A2689" s="1">
        <v>42674</v>
      </c>
      <c r="B2689">
        <v>698.7</v>
      </c>
      <c r="C2689">
        <v>697.3</v>
      </c>
      <c r="D2689">
        <v>707.2</v>
      </c>
      <c r="E2689">
        <v>682.2</v>
      </c>
      <c r="F2689">
        <v>190250</v>
      </c>
      <c r="G2689">
        <v>2E-3</v>
      </c>
    </row>
    <row r="2690" spans="1:7" x14ac:dyDescent="0.2">
      <c r="A2690" s="1">
        <v>42673</v>
      </c>
      <c r="B2690">
        <v>697.3</v>
      </c>
      <c r="C2690">
        <v>715</v>
      </c>
      <c r="D2690">
        <v>714.9</v>
      </c>
      <c r="E2690">
        <v>689.5</v>
      </c>
      <c r="F2690">
        <v>1297890</v>
      </c>
      <c r="G2690">
        <v>-2.47E-2</v>
      </c>
    </row>
    <row r="2691" spans="1:7" x14ac:dyDescent="0.2">
      <c r="A2691" s="1">
        <v>42672</v>
      </c>
      <c r="B2691">
        <v>715</v>
      </c>
      <c r="C2691">
        <v>686.2</v>
      </c>
      <c r="D2691">
        <v>720.2</v>
      </c>
      <c r="E2691">
        <v>685.2</v>
      </c>
      <c r="F2691">
        <v>162090</v>
      </c>
      <c r="G2691">
        <v>4.1799999999999997E-2</v>
      </c>
    </row>
    <row r="2692" spans="1:7" x14ac:dyDescent="0.2">
      <c r="A2692" s="1">
        <v>42671</v>
      </c>
      <c r="B2692">
        <v>686.2</v>
      </c>
      <c r="C2692">
        <v>682.3</v>
      </c>
      <c r="D2692">
        <v>688.4</v>
      </c>
      <c r="E2692">
        <v>678.6</v>
      </c>
      <c r="F2692">
        <v>3780090</v>
      </c>
      <c r="G2692">
        <v>5.7999999999999996E-3</v>
      </c>
    </row>
    <row r="2693" spans="1:7" x14ac:dyDescent="0.2">
      <c r="A2693" s="1">
        <v>42670</v>
      </c>
      <c r="B2693">
        <v>682.3</v>
      </c>
      <c r="C2693">
        <v>674.7</v>
      </c>
      <c r="D2693">
        <v>687.9</v>
      </c>
      <c r="E2693">
        <v>672.3</v>
      </c>
      <c r="F2693">
        <v>2607360</v>
      </c>
      <c r="G2693">
        <v>1.1299999999999999E-2</v>
      </c>
    </row>
    <row r="2694" spans="1:7" x14ac:dyDescent="0.2">
      <c r="A2694" s="1">
        <v>42669</v>
      </c>
      <c r="B2694">
        <v>674.7</v>
      </c>
      <c r="C2694">
        <v>651</v>
      </c>
      <c r="D2694">
        <v>678.4</v>
      </c>
      <c r="E2694">
        <v>651.4</v>
      </c>
      <c r="F2694">
        <v>3193890</v>
      </c>
      <c r="G2694">
        <v>3.6400000000000002E-2</v>
      </c>
    </row>
    <row r="2695" spans="1:7" x14ac:dyDescent="0.2">
      <c r="A2695" s="1">
        <v>42668</v>
      </c>
      <c r="B2695">
        <v>651</v>
      </c>
      <c r="C2695">
        <v>650.5</v>
      </c>
      <c r="D2695">
        <v>662.5</v>
      </c>
      <c r="E2695">
        <v>647.70000000000005</v>
      </c>
      <c r="F2695">
        <v>2718760</v>
      </c>
      <c r="G2695">
        <v>8.0000000000000004E-4</v>
      </c>
    </row>
    <row r="2696" spans="1:7" x14ac:dyDescent="0.2">
      <c r="A2696" s="1">
        <v>42667</v>
      </c>
      <c r="B2696">
        <v>650.5</v>
      </c>
      <c r="C2696">
        <v>653</v>
      </c>
      <c r="D2696">
        <v>654.29999999999995</v>
      </c>
      <c r="E2696">
        <v>645.70000000000005</v>
      </c>
      <c r="F2696">
        <v>797760</v>
      </c>
      <c r="G2696">
        <v>-3.8999999999999998E-3</v>
      </c>
    </row>
    <row r="2697" spans="1:7" x14ac:dyDescent="0.2">
      <c r="A2697" s="1">
        <v>42666</v>
      </c>
      <c r="B2697">
        <v>653</v>
      </c>
      <c r="C2697">
        <v>655.5</v>
      </c>
      <c r="D2697">
        <v>661.2</v>
      </c>
      <c r="E2697">
        <v>648.79999999999995</v>
      </c>
      <c r="F2697">
        <v>1993810</v>
      </c>
      <c r="G2697">
        <v>-3.7000000000000002E-3</v>
      </c>
    </row>
    <row r="2698" spans="1:7" x14ac:dyDescent="0.2">
      <c r="A2698" s="1">
        <v>42665</v>
      </c>
      <c r="B2698">
        <v>655.5</v>
      </c>
      <c r="C2698">
        <v>630.5</v>
      </c>
      <c r="D2698">
        <v>659.9</v>
      </c>
      <c r="E2698">
        <v>629.70000000000005</v>
      </c>
      <c r="F2698">
        <v>371000</v>
      </c>
      <c r="G2698">
        <v>3.9699999999999999E-2</v>
      </c>
    </row>
    <row r="2699" spans="1:7" x14ac:dyDescent="0.2">
      <c r="A2699" s="1">
        <v>42664</v>
      </c>
      <c r="B2699">
        <v>630.5</v>
      </c>
      <c r="C2699">
        <v>628.29999999999995</v>
      </c>
      <c r="D2699">
        <v>633.29999999999995</v>
      </c>
      <c r="E2699">
        <v>627.6</v>
      </c>
      <c r="F2699">
        <v>252810</v>
      </c>
      <c r="G2699">
        <v>3.3999999999999998E-3</v>
      </c>
    </row>
    <row r="2700" spans="1:7" x14ac:dyDescent="0.2">
      <c r="A2700" s="1">
        <v>42663</v>
      </c>
      <c r="B2700">
        <v>628.29999999999995</v>
      </c>
      <c r="C2700">
        <v>629.1</v>
      </c>
      <c r="D2700">
        <v>630.79999999999995</v>
      </c>
      <c r="E2700">
        <v>625.5</v>
      </c>
      <c r="F2700">
        <v>1968360.0000000002</v>
      </c>
      <c r="G2700">
        <v>-1.1000000000000001E-3</v>
      </c>
    </row>
    <row r="2701" spans="1:7" x14ac:dyDescent="0.2">
      <c r="A2701" s="1">
        <v>42662</v>
      </c>
      <c r="B2701">
        <v>629.1</v>
      </c>
      <c r="C2701">
        <v>635.29999999999995</v>
      </c>
      <c r="D2701">
        <v>637.29999999999995</v>
      </c>
      <c r="E2701">
        <v>624.1</v>
      </c>
      <c r="F2701">
        <v>1023410</v>
      </c>
      <c r="G2701">
        <v>-9.9000000000000008E-3</v>
      </c>
    </row>
    <row r="2702" spans="1:7" x14ac:dyDescent="0.2">
      <c r="A2702" s="1">
        <v>42661</v>
      </c>
      <c r="B2702">
        <v>635.29999999999995</v>
      </c>
      <c r="C2702">
        <v>637.4</v>
      </c>
      <c r="D2702">
        <v>639.29999999999995</v>
      </c>
      <c r="E2702">
        <v>632.20000000000005</v>
      </c>
      <c r="F2702">
        <v>1476000</v>
      </c>
      <c r="G2702">
        <v>-3.2000000000000002E-3</v>
      </c>
    </row>
    <row r="2703" spans="1:7" x14ac:dyDescent="0.2">
      <c r="A2703" s="1">
        <v>42660</v>
      </c>
      <c r="B2703">
        <v>637.4</v>
      </c>
      <c r="C2703">
        <v>640.1</v>
      </c>
      <c r="D2703">
        <v>641.29999999999995</v>
      </c>
      <c r="E2703">
        <v>634.9</v>
      </c>
      <c r="F2703">
        <v>1910610</v>
      </c>
      <c r="G2703">
        <v>-4.3E-3</v>
      </c>
    </row>
    <row r="2704" spans="1:7" x14ac:dyDescent="0.2">
      <c r="A2704" s="1">
        <v>42659</v>
      </c>
      <c r="B2704">
        <v>640.1</v>
      </c>
      <c r="C2704">
        <v>637</v>
      </c>
      <c r="D2704">
        <v>642.20000000000005</v>
      </c>
      <c r="E2704">
        <v>636.4</v>
      </c>
      <c r="F2704">
        <v>1147210</v>
      </c>
      <c r="G2704">
        <v>4.8999999999999998E-3</v>
      </c>
    </row>
    <row r="2705" spans="1:7" x14ac:dyDescent="0.2">
      <c r="A2705" s="1">
        <v>42658</v>
      </c>
      <c r="B2705">
        <v>637</v>
      </c>
      <c r="C2705">
        <v>637.9</v>
      </c>
      <c r="D2705">
        <v>641.4</v>
      </c>
      <c r="E2705">
        <v>635.1</v>
      </c>
      <c r="F2705">
        <v>470440.00000000006</v>
      </c>
      <c r="G2705">
        <v>-1.4E-3</v>
      </c>
    </row>
    <row r="2706" spans="1:7" x14ac:dyDescent="0.2">
      <c r="A2706" s="1">
        <v>42657</v>
      </c>
      <c r="B2706">
        <v>637.9</v>
      </c>
      <c r="C2706">
        <v>635.6</v>
      </c>
      <c r="D2706">
        <v>640.5</v>
      </c>
      <c r="E2706">
        <v>630.70000000000005</v>
      </c>
      <c r="F2706">
        <v>1319640</v>
      </c>
      <c r="G2706">
        <v>3.7000000000000002E-3</v>
      </c>
    </row>
    <row r="2707" spans="1:7" x14ac:dyDescent="0.2">
      <c r="A2707" s="1">
        <v>42656</v>
      </c>
      <c r="B2707">
        <v>635.6</v>
      </c>
      <c r="C2707">
        <v>636</v>
      </c>
      <c r="D2707">
        <v>639.5</v>
      </c>
      <c r="E2707">
        <v>632.29999999999995</v>
      </c>
      <c r="F2707">
        <v>1588440</v>
      </c>
      <c r="G2707">
        <v>-5.9999999999999995E-4</v>
      </c>
    </row>
    <row r="2708" spans="1:7" x14ac:dyDescent="0.2">
      <c r="A2708" s="1">
        <v>42655</v>
      </c>
      <c r="B2708">
        <v>636</v>
      </c>
      <c r="C2708">
        <v>640.5</v>
      </c>
      <c r="D2708">
        <v>642.5</v>
      </c>
      <c r="E2708">
        <v>632.20000000000005</v>
      </c>
      <c r="F2708">
        <v>2560250</v>
      </c>
      <c r="G2708">
        <v>-7.0000000000000001E-3</v>
      </c>
    </row>
    <row r="2709" spans="1:7" x14ac:dyDescent="0.2">
      <c r="A2709" s="1">
        <v>42654</v>
      </c>
      <c r="B2709">
        <v>640.5</v>
      </c>
      <c r="C2709">
        <v>617.29999999999995</v>
      </c>
      <c r="D2709">
        <v>642.29999999999995</v>
      </c>
      <c r="E2709">
        <v>615.6</v>
      </c>
      <c r="F2709">
        <v>4294290</v>
      </c>
      <c r="G2709">
        <v>3.7499999999999999E-2</v>
      </c>
    </row>
    <row r="2710" spans="1:7" x14ac:dyDescent="0.2">
      <c r="A2710" s="1">
        <v>42653</v>
      </c>
      <c r="B2710">
        <v>617.29999999999995</v>
      </c>
      <c r="C2710">
        <v>615.79999999999995</v>
      </c>
      <c r="D2710">
        <v>618.79999999999995</v>
      </c>
      <c r="E2710">
        <v>612.79999999999995</v>
      </c>
      <c r="F2710">
        <v>580290</v>
      </c>
      <c r="G2710">
        <v>2.5000000000000001E-3</v>
      </c>
    </row>
    <row r="2711" spans="1:7" x14ac:dyDescent="0.2">
      <c r="A2711" s="1">
        <v>42652</v>
      </c>
      <c r="B2711">
        <v>615.79999999999995</v>
      </c>
      <c r="C2711">
        <v>617.70000000000005</v>
      </c>
      <c r="D2711">
        <v>618.29999999999995</v>
      </c>
      <c r="E2711">
        <v>613</v>
      </c>
      <c r="F2711">
        <v>577490</v>
      </c>
      <c r="G2711">
        <v>-3.0000000000000001E-3</v>
      </c>
    </row>
    <row r="2712" spans="1:7" x14ac:dyDescent="0.2">
      <c r="A2712" s="1">
        <v>42651</v>
      </c>
      <c r="B2712">
        <v>617.70000000000005</v>
      </c>
      <c r="C2712">
        <v>616</v>
      </c>
      <c r="D2712">
        <v>619.6</v>
      </c>
      <c r="E2712">
        <v>614.9</v>
      </c>
      <c r="F2712">
        <v>844440</v>
      </c>
      <c r="G2712">
        <v>2.5999999999999999E-3</v>
      </c>
    </row>
    <row r="2713" spans="1:7" x14ac:dyDescent="0.2">
      <c r="A2713" s="1">
        <v>42650</v>
      </c>
      <c r="B2713">
        <v>616</v>
      </c>
      <c r="C2713">
        <v>611</v>
      </c>
      <c r="D2713">
        <v>619.4</v>
      </c>
      <c r="E2713">
        <v>609.1</v>
      </c>
      <c r="F2713">
        <v>2389290</v>
      </c>
      <c r="G2713">
        <v>8.3000000000000001E-3</v>
      </c>
    </row>
    <row r="2714" spans="1:7" x14ac:dyDescent="0.2">
      <c r="A2714" s="1">
        <v>42649</v>
      </c>
      <c r="B2714">
        <v>611</v>
      </c>
      <c r="C2714">
        <v>611.79999999999995</v>
      </c>
      <c r="D2714">
        <v>612.70000000000005</v>
      </c>
      <c r="E2714">
        <v>608.5</v>
      </c>
      <c r="F2714">
        <v>1362690</v>
      </c>
      <c r="G2714">
        <v>-1.4E-3</v>
      </c>
    </row>
    <row r="2715" spans="1:7" x14ac:dyDescent="0.2">
      <c r="A2715" s="1">
        <v>42648</v>
      </c>
      <c r="B2715">
        <v>611.79999999999995</v>
      </c>
      <c r="C2715">
        <v>609</v>
      </c>
      <c r="D2715">
        <v>613.70000000000005</v>
      </c>
      <c r="E2715">
        <v>608</v>
      </c>
      <c r="F2715">
        <v>936000</v>
      </c>
      <c r="G2715">
        <v>4.7000000000000002E-3</v>
      </c>
    </row>
    <row r="2716" spans="1:7" x14ac:dyDescent="0.2">
      <c r="A2716" s="1">
        <v>42647</v>
      </c>
      <c r="B2716">
        <v>609</v>
      </c>
      <c r="C2716">
        <v>611.6</v>
      </c>
      <c r="D2716">
        <v>612.70000000000005</v>
      </c>
      <c r="E2716">
        <v>606.5</v>
      </c>
      <c r="F2716">
        <v>2474010</v>
      </c>
      <c r="G2716">
        <v>-4.3E-3</v>
      </c>
    </row>
    <row r="2717" spans="1:7" x14ac:dyDescent="0.2">
      <c r="A2717" s="1">
        <v>42646</v>
      </c>
      <c r="B2717">
        <v>611.6</v>
      </c>
      <c r="C2717">
        <v>610.70000000000005</v>
      </c>
      <c r="D2717">
        <v>613.20000000000005</v>
      </c>
      <c r="E2717">
        <v>608.5</v>
      </c>
      <c r="F2717">
        <v>2085250</v>
      </c>
      <c r="G2717">
        <v>1.5E-3</v>
      </c>
    </row>
    <row r="2718" spans="1:7" x14ac:dyDescent="0.2">
      <c r="A2718" s="1">
        <v>42645</v>
      </c>
      <c r="B2718">
        <v>610.70000000000005</v>
      </c>
      <c r="C2718">
        <v>613.4</v>
      </c>
      <c r="D2718">
        <v>614.20000000000005</v>
      </c>
      <c r="E2718">
        <v>607.70000000000005</v>
      </c>
      <c r="F2718">
        <v>893160</v>
      </c>
      <c r="G2718">
        <v>-4.4000000000000003E-3</v>
      </c>
    </row>
    <row r="2719" spans="1:7" x14ac:dyDescent="0.2">
      <c r="A2719" s="1">
        <v>42644</v>
      </c>
      <c r="B2719">
        <v>613.4</v>
      </c>
      <c r="C2719">
        <v>608.1</v>
      </c>
      <c r="D2719">
        <v>615</v>
      </c>
      <c r="E2719">
        <v>607.1</v>
      </c>
      <c r="F2719">
        <v>1574490</v>
      </c>
      <c r="G2719">
        <v>8.6999999999999994E-3</v>
      </c>
    </row>
    <row r="2720" spans="1:7" x14ac:dyDescent="0.2">
      <c r="A2720" s="1">
        <v>42643</v>
      </c>
      <c r="B2720">
        <v>608.1</v>
      </c>
      <c r="C2720">
        <v>604.70000000000005</v>
      </c>
      <c r="D2720">
        <v>608.79999999999995</v>
      </c>
      <c r="E2720">
        <v>602.29999999999995</v>
      </c>
      <c r="F2720">
        <v>2275250</v>
      </c>
      <c r="G2720">
        <v>5.7000000000000002E-3</v>
      </c>
    </row>
    <row r="2721" spans="1:7" x14ac:dyDescent="0.2">
      <c r="A2721" s="1">
        <v>42642</v>
      </c>
      <c r="B2721">
        <v>604.70000000000005</v>
      </c>
      <c r="C2721">
        <v>604.70000000000005</v>
      </c>
      <c r="D2721">
        <v>607.20000000000005</v>
      </c>
      <c r="E2721">
        <v>602</v>
      </c>
      <c r="F2721">
        <v>810240</v>
      </c>
      <c r="G2721">
        <v>0</v>
      </c>
    </row>
    <row r="2722" spans="1:7" x14ac:dyDescent="0.2">
      <c r="A2722" s="1">
        <v>42641</v>
      </c>
      <c r="B2722">
        <v>604.70000000000005</v>
      </c>
      <c r="C2722">
        <v>605.5</v>
      </c>
      <c r="D2722">
        <v>606.9</v>
      </c>
      <c r="E2722">
        <v>602.6</v>
      </c>
      <c r="F2722">
        <v>1780360.0000000002</v>
      </c>
      <c r="G2722">
        <v>-1.2999999999999999E-3</v>
      </c>
    </row>
    <row r="2723" spans="1:7" x14ac:dyDescent="0.2">
      <c r="A2723" s="1">
        <v>42640</v>
      </c>
      <c r="B2723">
        <v>605.5</v>
      </c>
      <c r="C2723">
        <v>606.5</v>
      </c>
      <c r="D2723">
        <v>609</v>
      </c>
      <c r="E2723">
        <v>601.70000000000005</v>
      </c>
      <c r="F2723">
        <v>1405250</v>
      </c>
      <c r="G2723">
        <v>-1.8E-3</v>
      </c>
    </row>
    <row r="2724" spans="1:7" x14ac:dyDescent="0.2">
      <c r="A2724" s="1">
        <v>42639</v>
      </c>
      <c r="B2724">
        <v>606.5</v>
      </c>
      <c r="C2724">
        <v>601.5</v>
      </c>
      <c r="D2724">
        <v>608.5</v>
      </c>
      <c r="E2724">
        <v>598.20000000000005</v>
      </c>
      <c r="F2724">
        <v>1403010</v>
      </c>
      <c r="G2724">
        <v>8.3999999999999995E-3</v>
      </c>
    </row>
    <row r="2725" spans="1:7" x14ac:dyDescent="0.2">
      <c r="A2725" s="1">
        <v>42638</v>
      </c>
      <c r="B2725">
        <v>601.5</v>
      </c>
      <c r="C2725">
        <v>602.6</v>
      </c>
      <c r="D2725">
        <v>604.9</v>
      </c>
      <c r="E2725">
        <v>598.29999999999995</v>
      </c>
      <c r="F2725">
        <v>371840</v>
      </c>
      <c r="G2725">
        <v>-1.8E-3</v>
      </c>
    </row>
    <row r="2726" spans="1:7" x14ac:dyDescent="0.2">
      <c r="A2726" s="1">
        <v>42637</v>
      </c>
      <c r="B2726">
        <v>602.6</v>
      </c>
      <c r="C2726">
        <v>602.9</v>
      </c>
      <c r="D2726">
        <v>605.9</v>
      </c>
      <c r="E2726">
        <v>600.5</v>
      </c>
      <c r="F2726">
        <v>633090</v>
      </c>
      <c r="G2726">
        <v>-5.0000000000000001E-4</v>
      </c>
    </row>
    <row r="2727" spans="1:7" x14ac:dyDescent="0.2">
      <c r="A2727" s="1">
        <v>42636</v>
      </c>
      <c r="B2727">
        <v>602.9</v>
      </c>
      <c r="C2727">
        <v>595.6</v>
      </c>
      <c r="D2727">
        <v>603.70000000000005</v>
      </c>
      <c r="E2727">
        <v>594.1</v>
      </c>
      <c r="F2727">
        <v>2384640</v>
      </c>
      <c r="G2727">
        <v>1.2200000000000001E-2</v>
      </c>
    </row>
    <row r="2728" spans="1:7" x14ac:dyDescent="0.2">
      <c r="A2728" s="1">
        <v>42635</v>
      </c>
      <c r="B2728">
        <v>595.6</v>
      </c>
      <c r="C2728">
        <v>597.20000000000005</v>
      </c>
      <c r="D2728">
        <v>599.79999999999995</v>
      </c>
      <c r="E2728">
        <v>592.79999999999995</v>
      </c>
      <c r="F2728">
        <v>987360</v>
      </c>
      <c r="G2728">
        <v>-2.5999999999999999E-3</v>
      </c>
    </row>
    <row r="2729" spans="1:7" x14ac:dyDescent="0.2">
      <c r="A2729" s="1">
        <v>42634</v>
      </c>
      <c r="B2729">
        <v>597.20000000000005</v>
      </c>
      <c r="C2729">
        <v>609.20000000000005</v>
      </c>
      <c r="D2729">
        <v>608.79999999999995</v>
      </c>
      <c r="E2729">
        <v>591.70000000000005</v>
      </c>
      <c r="F2729">
        <v>3169960</v>
      </c>
      <c r="G2729">
        <v>-1.9800000000000002E-2</v>
      </c>
    </row>
    <row r="2730" spans="1:7" x14ac:dyDescent="0.2">
      <c r="A2730" s="1">
        <v>42633</v>
      </c>
      <c r="B2730">
        <v>609.20000000000005</v>
      </c>
      <c r="C2730">
        <v>609.79999999999995</v>
      </c>
      <c r="D2730">
        <v>611.29999999999995</v>
      </c>
      <c r="E2730">
        <v>605.9</v>
      </c>
      <c r="F2730">
        <v>1379210</v>
      </c>
      <c r="G2730">
        <v>-1E-3</v>
      </c>
    </row>
    <row r="2731" spans="1:7" x14ac:dyDescent="0.2">
      <c r="A2731" s="1">
        <v>42632</v>
      </c>
      <c r="B2731">
        <v>609.79999999999995</v>
      </c>
      <c r="C2731">
        <v>610.70000000000005</v>
      </c>
      <c r="D2731">
        <v>612.4</v>
      </c>
      <c r="E2731">
        <v>607</v>
      </c>
      <c r="F2731">
        <v>509759.99999999994</v>
      </c>
      <c r="G2731">
        <v>-1.4E-3</v>
      </c>
    </row>
    <row r="2732" spans="1:7" x14ac:dyDescent="0.2">
      <c r="A2732" s="1">
        <v>42631</v>
      </c>
      <c r="B2732">
        <v>610.70000000000005</v>
      </c>
      <c r="C2732">
        <v>607.1</v>
      </c>
      <c r="D2732">
        <v>612.4</v>
      </c>
      <c r="E2732">
        <v>605.20000000000005</v>
      </c>
      <c r="F2732">
        <v>538890</v>
      </c>
      <c r="G2732">
        <v>6.0000000000000001E-3</v>
      </c>
    </row>
    <row r="2733" spans="1:7" x14ac:dyDescent="0.2">
      <c r="A2733" s="1">
        <v>42630</v>
      </c>
      <c r="B2733">
        <v>607.1</v>
      </c>
      <c r="C2733">
        <v>607.79999999999995</v>
      </c>
      <c r="D2733">
        <v>609.6</v>
      </c>
      <c r="E2733">
        <v>604.5</v>
      </c>
      <c r="F2733">
        <v>1414210</v>
      </c>
      <c r="G2733">
        <v>-1.1999999999999999E-3</v>
      </c>
    </row>
    <row r="2734" spans="1:7" x14ac:dyDescent="0.2">
      <c r="A2734" s="1">
        <v>42629</v>
      </c>
      <c r="B2734">
        <v>607.79999999999995</v>
      </c>
      <c r="C2734">
        <v>608.1</v>
      </c>
      <c r="D2734">
        <v>610.4</v>
      </c>
      <c r="E2734">
        <v>605.20000000000005</v>
      </c>
      <c r="F2734">
        <v>1857250.0000000002</v>
      </c>
      <c r="G2734">
        <v>-5.0000000000000001E-4</v>
      </c>
    </row>
    <row r="2735" spans="1:7" x14ac:dyDescent="0.2">
      <c r="A2735" s="1">
        <v>42628</v>
      </c>
      <c r="B2735">
        <v>608.1</v>
      </c>
      <c r="C2735">
        <v>609.5</v>
      </c>
      <c r="D2735">
        <v>610.70000000000005</v>
      </c>
      <c r="E2735">
        <v>605.1</v>
      </c>
      <c r="F2735">
        <v>1565610</v>
      </c>
      <c r="G2735">
        <v>-2.3E-3</v>
      </c>
    </row>
    <row r="2736" spans="1:7" x14ac:dyDescent="0.2">
      <c r="A2736" s="1">
        <v>42627</v>
      </c>
      <c r="B2736">
        <v>609.5</v>
      </c>
      <c r="C2736">
        <v>608.6</v>
      </c>
      <c r="D2736">
        <v>612.20000000000005</v>
      </c>
      <c r="E2736">
        <v>606.4</v>
      </c>
      <c r="F2736">
        <v>581760</v>
      </c>
      <c r="G2736">
        <v>1.5E-3</v>
      </c>
    </row>
    <row r="2737" spans="1:7" x14ac:dyDescent="0.2">
      <c r="A2737" s="1">
        <v>42626</v>
      </c>
      <c r="B2737">
        <v>608.6</v>
      </c>
      <c r="C2737">
        <v>608</v>
      </c>
      <c r="D2737">
        <v>612</v>
      </c>
      <c r="E2737">
        <v>604.9</v>
      </c>
      <c r="F2737">
        <v>1431040</v>
      </c>
      <c r="G2737">
        <v>1E-3</v>
      </c>
    </row>
    <row r="2738" spans="1:7" x14ac:dyDescent="0.2">
      <c r="A2738" s="1">
        <v>42625</v>
      </c>
      <c r="B2738">
        <v>608</v>
      </c>
      <c r="C2738">
        <v>605.6</v>
      </c>
      <c r="D2738">
        <v>610.6</v>
      </c>
      <c r="E2738">
        <v>603</v>
      </c>
      <c r="F2738">
        <v>2655250</v>
      </c>
      <c r="G2738">
        <v>3.8999999999999998E-3</v>
      </c>
    </row>
    <row r="2739" spans="1:7" x14ac:dyDescent="0.2">
      <c r="A2739" s="1">
        <v>42624</v>
      </c>
      <c r="B2739">
        <v>605.6</v>
      </c>
      <c r="C2739">
        <v>624.5</v>
      </c>
      <c r="D2739">
        <v>630.79999999999995</v>
      </c>
      <c r="E2739">
        <v>592.79999999999995</v>
      </c>
      <c r="F2739">
        <v>1973160</v>
      </c>
      <c r="G2739">
        <v>-3.0300000000000001E-2</v>
      </c>
    </row>
    <row r="2740" spans="1:7" x14ac:dyDescent="0.2">
      <c r="A2740" s="1">
        <v>42623</v>
      </c>
      <c r="B2740">
        <v>624.5</v>
      </c>
      <c r="C2740">
        <v>623.20000000000005</v>
      </c>
      <c r="D2740">
        <v>627.5</v>
      </c>
      <c r="E2740">
        <v>621.1</v>
      </c>
      <c r="F2740">
        <v>427840</v>
      </c>
      <c r="G2740">
        <v>2.2000000000000001E-3</v>
      </c>
    </row>
    <row r="2741" spans="1:7" x14ac:dyDescent="0.2">
      <c r="A2741" s="1">
        <v>42622</v>
      </c>
      <c r="B2741">
        <v>623.20000000000005</v>
      </c>
      <c r="C2741">
        <v>625.6</v>
      </c>
      <c r="D2741">
        <v>627.6</v>
      </c>
      <c r="E2741">
        <v>617.29999999999995</v>
      </c>
      <c r="F2741">
        <v>934890</v>
      </c>
      <c r="G2741">
        <v>-3.8999999999999998E-3</v>
      </c>
    </row>
    <row r="2742" spans="1:7" x14ac:dyDescent="0.2">
      <c r="A2742" s="1">
        <v>42621</v>
      </c>
      <c r="B2742">
        <v>625.6</v>
      </c>
      <c r="C2742">
        <v>613.20000000000005</v>
      </c>
      <c r="D2742">
        <v>629.29999999999995</v>
      </c>
      <c r="E2742">
        <v>611.29999999999995</v>
      </c>
      <c r="F2742">
        <v>1198890</v>
      </c>
      <c r="G2742">
        <v>2.0199999999999999E-2</v>
      </c>
    </row>
    <row r="2743" spans="1:7" x14ac:dyDescent="0.2">
      <c r="A2743" s="1">
        <v>42620</v>
      </c>
      <c r="B2743">
        <v>613.20000000000005</v>
      </c>
      <c r="C2743">
        <v>610.4</v>
      </c>
      <c r="D2743">
        <v>616.5</v>
      </c>
      <c r="E2743">
        <v>606.20000000000005</v>
      </c>
      <c r="F2743">
        <v>90090</v>
      </c>
      <c r="G2743">
        <v>4.4999999999999997E-3</v>
      </c>
    </row>
    <row r="2744" spans="1:7" x14ac:dyDescent="0.2">
      <c r="A2744" s="1">
        <v>42619</v>
      </c>
      <c r="B2744">
        <v>610.4</v>
      </c>
      <c r="C2744">
        <v>605.79999999999995</v>
      </c>
      <c r="D2744">
        <v>612</v>
      </c>
      <c r="E2744">
        <v>603.5</v>
      </c>
      <c r="F2744">
        <v>802890</v>
      </c>
      <c r="G2744">
        <v>7.7000000000000002E-3</v>
      </c>
    </row>
    <row r="2745" spans="1:7" x14ac:dyDescent="0.2">
      <c r="A2745" s="1">
        <v>42618</v>
      </c>
      <c r="B2745">
        <v>605.79999999999995</v>
      </c>
      <c r="C2745">
        <v>609.5</v>
      </c>
      <c r="D2745">
        <v>610.6</v>
      </c>
      <c r="E2745">
        <v>598.79999999999995</v>
      </c>
      <c r="F2745">
        <v>733410</v>
      </c>
      <c r="G2745">
        <v>-6.1999999999999998E-3</v>
      </c>
    </row>
    <row r="2746" spans="1:7" x14ac:dyDescent="0.2">
      <c r="A2746" s="1">
        <v>42617</v>
      </c>
      <c r="B2746">
        <v>609.5</v>
      </c>
      <c r="C2746">
        <v>598.79999999999995</v>
      </c>
      <c r="D2746">
        <v>615.20000000000005</v>
      </c>
      <c r="E2746">
        <v>590.79999999999995</v>
      </c>
      <c r="F2746">
        <v>2117610</v>
      </c>
      <c r="G2746">
        <v>1.7899999999999999E-2</v>
      </c>
    </row>
    <row r="2747" spans="1:7" x14ac:dyDescent="0.2">
      <c r="A2747" s="1">
        <v>42616</v>
      </c>
      <c r="B2747">
        <v>598.79999999999995</v>
      </c>
      <c r="C2747">
        <v>575.29999999999995</v>
      </c>
      <c r="D2747">
        <v>605</v>
      </c>
      <c r="E2747">
        <v>572.6</v>
      </c>
      <c r="F2747">
        <v>2499000</v>
      </c>
      <c r="G2747">
        <v>4.0899999999999999E-2</v>
      </c>
    </row>
    <row r="2748" spans="1:7" x14ac:dyDescent="0.2">
      <c r="A2748" s="1">
        <v>42615</v>
      </c>
      <c r="B2748">
        <v>575.29999999999995</v>
      </c>
      <c r="C2748">
        <v>572</v>
      </c>
      <c r="D2748">
        <v>577.6</v>
      </c>
      <c r="E2748">
        <v>569.29999999999995</v>
      </c>
      <c r="F2748">
        <v>1623210</v>
      </c>
      <c r="G2748">
        <v>5.7999999999999996E-3</v>
      </c>
    </row>
    <row r="2749" spans="1:7" x14ac:dyDescent="0.2">
      <c r="A2749" s="1">
        <v>42614</v>
      </c>
      <c r="B2749">
        <v>572</v>
      </c>
      <c r="C2749">
        <v>573.9</v>
      </c>
      <c r="D2749">
        <v>705</v>
      </c>
      <c r="E2749">
        <v>569.4</v>
      </c>
      <c r="F2749">
        <v>2250690</v>
      </c>
      <c r="G2749">
        <v>-3.3E-3</v>
      </c>
    </row>
    <row r="2750" spans="1:7" x14ac:dyDescent="0.2">
      <c r="A2750" s="1">
        <v>42613</v>
      </c>
      <c r="B2750">
        <v>573.9</v>
      </c>
      <c r="C2750">
        <v>577.29999999999995</v>
      </c>
      <c r="D2750">
        <v>578.29999999999995</v>
      </c>
      <c r="E2750">
        <v>571.70000000000005</v>
      </c>
      <c r="F2750">
        <v>2318490</v>
      </c>
      <c r="G2750">
        <v>-6.0000000000000001E-3</v>
      </c>
    </row>
    <row r="2751" spans="1:7" x14ac:dyDescent="0.2">
      <c r="A2751" s="1">
        <v>42612</v>
      </c>
      <c r="B2751">
        <v>577.29999999999995</v>
      </c>
      <c r="C2751">
        <v>574.20000000000005</v>
      </c>
      <c r="D2751">
        <v>579.9</v>
      </c>
      <c r="E2751">
        <v>572.5</v>
      </c>
      <c r="F2751">
        <v>1319040</v>
      </c>
      <c r="G2751">
        <v>5.4000000000000003E-3</v>
      </c>
    </row>
    <row r="2752" spans="1:7" x14ac:dyDescent="0.2">
      <c r="A2752" s="1">
        <v>42611</v>
      </c>
      <c r="B2752">
        <v>574.20000000000005</v>
      </c>
      <c r="C2752">
        <v>575</v>
      </c>
      <c r="D2752">
        <v>578.6</v>
      </c>
      <c r="E2752">
        <v>571.4</v>
      </c>
      <c r="F2752">
        <v>2051960</v>
      </c>
      <c r="G2752">
        <v>-1.2999999999999999E-3</v>
      </c>
    </row>
    <row r="2753" spans="1:7" x14ac:dyDescent="0.2">
      <c r="A2753" s="1">
        <v>42610</v>
      </c>
      <c r="B2753">
        <v>575</v>
      </c>
      <c r="C2753">
        <v>570.29999999999995</v>
      </c>
      <c r="D2753">
        <v>576.29999999999995</v>
      </c>
      <c r="E2753">
        <v>569.20000000000005</v>
      </c>
      <c r="F2753">
        <v>1064890</v>
      </c>
      <c r="G2753">
        <v>8.0999999999999996E-3</v>
      </c>
    </row>
    <row r="2754" spans="1:7" x14ac:dyDescent="0.2">
      <c r="A2754" s="1">
        <v>42609</v>
      </c>
      <c r="B2754">
        <v>570.29999999999995</v>
      </c>
      <c r="C2754">
        <v>579.4</v>
      </c>
      <c r="D2754">
        <v>580.4</v>
      </c>
      <c r="E2754">
        <v>567.29999999999995</v>
      </c>
      <c r="F2754">
        <v>1289610</v>
      </c>
      <c r="G2754">
        <v>-1.5599999999999999E-2</v>
      </c>
    </row>
    <row r="2755" spans="1:7" x14ac:dyDescent="0.2">
      <c r="A2755" s="1">
        <v>42608</v>
      </c>
      <c r="B2755">
        <v>579.4</v>
      </c>
      <c r="C2755">
        <v>578</v>
      </c>
      <c r="D2755">
        <v>582.70000000000005</v>
      </c>
      <c r="E2755">
        <v>575.79999999999995</v>
      </c>
      <c r="F2755">
        <v>359890</v>
      </c>
      <c r="G2755">
        <v>2.3999999999999998E-3</v>
      </c>
    </row>
    <row r="2756" spans="1:7" x14ac:dyDescent="0.2">
      <c r="A2756" s="1">
        <v>42607</v>
      </c>
      <c r="B2756">
        <v>578</v>
      </c>
      <c r="C2756">
        <v>579.70000000000005</v>
      </c>
      <c r="D2756">
        <v>580.70000000000005</v>
      </c>
      <c r="E2756">
        <v>570.79999999999995</v>
      </c>
      <c r="F2756">
        <v>2389290</v>
      </c>
      <c r="G2756">
        <v>-2.8999999999999998E-3</v>
      </c>
    </row>
    <row r="2757" spans="1:7" x14ac:dyDescent="0.2">
      <c r="A2757" s="1">
        <v>42606</v>
      </c>
      <c r="B2757">
        <v>579.70000000000005</v>
      </c>
      <c r="C2757">
        <v>583.6</v>
      </c>
      <c r="D2757">
        <v>584.5</v>
      </c>
      <c r="E2757">
        <v>576.79999999999995</v>
      </c>
      <c r="F2757">
        <v>168360</v>
      </c>
      <c r="G2757">
        <v>-6.7000000000000002E-3</v>
      </c>
    </row>
    <row r="2758" spans="1:7" x14ac:dyDescent="0.2">
      <c r="A2758" s="1">
        <v>42605</v>
      </c>
      <c r="B2758">
        <v>583.6</v>
      </c>
      <c r="C2758">
        <v>587.5</v>
      </c>
      <c r="D2758">
        <v>589.9</v>
      </c>
      <c r="E2758">
        <v>578.6</v>
      </c>
      <c r="F2758">
        <v>256640</v>
      </c>
      <c r="G2758">
        <v>-6.7000000000000002E-3</v>
      </c>
    </row>
    <row r="2759" spans="1:7" x14ac:dyDescent="0.2">
      <c r="A2759" s="1">
        <v>42604</v>
      </c>
      <c r="B2759">
        <v>587.5</v>
      </c>
      <c r="C2759">
        <v>580.70000000000005</v>
      </c>
      <c r="D2759">
        <v>591.9</v>
      </c>
      <c r="E2759">
        <v>577.1</v>
      </c>
      <c r="F2759">
        <v>1879360.0000000002</v>
      </c>
      <c r="G2759">
        <v>1.17E-2</v>
      </c>
    </row>
    <row r="2760" spans="1:7" x14ac:dyDescent="0.2">
      <c r="A2760" s="1">
        <v>42603</v>
      </c>
      <c r="B2760">
        <v>580.70000000000005</v>
      </c>
      <c r="C2760">
        <v>582.6</v>
      </c>
      <c r="D2760">
        <v>585.29999999999995</v>
      </c>
      <c r="E2760">
        <v>577.79999999999995</v>
      </c>
      <c r="F2760">
        <v>226560</v>
      </c>
      <c r="G2760">
        <v>-3.3E-3</v>
      </c>
    </row>
    <row r="2761" spans="1:7" x14ac:dyDescent="0.2">
      <c r="A2761" s="1">
        <v>42602</v>
      </c>
      <c r="B2761">
        <v>582.6</v>
      </c>
      <c r="C2761">
        <v>574.6</v>
      </c>
      <c r="D2761">
        <v>583.5</v>
      </c>
      <c r="E2761">
        <v>572.29999999999995</v>
      </c>
      <c r="F2761">
        <v>277440</v>
      </c>
      <c r="G2761">
        <v>1.4E-2</v>
      </c>
    </row>
    <row r="2762" spans="1:7" x14ac:dyDescent="0.2">
      <c r="A2762" s="1">
        <v>42601</v>
      </c>
      <c r="B2762">
        <v>574.6</v>
      </c>
      <c r="C2762">
        <v>573.4</v>
      </c>
      <c r="D2762">
        <v>577.9</v>
      </c>
      <c r="E2762">
        <v>566.29999999999995</v>
      </c>
      <c r="F2762">
        <v>1353090</v>
      </c>
      <c r="G2762">
        <v>2E-3</v>
      </c>
    </row>
    <row r="2763" spans="1:7" x14ac:dyDescent="0.2">
      <c r="A2763" s="1">
        <v>42600</v>
      </c>
      <c r="B2763">
        <v>573.4</v>
      </c>
      <c r="C2763">
        <v>572.29999999999995</v>
      </c>
      <c r="D2763">
        <v>579.5</v>
      </c>
      <c r="E2763">
        <v>570.79999999999995</v>
      </c>
      <c r="F2763">
        <v>1185210</v>
      </c>
      <c r="G2763">
        <v>1.8E-3</v>
      </c>
    </row>
    <row r="2764" spans="1:7" x14ac:dyDescent="0.2">
      <c r="A2764" s="1">
        <v>42599</v>
      </c>
      <c r="B2764">
        <v>572.29999999999995</v>
      </c>
      <c r="C2764">
        <v>580.20000000000005</v>
      </c>
      <c r="D2764">
        <v>581.1</v>
      </c>
      <c r="E2764">
        <v>568.70000000000005</v>
      </c>
      <c r="F2764">
        <v>2489760</v>
      </c>
      <c r="G2764">
        <v>-1.35E-2</v>
      </c>
    </row>
    <row r="2765" spans="1:7" x14ac:dyDescent="0.2">
      <c r="A2765" s="1">
        <v>42598</v>
      </c>
      <c r="B2765">
        <v>580.20000000000005</v>
      </c>
      <c r="C2765">
        <v>567</v>
      </c>
      <c r="D2765">
        <v>583.4</v>
      </c>
      <c r="E2765">
        <v>563.4</v>
      </c>
      <c r="F2765">
        <v>2600610</v>
      </c>
      <c r="G2765">
        <v>2.3400000000000001E-2</v>
      </c>
    </row>
    <row r="2766" spans="1:7" x14ac:dyDescent="0.2">
      <c r="A2766" s="1">
        <v>42597</v>
      </c>
      <c r="B2766">
        <v>567</v>
      </c>
      <c r="C2766">
        <v>569.1</v>
      </c>
      <c r="D2766">
        <v>575</v>
      </c>
      <c r="E2766">
        <v>559.29999999999995</v>
      </c>
      <c r="F2766">
        <v>2600290.0000000005</v>
      </c>
      <c r="G2766">
        <v>-3.7000000000000002E-3</v>
      </c>
    </row>
    <row r="2767" spans="1:7" x14ac:dyDescent="0.2">
      <c r="A2767" s="1">
        <v>42596</v>
      </c>
      <c r="B2767">
        <v>569.1</v>
      </c>
      <c r="C2767">
        <v>584.6</v>
      </c>
      <c r="D2767">
        <v>585.79999999999995</v>
      </c>
      <c r="E2767">
        <v>559.9</v>
      </c>
      <c r="F2767">
        <v>231490</v>
      </c>
      <c r="G2767">
        <v>-2.6599999999999999E-2</v>
      </c>
    </row>
    <row r="2768" spans="1:7" x14ac:dyDescent="0.2">
      <c r="A2768" s="1">
        <v>42595</v>
      </c>
      <c r="B2768">
        <v>584.6</v>
      </c>
      <c r="C2768">
        <v>587.1</v>
      </c>
      <c r="D2768">
        <v>590.1</v>
      </c>
      <c r="E2768">
        <v>582.79999999999995</v>
      </c>
      <c r="F2768">
        <v>579000</v>
      </c>
      <c r="G2768">
        <v>-4.3E-3</v>
      </c>
    </row>
    <row r="2769" spans="1:7" x14ac:dyDescent="0.2">
      <c r="A2769" s="1">
        <v>42594</v>
      </c>
      <c r="B2769">
        <v>587.1</v>
      </c>
      <c r="C2769">
        <v>587.79999999999995</v>
      </c>
      <c r="D2769">
        <v>591.1</v>
      </c>
      <c r="E2769">
        <v>582.20000000000005</v>
      </c>
      <c r="F2769">
        <v>1275000</v>
      </c>
      <c r="G2769">
        <v>-1.1999999999999999E-3</v>
      </c>
    </row>
    <row r="2770" spans="1:7" x14ac:dyDescent="0.2">
      <c r="A2770" s="1">
        <v>42593</v>
      </c>
      <c r="B2770">
        <v>587.79999999999995</v>
      </c>
      <c r="C2770">
        <v>590.9</v>
      </c>
      <c r="D2770">
        <v>599.20000000000005</v>
      </c>
      <c r="E2770">
        <v>585.4</v>
      </c>
      <c r="F2770">
        <v>3305890</v>
      </c>
      <c r="G2770">
        <v>-5.1999999999999998E-3</v>
      </c>
    </row>
    <row r="2771" spans="1:7" x14ac:dyDescent="0.2">
      <c r="A2771" s="1">
        <v>42592</v>
      </c>
      <c r="B2771">
        <v>590.9</v>
      </c>
      <c r="C2771">
        <v>585.29999999999995</v>
      </c>
      <c r="D2771">
        <v>600.5</v>
      </c>
      <c r="E2771">
        <v>580.9</v>
      </c>
      <c r="F2771">
        <v>2825490</v>
      </c>
      <c r="G2771">
        <v>9.7000000000000003E-3</v>
      </c>
    </row>
    <row r="2772" spans="1:7" x14ac:dyDescent="0.2">
      <c r="A2772" s="1">
        <v>42591</v>
      </c>
      <c r="B2772">
        <v>585.29999999999995</v>
      </c>
      <c r="C2772">
        <v>589.20000000000005</v>
      </c>
      <c r="D2772">
        <v>591.20000000000005</v>
      </c>
      <c r="E2772">
        <v>581.1</v>
      </c>
      <c r="F2772">
        <v>2519090</v>
      </c>
      <c r="G2772">
        <v>-6.7999999999999996E-3</v>
      </c>
    </row>
    <row r="2773" spans="1:7" x14ac:dyDescent="0.2">
      <c r="A2773" s="1">
        <v>42590</v>
      </c>
      <c r="B2773">
        <v>589.20000000000005</v>
      </c>
      <c r="C2773">
        <v>590.79999999999995</v>
      </c>
      <c r="D2773">
        <v>594.20000000000005</v>
      </c>
      <c r="E2773">
        <v>585.4</v>
      </c>
      <c r="F2773">
        <v>2189440</v>
      </c>
      <c r="G2773">
        <v>-2.7000000000000001E-3</v>
      </c>
    </row>
    <row r="2774" spans="1:7" x14ac:dyDescent="0.2">
      <c r="A2774" s="1">
        <v>42589</v>
      </c>
      <c r="B2774">
        <v>590.79999999999995</v>
      </c>
      <c r="C2774">
        <v>586.5</v>
      </c>
      <c r="D2774">
        <v>596</v>
      </c>
      <c r="E2774">
        <v>580.9</v>
      </c>
      <c r="F2774">
        <v>524000</v>
      </c>
      <c r="G2774">
        <v>7.4999999999999997E-3</v>
      </c>
    </row>
    <row r="2775" spans="1:7" x14ac:dyDescent="0.2">
      <c r="A2775" s="1">
        <v>42588</v>
      </c>
      <c r="B2775">
        <v>586.5</v>
      </c>
      <c r="C2775">
        <v>574.70000000000005</v>
      </c>
      <c r="D2775">
        <v>596.70000000000005</v>
      </c>
      <c r="E2775">
        <v>565.29999999999995</v>
      </c>
      <c r="F2775">
        <v>964440</v>
      </c>
      <c r="G2775">
        <v>2.0500000000000001E-2</v>
      </c>
    </row>
    <row r="2776" spans="1:7" x14ac:dyDescent="0.2">
      <c r="A2776" s="1">
        <v>42587</v>
      </c>
      <c r="B2776">
        <v>574.70000000000005</v>
      </c>
      <c r="C2776">
        <v>576.20000000000005</v>
      </c>
      <c r="D2776">
        <v>580</v>
      </c>
      <c r="E2776">
        <v>565.79999999999995</v>
      </c>
      <c r="F2776">
        <v>2482210</v>
      </c>
      <c r="G2776">
        <v>-2.7000000000000001E-3</v>
      </c>
    </row>
    <row r="2777" spans="1:7" x14ac:dyDescent="0.2">
      <c r="A2777" s="1">
        <v>42586</v>
      </c>
      <c r="B2777">
        <v>576.20000000000005</v>
      </c>
      <c r="C2777">
        <v>566.4</v>
      </c>
      <c r="D2777">
        <v>584.9</v>
      </c>
      <c r="E2777">
        <v>559.5</v>
      </c>
      <c r="F2777">
        <v>3675240</v>
      </c>
      <c r="G2777">
        <v>1.7299999999999999E-2</v>
      </c>
    </row>
    <row r="2778" spans="1:7" x14ac:dyDescent="0.2">
      <c r="A2778" s="1">
        <v>42585</v>
      </c>
      <c r="B2778">
        <v>566.4</v>
      </c>
      <c r="C2778">
        <v>513.4</v>
      </c>
      <c r="D2778">
        <v>573.1</v>
      </c>
      <c r="E2778">
        <v>514.1</v>
      </c>
      <c r="F2778">
        <v>7991490.0000000009</v>
      </c>
      <c r="G2778">
        <v>0.1032</v>
      </c>
    </row>
    <row r="2779" spans="1:7" x14ac:dyDescent="0.2">
      <c r="A2779" s="1">
        <v>42584</v>
      </c>
      <c r="B2779">
        <v>513.4</v>
      </c>
      <c r="C2779">
        <v>607</v>
      </c>
      <c r="D2779">
        <v>613.79999999999995</v>
      </c>
      <c r="E2779">
        <v>471.4</v>
      </c>
      <c r="F2779">
        <v>11912810</v>
      </c>
      <c r="G2779">
        <v>-0.1542</v>
      </c>
    </row>
    <row r="2780" spans="1:7" x14ac:dyDescent="0.2">
      <c r="A2780" s="1">
        <v>42583</v>
      </c>
      <c r="B2780">
        <v>607</v>
      </c>
      <c r="C2780">
        <v>621.9</v>
      </c>
      <c r="D2780">
        <v>627.9</v>
      </c>
      <c r="E2780">
        <v>603.5</v>
      </c>
      <c r="F2780">
        <v>4399560</v>
      </c>
      <c r="G2780">
        <v>-2.3900000000000001E-2</v>
      </c>
    </row>
    <row r="2781" spans="1:7" x14ac:dyDescent="0.2">
      <c r="A2781" s="1">
        <v>42582</v>
      </c>
      <c r="B2781">
        <v>621.9</v>
      </c>
      <c r="C2781">
        <v>654.70000000000005</v>
      </c>
      <c r="D2781">
        <v>654.9</v>
      </c>
      <c r="E2781">
        <v>621.4</v>
      </c>
      <c r="F2781">
        <v>5597210</v>
      </c>
      <c r="G2781">
        <v>-5.0200000000000002E-2</v>
      </c>
    </row>
    <row r="2782" spans="1:7" x14ac:dyDescent="0.2">
      <c r="A2782" s="1">
        <v>42581</v>
      </c>
      <c r="B2782">
        <v>654.70000000000005</v>
      </c>
      <c r="C2782">
        <v>655.4</v>
      </c>
      <c r="D2782">
        <v>657.5</v>
      </c>
      <c r="E2782">
        <v>652.1</v>
      </c>
      <c r="F2782">
        <v>677250</v>
      </c>
      <c r="G2782">
        <v>-1.1000000000000001E-3</v>
      </c>
    </row>
    <row r="2783" spans="1:7" x14ac:dyDescent="0.2">
      <c r="A2783" s="1">
        <v>42580</v>
      </c>
      <c r="B2783">
        <v>655.4</v>
      </c>
      <c r="C2783">
        <v>654.1</v>
      </c>
      <c r="D2783">
        <v>657.4</v>
      </c>
      <c r="E2783">
        <v>651</v>
      </c>
      <c r="F2783">
        <v>108160</v>
      </c>
      <c r="G2783">
        <v>2E-3</v>
      </c>
    </row>
    <row r="2784" spans="1:7" x14ac:dyDescent="0.2">
      <c r="A2784" s="1">
        <v>42579</v>
      </c>
      <c r="B2784">
        <v>654.1</v>
      </c>
      <c r="C2784">
        <v>654.5</v>
      </c>
      <c r="D2784">
        <v>658</v>
      </c>
      <c r="E2784">
        <v>650.79999999999995</v>
      </c>
      <c r="F2784">
        <v>309210</v>
      </c>
      <c r="G2784">
        <v>-5.9999999999999995E-4</v>
      </c>
    </row>
    <row r="2785" spans="1:7" x14ac:dyDescent="0.2">
      <c r="A2785" s="1">
        <v>42578</v>
      </c>
      <c r="B2785">
        <v>654.5</v>
      </c>
      <c r="C2785">
        <v>654.4</v>
      </c>
      <c r="D2785">
        <v>659.1</v>
      </c>
      <c r="E2785">
        <v>646</v>
      </c>
      <c r="F2785">
        <v>2660210</v>
      </c>
      <c r="G2785">
        <v>2.0000000000000001E-4</v>
      </c>
    </row>
    <row r="2786" spans="1:7" x14ac:dyDescent="0.2">
      <c r="A2786" s="1">
        <v>42577</v>
      </c>
      <c r="B2786">
        <v>654.4</v>
      </c>
      <c r="C2786">
        <v>654</v>
      </c>
      <c r="D2786">
        <v>657.8</v>
      </c>
      <c r="E2786">
        <v>643.5</v>
      </c>
      <c r="F2786">
        <v>1926210</v>
      </c>
      <c r="G2786">
        <v>5.9999999999999995E-4</v>
      </c>
    </row>
    <row r="2787" spans="1:7" x14ac:dyDescent="0.2">
      <c r="A2787" s="1">
        <v>42576</v>
      </c>
      <c r="B2787">
        <v>654</v>
      </c>
      <c r="C2787">
        <v>659.3</v>
      </c>
      <c r="D2787">
        <v>662.5</v>
      </c>
      <c r="E2787">
        <v>651.1</v>
      </c>
      <c r="F2787">
        <v>1306440</v>
      </c>
      <c r="G2787">
        <v>-8.0000000000000002E-3</v>
      </c>
    </row>
    <row r="2788" spans="1:7" x14ac:dyDescent="0.2">
      <c r="A2788" s="1">
        <v>42575</v>
      </c>
      <c r="B2788">
        <v>659.3</v>
      </c>
      <c r="C2788">
        <v>655.20000000000005</v>
      </c>
      <c r="D2788">
        <v>664.2</v>
      </c>
      <c r="E2788">
        <v>651</v>
      </c>
      <c r="F2788">
        <v>2445240</v>
      </c>
      <c r="G2788">
        <v>6.3E-3</v>
      </c>
    </row>
    <row r="2789" spans="1:7" x14ac:dyDescent="0.2">
      <c r="A2789" s="1">
        <v>42574</v>
      </c>
      <c r="B2789">
        <v>655.20000000000005</v>
      </c>
      <c r="C2789">
        <v>651.1</v>
      </c>
      <c r="D2789">
        <v>658.2</v>
      </c>
      <c r="E2789">
        <v>648</v>
      </c>
      <c r="F2789">
        <v>2660210</v>
      </c>
      <c r="G2789">
        <v>6.1999999999999998E-3</v>
      </c>
    </row>
    <row r="2790" spans="1:7" x14ac:dyDescent="0.2">
      <c r="A2790" s="1">
        <v>42573</v>
      </c>
      <c r="B2790">
        <v>651.1</v>
      </c>
      <c r="C2790">
        <v>664.6</v>
      </c>
      <c r="D2790">
        <v>669.4</v>
      </c>
      <c r="E2790">
        <v>645.70000000000005</v>
      </c>
      <c r="F2790">
        <v>5931000.0000000009</v>
      </c>
      <c r="G2790">
        <v>-2.0299999999999999E-2</v>
      </c>
    </row>
    <row r="2791" spans="1:7" x14ac:dyDescent="0.2">
      <c r="A2791" s="1">
        <v>42572</v>
      </c>
      <c r="B2791">
        <v>664.6</v>
      </c>
      <c r="C2791">
        <v>664.4</v>
      </c>
      <c r="D2791">
        <v>666.5</v>
      </c>
      <c r="E2791">
        <v>657.8</v>
      </c>
      <c r="F2791">
        <v>546890</v>
      </c>
      <c r="G2791">
        <v>2.9999999999999997E-4</v>
      </c>
    </row>
    <row r="2792" spans="1:7" x14ac:dyDescent="0.2">
      <c r="A2792" s="1">
        <v>42571</v>
      </c>
      <c r="B2792">
        <v>664.4</v>
      </c>
      <c r="C2792">
        <v>671.1</v>
      </c>
      <c r="D2792">
        <v>672.3</v>
      </c>
      <c r="E2792">
        <v>659.5</v>
      </c>
      <c r="F2792">
        <v>2103360</v>
      </c>
      <c r="G2792">
        <v>-0.01</v>
      </c>
    </row>
    <row r="2793" spans="1:7" x14ac:dyDescent="0.2">
      <c r="A2793" s="1">
        <v>42570</v>
      </c>
      <c r="B2793">
        <v>671.1</v>
      </c>
      <c r="C2793">
        <v>670.4</v>
      </c>
      <c r="D2793">
        <v>673.2</v>
      </c>
      <c r="E2793">
        <v>663.6</v>
      </c>
      <c r="F2793">
        <v>1216000</v>
      </c>
      <c r="G2793">
        <v>1.1000000000000001E-3</v>
      </c>
    </row>
    <row r="2794" spans="1:7" x14ac:dyDescent="0.2">
      <c r="A2794" s="1">
        <v>42569</v>
      </c>
      <c r="B2794">
        <v>670.4</v>
      </c>
      <c r="C2794">
        <v>676.3</v>
      </c>
      <c r="D2794">
        <v>680.4</v>
      </c>
      <c r="E2794">
        <v>664.6</v>
      </c>
      <c r="F2794">
        <v>2469640</v>
      </c>
      <c r="G2794">
        <v>-8.8000000000000005E-3</v>
      </c>
    </row>
    <row r="2795" spans="1:7" x14ac:dyDescent="0.2">
      <c r="A2795" s="1">
        <v>42568</v>
      </c>
      <c r="B2795">
        <v>676.3</v>
      </c>
      <c r="C2795">
        <v>660.7</v>
      </c>
      <c r="D2795">
        <v>680.9</v>
      </c>
      <c r="E2795">
        <v>660.1</v>
      </c>
      <c r="F2795">
        <v>3934560.0000000005</v>
      </c>
      <c r="G2795">
        <v>2.3699999999999999E-2</v>
      </c>
    </row>
    <row r="2796" spans="1:7" x14ac:dyDescent="0.2">
      <c r="A2796" s="1">
        <v>42567</v>
      </c>
      <c r="B2796">
        <v>660.7</v>
      </c>
      <c r="C2796">
        <v>664.2</v>
      </c>
      <c r="D2796">
        <v>665.4</v>
      </c>
      <c r="E2796">
        <v>655.7</v>
      </c>
      <c r="F2796">
        <v>795210</v>
      </c>
      <c r="G2796">
        <v>-5.3E-3</v>
      </c>
    </row>
    <row r="2797" spans="1:7" x14ac:dyDescent="0.2">
      <c r="A2797" s="1">
        <v>42566</v>
      </c>
      <c r="B2797">
        <v>664.2</v>
      </c>
      <c r="C2797">
        <v>657.3</v>
      </c>
      <c r="D2797">
        <v>667.5</v>
      </c>
      <c r="E2797">
        <v>656.5</v>
      </c>
      <c r="F2797">
        <v>2973890</v>
      </c>
      <c r="G2797">
        <v>1.06E-2</v>
      </c>
    </row>
    <row r="2798" spans="1:7" x14ac:dyDescent="0.2">
      <c r="A2798" s="1">
        <v>42565</v>
      </c>
      <c r="B2798">
        <v>657.3</v>
      </c>
      <c r="C2798">
        <v>661.2</v>
      </c>
      <c r="D2798">
        <v>661.9</v>
      </c>
      <c r="E2798">
        <v>646.29999999999995</v>
      </c>
      <c r="F2798">
        <v>964000</v>
      </c>
      <c r="G2798">
        <v>-5.8999999999999999E-3</v>
      </c>
    </row>
    <row r="2799" spans="1:7" x14ac:dyDescent="0.2">
      <c r="A2799" s="1">
        <v>42564</v>
      </c>
      <c r="B2799">
        <v>661.2</v>
      </c>
      <c r="C2799">
        <v>670.6</v>
      </c>
      <c r="D2799">
        <v>672</v>
      </c>
      <c r="E2799">
        <v>656</v>
      </c>
      <c r="F2799">
        <v>6044160</v>
      </c>
      <c r="G2799">
        <v>-1.4E-2</v>
      </c>
    </row>
    <row r="2800" spans="1:7" x14ac:dyDescent="0.2">
      <c r="A2800" s="1">
        <v>42563</v>
      </c>
      <c r="B2800">
        <v>670.6</v>
      </c>
      <c r="C2800">
        <v>646.70000000000005</v>
      </c>
      <c r="D2800">
        <v>673.2</v>
      </c>
      <c r="E2800">
        <v>644.6</v>
      </c>
      <c r="F2800">
        <v>3928810</v>
      </c>
      <c r="G2800">
        <v>3.6900000000000002E-2</v>
      </c>
    </row>
    <row r="2801" spans="1:7" x14ac:dyDescent="0.2">
      <c r="A2801" s="1">
        <v>42562</v>
      </c>
      <c r="B2801">
        <v>646.70000000000005</v>
      </c>
      <c r="C2801">
        <v>647.1</v>
      </c>
      <c r="D2801">
        <v>657.5</v>
      </c>
      <c r="E2801">
        <v>640</v>
      </c>
      <c r="F2801">
        <v>4318360</v>
      </c>
      <c r="G2801">
        <v>-5.9999999999999995E-4</v>
      </c>
    </row>
    <row r="2802" spans="1:7" x14ac:dyDescent="0.2">
      <c r="A2802" s="1">
        <v>42561</v>
      </c>
      <c r="B2802">
        <v>647.1</v>
      </c>
      <c r="C2802">
        <v>651.79999999999995</v>
      </c>
      <c r="D2802">
        <v>652</v>
      </c>
      <c r="E2802">
        <v>636.79999999999995</v>
      </c>
      <c r="F2802">
        <v>760760</v>
      </c>
      <c r="G2802">
        <v>-7.1999999999999998E-3</v>
      </c>
    </row>
    <row r="2803" spans="1:7" x14ac:dyDescent="0.2">
      <c r="A2803" s="1">
        <v>42560</v>
      </c>
      <c r="B2803">
        <v>651.79999999999995</v>
      </c>
      <c r="C2803">
        <v>662.8</v>
      </c>
      <c r="D2803">
        <v>663.5</v>
      </c>
      <c r="E2803">
        <v>620.70000000000005</v>
      </c>
      <c r="F2803">
        <v>96010</v>
      </c>
      <c r="G2803">
        <v>-1.6500000000000001E-2</v>
      </c>
    </row>
    <row r="2804" spans="1:7" x14ac:dyDescent="0.2">
      <c r="A2804" s="1">
        <v>42559</v>
      </c>
      <c r="B2804">
        <v>662.8</v>
      </c>
      <c r="C2804">
        <v>635.29999999999995</v>
      </c>
      <c r="D2804">
        <v>663.4</v>
      </c>
      <c r="E2804">
        <v>630.20000000000005</v>
      </c>
      <c r="F2804">
        <v>6754210</v>
      </c>
      <c r="G2804">
        <v>4.3299999999999998E-2</v>
      </c>
    </row>
    <row r="2805" spans="1:7" x14ac:dyDescent="0.2">
      <c r="A2805" s="1">
        <v>42558</v>
      </c>
      <c r="B2805">
        <v>635.29999999999995</v>
      </c>
      <c r="C2805">
        <v>672.7</v>
      </c>
      <c r="D2805">
        <v>676.2</v>
      </c>
      <c r="E2805">
        <v>605</v>
      </c>
      <c r="F2805">
        <v>9370210</v>
      </c>
      <c r="G2805">
        <v>-5.57E-2</v>
      </c>
    </row>
    <row r="2806" spans="1:7" x14ac:dyDescent="0.2">
      <c r="A2806" s="1">
        <v>42557</v>
      </c>
      <c r="B2806">
        <v>672.7</v>
      </c>
      <c r="C2806">
        <v>663.7</v>
      </c>
      <c r="D2806">
        <v>678.4</v>
      </c>
      <c r="E2806">
        <v>662.2</v>
      </c>
      <c r="F2806">
        <v>235250</v>
      </c>
      <c r="G2806">
        <v>1.3599999999999999E-2</v>
      </c>
    </row>
    <row r="2807" spans="1:7" x14ac:dyDescent="0.2">
      <c r="A2807" s="1">
        <v>42556</v>
      </c>
      <c r="B2807">
        <v>663.7</v>
      </c>
      <c r="C2807">
        <v>675.2</v>
      </c>
      <c r="D2807">
        <v>679.2</v>
      </c>
      <c r="E2807">
        <v>657.3</v>
      </c>
      <c r="F2807">
        <v>3496960</v>
      </c>
      <c r="G2807">
        <v>-1.7000000000000001E-2</v>
      </c>
    </row>
    <row r="2808" spans="1:7" x14ac:dyDescent="0.2">
      <c r="A2808" s="1">
        <v>42555</v>
      </c>
      <c r="B2808">
        <v>675.2</v>
      </c>
      <c r="C2808">
        <v>661.6</v>
      </c>
      <c r="D2808">
        <v>679</v>
      </c>
      <c r="E2808">
        <v>644</v>
      </c>
      <c r="F2808">
        <v>5815810</v>
      </c>
      <c r="G2808">
        <v>2.0400000000000001E-2</v>
      </c>
    </row>
    <row r="2809" spans="1:7" x14ac:dyDescent="0.2">
      <c r="A2809" s="1">
        <v>42554</v>
      </c>
      <c r="B2809">
        <v>661.6</v>
      </c>
      <c r="C2809">
        <v>698.1</v>
      </c>
      <c r="D2809">
        <v>701.5</v>
      </c>
      <c r="E2809">
        <v>644.6</v>
      </c>
      <c r="F2809">
        <v>2680290</v>
      </c>
      <c r="G2809">
        <v>-5.2200000000000003E-2</v>
      </c>
    </row>
    <row r="2810" spans="1:7" x14ac:dyDescent="0.2">
      <c r="A2810" s="1">
        <v>42553</v>
      </c>
      <c r="B2810">
        <v>698.1</v>
      </c>
      <c r="C2810">
        <v>674.6</v>
      </c>
      <c r="D2810">
        <v>700.5</v>
      </c>
      <c r="E2810">
        <v>671.5</v>
      </c>
      <c r="F2810">
        <v>2560440</v>
      </c>
      <c r="G2810">
        <v>3.4799999999999998E-2</v>
      </c>
    </row>
    <row r="2811" spans="1:7" x14ac:dyDescent="0.2">
      <c r="A2811" s="1">
        <v>42552</v>
      </c>
      <c r="B2811">
        <v>674.6</v>
      </c>
      <c r="C2811">
        <v>670</v>
      </c>
      <c r="D2811">
        <v>685.1</v>
      </c>
      <c r="E2811">
        <v>661.1</v>
      </c>
      <c r="F2811">
        <v>2121290</v>
      </c>
      <c r="G2811">
        <v>6.7999999999999996E-3</v>
      </c>
    </row>
    <row r="2812" spans="1:7" x14ac:dyDescent="0.2">
      <c r="A2812" s="1">
        <v>42551</v>
      </c>
      <c r="B2812">
        <v>670</v>
      </c>
      <c r="C2812">
        <v>636.5</v>
      </c>
      <c r="D2812">
        <v>673</v>
      </c>
      <c r="E2812">
        <v>631.20000000000005</v>
      </c>
      <c r="F2812">
        <v>1764000</v>
      </c>
      <c r="G2812">
        <v>5.2600000000000001E-2</v>
      </c>
    </row>
    <row r="2813" spans="1:7" x14ac:dyDescent="0.2">
      <c r="A2813" s="1">
        <v>42550</v>
      </c>
      <c r="B2813">
        <v>636.5</v>
      </c>
      <c r="C2813">
        <v>644.9</v>
      </c>
      <c r="D2813">
        <v>645.9</v>
      </c>
      <c r="E2813">
        <v>621.79999999999995</v>
      </c>
      <c r="F2813">
        <v>1764840</v>
      </c>
      <c r="G2813">
        <v>-1.29E-2</v>
      </c>
    </row>
    <row r="2814" spans="1:7" x14ac:dyDescent="0.2">
      <c r="A2814" s="1">
        <v>42549</v>
      </c>
      <c r="B2814">
        <v>644.9</v>
      </c>
      <c r="C2814">
        <v>644.70000000000005</v>
      </c>
      <c r="D2814">
        <v>659.3</v>
      </c>
      <c r="E2814">
        <v>634.29999999999995</v>
      </c>
      <c r="F2814">
        <v>5059560</v>
      </c>
      <c r="G2814">
        <v>4.0000000000000002E-4</v>
      </c>
    </row>
    <row r="2815" spans="1:7" x14ac:dyDescent="0.2">
      <c r="A2815" s="1">
        <v>42548</v>
      </c>
      <c r="B2815">
        <v>644.70000000000005</v>
      </c>
      <c r="C2815">
        <v>625.4</v>
      </c>
      <c r="D2815">
        <v>650.29999999999995</v>
      </c>
      <c r="E2815">
        <v>615.20000000000005</v>
      </c>
      <c r="F2815">
        <v>8084610</v>
      </c>
      <c r="G2815">
        <v>3.0800000000000001E-2</v>
      </c>
    </row>
    <row r="2816" spans="1:7" x14ac:dyDescent="0.2">
      <c r="A2816" s="1">
        <v>42547</v>
      </c>
      <c r="B2816">
        <v>625.4</v>
      </c>
      <c r="C2816">
        <v>663.5</v>
      </c>
      <c r="D2816">
        <v>665.2</v>
      </c>
      <c r="E2816">
        <v>609.9</v>
      </c>
      <c r="F2816">
        <v>8270490.0000000009</v>
      </c>
      <c r="G2816">
        <v>-5.74E-2</v>
      </c>
    </row>
    <row r="2817" spans="1:7" x14ac:dyDescent="0.2">
      <c r="A2817" s="1">
        <v>42546</v>
      </c>
      <c r="B2817">
        <v>663.5</v>
      </c>
      <c r="C2817">
        <v>656.9</v>
      </c>
      <c r="D2817">
        <v>688.1</v>
      </c>
      <c r="E2817">
        <v>640.79999999999995</v>
      </c>
      <c r="F2817">
        <v>4621160</v>
      </c>
      <c r="G2817">
        <v>1.01E-2</v>
      </c>
    </row>
    <row r="2818" spans="1:7" x14ac:dyDescent="0.2">
      <c r="A2818" s="1">
        <v>42545</v>
      </c>
      <c r="B2818">
        <v>656.9</v>
      </c>
      <c r="C2818">
        <v>620.79999999999995</v>
      </c>
      <c r="D2818">
        <v>687.4</v>
      </c>
      <c r="E2818">
        <v>616.4</v>
      </c>
      <c r="F2818">
        <v>13571610</v>
      </c>
      <c r="G2818">
        <v>5.8099999999999999E-2</v>
      </c>
    </row>
    <row r="2819" spans="1:7" x14ac:dyDescent="0.2">
      <c r="A2819" s="1">
        <v>42544</v>
      </c>
      <c r="B2819">
        <v>620.79999999999995</v>
      </c>
      <c r="C2819">
        <v>590.6</v>
      </c>
      <c r="D2819">
        <v>629.5</v>
      </c>
      <c r="E2819">
        <v>539.29999999999995</v>
      </c>
      <c r="F2819">
        <v>19368760</v>
      </c>
      <c r="G2819">
        <v>5.1299999999999998E-2</v>
      </c>
    </row>
    <row r="2820" spans="1:7" x14ac:dyDescent="0.2">
      <c r="A2820" s="1">
        <v>42543</v>
      </c>
      <c r="B2820">
        <v>590.6</v>
      </c>
      <c r="C2820">
        <v>667.4</v>
      </c>
      <c r="D2820">
        <v>677.8</v>
      </c>
      <c r="E2820">
        <v>586.6</v>
      </c>
      <c r="F2820">
        <v>6474240</v>
      </c>
      <c r="G2820">
        <v>-0.11509999999999999</v>
      </c>
    </row>
    <row r="2821" spans="1:7" x14ac:dyDescent="0.2">
      <c r="A2821" s="1">
        <v>42542</v>
      </c>
      <c r="B2821">
        <v>667.4</v>
      </c>
      <c r="C2821">
        <v>734</v>
      </c>
      <c r="D2821">
        <v>732.2</v>
      </c>
      <c r="E2821">
        <v>626</v>
      </c>
      <c r="F2821">
        <v>1984640</v>
      </c>
      <c r="G2821">
        <v>-9.0700000000000003E-2</v>
      </c>
    </row>
    <row r="2822" spans="1:7" x14ac:dyDescent="0.2">
      <c r="A2822" s="1">
        <v>42541</v>
      </c>
      <c r="B2822">
        <v>734</v>
      </c>
      <c r="C2822">
        <v>761</v>
      </c>
      <c r="D2822">
        <v>764.6</v>
      </c>
      <c r="E2822">
        <v>717.4</v>
      </c>
      <c r="F2822">
        <v>3256410</v>
      </c>
      <c r="G2822">
        <v>-3.56E-2</v>
      </c>
    </row>
    <row r="2823" spans="1:7" x14ac:dyDescent="0.2">
      <c r="A2823" s="1">
        <v>42540</v>
      </c>
      <c r="B2823">
        <v>761</v>
      </c>
      <c r="C2823">
        <v>753.8</v>
      </c>
      <c r="D2823">
        <v>765.1</v>
      </c>
      <c r="E2823">
        <v>740.4</v>
      </c>
      <c r="F2823">
        <v>2720250</v>
      </c>
      <c r="G2823">
        <v>9.5999999999999992E-3</v>
      </c>
    </row>
    <row r="2824" spans="1:7" x14ac:dyDescent="0.2">
      <c r="A2824" s="1">
        <v>42539</v>
      </c>
      <c r="B2824">
        <v>753.8</v>
      </c>
      <c r="C2824">
        <v>743.9</v>
      </c>
      <c r="D2824">
        <v>776</v>
      </c>
      <c r="E2824">
        <v>727.1</v>
      </c>
      <c r="F2824">
        <v>6388090</v>
      </c>
      <c r="G2824">
        <v>1.3299999999999999E-2</v>
      </c>
    </row>
    <row r="2825" spans="1:7" x14ac:dyDescent="0.2">
      <c r="A2825" s="1">
        <v>42538</v>
      </c>
      <c r="B2825">
        <v>743.9</v>
      </c>
      <c r="C2825">
        <v>761.2</v>
      </c>
      <c r="D2825">
        <v>771.9</v>
      </c>
      <c r="E2825">
        <v>704.2</v>
      </c>
      <c r="F2825">
        <v>18780690</v>
      </c>
      <c r="G2825">
        <v>-2.2700000000000001E-2</v>
      </c>
    </row>
    <row r="2826" spans="1:7" x14ac:dyDescent="0.2">
      <c r="A2826" s="1">
        <v>42537</v>
      </c>
      <c r="B2826">
        <v>761.2</v>
      </c>
      <c r="C2826">
        <v>690.8</v>
      </c>
      <c r="D2826">
        <v>769.7</v>
      </c>
      <c r="E2826">
        <v>687.4</v>
      </c>
      <c r="F2826">
        <v>13085490</v>
      </c>
      <c r="G2826">
        <v>0.10199999999999999</v>
      </c>
    </row>
    <row r="2827" spans="1:7" x14ac:dyDescent="0.2">
      <c r="A2827" s="1">
        <v>42536</v>
      </c>
      <c r="B2827">
        <v>690.8</v>
      </c>
      <c r="C2827">
        <v>685.1</v>
      </c>
      <c r="D2827">
        <v>695.1</v>
      </c>
      <c r="E2827">
        <v>670.5</v>
      </c>
      <c r="F2827">
        <v>4874440</v>
      </c>
      <c r="G2827">
        <v>8.2000000000000007E-3</v>
      </c>
    </row>
    <row r="2828" spans="1:7" x14ac:dyDescent="0.2">
      <c r="A2828" s="1">
        <v>42535</v>
      </c>
      <c r="B2828">
        <v>685.1</v>
      </c>
      <c r="C2828">
        <v>700.1</v>
      </c>
      <c r="D2828">
        <v>702.5</v>
      </c>
      <c r="E2828">
        <v>654.70000000000005</v>
      </c>
      <c r="F2828">
        <v>8817250</v>
      </c>
      <c r="G2828">
        <v>-2.1299999999999999E-2</v>
      </c>
    </row>
    <row r="2829" spans="1:7" x14ac:dyDescent="0.2">
      <c r="A2829" s="1">
        <v>42534</v>
      </c>
      <c r="B2829">
        <v>700.1</v>
      </c>
      <c r="C2829">
        <v>666.5</v>
      </c>
      <c r="D2829">
        <v>718.2</v>
      </c>
      <c r="E2829">
        <v>652.79999999999995</v>
      </c>
      <c r="F2829">
        <v>15821290</v>
      </c>
      <c r="G2829">
        <v>5.0299999999999997E-2</v>
      </c>
    </row>
    <row r="2830" spans="1:7" x14ac:dyDescent="0.2">
      <c r="A2830" s="1">
        <v>42533</v>
      </c>
      <c r="B2830">
        <v>666.5</v>
      </c>
      <c r="C2830">
        <v>591.6</v>
      </c>
      <c r="D2830">
        <v>683.8</v>
      </c>
      <c r="E2830">
        <v>592.79999999999995</v>
      </c>
      <c r="F2830">
        <v>8260440</v>
      </c>
      <c r="G2830">
        <v>0.12670000000000001</v>
      </c>
    </row>
    <row r="2831" spans="1:7" x14ac:dyDescent="0.2">
      <c r="A2831" s="1">
        <v>42532</v>
      </c>
      <c r="B2831">
        <v>591.6</v>
      </c>
      <c r="C2831">
        <v>577.9</v>
      </c>
      <c r="D2831">
        <v>592.6</v>
      </c>
      <c r="E2831">
        <v>576.29999999999995</v>
      </c>
      <c r="F2831">
        <v>928840</v>
      </c>
      <c r="G2831">
        <v>2.3699999999999999E-2</v>
      </c>
    </row>
    <row r="2832" spans="1:7" x14ac:dyDescent="0.2">
      <c r="A2832" s="1">
        <v>42531</v>
      </c>
      <c r="B2832">
        <v>577.9</v>
      </c>
      <c r="C2832">
        <v>574.70000000000005</v>
      </c>
      <c r="D2832">
        <v>579.29999999999995</v>
      </c>
      <c r="E2832">
        <v>571.1</v>
      </c>
      <c r="F2832">
        <v>2275000</v>
      </c>
      <c r="G2832">
        <v>5.5999999999999999E-3</v>
      </c>
    </row>
    <row r="2833" spans="1:7" x14ac:dyDescent="0.2">
      <c r="A2833" s="1">
        <v>42530</v>
      </c>
      <c r="B2833">
        <v>574.70000000000005</v>
      </c>
      <c r="C2833">
        <v>580.5</v>
      </c>
      <c r="D2833">
        <v>580.70000000000005</v>
      </c>
      <c r="E2833">
        <v>569.29999999999995</v>
      </c>
      <c r="F2833">
        <v>2965210</v>
      </c>
      <c r="G2833">
        <v>-0.01</v>
      </c>
    </row>
    <row r="2834" spans="1:7" x14ac:dyDescent="0.2">
      <c r="A2834" s="1">
        <v>42529</v>
      </c>
      <c r="B2834">
        <v>580.5</v>
      </c>
      <c r="C2834">
        <v>575.6</v>
      </c>
      <c r="D2834">
        <v>582.4</v>
      </c>
      <c r="E2834">
        <v>567.79999999999995</v>
      </c>
      <c r="F2834">
        <v>2976000</v>
      </c>
      <c r="G2834">
        <v>8.6E-3</v>
      </c>
    </row>
    <row r="2835" spans="1:7" x14ac:dyDescent="0.2">
      <c r="A2835" s="1">
        <v>42528</v>
      </c>
      <c r="B2835">
        <v>575.6</v>
      </c>
      <c r="C2835">
        <v>583.6</v>
      </c>
      <c r="D2835">
        <v>591.29999999999995</v>
      </c>
      <c r="E2835">
        <v>543.6</v>
      </c>
      <c r="F2835">
        <v>5843610</v>
      </c>
      <c r="G2835">
        <v>-1.37E-2</v>
      </c>
    </row>
    <row r="2836" spans="1:7" x14ac:dyDescent="0.2">
      <c r="A2836" s="1">
        <v>42527</v>
      </c>
      <c r="B2836">
        <v>583.6</v>
      </c>
      <c r="C2836">
        <v>574.9</v>
      </c>
      <c r="D2836">
        <v>586.70000000000005</v>
      </c>
      <c r="E2836">
        <v>571.70000000000005</v>
      </c>
      <c r="F2836">
        <v>4330240</v>
      </c>
      <c r="G2836">
        <v>1.5100000000000001E-2</v>
      </c>
    </row>
    <row r="2837" spans="1:7" x14ac:dyDescent="0.2">
      <c r="A2837" s="1">
        <v>42526</v>
      </c>
      <c r="B2837">
        <v>574.9</v>
      </c>
      <c r="C2837">
        <v>572</v>
      </c>
      <c r="D2837">
        <v>583.6</v>
      </c>
      <c r="E2837">
        <v>567.79999999999995</v>
      </c>
      <c r="F2837">
        <v>3355040</v>
      </c>
      <c r="G2837">
        <v>5.1999999999999998E-3</v>
      </c>
    </row>
    <row r="2838" spans="1:7" x14ac:dyDescent="0.2">
      <c r="A2838" s="1">
        <v>42525</v>
      </c>
      <c r="B2838">
        <v>572</v>
      </c>
      <c r="C2838">
        <v>567</v>
      </c>
      <c r="D2838">
        <v>592.70000000000005</v>
      </c>
      <c r="E2838">
        <v>560.9</v>
      </c>
      <c r="F2838">
        <v>3583810</v>
      </c>
      <c r="G2838">
        <v>8.6999999999999994E-3</v>
      </c>
    </row>
    <row r="2839" spans="1:7" x14ac:dyDescent="0.2">
      <c r="A2839" s="1">
        <v>42524</v>
      </c>
      <c r="B2839">
        <v>567</v>
      </c>
      <c r="C2839">
        <v>537.1</v>
      </c>
      <c r="D2839">
        <v>573.70000000000005</v>
      </c>
      <c r="E2839">
        <v>534.29999999999995</v>
      </c>
      <c r="F2839">
        <v>2656250</v>
      </c>
      <c r="G2839">
        <v>5.57E-2</v>
      </c>
    </row>
    <row r="2840" spans="1:7" x14ac:dyDescent="0.2">
      <c r="A2840" s="1">
        <v>42523</v>
      </c>
      <c r="B2840">
        <v>537.1</v>
      </c>
      <c r="C2840">
        <v>537.4</v>
      </c>
      <c r="D2840">
        <v>541.5</v>
      </c>
      <c r="E2840">
        <v>530.5</v>
      </c>
      <c r="F2840">
        <v>4653440</v>
      </c>
      <c r="G2840">
        <v>-5.9999999999999995E-4</v>
      </c>
    </row>
    <row r="2841" spans="1:7" x14ac:dyDescent="0.2">
      <c r="A2841" s="1">
        <v>42522</v>
      </c>
      <c r="B2841">
        <v>537.4</v>
      </c>
      <c r="C2841">
        <v>528.9</v>
      </c>
      <c r="D2841">
        <v>542.29999999999995</v>
      </c>
      <c r="E2841">
        <v>521.29999999999995</v>
      </c>
      <c r="F2841">
        <v>2968810</v>
      </c>
      <c r="G2841">
        <v>1.6E-2</v>
      </c>
    </row>
    <row r="2842" spans="1:7" x14ac:dyDescent="0.2">
      <c r="A2842" s="1">
        <v>42521</v>
      </c>
      <c r="B2842">
        <v>528.9</v>
      </c>
      <c r="C2842">
        <v>532.29999999999995</v>
      </c>
      <c r="D2842">
        <v>546.9</v>
      </c>
      <c r="E2842">
        <v>513.20000000000005</v>
      </c>
      <c r="F2842">
        <v>912640</v>
      </c>
      <c r="G2842">
        <v>-6.3E-3</v>
      </c>
    </row>
    <row r="2843" spans="1:7" x14ac:dyDescent="0.2">
      <c r="A2843" s="1">
        <v>42520</v>
      </c>
      <c r="B2843">
        <v>532.29999999999995</v>
      </c>
      <c r="C2843">
        <v>516</v>
      </c>
      <c r="D2843">
        <v>544.20000000000005</v>
      </c>
      <c r="E2843">
        <v>512.79999999999995</v>
      </c>
      <c r="F2843">
        <v>4109090</v>
      </c>
      <c r="G2843">
        <v>3.1399999999999997E-2</v>
      </c>
    </row>
    <row r="2844" spans="1:7" x14ac:dyDescent="0.2">
      <c r="A2844" s="1">
        <v>42519</v>
      </c>
      <c r="B2844">
        <v>516</v>
      </c>
      <c r="C2844">
        <v>524.20000000000005</v>
      </c>
      <c r="D2844">
        <v>548</v>
      </c>
      <c r="E2844">
        <v>493.2</v>
      </c>
      <c r="F2844">
        <v>8696490</v>
      </c>
      <c r="G2844">
        <v>-1.5599999999999999E-2</v>
      </c>
    </row>
    <row r="2845" spans="1:7" x14ac:dyDescent="0.2">
      <c r="A2845" s="1">
        <v>42518</v>
      </c>
      <c r="B2845">
        <v>524.20000000000005</v>
      </c>
      <c r="C2845">
        <v>474</v>
      </c>
      <c r="D2845">
        <v>531.79999999999995</v>
      </c>
      <c r="E2845">
        <v>467</v>
      </c>
      <c r="F2845">
        <v>2552890</v>
      </c>
      <c r="G2845">
        <v>0.10580000000000001</v>
      </c>
    </row>
    <row r="2846" spans="1:7" x14ac:dyDescent="0.2">
      <c r="A2846" s="1">
        <v>42517</v>
      </c>
      <c r="B2846">
        <v>474</v>
      </c>
      <c r="C2846">
        <v>453.3</v>
      </c>
      <c r="D2846">
        <v>479.2</v>
      </c>
      <c r="E2846">
        <v>452.7</v>
      </c>
      <c r="F2846">
        <v>9226240</v>
      </c>
      <c r="G2846">
        <v>4.58E-2</v>
      </c>
    </row>
    <row r="2847" spans="1:7" x14ac:dyDescent="0.2">
      <c r="A2847" s="1">
        <v>42516</v>
      </c>
      <c r="B2847">
        <v>453.3</v>
      </c>
      <c r="C2847">
        <v>449.8</v>
      </c>
      <c r="D2847">
        <v>454.3</v>
      </c>
      <c r="E2847">
        <v>447.7</v>
      </c>
      <c r="F2847">
        <v>2715840</v>
      </c>
      <c r="G2847">
        <v>7.7999999999999996E-3</v>
      </c>
    </row>
    <row r="2848" spans="1:7" x14ac:dyDescent="0.2">
      <c r="A2848" s="1">
        <v>42515</v>
      </c>
      <c r="B2848">
        <v>449.8</v>
      </c>
      <c r="C2848">
        <v>446.1</v>
      </c>
      <c r="D2848">
        <v>451.2</v>
      </c>
      <c r="E2848">
        <v>445.4</v>
      </c>
      <c r="F2848">
        <v>2715840</v>
      </c>
      <c r="G2848">
        <v>8.2000000000000007E-3</v>
      </c>
    </row>
    <row r="2849" spans="1:7" x14ac:dyDescent="0.2">
      <c r="A2849" s="1">
        <v>42514</v>
      </c>
      <c r="B2849">
        <v>446.1</v>
      </c>
      <c r="C2849">
        <v>443.7</v>
      </c>
      <c r="D2849">
        <v>447.9</v>
      </c>
      <c r="E2849">
        <v>442</v>
      </c>
      <c r="F2849">
        <v>730840</v>
      </c>
      <c r="G2849">
        <v>5.4999999999999997E-3</v>
      </c>
    </row>
    <row r="2850" spans="1:7" x14ac:dyDescent="0.2">
      <c r="A2850" s="1">
        <v>42513</v>
      </c>
      <c r="B2850">
        <v>443.7</v>
      </c>
      <c r="C2850">
        <v>439.6</v>
      </c>
      <c r="D2850">
        <v>445</v>
      </c>
      <c r="E2850">
        <v>438.2</v>
      </c>
      <c r="F2850">
        <v>3231000</v>
      </c>
      <c r="G2850">
        <v>9.2999999999999992E-3</v>
      </c>
    </row>
    <row r="2851" spans="1:7" x14ac:dyDescent="0.2">
      <c r="A2851" s="1">
        <v>42512</v>
      </c>
      <c r="B2851">
        <v>439.6</v>
      </c>
      <c r="C2851">
        <v>443.6</v>
      </c>
      <c r="D2851">
        <v>444.2</v>
      </c>
      <c r="E2851">
        <v>436.9</v>
      </c>
      <c r="F2851">
        <v>2126760</v>
      </c>
      <c r="G2851">
        <v>-9.1000000000000004E-3</v>
      </c>
    </row>
    <row r="2852" spans="1:7" x14ac:dyDescent="0.2">
      <c r="A2852" s="1">
        <v>42511</v>
      </c>
      <c r="B2852">
        <v>443.6</v>
      </c>
      <c r="C2852">
        <v>442.1</v>
      </c>
      <c r="D2852">
        <v>445.2</v>
      </c>
      <c r="E2852">
        <v>439.7</v>
      </c>
      <c r="F2852">
        <v>0</v>
      </c>
      <c r="G2852">
        <v>3.5000000000000001E-3</v>
      </c>
    </row>
    <row r="2853" spans="1:7" x14ac:dyDescent="0.2">
      <c r="A2853" s="1">
        <v>42510</v>
      </c>
      <c r="B2853">
        <v>442.1</v>
      </c>
      <c r="C2853">
        <v>442.7</v>
      </c>
      <c r="D2853">
        <v>447.8</v>
      </c>
      <c r="E2853">
        <v>435.4</v>
      </c>
      <c r="F2853">
        <v>2082490</v>
      </c>
      <c r="G2853">
        <v>-1.1999999999999999E-3</v>
      </c>
    </row>
    <row r="2854" spans="1:7" x14ac:dyDescent="0.2">
      <c r="A2854" s="1">
        <v>42509</v>
      </c>
      <c r="B2854">
        <v>442.7</v>
      </c>
      <c r="C2854">
        <v>454.2</v>
      </c>
      <c r="D2854">
        <v>455.2</v>
      </c>
      <c r="E2854">
        <v>441.1</v>
      </c>
      <c r="F2854">
        <v>2316210</v>
      </c>
      <c r="G2854">
        <v>-2.5499999999999998E-2</v>
      </c>
    </row>
    <row r="2855" spans="1:7" x14ac:dyDescent="0.2">
      <c r="A2855" s="1">
        <v>42508</v>
      </c>
      <c r="B2855">
        <v>454.2</v>
      </c>
      <c r="C2855">
        <v>453.3</v>
      </c>
      <c r="D2855">
        <v>456.6</v>
      </c>
      <c r="E2855">
        <v>452.4</v>
      </c>
      <c r="F2855">
        <v>1989210</v>
      </c>
      <c r="G2855">
        <v>2.0999999999999999E-3</v>
      </c>
    </row>
    <row r="2856" spans="1:7" x14ac:dyDescent="0.2">
      <c r="A2856" s="1">
        <v>42507</v>
      </c>
      <c r="B2856">
        <v>453.3</v>
      </c>
      <c r="C2856">
        <v>454.9</v>
      </c>
      <c r="D2856">
        <v>456.3</v>
      </c>
      <c r="E2856">
        <v>451.7</v>
      </c>
      <c r="F2856">
        <v>2181690</v>
      </c>
      <c r="G2856">
        <v>-3.5999999999999999E-3</v>
      </c>
    </row>
    <row r="2857" spans="1:7" x14ac:dyDescent="0.2">
      <c r="A2857" s="1">
        <v>42506</v>
      </c>
      <c r="B2857">
        <v>454.9</v>
      </c>
      <c r="C2857">
        <v>458.1</v>
      </c>
      <c r="D2857">
        <v>459.6</v>
      </c>
      <c r="E2857">
        <v>450.7</v>
      </c>
      <c r="F2857">
        <v>2196000</v>
      </c>
      <c r="G2857">
        <v>-7.1000000000000004E-3</v>
      </c>
    </row>
    <row r="2858" spans="1:7" x14ac:dyDescent="0.2">
      <c r="A2858" s="1">
        <v>42505</v>
      </c>
      <c r="B2858">
        <v>458.1</v>
      </c>
      <c r="C2858">
        <v>456.4</v>
      </c>
      <c r="D2858">
        <v>460.3</v>
      </c>
      <c r="E2858">
        <v>455</v>
      </c>
      <c r="F2858">
        <v>424000</v>
      </c>
      <c r="G2858">
        <v>3.7000000000000002E-3</v>
      </c>
    </row>
    <row r="2859" spans="1:7" x14ac:dyDescent="0.2">
      <c r="A2859" s="1">
        <v>42504</v>
      </c>
      <c r="B2859">
        <v>456.4</v>
      </c>
      <c r="C2859">
        <v>455.4</v>
      </c>
      <c r="D2859">
        <v>457.7</v>
      </c>
      <c r="E2859">
        <v>453.6</v>
      </c>
      <c r="F2859">
        <v>732960</v>
      </c>
      <c r="G2859">
        <v>2.3E-3</v>
      </c>
    </row>
    <row r="2860" spans="1:7" x14ac:dyDescent="0.2">
      <c r="A2860" s="1">
        <v>42503</v>
      </c>
      <c r="B2860">
        <v>455.4</v>
      </c>
      <c r="C2860">
        <v>454.4</v>
      </c>
      <c r="D2860">
        <v>457.2</v>
      </c>
      <c r="E2860">
        <v>451.5</v>
      </c>
      <c r="F2860">
        <v>1263210</v>
      </c>
      <c r="G2860">
        <v>2.2000000000000001E-3</v>
      </c>
    </row>
    <row r="2861" spans="1:7" x14ac:dyDescent="0.2">
      <c r="A2861" s="1">
        <v>42502</v>
      </c>
      <c r="B2861">
        <v>454.4</v>
      </c>
      <c r="C2861">
        <v>452.5</v>
      </c>
      <c r="D2861">
        <v>455.3</v>
      </c>
      <c r="E2861">
        <v>448.4</v>
      </c>
      <c r="F2861">
        <v>934610</v>
      </c>
      <c r="G2861">
        <v>4.3E-3</v>
      </c>
    </row>
    <row r="2862" spans="1:7" x14ac:dyDescent="0.2">
      <c r="A2862" s="1">
        <v>42501</v>
      </c>
      <c r="B2862">
        <v>452.5</v>
      </c>
      <c r="C2862">
        <v>449.4</v>
      </c>
      <c r="D2862">
        <v>456.1</v>
      </c>
      <c r="E2862">
        <v>449.6</v>
      </c>
      <c r="F2862">
        <v>3877090</v>
      </c>
      <c r="G2862">
        <v>7.0000000000000001E-3</v>
      </c>
    </row>
    <row r="2863" spans="1:7" x14ac:dyDescent="0.2">
      <c r="A2863" s="1">
        <v>42500</v>
      </c>
      <c r="B2863">
        <v>449.4</v>
      </c>
      <c r="C2863">
        <v>460.4</v>
      </c>
      <c r="D2863">
        <v>462.1</v>
      </c>
      <c r="E2863">
        <v>446.8</v>
      </c>
      <c r="F2863">
        <v>5939010</v>
      </c>
      <c r="G2863">
        <v>-2.41E-2</v>
      </c>
    </row>
    <row r="2864" spans="1:7" x14ac:dyDescent="0.2">
      <c r="A2864" s="1">
        <v>42499</v>
      </c>
      <c r="B2864">
        <v>460.4</v>
      </c>
      <c r="C2864">
        <v>457.9</v>
      </c>
      <c r="D2864">
        <v>464.2</v>
      </c>
      <c r="E2864">
        <v>455.4</v>
      </c>
      <c r="F2864">
        <v>2033640</v>
      </c>
      <c r="G2864">
        <v>5.5999999999999999E-3</v>
      </c>
    </row>
    <row r="2865" spans="1:7" x14ac:dyDescent="0.2">
      <c r="A2865" s="1">
        <v>42498</v>
      </c>
      <c r="B2865">
        <v>457.9</v>
      </c>
      <c r="C2865">
        <v>458.5</v>
      </c>
      <c r="D2865">
        <v>460.2</v>
      </c>
      <c r="E2865">
        <v>454.9</v>
      </c>
      <c r="F2865">
        <v>1656000</v>
      </c>
      <c r="G2865">
        <v>-1.2999999999999999E-3</v>
      </c>
    </row>
    <row r="2866" spans="1:7" x14ac:dyDescent="0.2">
      <c r="A2866" s="1">
        <v>42497</v>
      </c>
      <c r="B2866">
        <v>458.5</v>
      </c>
      <c r="C2866">
        <v>459.6</v>
      </c>
      <c r="D2866">
        <v>460.6</v>
      </c>
      <c r="E2866">
        <v>454.6</v>
      </c>
      <c r="F2866">
        <v>3004090</v>
      </c>
      <c r="G2866">
        <v>-2.3999999999999998E-3</v>
      </c>
    </row>
    <row r="2867" spans="1:7" x14ac:dyDescent="0.2">
      <c r="A2867" s="1">
        <v>42496</v>
      </c>
      <c r="B2867">
        <v>459.6</v>
      </c>
      <c r="C2867">
        <v>448.1</v>
      </c>
      <c r="D2867">
        <v>461.5</v>
      </c>
      <c r="E2867">
        <v>445.7</v>
      </c>
      <c r="F2867">
        <v>2942490.0000000005</v>
      </c>
      <c r="G2867">
        <v>2.5600000000000001E-2</v>
      </c>
    </row>
    <row r="2868" spans="1:7" x14ac:dyDescent="0.2">
      <c r="A2868" s="1">
        <v>42495</v>
      </c>
      <c r="B2868">
        <v>448.1</v>
      </c>
      <c r="C2868">
        <v>445.8</v>
      </c>
      <c r="D2868">
        <v>449.2</v>
      </c>
      <c r="E2868">
        <v>444.4</v>
      </c>
      <c r="F2868">
        <v>3728210</v>
      </c>
      <c r="G2868">
        <v>5.1000000000000004E-3</v>
      </c>
    </row>
    <row r="2869" spans="1:7" x14ac:dyDescent="0.2">
      <c r="A2869" s="1">
        <v>42494</v>
      </c>
      <c r="B2869">
        <v>445.8</v>
      </c>
      <c r="C2869">
        <v>450.3</v>
      </c>
      <c r="D2869">
        <v>450.9</v>
      </c>
      <c r="E2869">
        <v>444.2</v>
      </c>
      <c r="F2869">
        <v>1735360</v>
      </c>
      <c r="G2869">
        <v>-9.9000000000000008E-3</v>
      </c>
    </row>
    <row r="2870" spans="1:7" x14ac:dyDescent="0.2">
      <c r="A2870" s="1">
        <v>42493</v>
      </c>
      <c r="B2870">
        <v>450.3</v>
      </c>
      <c r="C2870">
        <v>444.2</v>
      </c>
      <c r="D2870">
        <v>451.5</v>
      </c>
      <c r="E2870">
        <v>441.5</v>
      </c>
      <c r="F2870">
        <v>3731250</v>
      </c>
      <c r="G2870">
        <v>1.37E-2</v>
      </c>
    </row>
    <row r="2871" spans="1:7" x14ac:dyDescent="0.2">
      <c r="A2871" s="1">
        <v>42492</v>
      </c>
      <c r="B2871">
        <v>444.2</v>
      </c>
      <c r="C2871">
        <v>452.2</v>
      </c>
      <c r="D2871">
        <v>453.9</v>
      </c>
      <c r="E2871">
        <v>440.2</v>
      </c>
      <c r="F2871">
        <v>6277249.9999999991</v>
      </c>
      <c r="G2871">
        <v>-1.78E-2</v>
      </c>
    </row>
    <row r="2872" spans="1:7" x14ac:dyDescent="0.2">
      <c r="A2872" s="1">
        <v>42491</v>
      </c>
      <c r="B2872">
        <v>452.2</v>
      </c>
      <c r="C2872">
        <v>448.5</v>
      </c>
      <c r="D2872">
        <v>454.2</v>
      </c>
      <c r="E2872">
        <v>447.5</v>
      </c>
      <c r="F2872">
        <v>1631250</v>
      </c>
      <c r="G2872">
        <v>8.3000000000000001E-3</v>
      </c>
    </row>
    <row r="2873" spans="1:7" x14ac:dyDescent="0.2">
      <c r="A2873" s="1">
        <v>42490</v>
      </c>
      <c r="B2873">
        <v>448.5</v>
      </c>
      <c r="C2873">
        <v>455</v>
      </c>
      <c r="D2873">
        <v>456.9</v>
      </c>
      <c r="E2873">
        <v>446.6</v>
      </c>
      <c r="F2873">
        <v>1094610</v>
      </c>
      <c r="G2873">
        <v>-1.4200000000000001E-2</v>
      </c>
    </row>
    <row r="2874" spans="1:7" x14ac:dyDescent="0.2">
      <c r="A2874" s="1">
        <v>42489</v>
      </c>
      <c r="B2874">
        <v>455</v>
      </c>
      <c r="C2874">
        <v>448.5</v>
      </c>
      <c r="D2874">
        <v>456.3</v>
      </c>
      <c r="E2874">
        <v>445.2</v>
      </c>
      <c r="F2874">
        <v>3812250</v>
      </c>
      <c r="G2874">
        <v>1.4500000000000001E-2</v>
      </c>
    </row>
    <row r="2875" spans="1:7" x14ac:dyDescent="0.2">
      <c r="A2875" s="1">
        <v>42488</v>
      </c>
      <c r="B2875">
        <v>448.5</v>
      </c>
      <c r="C2875">
        <v>447</v>
      </c>
      <c r="D2875">
        <v>450.1</v>
      </c>
      <c r="E2875">
        <v>433.9</v>
      </c>
      <c r="F2875">
        <v>7702360</v>
      </c>
      <c r="G2875">
        <v>3.3E-3</v>
      </c>
    </row>
    <row r="2876" spans="1:7" x14ac:dyDescent="0.2">
      <c r="A2876" s="1">
        <v>42487</v>
      </c>
      <c r="B2876">
        <v>447</v>
      </c>
      <c r="C2876">
        <v>466</v>
      </c>
      <c r="D2876">
        <v>467.9</v>
      </c>
      <c r="E2876">
        <v>444.6</v>
      </c>
      <c r="F2876">
        <v>7355610</v>
      </c>
      <c r="G2876">
        <v>-4.0800000000000003E-2</v>
      </c>
    </row>
    <row r="2877" spans="1:7" x14ac:dyDescent="0.2">
      <c r="A2877" s="1">
        <v>42486</v>
      </c>
      <c r="B2877">
        <v>466</v>
      </c>
      <c r="C2877">
        <v>461.7</v>
      </c>
      <c r="D2877">
        <v>468.9</v>
      </c>
      <c r="E2877">
        <v>459.2</v>
      </c>
      <c r="F2877">
        <v>3783360</v>
      </c>
      <c r="G2877">
        <v>9.1999999999999998E-3</v>
      </c>
    </row>
    <row r="2878" spans="1:7" x14ac:dyDescent="0.2">
      <c r="A2878" s="1">
        <v>42485</v>
      </c>
      <c r="B2878">
        <v>461.7</v>
      </c>
      <c r="C2878">
        <v>457.6</v>
      </c>
      <c r="D2878">
        <v>466.2</v>
      </c>
      <c r="E2878">
        <v>451.8</v>
      </c>
      <c r="F2878">
        <v>5389560</v>
      </c>
      <c r="G2878">
        <v>9.1000000000000004E-3</v>
      </c>
    </row>
    <row r="2879" spans="1:7" x14ac:dyDescent="0.2">
      <c r="A2879" s="1">
        <v>42484</v>
      </c>
      <c r="B2879">
        <v>457.6</v>
      </c>
      <c r="C2879">
        <v>450.1</v>
      </c>
      <c r="D2879">
        <v>461.8</v>
      </c>
      <c r="E2879">
        <v>447.9</v>
      </c>
      <c r="F2879">
        <v>3200490.0000000005</v>
      </c>
      <c r="G2879">
        <v>1.66E-2</v>
      </c>
    </row>
    <row r="2880" spans="1:7" x14ac:dyDescent="0.2">
      <c r="A2880" s="1">
        <v>42483</v>
      </c>
      <c r="B2880">
        <v>450.1</v>
      </c>
      <c r="C2880">
        <v>445.3</v>
      </c>
      <c r="D2880">
        <v>451.5</v>
      </c>
      <c r="E2880">
        <v>443.1</v>
      </c>
      <c r="F2880">
        <v>1524960</v>
      </c>
      <c r="G2880">
        <v>1.0800000000000001E-2</v>
      </c>
    </row>
    <row r="2881" spans="1:7" x14ac:dyDescent="0.2">
      <c r="A2881" s="1">
        <v>42482</v>
      </c>
      <c r="B2881">
        <v>445.3</v>
      </c>
      <c r="C2881">
        <v>449.3</v>
      </c>
      <c r="D2881">
        <v>450.2</v>
      </c>
      <c r="E2881">
        <v>441.9</v>
      </c>
      <c r="F2881">
        <v>3529410</v>
      </c>
      <c r="G2881">
        <v>-8.9999999999999993E-3</v>
      </c>
    </row>
    <row r="2882" spans="1:7" x14ac:dyDescent="0.2">
      <c r="A2882" s="1">
        <v>42481</v>
      </c>
      <c r="B2882">
        <v>449.3</v>
      </c>
      <c r="C2882">
        <v>441.2</v>
      </c>
      <c r="D2882">
        <v>450.8</v>
      </c>
      <c r="E2882">
        <v>439.5</v>
      </c>
      <c r="F2882">
        <v>820690</v>
      </c>
      <c r="G2882">
        <v>1.8499999999999999E-2</v>
      </c>
    </row>
    <row r="2883" spans="1:7" x14ac:dyDescent="0.2">
      <c r="A2883" s="1">
        <v>42480</v>
      </c>
      <c r="B2883">
        <v>441.2</v>
      </c>
      <c r="C2883">
        <v>434.9</v>
      </c>
      <c r="D2883">
        <v>442.9</v>
      </c>
      <c r="E2883">
        <v>432.5</v>
      </c>
      <c r="F2883">
        <v>2676960</v>
      </c>
      <c r="G2883">
        <v>1.43E-2</v>
      </c>
    </row>
    <row r="2884" spans="1:7" x14ac:dyDescent="0.2">
      <c r="A2884" s="1">
        <v>42479</v>
      </c>
      <c r="B2884">
        <v>434.9</v>
      </c>
      <c r="C2884">
        <v>427.7</v>
      </c>
      <c r="D2884">
        <v>436.1</v>
      </c>
      <c r="E2884">
        <v>426.8</v>
      </c>
      <c r="F2884">
        <v>3106240</v>
      </c>
      <c r="G2884">
        <v>1.6899999999999998E-2</v>
      </c>
    </row>
    <row r="2885" spans="1:7" x14ac:dyDescent="0.2">
      <c r="A2885" s="1">
        <v>42478</v>
      </c>
      <c r="B2885">
        <v>427.7</v>
      </c>
      <c r="C2885">
        <v>426.3</v>
      </c>
      <c r="D2885">
        <v>429.1</v>
      </c>
      <c r="E2885">
        <v>424.4</v>
      </c>
      <c r="F2885">
        <v>1889640</v>
      </c>
      <c r="G2885">
        <v>3.3999999999999998E-3</v>
      </c>
    </row>
    <row r="2886" spans="1:7" x14ac:dyDescent="0.2">
      <c r="A2886" s="1">
        <v>42477</v>
      </c>
      <c r="B2886">
        <v>426.3</v>
      </c>
      <c r="C2886">
        <v>430</v>
      </c>
      <c r="D2886">
        <v>430.6</v>
      </c>
      <c r="E2886">
        <v>423.8</v>
      </c>
      <c r="F2886">
        <v>1509810</v>
      </c>
      <c r="G2886">
        <v>-8.8000000000000005E-3</v>
      </c>
    </row>
    <row r="2887" spans="1:7" x14ac:dyDescent="0.2">
      <c r="A2887" s="1">
        <v>42476</v>
      </c>
      <c r="B2887">
        <v>430</v>
      </c>
      <c r="C2887">
        <v>428.7</v>
      </c>
      <c r="D2887">
        <v>432</v>
      </c>
      <c r="E2887">
        <v>426.8</v>
      </c>
      <c r="F2887">
        <v>58040</v>
      </c>
      <c r="G2887">
        <v>3.2000000000000002E-3</v>
      </c>
    </row>
    <row r="2888" spans="1:7" x14ac:dyDescent="0.2">
      <c r="A2888" s="1">
        <v>42475</v>
      </c>
      <c r="B2888">
        <v>428.7</v>
      </c>
      <c r="C2888">
        <v>424</v>
      </c>
      <c r="D2888">
        <v>429.5</v>
      </c>
      <c r="E2888">
        <v>423.3</v>
      </c>
      <c r="F2888">
        <v>649440</v>
      </c>
      <c r="G2888">
        <v>1.0999999999999999E-2</v>
      </c>
    </row>
    <row r="2889" spans="1:7" x14ac:dyDescent="0.2">
      <c r="A2889" s="1">
        <v>42474</v>
      </c>
      <c r="B2889">
        <v>424</v>
      </c>
      <c r="C2889">
        <v>423.5</v>
      </c>
      <c r="D2889">
        <v>425.4</v>
      </c>
      <c r="E2889">
        <v>421.8</v>
      </c>
      <c r="F2889">
        <v>2023560</v>
      </c>
      <c r="G2889">
        <v>1.2999999999999999E-3</v>
      </c>
    </row>
    <row r="2890" spans="1:7" x14ac:dyDescent="0.2">
      <c r="A2890" s="1">
        <v>42473</v>
      </c>
      <c r="B2890">
        <v>423.5</v>
      </c>
      <c r="C2890">
        <v>424.7</v>
      </c>
      <c r="D2890">
        <v>426.6</v>
      </c>
      <c r="E2890">
        <v>421.4</v>
      </c>
      <c r="F2890">
        <v>342810.00000000006</v>
      </c>
      <c r="G2890">
        <v>-3.0000000000000001E-3</v>
      </c>
    </row>
    <row r="2891" spans="1:7" x14ac:dyDescent="0.2">
      <c r="A2891" s="1">
        <v>42472</v>
      </c>
      <c r="B2891">
        <v>424.7</v>
      </c>
      <c r="C2891">
        <v>421.4</v>
      </c>
      <c r="D2891">
        <v>426.7</v>
      </c>
      <c r="E2891">
        <v>420.7</v>
      </c>
      <c r="F2891">
        <v>4097410</v>
      </c>
      <c r="G2891">
        <v>7.9000000000000008E-3</v>
      </c>
    </row>
    <row r="2892" spans="1:7" x14ac:dyDescent="0.2">
      <c r="A2892" s="1">
        <v>42471</v>
      </c>
      <c r="B2892">
        <v>421.4</v>
      </c>
      <c r="C2892">
        <v>420.3</v>
      </c>
      <c r="D2892">
        <v>422.4</v>
      </c>
      <c r="E2892">
        <v>418.1</v>
      </c>
      <c r="F2892">
        <v>1419210</v>
      </c>
      <c r="G2892">
        <v>2.8E-3</v>
      </c>
    </row>
    <row r="2893" spans="1:7" x14ac:dyDescent="0.2">
      <c r="A2893" s="1">
        <v>42470</v>
      </c>
      <c r="B2893">
        <v>420.3</v>
      </c>
      <c r="C2893">
        <v>418</v>
      </c>
      <c r="D2893">
        <v>421.6</v>
      </c>
      <c r="E2893">
        <v>416.7</v>
      </c>
      <c r="F2893">
        <v>699000</v>
      </c>
      <c r="G2893">
        <v>5.3E-3</v>
      </c>
    </row>
    <row r="2894" spans="1:7" x14ac:dyDescent="0.2">
      <c r="A2894" s="1">
        <v>42469</v>
      </c>
      <c r="B2894">
        <v>418</v>
      </c>
      <c r="C2894">
        <v>417.7</v>
      </c>
      <c r="D2894">
        <v>418.9</v>
      </c>
      <c r="E2894">
        <v>412.4</v>
      </c>
      <c r="F2894">
        <v>1265490</v>
      </c>
      <c r="G2894">
        <v>8.9999999999999998E-4</v>
      </c>
    </row>
    <row r="2895" spans="1:7" x14ac:dyDescent="0.2">
      <c r="A2895" s="1">
        <v>42468</v>
      </c>
      <c r="B2895">
        <v>417.7</v>
      </c>
      <c r="C2895">
        <v>420.1</v>
      </c>
      <c r="D2895">
        <v>423.5</v>
      </c>
      <c r="E2895">
        <v>415.5</v>
      </c>
      <c r="F2895">
        <v>4460250</v>
      </c>
      <c r="G2895">
        <v>-5.7999999999999996E-3</v>
      </c>
    </row>
    <row r="2896" spans="1:7" x14ac:dyDescent="0.2">
      <c r="A2896" s="1">
        <v>42467</v>
      </c>
      <c r="B2896">
        <v>420.1</v>
      </c>
      <c r="C2896">
        <v>421.3</v>
      </c>
      <c r="D2896">
        <v>422</v>
      </c>
      <c r="E2896">
        <v>417.9</v>
      </c>
      <c r="F2896">
        <v>216360</v>
      </c>
      <c r="G2896">
        <v>-2.7000000000000001E-3</v>
      </c>
    </row>
    <row r="2897" spans="1:7" x14ac:dyDescent="0.2">
      <c r="A2897" s="1">
        <v>42466</v>
      </c>
      <c r="B2897">
        <v>421.3</v>
      </c>
      <c r="C2897">
        <v>422.1</v>
      </c>
      <c r="D2897">
        <v>422.8</v>
      </c>
      <c r="E2897">
        <v>419.5</v>
      </c>
      <c r="F2897">
        <v>2188890</v>
      </c>
      <c r="G2897">
        <v>-1.9E-3</v>
      </c>
    </row>
    <row r="2898" spans="1:7" x14ac:dyDescent="0.2">
      <c r="A2898" s="1">
        <v>42465</v>
      </c>
      <c r="B2898">
        <v>422.1</v>
      </c>
      <c r="C2898">
        <v>419.3</v>
      </c>
      <c r="D2898">
        <v>423.7</v>
      </c>
      <c r="E2898">
        <v>418</v>
      </c>
      <c r="F2898">
        <v>3639210</v>
      </c>
      <c r="G2898">
        <v>6.4999999999999997E-3</v>
      </c>
    </row>
    <row r="2899" spans="1:7" x14ac:dyDescent="0.2">
      <c r="A2899" s="1">
        <v>42464</v>
      </c>
      <c r="B2899">
        <v>419.3</v>
      </c>
      <c r="C2899">
        <v>419.1</v>
      </c>
      <c r="D2899">
        <v>420.4</v>
      </c>
      <c r="E2899">
        <v>416.2</v>
      </c>
      <c r="F2899">
        <v>1471360</v>
      </c>
      <c r="G2899">
        <v>5.9999999999999995E-4</v>
      </c>
    </row>
    <row r="2900" spans="1:7" x14ac:dyDescent="0.2">
      <c r="A2900" s="1">
        <v>42463</v>
      </c>
      <c r="B2900">
        <v>419.1</v>
      </c>
      <c r="C2900">
        <v>418.5</v>
      </c>
      <c r="D2900">
        <v>420.2</v>
      </c>
      <c r="E2900">
        <v>417</v>
      </c>
      <c r="F2900">
        <v>1824000</v>
      </c>
      <c r="G2900">
        <v>1.2999999999999999E-3</v>
      </c>
    </row>
    <row r="2901" spans="1:7" x14ac:dyDescent="0.2">
      <c r="A2901" s="1">
        <v>42462</v>
      </c>
      <c r="B2901">
        <v>418.5</v>
      </c>
      <c r="C2901">
        <v>415.6</v>
      </c>
      <c r="D2901">
        <v>420.1</v>
      </c>
      <c r="E2901">
        <v>415.1</v>
      </c>
      <c r="F2901">
        <v>970610</v>
      </c>
      <c r="G2901">
        <v>6.8999999999999999E-3</v>
      </c>
    </row>
    <row r="2902" spans="1:7" x14ac:dyDescent="0.2">
      <c r="A2902" s="1">
        <v>42461</v>
      </c>
      <c r="B2902">
        <v>415.6</v>
      </c>
      <c r="C2902">
        <v>415.7</v>
      </c>
      <c r="D2902">
        <v>416.9</v>
      </c>
      <c r="E2902">
        <v>412.8</v>
      </c>
      <c r="F2902">
        <v>840840</v>
      </c>
      <c r="G2902">
        <v>0</v>
      </c>
    </row>
    <row r="2903" spans="1:7" x14ac:dyDescent="0.2">
      <c r="A2903" s="1">
        <v>42460</v>
      </c>
      <c r="B2903">
        <v>415.7</v>
      </c>
      <c r="C2903">
        <v>412.4</v>
      </c>
      <c r="D2903">
        <v>417.2</v>
      </c>
      <c r="E2903">
        <v>411.5</v>
      </c>
      <c r="F2903">
        <v>3514560.0000000005</v>
      </c>
      <c r="G2903">
        <v>7.7999999999999996E-3</v>
      </c>
    </row>
    <row r="2904" spans="1:7" x14ac:dyDescent="0.2">
      <c r="A2904" s="1">
        <v>42459</v>
      </c>
      <c r="B2904">
        <v>412.4</v>
      </c>
      <c r="C2904">
        <v>415</v>
      </c>
      <c r="D2904">
        <v>416.2</v>
      </c>
      <c r="E2904">
        <v>408.4</v>
      </c>
      <c r="F2904">
        <v>1211840</v>
      </c>
      <c r="G2904">
        <v>-6.1999999999999998E-3</v>
      </c>
    </row>
    <row r="2905" spans="1:7" x14ac:dyDescent="0.2">
      <c r="A2905" s="1">
        <v>42458</v>
      </c>
      <c r="B2905">
        <v>415</v>
      </c>
      <c r="C2905">
        <v>422.2</v>
      </c>
      <c r="D2905">
        <v>424.5</v>
      </c>
      <c r="E2905">
        <v>406.4</v>
      </c>
      <c r="F2905">
        <v>760210</v>
      </c>
      <c r="G2905">
        <v>-1.7100000000000001E-2</v>
      </c>
    </row>
    <row r="2906" spans="1:7" x14ac:dyDescent="0.2">
      <c r="A2906" s="1">
        <v>42457</v>
      </c>
      <c r="B2906">
        <v>422.2</v>
      </c>
      <c r="C2906">
        <v>424.6</v>
      </c>
      <c r="D2906">
        <v>425.4</v>
      </c>
      <c r="E2906">
        <v>419.7</v>
      </c>
      <c r="F2906">
        <v>1955250.0000000002</v>
      </c>
      <c r="G2906">
        <v>-5.5999999999999999E-3</v>
      </c>
    </row>
    <row r="2907" spans="1:7" x14ac:dyDescent="0.2">
      <c r="A2907" s="1">
        <v>42456</v>
      </c>
      <c r="B2907">
        <v>424.6</v>
      </c>
      <c r="C2907">
        <v>416.5</v>
      </c>
      <c r="D2907">
        <v>427.4</v>
      </c>
      <c r="E2907">
        <v>415.5</v>
      </c>
      <c r="F2907">
        <v>4443840</v>
      </c>
      <c r="G2907">
        <v>1.9400000000000001E-2</v>
      </c>
    </row>
    <row r="2908" spans="1:7" x14ac:dyDescent="0.2">
      <c r="A2908" s="1">
        <v>42455</v>
      </c>
      <c r="B2908">
        <v>416.5</v>
      </c>
      <c r="C2908">
        <v>415.7</v>
      </c>
      <c r="D2908">
        <v>417.7</v>
      </c>
      <c r="E2908">
        <v>413.9</v>
      </c>
      <c r="F2908">
        <v>168360</v>
      </c>
      <c r="G2908">
        <v>1.9E-3</v>
      </c>
    </row>
    <row r="2909" spans="1:7" x14ac:dyDescent="0.2">
      <c r="A2909" s="1">
        <v>42454</v>
      </c>
      <c r="B2909">
        <v>415.7</v>
      </c>
      <c r="C2909">
        <v>414.7</v>
      </c>
      <c r="D2909">
        <v>417.3</v>
      </c>
      <c r="E2909">
        <v>412.4</v>
      </c>
      <c r="F2909">
        <v>2040810.0000000002</v>
      </c>
      <c r="G2909">
        <v>2.3E-3</v>
      </c>
    </row>
    <row r="2910" spans="1:7" x14ac:dyDescent="0.2">
      <c r="A2910" s="1">
        <v>42453</v>
      </c>
      <c r="B2910">
        <v>414.7</v>
      </c>
      <c r="C2910">
        <v>417</v>
      </c>
      <c r="D2910">
        <v>417.7</v>
      </c>
      <c r="E2910">
        <v>412.9</v>
      </c>
      <c r="F2910">
        <v>3222890</v>
      </c>
      <c r="G2910">
        <v>-5.4000000000000003E-3</v>
      </c>
    </row>
    <row r="2911" spans="1:7" x14ac:dyDescent="0.2">
      <c r="A2911" s="1">
        <v>42452</v>
      </c>
      <c r="B2911">
        <v>417</v>
      </c>
      <c r="C2911">
        <v>416.2</v>
      </c>
      <c r="D2911">
        <v>419.6</v>
      </c>
      <c r="E2911">
        <v>414.2</v>
      </c>
      <c r="F2911">
        <v>2477210</v>
      </c>
      <c r="G2911">
        <v>1.9E-3</v>
      </c>
    </row>
    <row r="2912" spans="1:7" x14ac:dyDescent="0.2">
      <c r="A2912" s="1">
        <v>42451</v>
      </c>
      <c r="B2912">
        <v>416.2</v>
      </c>
      <c r="C2912">
        <v>411.1</v>
      </c>
      <c r="D2912">
        <v>417.9</v>
      </c>
      <c r="E2912">
        <v>410.8</v>
      </c>
      <c r="F2912">
        <v>392640</v>
      </c>
      <c r="G2912">
        <v>1.24E-2</v>
      </c>
    </row>
    <row r="2913" spans="1:7" x14ac:dyDescent="0.2">
      <c r="A2913" s="1">
        <v>42450</v>
      </c>
      <c r="B2913">
        <v>411.1</v>
      </c>
      <c r="C2913">
        <v>411.5</v>
      </c>
      <c r="D2913">
        <v>413.1</v>
      </c>
      <c r="E2913">
        <v>407.3</v>
      </c>
      <c r="F2913">
        <v>690560</v>
      </c>
      <c r="G2913">
        <v>-1E-3</v>
      </c>
    </row>
    <row r="2914" spans="1:7" x14ac:dyDescent="0.2">
      <c r="A2914" s="1">
        <v>42449</v>
      </c>
      <c r="B2914">
        <v>411.5</v>
      </c>
      <c r="C2914">
        <v>408.7</v>
      </c>
      <c r="D2914">
        <v>413.5</v>
      </c>
      <c r="E2914">
        <v>407.2</v>
      </c>
      <c r="F2914">
        <v>1649160</v>
      </c>
      <c r="G2914">
        <v>6.8999999999999999E-3</v>
      </c>
    </row>
    <row r="2915" spans="1:7" x14ac:dyDescent="0.2">
      <c r="A2915" s="1">
        <v>42448</v>
      </c>
      <c r="B2915">
        <v>408.7</v>
      </c>
      <c r="C2915">
        <v>408.2</v>
      </c>
      <c r="D2915">
        <v>410.5</v>
      </c>
      <c r="E2915">
        <v>402.1</v>
      </c>
      <c r="F2915">
        <v>0</v>
      </c>
      <c r="G2915">
        <v>1.2999999999999999E-3</v>
      </c>
    </row>
    <row r="2916" spans="1:7" x14ac:dyDescent="0.2">
      <c r="A2916" s="1">
        <v>42447</v>
      </c>
      <c r="B2916">
        <v>408.2</v>
      </c>
      <c r="C2916">
        <v>418.2</v>
      </c>
      <c r="D2916">
        <v>418.6</v>
      </c>
      <c r="E2916">
        <v>402.5</v>
      </c>
      <c r="F2916">
        <v>462489.99999999994</v>
      </c>
      <c r="G2916">
        <v>-2.3900000000000001E-2</v>
      </c>
    </row>
    <row r="2917" spans="1:7" x14ac:dyDescent="0.2">
      <c r="A2917" s="1">
        <v>42446</v>
      </c>
      <c r="B2917">
        <v>418.2</v>
      </c>
      <c r="C2917">
        <v>415.9</v>
      </c>
      <c r="D2917">
        <v>419.6</v>
      </c>
      <c r="E2917">
        <v>415.3</v>
      </c>
      <c r="F2917">
        <v>3593240</v>
      </c>
      <c r="G2917">
        <v>5.4000000000000003E-3</v>
      </c>
    </row>
    <row r="2918" spans="1:7" x14ac:dyDescent="0.2">
      <c r="A2918" s="1">
        <v>42445</v>
      </c>
      <c r="B2918">
        <v>415.9</v>
      </c>
      <c r="C2918">
        <v>415.1</v>
      </c>
      <c r="D2918">
        <v>417</v>
      </c>
      <c r="E2918">
        <v>413.3</v>
      </c>
      <c r="F2918">
        <v>2405160</v>
      </c>
      <c r="G2918">
        <v>1.9E-3</v>
      </c>
    </row>
    <row r="2919" spans="1:7" x14ac:dyDescent="0.2">
      <c r="A2919" s="1">
        <v>42444</v>
      </c>
      <c r="B2919">
        <v>415.1</v>
      </c>
      <c r="C2919">
        <v>414.3</v>
      </c>
      <c r="D2919">
        <v>417.4</v>
      </c>
      <c r="E2919">
        <v>412.3</v>
      </c>
      <c r="F2919">
        <v>2916000</v>
      </c>
      <c r="G2919">
        <v>2E-3</v>
      </c>
    </row>
    <row r="2920" spans="1:7" x14ac:dyDescent="0.2">
      <c r="A2920" s="1">
        <v>42443</v>
      </c>
      <c r="B2920">
        <v>414.3</v>
      </c>
      <c r="C2920">
        <v>412.4</v>
      </c>
      <c r="D2920">
        <v>416.1</v>
      </c>
      <c r="E2920">
        <v>411.2</v>
      </c>
      <c r="F2920">
        <v>1627890</v>
      </c>
      <c r="G2920">
        <v>4.5999999999999999E-3</v>
      </c>
    </row>
    <row r="2921" spans="1:7" x14ac:dyDescent="0.2">
      <c r="A2921" s="1">
        <v>42442</v>
      </c>
      <c r="B2921">
        <v>412.4</v>
      </c>
      <c r="C2921">
        <v>410.4</v>
      </c>
      <c r="D2921">
        <v>415.9</v>
      </c>
      <c r="E2921">
        <v>409.6</v>
      </c>
      <c r="F2921">
        <v>3428039.9999999995</v>
      </c>
      <c r="G2921">
        <v>5.0000000000000001E-3</v>
      </c>
    </row>
    <row r="2922" spans="1:7" x14ac:dyDescent="0.2">
      <c r="A2922" s="1">
        <v>42441</v>
      </c>
      <c r="B2922">
        <v>410.4</v>
      </c>
      <c r="C2922">
        <v>419.1</v>
      </c>
      <c r="D2922">
        <v>420.7</v>
      </c>
      <c r="E2922">
        <v>407</v>
      </c>
      <c r="F2922">
        <v>3816960</v>
      </c>
      <c r="G2922">
        <v>-2.0899999999999998E-2</v>
      </c>
    </row>
    <row r="2923" spans="1:7" x14ac:dyDescent="0.2">
      <c r="A2923" s="1">
        <v>42440</v>
      </c>
      <c r="B2923">
        <v>419.1</v>
      </c>
      <c r="C2923">
        <v>415.8</v>
      </c>
      <c r="D2923">
        <v>422.4</v>
      </c>
      <c r="E2923">
        <v>415.1</v>
      </c>
      <c r="F2923">
        <v>3819690</v>
      </c>
      <c r="G2923">
        <v>7.9000000000000008E-3</v>
      </c>
    </row>
    <row r="2924" spans="1:7" x14ac:dyDescent="0.2">
      <c r="A2924" s="1">
        <v>42439</v>
      </c>
      <c r="B2924">
        <v>415.8</v>
      </c>
      <c r="C2924">
        <v>412.8</v>
      </c>
      <c r="D2924">
        <v>417.5</v>
      </c>
      <c r="E2924">
        <v>410.3</v>
      </c>
      <c r="F2924">
        <v>4124760</v>
      </c>
      <c r="G2924">
        <v>7.4000000000000003E-3</v>
      </c>
    </row>
    <row r="2925" spans="1:7" x14ac:dyDescent="0.2">
      <c r="A2925" s="1">
        <v>42438</v>
      </c>
      <c r="B2925">
        <v>412.8</v>
      </c>
      <c r="C2925">
        <v>411.9</v>
      </c>
      <c r="D2925">
        <v>414.9</v>
      </c>
      <c r="E2925">
        <v>408.9</v>
      </c>
      <c r="F2925">
        <v>4684640</v>
      </c>
      <c r="G2925">
        <v>2.0999999999999999E-3</v>
      </c>
    </row>
    <row r="2926" spans="1:7" x14ac:dyDescent="0.2">
      <c r="A2926" s="1">
        <v>42437</v>
      </c>
      <c r="B2926">
        <v>411.9</v>
      </c>
      <c r="C2926">
        <v>414.9</v>
      </c>
      <c r="D2926">
        <v>416.7</v>
      </c>
      <c r="E2926">
        <v>408.4</v>
      </c>
      <c r="F2926">
        <v>4140290.0000000005</v>
      </c>
      <c r="G2926">
        <v>-7.1999999999999998E-3</v>
      </c>
    </row>
    <row r="2927" spans="1:7" x14ac:dyDescent="0.2">
      <c r="A2927" s="1">
        <v>42436</v>
      </c>
      <c r="B2927">
        <v>414.9</v>
      </c>
      <c r="C2927">
        <v>406</v>
      </c>
      <c r="D2927">
        <v>416.6</v>
      </c>
      <c r="E2927">
        <v>402</v>
      </c>
      <c r="F2927">
        <v>4756290</v>
      </c>
      <c r="G2927">
        <v>2.1899999999999999E-2</v>
      </c>
    </row>
    <row r="2928" spans="1:7" x14ac:dyDescent="0.2">
      <c r="A2928" s="1">
        <v>42435</v>
      </c>
      <c r="B2928">
        <v>406</v>
      </c>
      <c r="C2928">
        <v>399</v>
      </c>
      <c r="D2928">
        <v>412</v>
      </c>
      <c r="E2928">
        <v>393.1</v>
      </c>
      <c r="F2928">
        <v>3692810</v>
      </c>
      <c r="G2928">
        <v>1.7399999999999999E-2</v>
      </c>
    </row>
    <row r="2929" spans="1:7" x14ac:dyDescent="0.2">
      <c r="A2929" s="1">
        <v>42434</v>
      </c>
      <c r="B2929">
        <v>399</v>
      </c>
      <c r="C2929">
        <v>409.5</v>
      </c>
      <c r="D2929">
        <v>410.1</v>
      </c>
      <c r="E2929">
        <v>386.9</v>
      </c>
      <c r="F2929">
        <v>1937250</v>
      </c>
      <c r="G2929">
        <v>-2.5600000000000001E-2</v>
      </c>
    </row>
    <row r="2930" spans="1:7" x14ac:dyDescent="0.2">
      <c r="A2930" s="1">
        <v>42433</v>
      </c>
      <c r="B2930">
        <v>409.5</v>
      </c>
      <c r="C2930">
        <v>419.6</v>
      </c>
      <c r="D2930">
        <v>423.4</v>
      </c>
      <c r="E2930">
        <v>407.2</v>
      </c>
      <c r="F2930">
        <v>2032290</v>
      </c>
      <c r="G2930">
        <v>-2.4E-2</v>
      </c>
    </row>
    <row r="2931" spans="1:7" x14ac:dyDescent="0.2">
      <c r="A2931" s="1">
        <v>42432</v>
      </c>
      <c r="B2931">
        <v>419.6</v>
      </c>
      <c r="C2931">
        <v>425.4</v>
      </c>
      <c r="D2931">
        <v>425.8</v>
      </c>
      <c r="E2931">
        <v>414.9</v>
      </c>
      <c r="F2931">
        <v>7101000.0000000009</v>
      </c>
      <c r="G2931">
        <v>-1.3599999999999999E-2</v>
      </c>
    </row>
    <row r="2932" spans="1:7" x14ac:dyDescent="0.2">
      <c r="A2932" s="1">
        <v>42431</v>
      </c>
      <c r="B2932">
        <v>425.4</v>
      </c>
      <c r="C2932">
        <v>434</v>
      </c>
      <c r="D2932">
        <v>435.9</v>
      </c>
      <c r="E2932">
        <v>423.9</v>
      </c>
      <c r="F2932">
        <v>4331250</v>
      </c>
      <c r="G2932">
        <v>-0.02</v>
      </c>
    </row>
    <row r="2933" spans="1:7" x14ac:dyDescent="0.2">
      <c r="A2933" s="1">
        <v>42430</v>
      </c>
      <c r="B2933">
        <v>434</v>
      </c>
      <c r="C2933">
        <v>436.2</v>
      </c>
      <c r="D2933">
        <v>439</v>
      </c>
      <c r="E2933">
        <v>428.5</v>
      </c>
      <c r="F2933">
        <v>3103159.9999999995</v>
      </c>
      <c r="G2933">
        <v>-5.0000000000000001E-3</v>
      </c>
    </row>
    <row r="2934" spans="1:7" x14ac:dyDescent="0.2">
      <c r="A2934" s="1">
        <v>42429</v>
      </c>
      <c r="B2934">
        <v>436.2</v>
      </c>
      <c r="C2934">
        <v>432.5</v>
      </c>
      <c r="D2934">
        <v>441.3</v>
      </c>
      <c r="E2934">
        <v>429.8</v>
      </c>
      <c r="F2934">
        <v>5295290</v>
      </c>
      <c r="G2934">
        <v>8.6E-3</v>
      </c>
    </row>
    <row r="2935" spans="1:7" x14ac:dyDescent="0.2">
      <c r="A2935" s="1">
        <v>42428</v>
      </c>
      <c r="B2935">
        <v>432.5</v>
      </c>
      <c r="C2935">
        <v>431.3</v>
      </c>
      <c r="D2935">
        <v>435.6</v>
      </c>
      <c r="E2935">
        <v>421.2</v>
      </c>
      <c r="F2935">
        <v>4322250</v>
      </c>
      <c r="G2935">
        <v>2.7000000000000001E-3</v>
      </c>
    </row>
    <row r="2936" spans="1:7" x14ac:dyDescent="0.2">
      <c r="A2936" s="1">
        <v>42427</v>
      </c>
      <c r="B2936">
        <v>431.3</v>
      </c>
      <c r="C2936">
        <v>427.3</v>
      </c>
      <c r="D2936">
        <v>434.1</v>
      </c>
      <c r="E2936">
        <v>427.3</v>
      </c>
      <c r="F2936">
        <v>3380410</v>
      </c>
      <c r="G2936">
        <v>9.2999999999999992E-3</v>
      </c>
    </row>
    <row r="2937" spans="1:7" x14ac:dyDescent="0.2">
      <c r="A2937" s="1">
        <v>42426</v>
      </c>
      <c r="B2937">
        <v>427.3</v>
      </c>
      <c r="C2937">
        <v>423.5</v>
      </c>
      <c r="D2937">
        <v>427.6</v>
      </c>
      <c r="E2937">
        <v>419.1</v>
      </c>
      <c r="F2937">
        <v>1117410</v>
      </c>
      <c r="G2937">
        <v>9.1000000000000004E-3</v>
      </c>
    </row>
    <row r="2938" spans="1:7" x14ac:dyDescent="0.2">
      <c r="A2938" s="1">
        <v>42425</v>
      </c>
      <c r="B2938">
        <v>423.5</v>
      </c>
      <c r="C2938">
        <v>422.7</v>
      </c>
      <c r="D2938">
        <v>427.2</v>
      </c>
      <c r="E2938">
        <v>417.5</v>
      </c>
      <c r="F2938">
        <v>2891160</v>
      </c>
      <c r="G2938">
        <v>1.8E-3</v>
      </c>
    </row>
    <row r="2939" spans="1:7" x14ac:dyDescent="0.2">
      <c r="A2939" s="1">
        <v>42424</v>
      </c>
      <c r="B2939">
        <v>422.7</v>
      </c>
      <c r="C2939">
        <v>419.9</v>
      </c>
      <c r="D2939">
        <v>425.2</v>
      </c>
      <c r="E2939">
        <v>410.4</v>
      </c>
      <c r="F2939">
        <v>3392010.0000000005</v>
      </c>
      <c r="G2939">
        <v>6.7000000000000002E-3</v>
      </c>
    </row>
    <row r="2940" spans="1:7" x14ac:dyDescent="0.2">
      <c r="A2940" s="1">
        <v>42423</v>
      </c>
      <c r="B2940">
        <v>419.9</v>
      </c>
      <c r="C2940">
        <v>437.8</v>
      </c>
      <c r="D2940">
        <v>440.8</v>
      </c>
      <c r="E2940">
        <v>414.4</v>
      </c>
      <c r="F2940">
        <v>6747840</v>
      </c>
      <c r="G2940">
        <v>-4.0899999999999999E-2</v>
      </c>
    </row>
    <row r="2941" spans="1:7" x14ac:dyDescent="0.2">
      <c r="A2941" s="1">
        <v>42422</v>
      </c>
      <c r="B2941">
        <v>437.8</v>
      </c>
      <c r="C2941">
        <v>437.9</v>
      </c>
      <c r="D2941">
        <v>440.2</v>
      </c>
      <c r="E2941">
        <v>431.3</v>
      </c>
      <c r="F2941">
        <v>56010</v>
      </c>
      <c r="G2941">
        <v>-2.0000000000000001E-4</v>
      </c>
    </row>
    <row r="2942" spans="1:7" x14ac:dyDescent="0.2">
      <c r="A2942" s="1">
        <v>42421</v>
      </c>
      <c r="B2942">
        <v>437.9</v>
      </c>
      <c r="C2942">
        <v>440.1</v>
      </c>
      <c r="D2942">
        <v>447.6</v>
      </c>
      <c r="E2942">
        <v>425.5</v>
      </c>
      <c r="F2942">
        <v>5025000</v>
      </c>
      <c r="G2942">
        <v>-5.0000000000000001E-3</v>
      </c>
    </row>
    <row r="2943" spans="1:7" x14ac:dyDescent="0.2">
      <c r="A2943" s="1">
        <v>42420</v>
      </c>
      <c r="B2943">
        <v>440.1</v>
      </c>
      <c r="C2943">
        <v>420</v>
      </c>
      <c r="D2943">
        <v>442.7</v>
      </c>
      <c r="E2943">
        <v>419.5</v>
      </c>
      <c r="F2943">
        <v>7032690</v>
      </c>
      <c r="G2943">
        <v>4.7800000000000002E-2</v>
      </c>
    </row>
    <row r="2944" spans="1:7" x14ac:dyDescent="0.2">
      <c r="A2944" s="1">
        <v>42419</v>
      </c>
      <c r="B2944">
        <v>420</v>
      </c>
      <c r="C2944">
        <v>421.4</v>
      </c>
      <c r="D2944">
        <v>424.3</v>
      </c>
      <c r="E2944">
        <v>416.4</v>
      </c>
      <c r="F2944">
        <v>1253760</v>
      </c>
      <c r="G2944">
        <v>-3.3999999999999998E-3</v>
      </c>
    </row>
    <row r="2945" spans="1:7" x14ac:dyDescent="0.2">
      <c r="A2945" s="1">
        <v>42418</v>
      </c>
      <c r="B2945">
        <v>421.4</v>
      </c>
      <c r="C2945">
        <v>417.1</v>
      </c>
      <c r="D2945">
        <v>425.5</v>
      </c>
      <c r="E2945">
        <v>414.8</v>
      </c>
      <c r="F2945">
        <v>2707250</v>
      </c>
      <c r="G2945">
        <v>1.0200000000000001E-2</v>
      </c>
    </row>
    <row r="2946" spans="1:7" x14ac:dyDescent="0.2">
      <c r="A2946" s="1">
        <v>42417</v>
      </c>
      <c r="B2946">
        <v>417.1</v>
      </c>
      <c r="C2946">
        <v>406.4</v>
      </c>
      <c r="D2946">
        <v>421.5</v>
      </c>
      <c r="E2946">
        <v>405</v>
      </c>
      <c r="F2946">
        <v>2890240</v>
      </c>
      <c r="G2946">
        <v>2.64E-2</v>
      </c>
    </row>
    <row r="2947" spans="1:7" x14ac:dyDescent="0.2">
      <c r="A2947" s="1">
        <v>42416</v>
      </c>
      <c r="B2947">
        <v>406.4</v>
      </c>
      <c r="C2947">
        <v>401.1</v>
      </c>
      <c r="D2947">
        <v>409.8</v>
      </c>
      <c r="E2947">
        <v>398</v>
      </c>
      <c r="F2947">
        <v>2254890</v>
      </c>
      <c r="G2947">
        <v>1.3299999999999999E-2</v>
      </c>
    </row>
    <row r="2948" spans="1:7" x14ac:dyDescent="0.2">
      <c r="A2948" s="1">
        <v>42415</v>
      </c>
      <c r="B2948">
        <v>401.1</v>
      </c>
      <c r="C2948">
        <v>405.5</v>
      </c>
      <c r="D2948">
        <v>410.9</v>
      </c>
      <c r="E2948">
        <v>396.6</v>
      </c>
      <c r="F2948">
        <v>1119690</v>
      </c>
      <c r="G2948">
        <v>-1.09E-2</v>
      </c>
    </row>
    <row r="2949" spans="1:7" x14ac:dyDescent="0.2">
      <c r="A2949" s="1">
        <v>42414</v>
      </c>
      <c r="B2949">
        <v>405.5</v>
      </c>
      <c r="C2949">
        <v>390.1</v>
      </c>
      <c r="D2949">
        <v>405.9</v>
      </c>
      <c r="E2949">
        <v>390.1</v>
      </c>
      <c r="F2949">
        <v>4341810</v>
      </c>
      <c r="G2949">
        <v>3.95E-2</v>
      </c>
    </row>
    <row r="2950" spans="1:7" x14ac:dyDescent="0.2">
      <c r="A2950" s="1">
        <v>42413</v>
      </c>
      <c r="B2950">
        <v>390.1</v>
      </c>
      <c r="C2950">
        <v>384</v>
      </c>
      <c r="D2950">
        <v>392.6</v>
      </c>
      <c r="E2950">
        <v>383.3</v>
      </c>
      <c r="F2950">
        <v>770560</v>
      </c>
      <c r="G2950">
        <v>1.5800000000000002E-2</v>
      </c>
    </row>
    <row r="2951" spans="1:7" x14ac:dyDescent="0.2">
      <c r="A2951" s="1">
        <v>42412</v>
      </c>
      <c r="B2951">
        <v>384</v>
      </c>
      <c r="C2951">
        <v>379.5</v>
      </c>
      <c r="D2951">
        <v>386.4</v>
      </c>
      <c r="E2951">
        <v>379.3</v>
      </c>
      <c r="F2951">
        <v>4085760</v>
      </c>
      <c r="G2951">
        <v>1.21E-2</v>
      </c>
    </row>
    <row r="2952" spans="1:7" x14ac:dyDescent="0.2">
      <c r="A2952" s="1">
        <v>42411</v>
      </c>
      <c r="B2952">
        <v>379.5</v>
      </c>
      <c r="C2952">
        <v>381.9</v>
      </c>
      <c r="D2952">
        <v>383.2</v>
      </c>
      <c r="E2952">
        <v>372.8</v>
      </c>
      <c r="F2952">
        <v>4072250</v>
      </c>
      <c r="G2952">
        <v>-6.4000000000000003E-3</v>
      </c>
    </row>
    <row r="2953" spans="1:7" x14ac:dyDescent="0.2">
      <c r="A2953" s="1">
        <v>42410</v>
      </c>
      <c r="B2953">
        <v>381.9</v>
      </c>
      <c r="C2953">
        <v>375.3</v>
      </c>
      <c r="D2953">
        <v>385.4</v>
      </c>
      <c r="E2953">
        <v>374.1</v>
      </c>
      <c r="F2953">
        <v>4777010</v>
      </c>
      <c r="G2953">
        <v>1.7500000000000002E-2</v>
      </c>
    </row>
    <row r="2954" spans="1:7" x14ac:dyDescent="0.2">
      <c r="A2954" s="1">
        <v>42409</v>
      </c>
      <c r="B2954">
        <v>375.3</v>
      </c>
      <c r="C2954">
        <v>372.6</v>
      </c>
      <c r="D2954">
        <v>377.6</v>
      </c>
      <c r="E2954">
        <v>371.4</v>
      </c>
      <c r="F2954">
        <v>1992960</v>
      </c>
      <c r="G2954">
        <v>7.1999999999999998E-3</v>
      </c>
    </row>
    <row r="2955" spans="1:7" x14ac:dyDescent="0.2">
      <c r="A2955" s="1">
        <v>42408</v>
      </c>
      <c r="B2955">
        <v>372.6</v>
      </c>
      <c r="C2955">
        <v>377.9</v>
      </c>
      <c r="D2955">
        <v>380.9</v>
      </c>
      <c r="E2955">
        <v>372.1</v>
      </c>
      <c r="F2955">
        <v>1493760</v>
      </c>
      <c r="G2955">
        <v>-1.4E-2</v>
      </c>
    </row>
    <row r="2956" spans="1:7" x14ac:dyDescent="0.2">
      <c r="A2956" s="1">
        <v>42407</v>
      </c>
      <c r="B2956">
        <v>377.9</v>
      </c>
      <c r="C2956">
        <v>376.7</v>
      </c>
      <c r="D2956">
        <v>382.6</v>
      </c>
      <c r="E2956">
        <v>375.3</v>
      </c>
      <c r="F2956">
        <v>3014760</v>
      </c>
      <c r="G2956">
        <v>3.3E-3</v>
      </c>
    </row>
    <row r="2957" spans="1:7" x14ac:dyDescent="0.2">
      <c r="A2957" s="1">
        <v>42406</v>
      </c>
      <c r="B2957">
        <v>376.7</v>
      </c>
      <c r="C2957">
        <v>386.5</v>
      </c>
      <c r="D2957">
        <v>386.4</v>
      </c>
      <c r="E2957">
        <v>372.9</v>
      </c>
      <c r="F2957">
        <v>6702249.9999999991</v>
      </c>
      <c r="G2957">
        <v>-2.53E-2</v>
      </c>
    </row>
    <row r="2958" spans="1:7" x14ac:dyDescent="0.2">
      <c r="A2958" s="1">
        <v>42405</v>
      </c>
      <c r="B2958">
        <v>386.5</v>
      </c>
      <c r="C2958">
        <v>390.6</v>
      </c>
      <c r="D2958">
        <v>391.1</v>
      </c>
      <c r="E2958">
        <v>384.5</v>
      </c>
      <c r="F2958">
        <v>5604640</v>
      </c>
      <c r="G2958">
        <v>-1.0699999999999999E-2</v>
      </c>
    </row>
    <row r="2959" spans="1:7" x14ac:dyDescent="0.2">
      <c r="A2959" s="1">
        <v>42404</v>
      </c>
      <c r="B2959">
        <v>390.6</v>
      </c>
      <c r="C2959">
        <v>368</v>
      </c>
      <c r="D2959">
        <v>391.8</v>
      </c>
      <c r="E2959">
        <v>368</v>
      </c>
      <c r="F2959">
        <v>8862690</v>
      </c>
      <c r="G2959">
        <v>6.1499999999999999E-2</v>
      </c>
    </row>
    <row r="2960" spans="1:7" x14ac:dyDescent="0.2">
      <c r="A2960" s="1">
        <v>42403</v>
      </c>
      <c r="B2960">
        <v>368</v>
      </c>
      <c r="C2960">
        <v>373.9</v>
      </c>
      <c r="D2960">
        <v>375.9</v>
      </c>
      <c r="E2960">
        <v>366.2</v>
      </c>
      <c r="F2960">
        <v>4844610</v>
      </c>
      <c r="G2960">
        <v>-1.5800000000000002E-2</v>
      </c>
    </row>
    <row r="2961" spans="1:7" x14ac:dyDescent="0.2">
      <c r="A2961" s="1">
        <v>42402</v>
      </c>
      <c r="B2961">
        <v>373.9</v>
      </c>
      <c r="C2961">
        <v>372.2</v>
      </c>
      <c r="D2961">
        <v>376.6</v>
      </c>
      <c r="E2961">
        <v>371.4</v>
      </c>
      <c r="F2961">
        <v>4996040</v>
      </c>
      <c r="G2961">
        <v>4.7000000000000002E-3</v>
      </c>
    </row>
    <row r="2962" spans="1:7" x14ac:dyDescent="0.2">
      <c r="A2962" s="1">
        <v>42401</v>
      </c>
      <c r="B2962">
        <v>372.2</v>
      </c>
      <c r="C2962">
        <v>369.8</v>
      </c>
      <c r="D2962">
        <v>379.8</v>
      </c>
      <c r="E2962">
        <v>365.3</v>
      </c>
      <c r="F2962">
        <v>2602250</v>
      </c>
      <c r="G2962">
        <v>6.3E-3</v>
      </c>
    </row>
    <row r="2963" spans="1:7" x14ac:dyDescent="0.2">
      <c r="A2963" s="1">
        <v>42400</v>
      </c>
      <c r="B2963">
        <v>369.8</v>
      </c>
      <c r="C2963">
        <v>377.8</v>
      </c>
      <c r="D2963">
        <v>380.5</v>
      </c>
      <c r="E2963">
        <v>366.9</v>
      </c>
      <c r="F2963">
        <v>78040</v>
      </c>
      <c r="G2963">
        <v>-2.1000000000000001E-2</v>
      </c>
    </row>
    <row r="2964" spans="1:7" x14ac:dyDescent="0.2">
      <c r="A2964" s="1">
        <v>42399</v>
      </c>
      <c r="B2964">
        <v>377.8</v>
      </c>
      <c r="C2964">
        <v>380.3</v>
      </c>
      <c r="D2964">
        <v>381.8</v>
      </c>
      <c r="E2964">
        <v>375</v>
      </c>
      <c r="F2964">
        <v>651240</v>
      </c>
      <c r="G2964">
        <v>-6.7000000000000002E-3</v>
      </c>
    </row>
    <row r="2965" spans="1:7" x14ac:dyDescent="0.2">
      <c r="A2965" s="1">
        <v>42398</v>
      </c>
      <c r="B2965">
        <v>380.3</v>
      </c>
      <c r="C2965">
        <v>379.7</v>
      </c>
      <c r="D2965">
        <v>385.8</v>
      </c>
      <c r="E2965">
        <v>363.5</v>
      </c>
      <c r="F2965">
        <v>6369160</v>
      </c>
      <c r="G2965">
        <v>1.6000000000000001E-3</v>
      </c>
    </row>
    <row r="2966" spans="1:7" x14ac:dyDescent="0.2">
      <c r="A2966" s="1">
        <v>42397</v>
      </c>
      <c r="B2966">
        <v>379.7</v>
      </c>
      <c r="C2966">
        <v>395</v>
      </c>
      <c r="D2966">
        <v>395.4</v>
      </c>
      <c r="E2966">
        <v>376.7</v>
      </c>
      <c r="F2966">
        <v>2474240</v>
      </c>
      <c r="G2966">
        <v>-3.8800000000000001E-2</v>
      </c>
    </row>
    <row r="2967" spans="1:7" x14ac:dyDescent="0.2">
      <c r="A2967" s="1">
        <v>42396</v>
      </c>
      <c r="B2967">
        <v>395</v>
      </c>
      <c r="C2967">
        <v>389.8</v>
      </c>
      <c r="D2967">
        <v>397.4</v>
      </c>
      <c r="E2967">
        <v>389.4</v>
      </c>
      <c r="F2967">
        <v>2970240</v>
      </c>
      <c r="G2967">
        <v>1.34E-2</v>
      </c>
    </row>
    <row r="2968" spans="1:7" x14ac:dyDescent="0.2">
      <c r="A2968" s="1">
        <v>42395</v>
      </c>
      <c r="B2968">
        <v>389.8</v>
      </c>
      <c r="C2968">
        <v>392.8</v>
      </c>
      <c r="D2968">
        <v>397.7</v>
      </c>
      <c r="E2968">
        <v>387.9</v>
      </c>
      <c r="F2968">
        <v>4601610</v>
      </c>
      <c r="G2968">
        <v>-7.6E-3</v>
      </c>
    </row>
    <row r="2969" spans="1:7" x14ac:dyDescent="0.2">
      <c r="A2969" s="1">
        <v>42394</v>
      </c>
      <c r="B2969">
        <v>392.8</v>
      </c>
      <c r="C2969">
        <v>402.1</v>
      </c>
      <c r="D2969">
        <v>403.8</v>
      </c>
      <c r="E2969">
        <v>386.9</v>
      </c>
      <c r="F2969">
        <v>4465560</v>
      </c>
      <c r="G2969">
        <v>-2.3300000000000001E-2</v>
      </c>
    </row>
    <row r="2970" spans="1:7" x14ac:dyDescent="0.2">
      <c r="A2970" s="1">
        <v>42393</v>
      </c>
      <c r="B2970">
        <v>402.1</v>
      </c>
      <c r="C2970">
        <v>388.6</v>
      </c>
      <c r="D2970">
        <v>405.4</v>
      </c>
      <c r="E2970">
        <v>385.5</v>
      </c>
      <c r="F2970">
        <v>3485160.0000000005</v>
      </c>
      <c r="G2970">
        <v>3.4799999999999998E-2</v>
      </c>
    </row>
    <row r="2971" spans="1:7" x14ac:dyDescent="0.2">
      <c r="A2971" s="1">
        <v>42392</v>
      </c>
      <c r="B2971">
        <v>388.6</v>
      </c>
      <c r="C2971">
        <v>382.6</v>
      </c>
      <c r="D2971">
        <v>395.4</v>
      </c>
      <c r="E2971">
        <v>380.3</v>
      </c>
      <c r="F2971">
        <v>2332440</v>
      </c>
      <c r="G2971">
        <v>1.5599999999999999E-2</v>
      </c>
    </row>
    <row r="2972" spans="1:7" x14ac:dyDescent="0.2">
      <c r="A2972" s="1">
        <v>42391</v>
      </c>
      <c r="B2972">
        <v>382.6</v>
      </c>
      <c r="C2972">
        <v>410.2</v>
      </c>
      <c r="D2972">
        <v>411.5</v>
      </c>
      <c r="E2972">
        <v>374.9</v>
      </c>
      <c r="F2972">
        <v>12457960.000000002</v>
      </c>
      <c r="G2972">
        <v>-6.7299999999999999E-2</v>
      </c>
    </row>
    <row r="2973" spans="1:7" x14ac:dyDescent="0.2">
      <c r="A2973" s="1">
        <v>42390</v>
      </c>
      <c r="B2973">
        <v>410.2</v>
      </c>
      <c r="C2973">
        <v>414.6</v>
      </c>
      <c r="D2973">
        <v>423.4</v>
      </c>
      <c r="E2973">
        <v>403.9</v>
      </c>
      <c r="F2973">
        <v>8454360</v>
      </c>
      <c r="G2973">
        <v>-1.0500000000000001E-2</v>
      </c>
    </row>
    <row r="2974" spans="1:7" x14ac:dyDescent="0.2">
      <c r="A2974" s="1">
        <v>42389</v>
      </c>
      <c r="B2974">
        <v>414.6</v>
      </c>
      <c r="C2974">
        <v>379.5</v>
      </c>
      <c r="D2974">
        <v>425.7</v>
      </c>
      <c r="E2974">
        <v>374</v>
      </c>
      <c r="F2974">
        <v>6090240</v>
      </c>
      <c r="G2974">
        <v>9.2600000000000002E-2</v>
      </c>
    </row>
    <row r="2975" spans="1:7" x14ac:dyDescent="0.2">
      <c r="A2975" s="1">
        <v>42388</v>
      </c>
      <c r="B2975">
        <v>379.5</v>
      </c>
      <c r="C2975">
        <v>384.4</v>
      </c>
      <c r="D2975">
        <v>386.7</v>
      </c>
      <c r="E2975">
        <v>375.9</v>
      </c>
      <c r="F2975">
        <v>2322250</v>
      </c>
      <c r="G2975">
        <v>-1.29E-2</v>
      </c>
    </row>
    <row r="2976" spans="1:7" x14ac:dyDescent="0.2">
      <c r="A2976" s="1">
        <v>42387</v>
      </c>
      <c r="B2976">
        <v>384.4</v>
      </c>
      <c r="C2976">
        <v>382.5</v>
      </c>
      <c r="D2976">
        <v>387.3</v>
      </c>
      <c r="E2976">
        <v>373.2</v>
      </c>
      <c r="F2976">
        <v>2079000</v>
      </c>
      <c r="G2976">
        <v>5.0000000000000001E-3</v>
      </c>
    </row>
    <row r="2977" spans="1:7" x14ac:dyDescent="0.2">
      <c r="A2977" s="1">
        <v>42386</v>
      </c>
      <c r="B2977">
        <v>382.5</v>
      </c>
      <c r="C2977">
        <v>385</v>
      </c>
      <c r="D2977">
        <v>390.7</v>
      </c>
      <c r="E2977">
        <v>377.7</v>
      </c>
      <c r="F2977">
        <v>594810</v>
      </c>
      <c r="G2977">
        <v>-6.7000000000000002E-3</v>
      </c>
    </row>
    <row r="2978" spans="1:7" x14ac:dyDescent="0.2">
      <c r="A2978" s="1">
        <v>42385</v>
      </c>
      <c r="B2978">
        <v>385</v>
      </c>
      <c r="C2978">
        <v>372.3</v>
      </c>
      <c r="D2978">
        <v>386.7</v>
      </c>
      <c r="E2978">
        <v>350.4</v>
      </c>
      <c r="F2978">
        <v>17660160</v>
      </c>
      <c r="G2978">
        <v>3.4299999999999997E-2</v>
      </c>
    </row>
    <row r="2979" spans="1:7" x14ac:dyDescent="0.2">
      <c r="A2979" s="1">
        <v>42384</v>
      </c>
      <c r="B2979">
        <v>372.3</v>
      </c>
      <c r="C2979">
        <v>429.1</v>
      </c>
      <c r="D2979">
        <v>430.1</v>
      </c>
      <c r="E2979">
        <v>364.7</v>
      </c>
      <c r="F2979">
        <v>3753960</v>
      </c>
      <c r="G2979">
        <v>-0.13250000000000001</v>
      </c>
    </row>
    <row r="2980" spans="1:7" x14ac:dyDescent="0.2">
      <c r="A2980" s="1">
        <v>42383</v>
      </c>
      <c r="B2980">
        <v>429.1</v>
      </c>
      <c r="C2980">
        <v>432.2</v>
      </c>
      <c r="D2980">
        <v>433.7</v>
      </c>
      <c r="E2980">
        <v>427</v>
      </c>
      <c r="F2980">
        <v>784890</v>
      </c>
      <c r="G2980">
        <v>-7.1000000000000004E-3</v>
      </c>
    </row>
    <row r="2981" spans="1:7" x14ac:dyDescent="0.2">
      <c r="A2981" s="1">
        <v>42382</v>
      </c>
      <c r="B2981">
        <v>432.2</v>
      </c>
      <c r="C2981">
        <v>445</v>
      </c>
      <c r="D2981">
        <v>443.7</v>
      </c>
      <c r="E2981">
        <v>420.4</v>
      </c>
      <c r="F2981">
        <v>368160</v>
      </c>
      <c r="G2981">
        <v>-2.8899999999999999E-2</v>
      </c>
    </row>
    <row r="2982" spans="1:7" x14ac:dyDescent="0.2">
      <c r="A2982" s="1">
        <v>42381</v>
      </c>
      <c r="B2982">
        <v>445</v>
      </c>
      <c r="C2982">
        <v>447.7</v>
      </c>
      <c r="D2982">
        <v>448.4</v>
      </c>
      <c r="E2982">
        <v>443.1</v>
      </c>
      <c r="F2982">
        <v>2630810</v>
      </c>
      <c r="G2982">
        <v>-6.0000000000000001E-3</v>
      </c>
    </row>
    <row r="2983" spans="1:7" x14ac:dyDescent="0.2">
      <c r="A2983" s="1">
        <v>42380</v>
      </c>
      <c r="B2983">
        <v>447.7</v>
      </c>
      <c r="C2983">
        <v>446.2</v>
      </c>
      <c r="D2983">
        <v>451.1</v>
      </c>
      <c r="E2983">
        <v>441.8</v>
      </c>
      <c r="F2983">
        <v>3338810</v>
      </c>
      <c r="G2983">
        <v>3.3999999999999998E-3</v>
      </c>
    </row>
    <row r="2984" spans="1:7" x14ac:dyDescent="0.2">
      <c r="A2984" s="1">
        <v>42379</v>
      </c>
      <c r="B2984">
        <v>446.2</v>
      </c>
      <c r="C2984">
        <v>448.3</v>
      </c>
      <c r="D2984">
        <v>448.9</v>
      </c>
      <c r="E2984">
        <v>438.6</v>
      </c>
      <c r="F2984">
        <v>2045160</v>
      </c>
      <c r="G2984">
        <v>-4.7000000000000002E-3</v>
      </c>
    </row>
    <row r="2985" spans="1:7" x14ac:dyDescent="0.2">
      <c r="A2985" s="1">
        <v>42378</v>
      </c>
      <c r="B2985">
        <v>448.3</v>
      </c>
      <c r="C2985">
        <v>452.9</v>
      </c>
      <c r="D2985">
        <v>454.5</v>
      </c>
      <c r="E2985">
        <v>444.9</v>
      </c>
      <c r="F2985">
        <v>3224610</v>
      </c>
      <c r="G2985">
        <v>-1.01E-2</v>
      </c>
    </row>
    <row r="2986" spans="1:7" x14ac:dyDescent="0.2">
      <c r="A2986" s="1">
        <v>42377</v>
      </c>
      <c r="B2986">
        <v>452.9</v>
      </c>
      <c r="C2986">
        <v>457</v>
      </c>
      <c r="D2986">
        <v>462.9</v>
      </c>
      <c r="E2986">
        <v>446.5</v>
      </c>
      <c r="F2986">
        <v>2830610</v>
      </c>
      <c r="G2986">
        <v>-9.1000000000000004E-3</v>
      </c>
    </row>
    <row r="2987" spans="1:7" x14ac:dyDescent="0.2">
      <c r="A2987" s="1">
        <v>42376</v>
      </c>
      <c r="B2987">
        <v>457</v>
      </c>
      <c r="C2987">
        <v>430.8</v>
      </c>
      <c r="D2987">
        <v>457.5</v>
      </c>
      <c r="E2987">
        <v>428.5</v>
      </c>
      <c r="F2987">
        <v>2604000</v>
      </c>
      <c r="G2987">
        <v>6.0900000000000003E-2</v>
      </c>
    </row>
    <row r="2988" spans="1:7" x14ac:dyDescent="0.2">
      <c r="A2988" s="1">
        <v>42375</v>
      </c>
      <c r="B2988">
        <v>430.8</v>
      </c>
      <c r="C2988">
        <v>431.2</v>
      </c>
      <c r="D2988">
        <v>432.1</v>
      </c>
      <c r="E2988">
        <v>425</v>
      </c>
      <c r="F2988">
        <v>1867490</v>
      </c>
      <c r="G2988">
        <v>-8.9999999999999998E-4</v>
      </c>
    </row>
    <row r="2989" spans="1:7" x14ac:dyDescent="0.2">
      <c r="A2989" s="1">
        <v>42374</v>
      </c>
      <c r="B2989">
        <v>431.2</v>
      </c>
      <c r="C2989">
        <v>433.3</v>
      </c>
      <c r="D2989">
        <v>435.3</v>
      </c>
      <c r="E2989">
        <v>428.9</v>
      </c>
      <c r="F2989">
        <v>135090</v>
      </c>
      <c r="G2989">
        <v>-4.8999999999999998E-3</v>
      </c>
    </row>
    <row r="2990" spans="1:7" x14ac:dyDescent="0.2">
      <c r="A2990" s="1">
        <v>42373</v>
      </c>
      <c r="B2990">
        <v>433.3</v>
      </c>
      <c r="C2990">
        <v>430.7</v>
      </c>
      <c r="D2990">
        <v>435.3</v>
      </c>
      <c r="E2990">
        <v>428.6</v>
      </c>
      <c r="F2990">
        <v>53010</v>
      </c>
      <c r="G2990">
        <v>6.1000000000000004E-3</v>
      </c>
    </row>
    <row r="2991" spans="1:7" x14ac:dyDescent="0.2">
      <c r="A2991" s="1">
        <v>42372</v>
      </c>
      <c r="B2991">
        <v>430.7</v>
      </c>
      <c r="C2991">
        <v>433.7</v>
      </c>
      <c r="D2991">
        <v>434.1</v>
      </c>
      <c r="E2991">
        <v>423.1</v>
      </c>
      <c r="F2991">
        <v>4550890</v>
      </c>
      <c r="G2991">
        <v>-7.0000000000000001E-3</v>
      </c>
    </row>
    <row r="2992" spans="1:7" x14ac:dyDescent="0.2">
      <c r="A2992" s="1">
        <v>42371</v>
      </c>
      <c r="B2992">
        <v>433.7</v>
      </c>
      <c r="C2992">
        <v>434</v>
      </c>
      <c r="D2992">
        <v>437.4</v>
      </c>
      <c r="E2992">
        <v>430.7</v>
      </c>
      <c r="F2992">
        <v>1913490</v>
      </c>
      <c r="G2992">
        <v>-5.9999999999999995E-4</v>
      </c>
    </row>
    <row r="2993" spans="1:7" x14ac:dyDescent="0.2">
      <c r="A2993" s="1">
        <v>42370</v>
      </c>
      <c r="B2993">
        <v>434</v>
      </c>
      <c r="C2993">
        <v>430</v>
      </c>
      <c r="D2993">
        <v>438</v>
      </c>
      <c r="E2993">
        <v>425.9</v>
      </c>
      <c r="F2993">
        <v>4556090</v>
      </c>
      <c r="G2993">
        <v>9.4000000000000004E-3</v>
      </c>
    </row>
    <row r="2994" spans="1:7" x14ac:dyDescent="0.2">
      <c r="A2994" s="1">
        <v>42369</v>
      </c>
      <c r="B2994">
        <v>430</v>
      </c>
      <c r="C2994">
        <v>427.1</v>
      </c>
      <c r="D2994">
        <v>433.1</v>
      </c>
      <c r="E2994">
        <v>417.1</v>
      </c>
      <c r="F2994">
        <v>1369409.9999999998</v>
      </c>
      <c r="G2994">
        <v>6.6E-3</v>
      </c>
    </row>
    <row r="2995" spans="1:7" x14ac:dyDescent="0.2">
      <c r="A2995" s="1">
        <v>42368</v>
      </c>
      <c r="B2995">
        <v>427.1</v>
      </c>
      <c r="C2995">
        <v>431.9</v>
      </c>
      <c r="D2995">
        <v>435</v>
      </c>
      <c r="E2995">
        <v>420.8</v>
      </c>
      <c r="F2995">
        <v>1843290</v>
      </c>
      <c r="G2995">
        <v>-1.0999999999999999E-2</v>
      </c>
    </row>
    <row r="2996" spans="1:7" x14ac:dyDescent="0.2">
      <c r="A2996" s="1">
        <v>42367</v>
      </c>
      <c r="B2996">
        <v>431.9</v>
      </c>
      <c r="C2996">
        <v>421.8</v>
      </c>
      <c r="D2996">
        <v>433.6</v>
      </c>
      <c r="E2996">
        <v>419.3</v>
      </c>
      <c r="F2996">
        <v>4592250</v>
      </c>
      <c r="G2996">
        <v>2.41E-2</v>
      </c>
    </row>
    <row r="2997" spans="1:7" x14ac:dyDescent="0.2">
      <c r="A2997" s="1">
        <v>42366</v>
      </c>
      <c r="B2997">
        <v>421.8</v>
      </c>
      <c r="C2997">
        <v>422.4</v>
      </c>
      <c r="D2997">
        <v>429.9</v>
      </c>
      <c r="E2997">
        <v>417.1</v>
      </c>
      <c r="F2997">
        <v>2392250</v>
      </c>
      <c r="G2997">
        <v>-1.5E-3</v>
      </c>
    </row>
    <row r="2998" spans="1:7" x14ac:dyDescent="0.2">
      <c r="A2998" s="1">
        <v>42365</v>
      </c>
      <c r="B2998">
        <v>422.4</v>
      </c>
      <c r="C2998">
        <v>415.4</v>
      </c>
      <c r="D2998">
        <v>425.5</v>
      </c>
      <c r="E2998">
        <v>406.1</v>
      </c>
      <c r="F2998">
        <v>3919640</v>
      </c>
      <c r="G2998">
        <v>1.6899999999999998E-2</v>
      </c>
    </row>
    <row r="2999" spans="1:7" x14ac:dyDescent="0.2">
      <c r="A2999" s="1">
        <v>42364</v>
      </c>
      <c r="B2999">
        <v>415.4</v>
      </c>
      <c r="C2999">
        <v>454</v>
      </c>
      <c r="D2999">
        <v>456.5</v>
      </c>
      <c r="E2999">
        <v>400.5</v>
      </c>
      <c r="F2999">
        <v>12097640</v>
      </c>
      <c r="G2999">
        <v>-8.5199999999999998E-2</v>
      </c>
    </row>
    <row r="3000" spans="1:7" x14ac:dyDescent="0.2">
      <c r="A3000" s="1">
        <v>42363</v>
      </c>
      <c r="B3000">
        <v>454</v>
      </c>
      <c r="C3000">
        <v>453</v>
      </c>
      <c r="D3000">
        <v>457.4</v>
      </c>
      <c r="E3000">
        <v>449.5</v>
      </c>
      <c r="F3000">
        <v>1653210</v>
      </c>
      <c r="G3000">
        <v>2.3999999999999998E-3</v>
      </c>
    </row>
    <row r="3001" spans="1:7" x14ac:dyDescent="0.2">
      <c r="A3001" s="1">
        <v>42362</v>
      </c>
      <c r="B3001">
        <v>453</v>
      </c>
      <c r="C3001">
        <v>442.4</v>
      </c>
      <c r="D3001">
        <v>460.6</v>
      </c>
      <c r="E3001">
        <v>441.8</v>
      </c>
      <c r="F3001">
        <v>4776000</v>
      </c>
      <c r="G3001">
        <v>2.3800000000000002E-2</v>
      </c>
    </row>
    <row r="3002" spans="1:7" x14ac:dyDescent="0.2">
      <c r="A3002" s="1">
        <v>42361</v>
      </c>
      <c r="B3002">
        <v>442.4</v>
      </c>
      <c r="C3002">
        <v>437</v>
      </c>
      <c r="D3002">
        <v>444.8</v>
      </c>
      <c r="E3002">
        <v>434.3</v>
      </c>
      <c r="F3002">
        <v>1581250</v>
      </c>
      <c r="G3002">
        <v>1.24E-2</v>
      </c>
    </row>
    <row r="3003" spans="1:7" x14ac:dyDescent="0.2">
      <c r="A3003" s="1">
        <v>42360</v>
      </c>
      <c r="B3003">
        <v>437</v>
      </c>
      <c r="C3003">
        <v>437.6</v>
      </c>
      <c r="D3003">
        <v>443.2</v>
      </c>
      <c r="E3003">
        <v>433.3</v>
      </c>
      <c r="F3003">
        <v>5197410.0000000009</v>
      </c>
      <c r="G3003">
        <v>-1.2999999999999999E-3</v>
      </c>
    </row>
    <row r="3004" spans="1:7" x14ac:dyDescent="0.2">
      <c r="A3004" s="1">
        <v>42359</v>
      </c>
      <c r="B3004">
        <v>437.6</v>
      </c>
      <c r="C3004">
        <v>441.8</v>
      </c>
      <c r="D3004">
        <v>445.5</v>
      </c>
      <c r="E3004">
        <v>424</v>
      </c>
      <c r="F3004">
        <v>12077010</v>
      </c>
      <c r="G3004">
        <v>-9.4999999999999998E-3</v>
      </c>
    </row>
    <row r="3005" spans="1:7" x14ac:dyDescent="0.2">
      <c r="A3005" s="1">
        <v>42358</v>
      </c>
      <c r="B3005">
        <v>441.8</v>
      </c>
      <c r="C3005">
        <v>461.2</v>
      </c>
      <c r="D3005">
        <v>462.8</v>
      </c>
      <c r="E3005">
        <v>431.1</v>
      </c>
      <c r="F3005">
        <v>6441090</v>
      </c>
      <c r="G3005">
        <v>-4.2099999999999999E-2</v>
      </c>
    </row>
    <row r="3006" spans="1:7" x14ac:dyDescent="0.2">
      <c r="A3006" s="1">
        <v>42357</v>
      </c>
      <c r="B3006">
        <v>461.2</v>
      </c>
      <c r="C3006">
        <v>463.2</v>
      </c>
      <c r="D3006">
        <v>466</v>
      </c>
      <c r="E3006">
        <v>452.3</v>
      </c>
      <c r="F3006">
        <v>1900610</v>
      </c>
      <c r="G3006">
        <v>-4.3E-3</v>
      </c>
    </row>
    <row r="3007" spans="1:7" x14ac:dyDescent="0.2">
      <c r="A3007" s="1">
        <v>42356</v>
      </c>
      <c r="B3007">
        <v>463.2</v>
      </c>
      <c r="C3007">
        <v>455.5</v>
      </c>
      <c r="D3007">
        <v>466.1</v>
      </c>
      <c r="E3007">
        <v>453.5</v>
      </c>
      <c r="F3007">
        <v>3419810</v>
      </c>
      <c r="G3007">
        <v>1.6799999999999999E-2</v>
      </c>
    </row>
    <row r="3008" spans="1:7" x14ac:dyDescent="0.2">
      <c r="A3008" s="1">
        <v>42355</v>
      </c>
      <c r="B3008">
        <v>455.5</v>
      </c>
      <c r="C3008">
        <v>454</v>
      </c>
      <c r="D3008">
        <v>458.4</v>
      </c>
      <c r="E3008">
        <v>447.3</v>
      </c>
      <c r="F3008">
        <v>3745640</v>
      </c>
      <c r="G3008">
        <v>3.3999999999999998E-3</v>
      </c>
    </row>
    <row r="3009" spans="1:7" x14ac:dyDescent="0.2">
      <c r="A3009" s="1">
        <v>42354</v>
      </c>
      <c r="B3009">
        <v>454</v>
      </c>
      <c r="C3009">
        <v>462.6</v>
      </c>
      <c r="D3009">
        <v>465.2</v>
      </c>
      <c r="E3009">
        <v>437.4</v>
      </c>
      <c r="F3009">
        <v>4074840</v>
      </c>
      <c r="G3009">
        <v>-1.8700000000000001E-2</v>
      </c>
    </row>
    <row r="3010" spans="1:7" x14ac:dyDescent="0.2">
      <c r="A3010" s="1">
        <v>42353</v>
      </c>
      <c r="B3010">
        <v>462.6</v>
      </c>
      <c r="C3010">
        <v>442</v>
      </c>
      <c r="D3010">
        <v>464.2</v>
      </c>
      <c r="E3010">
        <v>440.7</v>
      </c>
      <c r="F3010">
        <v>642360</v>
      </c>
      <c r="G3010">
        <v>4.6699999999999998E-2</v>
      </c>
    </row>
    <row r="3011" spans="1:7" x14ac:dyDescent="0.2">
      <c r="A3011" s="1">
        <v>42352</v>
      </c>
      <c r="B3011">
        <v>442</v>
      </c>
      <c r="C3011">
        <v>434.7</v>
      </c>
      <c r="D3011">
        <v>449.5</v>
      </c>
      <c r="E3011">
        <v>428.8</v>
      </c>
      <c r="F3011">
        <v>20140640</v>
      </c>
      <c r="G3011">
        <v>1.6799999999999999E-2</v>
      </c>
    </row>
    <row r="3012" spans="1:7" x14ac:dyDescent="0.2">
      <c r="A3012" s="1">
        <v>42351</v>
      </c>
      <c r="B3012">
        <v>434.7</v>
      </c>
      <c r="C3012">
        <v>432.3</v>
      </c>
      <c r="D3012">
        <v>441</v>
      </c>
      <c r="E3012">
        <v>420.8</v>
      </c>
      <c r="F3012">
        <v>897960</v>
      </c>
      <c r="G3012">
        <v>5.5999999999999999E-3</v>
      </c>
    </row>
    <row r="3013" spans="1:7" x14ac:dyDescent="0.2">
      <c r="A3013" s="1">
        <v>42350</v>
      </c>
      <c r="B3013">
        <v>432.3</v>
      </c>
      <c r="C3013">
        <v>449.8</v>
      </c>
      <c r="D3013">
        <v>467.7</v>
      </c>
      <c r="E3013">
        <v>403.7</v>
      </c>
      <c r="F3013">
        <v>9303360</v>
      </c>
      <c r="G3013">
        <v>-3.9E-2</v>
      </c>
    </row>
    <row r="3014" spans="1:7" x14ac:dyDescent="0.2">
      <c r="A3014" s="1">
        <v>42349</v>
      </c>
      <c r="B3014">
        <v>449.8</v>
      </c>
      <c r="C3014">
        <v>415.5</v>
      </c>
      <c r="D3014">
        <v>453.4</v>
      </c>
      <c r="E3014">
        <v>413.7</v>
      </c>
      <c r="F3014">
        <v>1050360</v>
      </c>
      <c r="G3014">
        <v>8.2600000000000007E-2</v>
      </c>
    </row>
    <row r="3015" spans="1:7" x14ac:dyDescent="0.2">
      <c r="A3015" s="1">
        <v>42348</v>
      </c>
      <c r="B3015">
        <v>415.5</v>
      </c>
      <c r="C3015">
        <v>416</v>
      </c>
      <c r="D3015">
        <v>420.4</v>
      </c>
      <c r="E3015">
        <v>409.5</v>
      </c>
      <c r="F3015">
        <v>4729560</v>
      </c>
      <c r="G3015">
        <v>-1.1999999999999999E-3</v>
      </c>
    </row>
    <row r="3016" spans="1:7" x14ac:dyDescent="0.2">
      <c r="A3016" s="1">
        <v>42347</v>
      </c>
      <c r="B3016">
        <v>416</v>
      </c>
      <c r="C3016">
        <v>410.7</v>
      </c>
      <c r="D3016">
        <v>424.6</v>
      </c>
      <c r="E3016">
        <v>403.3</v>
      </c>
      <c r="F3016">
        <v>5304960.0000000009</v>
      </c>
      <c r="G3016">
        <v>1.2999999999999999E-2</v>
      </c>
    </row>
    <row r="3017" spans="1:7" x14ac:dyDescent="0.2">
      <c r="A3017" s="1">
        <v>42346</v>
      </c>
      <c r="B3017">
        <v>410.7</v>
      </c>
      <c r="C3017">
        <v>394.3</v>
      </c>
      <c r="D3017">
        <v>411.1</v>
      </c>
      <c r="E3017">
        <v>388</v>
      </c>
      <c r="F3017">
        <v>2676960</v>
      </c>
      <c r="G3017">
        <v>4.1599999999999998E-2</v>
      </c>
    </row>
    <row r="3018" spans="1:7" x14ac:dyDescent="0.2">
      <c r="A3018" s="1">
        <v>42345</v>
      </c>
      <c r="B3018">
        <v>394.3</v>
      </c>
      <c r="C3018">
        <v>393.4</v>
      </c>
      <c r="D3018">
        <v>398.7</v>
      </c>
      <c r="E3018">
        <v>381.7</v>
      </c>
      <c r="F3018">
        <v>7256250</v>
      </c>
      <c r="G3018">
        <v>2.3E-3</v>
      </c>
    </row>
    <row r="3019" spans="1:7" x14ac:dyDescent="0.2">
      <c r="A3019" s="1">
        <v>42344</v>
      </c>
      <c r="B3019">
        <v>393.4</v>
      </c>
      <c r="C3019">
        <v>386.7</v>
      </c>
      <c r="D3019">
        <v>402.2</v>
      </c>
      <c r="E3019">
        <v>382.6</v>
      </c>
      <c r="F3019">
        <v>11339960.000000002</v>
      </c>
      <c r="G3019">
        <v>1.7299999999999999E-2</v>
      </c>
    </row>
    <row r="3020" spans="1:7" x14ac:dyDescent="0.2">
      <c r="A3020" s="1">
        <v>42343</v>
      </c>
      <c r="B3020">
        <v>386.7</v>
      </c>
      <c r="C3020">
        <v>361.7</v>
      </c>
      <c r="D3020">
        <v>390.3</v>
      </c>
      <c r="E3020">
        <v>361.5</v>
      </c>
      <c r="F3020">
        <v>2304000</v>
      </c>
      <c r="G3020">
        <v>6.9199999999999998E-2</v>
      </c>
    </row>
    <row r="3021" spans="1:7" x14ac:dyDescent="0.2">
      <c r="A3021" s="1">
        <v>42342</v>
      </c>
      <c r="B3021">
        <v>361.7</v>
      </c>
      <c r="C3021">
        <v>360.3</v>
      </c>
      <c r="D3021">
        <v>364</v>
      </c>
      <c r="E3021">
        <v>354.3</v>
      </c>
      <c r="F3021">
        <v>3330250</v>
      </c>
      <c r="G3021">
        <v>3.8E-3</v>
      </c>
    </row>
    <row r="3022" spans="1:7" x14ac:dyDescent="0.2">
      <c r="A3022" s="1">
        <v>42341</v>
      </c>
      <c r="B3022">
        <v>360.3</v>
      </c>
      <c r="C3022">
        <v>360</v>
      </c>
      <c r="D3022">
        <v>371.4</v>
      </c>
      <c r="E3022">
        <v>355.5</v>
      </c>
      <c r="F3022">
        <v>2006290</v>
      </c>
      <c r="G3022">
        <v>8.9999999999999998E-4</v>
      </c>
    </row>
    <row r="3023" spans="1:7" x14ac:dyDescent="0.2">
      <c r="A3023" s="1">
        <v>42340</v>
      </c>
      <c r="B3023">
        <v>360</v>
      </c>
      <c r="C3023">
        <v>361.8</v>
      </c>
      <c r="D3023">
        <v>363.4</v>
      </c>
      <c r="E3023">
        <v>347.2</v>
      </c>
      <c r="F3023">
        <v>4160250</v>
      </c>
      <c r="G3023">
        <v>-5.0000000000000001E-3</v>
      </c>
    </row>
    <row r="3024" spans="1:7" x14ac:dyDescent="0.2">
      <c r="A3024" s="1">
        <v>42339</v>
      </c>
      <c r="B3024">
        <v>361.8</v>
      </c>
      <c r="C3024">
        <v>378</v>
      </c>
      <c r="D3024">
        <v>379</v>
      </c>
      <c r="E3024">
        <v>353.7</v>
      </c>
      <c r="F3024">
        <v>10183810</v>
      </c>
      <c r="G3024">
        <v>-4.2799999999999998E-2</v>
      </c>
    </row>
    <row r="3025" spans="1:7" x14ac:dyDescent="0.2">
      <c r="A3025" s="1">
        <v>42338</v>
      </c>
      <c r="B3025">
        <v>378</v>
      </c>
      <c r="C3025">
        <v>370.8</v>
      </c>
      <c r="D3025">
        <v>382.6</v>
      </c>
      <c r="E3025">
        <v>367.9</v>
      </c>
      <c r="F3025">
        <v>9992290</v>
      </c>
      <c r="G3025">
        <v>1.9199999999999998E-2</v>
      </c>
    </row>
    <row r="3026" spans="1:7" x14ac:dyDescent="0.2">
      <c r="A3026" s="1">
        <v>42337</v>
      </c>
      <c r="B3026">
        <v>370.8</v>
      </c>
      <c r="C3026">
        <v>355.8</v>
      </c>
      <c r="D3026">
        <v>372.8</v>
      </c>
      <c r="E3026">
        <v>354.5</v>
      </c>
      <c r="F3026">
        <v>2492690</v>
      </c>
      <c r="G3026">
        <v>4.2200000000000001E-2</v>
      </c>
    </row>
    <row r="3027" spans="1:7" x14ac:dyDescent="0.2">
      <c r="A3027" s="1">
        <v>42336</v>
      </c>
      <c r="B3027">
        <v>355.8</v>
      </c>
      <c r="C3027">
        <v>359.5</v>
      </c>
      <c r="D3027">
        <v>360.1</v>
      </c>
      <c r="E3027">
        <v>350.5</v>
      </c>
      <c r="F3027">
        <v>954890</v>
      </c>
      <c r="G3027">
        <v>-1.03E-2</v>
      </c>
    </row>
    <row r="3028" spans="1:7" x14ac:dyDescent="0.2">
      <c r="A3028" s="1">
        <v>42335</v>
      </c>
      <c r="B3028">
        <v>359.5</v>
      </c>
      <c r="C3028">
        <v>353.7</v>
      </c>
      <c r="D3028">
        <v>363.9</v>
      </c>
      <c r="E3028">
        <v>345.1</v>
      </c>
      <c r="F3028">
        <v>4967040</v>
      </c>
      <c r="G3028">
        <v>1.6299999999999999E-2</v>
      </c>
    </row>
    <row r="3029" spans="1:7" x14ac:dyDescent="0.2">
      <c r="A3029" s="1">
        <v>42334</v>
      </c>
      <c r="B3029">
        <v>353.7</v>
      </c>
      <c r="C3029">
        <v>327.5</v>
      </c>
      <c r="D3029">
        <v>368.9</v>
      </c>
      <c r="E3029">
        <v>327.39999999999998</v>
      </c>
      <c r="F3029">
        <v>8032440</v>
      </c>
      <c r="G3029">
        <v>8.0100000000000005E-2</v>
      </c>
    </row>
    <row r="3030" spans="1:7" x14ac:dyDescent="0.2">
      <c r="A3030" s="1">
        <v>42333</v>
      </c>
      <c r="B3030">
        <v>327.5</v>
      </c>
      <c r="C3030">
        <v>318.39999999999998</v>
      </c>
      <c r="D3030">
        <v>330</v>
      </c>
      <c r="E3030">
        <v>315.7</v>
      </c>
      <c r="F3030">
        <v>5282240</v>
      </c>
      <c r="G3030">
        <v>2.8799999999999999E-2</v>
      </c>
    </row>
    <row r="3031" spans="1:7" x14ac:dyDescent="0.2">
      <c r="A3031" s="1">
        <v>42332</v>
      </c>
      <c r="B3031">
        <v>318.39999999999998</v>
      </c>
      <c r="C3031">
        <v>322.10000000000002</v>
      </c>
      <c r="D3031">
        <v>323.3</v>
      </c>
      <c r="E3031">
        <v>315.5</v>
      </c>
      <c r="F3031">
        <v>3343560</v>
      </c>
      <c r="G3031">
        <v>-1.17E-2</v>
      </c>
    </row>
    <row r="3032" spans="1:7" x14ac:dyDescent="0.2">
      <c r="A3032" s="1">
        <v>42331</v>
      </c>
      <c r="B3032">
        <v>322.10000000000002</v>
      </c>
      <c r="C3032">
        <v>322.8</v>
      </c>
      <c r="D3032">
        <v>325</v>
      </c>
      <c r="E3032">
        <v>319.89999999999998</v>
      </c>
      <c r="F3032">
        <v>3119290</v>
      </c>
      <c r="G3032">
        <v>-2E-3</v>
      </c>
    </row>
    <row r="3033" spans="1:7" x14ac:dyDescent="0.2">
      <c r="A3033" s="1">
        <v>42330</v>
      </c>
      <c r="B3033">
        <v>322.8</v>
      </c>
      <c r="C3033">
        <v>324.7</v>
      </c>
      <c r="D3033">
        <v>326.89999999999998</v>
      </c>
      <c r="E3033">
        <v>319.39999999999998</v>
      </c>
      <c r="F3033">
        <v>2756250</v>
      </c>
      <c r="G3033">
        <v>-5.8999999999999999E-3</v>
      </c>
    </row>
    <row r="3034" spans="1:7" x14ac:dyDescent="0.2">
      <c r="A3034" s="1">
        <v>42329</v>
      </c>
      <c r="B3034">
        <v>324.7</v>
      </c>
      <c r="C3034">
        <v>321.10000000000002</v>
      </c>
      <c r="D3034">
        <v>328.4</v>
      </c>
      <c r="E3034">
        <v>318.39999999999998</v>
      </c>
      <c r="F3034">
        <v>0</v>
      </c>
      <c r="G3034">
        <v>1.11E-2</v>
      </c>
    </row>
    <row r="3035" spans="1:7" x14ac:dyDescent="0.2">
      <c r="A3035" s="1">
        <v>42328</v>
      </c>
      <c r="B3035">
        <v>321.10000000000002</v>
      </c>
      <c r="C3035">
        <v>325</v>
      </c>
      <c r="D3035">
        <v>327.10000000000002</v>
      </c>
      <c r="E3035">
        <v>309.5</v>
      </c>
      <c r="F3035">
        <v>10889010</v>
      </c>
      <c r="G3035">
        <v>-1.1900000000000001E-2</v>
      </c>
    </row>
    <row r="3036" spans="1:7" x14ac:dyDescent="0.2">
      <c r="A3036" s="1">
        <v>42327</v>
      </c>
      <c r="B3036">
        <v>325</v>
      </c>
      <c r="C3036">
        <v>335.9</v>
      </c>
      <c r="D3036">
        <v>335.6</v>
      </c>
      <c r="E3036">
        <v>323.39999999999998</v>
      </c>
      <c r="F3036">
        <v>3282440</v>
      </c>
      <c r="G3036">
        <v>-3.2599999999999997E-2</v>
      </c>
    </row>
    <row r="3037" spans="1:7" x14ac:dyDescent="0.2">
      <c r="A3037" s="1">
        <v>42326</v>
      </c>
      <c r="B3037">
        <v>335.9</v>
      </c>
      <c r="C3037">
        <v>333.9</v>
      </c>
      <c r="D3037">
        <v>337.4</v>
      </c>
      <c r="E3037">
        <v>329.4</v>
      </c>
      <c r="F3037">
        <v>2820960</v>
      </c>
      <c r="G3037">
        <v>6.0000000000000001E-3</v>
      </c>
    </row>
    <row r="3038" spans="1:7" x14ac:dyDescent="0.2">
      <c r="A3038" s="1">
        <v>42325</v>
      </c>
      <c r="B3038">
        <v>333.9</v>
      </c>
      <c r="C3038">
        <v>330.2</v>
      </c>
      <c r="D3038">
        <v>342.9</v>
      </c>
      <c r="E3038">
        <v>328.1</v>
      </c>
      <c r="F3038">
        <v>2456250</v>
      </c>
      <c r="G3038">
        <v>1.12E-2</v>
      </c>
    </row>
    <row r="3039" spans="1:7" x14ac:dyDescent="0.2">
      <c r="A3039" s="1">
        <v>42324</v>
      </c>
      <c r="B3039">
        <v>330.2</v>
      </c>
      <c r="C3039">
        <v>317.5</v>
      </c>
      <c r="D3039">
        <v>332</v>
      </c>
      <c r="E3039">
        <v>314.10000000000002</v>
      </c>
      <c r="F3039">
        <v>1219960</v>
      </c>
      <c r="G3039">
        <v>4.02E-2</v>
      </c>
    </row>
    <row r="3040" spans="1:7" x14ac:dyDescent="0.2">
      <c r="A3040" s="1">
        <v>42323</v>
      </c>
      <c r="B3040">
        <v>317.5</v>
      </c>
      <c r="C3040">
        <v>331.8</v>
      </c>
      <c r="D3040">
        <v>334.8</v>
      </c>
      <c r="E3040">
        <v>314.2</v>
      </c>
      <c r="F3040">
        <v>2826240</v>
      </c>
      <c r="G3040">
        <v>-4.3200000000000002E-2</v>
      </c>
    </row>
    <row r="3041" spans="1:7" x14ac:dyDescent="0.2">
      <c r="A3041" s="1">
        <v>42322</v>
      </c>
      <c r="B3041">
        <v>331.8</v>
      </c>
      <c r="C3041">
        <v>333.8</v>
      </c>
      <c r="D3041">
        <v>369.8</v>
      </c>
      <c r="E3041">
        <v>326.39999999999998</v>
      </c>
      <c r="F3041">
        <v>782210</v>
      </c>
      <c r="G3041">
        <v>-6.0000000000000001E-3</v>
      </c>
    </row>
    <row r="3042" spans="1:7" x14ac:dyDescent="0.2">
      <c r="A3042" s="1">
        <v>42321</v>
      </c>
      <c r="B3042">
        <v>333.8</v>
      </c>
      <c r="C3042">
        <v>333.9</v>
      </c>
      <c r="D3042">
        <v>341.8</v>
      </c>
      <c r="E3042">
        <v>323.89999999999998</v>
      </c>
      <c r="F3042">
        <v>2431250</v>
      </c>
      <c r="G3042">
        <v>-2.0000000000000001E-4</v>
      </c>
    </row>
    <row r="3043" spans="1:7" x14ac:dyDescent="0.2">
      <c r="A3043" s="1">
        <v>42320</v>
      </c>
      <c r="B3043">
        <v>333.9</v>
      </c>
      <c r="C3043">
        <v>304.7</v>
      </c>
      <c r="D3043">
        <v>346.1</v>
      </c>
      <c r="E3043">
        <v>306.10000000000002</v>
      </c>
      <c r="F3043">
        <v>10041210</v>
      </c>
      <c r="G3043">
        <v>9.5600000000000004E-2</v>
      </c>
    </row>
    <row r="3044" spans="1:7" x14ac:dyDescent="0.2">
      <c r="A3044" s="1">
        <v>42319</v>
      </c>
      <c r="B3044">
        <v>304.7</v>
      </c>
      <c r="C3044">
        <v>336.7</v>
      </c>
      <c r="D3044">
        <v>341.8</v>
      </c>
      <c r="E3044">
        <v>292.39999999999998</v>
      </c>
      <c r="F3044">
        <v>25340159.999999996</v>
      </c>
      <c r="G3044">
        <v>-9.5000000000000001E-2</v>
      </c>
    </row>
    <row r="3045" spans="1:7" x14ac:dyDescent="0.2">
      <c r="A3045" s="1">
        <v>42318</v>
      </c>
      <c r="B3045">
        <v>336.7</v>
      </c>
      <c r="C3045">
        <v>380.2</v>
      </c>
      <c r="D3045">
        <v>381.4</v>
      </c>
      <c r="E3045">
        <v>323.2</v>
      </c>
      <c r="F3045">
        <v>6098410</v>
      </c>
      <c r="G3045">
        <v>-0.1145</v>
      </c>
    </row>
    <row r="3046" spans="1:7" x14ac:dyDescent="0.2">
      <c r="A3046" s="1">
        <v>42317</v>
      </c>
      <c r="B3046">
        <v>380.2</v>
      </c>
      <c r="C3046">
        <v>371.6</v>
      </c>
      <c r="D3046">
        <v>385.1</v>
      </c>
      <c r="E3046">
        <v>360.2</v>
      </c>
      <c r="F3046">
        <v>6779160</v>
      </c>
      <c r="G3046">
        <v>2.3300000000000001E-2</v>
      </c>
    </row>
    <row r="3047" spans="1:7" x14ac:dyDescent="0.2">
      <c r="A3047" s="1">
        <v>42316</v>
      </c>
      <c r="B3047">
        <v>371.6</v>
      </c>
      <c r="C3047">
        <v>385.1</v>
      </c>
      <c r="D3047">
        <v>389.8</v>
      </c>
      <c r="E3047">
        <v>365.5</v>
      </c>
      <c r="F3047">
        <v>3396960</v>
      </c>
      <c r="G3047">
        <v>-3.5099999999999999E-2</v>
      </c>
    </row>
    <row r="3048" spans="1:7" x14ac:dyDescent="0.2">
      <c r="A3048" s="1">
        <v>42315</v>
      </c>
      <c r="B3048">
        <v>385.1</v>
      </c>
      <c r="C3048">
        <v>369.8</v>
      </c>
      <c r="D3048">
        <v>391.8</v>
      </c>
      <c r="E3048">
        <v>369</v>
      </c>
      <c r="F3048">
        <v>309090</v>
      </c>
      <c r="G3048">
        <v>4.1300000000000003E-2</v>
      </c>
    </row>
    <row r="3049" spans="1:7" x14ac:dyDescent="0.2">
      <c r="A3049" s="1">
        <v>42314</v>
      </c>
      <c r="B3049">
        <v>369.8</v>
      </c>
      <c r="C3049">
        <v>382.7</v>
      </c>
      <c r="D3049">
        <v>396.4</v>
      </c>
      <c r="E3049">
        <v>348.8</v>
      </c>
      <c r="F3049">
        <v>7147840</v>
      </c>
      <c r="G3049">
        <v>-3.3700000000000001E-2</v>
      </c>
    </row>
    <row r="3050" spans="1:7" x14ac:dyDescent="0.2">
      <c r="A3050" s="1">
        <v>42313</v>
      </c>
      <c r="B3050">
        <v>382.7</v>
      </c>
      <c r="C3050">
        <v>400.9</v>
      </c>
      <c r="D3050">
        <v>447.2</v>
      </c>
      <c r="E3050">
        <v>366.1</v>
      </c>
      <c r="F3050">
        <v>28780250</v>
      </c>
      <c r="G3050">
        <v>-4.5400000000000003E-2</v>
      </c>
    </row>
    <row r="3051" spans="1:7" x14ac:dyDescent="0.2">
      <c r="A3051" s="1">
        <v>42312</v>
      </c>
      <c r="B3051">
        <v>400.9</v>
      </c>
      <c r="C3051">
        <v>396.5</v>
      </c>
      <c r="D3051">
        <v>492.8</v>
      </c>
      <c r="E3051">
        <v>368.6</v>
      </c>
      <c r="F3051">
        <v>37794290</v>
      </c>
      <c r="G3051">
        <v>1.11E-2</v>
      </c>
    </row>
    <row r="3052" spans="1:7" x14ac:dyDescent="0.2">
      <c r="A3052" s="1">
        <v>42311</v>
      </c>
      <c r="B3052">
        <v>396.5</v>
      </c>
      <c r="C3052">
        <v>359.3</v>
      </c>
      <c r="D3052">
        <v>416.8</v>
      </c>
      <c r="E3052">
        <v>354.6</v>
      </c>
      <c r="F3052">
        <v>41777010</v>
      </c>
      <c r="G3052">
        <v>0.1036</v>
      </c>
    </row>
    <row r="3053" spans="1:7" x14ac:dyDescent="0.2">
      <c r="A3053" s="1">
        <v>42310</v>
      </c>
      <c r="B3053">
        <v>359.3</v>
      </c>
      <c r="C3053">
        <v>323</v>
      </c>
      <c r="D3053">
        <v>365.8</v>
      </c>
      <c r="E3053">
        <v>319.8</v>
      </c>
      <c r="F3053">
        <v>2231000</v>
      </c>
      <c r="G3053">
        <v>0.1125</v>
      </c>
    </row>
    <row r="3054" spans="1:7" x14ac:dyDescent="0.2">
      <c r="A3054" s="1">
        <v>42309</v>
      </c>
      <c r="B3054">
        <v>323</v>
      </c>
      <c r="C3054">
        <v>311.2</v>
      </c>
      <c r="D3054">
        <v>324.3</v>
      </c>
      <c r="E3054">
        <v>304.7</v>
      </c>
      <c r="F3054">
        <v>5233410</v>
      </c>
      <c r="G3054">
        <v>3.7600000000000001E-2</v>
      </c>
    </row>
    <row r="3055" spans="1:7" x14ac:dyDescent="0.2">
      <c r="A3055" s="1">
        <v>42308</v>
      </c>
      <c r="B3055">
        <v>311.2</v>
      </c>
      <c r="C3055">
        <v>327.10000000000002</v>
      </c>
      <c r="D3055">
        <v>333.3</v>
      </c>
      <c r="E3055">
        <v>304.60000000000002</v>
      </c>
      <c r="F3055">
        <v>8783890</v>
      </c>
      <c r="G3055">
        <v>-4.8500000000000001E-2</v>
      </c>
    </row>
    <row r="3056" spans="1:7" x14ac:dyDescent="0.2">
      <c r="A3056" s="1">
        <v>42307</v>
      </c>
      <c r="B3056">
        <v>327.10000000000002</v>
      </c>
      <c r="C3056">
        <v>313.60000000000002</v>
      </c>
      <c r="D3056">
        <v>334.9</v>
      </c>
      <c r="E3056">
        <v>310.8</v>
      </c>
      <c r="F3056">
        <v>7668010</v>
      </c>
      <c r="G3056">
        <v>4.2999999999999997E-2</v>
      </c>
    </row>
    <row r="3057" spans="1:7" x14ac:dyDescent="0.2">
      <c r="A3057" s="1">
        <v>42306</v>
      </c>
      <c r="B3057">
        <v>313.60000000000002</v>
      </c>
      <c r="C3057">
        <v>303.5</v>
      </c>
      <c r="D3057">
        <v>318.5</v>
      </c>
      <c r="E3057">
        <v>300.2</v>
      </c>
      <c r="F3057">
        <v>12780639.999999998</v>
      </c>
      <c r="G3057">
        <v>3.32E-2</v>
      </c>
    </row>
    <row r="3058" spans="1:7" x14ac:dyDescent="0.2">
      <c r="A3058" s="1">
        <v>42305</v>
      </c>
      <c r="B3058">
        <v>303.5</v>
      </c>
      <c r="C3058">
        <v>294.7</v>
      </c>
      <c r="D3058">
        <v>307.5</v>
      </c>
      <c r="E3058">
        <v>294</v>
      </c>
      <c r="F3058">
        <v>4772810</v>
      </c>
      <c r="G3058">
        <v>3.0099999999999998E-2</v>
      </c>
    </row>
    <row r="3059" spans="1:7" x14ac:dyDescent="0.2">
      <c r="A3059" s="1">
        <v>42304</v>
      </c>
      <c r="B3059">
        <v>294.7</v>
      </c>
      <c r="C3059">
        <v>285.10000000000002</v>
      </c>
      <c r="D3059">
        <v>298.39999999999998</v>
      </c>
      <c r="E3059">
        <v>285.10000000000002</v>
      </c>
      <c r="F3059">
        <v>9210690</v>
      </c>
      <c r="G3059">
        <v>3.3399999999999999E-2</v>
      </c>
    </row>
    <row r="3060" spans="1:7" x14ac:dyDescent="0.2">
      <c r="A3060" s="1">
        <v>42303</v>
      </c>
      <c r="B3060">
        <v>285.10000000000002</v>
      </c>
      <c r="C3060">
        <v>287.89999999999998</v>
      </c>
      <c r="D3060">
        <v>287.60000000000002</v>
      </c>
      <c r="E3060">
        <v>279.60000000000002</v>
      </c>
      <c r="F3060">
        <v>1537409.9999999998</v>
      </c>
      <c r="G3060">
        <v>-9.4000000000000004E-3</v>
      </c>
    </row>
    <row r="3061" spans="1:7" x14ac:dyDescent="0.2">
      <c r="A3061" s="1">
        <v>42302</v>
      </c>
      <c r="B3061">
        <v>287.89999999999998</v>
      </c>
      <c r="C3061">
        <v>282.60000000000002</v>
      </c>
      <c r="D3061">
        <v>295.60000000000002</v>
      </c>
      <c r="E3061">
        <v>281.8</v>
      </c>
      <c r="F3061">
        <v>10251000</v>
      </c>
      <c r="G3061">
        <v>1.8800000000000001E-2</v>
      </c>
    </row>
    <row r="3062" spans="1:7" x14ac:dyDescent="0.2">
      <c r="A3062" s="1">
        <v>42301</v>
      </c>
      <c r="B3062">
        <v>282.60000000000002</v>
      </c>
      <c r="C3062">
        <v>276.89999999999998</v>
      </c>
      <c r="D3062">
        <v>283</v>
      </c>
      <c r="E3062">
        <v>277</v>
      </c>
      <c r="F3062">
        <v>781690</v>
      </c>
      <c r="G3062">
        <v>2.0400000000000001E-2</v>
      </c>
    </row>
    <row r="3063" spans="1:7" x14ac:dyDescent="0.2">
      <c r="A3063" s="1">
        <v>42300</v>
      </c>
      <c r="B3063">
        <v>276.89999999999998</v>
      </c>
      <c r="C3063">
        <v>274.39999999999998</v>
      </c>
      <c r="D3063">
        <v>279.8</v>
      </c>
      <c r="E3063">
        <v>273.2</v>
      </c>
      <c r="F3063">
        <v>2218240</v>
      </c>
      <c r="G3063">
        <v>9.1000000000000004E-3</v>
      </c>
    </row>
    <row r="3064" spans="1:7" x14ac:dyDescent="0.2">
      <c r="A3064" s="1">
        <v>42299</v>
      </c>
      <c r="B3064">
        <v>274.39999999999998</v>
      </c>
      <c r="C3064">
        <v>267.10000000000002</v>
      </c>
      <c r="D3064">
        <v>278.7</v>
      </c>
      <c r="E3064">
        <v>266.8</v>
      </c>
      <c r="F3064">
        <v>1397250</v>
      </c>
      <c r="G3064">
        <v>2.7400000000000001E-2</v>
      </c>
    </row>
    <row r="3065" spans="1:7" x14ac:dyDescent="0.2">
      <c r="A3065" s="1">
        <v>42298</v>
      </c>
      <c r="B3065">
        <v>267.10000000000002</v>
      </c>
      <c r="C3065">
        <v>269.8</v>
      </c>
      <c r="D3065">
        <v>272.2</v>
      </c>
      <c r="E3065">
        <v>263.5</v>
      </c>
      <c r="F3065">
        <v>3816960</v>
      </c>
      <c r="G3065">
        <v>-9.7999999999999997E-3</v>
      </c>
    </row>
    <row r="3066" spans="1:7" x14ac:dyDescent="0.2">
      <c r="A3066" s="1">
        <v>42297</v>
      </c>
      <c r="B3066">
        <v>269.8</v>
      </c>
      <c r="C3066">
        <v>263.8</v>
      </c>
      <c r="D3066">
        <v>272.10000000000002</v>
      </c>
      <c r="E3066">
        <v>262.7</v>
      </c>
      <c r="F3066">
        <v>3016000</v>
      </c>
      <c r="G3066">
        <v>2.2499999999999999E-2</v>
      </c>
    </row>
    <row r="3067" spans="1:7" x14ac:dyDescent="0.2">
      <c r="A3067" s="1">
        <v>42296</v>
      </c>
      <c r="B3067">
        <v>263.8</v>
      </c>
      <c r="C3067">
        <v>261.7</v>
      </c>
      <c r="D3067">
        <v>266</v>
      </c>
      <c r="E3067">
        <v>259.89999999999998</v>
      </c>
      <c r="F3067">
        <v>988890</v>
      </c>
      <c r="G3067">
        <v>8.2000000000000007E-3</v>
      </c>
    </row>
    <row r="3068" spans="1:7" x14ac:dyDescent="0.2">
      <c r="A3068" s="1">
        <v>42295</v>
      </c>
      <c r="B3068">
        <v>261.7</v>
      </c>
      <c r="C3068">
        <v>269.60000000000002</v>
      </c>
      <c r="D3068">
        <v>272.39999999999998</v>
      </c>
      <c r="E3068">
        <v>259.5</v>
      </c>
      <c r="F3068">
        <v>1411290</v>
      </c>
      <c r="G3068">
        <v>-2.93E-2</v>
      </c>
    </row>
    <row r="3069" spans="1:7" x14ac:dyDescent="0.2">
      <c r="A3069" s="1">
        <v>42294</v>
      </c>
      <c r="B3069">
        <v>269.60000000000002</v>
      </c>
      <c r="C3069">
        <v>262.89999999999998</v>
      </c>
      <c r="D3069">
        <v>275.39999999999998</v>
      </c>
      <c r="E3069">
        <v>261.7</v>
      </c>
      <c r="F3069">
        <v>9562560</v>
      </c>
      <c r="G3069">
        <v>2.5499999999999998E-2</v>
      </c>
    </row>
    <row r="3070" spans="1:7" x14ac:dyDescent="0.2">
      <c r="A3070" s="1">
        <v>42293</v>
      </c>
      <c r="B3070">
        <v>262.89999999999998</v>
      </c>
      <c r="C3070">
        <v>254.4</v>
      </c>
      <c r="D3070">
        <v>267.3</v>
      </c>
      <c r="E3070">
        <v>253.9</v>
      </c>
      <c r="F3070">
        <v>1713240.0000000002</v>
      </c>
      <c r="G3070">
        <v>3.3099999999999997E-2</v>
      </c>
    </row>
    <row r="3071" spans="1:7" x14ac:dyDescent="0.2">
      <c r="A3071" s="1">
        <v>42292</v>
      </c>
      <c r="B3071">
        <v>254.4</v>
      </c>
      <c r="C3071">
        <v>252.3</v>
      </c>
      <c r="D3071">
        <v>256.8</v>
      </c>
      <c r="E3071">
        <v>251.2</v>
      </c>
      <c r="F3071">
        <v>3880960</v>
      </c>
      <c r="G3071">
        <v>8.3999999999999995E-3</v>
      </c>
    </row>
    <row r="3072" spans="1:7" x14ac:dyDescent="0.2">
      <c r="A3072" s="1">
        <v>42291</v>
      </c>
      <c r="B3072">
        <v>252.3</v>
      </c>
      <c r="C3072">
        <v>248.8</v>
      </c>
      <c r="D3072">
        <v>255.1</v>
      </c>
      <c r="E3072">
        <v>248.3</v>
      </c>
      <c r="F3072">
        <v>4035640</v>
      </c>
      <c r="G3072">
        <v>1.43E-2</v>
      </c>
    </row>
    <row r="3073" spans="1:7" x14ac:dyDescent="0.2">
      <c r="A3073" s="1">
        <v>42290</v>
      </c>
      <c r="B3073">
        <v>248.8</v>
      </c>
      <c r="C3073">
        <v>245.4</v>
      </c>
      <c r="D3073">
        <v>251.2</v>
      </c>
      <c r="E3073">
        <v>243.1</v>
      </c>
      <c r="F3073">
        <v>6589440</v>
      </c>
      <c r="G3073">
        <v>1.4E-2</v>
      </c>
    </row>
    <row r="3074" spans="1:7" x14ac:dyDescent="0.2">
      <c r="A3074" s="1">
        <v>42289</v>
      </c>
      <c r="B3074">
        <v>245.4</v>
      </c>
      <c r="C3074">
        <v>247.6</v>
      </c>
      <c r="D3074">
        <v>248</v>
      </c>
      <c r="E3074">
        <v>244.6</v>
      </c>
      <c r="F3074">
        <v>1575210</v>
      </c>
      <c r="G3074">
        <v>-9.2999999999999992E-3</v>
      </c>
    </row>
    <row r="3075" spans="1:7" x14ac:dyDescent="0.2">
      <c r="A3075" s="1">
        <v>42288</v>
      </c>
      <c r="B3075">
        <v>247.6</v>
      </c>
      <c r="C3075">
        <v>245.4</v>
      </c>
      <c r="D3075">
        <v>248.3</v>
      </c>
      <c r="E3075">
        <v>244.5</v>
      </c>
      <c r="F3075">
        <v>1781490</v>
      </c>
      <c r="G3075">
        <v>9.4000000000000004E-3</v>
      </c>
    </row>
    <row r="3076" spans="1:7" x14ac:dyDescent="0.2">
      <c r="A3076" s="1">
        <v>42287</v>
      </c>
      <c r="B3076">
        <v>245.4</v>
      </c>
      <c r="C3076">
        <v>244</v>
      </c>
      <c r="D3076">
        <v>245.9</v>
      </c>
      <c r="E3076">
        <v>242.9</v>
      </c>
      <c r="F3076">
        <v>3740160</v>
      </c>
      <c r="G3076">
        <v>5.4000000000000003E-3</v>
      </c>
    </row>
    <row r="3077" spans="1:7" x14ac:dyDescent="0.2">
      <c r="A3077" s="1">
        <v>42286</v>
      </c>
      <c r="B3077">
        <v>244</v>
      </c>
      <c r="C3077">
        <v>242.6</v>
      </c>
      <c r="D3077">
        <v>244.6</v>
      </c>
      <c r="E3077">
        <v>241.3</v>
      </c>
      <c r="F3077">
        <v>2312490</v>
      </c>
      <c r="G3077">
        <v>6.0000000000000001E-3</v>
      </c>
    </row>
    <row r="3078" spans="1:7" x14ac:dyDescent="0.2">
      <c r="A3078" s="1">
        <v>42285</v>
      </c>
      <c r="B3078">
        <v>242.6</v>
      </c>
      <c r="C3078">
        <v>243</v>
      </c>
      <c r="D3078">
        <v>244.8</v>
      </c>
      <c r="E3078">
        <v>241.6</v>
      </c>
      <c r="F3078">
        <v>662250</v>
      </c>
      <c r="G3078">
        <v>-1.6000000000000001E-3</v>
      </c>
    </row>
    <row r="3079" spans="1:7" x14ac:dyDescent="0.2">
      <c r="A3079" s="1">
        <v>42284</v>
      </c>
      <c r="B3079">
        <v>243</v>
      </c>
      <c r="C3079">
        <v>246.1</v>
      </c>
      <c r="D3079">
        <v>247.3</v>
      </c>
      <c r="E3079">
        <v>241.6</v>
      </c>
      <c r="F3079">
        <v>3756000</v>
      </c>
      <c r="G3079">
        <v>-1.2800000000000001E-2</v>
      </c>
    </row>
    <row r="3080" spans="1:7" x14ac:dyDescent="0.2">
      <c r="A3080" s="1">
        <v>42283</v>
      </c>
      <c r="B3080">
        <v>246.1</v>
      </c>
      <c r="C3080">
        <v>240.1</v>
      </c>
      <c r="D3080">
        <v>247.6</v>
      </c>
      <c r="E3080">
        <v>239.4</v>
      </c>
      <c r="F3080">
        <v>6622560</v>
      </c>
      <c r="G3080">
        <v>2.4899999999999999E-2</v>
      </c>
    </row>
    <row r="3081" spans="1:7" x14ac:dyDescent="0.2">
      <c r="A3081" s="1">
        <v>42282</v>
      </c>
      <c r="B3081">
        <v>240.1</v>
      </c>
      <c r="C3081">
        <v>238.3</v>
      </c>
      <c r="D3081">
        <v>240.5</v>
      </c>
      <c r="E3081">
        <v>236.4</v>
      </c>
      <c r="F3081">
        <v>1469760</v>
      </c>
      <c r="G3081">
        <v>7.6E-3</v>
      </c>
    </row>
    <row r="3082" spans="1:7" x14ac:dyDescent="0.2">
      <c r="A3082" s="1">
        <v>42281</v>
      </c>
      <c r="B3082">
        <v>238.3</v>
      </c>
      <c r="C3082">
        <v>238.6</v>
      </c>
      <c r="D3082">
        <v>277.60000000000002</v>
      </c>
      <c r="E3082">
        <v>237.5</v>
      </c>
      <c r="F3082">
        <v>2707250</v>
      </c>
      <c r="G3082">
        <v>-1E-3</v>
      </c>
    </row>
    <row r="3083" spans="1:7" x14ac:dyDescent="0.2">
      <c r="A3083" s="1">
        <v>42280</v>
      </c>
      <c r="B3083">
        <v>238.6</v>
      </c>
      <c r="C3083">
        <v>236.7</v>
      </c>
      <c r="D3083">
        <v>239.5</v>
      </c>
      <c r="E3083">
        <v>236.1</v>
      </c>
      <c r="F3083">
        <v>1342610</v>
      </c>
      <c r="G3083">
        <v>7.9000000000000008E-3</v>
      </c>
    </row>
    <row r="3084" spans="1:7" x14ac:dyDescent="0.2">
      <c r="A3084" s="1">
        <v>42279</v>
      </c>
      <c r="B3084">
        <v>236.7</v>
      </c>
      <c r="C3084">
        <v>237.1</v>
      </c>
      <c r="D3084">
        <v>238.4</v>
      </c>
      <c r="E3084">
        <v>235.1</v>
      </c>
      <c r="F3084">
        <v>4506360</v>
      </c>
      <c r="G3084">
        <v>-1.4E-3</v>
      </c>
    </row>
    <row r="3085" spans="1:7" x14ac:dyDescent="0.2">
      <c r="A3085" s="1">
        <v>42278</v>
      </c>
      <c r="B3085">
        <v>237.1</v>
      </c>
      <c r="C3085">
        <v>235.9</v>
      </c>
      <c r="D3085">
        <v>238.7</v>
      </c>
      <c r="E3085">
        <v>234.7</v>
      </c>
      <c r="F3085">
        <v>4653440</v>
      </c>
      <c r="G3085">
        <v>4.7000000000000002E-3</v>
      </c>
    </row>
    <row r="3086" spans="1:7" x14ac:dyDescent="0.2">
      <c r="A3086" s="1">
        <v>42277</v>
      </c>
      <c r="B3086">
        <v>235.9</v>
      </c>
      <c r="C3086">
        <v>236.7</v>
      </c>
      <c r="D3086">
        <v>237.8</v>
      </c>
      <c r="E3086">
        <v>234.4</v>
      </c>
      <c r="F3086">
        <v>2627040</v>
      </c>
      <c r="G3086">
        <v>-3.3E-3</v>
      </c>
    </row>
    <row r="3087" spans="1:7" x14ac:dyDescent="0.2">
      <c r="A3087" s="1">
        <v>42276</v>
      </c>
      <c r="B3087">
        <v>236.7</v>
      </c>
      <c r="C3087">
        <v>238.9</v>
      </c>
      <c r="D3087">
        <v>240.4</v>
      </c>
      <c r="E3087">
        <v>234.8</v>
      </c>
      <c r="F3087">
        <v>1719000</v>
      </c>
      <c r="G3087">
        <v>-8.9999999999999993E-3</v>
      </c>
    </row>
    <row r="3088" spans="1:7" x14ac:dyDescent="0.2">
      <c r="A3088" s="1">
        <v>42275</v>
      </c>
      <c r="B3088">
        <v>238.9</v>
      </c>
      <c r="C3088">
        <v>232.5</v>
      </c>
      <c r="D3088">
        <v>240.4</v>
      </c>
      <c r="E3088">
        <v>232.4</v>
      </c>
      <c r="F3088">
        <v>1799840</v>
      </c>
      <c r="G3088">
        <v>2.7400000000000001E-2</v>
      </c>
    </row>
    <row r="3089" spans="1:7" x14ac:dyDescent="0.2">
      <c r="A3089" s="1">
        <v>42274</v>
      </c>
      <c r="B3089">
        <v>232.5</v>
      </c>
      <c r="C3089">
        <v>234.3</v>
      </c>
      <c r="D3089">
        <v>234.8</v>
      </c>
      <c r="E3089">
        <v>231.8</v>
      </c>
      <c r="F3089">
        <v>505960</v>
      </c>
      <c r="G3089">
        <v>-7.7000000000000002E-3</v>
      </c>
    </row>
    <row r="3090" spans="1:7" x14ac:dyDescent="0.2">
      <c r="A3090" s="1">
        <v>42273</v>
      </c>
      <c r="B3090">
        <v>234.3</v>
      </c>
      <c r="C3090">
        <v>235</v>
      </c>
      <c r="D3090">
        <v>235.7</v>
      </c>
      <c r="E3090">
        <v>232.7</v>
      </c>
      <c r="F3090">
        <v>1168410</v>
      </c>
      <c r="G3090">
        <v>-3.0999999999999999E-3</v>
      </c>
    </row>
    <row r="3091" spans="1:7" x14ac:dyDescent="0.2">
      <c r="A3091" s="1">
        <v>42272</v>
      </c>
      <c r="B3091">
        <v>235</v>
      </c>
      <c r="C3091">
        <v>233.8</v>
      </c>
      <c r="D3091">
        <v>237.6</v>
      </c>
      <c r="E3091">
        <v>232.7</v>
      </c>
      <c r="F3091">
        <v>3571640</v>
      </c>
      <c r="G3091">
        <v>5.4000000000000003E-3</v>
      </c>
    </row>
    <row r="3092" spans="1:7" x14ac:dyDescent="0.2">
      <c r="A3092" s="1">
        <v>42271</v>
      </c>
      <c r="B3092">
        <v>233.8</v>
      </c>
      <c r="C3092">
        <v>229.9</v>
      </c>
      <c r="D3092">
        <v>235.8</v>
      </c>
      <c r="E3092">
        <v>229.6</v>
      </c>
      <c r="F3092">
        <v>865440</v>
      </c>
      <c r="G3092">
        <v>1.6799999999999999E-2</v>
      </c>
    </row>
    <row r="3093" spans="1:7" x14ac:dyDescent="0.2">
      <c r="A3093" s="1">
        <v>42270</v>
      </c>
      <c r="B3093">
        <v>229.9</v>
      </c>
      <c r="C3093">
        <v>230</v>
      </c>
      <c r="D3093">
        <v>232.2</v>
      </c>
      <c r="E3093">
        <v>228.5</v>
      </c>
      <c r="F3093">
        <v>2616000</v>
      </c>
      <c r="G3093">
        <v>-5.0000000000000001E-4</v>
      </c>
    </row>
    <row r="3094" spans="1:7" x14ac:dyDescent="0.2">
      <c r="A3094" s="1">
        <v>42269</v>
      </c>
      <c r="B3094">
        <v>230</v>
      </c>
      <c r="C3094">
        <v>226.3</v>
      </c>
      <c r="D3094">
        <v>233.2</v>
      </c>
      <c r="E3094">
        <v>224.1</v>
      </c>
      <c r="F3094">
        <v>3935250</v>
      </c>
      <c r="G3094">
        <v>1.6299999999999999E-2</v>
      </c>
    </row>
    <row r="3095" spans="1:7" x14ac:dyDescent="0.2">
      <c r="A3095" s="1">
        <v>42268</v>
      </c>
      <c r="B3095">
        <v>226.3</v>
      </c>
      <c r="C3095">
        <v>231.1</v>
      </c>
      <c r="D3095">
        <v>231.6</v>
      </c>
      <c r="E3095">
        <v>225</v>
      </c>
      <c r="F3095">
        <v>2297490</v>
      </c>
      <c r="G3095">
        <v>-2.06E-2</v>
      </c>
    </row>
    <row r="3096" spans="1:7" x14ac:dyDescent="0.2">
      <c r="A3096" s="1">
        <v>42267</v>
      </c>
      <c r="B3096">
        <v>231.1</v>
      </c>
      <c r="C3096">
        <v>231.1</v>
      </c>
      <c r="D3096">
        <v>232.7</v>
      </c>
      <c r="E3096">
        <v>229.9</v>
      </c>
      <c r="F3096">
        <v>497250</v>
      </c>
      <c r="G3096">
        <v>0</v>
      </c>
    </row>
    <row r="3097" spans="1:7" x14ac:dyDescent="0.2">
      <c r="A3097" s="1">
        <v>42266</v>
      </c>
      <c r="B3097">
        <v>231.1</v>
      </c>
      <c r="C3097">
        <v>232.2</v>
      </c>
      <c r="D3097">
        <v>233.4</v>
      </c>
      <c r="E3097">
        <v>230.2</v>
      </c>
      <c r="F3097">
        <v>1620090</v>
      </c>
      <c r="G3097">
        <v>-4.7000000000000002E-3</v>
      </c>
    </row>
    <row r="3098" spans="1:7" x14ac:dyDescent="0.2">
      <c r="A3098" s="1">
        <v>42265</v>
      </c>
      <c r="B3098">
        <v>232.2</v>
      </c>
      <c r="C3098">
        <v>232.7</v>
      </c>
      <c r="D3098">
        <v>234.7</v>
      </c>
      <c r="E3098">
        <v>230.6</v>
      </c>
      <c r="F3098">
        <v>903890</v>
      </c>
      <c r="G3098">
        <v>-2.2000000000000001E-3</v>
      </c>
    </row>
    <row r="3099" spans="1:7" x14ac:dyDescent="0.2">
      <c r="A3099" s="1">
        <v>42264</v>
      </c>
      <c r="B3099">
        <v>232.7</v>
      </c>
      <c r="C3099">
        <v>228.6</v>
      </c>
      <c r="D3099">
        <v>235.2</v>
      </c>
      <c r="E3099">
        <v>227.9</v>
      </c>
      <c r="F3099">
        <v>336360</v>
      </c>
      <c r="G3099">
        <v>1.7999999999999999E-2</v>
      </c>
    </row>
    <row r="3100" spans="1:7" x14ac:dyDescent="0.2">
      <c r="A3100" s="1">
        <v>42263</v>
      </c>
      <c r="B3100">
        <v>228.6</v>
      </c>
      <c r="C3100">
        <v>229.5</v>
      </c>
      <c r="D3100">
        <v>230.9</v>
      </c>
      <c r="E3100">
        <v>225.1</v>
      </c>
      <c r="F3100">
        <v>4723810</v>
      </c>
      <c r="G3100">
        <v>-4.1000000000000003E-3</v>
      </c>
    </row>
    <row r="3101" spans="1:7" x14ac:dyDescent="0.2">
      <c r="A3101" s="1">
        <v>42262</v>
      </c>
      <c r="B3101">
        <v>229.5</v>
      </c>
      <c r="C3101">
        <v>229.9</v>
      </c>
      <c r="D3101">
        <v>242.8</v>
      </c>
      <c r="E3101">
        <v>228</v>
      </c>
      <c r="F3101">
        <v>2575040</v>
      </c>
      <c r="G3101">
        <v>-1.6999999999999999E-3</v>
      </c>
    </row>
    <row r="3102" spans="1:7" x14ac:dyDescent="0.2">
      <c r="A3102" s="1">
        <v>42261</v>
      </c>
      <c r="B3102">
        <v>229.9</v>
      </c>
      <c r="C3102">
        <v>230.2</v>
      </c>
      <c r="D3102">
        <v>232.6</v>
      </c>
      <c r="E3102">
        <v>226</v>
      </c>
      <c r="F3102">
        <v>611000</v>
      </c>
      <c r="G3102">
        <v>-1.1999999999999999E-3</v>
      </c>
    </row>
    <row r="3103" spans="1:7" x14ac:dyDescent="0.2">
      <c r="A3103" s="1">
        <v>42260</v>
      </c>
      <c r="B3103">
        <v>230.2</v>
      </c>
      <c r="C3103">
        <v>235.6</v>
      </c>
      <c r="D3103">
        <v>236.2</v>
      </c>
      <c r="E3103">
        <v>228.3</v>
      </c>
      <c r="F3103">
        <v>3096000</v>
      </c>
      <c r="G3103">
        <v>-2.3E-2</v>
      </c>
    </row>
    <row r="3104" spans="1:7" x14ac:dyDescent="0.2">
      <c r="A3104" s="1">
        <v>42259</v>
      </c>
      <c r="B3104">
        <v>235.6</v>
      </c>
      <c r="C3104">
        <v>239.9</v>
      </c>
      <c r="D3104">
        <v>240.3</v>
      </c>
      <c r="E3104">
        <v>233.3</v>
      </c>
      <c r="F3104">
        <v>3370290.0000000005</v>
      </c>
      <c r="G3104">
        <v>-1.7899999999999999E-2</v>
      </c>
    </row>
    <row r="3105" spans="1:7" x14ac:dyDescent="0.2">
      <c r="A3105" s="1">
        <v>42258</v>
      </c>
      <c r="B3105">
        <v>239.9</v>
      </c>
      <c r="C3105">
        <v>238.1</v>
      </c>
      <c r="D3105">
        <v>241</v>
      </c>
      <c r="E3105">
        <v>237.4</v>
      </c>
      <c r="F3105">
        <v>3524290.0000000005</v>
      </c>
      <c r="G3105">
        <v>7.6E-3</v>
      </c>
    </row>
    <row r="3106" spans="1:7" x14ac:dyDescent="0.2">
      <c r="A3106" s="1">
        <v>42257</v>
      </c>
      <c r="B3106">
        <v>238.1</v>
      </c>
      <c r="C3106">
        <v>237.4</v>
      </c>
      <c r="D3106">
        <v>240.6</v>
      </c>
      <c r="E3106">
        <v>234.3</v>
      </c>
      <c r="F3106">
        <v>3269160</v>
      </c>
      <c r="G3106">
        <v>2.8E-3</v>
      </c>
    </row>
    <row r="3107" spans="1:7" x14ac:dyDescent="0.2">
      <c r="A3107" s="1">
        <v>42256</v>
      </c>
      <c r="B3107">
        <v>237.4</v>
      </c>
      <c r="C3107">
        <v>243.2</v>
      </c>
      <c r="D3107">
        <v>244.3</v>
      </c>
      <c r="E3107">
        <v>236.5</v>
      </c>
      <c r="F3107">
        <v>1800760.0000000002</v>
      </c>
      <c r="G3107">
        <v>-2.4E-2</v>
      </c>
    </row>
    <row r="3108" spans="1:7" x14ac:dyDescent="0.2">
      <c r="A3108" s="1">
        <v>42255</v>
      </c>
      <c r="B3108">
        <v>243.2</v>
      </c>
      <c r="C3108">
        <v>239.6</v>
      </c>
      <c r="D3108">
        <v>246.4</v>
      </c>
      <c r="E3108">
        <v>239.2</v>
      </c>
      <c r="F3108">
        <v>2672250</v>
      </c>
      <c r="G3108">
        <v>1.5299999999999999E-2</v>
      </c>
    </row>
    <row r="3109" spans="1:7" x14ac:dyDescent="0.2">
      <c r="A3109" s="1">
        <v>42254</v>
      </c>
      <c r="B3109">
        <v>239.6</v>
      </c>
      <c r="C3109">
        <v>239.9</v>
      </c>
      <c r="D3109">
        <v>242.7</v>
      </c>
      <c r="E3109">
        <v>237.5</v>
      </c>
      <c r="F3109">
        <v>1086610</v>
      </c>
      <c r="G3109">
        <v>-1.1999999999999999E-3</v>
      </c>
    </row>
    <row r="3110" spans="1:7" x14ac:dyDescent="0.2">
      <c r="A3110" s="1">
        <v>42253</v>
      </c>
      <c r="B3110">
        <v>239.9</v>
      </c>
      <c r="C3110">
        <v>233.7</v>
      </c>
      <c r="D3110">
        <v>243.6</v>
      </c>
      <c r="E3110">
        <v>234.7</v>
      </c>
      <c r="F3110">
        <v>1789290</v>
      </c>
      <c r="G3110">
        <v>2.6499999999999999E-2</v>
      </c>
    </row>
    <row r="3111" spans="1:7" x14ac:dyDescent="0.2">
      <c r="A3111" s="1">
        <v>42252</v>
      </c>
      <c r="B3111">
        <v>233.7</v>
      </c>
      <c r="C3111">
        <v>230.3</v>
      </c>
      <c r="D3111">
        <v>235.6</v>
      </c>
      <c r="E3111">
        <v>228.3</v>
      </c>
      <c r="F3111">
        <v>1351840</v>
      </c>
      <c r="G3111">
        <v>1.49E-2</v>
      </c>
    </row>
    <row r="3112" spans="1:7" x14ac:dyDescent="0.2">
      <c r="A3112" s="1">
        <v>42251</v>
      </c>
      <c r="B3112">
        <v>230.3</v>
      </c>
      <c r="C3112">
        <v>226.2</v>
      </c>
      <c r="D3112">
        <v>231.1</v>
      </c>
      <c r="E3112">
        <v>225.8</v>
      </c>
      <c r="F3112">
        <v>4693760</v>
      </c>
      <c r="G3112">
        <v>1.7899999999999999E-2</v>
      </c>
    </row>
    <row r="3113" spans="1:7" x14ac:dyDescent="0.2">
      <c r="A3113" s="1">
        <v>42250</v>
      </c>
      <c r="B3113">
        <v>226.2</v>
      </c>
      <c r="C3113">
        <v>228.6</v>
      </c>
      <c r="D3113">
        <v>229.6</v>
      </c>
      <c r="E3113">
        <v>225.4</v>
      </c>
      <c r="F3113">
        <v>812250</v>
      </c>
      <c r="G3113">
        <v>-1.06E-2</v>
      </c>
    </row>
    <row r="3114" spans="1:7" x14ac:dyDescent="0.2">
      <c r="A3114" s="1">
        <v>42249</v>
      </c>
      <c r="B3114">
        <v>228.6</v>
      </c>
      <c r="C3114">
        <v>227.2</v>
      </c>
      <c r="D3114">
        <v>230.6</v>
      </c>
      <c r="E3114">
        <v>225.6</v>
      </c>
      <c r="F3114">
        <v>4525290</v>
      </c>
      <c r="G3114">
        <v>6.4000000000000003E-3</v>
      </c>
    </row>
    <row r="3115" spans="1:7" x14ac:dyDescent="0.2">
      <c r="A3115" s="1">
        <v>42248</v>
      </c>
      <c r="B3115">
        <v>227.2</v>
      </c>
      <c r="C3115">
        <v>229.5</v>
      </c>
      <c r="D3115">
        <v>231.4</v>
      </c>
      <c r="E3115">
        <v>225.8</v>
      </c>
      <c r="F3115">
        <v>3593160.0000000005</v>
      </c>
      <c r="G3115">
        <v>-0.01</v>
      </c>
    </row>
    <row r="3116" spans="1:7" x14ac:dyDescent="0.2">
      <c r="A3116" s="1">
        <v>42247</v>
      </c>
      <c r="B3116">
        <v>229.5</v>
      </c>
      <c r="C3116">
        <v>228.4</v>
      </c>
      <c r="D3116">
        <v>231.8</v>
      </c>
      <c r="E3116">
        <v>224.2</v>
      </c>
      <c r="F3116">
        <v>2780010</v>
      </c>
      <c r="G3116">
        <v>4.7000000000000002E-3</v>
      </c>
    </row>
    <row r="3117" spans="1:7" x14ac:dyDescent="0.2">
      <c r="A3117" s="1">
        <v>42246</v>
      </c>
      <c r="B3117">
        <v>228.4</v>
      </c>
      <c r="C3117">
        <v>228.5</v>
      </c>
      <c r="D3117">
        <v>232.3</v>
      </c>
      <c r="E3117">
        <v>225.4</v>
      </c>
      <c r="F3117">
        <v>3224610</v>
      </c>
      <c r="G3117">
        <v>-4.0000000000000002E-4</v>
      </c>
    </row>
    <row r="3118" spans="1:7" x14ac:dyDescent="0.2">
      <c r="A3118" s="1">
        <v>42245</v>
      </c>
      <c r="B3118">
        <v>228.5</v>
      </c>
      <c r="C3118">
        <v>231.6</v>
      </c>
      <c r="D3118">
        <v>233.1</v>
      </c>
      <c r="E3118">
        <v>226.4</v>
      </c>
      <c r="F3118">
        <v>3236760</v>
      </c>
      <c r="G3118">
        <v>-1.3599999999999999E-2</v>
      </c>
    </row>
    <row r="3119" spans="1:7" x14ac:dyDescent="0.2">
      <c r="A3119" s="1">
        <v>42244</v>
      </c>
      <c r="B3119">
        <v>231.6</v>
      </c>
      <c r="C3119">
        <v>222.7</v>
      </c>
      <c r="D3119">
        <v>234.8</v>
      </c>
      <c r="E3119">
        <v>219.6</v>
      </c>
      <c r="F3119">
        <v>5983560</v>
      </c>
      <c r="G3119">
        <v>0.04</v>
      </c>
    </row>
    <row r="3120" spans="1:7" x14ac:dyDescent="0.2">
      <c r="A3120" s="1">
        <v>42243</v>
      </c>
      <c r="B3120">
        <v>222.7</v>
      </c>
      <c r="C3120">
        <v>225</v>
      </c>
      <c r="D3120">
        <v>228.4</v>
      </c>
      <c r="E3120">
        <v>222</v>
      </c>
      <c r="F3120">
        <v>1506250</v>
      </c>
      <c r="G3120">
        <v>-0.01</v>
      </c>
    </row>
    <row r="3121" spans="1:7" x14ac:dyDescent="0.2">
      <c r="A3121" s="1">
        <v>42242</v>
      </c>
      <c r="B3121">
        <v>225</v>
      </c>
      <c r="C3121">
        <v>220.5</v>
      </c>
      <c r="D3121">
        <v>230.7</v>
      </c>
      <c r="E3121">
        <v>218.8</v>
      </c>
      <c r="F3121">
        <v>7517610</v>
      </c>
      <c r="G3121">
        <v>2.0199999999999999E-2</v>
      </c>
    </row>
    <row r="3122" spans="1:7" x14ac:dyDescent="0.2">
      <c r="A3122" s="1">
        <v>42241</v>
      </c>
      <c r="B3122">
        <v>220.5</v>
      </c>
      <c r="C3122">
        <v>211.4</v>
      </c>
      <c r="D3122">
        <v>226.6</v>
      </c>
      <c r="E3122">
        <v>196.3</v>
      </c>
      <c r="F3122">
        <v>15072410</v>
      </c>
      <c r="G3122">
        <v>4.2900000000000001E-2</v>
      </c>
    </row>
    <row r="3123" spans="1:7" x14ac:dyDescent="0.2">
      <c r="A3123" s="1">
        <v>42240</v>
      </c>
      <c r="B3123">
        <v>211.4</v>
      </c>
      <c r="C3123">
        <v>226.8</v>
      </c>
      <c r="D3123">
        <v>228.4</v>
      </c>
      <c r="E3123">
        <v>207.8</v>
      </c>
      <c r="F3123">
        <v>13769000</v>
      </c>
      <c r="G3123">
        <v>-6.7599999999999993E-2</v>
      </c>
    </row>
    <row r="3124" spans="1:7" x14ac:dyDescent="0.2">
      <c r="A3124" s="1">
        <v>42239</v>
      </c>
      <c r="B3124">
        <v>226.8</v>
      </c>
      <c r="C3124">
        <v>229.5</v>
      </c>
      <c r="D3124">
        <v>232.7</v>
      </c>
      <c r="E3124">
        <v>224.3</v>
      </c>
      <c r="F3124">
        <v>4102560.0000000005</v>
      </c>
      <c r="G3124">
        <v>-1.2200000000000001E-2</v>
      </c>
    </row>
    <row r="3125" spans="1:7" x14ac:dyDescent="0.2">
      <c r="A3125" s="1">
        <v>42238</v>
      </c>
      <c r="B3125">
        <v>229.5</v>
      </c>
      <c r="C3125">
        <v>232.4</v>
      </c>
      <c r="D3125">
        <v>235.1</v>
      </c>
      <c r="E3125">
        <v>221</v>
      </c>
      <c r="F3125">
        <v>1558409.9999999998</v>
      </c>
      <c r="G3125">
        <v>-1.23E-2</v>
      </c>
    </row>
    <row r="3126" spans="1:7" x14ac:dyDescent="0.2">
      <c r="A3126" s="1">
        <v>42237</v>
      </c>
      <c r="B3126">
        <v>232.4</v>
      </c>
      <c r="C3126">
        <v>234.7</v>
      </c>
      <c r="D3126">
        <v>236.3</v>
      </c>
      <c r="E3126">
        <v>230.5</v>
      </c>
      <c r="F3126">
        <v>3747250</v>
      </c>
      <c r="G3126">
        <v>-9.5999999999999992E-3</v>
      </c>
    </row>
    <row r="3127" spans="1:7" x14ac:dyDescent="0.2">
      <c r="A3127" s="1">
        <v>42236</v>
      </c>
      <c r="B3127">
        <v>234.7</v>
      </c>
      <c r="C3127">
        <v>226</v>
      </c>
      <c r="D3127">
        <v>238</v>
      </c>
      <c r="E3127">
        <v>225.5</v>
      </c>
      <c r="F3127">
        <v>8916040</v>
      </c>
      <c r="G3127">
        <v>3.8300000000000001E-2</v>
      </c>
    </row>
    <row r="3128" spans="1:7" x14ac:dyDescent="0.2">
      <c r="A3128" s="1">
        <v>42235</v>
      </c>
      <c r="B3128">
        <v>226</v>
      </c>
      <c r="C3128">
        <v>246.7</v>
      </c>
      <c r="D3128">
        <v>247.9</v>
      </c>
      <c r="E3128">
        <v>214.3</v>
      </c>
      <c r="F3128">
        <v>20157240</v>
      </c>
      <c r="G3128">
        <v>-8.4000000000000005E-2</v>
      </c>
    </row>
    <row r="3129" spans="1:7" x14ac:dyDescent="0.2">
      <c r="A3129" s="1">
        <v>42234</v>
      </c>
      <c r="B3129">
        <v>246.7</v>
      </c>
      <c r="C3129">
        <v>257.10000000000002</v>
      </c>
      <c r="D3129">
        <v>257.5</v>
      </c>
      <c r="E3129">
        <v>245.7</v>
      </c>
      <c r="F3129">
        <v>4725000</v>
      </c>
      <c r="G3129">
        <v>-4.0500000000000001E-2</v>
      </c>
    </row>
    <row r="3130" spans="1:7" x14ac:dyDescent="0.2">
      <c r="A3130" s="1">
        <v>42233</v>
      </c>
      <c r="B3130">
        <v>257.10000000000002</v>
      </c>
      <c r="C3130">
        <v>257.10000000000002</v>
      </c>
      <c r="D3130">
        <v>259.89999999999998</v>
      </c>
      <c r="E3130">
        <v>252.9</v>
      </c>
      <c r="F3130">
        <v>4213440</v>
      </c>
      <c r="G3130">
        <v>0</v>
      </c>
    </row>
    <row r="3131" spans="1:7" x14ac:dyDescent="0.2">
      <c r="A3131" s="1">
        <v>42232</v>
      </c>
      <c r="B3131">
        <v>257.10000000000002</v>
      </c>
      <c r="C3131">
        <v>260.5</v>
      </c>
      <c r="D3131">
        <v>261.89999999999998</v>
      </c>
      <c r="E3131">
        <v>254.6</v>
      </c>
      <c r="F3131">
        <v>276160</v>
      </c>
      <c r="G3131">
        <v>-1.3100000000000001E-2</v>
      </c>
    </row>
    <row r="3132" spans="1:7" x14ac:dyDescent="0.2">
      <c r="A3132" s="1">
        <v>42231</v>
      </c>
      <c r="B3132">
        <v>260.5</v>
      </c>
      <c r="C3132">
        <v>265</v>
      </c>
      <c r="D3132">
        <v>266.5</v>
      </c>
      <c r="E3132">
        <v>259.39999999999998</v>
      </c>
      <c r="F3132">
        <v>3540809.9999999995</v>
      </c>
      <c r="G3132">
        <v>-1.7000000000000001E-2</v>
      </c>
    </row>
    <row r="3133" spans="1:7" x14ac:dyDescent="0.2">
      <c r="A3133" s="1">
        <v>42230</v>
      </c>
      <c r="B3133">
        <v>265</v>
      </c>
      <c r="C3133">
        <v>263.39999999999998</v>
      </c>
      <c r="D3133">
        <v>267.2</v>
      </c>
      <c r="E3133">
        <v>260.2</v>
      </c>
      <c r="F3133">
        <v>1726890</v>
      </c>
      <c r="G3133">
        <v>6.0000000000000001E-3</v>
      </c>
    </row>
    <row r="3134" spans="1:7" x14ac:dyDescent="0.2">
      <c r="A3134" s="1">
        <v>42229</v>
      </c>
      <c r="B3134">
        <v>263.39999999999998</v>
      </c>
      <c r="C3134">
        <v>267.7</v>
      </c>
      <c r="D3134">
        <v>268.39999999999998</v>
      </c>
      <c r="E3134">
        <v>261.3</v>
      </c>
      <c r="F3134">
        <v>2768010</v>
      </c>
      <c r="G3134">
        <v>-1.5800000000000002E-2</v>
      </c>
    </row>
    <row r="3135" spans="1:7" x14ac:dyDescent="0.2">
      <c r="A3135" s="1">
        <v>42228</v>
      </c>
      <c r="B3135">
        <v>267.7</v>
      </c>
      <c r="C3135">
        <v>269</v>
      </c>
      <c r="D3135">
        <v>271.5</v>
      </c>
      <c r="E3135">
        <v>263.7</v>
      </c>
      <c r="F3135">
        <v>4141290</v>
      </c>
      <c r="G3135">
        <v>-5.1000000000000004E-3</v>
      </c>
    </row>
    <row r="3136" spans="1:7" x14ac:dyDescent="0.2">
      <c r="A3136" s="1">
        <v>42227</v>
      </c>
      <c r="B3136">
        <v>269</v>
      </c>
      <c r="C3136">
        <v>263.3</v>
      </c>
      <c r="D3136">
        <v>269.89999999999998</v>
      </c>
      <c r="E3136">
        <v>261.39999999999998</v>
      </c>
      <c r="F3136">
        <v>1848960</v>
      </c>
      <c r="G3136">
        <v>2.18E-2</v>
      </c>
    </row>
    <row r="3137" spans="1:7" x14ac:dyDescent="0.2">
      <c r="A3137" s="1">
        <v>42226</v>
      </c>
      <c r="B3137">
        <v>263.3</v>
      </c>
      <c r="C3137">
        <v>263.89999999999998</v>
      </c>
      <c r="D3137">
        <v>266.60000000000002</v>
      </c>
      <c r="E3137">
        <v>260.5</v>
      </c>
      <c r="F3137">
        <v>2768490</v>
      </c>
      <c r="G3137">
        <v>-2.2000000000000001E-3</v>
      </c>
    </row>
    <row r="3138" spans="1:7" x14ac:dyDescent="0.2">
      <c r="A3138" s="1">
        <v>42225</v>
      </c>
      <c r="B3138">
        <v>263.89999999999998</v>
      </c>
      <c r="C3138">
        <v>258.60000000000002</v>
      </c>
      <c r="D3138">
        <v>266.8</v>
      </c>
      <c r="E3138">
        <v>258.60000000000002</v>
      </c>
      <c r="F3138">
        <v>2759040</v>
      </c>
      <c r="G3138">
        <v>2.0400000000000001E-2</v>
      </c>
    </row>
    <row r="3139" spans="1:7" x14ac:dyDescent="0.2">
      <c r="A3139" s="1">
        <v>42224</v>
      </c>
      <c r="B3139">
        <v>258.60000000000002</v>
      </c>
      <c r="C3139">
        <v>277.89999999999998</v>
      </c>
      <c r="D3139">
        <v>278.89999999999998</v>
      </c>
      <c r="E3139">
        <v>257.39999999999998</v>
      </c>
      <c r="F3139">
        <v>4457160</v>
      </c>
      <c r="G3139">
        <v>-6.9400000000000003E-2</v>
      </c>
    </row>
    <row r="3140" spans="1:7" x14ac:dyDescent="0.2">
      <c r="A3140" s="1">
        <v>42223</v>
      </c>
      <c r="B3140">
        <v>277.89999999999998</v>
      </c>
      <c r="C3140">
        <v>278</v>
      </c>
      <c r="D3140">
        <v>279.60000000000002</v>
      </c>
      <c r="E3140">
        <v>274.3</v>
      </c>
      <c r="F3140">
        <v>3467610</v>
      </c>
      <c r="G3140">
        <v>-4.0000000000000002E-4</v>
      </c>
    </row>
    <row r="3141" spans="1:7" x14ac:dyDescent="0.2">
      <c r="A3141" s="1">
        <v>42222</v>
      </c>
      <c r="B3141">
        <v>278</v>
      </c>
      <c r="C3141">
        <v>281.7</v>
      </c>
      <c r="D3141">
        <v>282</v>
      </c>
      <c r="E3141">
        <v>276.5</v>
      </c>
      <c r="F3141">
        <v>864760</v>
      </c>
      <c r="G3141">
        <v>-1.32E-2</v>
      </c>
    </row>
    <row r="3142" spans="1:7" x14ac:dyDescent="0.2">
      <c r="A3142" s="1">
        <v>42221</v>
      </c>
      <c r="B3142">
        <v>281.7</v>
      </c>
      <c r="C3142">
        <v>284.3</v>
      </c>
      <c r="D3142">
        <v>285.5</v>
      </c>
      <c r="E3142">
        <v>280.5</v>
      </c>
      <c r="F3142">
        <v>1110410</v>
      </c>
      <c r="G3142">
        <v>-9.1000000000000004E-3</v>
      </c>
    </row>
    <row r="3143" spans="1:7" x14ac:dyDescent="0.2">
      <c r="A3143" s="1">
        <v>42220</v>
      </c>
      <c r="B3143">
        <v>284.3</v>
      </c>
      <c r="C3143">
        <v>281.60000000000002</v>
      </c>
      <c r="D3143">
        <v>285.7</v>
      </c>
      <c r="E3143">
        <v>279.60000000000002</v>
      </c>
      <c r="F3143">
        <v>3766560.0000000005</v>
      </c>
      <c r="G3143">
        <v>9.7000000000000003E-3</v>
      </c>
    </row>
    <row r="3144" spans="1:7" x14ac:dyDescent="0.2">
      <c r="A3144" s="1">
        <v>42219</v>
      </c>
      <c r="B3144">
        <v>281.60000000000002</v>
      </c>
      <c r="C3144">
        <v>281.39999999999998</v>
      </c>
      <c r="D3144">
        <v>285</v>
      </c>
      <c r="E3144">
        <v>278.89999999999998</v>
      </c>
      <c r="F3144">
        <v>4084210</v>
      </c>
      <c r="G3144">
        <v>8.0000000000000004E-4</v>
      </c>
    </row>
    <row r="3145" spans="1:7" x14ac:dyDescent="0.2">
      <c r="A3145" s="1">
        <v>42218</v>
      </c>
      <c r="B3145">
        <v>281.39999999999998</v>
      </c>
      <c r="C3145">
        <v>280.5</v>
      </c>
      <c r="D3145">
        <v>282.5</v>
      </c>
      <c r="E3145">
        <v>275.89999999999998</v>
      </c>
      <c r="F3145">
        <v>2389890</v>
      </c>
      <c r="G3145">
        <v>3.2000000000000002E-3</v>
      </c>
    </row>
    <row r="3146" spans="1:7" x14ac:dyDescent="0.2">
      <c r="A3146" s="1">
        <v>42217</v>
      </c>
      <c r="B3146">
        <v>280.5</v>
      </c>
      <c r="C3146">
        <v>283.7</v>
      </c>
      <c r="D3146">
        <v>284.5</v>
      </c>
      <c r="E3146">
        <v>276.3</v>
      </c>
      <c r="F3146">
        <v>1695490</v>
      </c>
      <c r="G3146">
        <v>-1.15E-2</v>
      </c>
    </row>
    <row r="3147" spans="1:7" x14ac:dyDescent="0.2">
      <c r="A3147" s="1">
        <v>42216</v>
      </c>
      <c r="B3147">
        <v>283.7</v>
      </c>
      <c r="C3147">
        <v>287</v>
      </c>
      <c r="D3147">
        <v>288.7</v>
      </c>
      <c r="E3147">
        <v>280.8</v>
      </c>
      <c r="F3147">
        <v>1033410</v>
      </c>
      <c r="G3147">
        <v>-1.15E-2</v>
      </c>
    </row>
    <row r="3148" spans="1:7" x14ac:dyDescent="0.2">
      <c r="A3148" s="1">
        <v>42215</v>
      </c>
      <c r="B3148">
        <v>287</v>
      </c>
      <c r="C3148">
        <v>288.39999999999998</v>
      </c>
      <c r="D3148">
        <v>289.89999999999998</v>
      </c>
      <c r="E3148">
        <v>284.89999999999998</v>
      </c>
      <c r="F3148">
        <v>3538410</v>
      </c>
      <c r="G3148">
        <v>-4.7000000000000002E-3</v>
      </c>
    </row>
    <row r="3149" spans="1:7" x14ac:dyDescent="0.2">
      <c r="A3149" s="1">
        <v>42214</v>
      </c>
      <c r="B3149">
        <v>288.39999999999998</v>
      </c>
      <c r="C3149">
        <v>293.7</v>
      </c>
      <c r="D3149">
        <v>294.7</v>
      </c>
      <c r="E3149">
        <v>286.89999999999998</v>
      </c>
      <c r="F3149">
        <v>3394890</v>
      </c>
      <c r="G3149">
        <v>-1.8100000000000002E-2</v>
      </c>
    </row>
    <row r="3150" spans="1:7" x14ac:dyDescent="0.2">
      <c r="A3150" s="1">
        <v>42213</v>
      </c>
      <c r="B3150">
        <v>293.7</v>
      </c>
      <c r="C3150">
        <v>293</v>
      </c>
      <c r="D3150">
        <v>296.7</v>
      </c>
      <c r="E3150">
        <v>291.7</v>
      </c>
      <c r="F3150">
        <v>343490</v>
      </c>
      <c r="G3150">
        <v>2.3999999999999998E-3</v>
      </c>
    </row>
    <row r="3151" spans="1:7" x14ac:dyDescent="0.2">
      <c r="A3151" s="1">
        <v>42212</v>
      </c>
      <c r="B3151">
        <v>293</v>
      </c>
      <c r="C3151">
        <v>291.8</v>
      </c>
      <c r="D3151">
        <v>295.8</v>
      </c>
      <c r="E3151">
        <v>285.39999999999998</v>
      </c>
      <c r="F3151">
        <v>4949410</v>
      </c>
      <c r="G3151">
        <v>4.1999999999999997E-3</v>
      </c>
    </row>
    <row r="3152" spans="1:7" x14ac:dyDescent="0.2">
      <c r="A3152" s="1">
        <v>42211</v>
      </c>
      <c r="B3152">
        <v>291.8</v>
      </c>
      <c r="C3152">
        <v>288.7</v>
      </c>
      <c r="D3152">
        <v>293.3</v>
      </c>
      <c r="E3152">
        <v>286.8</v>
      </c>
      <c r="F3152">
        <v>3068010</v>
      </c>
      <c r="G3152">
        <v>1.0500000000000001E-2</v>
      </c>
    </row>
    <row r="3153" spans="1:7" x14ac:dyDescent="0.2">
      <c r="A3153" s="1">
        <v>42210</v>
      </c>
      <c r="B3153">
        <v>288.7</v>
      </c>
      <c r="C3153">
        <v>288.39999999999998</v>
      </c>
      <c r="D3153">
        <v>291.2</v>
      </c>
      <c r="E3153">
        <v>284.7</v>
      </c>
      <c r="F3153">
        <v>2707250</v>
      </c>
      <c r="G3153">
        <v>1.2999999999999999E-3</v>
      </c>
    </row>
    <row r="3154" spans="1:7" x14ac:dyDescent="0.2">
      <c r="A3154" s="1">
        <v>42209</v>
      </c>
      <c r="B3154">
        <v>288.39999999999998</v>
      </c>
      <c r="C3154">
        <v>275.5</v>
      </c>
      <c r="D3154">
        <v>289.8</v>
      </c>
      <c r="E3154">
        <v>274.3</v>
      </c>
      <c r="F3154">
        <v>2676960</v>
      </c>
      <c r="G3154">
        <v>4.6600000000000003E-2</v>
      </c>
    </row>
    <row r="3155" spans="1:7" x14ac:dyDescent="0.2">
      <c r="A3155" s="1">
        <v>42208</v>
      </c>
      <c r="B3155">
        <v>275.5</v>
      </c>
      <c r="C3155">
        <v>276.5</v>
      </c>
      <c r="D3155">
        <v>277.89999999999998</v>
      </c>
      <c r="E3155">
        <v>274.5</v>
      </c>
      <c r="F3155">
        <v>2353560</v>
      </c>
      <c r="G3155">
        <v>-3.3999999999999998E-3</v>
      </c>
    </row>
    <row r="3156" spans="1:7" x14ac:dyDescent="0.2">
      <c r="A3156" s="1">
        <v>42207</v>
      </c>
      <c r="B3156">
        <v>276.5</v>
      </c>
      <c r="C3156">
        <v>275.10000000000002</v>
      </c>
      <c r="D3156">
        <v>277.39999999999998</v>
      </c>
      <c r="E3156">
        <v>273.10000000000002</v>
      </c>
      <c r="F3156">
        <v>4071090</v>
      </c>
      <c r="G3156">
        <v>5.0000000000000001E-3</v>
      </c>
    </row>
    <row r="3157" spans="1:7" x14ac:dyDescent="0.2">
      <c r="A3157" s="1">
        <v>42206</v>
      </c>
      <c r="B3157">
        <v>275.10000000000002</v>
      </c>
      <c r="C3157">
        <v>277.7</v>
      </c>
      <c r="D3157">
        <v>281</v>
      </c>
      <c r="E3157">
        <v>274.2</v>
      </c>
      <c r="F3157">
        <v>245250</v>
      </c>
      <c r="G3157">
        <v>-9.2999999999999992E-3</v>
      </c>
    </row>
    <row r="3158" spans="1:7" x14ac:dyDescent="0.2">
      <c r="A3158" s="1">
        <v>42205</v>
      </c>
      <c r="B3158">
        <v>277.7</v>
      </c>
      <c r="C3158">
        <v>273.2</v>
      </c>
      <c r="D3158">
        <v>278.89999999999998</v>
      </c>
      <c r="E3158">
        <v>271.8</v>
      </c>
      <c r="F3158">
        <v>2796000</v>
      </c>
      <c r="G3158">
        <v>1.6500000000000001E-2</v>
      </c>
    </row>
    <row r="3159" spans="1:7" x14ac:dyDescent="0.2">
      <c r="A3159" s="1">
        <v>42204</v>
      </c>
      <c r="B3159">
        <v>273.2</v>
      </c>
      <c r="C3159">
        <v>274</v>
      </c>
      <c r="D3159">
        <v>277.10000000000002</v>
      </c>
      <c r="E3159">
        <v>271.89999999999998</v>
      </c>
      <c r="F3159">
        <v>604000</v>
      </c>
      <c r="G3159">
        <v>-3.2000000000000002E-3</v>
      </c>
    </row>
    <row r="3160" spans="1:7" x14ac:dyDescent="0.2">
      <c r="A3160" s="1">
        <v>42203</v>
      </c>
      <c r="B3160">
        <v>274</v>
      </c>
      <c r="C3160">
        <v>279.60000000000002</v>
      </c>
      <c r="D3160">
        <v>282.5</v>
      </c>
      <c r="E3160">
        <v>243.2</v>
      </c>
      <c r="F3160">
        <v>1881560</v>
      </c>
      <c r="G3160">
        <v>-1.9900000000000001E-2</v>
      </c>
    </row>
    <row r="3161" spans="1:7" x14ac:dyDescent="0.2">
      <c r="A3161" s="1">
        <v>42202</v>
      </c>
      <c r="B3161">
        <v>279.60000000000002</v>
      </c>
      <c r="C3161">
        <v>276.60000000000002</v>
      </c>
      <c r="D3161">
        <v>280.8</v>
      </c>
      <c r="E3161">
        <v>271.2</v>
      </c>
      <c r="F3161">
        <v>745440</v>
      </c>
      <c r="G3161">
        <v>1.0999999999999999E-2</v>
      </c>
    </row>
    <row r="3162" spans="1:7" x14ac:dyDescent="0.2">
      <c r="A3162" s="1">
        <v>42201</v>
      </c>
      <c r="B3162">
        <v>276.60000000000002</v>
      </c>
      <c r="C3162">
        <v>283.39999999999998</v>
      </c>
      <c r="D3162">
        <v>290.8</v>
      </c>
      <c r="E3162">
        <v>273.3</v>
      </c>
      <c r="F3162">
        <v>3882240</v>
      </c>
      <c r="G3162">
        <v>-2.41E-2</v>
      </c>
    </row>
    <row r="3163" spans="1:7" x14ac:dyDescent="0.2">
      <c r="A3163" s="1">
        <v>42200</v>
      </c>
      <c r="B3163">
        <v>283.39999999999998</v>
      </c>
      <c r="C3163">
        <v>287</v>
      </c>
      <c r="D3163">
        <v>292.89999999999998</v>
      </c>
      <c r="E3163">
        <v>283.2</v>
      </c>
      <c r="F3163">
        <v>3455640</v>
      </c>
      <c r="G3163">
        <v>-1.23E-2</v>
      </c>
    </row>
    <row r="3164" spans="1:7" x14ac:dyDescent="0.2">
      <c r="A3164" s="1">
        <v>42199</v>
      </c>
      <c r="B3164">
        <v>287</v>
      </c>
      <c r="C3164">
        <v>290.39999999999998</v>
      </c>
      <c r="D3164">
        <v>297</v>
      </c>
      <c r="E3164">
        <v>285.2</v>
      </c>
      <c r="F3164">
        <v>3758440</v>
      </c>
      <c r="G3164">
        <v>-1.17E-2</v>
      </c>
    </row>
    <row r="3165" spans="1:7" x14ac:dyDescent="0.2">
      <c r="A3165" s="1">
        <v>42198</v>
      </c>
      <c r="B3165">
        <v>290.39999999999998</v>
      </c>
      <c r="C3165">
        <v>310.39999999999998</v>
      </c>
      <c r="D3165">
        <v>310.89999999999998</v>
      </c>
      <c r="E3165">
        <v>276.89999999999998</v>
      </c>
      <c r="F3165">
        <v>12482250</v>
      </c>
      <c r="G3165">
        <v>-6.4699999999999994E-2</v>
      </c>
    </row>
    <row r="3166" spans="1:7" x14ac:dyDescent="0.2">
      <c r="A3166" s="1">
        <v>42197</v>
      </c>
      <c r="B3166">
        <v>310.39999999999998</v>
      </c>
      <c r="C3166">
        <v>292</v>
      </c>
      <c r="D3166">
        <v>315.89999999999998</v>
      </c>
      <c r="E3166">
        <v>291.3</v>
      </c>
      <c r="F3166">
        <v>8449000</v>
      </c>
      <c r="G3166">
        <v>6.3299999999999995E-2</v>
      </c>
    </row>
    <row r="3167" spans="1:7" x14ac:dyDescent="0.2">
      <c r="A3167" s="1">
        <v>42196</v>
      </c>
      <c r="B3167">
        <v>292</v>
      </c>
      <c r="C3167">
        <v>283.60000000000002</v>
      </c>
      <c r="D3167">
        <v>298.8</v>
      </c>
      <c r="E3167">
        <v>282.3</v>
      </c>
      <c r="F3167">
        <v>2278010</v>
      </c>
      <c r="G3167">
        <v>2.9399999999999999E-2</v>
      </c>
    </row>
    <row r="3168" spans="1:7" x14ac:dyDescent="0.2">
      <c r="A3168" s="1">
        <v>42195</v>
      </c>
      <c r="B3168">
        <v>283.60000000000002</v>
      </c>
      <c r="C3168">
        <v>269.10000000000002</v>
      </c>
      <c r="D3168">
        <v>297.89999999999998</v>
      </c>
      <c r="E3168">
        <v>266.89999999999998</v>
      </c>
      <c r="F3168">
        <v>1991890</v>
      </c>
      <c r="G3168">
        <v>5.3800000000000001E-2</v>
      </c>
    </row>
    <row r="3169" spans="1:7" x14ac:dyDescent="0.2">
      <c r="A3169" s="1">
        <v>42194</v>
      </c>
      <c r="B3169">
        <v>269.10000000000002</v>
      </c>
      <c r="C3169">
        <v>268.60000000000002</v>
      </c>
      <c r="D3169">
        <v>272.3</v>
      </c>
      <c r="E3169">
        <v>265.10000000000002</v>
      </c>
      <c r="F3169">
        <v>1887210</v>
      </c>
      <c r="G3169">
        <v>1.9E-3</v>
      </c>
    </row>
    <row r="3170" spans="1:7" x14ac:dyDescent="0.2">
      <c r="A3170" s="1">
        <v>42193</v>
      </c>
      <c r="B3170">
        <v>268.60000000000002</v>
      </c>
      <c r="C3170">
        <v>266.2</v>
      </c>
      <c r="D3170">
        <v>273.60000000000002</v>
      </c>
      <c r="E3170">
        <v>263.2</v>
      </c>
      <c r="F3170">
        <v>1313410</v>
      </c>
      <c r="G3170">
        <v>9.1000000000000004E-3</v>
      </c>
    </row>
    <row r="3171" spans="1:7" x14ac:dyDescent="0.2">
      <c r="A3171" s="1">
        <v>42192</v>
      </c>
      <c r="B3171">
        <v>266.2</v>
      </c>
      <c r="C3171">
        <v>269.10000000000002</v>
      </c>
      <c r="D3171">
        <v>271.3</v>
      </c>
      <c r="E3171">
        <v>263.2</v>
      </c>
      <c r="F3171">
        <v>2538210</v>
      </c>
      <c r="G3171">
        <v>-1.0699999999999999E-2</v>
      </c>
    </row>
    <row r="3172" spans="1:7" x14ac:dyDescent="0.2">
      <c r="A3172" s="1">
        <v>42191</v>
      </c>
      <c r="B3172">
        <v>269.10000000000002</v>
      </c>
      <c r="C3172">
        <v>270.10000000000002</v>
      </c>
      <c r="D3172">
        <v>277.5</v>
      </c>
      <c r="E3172">
        <v>266.5</v>
      </c>
      <c r="F3172">
        <v>5253640</v>
      </c>
      <c r="G3172">
        <v>-3.8999999999999998E-3</v>
      </c>
    </row>
    <row r="3173" spans="1:7" x14ac:dyDescent="0.2">
      <c r="A3173" s="1">
        <v>42190</v>
      </c>
      <c r="B3173">
        <v>270.10000000000002</v>
      </c>
      <c r="C3173">
        <v>260.5</v>
      </c>
      <c r="D3173">
        <v>274.10000000000002</v>
      </c>
      <c r="E3173">
        <v>257.60000000000002</v>
      </c>
      <c r="F3173">
        <v>2180250</v>
      </c>
      <c r="G3173">
        <v>3.6799999999999999E-2</v>
      </c>
    </row>
    <row r="3174" spans="1:7" x14ac:dyDescent="0.2">
      <c r="A3174" s="1">
        <v>42189</v>
      </c>
      <c r="B3174">
        <v>260.5</v>
      </c>
      <c r="C3174">
        <v>255.4</v>
      </c>
      <c r="D3174">
        <v>261.10000000000002</v>
      </c>
      <c r="E3174">
        <v>253.4</v>
      </c>
      <c r="F3174">
        <v>3130250.0000000005</v>
      </c>
      <c r="G3174">
        <v>2.0199999999999999E-2</v>
      </c>
    </row>
    <row r="3175" spans="1:7" x14ac:dyDescent="0.2">
      <c r="A3175" s="1">
        <v>42188</v>
      </c>
      <c r="B3175">
        <v>255.4</v>
      </c>
      <c r="C3175">
        <v>254.9</v>
      </c>
      <c r="D3175">
        <v>256.7</v>
      </c>
      <c r="E3175">
        <v>252.4</v>
      </c>
      <c r="F3175">
        <v>2121640</v>
      </c>
      <c r="G3175">
        <v>2E-3</v>
      </c>
    </row>
    <row r="3176" spans="1:7" x14ac:dyDescent="0.2">
      <c r="A3176" s="1">
        <v>42187</v>
      </c>
      <c r="B3176">
        <v>254.9</v>
      </c>
      <c r="C3176">
        <v>257.60000000000002</v>
      </c>
      <c r="D3176">
        <v>261.3</v>
      </c>
      <c r="E3176">
        <v>253.1</v>
      </c>
      <c r="F3176">
        <v>45010</v>
      </c>
      <c r="G3176">
        <v>-1.06E-2</v>
      </c>
    </row>
    <row r="3177" spans="1:7" x14ac:dyDescent="0.2">
      <c r="A3177" s="1">
        <v>42186</v>
      </c>
      <c r="B3177">
        <v>257.60000000000002</v>
      </c>
      <c r="C3177">
        <v>264.10000000000002</v>
      </c>
      <c r="D3177">
        <v>265</v>
      </c>
      <c r="E3177">
        <v>254.4</v>
      </c>
      <c r="F3177">
        <v>6292360</v>
      </c>
      <c r="G3177">
        <v>-2.46E-2</v>
      </c>
    </row>
    <row r="3178" spans="1:7" x14ac:dyDescent="0.2">
      <c r="A3178" s="1">
        <v>42185</v>
      </c>
      <c r="B3178">
        <v>264.10000000000002</v>
      </c>
      <c r="C3178">
        <v>257</v>
      </c>
      <c r="D3178">
        <v>268.7</v>
      </c>
      <c r="E3178">
        <v>255.4</v>
      </c>
      <c r="F3178">
        <v>6176090</v>
      </c>
      <c r="G3178">
        <v>2.7799999999999998E-2</v>
      </c>
    </row>
    <row r="3179" spans="1:7" x14ac:dyDescent="0.2">
      <c r="A3179" s="1">
        <v>42184</v>
      </c>
      <c r="B3179">
        <v>257</v>
      </c>
      <c r="C3179">
        <v>248.9</v>
      </c>
      <c r="D3179">
        <v>257.5</v>
      </c>
      <c r="E3179">
        <v>248</v>
      </c>
      <c r="F3179">
        <v>5928960</v>
      </c>
      <c r="G3179">
        <v>3.2500000000000001E-2</v>
      </c>
    </row>
    <row r="3180" spans="1:7" x14ac:dyDescent="0.2">
      <c r="A3180" s="1">
        <v>42183</v>
      </c>
      <c r="B3180">
        <v>248.9</v>
      </c>
      <c r="C3180">
        <v>250.7</v>
      </c>
      <c r="D3180">
        <v>251.6</v>
      </c>
      <c r="E3180">
        <v>246.6</v>
      </c>
      <c r="F3180">
        <v>3550210</v>
      </c>
      <c r="G3180">
        <v>-7.4000000000000003E-3</v>
      </c>
    </row>
    <row r="3181" spans="1:7" x14ac:dyDescent="0.2">
      <c r="A3181" s="1">
        <v>42182</v>
      </c>
      <c r="B3181">
        <v>250.7</v>
      </c>
      <c r="C3181">
        <v>242.9</v>
      </c>
      <c r="D3181">
        <v>251.6</v>
      </c>
      <c r="E3181">
        <v>241.8</v>
      </c>
      <c r="F3181">
        <v>3829000</v>
      </c>
      <c r="G3181">
        <v>3.2000000000000001E-2</v>
      </c>
    </row>
    <row r="3182" spans="1:7" x14ac:dyDescent="0.2">
      <c r="A3182" s="1">
        <v>42181</v>
      </c>
      <c r="B3182">
        <v>242.9</v>
      </c>
      <c r="C3182">
        <v>242.6</v>
      </c>
      <c r="D3182">
        <v>243.5</v>
      </c>
      <c r="E3182">
        <v>240.1</v>
      </c>
      <c r="F3182">
        <v>2332440</v>
      </c>
      <c r="G3182">
        <v>1.6000000000000001E-3</v>
      </c>
    </row>
    <row r="3183" spans="1:7" x14ac:dyDescent="0.2">
      <c r="A3183" s="1">
        <v>42180</v>
      </c>
      <c r="B3183">
        <v>242.6</v>
      </c>
      <c r="C3183">
        <v>240.6</v>
      </c>
      <c r="D3183">
        <v>243.6</v>
      </c>
      <c r="E3183">
        <v>239.3</v>
      </c>
      <c r="F3183">
        <v>1452960</v>
      </c>
      <c r="G3183">
        <v>8.3000000000000001E-3</v>
      </c>
    </row>
    <row r="3184" spans="1:7" x14ac:dyDescent="0.2">
      <c r="A3184" s="1">
        <v>42179</v>
      </c>
      <c r="B3184">
        <v>240.6</v>
      </c>
      <c r="C3184">
        <v>243.8</v>
      </c>
      <c r="D3184">
        <v>244.5</v>
      </c>
      <c r="E3184">
        <v>239.1</v>
      </c>
      <c r="F3184">
        <v>518210</v>
      </c>
      <c r="G3184">
        <v>-1.3100000000000001E-2</v>
      </c>
    </row>
    <row r="3185" spans="1:7" x14ac:dyDescent="0.2">
      <c r="A3185" s="1">
        <v>42178</v>
      </c>
      <c r="B3185">
        <v>243.8</v>
      </c>
      <c r="C3185">
        <v>247.5</v>
      </c>
      <c r="D3185">
        <v>247.7</v>
      </c>
      <c r="E3185">
        <v>242.3</v>
      </c>
      <c r="F3185">
        <v>1652490</v>
      </c>
      <c r="G3185">
        <v>-1.4999999999999999E-2</v>
      </c>
    </row>
    <row r="3186" spans="1:7" x14ac:dyDescent="0.2">
      <c r="A3186" s="1">
        <v>42177</v>
      </c>
      <c r="B3186">
        <v>247.5</v>
      </c>
      <c r="C3186">
        <v>244.1</v>
      </c>
      <c r="D3186">
        <v>248.6</v>
      </c>
      <c r="E3186">
        <v>243.2</v>
      </c>
      <c r="F3186">
        <v>2807810</v>
      </c>
      <c r="G3186">
        <v>1.38E-2</v>
      </c>
    </row>
    <row r="3187" spans="1:7" x14ac:dyDescent="0.2">
      <c r="A3187" s="1">
        <v>42176</v>
      </c>
      <c r="B3187">
        <v>244.1</v>
      </c>
      <c r="C3187">
        <v>245</v>
      </c>
      <c r="D3187">
        <v>246</v>
      </c>
      <c r="E3187">
        <v>240.9</v>
      </c>
      <c r="F3187">
        <v>377250</v>
      </c>
      <c r="G3187">
        <v>-3.5999999999999999E-3</v>
      </c>
    </row>
    <row r="3188" spans="1:7" x14ac:dyDescent="0.2">
      <c r="A3188" s="1">
        <v>42175</v>
      </c>
      <c r="B3188">
        <v>245</v>
      </c>
      <c r="C3188">
        <v>244.1</v>
      </c>
      <c r="D3188">
        <v>246.6</v>
      </c>
      <c r="E3188">
        <v>238.7</v>
      </c>
      <c r="F3188">
        <v>1435840</v>
      </c>
      <c r="G3188">
        <v>3.5000000000000001E-3</v>
      </c>
    </row>
    <row r="3189" spans="1:7" x14ac:dyDescent="0.2">
      <c r="A3189" s="1">
        <v>42174</v>
      </c>
      <c r="B3189">
        <v>244.1</v>
      </c>
      <c r="C3189">
        <v>248.4</v>
      </c>
      <c r="D3189">
        <v>250.8</v>
      </c>
      <c r="E3189">
        <v>243.6</v>
      </c>
      <c r="F3189">
        <v>5929000</v>
      </c>
      <c r="G3189">
        <v>-1.7299999999999999E-2</v>
      </c>
    </row>
    <row r="3190" spans="1:7" x14ac:dyDescent="0.2">
      <c r="A3190" s="1">
        <v>42173</v>
      </c>
      <c r="B3190">
        <v>248.4</v>
      </c>
      <c r="C3190">
        <v>247.4</v>
      </c>
      <c r="D3190">
        <v>251.9</v>
      </c>
      <c r="E3190">
        <v>242.5</v>
      </c>
      <c r="F3190">
        <v>1093960</v>
      </c>
      <c r="G3190">
        <v>4.3E-3</v>
      </c>
    </row>
    <row r="3191" spans="1:7" x14ac:dyDescent="0.2">
      <c r="A3191" s="1">
        <v>42172</v>
      </c>
      <c r="B3191">
        <v>247.4</v>
      </c>
      <c r="C3191">
        <v>249.8</v>
      </c>
      <c r="D3191">
        <v>258.5</v>
      </c>
      <c r="E3191">
        <v>245.1</v>
      </c>
      <c r="F3191">
        <v>7540440</v>
      </c>
      <c r="G3191">
        <v>-9.7999999999999997E-3</v>
      </c>
    </row>
    <row r="3192" spans="1:7" x14ac:dyDescent="0.2">
      <c r="A3192" s="1">
        <v>42171</v>
      </c>
      <c r="B3192">
        <v>249.8</v>
      </c>
      <c r="C3192">
        <v>237</v>
      </c>
      <c r="D3192">
        <v>254.1</v>
      </c>
      <c r="E3192">
        <v>235.7</v>
      </c>
      <c r="F3192">
        <v>5756090</v>
      </c>
      <c r="G3192">
        <v>5.4100000000000002E-2</v>
      </c>
    </row>
    <row r="3193" spans="1:7" x14ac:dyDescent="0.2">
      <c r="A3193" s="1">
        <v>42170</v>
      </c>
      <c r="B3193">
        <v>237</v>
      </c>
      <c r="C3193">
        <v>233.8</v>
      </c>
      <c r="D3193">
        <v>238.6</v>
      </c>
      <c r="E3193">
        <v>233.3</v>
      </c>
      <c r="F3193">
        <v>2983090</v>
      </c>
      <c r="G3193">
        <v>1.3899999999999999E-2</v>
      </c>
    </row>
    <row r="3194" spans="1:7" x14ac:dyDescent="0.2">
      <c r="A3194" s="1">
        <v>42169</v>
      </c>
      <c r="B3194">
        <v>233.8</v>
      </c>
      <c r="C3194">
        <v>232.5</v>
      </c>
      <c r="D3194">
        <v>235.5</v>
      </c>
      <c r="E3194">
        <v>232.1</v>
      </c>
      <c r="F3194">
        <v>2961000</v>
      </c>
      <c r="G3194">
        <v>5.4999999999999997E-3</v>
      </c>
    </row>
    <row r="3195" spans="1:7" x14ac:dyDescent="0.2">
      <c r="A3195" s="1">
        <v>42168</v>
      </c>
      <c r="B3195">
        <v>232.5</v>
      </c>
      <c r="C3195">
        <v>230.5</v>
      </c>
      <c r="D3195">
        <v>233.1</v>
      </c>
      <c r="E3195">
        <v>229</v>
      </c>
      <c r="F3195">
        <v>38010</v>
      </c>
      <c r="G3195">
        <v>8.8000000000000005E-3</v>
      </c>
    </row>
    <row r="3196" spans="1:7" x14ac:dyDescent="0.2">
      <c r="A3196" s="1">
        <v>42167</v>
      </c>
      <c r="B3196">
        <v>230.5</v>
      </c>
      <c r="C3196">
        <v>229.9</v>
      </c>
      <c r="D3196">
        <v>231.6</v>
      </c>
      <c r="E3196">
        <v>229.3</v>
      </c>
      <c r="F3196">
        <v>3056250</v>
      </c>
      <c r="G3196">
        <v>2.5000000000000001E-3</v>
      </c>
    </row>
    <row r="3197" spans="1:7" x14ac:dyDescent="0.2">
      <c r="A3197" s="1">
        <v>42166</v>
      </c>
      <c r="B3197">
        <v>229.9</v>
      </c>
      <c r="C3197">
        <v>228.8</v>
      </c>
      <c r="D3197">
        <v>230.6</v>
      </c>
      <c r="E3197">
        <v>228.5</v>
      </c>
      <c r="F3197">
        <v>0</v>
      </c>
      <c r="G3197">
        <v>4.7999999999999996E-3</v>
      </c>
    </row>
    <row r="3198" spans="1:7" x14ac:dyDescent="0.2">
      <c r="A3198" s="1">
        <v>42165</v>
      </c>
      <c r="B3198">
        <v>228.8</v>
      </c>
      <c r="C3198">
        <v>229.6</v>
      </c>
      <c r="D3198">
        <v>230.4</v>
      </c>
      <c r="E3198">
        <v>227.8</v>
      </c>
      <c r="F3198">
        <v>2664960</v>
      </c>
      <c r="G3198">
        <v>-3.3999999999999998E-3</v>
      </c>
    </row>
    <row r="3199" spans="1:7" x14ac:dyDescent="0.2">
      <c r="A3199" s="1">
        <v>42164</v>
      </c>
      <c r="B3199">
        <v>229.6</v>
      </c>
      <c r="C3199">
        <v>228.6</v>
      </c>
      <c r="D3199">
        <v>231.4</v>
      </c>
      <c r="E3199">
        <v>227.5</v>
      </c>
      <c r="F3199">
        <v>4606560</v>
      </c>
      <c r="G3199">
        <v>4.3E-3</v>
      </c>
    </row>
    <row r="3200" spans="1:7" x14ac:dyDescent="0.2">
      <c r="A3200" s="1">
        <v>42163</v>
      </c>
      <c r="B3200">
        <v>228.6</v>
      </c>
      <c r="C3200">
        <v>223.5</v>
      </c>
      <c r="D3200">
        <v>229.9</v>
      </c>
      <c r="E3200">
        <v>223</v>
      </c>
      <c r="F3200">
        <v>1112250</v>
      </c>
      <c r="G3200">
        <v>2.2800000000000001E-2</v>
      </c>
    </row>
    <row r="3201" spans="1:7" x14ac:dyDescent="0.2">
      <c r="A3201" s="1">
        <v>42162</v>
      </c>
      <c r="B3201">
        <v>223.5</v>
      </c>
      <c r="C3201">
        <v>224.7</v>
      </c>
      <c r="D3201">
        <v>226.4</v>
      </c>
      <c r="E3201">
        <v>222.2</v>
      </c>
      <c r="F3201">
        <v>1943039.9999999998</v>
      </c>
      <c r="G3201">
        <v>-5.7000000000000002E-3</v>
      </c>
    </row>
    <row r="3202" spans="1:7" x14ac:dyDescent="0.2">
      <c r="A3202" s="1">
        <v>42161</v>
      </c>
      <c r="B3202">
        <v>224.7</v>
      </c>
      <c r="C3202">
        <v>225.3</v>
      </c>
      <c r="D3202">
        <v>225.8</v>
      </c>
      <c r="E3202">
        <v>223.5</v>
      </c>
      <c r="F3202">
        <v>1056090</v>
      </c>
      <c r="G3202">
        <v>-2.3999999999999998E-3</v>
      </c>
    </row>
    <row r="3203" spans="1:7" x14ac:dyDescent="0.2">
      <c r="A3203" s="1">
        <v>42160</v>
      </c>
      <c r="B3203">
        <v>225.3</v>
      </c>
      <c r="C3203">
        <v>224.2</v>
      </c>
      <c r="D3203">
        <v>226.4</v>
      </c>
      <c r="E3203">
        <v>222.1</v>
      </c>
      <c r="F3203">
        <v>2597160</v>
      </c>
      <c r="G3203">
        <v>4.7999999999999996E-3</v>
      </c>
    </row>
    <row r="3204" spans="1:7" x14ac:dyDescent="0.2">
      <c r="A3204" s="1">
        <v>42159</v>
      </c>
      <c r="B3204">
        <v>224.2</v>
      </c>
      <c r="C3204">
        <v>225.6</v>
      </c>
      <c r="D3204">
        <v>226.7</v>
      </c>
      <c r="E3204">
        <v>223.5</v>
      </c>
      <c r="F3204">
        <v>264360</v>
      </c>
      <c r="G3204">
        <v>-6.1000000000000004E-3</v>
      </c>
    </row>
    <row r="3205" spans="1:7" x14ac:dyDescent="0.2">
      <c r="A3205" s="1">
        <v>42158</v>
      </c>
      <c r="B3205">
        <v>225.6</v>
      </c>
      <c r="C3205">
        <v>225.7</v>
      </c>
      <c r="D3205">
        <v>227.9</v>
      </c>
      <c r="E3205">
        <v>223.7</v>
      </c>
      <c r="F3205">
        <v>1902250</v>
      </c>
      <c r="G3205">
        <v>-6.9999999999999999E-4</v>
      </c>
    </row>
    <row r="3206" spans="1:7" x14ac:dyDescent="0.2">
      <c r="A3206" s="1">
        <v>42157</v>
      </c>
      <c r="B3206">
        <v>225.7</v>
      </c>
      <c r="C3206">
        <v>223.1</v>
      </c>
      <c r="D3206">
        <v>227.4</v>
      </c>
      <c r="E3206">
        <v>222.3</v>
      </c>
      <c r="F3206">
        <v>4925610</v>
      </c>
      <c r="G3206">
        <v>1.17E-2</v>
      </c>
    </row>
    <row r="3207" spans="1:7" x14ac:dyDescent="0.2">
      <c r="A3207" s="1">
        <v>42156</v>
      </c>
      <c r="B3207">
        <v>223.1</v>
      </c>
      <c r="C3207">
        <v>229.8</v>
      </c>
      <c r="D3207">
        <v>231.8</v>
      </c>
      <c r="E3207">
        <v>221</v>
      </c>
      <c r="F3207">
        <v>522360</v>
      </c>
      <c r="G3207">
        <v>-2.92E-2</v>
      </c>
    </row>
    <row r="3208" spans="1:7" x14ac:dyDescent="0.2">
      <c r="A3208" s="1">
        <v>42155</v>
      </c>
      <c r="B3208">
        <v>229.8</v>
      </c>
      <c r="C3208">
        <v>233.2</v>
      </c>
      <c r="D3208">
        <v>234</v>
      </c>
      <c r="E3208">
        <v>229.1</v>
      </c>
      <c r="F3208">
        <v>0</v>
      </c>
      <c r="G3208">
        <v>-1.4500000000000001E-2</v>
      </c>
    </row>
    <row r="3209" spans="1:7" x14ac:dyDescent="0.2">
      <c r="A3209" s="1">
        <v>42154</v>
      </c>
      <c r="B3209">
        <v>233.2</v>
      </c>
      <c r="C3209">
        <v>237</v>
      </c>
      <c r="D3209">
        <v>237.1</v>
      </c>
      <c r="E3209">
        <v>231.6</v>
      </c>
      <c r="F3209">
        <v>2622690</v>
      </c>
      <c r="G3209">
        <v>-1.61E-2</v>
      </c>
    </row>
    <row r="3210" spans="1:7" x14ac:dyDescent="0.2">
      <c r="A3210" s="1">
        <v>42153</v>
      </c>
      <c r="B3210">
        <v>237</v>
      </c>
      <c r="C3210">
        <v>237.3</v>
      </c>
      <c r="D3210">
        <v>237.9</v>
      </c>
      <c r="E3210">
        <v>235.1</v>
      </c>
      <c r="F3210">
        <v>3580640</v>
      </c>
      <c r="G3210">
        <v>-1.1999999999999999E-3</v>
      </c>
    </row>
    <row r="3211" spans="1:7" x14ac:dyDescent="0.2">
      <c r="A3211" s="1">
        <v>42152</v>
      </c>
      <c r="B3211">
        <v>237.3</v>
      </c>
      <c r="C3211">
        <v>237.3</v>
      </c>
      <c r="D3211">
        <v>238.4</v>
      </c>
      <c r="E3211">
        <v>236.2</v>
      </c>
      <c r="F3211">
        <v>2681250</v>
      </c>
      <c r="G3211">
        <v>0</v>
      </c>
    </row>
    <row r="3212" spans="1:7" x14ac:dyDescent="0.2">
      <c r="A3212" s="1">
        <v>42151</v>
      </c>
      <c r="B3212">
        <v>237.3</v>
      </c>
      <c r="C3212">
        <v>237.8</v>
      </c>
      <c r="D3212">
        <v>238.9</v>
      </c>
      <c r="E3212">
        <v>235.9</v>
      </c>
      <c r="F3212">
        <v>144090</v>
      </c>
      <c r="G3212">
        <v>-2.3E-3</v>
      </c>
    </row>
    <row r="3213" spans="1:7" x14ac:dyDescent="0.2">
      <c r="A3213" s="1">
        <v>42150</v>
      </c>
      <c r="B3213">
        <v>237.8</v>
      </c>
      <c r="C3213">
        <v>237.4</v>
      </c>
      <c r="D3213">
        <v>239</v>
      </c>
      <c r="E3213">
        <v>235.6</v>
      </c>
      <c r="F3213">
        <v>296640</v>
      </c>
      <c r="G3213">
        <v>1.8E-3</v>
      </c>
    </row>
    <row r="3214" spans="1:7" x14ac:dyDescent="0.2">
      <c r="A3214" s="1">
        <v>42149</v>
      </c>
      <c r="B3214">
        <v>237.4</v>
      </c>
      <c r="C3214">
        <v>241</v>
      </c>
      <c r="D3214">
        <v>241.8</v>
      </c>
      <c r="E3214">
        <v>235.8</v>
      </c>
      <c r="F3214">
        <v>1029210</v>
      </c>
      <c r="G3214">
        <v>-1.4800000000000001E-2</v>
      </c>
    </row>
    <row r="3215" spans="1:7" x14ac:dyDescent="0.2">
      <c r="A3215" s="1">
        <v>42148</v>
      </c>
      <c r="B3215">
        <v>241</v>
      </c>
      <c r="C3215">
        <v>238.9</v>
      </c>
      <c r="D3215">
        <v>242.4</v>
      </c>
      <c r="E3215">
        <v>237.5</v>
      </c>
      <c r="F3215">
        <v>786760</v>
      </c>
      <c r="G3215">
        <v>8.5000000000000006E-3</v>
      </c>
    </row>
    <row r="3216" spans="1:7" x14ac:dyDescent="0.2">
      <c r="A3216" s="1">
        <v>42147</v>
      </c>
      <c r="B3216">
        <v>238.9</v>
      </c>
      <c r="C3216">
        <v>240.4</v>
      </c>
      <c r="D3216">
        <v>241.7</v>
      </c>
      <c r="E3216">
        <v>238.1</v>
      </c>
      <c r="F3216">
        <v>108090</v>
      </c>
      <c r="G3216">
        <v>-5.8999999999999999E-3</v>
      </c>
    </row>
    <row r="3217" spans="1:7" x14ac:dyDescent="0.2">
      <c r="A3217" s="1">
        <v>42146</v>
      </c>
      <c r="B3217">
        <v>240.4</v>
      </c>
      <c r="C3217">
        <v>235.4</v>
      </c>
      <c r="D3217">
        <v>242</v>
      </c>
      <c r="E3217">
        <v>234.6</v>
      </c>
      <c r="F3217">
        <v>815210</v>
      </c>
      <c r="G3217">
        <v>2.12E-2</v>
      </c>
    </row>
    <row r="3218" spans="1:7" x14ac:dyDescent="0.2">
      <c r="A3218" s="1">
        <v>42145</v>
      </c>
      <c r="B3218">
        <v>235.4</v>
      </c>
      <c r="C3218">
        <v>234</v>
      </c>
      <c r="D3218">
        <v>236.6</v>
      </c>
      <c r="E3218">
        <v>233.6</v>
      </c>
      <c r="F3218">
        <v>4036360</v>
      </c>
      <c r="G3218">
        <v>6.1000000000000004E-3</v>
      </c>
    </row>
    <row r="3219" spans="1:7" x14ac:dyDescent="0.2">
      <c r="A3219" s="1">
        <v>42144</v>
      </c>
      <c r="B3219">
        <v>234</v>
      </c>
      <c r="C3219">
        <v>232</v>
      </c>
      <c r="D3219">
        <v>235.2</v>
      </c>
      <c r="E3219">
        <v>231.5</v>
      </c>
      <c r="F3219">
        <v>3428610</v>
      </c>
      <c r="G3219">
        <v>8.3999999999999995E-3</v>
      </c>
    </row>
    <row r="3220" spans="1:7" x14ac:dyDescent="0.2">
      <c r="A3220" s="1">
        <v>42143</v>
      </c>
      <c r="B3220">
        <v>232</v>
      </c>
      <c r="C3220">
        <v>232.6</v>
      </c>
      <c r="D3220">
        <v>234.5</v>
      </c>
      <c r="E3220">
        <v>231.3</v>
      </c>
      <c r="F3220">
        <v>3848360</v>
      </c>
      <c r="G3220">
        <v>-2.7000000000000001E-3</v>
      </c>
    </row>
    <row r="3221" spans="1:7" x14ac:dyDescent="0.2">
      <c r="A3221" s="1">
        <v>42142</v>
      </c>
      <c r="B3221">
        <v>232.6</v>
      </c>
      <c r="C3221">
        <v>236.3</v>
      </c>
      <c r="D3221">
        <v>237.1</v>
      </c>
      <c r="E3221">
        <v>231.5</v>
      </c>
      <c r="F3221">
        <v>743960</v>
      </c>
      <c r="G3221">
        <v>-1.55E-2</v>
      </c>
    </row>
    <row r="3222" spans="1:7" x14ac:dyDescent="0.2">
      <c r="A3222" s="1">
        <v>42141</v>
      </c>
      <c r="B3222">
        <v>236.3</v>
      </c>
      <c r="C3222">
        <v>236.2</v>
      </c>
      <c r="D3222">
        <v>237.8</v>
      </c>
      <c r="E3222">
        <v>235.4</v>
      </c>
      <c r="F3222">
        <v>1222490</v>
      </c>
      <c r="G3222">
        <v>2.9999999999999997E-4</v>
      </c>
    </row>
    <row r="3223" spans="1:7" x14ac:dyDescent="0.2">
      <c r="A3223" s="1">
        <v>42140</v>
      </c>
      <c r="B3223">
        <v>236.2</v>
      </c>
      <c r="C3223">
        <v>237.2</v>
      </c>
      <c r="D3223">
        <v>237.8</v>
      </c>
      <c r="E3223">
        <v>234.6</v>
      </c>
      <c r="F3223">
        <v>135250</v>
      </c>
      <c r="G3223">
        <v>-4.1000000000000003E-3</v>
      </c>
    </row>
    <row r="3224" spans="1:7" x14ac:dyDescent="0.2">
      <c r="A3224" s="1">
        <v>42139</v>
      </c>
      <c r="B3224">
        <v>237.2</v>
      </c>
      <c r="C3224">
        <v>236.9</v>
      </c>
      <c r="D3224">
        <v>238.8</v>
      </c>
      <c r="E3224">
        <v>235.5</v>
      </c>
      <c r="F3224">
        <v>138090</v>
      </c>
      <c r="G3224">
        <v>1.2999999999999999E-3</v>
      </c>
    </row>
    <row r="3225" spans="1:7" x14ac:dyDescent="0.2">
      <c r="A3225" s="1">
        <v>42138</v>
      </c>
      <c r="B3225">
        <v>236.9</v>
      </c>
      <c r="C3225">
        <v>236.4</v>
      </c>
      <c r="D3225">
        <v>239.2</v>
      </c>
      <c r="E3225">
        <v>232.4</v>
      </c>
      <c r="F3225">
        <v>142040</v>
      </c>
      <c r="G3225">
        <v>2.2000000000000001E-3</v>
      </c>
    </row>
    <row r="3226" spans="1:7" x14ac:dyDescent="0.2">
      <c r="A3226" s="1">
        <v>42137</v>
      </c>
      <c r="B3226">
        <v>236.4</v>
      </c>
      <c r="C3226">
        <v>241.6</v>
      </c>
      <c r="D3226">
        <v>243.9</v>
      </c>
      <c r="E3226">
        <v>234.1</v>
      </c>
      <c r="F3226">
        <v>3630490.0000000005</v>
      </c>
      <c r="G3226">
        <v>-2.1499999999999998E-2</v>
      </c>
    </row>
    <row r="3227" spans="1:7" x14ac:dyDescent="0.2">
      <c r="A3227" s="1">
        <v>42136</v>
      </c>
      <c r="B3227">
        <v>241.6</v>
      </c>
      <c r="C3227">
        <v>241.8</v>
      </c>
      <c r="D3227">
        <v>243</v>
      </c>
      <c r="E3227">
        <v>239.2</v>
      </c>
      <c r="F3227">
        <v>320640</v>
      </c>
      <c r="G3227">
        <v>-1E-3</v>
      </c>
    </row>
    <row r="3228" spans="1:7" x14ac:dyDescent="0.2">
      <c r="A3228" s="1">
        <v>42135</v>
      </c>
      <c r="B3228">
        <v>241.8</v>
      </c>
      <c r="C3228">
        <v>240</v>
      </c>
      <c r="D3228">
        <v>243.9</v>
      </c>
      <c r="E3228">
        <v>238.9</v>
      </c>
      <c r="F3228">
        <v>971890</v>
      </c>
      <c r="G3228">
        <v>7.7000000000000002E-3</v>
      </c>
    </row>
    <row r="3229" spans="1:7" x14ac:dyDescent="0.2">
      <c r="A3229" s="1">
        <v>42134</v>
      </c>
      <c r="B3229">
        <v>240</v>
      </c>
      <c r="C3229">
        <v>241.4</v>
      </c>
      <c r="D3229">
        <v>244.8</v>
      </c>
      <c r="E3229">
        <v>238.2</v>
      </c>
      <c r="F3229">
        <v>0</v>
      </c>
      <c r="G3229">
        <v>-6.0000000000000001E-3</v>
      </c>
    </row>
    <row r="3230" spans="1:7" x14ac:dyDescent="0.2">
      <c r="A3230" s="1">
        <v>42133</v>
      </c>
      <c r="B3230">
        <v>241.4</v>
      </c>
      <c r="C3230">
        <v>243.7</v>
      </c>
      <c r="D3230">
        <v>247.9</v>
      </c>
      <c r="E3230">
        <v>238.5</v>
      </c>
      <c r="F3230">
        <v>4960410</v>
      </c>
      <c r="G3230">
        <v>-9.5999999999999992E-3</v>
      </c>
    </row>
    <row r="3231" spans="1:7" x14ac:dyDescent="0.2">
      <c r="A3231" s="1">
        <v>42132</v>
      </c>
      <c r="B3231">
        <v>243.7</v>
      </c>
      <c r="C3231">
        <v>237.7</v>
      </c>
      <c r="D3231">
        <v>247</v>
      </c>
      <c r="E3231">
        <v>235.8</v>
      </c>
      <c r="F3231">
        <v>4375000</v>
      </c>
      <c r="G3231">
        <v>2.53E-2</v>
      </c>
    </row>
    <row r="3232" spans="1:7" x14ac:dyDescent="0.2">
      <c r="A3232" s="1">
        <v>42131</v>
      </c>
      <c r="B3232">
        <v>237.7</v>
      </c>
      <c r="C3232">
        <v>230</v>
      </c>
      <c r="D3232">
        <v>240.3</v>
      </c>
      <c r="E3232">
        <v>228.3</v>
      </c>
      <c r="F3232">
        <v>455250</v>
      </c>
      <c r="G3232">
        <v>3.3500000000000002E-2</v>
      </c>
    </row>
    <row r="3233" spans="1:7" x14ac:dyDescent="0.2">
      <c r="A3233" s="1">
        <v>42130</v>
      </c>
      <c r="B3233">
        <v>230</v>
      </c>
      <c r="C3233">
        <v>235.8</v>
      </c>
      <c r="D3233">
        <v>237.1</v>
      </c>
      <c r="E3233">
        <v>228.2</v>
      </c>
      <c r="F3233">
        <v>6841560</v>
      </c>
      <c r="G3233">
        <v>-2.46E-2</v>
      </c>
    </row>
    <row r="3234" spans="1:7" x14ac:dyDescent="0.2">
      <c r="A3234" s="1">
        <v>42129</v>
      </c>
      <c r="B3234">
        <v>235.8</v>
      </c>
      <c r="C3234">
        <v>239</v>
      </c>
      <c r="D3234">
        <v>239.6</v>
      </c>
      <c r="E3234">
        <v>231.8</v>
      </c>
      <c r="F3234">
        <v>6774690</v>
      </c>
      <c r="G3234">
        <v>-1.32E-2</v>
      </c>
    </row>
    <row r="3235" spans="1:7" x14ac:dyDescent="0.2">
      <c r="A3235" s="1">
        <v>42128</v>
      </c>
      <c r="B3235">
        <v>239</v>
      </c>
      <c r="C3235">
        <v>240</v>
      </c>
      <c r="D3235">
        <v>243.2</v>
      </c>
      <c r="E3235">
        <v>237.4</v>
      </c>
      <c r="F3235">
        <v>829440</v>
      </c>
      <c r="G3235">
        <v>-4.3E-3</v>
      </c>
    </row>
    <row r="3236" spans="1:7" x14ac:dyDescent="0.2">
      <c r="A3236" s="1">
        <v>42127</v>
      </c>
      <c r="B3236">
        <v>240</v>
      </c>
      <c r="C3236">
        <v>235.3</v>
      </c>
      <c r="D3236">
        <v>243.6</v>
      </c>
      <c r="E3236">
        <v>233.8</v>
      </c>
      <c r="F3236">
        <v>4011840</v>
      </c>
      <c r="G3236">
        <v>1.9800000000000002E-2</v>
      </c>
    </row>
    <row r="3237" spans="1:7" x14ac:dyDescent="0.2">
      <c r="A3237" s="1">
        <v>42126</v>
      </c>
      <c r="B3237">
        <v>235.3</v>
      </c>
      <c r="C3237">
        <v>233.2</v>
      </c>
      <c r="D3237">
        <v>236.4</v>
      </c>
      <c r="E3237">
        <v>231.7</v>
      </c>
      <c r="F3237">
        <v>296640</v>
      </c>
      <c r="G3237">
        <v>9.1000000000000004E-3</v>
      </c>
    </row>
    <row r="3238" spans="1:7" x14ac:dyDescent="0.2">
      <c r="A3238" s="1">
        <v>42125</v>
      </c>
      <c r="B3238">
        <v>233.2</v>
      </c>
      <c r="C3238">
        <v>235.8</v>
      </c>
      <c r="D3238">
        <v>239.4</v>
      </c>
      <c r="E3238">
        <v>232.4</v>
      </c>
      <c r="F3238">
        <v>841960</v>
      </c>
      <c r="G3238">
        <v>-1.09E-2</v>
      </c>
    </row>
    <row r="3239" spans="1:7" x14ac:dyDescent="0.2">
      <c r="A3239" s="1">
        <v>42124</v>
      </c>
      <c r="B3239">
        <v>235.8</v>
      </c>
      <c r="C3239">
        <v>225.4</v>
      </c>
      <c r="D3239">
        <v>240</v>
      </c>
      <c r="E3239">
        <v>224.7</v>
      </c>
      <c r="F3239">
        <v>2693760</v>
      </c>
      <c r="G3239">
        <v>4.5900000000000003E-2</v>
      </c>
    </row>
    <row r="3240" spans="1:7" x14ac:dyDescent="0.2">
      <c r="A3240" s="1">
        <v>42123</v>
      </c>
      <c r="B3240">
        <v>225.4</v>
      </c>
      <c r="C3240">
        <v>225.8</v>
      </c>
      <c r="D3240">
        <v>227.2</v>
      </c>
      <c r="E3240">
        <v>222.3</v>
      </c>
      <c r="F3240">
        <v>5419210</v>
      </c>
      <c r="G3240">
        <v>-1.6999999999999999E-3</v>
      </c>
    </row>
    <row r="3241" spans="1:7" x14ac:dyDescent="0.2">
      <c r="A3241" s="1">
        <v>42122</v>
      </c>
      <c r="B3241">
        <v>225.8</v>
      </c>
      <c r="C3241">
        <v>229</v>
      </c>
      <c r="D3241">
        <v>229.9</v>
      </c>
      <c r="E3241">
        <v>222</v>
      </c>
      <c r="F3241">
        <v>6399090</v>
      </c>
      <c r="G3241">
        <v>-1.38E-2</v>
      </c>
    </row>
    <row r="3242" spans="1:7" x14ac:dyDescent="0.2">
      <c r="A3242" s="1">
        <v>42121</v>
      </c>
      <c r="B3242">
        <v>229</v>
      </c>
      <c r="C3242">
        <v>218.7</v>
      </c>
      <c r="D3242">
        <v>242.6</v>
      </c>
      <c r="E3242">
        <v>216.6</v>
      </c>
      <c r="F3242">
        <v>5059810</v>
      </c>
      <c r="G3242">
        <v>4.6899999999999997E-2</v>
      </c>
    </row>
    <row r="3243" spans="1:7" x14ac:dyDescent="0.2">
      <c r="A3243" s="1">
        <v>42120</v>
      </c>
      <c r="B3243">
        <v>218.7</v>
      </c>
      <c r="C3243">
        <v>226.1</v>
      </c>
      <c r="D3243">
        <v>226.7</v>
      </c>
      <c r="E3243">
        <v>214.1</v>
      </c>
      <c r="F3243">
        <v>7759290</v>
      </c>
      <c r="G3243">
        <v>-3.2899999999999999E-2</v>
      </c>
    </row>
    <row r="3244" spans="1:7" x14ac:dyDescent="0.2">
      <c r="A3244" s="1">
        <v>42119</v>
      </c>
      <c r="B3244">
        <v>226.1</v>
      </c>
      <c r="C3244">
        <v>231.1</v>
      </c>
      <c r="D3244">
        <v>232.3</v>
      </c>
      <c r="E3244">
        <v>223.1</v>
      </c>
      <c r="F3244">
        <v>3414840</v>
      </c>
      <c r="G3244">
        <v>-2.1399999999999999E-2</v>
      </c>
    </row>
    <row r="3245" spans="1:7" x14ac:dyDescent="0.2">
      <c r="A3245" s="1">
        <v>42118</v>
      </c>
      <c r="B3245">
        <v>231.1</v>
      </c>
      <c r="C3245">
        <v>235.4</v>
      </c>
      <c r="D3245">
        <v>236.6</v>
      </c>
      <c r="E3245">
        <v>229.1</v>
      </c>
      <c r="F3245">
        <v>5442840</v>
      </c>
      <c r="G3245">
        <v>-1.83E-2</v>
      </c>
    </row>
    <row r="3246" spans="1:7" x14ac:dyDescent="0.2">
      <c r="A3246" s="1">
        <v>42117</v>
      </c>
      <c r="B3246">
        <v>235.4</v>
      </c>
      <c r="C3246">
        <v>233.8</v>
      </c>
      <c r="D3246">
        <v>236.1</v>
      </c>
      <c r="E3246">
        <v>232.6</v>
      </c>
      <c r="F3246">
        <v>1910250.0000000002</v>
      </c>
      <c r="G3246">
        <v>6.8999999999999999E-3</v>
      </c>
    </row>
    <row r="3247" spans="1:7" x14ac:dyDescent="0.2">
      <c r="A3247" s="1">
        <v>42116</v>
      </c>
      <c r="B3247">
        <v>233.8</v>
      </c>
      <c r="C3247">
        <v>233.7</v>
      </c>
      <c r="D3247">
        <v>238.4</v>
      </c>
      <c r="E3247">
        <v>231.8</v>
      </c>
      <c r="F3247">
        <v>4343360</v>
      </c>
      <c r="G3247">
        <v>2.0000000000000001E-4</v>
      </c>
    </row>
    <row r="3248" spans="1:7" x14ac:dyDescent="0.2">
      <c r="A3248" s="1">
        <v>42115</v>
      </c>
      <c r="B3248">
        <v>233.7</v>
      </c>
      <c r="C3248">
        <v>224.2</v>
      </c>
      <c r="D3248">
        <v>235.3</v>
      </c>
      <c r="E3248">
        <v>223.3</v>
      </c>
      <c r="F3248">
        <v>2392250</v>
      </c>
      <c r="G3248">
        <v>4.2299999999999997E-2</v>
      </c>
    </row>
    <row r="3249" spans="1:7" x14ac:dyDescent="0.2">
      <c r="A3249" s="1">
        <v>42114</v>
      </c>
      <c r="B3249">
        <v>224.2</v>
      </c>
      <c r="C3249">
        <v>223</v>
      </c>
      <c r="D3249">
        <v>226.7</v>
      </c>
      <c r="E3249">
        <v>221.6</v>
      </c>
      <c r="F3249">
        <v>3903690</v>
      </c>
      <c r="G3249">
        <v>5.4999999999999997E-3</v>
      </c>
    </row>
    <row r="3250" spans="1:7" x14ac:dyDescent="0.2">
      <c r="A3250" s="1">
        <v>42113</v>
      </c>
      <c r="B3250">
        <v>223</v>
      </c>
      <c r="C3250">
        <v>223.4</v>
      </c>
      <c r="D3250">
        <v>226.9</v>
      </c>
      <c r="E3250">
        <v>222</v>
      </c>
      <c r="F3250">
        <v>1775000</v>
      </c>
      <c r="G3250">
        <v>-1.5E-3</v>
      </c>
    </row>
    <row r="3251" spans="1:7" x14ac:dyDescent="0.2">
      <c r="A3251" s="1">
        <v>42112</v>
      </c>
      <c r="B3251">
        <v>223.4</v>
      </c>
      <c r="C3251">
        <v>222.6</v>
      </c>
      <c r="D3251">
        <v>224.5</v>
      </c>
      <c r="E3251">
        <v>220.6</v>
      </c>
      <c r="F3251">
        <v>1973160</v>
      </c>
      <c r="G3251">
        <v>3.3999999999999998E-3</v>
      </c>
    </row>
    <row r="3252" spans="1:7" x14ac:dyDescent="0.2">
      <c r="A3252" s="1">
        <v>42111</v>
      </c>
      <c r="B3252">
        <v>222.6</v>
      </c>
      <c r="C3252">
        <v>228</v>
      </c>
      <c r="D3252">
        <v>229.3</v>
      </c>
      <c r="E3252">
        <v>220.6</v>
      </c>
      <c r="F3252">
        <v>6156640</v>
      </c>
      <c r="G3252">
        <v>-2.3599999999999999E-2</v>
      </c>
    </row>
    <row r="3253" spans="1:7" x14ac:dyDescent="0.2">
      <c r="A3253" s="1">
        <v>42110</v>
      </c>
      <c r="B3253">
        <v>228</v>
      </c>
      <c r="C3253">
        <v>223</v>
      </c>
      <c r="D3253">
        <v>229.5</v>
      </c>
      <c r="E3253">
        <v>222.9</v>
      </c>
      <c r="F3253">
        <v>7555210</v>
      </c>
      <c r="G3253">
        <v>2.2499999999999999E-2</v>
      </c>
    </row>
    <row r="3254" spans="1:7" x14ac:dyDescent="0.2">
      <c r="A3254" s="1">
        <v>42109</v>
      </c>
      <c r="B3254">
        <v>223</v>
      </c>
      <c r="C3254">
        <v>218</v>
      </c>
      <c r="D3254">
        <v>223.6</v>
      </c>
      <c r="E3254">
        <v>217.1</v>
      </c>
      <c r="F3254">
        <v>1776290</v>
      </c>
      <c r="G3254">
        <v>2.2800000000000001E-2</v>
      </c>
    </row>
    <row r="3255" spans="1:7" x14ac:dyDescent="0.2">
      <c r="A3255" s="1">
        <v>42108</v>
      </c>
      <c r="B3255">
        <v>218</v>
      </c>
      <c r="C3255">
        <v>223.6</v>
      </c>
      <c r="D3255">
        <v>224.7</v>
      </c>
      <c r="E3255">
        <v>214.3</v>
      </c>
      <c r="F3255">
        <v>2188610</v>
      </c>
      <c r="G3255">
        <v>-2.5000000000000001E-2</v>
      </c>
    </row>
    <row r="3256" spans="1:7" x14ac:dyDescent="0.2">
      <c r="A3256" s="1">
        <v>42107</v>
      </c>
      <c r="B3256">
        <v>223.6</v>
      </c>
      <c r="C3256">
        <v>235.9</v>
      </c>
      <c r="D3256">
        <v>236.8</v>
      </c>
      <c r="E3256">
        <v>220.4</v>
      </c>
      <c r="F3256">
        <v>1577250</v>
      </c>
      <c r="G3256">
        <v>-5.1999999999999998E-2</v>
      </c>
    </row>
    <row r="3257" spans="1:7" x14ac:dyDescent="0.2">
      <c r="A3257" s="1">
        <v>42106</v>
      </c>
      <c r="B3257">
        <v>235.9</v>
      </c>
      <c r="C3257">
        <v>236.5</v>
      </c>
      <c r="D3257">
        <v>237.5</v>
      </c>
      <c r="E3257">
        <v>232.3</v>
      </c>
      <c r="F3257">
        <v>99090</v>
      </c>
      <c r="G3257">
        <v>-2.7000000000000001E-3</v>
      </c>
    </row>
    <row r="3258" spans="1:7" x14ac:dyDescent="0.2">
      <c r="A3258" s="1">
        <v>42105</v>
      </c>
      <c r="B3258">
        <v>236.5</v>
      </c>
      <c r="C3258">
        <v>234.7</v>
      </c>
      <c r="D3258">
        <v>240</v>
      </c>
      <c r="E3258">
        <v>233.1</v>
      </c>
      <c r="F3258">
        <v>5147010</v>
      </c>
      <c r="G3258">
        <v>7.4999999999999997E-3</v>
      </c>
    </row>
    <row r="3259" spans="1:7" x14ac:dyDescent="0.2">
      <c r="A3259" s="1">
        <v>42104</v>
      </c>
      <c r="B3259">
        <v>234.7</v>
      </c>
      <c r="C3259">
        <v>243.3</v>
      </c>
      <c r="D3259">
        <v>244.1</v>
      </c>
      <c r="E3259">
        <v>231.3</v>
      </c>
      <c r="F3259">
        <v>2004000</v>
      </c>
      <c r="G3259">
        <v>-3.5299999999999998E-2</v>
      </c>
    </row>
    <row r="3260" spans="1:7" x14ac:dyDescent="0.2">
      <c r="A3260" s="1">
        <v>42103</v>
      </c>
      <c r="B3260">
        <v>243.3</v>
      </c>
      <c r="C3260">
        <v>244.6</v>
      </c>
      <c r="D3260">
        <v>246.2</v>
      </c>
      <c r="E3260">
        <v>237.6</v>
      </c>
      <c r="F3260">
        <v>1314610</v>
      </c>
      <c r="G3260">
        <v>-5.1000000000000004E-3</v>
      </c>
    </row>
    <row r="3261" spans="1:7" x14ac:dyDescent="0.2">
      <c r="A3261" s="1">
        <v>42102</v>
      </c>
      <c r="B3261">
        <v>244.6</v>
      </c>
      <c r="C3261">
        <v>253</v>
      </c>
      <c r="D3261">
        <v>254.3</v>
      </c>
      <c r="E3261">
        <v>242.6</v>
      </c>
      <c r="F3261">
        <v>6672250</v>
      </c>
      <c r="G3261">
        <v>-3.32E-2</v>
      </c>
    </row>
    <row r="3262" spans="1:7" x14ac:dyDescent="0.2">
      <c r="A3262" s="1">
        <v>42101</v>
      </c>
      <c r="B3262">
        <v>253</v>
      </c>
      <c r="C3262">
        <v>255</v>
      </c>
      <c r="D3262">
        <v>255.6</v>
      </c>
      <c r="E3262">
        <v>250.1</v>
      </c>
      <c r="F3262">
        <v>3538410</v>
      </c>
      <c r="G3262">
        <v>-7.7999999999999996E-3</v>
      </c>
    </row>
    <row r="3263" spans="1:7" x14ac:dyDescent="0.2">
      <c r="A3263" s="1">
        <v>42100</v>
      </c>
      <c r="B3263">
        <v>255</v>
      </c>
      <c r="C3263">
        <v>259.60000000000002</v>
      </c>
      <c r="D3263">
        <v>261.5</v>
      </c>
      <c r="E3263">
        <v>252.3</v>
      </c>
      <c r="F3263">
        <v>4271490</v>
      </c>
      <c r="G3263">
        <v>-1.7999999999999999E-2</v>
      </c>
    </row>
    <row r="3264" spans="1:7" x14ac:dyDescent="0.2">
      <c r="A3264" s="1">
        <v>42099</v>
      </c>
      <c r="B3264">
        <v>259.60000000000002</v>
      </c>
      <c r="C3264">
        <v>252.9</v>
      </c>
      <c r="D3264">
        <v>260.3</v>
      </c>
      <c r="E3264">
        <v>250.6</v>
      </c>
      <c r="F3264">
        <v>3637890</v>
      </c>
      <c r="G3264">
        <v>2.6700000000000002E-2</v>
      </c>
    </row>
    <row r="3265" spans="1:7" x14ac:dyDescent="0.2">
      <c r="A3265" s="1">
        <v>42098</v>
      </c>
      <c r="B3265">
        <v>252.9</v>
      </c>
      <c r="C3265">
        <v>254.5</v>
      </c>
      <c r="D3265">
        <v>255.2</v>
      </c>
      <c r="E3265">
        <v>250.3</v>
      </c>
      <c r="F3265">
        <v>2211840</v>
      </c>
      <c r="G3265">
        <v>-6.1999999999999998E-3</v>
      </c>
    </row>
    <row r="3266" spans="1:7" x14ac:dyDescent="0.2">
      <c r="A3266" s="1">
        <v>42097</v>
      </c>
      <c r="B3266">
        <v>254.5</v>
      </c>
      <c r="C3266">
        <v>252.6</v>
      </c>
      <c r="D3266">
        <v>256.5</v>
      </c>
      <c r="E3266">
        <v>251.3</v>
      </c>
      <c r="F3266">
        <v>5308760</v>
      </c>
      <c r="G3266">
        <v>7.4000000000000003E-3</v>
      </c>
    </row>
    <row r="3267" spans="1:7" x14ac:dyDescent="0.2">
      <c r="A3267" s="1">
        <v>42096</v>
      </c>
      <c r="B3267">
        <v>252.6</v>
      </c>
      <c r="C3267">
        <v>246.2</v>
      </c>
      <c r="D3267">
        <v>254.9</v>
      </c>
      <c r="E3267">
        <v>244.3</v>
      </c>
      <c r="F3267">
        <v>3010690</v>
      </c>
      <c r="G3267">
        <v>2.58E-2</v>
      </c>
    </row>
    <row r="3268" spans="1:7" x14ac:dyDescent="0.2">
      <c r="A3268" s="1">
        <v>42095</v>
      </c>
      <c r="B3268">
        <v>246.2</v>
      </c>
      <c r="C3268">
        <v>244.1</v>
      </c>
      <c r="D3268">
        <v>247.7</v>
      </c>
      <c r="E3268">
        <v>239.6</v>
      </c>
      <c r="F3268">
        <v>536640</v>
      </c>
      <c r="G3268">
        <v>8.6E-3</v>
      </c>
    </row>
    <row r="3269" spans="1:7" x14ac:dyDescent="0.2">
      <c r="A3269" s="1">
        <v>42094</v>
      </c>
      <c r="B3269">
        <v>244.1</v>
      </c>
      <c r="C3269">
        <v>246.8</v>
      </c>
      <c r="D3269">
        <v>248.7</v>
      </c>
      <c r="E3269">
        <v>241.2</v>
      </c>
      <c r="F3269">
        <v>2485890</v>
      </c>
      <c r="G3269">
        <v>-1.0699999999999999E-2</v>
      </c>
    </row>
    <row r="3270" spans="1:7" x14ac:dyDescent="0.2">
      <c r="A3270" s="1">
        <v>42093</v>
      </c>
      <c r="B3270">
        <v>246.8</v>
      </c>
      <c r="C3270">
        <v>242.1</v>
      </c>
      <c r="D3270">
        <v>248.8</v>
      </c>
      <c r="E3270">
        <v>236.6</v>
      </c>
      <c r="F3270">
        <v>2815890</v>
      </c>
      <c r="G3270">
        <v>1.95E-2</v>
      </c>
    </row>
    <row r="3271" spans="1:7" x14ac:dyDescent="0.2">
      <c r="A3271" s="1">
        <v>42092</v>
      </c>
      <c r="B3271">
        <v>242.1</v>
      </c>
      <c r="C3271">
        <v>252</v>
      </c>
      <c r="D3271">
        <v>252.8</v>
      </c>
      <c r="E3271">
        <v>238.9</v>
      </c>
      <c r="F3271">
        <v>4187160.0000000005</v>
      </c>
      <c r="G3271">
        <v>-3.9399999999999998E-2</v>
      </c>
    </row>
    <row r="3272" spans="1:7" x14ac:dyDescent="0.2">
      <c r="A3272" s="1">
        <v>42091</v>
      </c>
      <c r="B3272">
        <v>252</v>
      </c>
      <c r="C3272">
        <v>247.2</v>
      </c>
      <c r="D3272">
        <v>254.3</v>
      </c>
      <c r="E3272">
        <v>246.3</v>
      </c>
      <c r="F3272">
        <v>330360</v>
      </c>
      <c r="G3272">
        <v>1.95E-2</v>
      </c>
    </row>
    <row r="3273" spans="1:7" x14ac:dyDescent="0.2">
      <c r="A3273" s="1">
        <v>42090</v>
      </c>
      <c r="B3273">
        <v>247.2</v>
      </c>
      <c r="C3273">
        <v>248</v>
      </c>
      <c r="D3273">
        <v>250.1</v>
      </c>
      <c r="E3273">
        <v>244.5</v>
      </c>
      <c r="F3273">
        <v>3503360</v>
      </c>
      <c r="G3273">
        <v>-3.3E-3</v>
      </c>
    </row>
    <row r="3274" spans="1:7" x14ac:dyDescent="0.2">
      <c r="A3274" s="1">
        <v>42089</v>
      </c>
      <c r="B3274">
        <v>248</v>
      </c>
      <c r="C3274">
        <v>246.4</v>
      </c>
      <c r="D3274">
        <v>254.7</v>
      </c>
      <c r="E3274">
        <v>243.5</v>
      </c>
      <c r="F3274">
        <v>4205090</v>
      </c>
      <c r="G3274">
        <v>6.7000000000000002E-3</v>
      </c>
    </row>
    <row r="3275" spans="1:7" x14ac:dyDescent="0.2">
      <c r="A3275" s="1">
        <v>42088</v>
      </c>
      <c r="B3275">
        <v>246.4</v>
      </c>
      <c r="C3275">
        <v>246.7</v>
      </c>
      <c r="D3275">
        <v>249.2</v>
      </c>
      <c r="E3275">
        <v>234.8</v>
      </c>
      <c r="F3275">
        <v>5783360</v>
      </c>
      <c r="G3275">
        <v>-1.4E-3</v>
      </c>
    </row>
    <row r="3276" spans="1:7" x14ac:dyDescent="0.2">
      <c r="A3276" s="1">
        <v>42087</v>
      </c>
      <c r="B3276">
        <v>246.7</v>
      </c>
      <c r="C3276">
        <v>265.5</v>
      </c>
      <c r="D3276">
        <v>267</v>
      </c>
      <c r="E3276">
        <v>242.7</v>
      </c>
      <c r="F3276">
        <v>1359810</v>
      </c>
      <c r="G3276">
        <v>-7.0599999999999996E-2</v>
      </c>
    </row>
    <row r="3277" spans="1:7" x14ac:dyDescent="0.2">
      <c r="A3277" s="1">
        <v>42086</v>
      </c>
      <c r="B3277">
        <v>265.5</v>
      </c>
      <c r="C3277">
        <v>268.60000000000002</v>
      </c>
      <c r="D3277">
        <v>271</v>
      </c>
      <c r="E3277">
        <v>259.39999999999998</v>
      </c>
      <c r="F3277">
        <v>3665250</v>
      </c>
      <c r="G3277">
        <v>-1.1599999999999999E-2</v>
      </c>
    </row>
    <row r="3278" spans="1:7" x14ac:dyDescent="0.2">
      <c r="A3278" s="1">
        <v>42085</v>
      </c>
      <c r="B3278">
        <v>268.60000000000002</v>
      </c>
      <c r="C3278">
        <v>259.7</v>
      </c>
      <c r="D3278">
        <v>270.39999999999998</v>
      </c>
      <c r="E3278">
        <v>259</v>
      </c>
      <c r="F3278">
        <v>3567690</v>
      </c>
      <c r="G3278">
        <v>3.4099999999999998E-2</v>
      </c>
    </row>
    <row r="3279" spans="1:7" x14ac:dyDescent="0.2">
      <c r="A3279" s="1">
        <v>42084</v>
      </c>
      <c r="B3279">
        <v>259.7</v>
      </c>
      <c r="C3279">
        <v>261.8</v>
      </c>
      <c r="D3279">
        <v>263.3</v>
      </c>
      <c r="E3279">
        <v>254</v>
      </c>
      <c r="F3279">
        <v>3357250</v>
      </c>
      <c r="G3279">
        <v>-7.9000000000000008E-3</v>
      </c>
    </row>
    <row r="3280" spans="1:7" x14ac:dyDescent="0.2">
      <c r="A3280" s="1">
        <v>42083</v>
      </c>
      <c r="B3280">
        <v>261.8</v>
      </c>
      <c r="C3280">
        <v>260.89999999999998</v>
      </c>
      <c r="D3280">
        <v>264.7</v>
      </c>
      <c r="E3280">
        <v>257.89999999999998</v>
      </c>
      <c r="F3280">
        <v>4384890</v>
      </c>
      <c r="G3280">
        <v>3.3E-3</v>
      </c>
    </row>
    <row r="3281" spans="1:7" x14ac:dyDescent="0.2">
      <c r="A3281" s="1">
        <v>42082</v>
      </c>
      <c r="B3281">
        <v>260.89999999999998</v>
      </c>
      <c r="C3281">
        <v>255.9</v>
      </c>
      <c r="D3281">
        <v>264.8</v>
      </c>
      <c r="E3281">
        <v>247</v>
      </c>
      <c r="F3281">
        <v>12467610</v>
      </c>
      <c r="G3281">
        <v>1.9599999999999999E-2</v>
      </c>
    </row>
    <row r="3282" spans="1:7" x14ac:dyDescent="0.2">
      <c r="A3282" s="1">
        <v>42081</v>
      </c>
      <c r="B3282">
        <v>255.9</v>
      </c>
      <c r="C3282">
        <v>285.39999999999998</v>
      </c>
      <c r="D3282">
        <v>285.60000000000002</v>
      </c>
      <c r="E3282">
        <v>248.2</v>
      </c>
      <c r="F3282">
        <v>15298760</v>
      </c>
      <c r="G3282">
        <v>-0.1032</v>
      </c>
    </row>
    <row r="3283" spans="1:7" x14ac:dyDescent="0.2">
      <c r="A3283" s="1">
        <v>42080</v>
      </c>
      <c r="B3283">
        <v>285.39999999999998</v>
      </c>
      <c r="C3283">
        <v>290.39999999999998</v>
      </c>
      <c r="D3283">
        <v>292.5</v>
      </c>
      <c r="E3283">
        <v>283.3</v>
      </c>
      <c r="F3283">
        <v>65010.000000000007</v>
      </c>
      <c r="G3283">
        <v>-1.7299999999999999E-2</v>
      </c>
    </row>
    <row r="3284" spans="1:7" x14ac:dyDescent="0.2">
      <c r="A3284" s="1">
        <v>42079</v>
      </c>
      <c r="B3284">
        <v>290.39999999999998</v>
      </c>
      <c r="C3284">
        <v>284.89999999999998</v>
      </c>
      <c r="D3284">
        <v>294</v>
      </c>
      <c r="E3284">
        <v>284.8</v>
      </c>
      <c r="F3284">
        <v>2255560</v>
      </c>
      <c r="G3284">
        <v>1.9400000000000001E-2</v>
      </c>
    </row>
    <row r="3285" spans="1:7" x14ac:dyDescent="0.2">
      <c r="A3285" s="1">
        <v>42078</v>
      </c>
      <c r="B3285">
        <v>284.89999999999998</v>
      </c>
      <c r="C3285">
        <v>281.60000000000002</v>
      </c>
      <c r="D3285">
        <v>286.39999999999998</v>
      </c>
      <c r="E3285">
        <v>280.39999999999998</v>
      </c>
      <c r="F3285">
        <v>1815160</v>
      </c>
      <c r="G3285">
        <v>1.1599999999999999E-2</v>
      </c>
    </row>
    <row r="3286" spans="1:7" x14ac:dyDescent="0.2">
      <c r="A3286" s="1">
        <v>42077</v>
      </c>
      <c r="B3286">
        <v>281.60000000000002</v>
      </c>
      <c r="C3286">
        <v>287.2</v>
      </c>
      <c r="D3286">
        <v>288.39999999999998</v>
      </c>
      <c r="E3286">
        <v>279.3</v>
      </c>
      <c r="F3286">
        <v>5451840</v>
      </c>
      <c r="G3286">
        <v>-1.95E-2</v>
      </c>
    </row>
    <row r="3287" spans="1:7" x14ac:dyDescent="0.2">
      <c r="A3287" s="1">
        <v>42076</v>
      </c>
      <c r="B3287">
        <v>287.2</v>
      </c>
      <c r="C3287">
        <v>293.89999999999998</v>
      </c>
      <c r="D3287">
        <v>294.89999999999998</v>
      </c>
      <c r="E3287">
        <v>286.10000000000002</v>
      </c>
      <c r="F3287">
        <v>3309560</v>
      </c>
      <c r="G3287">
        <v>-2.2599999999999999E-2</v>
      </c>
    </row>
    <row r="3288" spans="1:7" x14ac:dyDescent="0.2">
      <c r="A3288" s="1">
        <v>42075</v>
      </c>
      <c r="B3288">
        <v>293.89999999999998</v>
      </c>
      <c r="C3288">
        <v>295.60000000000002</v>
      </c>
      <c r="D3288">
        <v>297</v>
      </c>
      <c r="E3288">
        <v>290.8</v>
      </c>
      <c r="F3288">
        <v>3434240</v>
      </c>
      <c r="G3288">
        <v>-5.8999999999999999E-3</v>
      </c>
    </row>
    <row r="3289" spans="1:7" x14ac:dyDescent="0.2">
      <c r="A3289" s="1">
        <v>42074</v>
      </c>
      <c r="B3289">
        <v>295.60000000000002</v>
      </c>
      <c r="C3289">
        <v>291.39999999999998</v>
      </c>
      <c r="D3289">
        <v>297.7</v>
      </c>
      <c r="E3289">
        <v>288.89999999999998</v>
      </c>
      <c r="F3289">
        <v>7838040</v>
      </c>
      <c r="G3289">
        <v>1.4500000000000001E-2</v>
      </c>
    </row>
    <row r="3290" spans="1:7" x14ac:dyDescent="0.2">
      <c r="A3290" s="1">
        <v>42073</v>
      </c>
      <c r="B3290">
        <v>291.39999999999998</v>
      </c>
      <c r="C3290">
        <v>290</v>
      </c>
      <c r="D3290">
        <v>301</v>
      </c>
      <c r="E3290">
        <v>288.10000000000002</v>
      </c>
      <c r="F3290">
        <v>2847240</v>
      </c>
      <c r="G3290">
        <v>4.7000000000000002E-3</v>
      </c>
    </row>
    <row r="3291" spans="1:7" x14ac:dyDescent="0.2">
      <c r="A3291" s="1">
        <v>42072</v>
      </c>
      <c r="B3291">
        <v>290</v>
      </c>
      <c r="C3291">
        <v>274.5</v>
      </c>
      <c r="D3291">
        <v>293.3</v>
      </c>
      <c r="E3291">
        <v>273.8</v>
      </c>
      <c r="F3291">
        <v>11686290</v>
      </c>
      <c r="G3291">
        <v>5.6599999999999998E-2</v>
      </c>
    </row>
    <row r="3292" spans="1:7" x14ac:dyDescent="0.2">
      <c r="A3292" s="1">
        <v>42071</v>
      </c>
      <c r="B3292">
        <v>274.5</v>
      </c>
      <c r="C3292">
        <v>274.89999999999998</v>
      </c>
      <c r="D3292">
        <v>278.8</v>
      </c>
      <c r="E3292">
        <v>271.3</v>
      </c>
      <c r="F3292">
        <v>2016000</v>
      </c>
      <c r="G3292">
        <v>-1.5E-3</v>
      </c>
    </row>
    <row r="3293" spans="1:7" x14ac:dyDescent="0.2">
      <c r="A3293" s="1">
        <v>42070</v>
      </c>
      <c r="B3293">
        <v>274.89999999999998</v>
      </c>
      <c r="C3293">
        <v>272.60000000000002</v>
      </c>
      <c r="D3293">
        <v>278.3</v>
      </c>
      <c r="E3293">
        <v>269.39999999999998</v>
      </c>
      <c r="F3293">
        <v>4371840</v>
      </c>
      <c r="G3293">
        <v>8.6E-3</v>
      </c>
    </row>
    <row r="3294" spans="1:7" x14ac:dyDescent="0.2">
      <c r="A3294" s="1">
        <v>42069</v>
      </c>
      <c r="B3294">
        <v>272.60000000000002</v>
      </c>
      <c r="C3294">
        <v>275.2</v>
      </c>
      <c r="D3294">
        <v>278</v>
      </c>
      <c r="E3294">
        <v>269</v>
      </c>
      <c r="F3294">
        <v>7904000</v>
      </c>
      <c r="G3294">
        <v>-9.7000000000000003E-3</v>
      </c>
    </row>
    <row r="3295" spans="1:7" x14ac:dyDescent="0.2">
      <c r="A3295" s="1">
        <v>42068</v>
      </c>
      <c r="B3295">
        <v>275.2</v>
      </c>
      <c r="C3295">
        <v>271.89999999999998</v>
      </c>
      <c r="D3295">
        <v>280.8</v>
      </c>
      <c r="E3295">
        <v>262.8</v>
      </c>
      <c r="F3295">
        <v>7912960</v>
      </c>
      <c r="G3295">
        <v>1.2200000000000001E-2</v>
      </c>
    </row>
    <row r="3296" spans="1:7" x14ac:dyDescent="0.2">
      <c r="A3296" s="1">
        <v>42067</v>
      </c>
      <c r="B3296">
        <v>271.89999999999998</v>
      </c>
      <c r="C3296">
        <v>280.60000000000002</v>
      </c>
      <c r="D3296">
        <v>284.5</v>
      </c>
      <c r="E3296">
        <v>265.89999999999998</v>
      </c>
      <c r="F3296">
        <v>0</v>
      </c>
      <c r="G3296">
        <v>-3.1099999999999999E-2</v>
      </c>
    </row>
    <row r="3297" spans="1:7" x14ac:dyDescent="0.2">
      <c r="A3297" s="1">
        <v>42066</v>
      </c>
      <c r="B3297">
        <v>280.60000000000002</v>
      </c>
      <c r="C3297">
        <v>273.8</v>
      </c>
      <c r="D3297">
        <v>287.10000000000002</v>
      </c>
      <c r="E3297">
        <v>266.10000000000002</v>
      </c>
      <c r="F3297">
        <v>13515240</v>
      </c>
      <c r="G3297">
        <v>2.52E-2</v>
      </c>
    </row>
    <row r="3298" spans="1:7" x14ac:dyDescent="0.2">
      <c r="A3298" s="1">
        <v>42065</v>
      </c>
      <c r="B3298">
        <v>273.8</v>
      </c>
      <c r="C3298">
        <v>257.89999999999998</v>
      </c>
      <c r="D3298">
        <v>274.8</v>
      </c>
      <c r="E3298">
        <v>256.10000000000002</v>
      </c>
      <c r="F3298">
        <v>729810</v>
      </c>
      <c r="G3298">
        <v>6.13E-2</v>
      </c>
    </row>
    <row r="3299" spans="1:7" x14ac:dyDescent="0.2">
      <c r="A3299" s="1">
        <v>42064</v>
      </c>
      <c r="B3299">
        <v>257.89999999999998</v>
      </c>
      <c r="C3299">
        <v>254.1</v>
      </c>
      <c r="D3299">
        <v>260.60000000000002</v>
      </c>
      <c r="E3299">
        <v>244.8</v>
      </c>
      <c r="F3299">
        <v>1693890</v>
      </c>
      <c r="G3299">
        <v>1.5299999999999999E-2</v>
      </c>
    </row>
    <row r="3300" spans="1:7" x14ac:dyDescent="0.2">
      <c r="A3300" s="1">
        <v>42063</v>
      </c>
      <c r="B3300">
        <v>254.1</v>
      </c>
      <c r="C3300">
        <v>253.5</v>
      </c>
      <c r="D3300">
        <v>255.4</v>
      </c>
      <c r="E3300">
        <v>248.7</v>
      </c>
      <c r="F3300">
        <v>1615809.9999999998</v>
      </c>
      <c r="G3300">
        <v>2.3E-3</v>
      </c>
    </row>
    <row r="3301" spans="1:7" x14ac:dyDescent="0.2">
      <c r="A3301" s="1">
        <v>42062</v>
      </c>
      <c r="B3301">
        <v>253.5</v>
      </c>
      <c r="C3301">
        <v>236.5</v>
      </c>
      <c r="D3301">
        <v>258.7</v>
      </c>
      <c r="E3301">
        <v>235.7</v>
      </c>
      <c r="F3301">
        <v>13592610</v>
      </c>
      <c r="G3301">
        <v>7.1599999999999997E-2</v>
      </c>
    </row>
    <row r="3302" spans="1:7" x14ac:dyDescent="0.2">
      <c r="A3302" s="1">
        <v>42061</v>
      </c>
      <c r="B3302">
        <v>236.5</v>
      </c>
      <c r="C3302">
        <v>237.3</v>
      </c>
      <c r="D3302">
        <v>238.2</v>
      </c>
      <c r="E3302">
        <v>233.5</v>
      </c>
      <c r="F3302">
        <v>4425690</v>
      </c>
      <c r="G3302">
        <v>-3.3999999999999998E-3</v>
      </c>
    </row>
    <row r="3303" spans="1:7" x14ac:dyDescent="0.2">
      <c r="A3303" s="1">
        <v>42060</v>
      </c>
      <c r="B3303">
        <v>237.3</v>
      </c>
      <c r="C3303">
        <v>238.9</v>
      </c>
      <c r="D3303">
        <v>239.6</v>
      </c>
      <c r="E3303">
        <v>234.6</v>
      </c>
      <c r="F3303">
        <v>381000</v>
      </c>
      <c r="G3303">
        <v>-6.4999999999999997E-3</v>
      </c>
    </row>
    <row r="3304" spans="1:7" x14ac:dyDescent="0.2">
      <c r="A3304" s="1">
        <v>42059</v>
      </c>
      <c r="B3304">
        <v>238.9</v>
      </c>
      <c r="C3304">
        <v>238.8</v>
      </c>
      <c r="D3304">
        <v>240.3</v>
      </c>
      <c r="E3304">
        <v>235.5</v>
      </c>
      <c r="F3304">
        <v>135090</v>
      </c>
      <c r="G3304">
        <v>2.9999999999999997E-4</v>
      </c>
    </row>
    <row r="3305" spans="1:7" x14ac:dyDescent="0.2">
      <c r="A3305" s="1">
        <v>42058</v>
      </c>
      <c r="B3305">
        <v>238.8</v>
      </c>
      <c r="C3305">
        <v>235.7</v>
      </c>
      <c r="D3305">
        <v>240.1</v>
      </c>
      <c r="E3305">
        <v>231.3</v>
      </c>
      <c r="F3305">
        <v>4198890</v>
      </c>
      <c r="G3305">
        <v>1.3100000000000001E-2</v>
      </c>
    </row>
    <row r="3306" spans="1:7" x14ac:dyDescent="0.2">
      <c r="A3306" s="1">
        <v>42057</v>
      </c>
      <c r="B3306">
        <v>235.7</v>
      </c>
      <c r="C3306">
        <v>244.4</v>
      </c>
      <c r="D3306">
        <v>246.5</v>
      </c>
      <c r="E3306">
        <v>232.7</v>
      </c>
      <c r="F3306">
        <v>5299000</v>
      </c>
      <c r="G3306">
        <v>-3.5499999999999997E-2</v>
      </c>
    </row>
    <row r="3307" spans="1:7" x14ac:dyDescent="0.2">
      <c r="A3307" s="1">
        <v>42056</v>
      </c>
      <c r="B3307">
        <v>244.4</v>
      </c>
      <c r="C3307">
        <v>244.5</v>
      </c>
      <c r="D3307">
        <v>247.3</v>
      </c>
      <c r="E3307">
        <v>242.6</v>
      </c>
      <c r="F3307">
        <v>4080250.0000000005</v>
      </c>
      <c r="G3307">
        <v>-4.0000000000000002E-4</v>
      </c>
    </row>
    <row r="3308" spans="1:7" x14ac:dyDescent="0.2">
      <c r="A3308" s="1">
        <v>42055</v>
      </c>
      <c r="B3308">
        <v>244.5</v>
      </c>
      <c r="C3308">
        <v>241.9</v>
      </c>
      <c r="D3308">
        <v>247.8</v>
      </c>
      <c r="E3308">
        <v>238.8</v>
      </c>
      <c r="F3308">
        <v>4931810</v>
      </c>
      <c r="G3308">
        <v>1.0699999999999999E-2</v>
      </c>
    </row>
    <row r="3309" spans="1:7" x14ac:dyDescent="0.2">
      <c r="A3309" s="1">
        <v>42054</v>
      </c>
      <c r="B3309">
        <v>241.9</v>
      </c>
      <c r="C3309">
        <v>235.2</v>
      </c>
      <c r="D3309">
        <v>244.1</v>
      </c>
      <c r="E3309">
        <v>234.9</v>
      </c>
      <c r="F3309">
        <v>330250</v>
      </c>
      <c r="G3309">
        <v>2.86E-2</v>
      </c>
    </row>
    <row r="3310" spans="1:7" x14ac:dyDescent="0.2">
      <c r="A3310" s="1">
        <v>42053</v>
      </c>
      <c r="B3310">
        <v>235.2</v>
      </c>
      <c r="C3310">
        <v>243.2</v>
      </c>
      <c r="D3310">
        <v>245.5</v>
      </c>
      <c r="E3310">
        <v>231.7</v>
      </c>
      <c r="F3310">
        <v>6577560</v>
      </c>
      <c r="G3310">
        <v>-3.2899999999999999E-2</v>
      </c>
    </row>
    <row r="3311" spans="1:7" x14ac:dyDescent="0.2">
      <c r="A3311" s="1">
        <v>42052</v>
      </c>
      <c r="B3311">
        <v>243.2</v>
      </c>
      <c r="C3311">
        <v>235.8</v>
      </c>
      <c r="D3311">
        <v>247.2</v>
      </c>
      <c r="E3311">
        <v>232</v>
      </c>
      <c r="F3311">
        <v>3022760</v>
      </c>
      <c r="G3311">
        <v>3.1300000000000001E-2</v>
      </c>
    </row>
    <row r="3312" spans="1:7" x14ac:dyDescent="0.2">
      <c r="A3312" s="1">
        <v>42051</v>
      </c>
      <c r="B3312">
        <v>235.8</v>
      </c>
      <c r="C3312">
        <v>233.3</v>
      </c>
      <c r="D3312">
        <v>240</v>
      </c>
      <c r="E3312">
        <v>228</v>
      </c>
      <c r="F3312">
        <v>5427090</v>
      </c>
      <c r="G3312">
        <v>1.0999999999999999E-2</v>
      </c>
    </row>
    <row r="3313" spans="1:7" x14ac:dyDescent="0.2">
      <c r="A3313" s="1">
        <v>42050</v>
      </c>
      <c r="B3313">
        <v>233.3</v>
      </c>
      <c r="C3313">
        <v>258.60000000000002</v>
      </c>
      <c r="D3313">
        <v>264.60000000000002</v>
      </c>
      <c r="E3313">
        <v>226.6</v>
      </c>
      <c r="F3313">
        <v>2507960</v>
      </c>
      <c r="G3313">
        <v>-9.8100000000000007E-2</v>
      </c>
    </row>
    <row r="3314" spans="1:7" x14ac:dyDescent="0.2">
      <c r="A3314" s="1">
        <v>42049</v>
      </c>
      <c r="B3314">
        <v>258.60000000000002</v>
      </c>
      <c r="C3314">
        <v>236.2</v>
      </c>
      <c r="D3314">
        <v>261.3</v>
      </c>
      <c r="E3314">
        <v>235.4</v>
      </c>
      <c r="F3314">
        <v>10704000</v>
      </c>
      <c r="G3314">
        <v>9.5100000000000004E-2</v>
      </c>
    </row>
    <row r="3315" spans="1:7" x14ac:dyDescent="0.2">
      <c r="A3315" s="1">
        <v>42048</v>
      </c>
      <c r="B3315">
        <v>236.2</v>
      </c>
      <c r="C3315">
        <v>221.8</v>
      </c>
      <c r="D3315">
        <v>241.6</v>
      </c>
      <c r="E3315">
        <v>220.6</v>
      </c>
      <c r="F3315">
        <v>2806250</v>
      </c>
      <c r="G3315">
        <v>6.4799999999999996E-2</v>
      </c>
    </row>
    <row r="3316" spans="1:7" x14ac:dyDescent="0.2">
      <c r="A3316" s="1">
        <v>42047</v>
      </c>
      <c r="B3316">
        <v>221.8</v>
      </c>
      <c r="C3316">
        <v>218.8</v>
      </c>
      <c r="D3316">
        <v>223</v>
      </c>
      <c r="E3316">
        <v>217.3</v>
      </c>
      <c r="F3316">
        <v>551210</v>
      </c>
      <c r="G3316">
        <v>1.35E-2</v>
      </c>
    </row>
    <row r="3317" spans="1:7" x14ac:dyDescent="0.2">
      <c r="A3317" s="1">
        <v>42046</v>
      </c>
      <c r="B3317">
        <v>218.8</v>
      </c>
      <c r="C3317">
        <v>219.7</v>
      </c>
      <c r="D3317">
        <v>223.5</v>
      </c>
      <c r="E3317">
        <v>217.3</v>
      </c>
      <c r="F3317">
        <v>5236290</v>
      </c>
      <c r="G3317">
        <v>-3.8E-3</v>
      </c>
    </row>
    <row r="3318" spans="1:7" x14ac:dyDescent="0.2">
      <c r="A3318" s="1">
        <v>42045</v>
      </c>
      <c r="B3318">
        <v>219.7</v>
      </c>
      <c r="C3318">
        <v>220.3</v>
      </c>
      <c r="D3318">
        <v>222.2</v>
      </c>
      <c r="E3318">
        <v>214.4</v>
      </c>
      <c r="F3318">
        <v>1292250</v>
      </c>
      <c r="G3318">
        <v>-3.0000000000000001E-3</v>
      </c>
    </row>
    <row r="3319" spans="1:7" x14ac:dyDescent="0.2">
      <c r="A3319" s="1">
        <v>42044</v>
      </c>
      <c r="B3319">
        <v>220.3</v>
      </c>
      <c r="C3319">
        <v>223.7</v>
      </c>
      <c r="D3319">
        <v>225</v>
      </c>
      <c r="E3319">
        <v>215.7</v>
      </c>
      <c r="F3319">
        <v>6326610</v>
      </c>
      <c r="G3319">
        <v>-1.49E-2</v>
      </c>
    </row>
    <row r="3320" spans="1:7" x14ac:dyDescent="0.2">
      <c r="A3320" s="1">
        <v>42043</v>
      </c>
      <c r="B3320">
        <v>223.7</v>
      </c>
      <c r="C3320">
        <v>227.7</v>
      </c>
      <c r="D3320">
        <v>230.2</v>
      </c>
      <c r="E3320">
        <v>219.5</v>
      </c>
      <c r="F3320">
        <v>145250</v>
      </c>
      <c r="G3320">
        <v>-1.7600000000000001E-2</v>
      </c>
    </row>
    <row r="3321" spans="1:7" x14ac:dyDescent="0.2">
      <c r="A3321" s="1">
        <v>42042</v>
      </c>
      <c r="B3321">
        <v>227.7</v>
      </c>
      <c r="C3321">
        <v>223</v>
      </c>
      <c r="D3321">
        <v>231</v>
      </c>
      <c r="E3321">
        <v>222.4</v>
      </c>
      <c r="F3321">
        <v>3021760</v>
      </c>
      <c r="G3321">
        <v>2.12E-2</v>
      </c>
    </row>
    <row r="3322" spans="1:7" x14ac:dyDescent="0.2">
      <c r="A3322" s="1">
        <v>42041</v>
      </c>
      <c r="B3322">
        <v>223</v>
      </c>
      <c r="C3322">
        <v>216.5</v>
      </c>
      <c r="D3322">
        <v>226.2</v>
      </c>
      <c r="E3322">
        <v>215.6</v>
      </c>
      <c r="F3322">
        <v>2731040</v>
      </c>
      <c r="G3322">
        <v>2.9700000000000001E-2</v>
      </c>
    </row>
    <row r="3323" spans="1:7" x14ac:dyDescent="0.2">
      <c r="A3323" s="1">
        <v>42040</v>
      </c>
      <c r="B3323">
        <v>216.5</v>
      </c>
      <c r="C3323">
        <v>226.6</v>
      </c>
      <c r="D3323">
        <v>229.9</v>
      </c>
      <c r="E3323">
        <v>214.4</v>
      </c>
      <c r="F3323">
        <v>2600960</v>
      </c>
      <c r="G3323">
        <v>-4.4400000000000002E-2</v>
      </c>
    </row>
    <row r="3324" spans="1:7" x14ac:dyDescent="0.2">
      <c r="A3324" s="1">
        <v>42039</v>
      </c>
      <c r="B3324">
        <v>226.6</v>
      </c>
      <c r="C3324">
        <v>227.4</v>
      </c>
      <c r="D3324">
        <v>230.7</v>
      </c>
      <c r="E3324">
        <v>220.2</v>
      </c>
      <c r="F3324">
        <v>1325760</v>
      </c>
      <c r="G3324">
        <v>-3.5999999999999999E-3</v>
      </c>
    </row>
    <row r="3325" spans="1:7" x14ac:dyDescent="0.2">
      <c r="A3325" s="1">
        <v>42038</v>
      </c>
      <c r="B3325">
        <v>227.4</v>
      </c>
      <c r="C3325">
        <v>238.9</v>
      </c>
      <c r="D3325">
        <v>247.5</v>
      </c>
      <c r="E3325">
        <v>223.9</v>
      </c>
      <c r="F3325">
        <v>504640</v>
      </c>
      <c r="G3325">
        <v>-4.7899999999999998E-2</v>
      </c>
    </row>
    <row r="3326" spans="1:7" x14ac:dyDescent="0.2">
      <c r="A3326" s="1">
        <v>42037</v>
      </c>
      <c r="B3326">
        <v>238.9</v>
      </c>
      <c r="C3326">
        <v>225.3</v>
      </c>
      <c r="D3326">
        <v>242.5</v>
      </c>
      <c r="E3326">
        <v>220.5</v>
      </c>
      <c r="F3326">
        <v>78040</v>
      </c>
      <c r="G3326">
        <v>6.0199999999999997E-2</v>
      </c>
    </row>
    <row r="3327" spans="1:7" x14ac:dyDescent="0.2">
      <c r="A3327" s="1">
        <v>42036</v>
      </c>
      <c r="B3327">
        <v>225.3</v>
      </c>
      <c r="C3327">
        <v>218.5</v>
      </c>
      <c r="D3327">
        <v>231.4</v>
      </c>
      <c r="E3327">
        <v>209.7</v>
      </c>
      <c r="F3327">
        <v>658560</v>
      </c>
      <c r="G3327">
        <v>3.1E-2</v>
      </c>
    </row>
    <row r="3328" spans="1:7" x14ac:dyDescent="0.2">
      <c r="A3328" s="1">
        <v>42035</v>
      </c>
      <c r="B3328">
        <v>218.5</v>
      </c>
      <c r="C3328">
        <v>231.8</v>
      </c>
      <c r="D3328">
        <v>235.4</v>
      </c>
      <c r="E3328">
        <v>216.5</v>
      </c>
      <c r="F3328">
        <v>632250</v>
      </c>
      <c r="G3328">
        <v>-5.7500000000000002E-2</v>
      </c>
    </row>
    <row r="3329" spans="1:7" x14ac:dyDescent="0.2">
      <c r="A3329" s="1">
        <v>42034</v>
      </c>
      <c r="B3329">
        <v>231.8</v>
      </c>
      <c r="C3329">
        <v>234</v>
      </c>
      <c r="D3329">
        <v>244.8</v>
      </c>
      <c r="E3329">
        <v>227.2</v>
      </c>
      <c r="F3329">
        <v>1109290</v>
      </c>
      <c r="G3329">
        <v>-9.1999999999999998E-3</v>
      </c>
    </row>
    <row r="3330" spans="1:7" x14ac:dyDescent="0.2">
      <c r="A3330" s="1">
        <v>42033</v>
      </c>
      <c r="B3330">
        <v>234</v>
      </c>
      <c r="C3330">
        <v>236.2</v>
      </c>
      <c r="D3330">
        <v>241.5</v>
      </c>
      <c r="E3330">
        <v>220.4</v>
      </c>
      <c r="F3330">
        <v>2670010</v>
      </c>
      <c r="G3330">
        <v>-9.1999999999999998E-3</v>
      </c>
    </row>
    <row r="3331" spans="1:7" x14ac:dyDescent="0.2">
      <c r="A3331" s="1">
        <v>42032</v>
      </c>
      <c r="B3331">
        <v>236.2</v>
      </c>
      <c r="C3331">
        <v>263.3</v>
      </c>
      <c r="D3331">
        <v>267.7</v>
      </c>
      <c r="E3331">
        <v>228.1</v>
      </c>
      <c r="F3331">
        <v>4910290</v>
      </c>
      <c r="G3331">
        <v>-0.10290000000000001</v>
      </c>
    </row>
    <row r="3332" spans="1:7" x14ac:dyDescent="0.2">
      <c r="A3332" s="1">
        <v>42031</v>
      </c>
      <c r="B3332">
        <v>263.3</v>
      </c>
      <c r="C3332">
        <v>269.2</v>
      </c>
      <c r="D3332">
        <v>276.89999999999998</v>
      </c>
      <c r="E3332">
        <v>247.3</v>
      </c>
      <c r="F3332">
        <v>1306760</v>
      </c>
      <c r="G3332">
        <v>-2.1999999999999999E-2</v>
      </c>
    </row>
    <row r="3333" spans="1:7" x14ac:dyDescent="0.2">
      <c r="A3333" s="1">
        <v>42030</v>
      </c>
      <c r="B3333">
        <v>269.2</v>
      </c>
      <c r="C3333">
        <v>252.1</v>
      </c>
      <c r="D3333">
        <v>310.89999999999998</v>
      </c>
      <c r="E3333">
        <v>251.5</v>
      </c>
      <c r="F3333">
        <v>7505410</v>
      </c>
      <c r="G3333">
        <v>6.7799999999999999E-2</v>
      </c>
    </row>
    <row r="3334" spans="1:7" x14ac:dyDescent="0.2">
      <c r="A3334" s="1">
        <v>42029</v>
      </c>
      <c r="B3334">
        <v>252.1</v>
      </c>
      <c r="C3334">
        <v>248.2</v>
      </c>
      <c r="D3334">
        <v>256.39999999999998</v>
      </c>
      <c r="E3334">
        <v>241.4</v>
      </c>
      <c r="F3334">
        <v>953610</v>
      </c>
      <c r="G3334">
        <v>1.5800000000000002E-2</v>
      </c>
    </row>
    <row r="3335" spans="1:7" x14ac:dyDescent="0.2">
      <c r="A3335" s="1">
        <v>42028</v>
      </c>
      <c r="B3335">
        <v>248.2</v>
      </c>
      <c r="C3335">
        <v>232.2</v>
      </c>
      <c r="D3335">
        <v>248.9</v>
      </c>
      <c r="E3335">
        <v>229.6</v>
      </c>
      <c r="F3335">
        <v>797760</v>
      </c>
      <c r="G3335">
        <v>6.8900000000000003E-2</v>
      </c>
    </row>
    <row r="3336" spans="1:7" x14ac:dyDescent="0.2">
      <c r="A3336" s="1">
        <v>42027</v>
      </c>
      <c r="B3336">
        <v>232.2</v>
      </c>
      <c r="C3336">
        <v>232.7</v>
      </c>
      <c r="D3336">
        <v>237</v>
      </c>
      <c r="E3336">
        <v>224.8</v>
      </c>
      <c r="F3336">
        <v>648890</v>
      </c>
      <c r="G3336">
        <v>-2.3E-3</v>
      </c>
    </row>
    <row r="3337" spans="1:7" x14ac:dyDescent="0.2">
      <c r="A3337" s="1">
        <v>42026</v>
      </c>
      <c r="B3337">
        <v>232.7</v>
      </c>
      <c r="C3337">
        <v>228.2</v>
      </c>
      <c r="D3337">
        <v>238.8</v>
      </c>
      <c r="E3337">
        <v>225.6</v>
      </c>
      <c r="F3337">
        <v>3813410</v>
      </c>
      <c r="G3337">
        <v>1.9900000000000001E-2</v>
      </c>
    </row>
    <row r="3338" spans="1:7" x14ac:dyDescent="0.2">
      <c r="A3338" s="1">
        <v>42025</v>
      </c>
      <c r="B3338">
        <v>228.2</v>
      </c>
      <c r="C3338">
        <v>210.6</v>
      </c>
      <c r="D3338">
        <v>229.3</v>
      </c>
      <c r="E3338">
        <v>207.1</v>
      </c>
      <c r="F3338">
        <v>777240</v>
      </c>
      <c r="G3338">
        <v>8.3699999999999997E-2</v>
      </c>
    </row>
    <row r="3339" spans="1:7" x14ac:dyDescent="0.2">
      <c r="A3339" s="1">
        <v>42024</v>
      </c>
      <c r="B3339">
        <v>210.6</v>
      </c>
      <c r="C3339">
        <v>215.9</v>
      </c>
      <c r="D3339">
        <v>216.6</v>
      </c>
      <c r="E3339">
        <v>203.4</v>
      </c>
      <c r="F3339">
        <v>1799039.9999999998</v>
      </c>
      <c r="G3339">
        <v>-2.46E-2</v>
      </c>
    </row>
    <row r="3340" spans="1:7" x14ac:dyDescent="0.2">
      <c r="A3340" s="1">
        <v>42023</v>
      </c>
      <c r="B3340">
        <v>215.9</v>
      </c>
      <c r="C3340">
        <v>210.6</v>
      </c>
      <c r="D3340">
        <v>219.5</v>
      </c>
      <c r="E3340">
        <v>205.5</v>
      </c>
      <c r="F3340">
        <v>1831640</v>
      </c>
      <c r="G3340">
        <v>2.4899999999999999E-2</v>
      </c>
    </row>
    <row r="3341" spans="1:7" x14ac:dyDescent="0.2">
      <c r="A3341" s="1">
        <v>42022</v>
      </c>
      <c r="B3341">
        <v>210.6</v>
      </c>
      <c r="C3341">
        <v>199.6</v>
      </c>
      <c r="D3341">
        <v>220.7</v>
      </c>
      <c r="E3341">
        <v>192.5</v>
      </c>
      <c r="F3341">
        <v>1493690</v>
      </c>
      <c r="G3341">
        <v>5.4899999999999997E-2</v>
      </c>
    </row>
    <row r="3342" spans="1:7" x14ac:dyDescent="0.2">
      <c r="A3342" s="1">
        <v>42021</v>
      </c>
      <c r="B3342">
        <v>199.6</v>
      </c>
      <c r="C3342">
        <v>206.9</v>
      </c>
      <c r="D3342">
        <v>212.6</v>
      </c>
      <c r="E3342">
        <v>191.7</v>
      </c>
      <c r="F3342">
        <v>560690</v>
      </c>
      <c r="G3342">
        <v>-3.5099999999999999E-2</v>
      </c>
    </row>
    <row r="3343" spans="1:7" x14ac:dyDescent="0.2">
      <c r="A3343" s="1">
        <v>42020</v>
      </c>
      <c r="B3343">
        <v>206.9</v>
      </c>
      <c r="C3343">
        <v>209.8</v>
      </c>
      <c r="D3343">
        <v>222.6</v>
      </c>
      <c r="E3343">
        <v>198.7</v>
      </c>
      <c r="F3343">
        <v>1994240</v>
      </c>
      <c r="G3343">
        <v>-1.3599999999999999E-2</v>
      </c>
    </row>
    <row r="3344" spans="1:7" x14ac:dyDescent="0.2">
      <c r="A3344" s="1">
        <v>42019</v>
      </c>
      <c r="B3344">
        <v>209.8</v>
      </c>
      <c r="C3344">
        <v>164.9</v>
      </c>
      <c r="D3344">
        <v>231.3</v>
      </c>
      <c r="E3344">
        <v>164.6</v>
      </c>
      <c r="F3344">
        <v>8352890</v>
      </c>
      <c r="G3344">
        <v>0.27200000000000002</v>
      </c>
    </row>
    <row r="3345" spans="1:7" x14ac:dyDescent="0.2">
      <c r="A3345" s="1">
        <v>42018</v>
      </c>
      <c r="B3345">
        <v>164.9</v>
      </c>
      <c r="C3345">
        <v>221.3</v>
      </c>
      <c r="D3345">
        <v>230.9</v>
      </c>
      <c r="E3345">
        <v>157.30000000000001</v>
      </c>
      <c r="F3345">
        <v>11606240</v>
      </c>
      <c r="G3345">
        <v>-0.25469999999999998</v>
      </c>
    </row>
    <row r="3346" spans="1:7" x14ac:dyDescent="0.2">
      <c r="A3346" s="1">
        <v>42017</v>
      </c>
      <c r="B3346">
        <v>221.3</v>
      </c>
      <c r="C3346">
        <v>269.3</v>
      </c>
      <c r="D3346">
        <v>269.10000000000002</v>
      </c>
      <c r="E3346">
        <v>217.1</v>
      </c>
      <c r="F3346">
        <v>4775000</v>
      </c>
      <c r="G3346">
        <v>-0.1784</v>
      </c>
    </row>
    <row r="3347" spans="1:7" x14ac:dyDescent="0.2">
      <c r="A3347" s="1">
        <v>42016</v>
      </c>
      <c r="B3347">
        <v>269.3</v>
      </c>
      <c r="C3347">
        <v>264.8</v>
      </c>
      <c r="D3347">
        <v>273.10000000000002</v>
      </c>
      <c r="E3347">
        <v>263.3</v>
      </c>
      <c r="F3347">
        <v>990210</v>
      </c>
      <c r="G3347">
        <v>1.72E-2</v>
      </c>
    </row>
    <row r="3348" spans="1:7" x14ac:dyDescent="0.2">
      <c r="A3348" s="1">
        <v>42015</v>
      </c>
      <c r="B3348">
        <v>264.8</v>
      </c>
      <c r="C3348">
        <v>273.39999999999998</v>
      </c>
      <c r="D3348">
        <v>278</v>
      </c>
      <c r="E3348">
        <v>263.8</v>
      </c>
      <c r="F3348">
        <v>166210</v>
      </c>
      <c r="G3348">
        <v>-3.1399999999999997E-2</v>
      </c>
    </row>
    <row r="3349" spans="1:7" x14ac:dyDescent="0.2">
      <c r="A3349" s="1">
        <v>42014</v>
      </c>
      <c r="B3349">
        <v>273.39999999999998</v>
      </c>
      <c r="C3349">
        <v>288</v>
      </c>
      <c r="D3349">
        <v>289.3</v>
      </c>
      <c r="E3349">
        <v>272</v>
      </c>
      <c r="F3349">
        <v>1075290</v>
      </c>
      <c r="G3349">
        <v>-5.0799999999999998E-2</v>
      </c>
    </row>
    <row r="3350" spans="1:7" x14ac:dyDescent="0.2">
      <c r="A3350" s="1">
        <v>42013</v>
      </c>
      <c r="B3350">
        <v>288</v>
      </c>
      <c r="C3350">
        <v>282.7</v>
      </c>
      <c r="D3350">
        <v>290.60000000000002</v>
      </c>
      <c r="E3350">
        <v>277.3</v>
      </c>
      <c r="F3350">
        <v>1946490</v>
      </c>
      <c r="G3350">
        <v>1.8700000000000001E-2</v>
      </c>
    </row>
    <row r="3351" spans="1:7" x14ac:dyDescent="0.2">
      <c r="A3351" s="1">
        <v>42012</v>
      </c>
      <c r="B3351">
        <v>282.7</v>
      </c>
      <c r="C3351">
        <v>291.3</v>
      </c>
      <c r="D3351">
        <v>292.7</v>
      </c>
      <c r="E3351">
        <v>279</v>
      </c>
      <c r="F3351">
        <v>363240</v>
      </c>
      <c r="G3351">
        <v>-2.9700000000000001E-2</v>
      </c>
    </row>
    <row r="3352" spans="1:7" x14ac:dyDescent="0.2">
      <c r="A3352" s="1">
        <v>42011</v>
      </c>
      <c r="B3352">
        <v>291.3</v>
      </c>
      <c r="C3352">
        <v>282.3</v>
      </c>
      <c r="D3352">
        <v>296.10000000000002</v>
      </c>
      <c r="E3352">
        <v>280.7</v>
      </c>
      <c r="F3352">
        <v>2054890</v>
      </c>
      <c r="G3352">
        <v>3.2099999999999997E-2</v>
      </c>
    </row>
    <row r="3353" spans="1:7" x14ac:dyDescent="0.2">
      <c r="A3353" s="1">
        <v>42010</v>
      </c>
      <c r="B3353">
        <v>282.3</v>
      </c>
      <c r="C3353">
        <v>274.8</v>
      </c>
      <c r="D3353">
        <v>285.10000000000002</v>
      </c>
      <c r="E3353">
        <v>271.5</v>
      </c>
      <c r="F3353">
        <v>2062360.0000000002</v>
      </c>
      <c r="G3353">
        <v>2.7E-2</v>
      </c>
    </row>
    <row r="3354" spans="1:7" x14ac:dyDescent="0.2">
      <c r="A3354" s="1">
        <v>42009</v>
      </c>
      <c r="B3354">
        <v>274.8</v>
      </c>
      <c r="C3354">
        <v>264.7</v>
      </c>
      <c r="D3354">
        <v>278.3</v>
      </c>
      <c r="E3354">
        <v>262.89999999999998</v>
      </c>
      <c r="F3354">
        <v>5444010</v>
      </c>
      <c r="G3354">
        <v>3.8199999999999998E-2</v>
      </c>
    </row>
    <row r="3355" spans="1:7" x14ac:dyDescent="0.2">
      <c r="A3355" s="1">
        <v>42008</v>
      </c>
      <c r="B3355">
        <v>264.7</v>
      </c>
      <c r="C3355">
        <v>287.10000000000002</v>
      </c>
      <c r="D3355">
        <v>289.89999999999998</v>
      </c>
      <c r="E3355">
        <v>255.9</v>
      </c>
      <c r="F3355">
        <v>6835290</v>
      </c>
      <c r="G3355">
        <v>-7.8E-2</v>
      </c>
    </row>
    <row r="3356" spans="1:7" x14ac:dyDescent="0.2">
      <c r="A3356" s="1">
        <v>42007</v>
      </c>
      <c r="B3356">
        <v>287.10000000000002</v>
      </c>
      <c r="C3356">
        <v>315.2</v>
      </c>
      <c r="D3356">
        <v>315.8</v>
      </c>
      <c r="E3356">
        <v>284.89999999999998</v>
      </c>
      <c r="F3356">
        <v>1752690</v>
      </c>
      <c r="G3356">
        <v>-8.9099999999999999E-2</v>
      </c>
    </row>
    <row r="3357" spans="1:7" x14ac:dyDescent="0.2">
      <c r="A3357" s="1">
        <v>42006</v>
      </c>
      <c r="B3357">
        <v>315.2</v>
      </c>
      <c r="C3357">
        <v>314.89999999999998</v>
      </c>
      <c r="D3357">
        <v>316.39999999999998</v>
      </c>
      <c r="E3357">
        <v>313.10000000000002</v>
      </c>
      <c r="F3357">
        <v>1075290</v>
      </c>
      <c r="G3357">
        <v>1E-3</v>
      </c>
    </row>
    <row r="3358" spans="1:7" x14ac:dyDescent="0.2">
      <c r="A3358" s="1">
        <v>42005</v>
      </c>
      <c r="B3358">
        <v>314.89999999999998</v>
      </c>
      <c r="C3358">
        <v>318.2</v>
      </c>
      <c r="D3358">
        <v>321.39999999999998</v>
      </c>
      <c r="E3358">
        <v>313.5</v>
      </c>
      <c r="F3358">
        <v>1051240</v>
      </c>
      <c r="G3358">
        <v>-1.0500000000000001E-2</v>
      </c>
    </row>
    <row r="3359" spans="1:7" x14ac:dyDescent="0.2">
      <c r="A3359" s="1">
        <v>42004</v>
      </c>
      <c r="B3359">
        <v>318.2</v>
      </c>
      <c r="C3359">
        <v>311.3</v>
      </c>
      <c r="D3359">
        <v>319.10000000000002</v>
      </c>
      <c r="E3359">
        <v>308.89999999999998</v>
      </c>
      <c r="F3359">
        <v>1025000</v>
      </c>
      <c r="G3359">
        <v>2.24E-2</v>
      </c>
    </row>
    <row r="3360" spans="1:7" x14ac:dyDescent="0.2">
      <c r="A3360" s="1">
        <v>42003</v>
      </c>
      <c r="B3360">
        <v>311.3</v>
      </c>
      <c r="C3360">
        <v>314.10000000000002</v>
      </c>
      <c r="D3360">
        <v>316.2</v>
      </c>
      <c r="E3360">
        <v>309.3</v>
      </c>
      <c r="F3360">
        <v>1776840</v>
      </c>
      <c r="G3360">
        <v>-9.1000000000000004E-3</v>
      </c>
    </row>
    <row r="3361" spans="1:7" x14ac:dyDescent="0.2">
      <c r="A3361" s="1">
        <v>42002</v>
      </c>
      <c r="B3361">
        <v>314.10000000000002</v>
      </c>
      <c r="C3361">
        <v>316.5</v>
      </c>
      <c r="D3361">
        <v>321.60000000000002</v>
      </c>
      <c r="E3361">
        <v>308.3</v>
      </c>
      <c r="F3361">
        <v>732960</v>
      </c>
      <c r="G3361">
        <v>-7.6E-3</v>
      </c>
    </row>
    <row r="3362" spans="1:7" x14ac:dyDescent="0.2">
      <c r="A3362" s="1">
        <v>42001</v>
      </c>
      <c r="B3362">
        <v>316.5</v>
      </c>
      <c r="C3362">
        <v>315.3</v>
      </c>
      <c r="D3362">
        <v>322.8</v>
      </c>
      <c r="E3362">
        <v>310.5</v>
      </c>
      <c r="F3362">
        <v>836810</v>
      </c>
      <c r="G3362">
        <v>3.8E-3</v>
      </c>
    </row>
    <row r="3363" spans="1:7" x14ac:dyDescent="0.2">
      <c r="A3363" s="1">
        <v>42000</v>
      </c>
      <c r="B3363">
        <v>315.3</v>
      </c>
      <c r="C3363">
        <v>330</v>
      </c>
      <c r="D3363">
        <v>330.7</v>
      </c>
      <c r="E3363">
        <v>312</v>
      </c>
      <c r="F3363">
        <v>1362690</v>
      </c>
      <c r="G3363">
        <v>-4.4400000000000002E-2</v>
      </c>
    </row>
    <row r="3364" spans="1:7" x14ac:dyDescent="0.2">
      <c r="A3364" s="1">
        <v>41999</v>
      </c>
      <c r="B3364">
        <v>330</v>
      </c>
      <c r="C3364">
        <v>319</v>
      </c>
      <c r="D3364">
        <v>332.9</v>
      </c>
      <c r="E3364">
        <v>316.39999999999998</v>
      </c>
      <c r="F3364">
        <v>23010</v>
      </c>
      <c r="G3364">
        <v>3.4500000000000003E-2</v>
      </c>
    </row>
    <row r="3365" spans="1:7" x14ac:dyDescent="0.2">
      <c r="A3365" s="1">
        <v>41998</v>
      </c>
      <c r="B3365">
        <v>319</v>
      </c>
      <c r="C3365">
        <v>322.39999999999998</v>
      </c>
      <c r="D3365">
        <v>323.39999999999998</v>
      </c>
      <c r="E3365">
        <v>316.3</v>
      </c>
      <c r="F3365">
        <v>600210</v>
      </c>
      <c r="G3365">
        <v>-1.06E-2</v>
      </c>
    </row>
    <row r="3366" spans="1:7" x14ac:dyDescent="0.2">
      <c r="A3366" s="1">
        <v>41997</v>
      </c>
      <c r="B3366">
        <v>322.39999999999998</v>
      </c>
      <c r="C3366">
        <v>335.3</v>
      </c>
      <c r="D3366">
        <v>336.3</v>
      </c>
      <c r="E3366">
        <v>320.60000000000002</v>
      </c>
      <c r="F3366">
        <v>1119040</v>
      </c>
      <c r="G3366">
        <v>-3.8300000000000001E-2</v>
      </c>
    </row>
    <row r="3367" spans="1:7" x14ac:dyDescent="0.2">
      <c r="A3367" s="1">
        <v>41996</v>
      </c>
      <c r="B3367">
        <v>335.3</v>
      </c>
      <c r="C3367">
        <v>330.8</v>
      </c>
      <c r="D3367">
        <v>339.3</v>
      </c>
      <c r="E3367">
        <v>328</v>
      </c>
      <c r="F3367">
        <v>168490</v>
      </c>
      <c r="G3367">
        <v>1.3299999999999999E-2</v>
      </c>
    </row>
    <row r="3368" spans="1:7" x14ac:dyDescent="0.2">
      <c r="A3368" s="1">
        <v>41995</v>
      </c>
      <c r="B3368">
        <v>330.8</v>
      </c>
      <c r="C3368">
        <v>322.60000000000002</v>
      </c>
      <c r="D3368">
        <v>335.3</v>
      </c>
      <c r="E3368">
        <v>319.89999999999998</v>
      </c>
      <c r="F3368">
        <v>1272960</v>
      </c>
      <c r="G3368">
        <v>2.5399999999999999E-2</v>
      </c>
    </row>
    <row r="3369" spans="1:7" x14ac:dyDescent="0.2">
      <c r="A3369" s="1">
        <v>41994</v>
      </c>
      <c r="B3369">
        <v>322.60000000000002</v>
      </c>
      <c r="C3369">
        <v>330.4</v>
      </c>
      <c r="D3369">
        <v>332</v>
      </c>
      <c r="E3369">
        <v>320.10000000000002</v>
      </c>
      <c r="F3369">
        <v>1384890</v>
      </c>
      <c r="G3369">
        <v>-2.3400000000000001E-2</v>
      </c>
    </row>
    <row r="3370" spans="1:7" x14ac:dyDescent="0.2">
      <c r="A3370" s="1">
        <v>41993</v>
      </c>
      <c r="B3370">
        <v>330.4</v>
      </c>
      <c r="C3370">
        <v>317.8</v>
      </c>
      <c r="D3370">
        <v>332.6</v>
      </c>
      <c r="E3370">
        <v>316</v>
      </c>
      <c r="F3370">
        <v>2752640</v>
      </c>
      <c r="G3370">
        <v>3.9600000000000003E-2</v>
      </c>
    </row>
    <row r="3371" spans="1:7" x14ac:dyDescent="0.2">
      <c r="A3371" s="1">
        <v>41992</v>
      </c>
      <c r="B3371">
        <v>317.8</v>
      </c>
      <c r="C3371">
        <v>310.3</v>
      </c>
      <c r="D3371">
        <v>320.2</v>
      </c>
      <c r="E3371">
        <v>306.39999999999998</v>
      </c>
      <c r="F3371">
        <v>2961410</v>
      </c>
      <c r="G3371">
        <v>2.4E-2</v>
      </c>
    </row>
    <row r="3372" spans="1:7" x14ac:dyDescent="0.2">
      <c r="A3372" s="1">
        <v>41991</v>
      </c>
      <c r="B3372">
        <v>310.3</v>
      </c>
      <c r="C3372">
        <v>320</v>
      </c>
      <c r="D3372">
        <v>325.60000000000002</v>
      </c>
      <c r="E3372">
        <v>303.39999999999998</v>
      </c>
      <c r="F3372">
        <v>3147040</v>
      </c>
      <c r="G3372">
        <v>-3.0200000000000001E-2</v>
      </c>
    </row>
    <row r="3373" spans="1:7" x14ac:dyDescent="0.2">
      <c r="A3373" s="1">
        <v>41990</v>
      </c>
      <c r="B3373">
        <v>320</v>
      </c>
      <c r="C3373">
        <v>330.2</v>
      </c>
      <c r="D3373">
        <v>335.7</v>
      </c>
      <c r="E3373">
        <v>314.3</v>
      </c>
      <c r="F3373">
        <v>2085560</v>
      </c>
      <c r="G3373">
        <v>-3.09E-2</v>
      </c>
    </row>
    <row r="3374" spans="1:7" x14ac:dyDescent="0.2">
      <c r="A3374" s="1">
        <v>41989</v>
      </c>
      <c r="B3374">
        <v>330.2</v>
      </c>
      <c r="C3374">
        <v>345.4</v>
      </c>
      <c r="D3374">
        <v>346.5</v>
      </c>
      <c r="E3374">
        <v>328.9</v>
      </c>
      <c r="F3374">
        <v>2276810</v>
      </c>
      <c r="G3374">
        <v>-4.3900000000000002E-2</v>
      </c>
    </row>
    <row r="3375" spans="1:7" x14ac:dyDescent="0.2">
      <c r="A3375" s="1">
        <v>41988</v>
      </c>
      <c r="B3375">
        <v>345.4</v>
      </c>
      <c r="C3375">
        <v>349.4</v>
      </c>
      <c r="D3375">
        <v>351.2</v>
      </c>
      <c r="E3375">
        <v>343.6</v>
      </c>
      <c r="F3375">
        <v>354560</v>
      </c>
      <c r="G3375">
        <v>-1.14E-2</v>
      </c>
    </row>
    <row r="3376" spans="1:7" x14ac:dyDescent="0.2">
      <c r="A3376" s="1">
        <v>41987</v>
      </c>
      <c r="B3376">
        <v>349.4</v>
      </c>
      <c r="C3376">
        <v>348.2</v>
      </c>
      <c r="D3376">
        <v>351.6</v>
      </c>
      <c r="E3376">
        <v>344.6</v>
      </c>
      <c r="F3376">
        <v>419560</v>
      </c>
      <c r="G3376">
        <v>3.2000000000000002E-3</v>
      </c>
    </row>
    <row r="3377" spans="1:7" x14ac:dyDescent="0.2">
      <c r="A3377" s="1">
        <v>41986</v>
      </c>
      <c r="B3377">
        <v>348.2</v>
      </c>
      <c r="C3377">
        <v>353.4</v>
      </c>
      <c r="D3377">
        <v>353.1</v>
      </c>
      <c r="E3377">
        <v>343.8</v>
      </c>
      <c r="F3377">
        <v>1055160</v>
      </c>
      <c r="G3377">
        <v>-1.46E-2</v>
      </c>
    </row>
    <row r="3378" spans="1:7" x14ac:dyDescent="0.2">
      <c r="A3378" s="1">
        <v>41985</v>
      </c>
      <c r="B3378">
        <v>353.4</v>
      </c>
      <c r="C3378">
        <v>347.7</v>
      </c>
      <c r="D3378">
        <v>356.4</v>
      </c>
      <c r="E3378">
        <v>346</v>
      </c>
      <c r="F3378">
        <v>2282250</v>
      </c>
      <c r="G3378">
        <v>1.6500000000000001E-2</v>
      </c>
    </row>
    <row r="3379" spans="1:7" x14ac:dyDescent="0.2">
      <c r="A3379" s="1">
        <v>41984</v>
      </c>
      <c r="B3379">
        <v>347.7</v>
      </c>
      <c r="C3379">
        <v>347.9</v>
      </c>
      <c r="D3379">
        <v>367.1</v>
      </c>
      <c r="E3379">
        <v>337.8</v>
      </c>
      <c r="F3379">
        <v>408640</v>
      </c>
      <c r="G3379">
        <v>-6.9999999999999999E-4</v>
      </c>
    </row>
    <row r="3380" spans="1:7" x14ac:dyDescent="0.2">
      <c r="A3380" s="1">
        <v>41983</v>
      </c>
      <c r="B3380">
        <v>347.9</v>
      </c>
      <c r="C3380">
        <v>352.2</v>
      </c>
      <c r="D3380">
        <v>354.1</v>
      </c>
      <c r="E3380">
        <v>345.1</v>
      </c>
      <c r="F3380">
        <v>352690</v>
      </c>
      <c r="G3380">
        <v>-1.21E-2</v>
      </c>
    </row>
    <row r="3381" spans="1:7" x14ac:dyDescent="0.2">
      <c r="A3381" s="1">
        <v>41982</v>
      </c>
      <c r="B3381">
        <v>352.2</v>
      </c>
      <c r="C3381">
        <v>365</v>
      </c>
      <c r="D3381">
        <v>365.4</v>
      </c>
      <c r="E3381">
        <v>343.8</v>
      </c>
      <c r="F3381">
        <v>3637890</v>
      </c>
      <c r="G3381">
        <v>-3.5000000000000003E-2</v>
      </c>
    </row>
    <row r="3382" spans="1:7" x14ac:dyDescent="0.2">
      <c r="A3382" s="1">
        <v>41981</v>
      </c>
      <c r="B3382">
        <v>365</v>
      </c>
      <c r="C3382">
        <v>376.5</v>
      </c>
      <c r="D3382">
        <v>377.4</v>
      </c>
      <c r="E3382">
        <v>364.6</v>
      </c>
      <c r="F3382">
        <v>2108640</v>
      </c>
      <c r="G3382">
        <v>-3.0599999999999999E-2</v>
      </c>
    </row>
    <row r="3383" spans="1:7" x14ac:dyDescent="0.2">
      <c r="A3383" s="1">
        <v>41980</v>
      </c>
      <c r="B3383">
        <v>376.5</v>
      </c>
      <c r="C3383">
        <v>376.3</v>
      </c>
      <c r="D3383">
        <v>377.9</v>
      </c>
      <c r="E3383">
        <v>372.5</v>
      </c>
      <c r="F3383">
        <v>713610</v>
      </c>
      <c r="G3383">
        <v>5.9999999999999995E-4</v>
      </c>
    </row>
    <row r="3384" spans="1:7" x14ac:dyDescent="0.2">
      <c r="A3384" s="1">
        <v>41979</v>
      </c>
      <c r="B3384">
        <v>376.3</v>
      </c>
      <c r="C3384">
        <v>377.6</v>
      </c>
      <c r="D3384">
        <v>380.3</v>
      </c>
      <c r="E3384">
        <v>372</v>
      </c>
      <c r="F3384">
        <v>77490</v>
      </c>
      <c r="G3384">
        <v>-3.5999999999999999E-3</v>
      </c>
    </row>
    <row r="3385" spans="1:7" x14ac:dyDescent="0.2">
      <c r="A3385" s="1">
        <v>41978</v>
      </c>
      <c r="B3385">
        <v>377.6</v>
      </c>
      <c r="C3385">
        <v>369.8</v>
      </c>
      <c r="D3385">
        <v>379.7</v>
      </c>
      <c r="E3385">
        <v>366.4</v>
      </c>
      <c r="F3385">
        <v>2969010</v>
      </c>
      <c r="G3385">
        <v>2.1100000000000001E-2</v>
      </c>
    </row>
    <row r="3386" spans="1:7" x14ac:dyDescent="0.2">
      <c r="A3386" s="1">
        <v>41977</v>
      </c>
      <c r="B3386">
        <v>369.8</v>
      </c>
      <c r="C3386">
        <v>377</v>
      </c>
      <c r="D3386">
        <v>380.4</v>
      </c>
      <c r="E3386">
        <v>366.2</v>
      </c>
      <c r="F3386">
        <v>835890</v>
      </c>
      <c r="G3386">
        <v>-1.89E-2</v>
      </c>
    </row>
    <row r="3387" spans="1:7" x14ac:dyDescent="0.2">
      <c r="A3387" s="1">
        <v>41976</v>
      </c>
      <c r="B3387">
        <v>377</v>
      </c>
      <c r="C3387">
        <v>380.6</v>
      </c>
      <c r="D3387">
        <v>384.7</v>
      </c>
      <c r="E3387">
        <v>373.6</v>
      </c>
      <c r="F3387">
        <v>1199010</v>
      </c>
      <c r="G3387">
        <v>-9.7000000000000003E-3</v>
      </c>
    </row>
    <row r="3388" spans="1:7" x14ac:dyDescent="0.2">
      <c r="A3388" s="1">
        <v>41975</v>
      </c>
      <c r="B3388">
        <v>380.6</v>
      </c>
      <c r="C3388">
        <v>378.6</v>
      </c>
      <c r="D3388">
        <v>384.9</v>
      </c>
      <c r="E3388">
        <v>375.4</v>
      </c>
      <c r="F3388">
        <v>733410</v>
      </c>
      <c r="G3388">
        <v>5.4000000000000003E-3</v>
      </c>
    </row>
    <row r="3389" spans="1:7" x14ac:dyDescent="0.2">
      <c r="A3389" s="1">
        <v>41974</v>
      </c>
      <c r="B3389">
        <v>378.6</v>
      </c>
      <c r="C3389">
        <v>374.9</v>
      </c>
      <c r="D3389">
        <v>383.6</v>
      </c>
      <c r="E3389">
        <v>373</v>
      </c>
      <c r="F3389">
        <v>1317890</v>
      </c>
      <c r="G3389">
        <v>9.7999999999999997E-3</v>
      </c>
    </row>
    <row r="3390" spans="1:7" x14ac:dyDescent="0.2">
      <c r="A3390" s="1">
        <v>41973</v>
      </c>
      <c r="B3390">
        <v>374.9</v>
      </c>
      <c r="C3390">
        <v>376.3</v>
      </c>
      <c r="D3390">
        <v>381.1</v>
      </c>
      <c r="E3390">
        <v>372.6</v>
      </c>
      <c r="F3390">
        <v>327410</v>
      </c>
      <c r="G3390">
        <v>-3.5999999999999999E-3</v>
      </c>
    </row>
    <row r="3391" spans="1:7" x14ac:dyDescent="0.2">
      <c r="A3391" s="1">
        <v>41972</v>
      </c>
      <c r="B3391">
        <v>376.3</v>
      </c>
      <c r="C3391">
        <v>377.6</v>
      </c>
      <c r="D3391">
        <v>389.3</v>
      </c>
      <c r="E3391">
        <v>372.2</v>
      </c>
      <c r="F3391">
        <v>3755250</v>
      </c>
      <c r="G3391">
        <v>-3.5000000000000001E-3</v>
      </c>
    </row>
    <row r="3392" spans="1:7" x14ac:dyDescent="0.2">
      <c r="A3392" s="1">
        <v>41971</v>
      </c>
      <c r="B3392">
        <v>377.6</v>
      </c>
      <c r="C3392">
        <v>368.8</v>
      </c>
      <c r="D3392">
        <v>383.3</v>
      </c>
      <c r="E3392">
        <v>358.4</v>
      </c>
      <c r="F3392">
        <v>86040</v>
      </c>
      <c r="G3392">
        <v>2.3800000000000002E-2</v>
      </c>
    </row>
    <row r="3393" spans="1:7" x14ac:dyDescent="0.2">
      <c r="A3393" s="1">
        <v>41970</v>
      </c>
      <c r="B3393">
        <v>368.8</v>
      </c>
      <c r="C3393">
        <v>365.4</v>
      </c>
      <c r="D3393">
        <v>374.4</v>
      </c>
      <c r="E3393">
        <v>364.8</v>
      </c>
      <c r="F3393">
        <v>1177250</v>
      </c>
      <c r="G3393">
        <v>9.4999999999999998E-3</v>
      </c>
    </row>
    <row r="3394" spans="1:7" x14ac:dyDescent="0.2">
      <c r="A3394" s="1">
        <v>41969</v>
      </c>
      <c r="B3394">
        <v>365.4</v>
      </c>
      <c r="C3394">
        <v>376.4</v>
      </c>
      <c r="D3394">
        <v>378.3</v>
      </c>
      <c r="E3394">
        <v>364</v>
      </c>
      <c r="F3394">
        <v>2350040</v>
      </c>
      <c r="G3394">
        <v>-2.9399999999999999E-2</v>
      </c>
    </row>
    <row r="3395" spans="1:7" x14ac:dyDescent="0.2">
      <c r="A3395" s="1">
        <v>41968</v>
      </c>
      <c r="B3395">
        <v>376.4</v>
      </c>
      <c r="C3395">
        <v>378.9</v>
      </c>
      <c r="D3395">
        <v>395.7</v>
      </c>
      <c r="E3395">
        <v>370.6</v>
      </c>
      <c r="F3395">
        <v>1450240</v>
      </c>
      <c r="G3395">
        <v>-6.4000000000000003E-3</v>
      </c>
    </row>
    <row r="3396" spans="1:7" x14ac:dyDescent="0.2">
      <c r="A3396" s="1">
        <v>41967</v>
      </c>
      <c r="B3396">
        <v>378.9</v>
      </c>
      <c r="C3396">
        <v>365.9</v>
      </c>
      <c r="D3396">
        <v>388.7</v>
      </c>
      <c r="E3396">
        <v>361.9</v>
      </c>
      <c r="F3396">
        <v>1400490</v>
      </c>
      <c r="G3396">
        <v>3.5499999999999997E-2</v>
      </c>
    </row>
    <row r="3397" spans="1:7" x14ac:dyDescent="0.2">
      <c r="A3397" s="1">
        <v>41966</v>
      </c>
      <c r="B3397">
        <v>365.9</v>
      </c>
      <c r="C3397">
        <v>352</v>
      </c>
      <c r="D3397">
        <v>370.6</v>
      </c>
      <c r="E3397">
        <v>352.6</v>
      </c>
      <c r="F3397">
        <v>508810</v>
      </c>
      <c r="G3397">
        <v>3.9300000000000002E-2</v>
      </c>
    </row>
    <row r="3398" spans="1:7" x14ac:dyDescent="0.2">
      <c r="A3398" s="1">
        <v>41965</v>
      </c>
      <c r="B3398">
        <v>352</v>
      </c>
      <c r="C3398">
        <v>351.8</v>
      </c>
      <c r="D3398">
        <v>364.2</v>
      </c>
      <c r="E3398">
        <v>350.5</v>
      </c>
      <c r="F3398">
        <v>1216360</v>
      </c>
      <c r="G3398">
        <v>6.9999999999999999E-4</v>
      </c>
    </row>
    <row r="3399" spans="1:7" x14ac:dyDescent="0.2">
      <c r="A3399" s="1">
        <v>41964</v>
      </c>
      <c r="B3399">
        <v>351.8</v>
      </c>
      <c r="C3399">
        <v>357.3</v>
      </c>
      <c r="D3399">
        <v>358.7</v>
      </c>
      <c r="E3399">
        <v>343.8</v>
      </c>
      <c r="F3399">
        <v>1103090</v>
      </c>
      <c r="G3399">
        <v>-1.55E-2</v>
      </c>
    </row>
    <row r="3400" spans="1:7" x14ac:dyDescent="0.2">
      <c r="A3400" s="1">
        <v>41963</v>
      </c>
      <c r="B3400">
        <v>357.3</v>
      </c>
      <c r="C3400">
        <v>381.4</v>
      </c>
      <c r="D3400">
        <v>383</v>
      </c>
      <c r="E3400">
        <v>355.1</v>
      </c>
      <c r="F3400">
        <v>2154040</v>
      </c>
      <c r="G3400">
        <v>-6.3299999999999995E-2</v>
      </c>
    </row>
    <row r="3401" spans="1:7" x14ac:dyDescent="0.2">
      <c r="A3401" s="1">
        <v>41962</v>
      </c>
      <c r="B3401">
        <v>381.4</v>
      </c>
      <c r="C3401">
        <v>379.2</v>
      </c>
      <c r="D3401">
        <v>389.3</v>
      </c>
      <c r="E3401">
        <v>374.3</v>
      </c>
      <c r="F3401">
        <v>1728690</v>
      </c>
      <c r="G3401">
        <v>6.0000000000000001E-3</v>
      </c>
    </row>
    <row r="3402" spans="1:7" x14ac:dyDescent="0.2">
      <c r="A3402" s="1">
        <v>41961</v>
      </c>
      <c r="B3402">
        <v>379.2</v>
      </c>
      <c r="C3402">
        <v>384.7</v>
      </c>
      <c r="D3402">
        <v>394.9</v>
      </c>
      <c r="E3402">
        <v>372</v>
      </c>
      <c r="F3402">
        <v>243810</v>
      </c>
      <c r="G3402">
        <v>-1.44E-2</v>
      </c>
    </row>
    <row r="3403" spans="1:7" x14ac:dyDescent="0.2">
      <c r="A3403" s="1">
        <v>41960</v>
      </c>
      <c r="B3403">
        <v>384.7</v>
      </c>
      <c r="C3403">
        <v>385.6</v>
      </c>
      <c r="D3403">
        <v>412.3</v>
      </c>
      <c r="E3403">
        <v>378.3</v>
      </c>
      <c r="F3403">
        <v>1656000</v>
      </c>
      <c r="G3403">
        <v>-2.3999999999999998E-3</v>
      </c>
    </row>
    <row r="3404" spans="1:7" x14ac:dyDescent="0.2">
      <c r="A3404" s="1">
        <v>41959</v>
      </c>
      <c r="B3404">
        <v>385.6</v>
      </c>
      <c r="C3404">
        <v>374.9</v>
      </c>
      <c r="D3404">
        <v>390.4</v>
      </c>
      <c r="E3404">
        <v>370.5</v>
      </c>
      <c r="F3404">
        <v>502250</v>
      </c>
      <c r="G3404">
        <v>2.87E-2</v>
      </c>
    </row>
    <row r="3405" spans="1:7" x14ac:dyDescent="0.2">
      <c r="A3405" s="1">
        <v>41958</v>
      </c>
      <c r="B3405">
        <v>374.9</v>
      </c>
      <c r="C3405">
        <v>396.5</v>
      </c>
      <c r="D3405">
        <v>407.3</v>
      </c>
      <c r="E3405">
        <v>368</v>
      </c>
      <c r="F3405">
        <v>439890</v>
      </c>
      <c r="G3405">
        <v>-5.4600000000000003E-2</v>
      </c>
    </row>
    <row r="3406" spans="1:7" x14ac:dyDescent="0.2">
      <c r="A3406" s="1">
        <v>41957</v>
      </c>
      <c r="B3406">
        <v>396.5</v>
      </c>
      <c r="C3406">
        <v>428.7</v>
      </c>
      <c r="D3406">
        <v>430.2</v>
      </c>
      <c r="E3406">
        <v>382</v>
      </c>
      <c r="F3406">
        <v>2608290</v>
      </c>
      <c r="G3406">
        <v>-7.51E-2</v>
      </c>
    </row>
    <row r="3407" spans="1:7" x14ac:dyDescent="0.2">
      <c r="A3407" s="1">
        <v>41956</v>
      </c>
      <c r="B3407">
        <v>428.7</v>
      </c>
      <c r="C3407">
        <v>432</v>
      </c>
      <c r="D3407">
        <v>480.5</v>
      </c>
      <c r="E3407">
        <v>390.9</v>
      </c>
      <c r="F3407">
        <v>1164000</v>
      </c>
      <c r="G3407">
        <v>-7.7000000000000002E-3</v>
      </c>
    </row>
    <row r="3408" spans="1:7" x14ac:dyDescent="0.2">
      <c r="A3408" s="1">
        <v>41955</v>
      </c>
      <c r="B3408">
        <v>432</v>
      </c>
      <c r="C3408">
        <v>365.4</v>
      </c>
      <c r="D3408">
        <v>442.7</v>
      </c>
      <c r="E3408">
        <v>365.8</v>
      </c>
      <c r="F3408">
        <v>2042090</v>
      </c>
      <c r="G3408">
        <v>0.18229999999999999</v>
      </c>
    </row>
    <row r="3409" spans="1:7" x14ac:dyDescent="0.2">
      <c r="A3409" s="1">
        <v>41954</v>
      </c>
      <c r="B3409">
        <v>365.4</v>
      </c>
      <c r="C3409">
        <v>367.1</v>
      </c>
      <c r="D3409">
        <v>371</v>
      </c>
      <c r="E3409">
        <v>361.9</v>
      </c>
      <c r="F3409">
        <v>1247410</v>
      </c>
      <c r="G3409">
        <v>-4.7000000000000002E-3</v>
      </c>
    </row>
    <row r="3410" spans="1:7" x14ac:dyDescent="0.2">
      <c r="A3410" s="1">
        <v>41953</v>
      </c>
      <c r="B3410">
        <v>367.1</v>
      </c>
      <c r="C3410">
        <v>362</v>
      </c>
      <c r="D3410">
        <v>374.7</v>
      </c>
      <c r="E3410">
        <v>356.6</v>
      </c>
      <c r="F3410">
        <v>1847610</v>
      </c>
      <c r="G3410">
        <v>1.41E-2</v>
      </c>
    </row>
    <row r="3411" spans="1:7" x14ac:dyDescent="0.2">
      <c r="A3411" s="1">
        <v>41952</v>
      </c>
      <c r="B3411">
        <v>362</v>
      </c>
      <c r="C3411">
        <v>343.5</v>
      </c>
      <c r="D3411">
        <v>362.2</v>
      </c>
      <c r="E3411">
        <v>341.8</v>
      </c>
      <c r="F3411">
        <v>795690</v>
      </c>
      <c r="G3411">
        <v>5.3900000000000003E-2</v>
      </c>
    </row>
    <row r="3412" spans="1:7" x14ac:dyDescent="0.2">
      <c r="A3412" s="1">
        <v>41951</v>
      </c>
      <c r="B3412">
        <v>343.5</v>
      </c>
      <c r="C3412">
        <v>341.9</v>
      </c>
      <c r="D3412">
        <v>346.3</v>
      </c>
      <c r="E3412">
        <v>339.8</v>
      </c>
      <c r="F3412">
        <v>155610</v>
      </c>
      <c r="G3412">
        <v>4.8999999999999998E-3</v>
      </c>
    </row>
    <row r="3413" spans="1:7" x14ac:dyDescent="0.2">
      <c r="A3413" s="1">
        <v>41950</v>
      </c>
      <c r="B3413">
        <v>341.9</v>
      </c>
      <c r="C3413">
        <v>347.7</v>
      </c>
      <c r="D3413">
        <v>351.6</v>
      </c>
      <c r="E3413">
        <v>340.2</v>
      </c>
      <c r="F3413">
        <v>30040</v>
      </c>
      <c r="G3413">
        <v>-1.67E-2</v>
      </c>
    </row>
    <row r="3414" spans="1:7" x14ac:dyDescent="0.2">
      <c r="A3414" s="1">
        <v>41949</v>
      </c>
      <c r="B3414">
        <v>347.7</v>
      </c>
      <c r="C3414">
        <v>338</v>
      </c>
      <c r="D3414">
        <v>351.1</v>
      </c>
      <c r="E3414">
        <v>335.7</v>
      </c>
      <c r="F3414">
        <v>1017250</v>
      </c>
      <c r="G3414">
        <v>2.86E-2</v>
      </c>
    </row>
    <row r="3415" spans="1:7" x14ac:dyDescent="0.2">
      <c r="A3415" s="1">
        <v>41948</v>
      </c>
      <c r="B3415">
        <v>338</v>
      </c>
      <c r="C3415">
        <v>328</v>
      </c>
      <c r="D3415">
        <v>342</v>
      </c>
      <c r="E3415">
        <v>326.5</v>
      </c>
      <c r="F3415">
        <v>1330560</v>
      </c>
      <c r="G3415">
        <v>3.0599999999999999E-2</v>
      </c>
    </row>
    <row r="3416" spans="1:7" x14ac:dyDescent="0.2">
      <c r="A3416" s="1">
        <v>41947</v>
      </c>
      <c r="B3416">
        <v>328</v>
      </c>
      <c r="C3416">
        <v>324.2</v>
      </c>
      <c r="D3416">
        <v>328.8</v>
      </c>
      <c r="E3416">
        <v>320.10000000000002</v>
      </c>
      <c r="F3416">
        <v>181440</v>
      </c>
      <c r="G3416">
        <v>1.15E-2</v>
      </c>
    </row>
    <row r="3417" spans="1:7" x14ac:dyDescent="0.2">
      <c r="A3417" s="1">
        <v>41946</v>
      </c>
      <c r="B3417">
        <v>324.2</v>
      </c>
      <c r="C3417">
        <v>322.5</v>
      </c>
      <c r="D3417">
        <v>332.9</v>
      </c>
      <c r="E3417">
        <v>321.7</v>
      </c>
      <c r="F3417">
        <v>577490</v>
      </c>
      <c r="G3417">
        <v>5.1999999999999998E-3</v>
      </c>
    </row>
    <row r="3418" spans="1:7" x14ac:dyDescent="0.2">
      <c r="A3418" s="1">
        <v>41945</v>
      </c>
      <c r="B3418">
        <v>322.5</v>
      </c>
      <c r="C3418">
        <v>325.39999999999998</v>
      </c>
      <c r="D3418">
        <v>329.8</v>
      </c>
      <c r="E3418">
        <v>319.8</v>
      </c>
      <c r="F3418">
        <v>1071000</v>
      </c>
      <c r="G3418">
        <v>-8.8000000000000005E-3</v>
      </c>
    </row>
    <row r="3419" spans="1:7" x14ac:dyDescent="0.2">
      <c r="A3419" s="1">
        <v>41944</v>
      </c>
      <c r="B3419">
        <v>325.39999999999998</v>
      </c>
      <c r="C3419">
        <v>337.9</v>
      </c>
      <c r="D3419">
        <v>339</v>
      </c>
      <c r="E3419">
        <v>320.7</v>
      </c>
      <c r="F3419">
        <v>1060290</v>
      </c>
      <c r="G3419">
        <v>-3.6799999999999999E-2</v>
      </c>
    </row>
    <row r="3420" spans="1:7" x14ac:dyDescent="0.2">
      <c r="A3420" s="1">
        <v>41943</v>
      </c>
      <c r="B3420">
        <v>337.9</v>
      </c>
      <c r="C3420">
        <v>344.9</v>
      </c>
      <c r="D3420">
        <v>348</v>
      </c>
      <c r="E3420">
        <v>336.1</v>
      </c>
      <c r="F3420">
        <v>0</v>
      </c>
      <c r="G3420">
        <v>-2.0299999999999999E-2</v>
      </c>
    </row>
    <row r="3421" spans="1:7" x14ac:dyDescent="0.2">
      <c r="A3421" s="1">
        <v>41942</v>
      </c>
      <c r="B3421">
        <v>344.9</v>
      </c>
      <c r="C3421">
        <v>335.1</v>
      </c>
      <c r="D3421">
        <v>350.4</v>
      </c>
      <c r="E3421">
        <v>333.4</v>
      </c>
      <c r="F3421">
        <v>193440</v>
      </c>
      <c r="G3421">
        <v>2.9100000000000001E-2</v>
      </c>
    </row>
    <row r="3422" spans="1:7" x14ac:dyDescent="0.2">
      <c r="A3422" s="1">
        <v>41941</v>
      </c>
      <c r="B3422">
        <v>335.1</v>
      </c>
      <c r="C3422">
        <v>351.1</v>
      </c>
      <c r="D3422">
        <v>352.8</v>
      </c>
      <c r="E3422">
        <v>334.7</v>
      </c>
      <c r="F3422">
        <v>318760</v>
      </c>
      <c r="G3422">
        <v>-4.5400000000000003E-2</v>
      </c>
    </row>
    <row r="3423" spans="1:7" x14ac:dyDescent="0.2">
      <c r="A3423" s="1">
        <v>41940</v>
      </c>
      <c r="B3423">
        <v>351.1</v>
      </c>
      <c r="C3423">
        <v>350.1</v>
      </c>
      <c r="D3423">
        <v>355.7</v>
      </c>
      <c r="E3423">
        <v>348.3</v>
      </c>
      <c r="F3423">
        <v>405490</v>
      </c>
      <c r="G3423">
        <v>2.8E-3</v>
      </c>
    </row>
    <row r="3424" spans="1:7" x14ac:dyDescent="0.2">
      <c r="A3424" s="1">
        <v>41939</v>
      </c>
      <c r="B3424">
        <v>350.1</v>
      </c>
      <c r="C3424">
        <v>348.7</v>
      </c>
      <c r="D3424">
        <v>356.4</v>
      </c>
      <c r="E3424">
        <v>344.9</v>
      </c>
      <c r="F3424">
        <v>636000</v>
      </c>
      <c r="G3424">
        <v>4.1000000000000003E-3</v>
      </c>
    </row>
    <row r="3425" spans="1:7" x14ac:dyDescent="0.2">
      <c r="A3425" s="1">
        <v>41938</v>
      </c>
      <c r="B3425">
        <v>348.7</v>
      </c>
      <c r="C3425">
        <v>346.7</v>
      </c>
      <c r="D3425">
        <v>356.8</v>
      </c>
      <c r="E3425">
        <v>344.2</v>
      </c>
      <c r="F3425">
        <v>671640</v>
      </c>
      <c r="G3425">
        <v>5.5999999999999999E-3</v>
      </c>
    </row>
    <row r="3426" spans="1:7" x14ac:dyDescent="0.2">
      <c r="A3426" s="1">
        <v>41937</v>
      </c>
      <c r="B3426">
        <v>346.7</v>
      </c>
      <c r="C3426">
        <v>355.1</v>
      </c>
      <c r="D3426">
        <v>356.6</v>
      </c>
      <c r="E3426">
        <v>341.5</v>
      </c>
      <c r="F3426">
        <v>56160</v>
      </c>
      <c r="G3426">
        <v>-2.3599999999999999E-2</v>
      </c>
    </row>
    <row r="3427" spans="1:7" x14ac:dyDescent="0.2">
      <c r="A3427" s="1">
        <v>41936</v>
      </c>
      <c r="B3427">
        <v>355.1</v>
      </c>
      <c r="C3427">
        <v>355.8</v>
      </c>
      <c r="D3427">
        <v>360.9</v>
      </c>
      <c r="E3427">
        <v>351.4</v>
      </c>
      <c r="F3427">
        <v>60090</v>
      </c>
      <c r="G3427">
        <v>-1.9E-3</v>
      </c>
    </row>
    <row r="3428" spans="1:7" x14ac:dyDescent="0.2">
      <c r="A3428" s="1">
        <v>41935</v>
      </c>
      <c r="B3428">
        <v>355.8</v>
      </c>
      <c r="C3428">
        <v>378.9</v>
      </c>
      <c r="D3428">
        <v>381.1</v>
      </c>
      <c r="E3428">
        <v>353.5</v>
      </c>
      <c r="F3428">
        <v>229440</v>
      </c>
      <c r="G3428">
        <v>-6.1100000000000002E-2</v>
      </c>
    </row>
    <row r="3429" spans="1:7" x14ac:dyDescent="0.2">
      <c r="A3429" s="1">
        <v>41934</v>
      </c>
      <c r="B3429">
        <v>378.9</v>
      </c>
      <c r="C3429">
        <v>382.4</v>
      </c>
      <c r="D3429">
        <v>383.7</v>
      </c>
      <c r="E3429">
        <v>377</v>
      </c>
      <c r="F3429">
        <v>558090</v>
      </c>
      <c r="G3429">
        <v>-8.8999999999999999E-3</v>
      </c>
    </row>
    <row r="3430" spans="1:7" x14ac:dyDescent="0.2">
      <c r="A3430" s="1">
        <v>41933</v>
      </c>
      <c r="B3430">
        <v>382.4</v>
      </c>
      <c r="C3430">
        <v>380.4</v>
      </c>
      <c r="D3430">
        <v>388.2</v>
      </c>
      <c r="E3430">
        <v>377.4</v>
      </c>
      <c r="F3430">
        <v>637560</v>
      </c>
      <c r="G3430">
        <v>5.1999999999999998E-3</v>
      </c>
    </row>
    <row r="3431" spans="1:7" x14ac:dyDescent="0.2">
      <c r="A3431" s="1">
        <v>41932</v>
      </c>
      <c r="B3431">
        <v>380.4</v>
      </c>
      <c r="C3431">
        <v>387.3</v>
      </c>
      <c r="D3431">
        <v>387.8</v>
      </c>
      <c r="E3431">
        <v>378.4</v>
      </c>
      <c r="F3431">
        <v>591360</v>
      </c>
      <c r="G3431">
        <v>-1.78E-2</v>
      </c>
    </row>
    <row r="3432" spans="1:7" x14ac:dyDescent="0.2">
      <c r="A3432" s="1">
        <v>41931</v>
      </c>
      <c r="B3432">
        <v>387.3</v>
      </c>
      <c r="C3432">
        <v>390.9</v>
      </c>
      <c r="D3432">
        <v>394.5</v>
      </c>
      <c r="E3432">
        <v>383.9</v>
      </c>
      <c r="F3432">
        <v>175890</v>
      </c>
      <c r="G3432">
        <v>-9.1999999999999998E-3</v>
      </c>
    </row>
    <row r="3433" spans="1:7" x14ac:dyDescent="0.2">
      <c r="A3433" s="1">
        <v>41930</v>
      </c>
      <c r="B3433">
        <v>390.9</v>
      </c>
      <c r="C3433">
        <v>380.5</v>
      </c>
      <c r="D3433">
        <v>395.7</v>
      </c>
      <c r="E3433">
        <v>373.6</v>
      </c>
      <c r="F3433">
        <v>425249.99999999994</v>
      </c>
      <c r="G3433">
        <v>2.7300000000000001E-2</v>
      </c>
    </row>
    <row r="3434" spans="1:7" x14ac:dyDescent="0.2">
      <c r="A3434" s="1">
        <v>41929</v>
      </c>
      <c r="B3434">
        <v>380.5</v>
      </c>
      <c r="C3434">
        <v>379.8</v>
      </c>
      <c r="D3434">
        <v>384.8</v>
      </c>
      <c r="E3434">
        <v>372.4</v>
      </c>
      <c r="F3434">
        <v>944490</v>
      </c>
      <c r="G3434">
        <v>1.9E-3</v>
      </c>
    </row>
    <row r="3435" spans="1:7" x14ac:dyDescent="0.2">
      <c r="A3435" s="1">
        <v>41928</v>
      </c>
      <c r="B3435">
        <v>379.8</v>
      </c>
      <c r="C3435">
        <v>393.2</v>
      </c>
      <c r="D3435">
        <v>398.8</v>
      </c>
      <c r="E3435">
        <v>371.6</v>
      </c>
      <c r="F3435">
        <v>1642410</v>
      </c>
      <c r="G3435">
        <v>-3.4099999999999998E-2</v>
      </c>
    </row>
    <row r="3436" spans="1:7" x14ac:dyDescent="0.2">
      <c r="A3436" s="1">
        <v>41927</v>
      </c>
      <c r="B3436">
        <v>393.2</v>
      </c>
      <c r="C3436">
        <v>397.1</v>
      </c>
      <c r="D3436">
        <v>397.9</v>
      </c>
      <c r="E3436">
        <v>388.2</v>
      </c>
      <c r="F3436">
        <v>1102010</v>
      </c>
      <c r="G3436">
        <v>-9.9000000000000008E-3</v>
      </c>
    </row>
    <row r="3437" spans="1:7" x14ac:dyDescent="0.2">
      <c r="A3437" s="1">
        <v>41926</v>
      </c>
      <c r="B3437">
        <v>397.1</v>
      </c>
      <c r="C3437">
        <v>387.3</v>
      </c>
      <c r="D3437">
        <v>407.7</v>
      </c>
      <c r="E3437">
        <v>385.7</v>
      </c>
      <c r="F3437">
        <v>2511690</v>
      </c>
      <c r="G3437">
        <v>2.53E-2</v>
      </c>
    </row>
    <row r="3438" spans="1:7" x14ac:dyDescent="0.2">
      <c r="A3438" s="1">
        <v>41925</v>
      </c>
      <c r="B3438">
        <v>387.3</v>
      </c>
      <c r="C3438">
        <v>373.2</v>
      </c>
      <c r="D3438">
        <v>391.2</v>
      </c>
      <c r="E3438">
        <v>366</v>
      </c>
      <c r="F3438">
        <v>1367640</v>
      </c>
      <c r="G3438">
        <v>3.7900000000000003E-2</v>
      </c>
    </row>
    <row r="3439" spans="1:7" x14ac:dyDescent="0.2">
      <c r="A3439" s="1">
        <v>41924</v>
      </c>
      <c r="B3439">
        <v>373.2</v>
      </c>
      <c r="C3439">
        <v>361.2</v>
      </c>
      <c r="D3439">
        <v>374.6</v>
      </c>
      <c r="E3439">
        <v>352.3</v>
      </c>
      <c r="F3439">
        <v>258290</v>
      </c>
      <c r="G3439">
        <v>3.3099999999999997E-2</v>
      </c>
    </row>
    <row r="3440" spans="1:7" x14ac:dyDescent="0.2">
      <c r="A3440" s="1">
        <v>41923</v>
      </c>
      <c r="B3440">
        <v>361.2</v>
      </c>
      <c r="C3440">
        <v>361.7</v>
      </c>
      <c r="D3440">
        <v>370.1</v>
      </c>
      <c r="E3440">
        <v>350.5</v>
      </c>
      <c r="F3440">
        <v>1295490</v>
      </c>
      <c r="G3440">
        <v>-1.4E-3</v>
      </c>
    </row>
    <row r="3441" spans="1:7" x14ac:dyDescent="0.2">
      <c r="A3441" s="1">
        <v>41922</v>
      </c>
      <c r="B3441">
        <v>361.7</v>
      </c>
      <c r="C3441">
        <v>360.9</v>
      </c>
      <c r="D3441">
        <v>378.1</v>
      </c>
      <c r="E3441">
        <v>353.3</v>
      </c>
      <c r="F3441">
        <v>1164810</v>
      </c>
      <c r="G3441">
        <v>2.2000000000000001E-3</v>
      </c>
    </row>
    <row r="3442" spans="1:7" x14ac:dyDescent="0.2">
      <c r="A3442" s="1">
        <v>41921</v>
      </c>
      <c r="B3442">
        <v>360.9</v>
      </c>
      <c r="C3442">
        <v>350.9</v>
      </c>
      <c r="D3442">
        <v>384.6</v>
      </c>
      <c r="E3442">
        <v>347.6</v>
      </c>
      <c r="F3442">
        <v>2099810</v>
      </c>
      <c r="G3442">
        <v>2.86E-2</v>
      </c>
    </row>
    <row r="3443" spans="1:7" x14ac:dyDescent="0.2">
      <c r="A3443" s="1">
        <v>41920</v>
      </c>
      <c r="B3443">
        <v>350.9</v>
      </c>
      <c r="C3443">
        <v>331.6</v>
      </c>
      <c r="D3443">
        <v>351.6</v>
      </c>
      <c r="E3443">
        <v>325.39999999999998</v>
      </c>
      <c r="F3443">
        <v>1676290</v>
      </c>
      <c r="G3443">
        <v>5.8000000000000003E-2</v>
      </c>
    </row>
    <row r="3444" spans="1:7" x14ac:dyDescent="0.2">
      <c r="A3444" s="1">
        <v>41919</v>
      </c>
      <c r="B3444">
        <v>331.6</v>
      </c>
      <c r="C3444">
        <v>331.5</v>
      </c>
      <c r="D3444">
        <v>345.5</v>
      </c>
      <c r="E3444">
        <v>321.7</v>
      </c>
      <c r="F3444">
        <v>512890</v>
      </c>
      <c r="G3444">
        <v>2.9999999999999997E-4</v>
      </c>
    </row>
    <row r="3445" spans="1:7" x14ac:dyDescent="0.2">
      <c r="A3445" s="1">
        <v>41918</v>
      </c>
      <c r="B3445">
        <v>331.5</v>
      </c>
      <c r="C3445">
        <v>322.89999999999998</v>
      </c>
      <c r="D3445">
        <v>347.9</v>
      </c>
      <c r="E3445">
        <v>303</v>
      </c>
      <c r="F3445">
        <v>699890</v>
      </c>
      <c r="G3445">
        <v>2.69E-2</v>
      </c>
    </row>
    <row r="3446" spans="1:7" x14ac:dyDescent="0.2">
      <c r="A3446" s="1">
        <v>41917</v>
      </c>
      <c r="B3446">
        <v>322.89999999999998</v>
      </c>
      <c r="C3446">
        <v>335.3</v>
      </c>
      <c r="D3446">
        <v>344.3</v>
      </c>
      <c r="E3446">
        <v>294.89999999999998</v>
      </c>
      <c r="F3446">
        <v>2537250</v>
      </c>
      <c r="G3446">
        <v>-3.7199999999999997E-2</v>
      </c>
    </row>
    <row r="3447" spans="1:7" x14ac:dyDescent="0.2">
      <c r="A3447" s="1">
        <v>41916</v>
      </c>
      <c r="B3447">
        <v>335.3</v>
      </c>
      <c r="C3447">
        <v>363.5</v>
      </c>
      <c r="D3447">
        <v>369.9</v>
      </c>
      <c r="E3447">
        <v>327.10000000000002</v>
      </c>
      <c r="F3447">
        <v>92160</v>
      </c>
      <c r="G3447">
        <v>-7.7399999999999997E-2</v>
      </c>
    </row>
    <row r="3448" spans="1:7" x14ac:dyDescent="0.2">
      <c r="A3448" s="1">
        <v>41915</v>
      </c>
      <c r="B3448">
        <v>363.5</v>
      </c>
      <c r="C3448">
        <v>375.1</v>
      </c>
      <c r="D3448">
        <v>378.2</v>
      </c>
      <c r="E3448">
        <v>362.8</v>
      </c>
      <c r="F3448">
        <v>1361610</v>
      </c>
      <c r="G3448">
        <v>-3.1199999999999999E-2</v>
      </c>
    </row>
    <row r="3449" spans="1:7" x14ac:dyDescent="0.2">
      <c r="A3449" s="1">
        <v>41914</v>
      </c>
      <c r="B3449">
        <v>375.1</v>
      </c>
      <c r="C3449">
        <v>382.8</v>
      </c>
      <c r="D3449">
        <v>385.6</v>
      </c>
      <c r="E3449">
        <v>371.2</v>
      </c>
      <c r="F3449">
        <v>429000</v>
      </c>
      <c r="G3449">
        <v>-2.01E-2</v>
      </c>
    </row>
    <row r="3450" spans="1:7" x14ac:dyDescent="0.2">
      <c r="A3450" s="1">
        <v>41913</v>
      </c>
      <c r="B3450">
        <v>382.8</v>
      </c>
      <c r="C3450">
        <v>388.2</v>
      </c>
      <c r="D3450">
        <v>395.1</v>
      </c>
      <c r="E3450">
        <v>381.1</v>
      </c>
      <c r="F3450">
        <v>1294290</v>
      </c>
      <c r="G3450">
        <v>-1.37E-2</v>
      </c>
    </row>
    <row r="3451" spans="1:7" x14ac:dyDescent="0.2">
      <c r="A3451" s="1">
        <v>41912</v>
      </c>
      <c r="B3451">
        <v>388.2</v>
      </c>
      <c r="C3451">
        <v>376.8</v>
      </c>
      <c r="D3451">
        <v>395.2</v>
      </c>
      <c r="E3451">
        <v>374.7</v>
      </c>
      <c r="F3451">
        <v>1556640.0000000002</v>
      </c>
      <c r="G3451">
        <v>3.0300000000000001E-2</v>
      </c>
    </row>
    <row r="3452" spans="1:7" x14ac:dyDescent="0.2">
      <c r="A3452" s="1">
        <v>41911</v>
      </c>
      <c r="B3452">
        <v>376.8</v>
      </c>
      <c r="C3452">
        <v>379.1</v>
      </c>
      <c r="D3452">
        <v>389.3</v>
      </c>
      <c r="E3452">
        <v>372.6</v>
      </c>
      <c r="F3452">
        <v>1427610</v>
      </c>
      <c r="G3452">
        <v>-6.1000000000000004E-3</v>
      </c>
    </row>
    <row r="3453" spans="1:7" x14ac:dyDescent="0.2">
      <c r="A3453" s="1">
        <v>41910</v>
      </c>
      <c r="B3453">
        <v>379.1</v>
      </c>
      <c r="C3453">
        <v>399</v>
      </c>
      <c r="D3453">
        <v>402.3</v>
      </c>
      <c r="E3453">
        <v>374.1</v>
      </c>
      <c r="F3453">
        <v>1310360</v>
      </c>
      <c r="G3453">
        <v>-0.05</v>
      </c>
    </row>
    <row r="3454" spans="1:7" x14ac:dyDescent="0.2">
      <c r="A3454" s="1">
        <v>41909</v>
      </c>
      <c r="B3454">
        <v>399</v>
      </c>
      <c r="C3454">
        <v>404.5</v>
      </c>
      <c r="D3454">
        <v>407.1</v>
      </c>
      <c r="E3454">
        <v>394.7</v>
      </c>
      <c r="F3454">
        <v>720760</v>
      </c>
      <c r="G3454">
        <v>-1.35E-2</v>
      </c>
    </row>
    <row r="3455" spans="1:7" x14ac:dyDescent="0.2">
      <c r="A3455" s="1">
        <v>41908</v>
      </c>
      <c r="B3455">
        <v>404.5</v>
      </c>
      <c r="C3455">
        <v>412.3</v>
      </c>
      <c r="D3455">
        <v>416.4</v>
      </c>
      <c r="E3455">
        <v>399.7</v>
      </c>
      <c r="F3455">
        <v>145440</v>
      </c>
      <c r="G3455">
        <v>-1.9E-2</v>
      </c>
    </row>
    <row r="3456" spans="1:7" x14ac:dyDescent="0.2">
      <c r="A3456" s="1">
        <v>41907</v>
      </c>
      <c r="B3456">
        <v>412.3</v>
      </c>
      <c r="C3456">
        <v>423.8</v>
      </c>
      <c r="D3456">
        <v>427.5</v>
      </c>
      <c r="E3456">
        <v>409.6</v>
      </c>
      <c r="F3456">
        <v>921690</v>
      </c>
      <c r="G3456">
        <v>-2.7099999999999999E-2</v>
      </c>
    </row>
    <row r="3457" spans="1:7" x14ac:dyDescent="0.2">
      <c r="A3457" s="1">
        <v>41906</v>
      </c>
      <c r="B3457">
        <v>423.8</v>
      </c>
      <c r="C3457">
        <v>436.9</v>
      </c>
      <c r="D3457">
        <v>439.2</v>
      </c>
      <c r="E3457">
        <v>422.1</v>
      </c>
      <c r="F3457">
        <v>790690</v>
      </c>
      <c r="G3457">
        <v>-0.03</v>
      </c>
    </row>
    <row r="3458" spans="1:7" x14ac:dyDescent="0.2">
      <c r="A3458" s="1">
        <v>41905</v>
      </c>
      <c r="B3458">
        <v>436.9</v>
      </c>
      <c r="C3458">
        <v>404.1</v>
      </c>
      <c r="D3458">
        <v>445.5</v>
      </c>
      <c r="E3458">
        <v>394.8</v>
      </c>
      <c r="F3458">
        <v>1686360.0000000002</v>
      </c>
      <c r="G3458">
        <v>8.1100000000000005E-2</v>
      </c>
    </row>
    <row r="3459" spans="1:7" x14ac:dyDescent="0.2">
      <c r="A3459" s="1">
        <v>41904</v>
      </c>
      <c r="B3459">
        <v>404.1</v>
      </c>
      <c r="C3459">
        <v>401.6</v>
      </c>
      <c r="D3459">
        <v>410.8</v>
      </c>
      <c r="E3459">
        <v>398.6</v>
      </c>
      <c r="F3459">
        <v>703040</v>
      </c>
      <c r="G3459">
        <v>6.1999999999999998E-3</v>
      </c>
    </row>
    <row r="3460" spans="1:7" x14ac:dyDescent="0.2">
      <c r="A3460" s="1">
        <v>41903</v>
      </c>
      <c r="B3460">
        <v>401.6</v>
      </c>
      <c r="C3460">
        <v>411.5</v>
      </c>
      <c r="D3460">
        <v>415.1</v>
      </c>
      <c r="E3460">
        <v>394.5</v>
      </c>
      <c r="F3460">
        <v>437640</v>
      </c>
      <c r="G3460">
        <v>-2.41E-2</v>
      </c>
    </row>
    <row r="3461" spans="1:7" x14ac:dyDescent="0.2">
      <c r="A3461" s="1">
        <v>41902</v>
      </c>
      <c r="B3461">
        <v>411.5</v>
      </c>
      <c r="C3461">
        <v>397.7</v>
      </c>
      <c r="D3461">
        <v>427.7</v>
      </c>
      <c r="E3461">
        <v>387.5</v>
      </c>
      <c r="F3461">
        <v>414410</v>
      </c>
      <c r="G3461">
        <v>3.49E-2</v>
      </c>
    </row>
    <row r="3462" spans="1:7" x14ac:dyDescent="0.2">
      <c r="A3462" s="1">
        <v>41901</v>
      </c>
      <c r="B3462">
        <v>397.7</v>
      </c>
      <c r="C3462">
        <v>424.3</v>
      </c>
      <c r="D3462">
        <v>429.2</v>
      </c>
      <c r="E3462">
        <v>386.1</v>
      </c>
      <c r="F3462">
        <v>1452090</v>
      </c>
      <c r="G3462">
        <v>-6.2700000000000006E-2</v>
      </c>
    </row>
    <row r="3463" spans="1:7" x14ac:dyDescent="0.2">
      <c r="A3463" s="1">
        <v>41900</v>
      </c>
      <c r="B3463">
        <v>424.3</v>
      </c>
      <c r="C3463">
        <v>461.1</v>
      </c>
      <c r="D3463">
        <v>462.3</v>
      </c>
      <c r="E3463">
        <v>408.8</v>
      </c>
      <c r="F3463">
        <v>830490</v>
      </c>
      <c r="G3463">
        <v>-7.9899999999999999E-2</v>
      </c>
    </row>
    <row r="3464" spans="1:7" x14ac:dyDescent="0.2">
      <c r="A3464" s="1">
        <v>41899</v>
      </c>
      <c r="B3464">
        <v>461.1</v>
      </c>
      <c r="C3464">
        <v>466.8</v>
      </c>
      <c r="D3464">
        <v>469.4</v>
      </c>
      <c r="E3464">
        <v>458.3</v>
      </c>
      <c r="F3464">
        <v>383010</v>
      </c>
      <c r="G3464">
        <v>-1.21E-2</v>
      </c>
    </row>
    <row r="3465" spans="1:7" x14ac:dyDescent="0.2">
      <c r="A3465" s="1">
        <v>41898</v>
      </c>
      <c r="B3465">
        <v>466.8</v>
      </c>
      <c r="C3465">
        <v>477.7</v>
      </c>
      <c r="D3465">
        <v>478.8</v>
      </c>
      <c r="E3465">
        <v>464</v>
      </c>
      <c r="F3465">
        <v>339040</v>
      </c>
      <c r="G3465">
        <v>-2.29E-2</v>
      </c>
    </row>
    <row r="3466" spans="1:7" x14ac:dyDescent="0.2">
      <c r="A3466" s="1">
        <v>41897</v>
      </c>
      <c r="B3466">
        <v>477.7</v>
      </c>
      <c r="C3466">
        <v>477.7</v>
      </c>
      <c r="D3466">
        <v>479.3</v>
      </c>
      <c r="E3466">
        <v>473.7</v>
      </c>
      <c r="F3466">
        <v>354690</v>
      </c>
      <c r="G3466">
        <v>0</v>
      </c>
    </row>
    <row r="3467" spans="1:7" x14ac:dyDescent="0.2">
      <c r="A3467" s="1">
        <v>41896</v>
      </c>
      <c r="B3467">
        <v>477.7</v>
      </c>
      <c r="C3467">
        <v>478.2</v>
      </c>
      <c r="D3467">
        <v>480.3</v>
      </c>
      <c r="E3467">
        <v>472</v>
      </c>
      <c r="F3467">
        <v>88410</v>
      </c>
      <c r="G3467">
        <v>-8.9999999999999998E-4</v>
      </c>
    </row>
    <row r="3468" spans="1:7" x14ac:dyDescent="0.2">
      <c r="A3468" s="1">
        <v>41895</v>
      </c>
      <c r="B3468">
        <v>478.2</v>
      </c>
      <c r="C3468">
        <v>477.7</v>
      </c>
      <c r="D3468">
        <v>480.6</v>
      </c>
      <c r="E3468">
        <v>474.6</v>
      </c>
      <c r="F3468">
        <v>147840</v>
      </c>
      <c r="G3468">
        <v>8.9999999999999998E-4</v>
      </c>
    </row>
    <row r="3469" spans="1:7" x14ac:dyDescent="0.2">
      <c r="A3469" s="1">
        <v>41894</v>
      </c>
      <c r="B3469">
        <v>477.7</v>
      </c>
      <c r="C3469">
        <v>478.5</v>
      </c>
      <c r="D3469">
        <v>479.7</v>
      </c>
      <c r="E3469">
        <v>471.1</v>
      </c>
      <c r="F3469">
        <v>77250</v>
      </c>
      <c r="G3469">
        <v>-1.6000000000000001E-3</v>
      </c>
    </row>
    <row r="3470" spans="1:7" x14ac:dyDescent="0.2">
      <c r="A3470" s="1">
        <v>41893</v>
      </c>
      <c r="B3470">
        <v>478.5</v>
      </c>
      <c r="C3470">
        <v>479.7</v>
      </c>
      <c r="D3470">
        <v>488.9</v>
      </c>
      <c r="E3470">
        <v>474.6</v>
      </c>
      <c r="F3470">
        <v>182410</v>
      </c>
      <c r="G3470">
        <v>-2.5000000000000001E-3</v>
      </c>
    </row>
    <row r="3471" spans="1:7" x14ac:dyDescent="0.2">
      <c r="A3471" s="1">
        <v>41892</v>
      </c>
      <c r="B3471">
        <v>479.7</v>
      </c>
      <c r="C3471">
        <v>474.9</v>
      </c>
      <c r="D3471">
        <v>491</v>
      </c>
      <c r="E3471">
        <v>471.6</v>
      </c>
      <c r="F3471">
        <v>240409.99999999997</v>
      </c>
      <c r="G3471">
        <v>1.01E-2</v>
      </c>
    </row>
    <row r="3472" spans="1:7" x14ac:dyDescent="0.2">
      <c r="A3472" s="1">
        <v>41891</v>
      </c>
      <c r="B3472">
        <v>474.9</v>
      </c>
      <c r="C3472">
        <v>475.7</v>
      </c>
      <c r="D3472">
        <v>478.6</v>
      </c>
      <c r="E3472">
        <v>467.5</v>
      </c>
      <c r="F3472">
        <v>211410</v>
      </c>
      <c r="G3472">
        <v>-1.6999999999999999E-3</v>
      </c>
    </row>
    <row r="3473" spans="1:7" x14ac:dyDescent="0.2">
      <c r="A3473" s="1">
        <v>41890</v>
      </c>
      <c r="B3473">
        <v>475.7</v>
      </c>
      <c r="C3473">
        <v>485.8</v>
      </c>
      <c r="D3473">
        <v>487</v>
      </c>
      <c r="E3473">
        <v>469.5</v>
      </c>
      <c r="F3473">
        <v>113960.00000000001</v>
      </c>
      <c r="G3473">
        <v>-2.07E-2</v>
      </c>
    </row>
    <row r="3474" spans="1:7" x14ac:dyDescent="0.2">
      <c r="A3474" s="1">
        <v>41889</v>
      </c>
      <c r="B3474">
        <v>485.8</v>
      </c>
      <c r="C3474">
        <v>484.5</v>
      </c>
      <c r="D3474">
        <v>490.7</v>
      </c>
      <c r="E3474">
        <v>478.5</v>
      </c>
      <c r="F3474">
        <v>199360</v>
      </c>
      <c r="G3474">
        <v>2.5999999999999999E-3</v>
      </c>
    </row>
    <row r="3475" spans="1:7" x14ac:dyDescent="0.2">
      <c r="A3475" s="1">
        <v>41888</v>
      </c>
      <c r="B3475">
        <v>484.5</v>
      </c>
      <c r="C3475">
        <v>483.6</v>
      </c>
      <c r="D3475">
        <v>491.4</v>
      </c>
      <c r="E3475">
        <v>480.8</v>
      </c>
      <c r="F3475">
        <v>299410</v>
      </c>
      <c r="G3475">
        <v>1.6999999999999999E-3</v>
      </c>
    </row>
    <row r="3476" spans="1:7" x14ac:dyDescent="0.2">
      <c r="A3476" s="1">
        <v>41887</v>
      </c>
      <c r="B3476">
        <v>483.6</v>
      </c>
      <c r="C3476">
        <v>491</v>
      </c>
      <c r="D3476">
        <v>495</v>
      </c>
      <c r="E3476">
        <v>483.1</v>
      </c>
      <c r="F3476">
        <v>24160</v>
      </c>
      <c r="G3476">
        <v>-1.49E-2</v>
      </c>
    </row>
    <row r="3477" spans="1:7" x14ac:dyDescent="0.2">
      <c r="A3477" s="1">
        <v>41886</v>
      </c>
      <c r="B3477">
        <v>491</v>
      </c>
      <c r="C3477">
        <v>480</v>
      </c>
      <c r="D3477">
        <v>498.5</v>
      </c>
      <c r="E3477">
        <v>476.3</v>
      </c>
      <c r="F3477">
        <v>713610</v>
      </c>
      <c r="G3477">
        <v>2.2800000000000001E-2</v>
      </c>
    </row>
    <row r="3478" spans="1:7" x14ac:dyDescent="0.2">
      <c r="A3478" s="1">
        <v>41885</v>
      </c>
      <c r="B3478">
        <v>480</v>
      </c>
      <c r="C3478">
        <v>478.9</v>
      </c>
      <c r="D3478">
        <v>487.3</v>
      </c>
      <c r="E3478">
        <v>476.8</v>
      </c>
      <c r="F3478">
        <v>85960</v>
      </c>
      <c r="G3478">
        <v>2.3E-3</v>
      </c>
    </row>
    <row r="3479" spans="1:7" x14ac:dyDescent="0.2">
      <c r="A3479" s="1">
        <v>41884</v>
      </c>
      <c r="B3479">
        <v>478.9</v>
      </c>
      <c r="C3479">
        <v>477.2</v>
      </c>
      <c r="D3479">
        <v>487</v>
      </c>
      <c r="E3479">
        <v>470.5</v>
      </c>
      <c r="F3479">
        <v>506250</v>
      </c>
      <c r="G3479">
        <v>3.7000000000000002E-3</v>
      </c>
    </row>
    <row r="3480" spans="1:7" x14ac:dyDescent="0.2">
      <c r="A3480" s="1">
        <v>41883</v>
      </c>
      <c r="B3480">
        <v>477.2</v>
      </c>
      <c r="C3480">
        <v>481.8</v>
      </c>
      <c r="D3480">
        <v>487.5</v>
      </c>
      <c r="E3480">
        <v>471.8</v>
      </c>
      <c r="F3480">
        <v>536410</v>
      </c>
      <c r="G3480">
        <v>-9.4999999999999998E-3</v>
      </c>
    </row>
    <row r="3481" spans="1:7" x14ac:dyDescent="0.2">
      <c r="A3481" s="1">
        <v>41882</v>
      </c>
      <c r="B3481">
        <v>481.8</v>
      </c>
      <c r="C3481">
        <v>506</v>
      </c>
      <c r="D3481">
        <v>508.3</v>
      </c>
      <c r="E3481">
        <v>478.3</v>
      </c>
      <c r="F3481">
        <v>61000</v>
      </c>
      <c r="G3481">
        <v>-4.7800000000000002E-2</v>
      </c>
    </row>
    <row r="3482" spans="1:7" x14ac:dyDescent="0.2">
      <c r="A3482" s="1">
        <v>41881</v>
      </c>
      <c r="B3482">
        <v>506</v>
      </c>
      <c r="C3482">
        <v>512.6</v>
      </c>
      <c r="D3482">
        <v>512.9</v>
      </c>
      <c r="E3482">
        <v>503.1</v>
      </c>
      <c r="F3482">
        <v>165690</v>
      </c>
      <c r="G3482">
        <v>-1.29E-2</v>
      </c>
    </row>
    <row r="3483" spans="1:7" x14ac:dyDescent="0.2">
      <c r="A3483" s="1">
        <v>41880</v>
      </c>
      <c r="B3483">
        <v>512.6</v>
      </c>
      <c r="C3483">
        <v>510.8</v>
      </c>
      <c r="D3483">
        <v>515.20000000000005</v>
      </c>
      <c r="E3483">
        <v>506.7</v>
      </c>
      <c r="F3483">
        <v>232960</v>
      </c>
      <c r="G3483">
        <v>3.5000000000000001E-3</v>
      </c>
    </row>
    <row r="3484" spans="1:7" x14ac:dyDescent="0.2">
      <c r="A3484" s="1">
        <v>41879</v>
      </c>
      <c r="B3484">
        <v>510.8</v>
      </c>
      <c r="C3484">
        <v>515.20000000000005</v>
      </c>
      <c r="D3484">
        <v>521.6</v>
      </c>
      <c r="E3484">
        <v>503.3</v>
      </c>
      <c r="F3484">
        <v>210090</v>
      </c>
      <c r="G3484">
        <v>-8.6999999999999994E-3</v>
      </c>
    </row>
    <row r="3485" spans="1:7" x14ac:dyDescent="0.2">
      <c r="A3485" s="1">
        <v>41878</v>
      </c>
      <c r="B3485">
        <v>515.20000000000005</v>
      </c>
      <c r="C3485">
        <v>512.6</v>
      </c>
      <c r="D3485">
        <v>527.4</v>
      </c>
      <c r="E3485">
        <v>512.70000000000005</v>
      </c>
      <c r="F3485">
        <v>299410</v>
      </c>
      <c r="G3485">
        <v>5.1999999999999998E-3</v>
      </c>
    </row>
    <row r="3486" spans="1:7" x14ac:dyDescent="0.2">
      <c r="A3486" s="1">
        <v>41877</v>
      </c>
      <c r="B3486">
        <v>512.6</v>
      </c>
      <c r="C3486">
        <v>502.9</v>
      </c>
      <c r="D3486">
        <v>516</v>
      </c>
      <c r="E3486">
        <v>501.8</v>
      </c>
      <c r="F3486">
        <v>187090</v>
      </c>
      <c r="G3486">
        <v>1.9099999999999999E-2</v>
      </c>
    </row>
    <row r="3487" spans="1:7" x14ac:dyDescent="0.2">
      <c r="A3487" s="1">
        <v>41876</v>
      </c>
      <c r="B3487">
        <v>502.9</v>
      </c>
      <c r="C3487">
        <v>509.7</v>
      </c>
      <c r="D3487">
        <v>511.3</v>
      </c>
      <c r="E3487">
        <v>499.7</v>
      </c>
      <c r="F3487">
        <v>202760.00000000003</v>
      </c>
      <c r="G3487">
        <v>-1.3299999999999999E-2</v>
      </c>
    </row>
    <row r="3488" spans="1:7" x14ac:dyDescent="0.2">
      <c r="A3488" s="1">
        <v>41875</v>
      </c>
      <c r="B3488">
        <v>509.7</v>
      </c>
      <c r="C3488">
        <v>497.7</v>
      </c>
      <c r="D3488">
        <v>514.79999999999995</v>
      </c>
      <c r="E3488">
        <v>496.8</v>
      </c>
      <c r="F3488">
        <v>134090</v>
      </c>
      <c r="G3488">
        <v>2.4199999999999999E-2</v>
      </c>
    </row>
    <row r="3489" spans="1:7" x14ac:dyDescent="0.2">
      <c r="A3489" s="1">
        <v>41874</v>
      </c>
      <c r="B3489">
        <v>497.7</v>
      </c>
      <c r="C3489">
        <v>516.1</v>
      </c>
      <c r="D3489">
        <v>516.79999999999995</v>
      </c>
      <c r="E3489">
        <v>494</v>
      </c>
      <c r="F3489">
        <v>40690</v>
      </c>
      <c r="G3489">
        <v>-3.5700000000000003E-2</v>
      </c>
    </row>
    <row r="3490" spans="1:7" x14ac:dyDescent="0.2">
      <c r="A3490" s="1">
        <v>41873</v>
      </c>
      <c r="B3490">
        <v>516.1</v>
      </c>
      <c r="C3490">
        <v>517.9</v>
      </c>
      <c r="D3490">
        <v>524.4</v>
      </c>
      <c r="E3490">
        <v>500.6</v>
      </c>
      <c r="F3490">
        <v>18090</v>
      </c>
      <c r="G3490">
        <v>-3.5999999999999999E-3</v>
      </c>
    </row>
    <row r="3491" spans="1:7" x14ac:dyDescent="0.2">
      <c r="A3491" s="1">
        <v>41872</v>
      </c>
      <c r="B3491">
        <v>517.9</v>
      </c>
      <c r="C3491">
        <v>516.79999999999995</v>
      </c>
      <c r="D3491">
        <v>537.20000000000005</v>
      </c>
      <c r="E3491">
        <v>511.4</v>
      </c>
      <c r="F3491">
        <v>367250</v>
      </c>
      <c r="G3491">
        <v>2.2000000000000001E-3</v>
      </c>
    </row>
    <row r="3492" spans="1:7" x14ac:dyDescent="0.2">
      <c r="A3492" s="1">
        <v>41871</v>
      </c>
      <c r="B3492">
        <v>516.79999999999995</v>
      </c>
      <c r="C3492">
        <v>485.1</v>
      </c>
      <c r="D3492">
        <v>521.79999999999995</v>
      </c>
      <c r="E3492">
        <v>468.5</v>
      </c>
      <c r="F3492">
        <v>524210</v>
      </c>
      <c r="G3492">
        <v>6.5299999999999997E-2</v>
      </c>
    </row>
    <row r="3493" spans="1:7" x14ac:dyDescent="0.2">
      <c r="A3493" s="1">
        <v>41870</v>
      </c>
      <c r="B3493">
        <v>485.1</v>
      </c>
      <c r="C3493">
        <v>462.2</v>
      </c>
      <c r="D3493">
        <v>487</v>
      </c>
      <c r="E3493">
        <v>455.8</v>
      </c>
      <c r="F3493">
        <v>61440</v>
      </c>
      <c r="G3493">
        <v>4.9599999999999998E-2</v>
      </c>
    </row>
    <row r="3494" spans="1:7" x14ac:dyDescent="0.2">
      <c r="A3494" s="1">
        <v>41869</v>
      </c>
      <c r="B3494">
        <v>462.2</v>
      </c>
      <c r="C3494">
        <v>485.5</v>
      </c>
      <c r="D3494">
        <v>493.3</v>
      </c>
      <c r="E3494">
        <v>450</v>
      </c>
      <c r="F3494">
        <v>242440</v>
      </c>
      <c r="G3494">
        <v>-4.8000000000000001E-2</v>
      </c>
    </row>
    <row r="3495" spans="1:7" x14ac:dyDescent="0.2">
      <c r="A3495" s="1">
        <v>41868</v>
      </c>
      <c r="B3495">
        <v>485.5</v>
      </c>
      <c r="C3495">
        <v>522</v>
      </c>
      <c r="D3495">
        <v>524.70000000000005</v>
      </c>
      <c r="E3495">
        <v>478.2</v>
      </c>
      <c r="F3495">
        <v>43960</v>
      </c>
      <c r="G3495">
        <v>-6.9900000000000004E-2</v>
      </c>
    </row>
    <row r="3496" spans="1:7" x14ac:dyDescent="0.2">
      <c r="A3496" s="1">
        <v>41867</v>
      </c>
      <c r="B3496">
        <v>522</v>
      </c>
      <c r="C3496">
        <v>496.5</v>
      </c>
      <c r="D3496">
        <v>524.29999999999995</v>
      </c>
      <c r="E3496">
        <v>483.2</v>
      </c>
      <c r="F3496">
        <v>336690</v>
      </c>
      <c r="G3496">
        <v>5.1499999999999997E-2</v>
      </c>
    </row>
    <row r="3497" spans="1:7" x14ac:dyDescent="0.2">
      <c r="A3497" s="1">
        <v>41866</v>
      </c>
      <c r="B3497">
        <v>496.5</v>
      </c>
      <c r="C3497">
        <v>504.8</v>
      </c>
      <c r="D3497">
        <v>515.20000000000005</v>
      </c>
      <c r="E3497">
        <v>483.2</v>
      </c>
      <c r="F3497">
        <v>367289.99999999994</v>
      </c>
      <c r="G3497">
        <v>-1.6500000000000001E-2</v>
      </c>
    </row>
    <row r="3498" spans="1:7" x14ac:dyDescent="0.2">
      <c r="A3498" s="1">
        <v>41865</v>
      </c>
      <c r="B3498">
        <v>504.8</v>
      </c>
      <c r="C3498">
        <v>542.1</v>
      </c>
      <c r="D3498">
        <v>544.9</v>
      </c>
      <c r="E3498">
        <v>495.9</v>
      </c>
      <c r="F3498">
        <v>957440.00000000012</v>
      </c>
      <c r="G3498">
        <v>-6.88E-2</v>
      </c>
    </row>
    <row r="3499" spans="1:7" x14ac:dyDescent="0.2">
      <c r="A3499" s="1">
        <v>41864</v>
      </c>
      <c r="B3499">
        <v>542.1</v>
      </c>
      <c r="C3499">
        <v>567.70000000000005</v>
      </c>
      <c r="D3499">
        <v>573.5</v>
      </c>
      <c r="E3499">
        <v>523.20000000000005</v>
      </c>
      <c r="F3499">
        <v>395240</v>
      </c>
      <c r="G3499">
        <v>-4.4999999999999998E-2</v>
      </c>
    </row>
    <row r="3500" spans="1:7" x14ac:dyDescent="0.2">
      <c r="A3500" s="1">
        <v>41863</v>
      </c>
      <c r="B3500">
        <v>567.70000000000005</v>
      </c>
      <c r="C3500">
        <v>575.9</v>
      </c>
      <c r="D3500">
        <v>578.29999999999995</v>
      </c>
      <c r="E3500">
        <v>562</v>
      </c>
      <c r="F3500">
        <v>109890</v>
      </c>
      <c r="G3500">
        <v>-1.43E-2</v>
      </c>
    </row>
    <row r="3501" spans="1:7" x14ac:dyDescent="0.2">
      <c r="A3501" s="1">
        <v>41862</v>
      </c>
      <c r="B3501">
        <v>575.9</v>
      </c>
      <c r="C3501">
        <v>592.1</v>
      </c>
      <c r="D3501">
        <v>593.6</v>
      </c>
      <c r="E3501">
        <v>571.70000000000005</v>
      </c>
      <c r="F3501">
        <v>146490</v>
      </c>
      <c r="G3501">
        <v>-2.7300000000000001E-2</v>
      </c>
    </row>
    <row r="3502" spans="1:7" x14ac:dyDescent="0.2">
      <c r="A3502" s="1">
        <v>41861</v>
      </c>
      <c r="B3502">
        <v>592.1</v>
      </c>
      <c r="C3502">
        <v>589.5</v>
      </c>
      <c r="D3502">
        <v>596.6</v>
      </c>
      <c r="E3502">
        <v>588.1</v>
      </c>
      <c r="F3502">
        <v>45560</v>
      </c>
      <c r="G3502">
        <v>4.3E-3</v>
      </c>
    </row>
    <row r="3503" spans="1:7" x14ac:dyDescent="0.2">
      <c r="A3503" s="1">
        <v>41860</v>
      </c>
      <c r="B3503">
        <v>589.5</v>
      </c>
      <c r="C3503">
        <v>595.79999999999995</v>
      </c>
      <c r="D3503">
        <v>595.6</v>
      </c>
      <c r="E3503">
        <v>587.4</v>
      </c>
      <c r="F3503">
        <v>59640</v>
      </c>
      <c r="G3503">
        <v>-1.06E-2</v>
      </c>
    </row>
    <row r="3504" spans="1:7" x14ac:dyDescent="0.2">
      <c r="A3504" s="1">
        <v>41859</v>
      </c>
      <c r="B3504">
        <v>595.79999999999995</v>
      </c>
      <c r="C3504">
        <v>592.79999999999995</v>
      </c>
      <c r="D3504">
        <v>608.20000000000005</v>
      </c>
      <c r="E3504">
        <v>592.1</v>
      </c>
      <c r="F3504">
        <v>34210</v>
      </c>
      <c r="G3504">
        <v>5.1000000000000004E-3</v>
      </c>
    </row>
    <row r="3505" spans="1:7" x14ac:dyDescent="0.2">
      <c r="A3505" s="1">
        <v>41858</v>
      </c>
      <c r="B3505">
        <v>592.79999999999995</v>
      </c>
      <c r="C3505">
        <v>589.79999999999995</v>
      </c>
      <c r="D3505">
        <v>595.1</v>
      </c>
      <c r="E3505">
        <v>587.9</v>
      </c>
      <c r="F3505">
        <v>125000</v>
      </c>
      <c r="G3505">
        <v>5.1000000000000004E-3</v>
      </c>
    </row>
    <row r="3506" spans="1:7" x14ac:dyDescent="0.2">
      <c r="A3506" s="1">
        <v>41857</v>
      </c>
      <c r="B3506">
        <v>589.79999999999995</v>
      </c>
      <c r="C3506">
        <v>588.79999999999995</v>
      </c>
      <c r="D3506">
        <v>593.79999999999995</v>
      </c>
      <c r="E3506">
        <v>587.20000000000005</v>
      </c>
      <c r="F3506">
        <v>3010</v>
      </c>
      <c r="G3506">
        <v>1.6999999999999999E-3</v>
      </c>
    </row>
    <row r="3507" spans="1:7" x14ac:dyDescent="0.2">
      <c r="A3507" s="1">
        <v>41856</v>
      </c>
      <c r="B3507">
        <v>588.79999999999995</v>
      </c>
      <c r="C3507">
        <v>592.79999999999995</v>
      </c>
      <c r="D3507">
        <v>594.29999999999995</v>
      </c>
      <c r="E3507">
        <v>585.4</v>
      </c>
      <c r="F3507">
        <v>36810</v>
      </c>
      <c r="G3507">
        <v>-6.7999999999999996E-3</v>
      </c>
    </row>
    <row r="3508" spans="1:7" x14ac:dyDescent="0.2">
      <c r="A3508" s="1">
        <v>41855</v>
      </c>
      <c r="B3508">
        <v>592.79999999999995</v>
      </c>
      <c r="C3508">
        <v>588.9</v>
      </c>
      <c r="D3508">
        <v>595.1</v>
      </c>
      <c r="E3508">
        <v>586.5</v>
      </c>
      <c r="F3508">
        <v>143640</v>
      </c>
      <c r="G3508">
        <v>6.4999999999999997E-3</v>
      </c>
    </row>
    <row r="3509" spans="1:7" x14ac:dyDescent="0.2">
      <c r="A3509" s="1">
        <v>41854</v>
      </c>
      <c r="B3509">
        <v>588.9</v>
      </c>
      <c r="C3509">
        <v>591.70000000000005</v>
      </c>
      <c r="D3509">
        <v>592.1</v>
      </c>
      <c r="E3509">
        <v>580.6</v>
      </c>
      <c r="F3509">
        <v>32760</v>
      </c>
      <c r="G3509">
        <v>-4.7000000000000002E-3</v>
      </c>
    </row>
    <row r="3510" spans="1:7" x14ac:dyDescent="0.2">
      <c r="A3510" s="1">
        <v>41853</v>
      </c>
      <c r="B3510">
        <v>591.70000000000005</v>
      </c>
      <c r="C3510">
        <v>598.79999999999995</v>
      </c>
      <c r="D3510">
        <v>598.9</v>
      </c>
      <c r="E3510">
        <v>587.4</v>
      </c>
      <c r="F3510">
        <v>25440</v>
      </c>
      <c r="G3510">
        <v>-1.18E-2</v>
      </c>
    </row>
    <row r="3511" spans="1:7" x14ac:dyDescent="0.2">
      <c r="A3511" s="1">
        <v>41852</v>
      </c>
      <c r="B3511">
        <v>598.79999999999995</v>
      </c>
      <c r="C3511">
        <v>589.5</v>
      </c>
      <c r="D3511">
        <v>604</v>
      </c>
      <c r="E3511">
        <v>586.4</v>
      </c>
      <c r="F3511">
        <v>830490</v>
      </c>
      <c r="G3511">
        <v>1.5699999999999999E-2</v>
      </c>
    </row>
    <row r="3512" spans="1:7" x14ac:dyDescent="0.2">
      <c r="A3512" s="1">
        <v>41851</v>
      </c>
      <c r="B3512">
        <v>589.5</v>
      </c>
      <c r="C3512">
        <v>564.6</v>
      </c>
      <c r="D3512">
        <v>593.70000000000005</v>
      </c>
      <c r="E3512">
        <v>564</v>
      </c>
      <c r="F3512">
        <v>183040</v>
      </c>
      <c r="G3512">
        <v>4.41E-2</v>
      </c>
    </row>
    <row r="3513" spans="1:7" x14ac:dyDescent="0.2">
      <c r="A3513" s="1">
        <v>41850</v>
      </c>
      <c r="B3513">
        <v>564.6</v>
      </c>
      <c r="C3513">
        <v>585.79999999999995</v>
      </c>
      <c r="D3513">
        <v>586.1</v>
      </c>
      <c r="E3513">
        <v>564.20000000000005</v>
      </c>
      <c r="F3513">
        <v>41000</v>
      </c>
      <c r="G3513">
        <v>-3.61E-2</v>
      </c>
    </row>
    <row r="3514" spans="1:7" x14ac:dyDescent="0.2">
      <c r="A3514" s="1">
        <v>41849</v>
      </c>
      <c r="B3514">
        <v>585.79999999999995</v>
      </c>
      <c r="C3514">
        <v>587.9</v>
      </c>
      <c r="D3514">
        <v>591.29999999999995</v>
      </c>
      <c r="E3514">
        <v>579.5</v>
      </c>
      <c r="F3514">
        <v>483840</v>
      </c>
      <c r="G3514">
        <v>-3.7000000000000002E-3</v>
      </c>
    </row>
    <row r="3515" spans="1:7" x14ac:dyDescent="0.2">
      <c r="A3515" s="1">
        <v>41848</v>
      </c>
      <c r="B3515">
        <v>587.9</v>
      </c>
      <c r="C3515">
        <v>595</v>
      </c>
      <c r="D3515">
        <v>597.5</v>
      </c>
      <c r="E3515">
        <v>578.1</v>
      </c>
      <c r="F3515">
        <v>76890</v>
      </c>
      <c r="G3515">
        <v>-1.1900000000000001E-2</v>
      </c>
    </row>
    <row r="3516" spans="1:7" x14ac:dyDescent="0.2">
      <c r="A3516" s="1">
        <v>41847</v>
      </c>
      <c r="B3516">
        <v>595</v>
      </c>
      <c r="C3516">
        <v>596</v>
      </c>
      <c r="D3516">
        <v>601.5</v>
      </c>
      <c r="E3516">
        <v>593.70000000000005</v>
      </c>
      <c r="F3516">
        <v>187090</v>
      </c>
      <c r="G3516">
        <v>-1.6000000000000001E-3</v>
      </c>
    </row>
    <row r="3517" spans="1:7" x14ac:dyDescent="0.2">
      <c r="A3517" s="1">
        <v>41846</v>
      </c>
      <c r="B3517">
        <v>596</v>
      </c>
      <c r="C3517">
        <v>600.5</v>
      </c>
      <c r="D3517">
        <v>603</v>
      </c>
      <c r="E3517">
        <v>593.29999999999995</v>
      </c>
      <c r="F3517">
        <v>167040</v>
      </c>
      <c r="G3517">
        <v>-7.4999999999999997E-3</v>
      </c>
    </row>
    <row r="3518" spans="1:7" x14ac:dyDescent="0.2">
      <c r="A3518" s="1">
        <v>41845</v>
      </c>
      <c r="B3518">
        <v>600.5</v>
      </c>
      <c r="C3518">
        <v>601.9</v>
      </c>
      <c r="D3518">
        <v>609.1</v>
      </c>
      <c r="E3518">
        <v>597.4</v>
      </c>
      <c r="F3518">
        <v>544640</v>
      </c>
      <c r="G3518">
        <v>-2.3E-3</v>
      </c>
    </row>
    <row r="3519" spans="1:7" x14ac:dyDescent="0.2">
      <c r="A3519" s="1">
        <v>41844</v>
      </c>
      <c r="B3519">
        <v>601.9</v>
      </c>
      <c r="C3519">
        <v>621.70000000000005</v>
      </c>
      <c r="D3519">
        <v>622</v>
      </c>
      <c r="E3519">
        <v>599.4</v>
      </c>
      <c r="F3519">
        <v>350760</v>
      </c>
      <c r="G3519">
        <v>-3.1899999999999998E-2</v>
      </c>
    </row>
    <row r="3520" spans="1:7" x14ac:dyDescent="0.2">
      <c r="A3520" s="1">
        <v>41843</v>
      </c>
      <c r="B3520">
        <v>621.70000000000005</v>
      </c>
      <c r="C3520">
        <v>622.5</v>
      </c>
      <c r="D3520">
        <v>625</v>
      </c>
      <c r="E3520">
        <v>621</v>
      </c>
      <c r="F3520">
        <v>36890</v>
      </c>
      <c r="G3520">
        <v>-1.2999999999999999E-3</v>
      </c>
    </row>
    <row r="3521" spans="1:7" x14ac:dyDescent="0.2">
      <c r="A3521" s="1">
        <v>41842</v>
      </c>
      <c r="B3521">
        <v>622.5</v>
      </c>
      <c r="C3521">
        <v>625.1</v>
      </c>
      <c r="D3521">
        <v>628.79999999999995</v>
      </c>
      <c r="E3521">
        <v>620</v>
      </c>
      <c r="F3521">
        <v>91840</v>
      </c>
      <c r="G3521">
        <v>-4.1999999999999997E-3</v>
      </c>
    </row>
    <row r="3522" spans="1:7" x14ac:dyDescent="0.2">
      <c r="A3522" s="1">
        <v>41841</v>
      </c>
      <c r="B3522">
        <v>625.1</v>
      </c>
      <c r="C3522">
        <v>621</v>
      </c>
      <c r="D3522">
        <v>625.9</v>
      </c>
      <c r="E3522">
        <v>615</v>
      </c>
      <c r="F3522">
        <v>134090</v>
      </c>
      <c r="G3522">
        <v>6.7000000000000002E-3</v>
      </c>
    </row>
    <row r="3523" spans="1:7" x14ac:dyDescent="0.2">
      <c r="A3523" s="1">
        <v>41840</v>
      </c>
      <c r="B3523">
        <v>621</v>
      </c>
      <c r="C3523">
        <v>627</v>
      </c>
      <c r="D3523">
        <v>627.9</v>
      </c>
      <c r="E3523">
        <v>620</v>
      </c>
      <c r="F3523">
        <v>69000</v>
      </c>
      <c r="G3523">
        <v>-9.7000000000000003E-3</v>
      </c>
    </row>
    <row r="3524" spans="1:7" x14ac:dyDescent="0.2">
      <c r="A3524" s="1">
        <v>41839</v>
      </c>
      <c r="B3524">
        <v>627</v>
      </c>
      <c r="C3524">
        <v>627.5</v>
      </c>
      <c r="D3524">
        <v>634.1</v>
      </c>
      <c r="E3524">
        <v>625.1</v>
      </c>
      <c r="F3524">
        <v>380160</v>
      </c>
      <c r="G3524">
        <v>-6.9999999999999999E-4</v>
      </c>
    </row>
    <row r="3525" spans="1:7" x14ac:dyDescent="0.2">
      <c r="A3525" s="1">
        <v>41838</v>
      </c>
      <c r="B3525">
        <v>627.5</v>
      </c>
      <c r="C3525">
        <v>626.6</v>
      </c>
      <c r="D3525">
        <v>630.20000000000005</v>
      </c>
      <c r="E3525">
        <v>617.9</v>
      </c>
      <c r="F3525">
        <v>117250</v>
      </c>
      <c r="G3525">
        <v>1.4E-3</v>
      </c>
    </row>
    <row r="3526" spans="1:7" x14ac:dyDescent="0.2">
      <c r="A3526" s="1">
        <v>41837</v>
      </c>
      <c r="B3526">
        <v>626.6</v>
      </c>
      <c r="C3526">
        <v>614.79999999999995</v>
      </c>
      <c r="D3526">
        <v>632.5</v>
      </c>
      <c r="E3526">
        <v>610</v>
      </c>
      <c r="F3526">
        <v>268640</v>
      </c>
      <c r="G3526">
        <v>1.9199999999999998E-2</v>
      </c>
    </row>
    <row r="3527" spans="1:7" x14ac:dyDescent="0.2">
      <c r="A3527" s="1">
        <v>41836</v>
      </c>
      <c r="B3527">
        <v>614.79999999999995</v>
      </c>
      <c r="C3527">
        <v>619.6</v>
      </c>
      <c r="D3527">
        <v>622.4</v>
      </c>
      <c r="E3527">
        <v>614.20000000000005</v>
      </c>
      <c r="F3527">
        <v>0</v>
      </c>
      <c r="G3527">
        <v>-7.7000000000000002E-3</v>
      </c>
    </row>
    <row r="3528" spans="1:7" x14ac:dyDescent="0.2">
      <c r="A3528" s="1">
        <v>41835</v>
      </c>
      <c r="B3528">
        <v>619.6</v>
      </c>
      <c r="C3528">
        <v>618.29999999999995</v>
      </c>
      <c r="D3528">
        <v>624.4</v>
      </c>
      <c r="E3528">
        <v>617.29999999999995</v>
      </c>
      <c r="F3528">
        <v>254610</v>
      </c>
      <c r="G3528">
        <v>2.0999999999999999E-3</v>
      </c>
    </row>
    <row r="3529" spans="1:7" x14ac:dyDescent="0.2">
      <c r="A3529" s="1">
        <v>41834</v>
      </c>
      <c r="B3529">
        <v>618.29999999999995</v>
      </c>
      <c r="C3529">
        <v>628</v>
      </c>
      <c r="D3529">
        <v>629</v>
      </c>
      <c r="E3529">
        <v>616.1</v>
      </c>
      <c r="F3529">
        <v>140250</v>
      </c>
      <c r="G3529">
        <v>-1.55E-2</v>
      </c>
    </row>
    <row r="3530" spans="1:7" x14ac:dyDescent="0.2">
      <c r="A3530" s="1">
        <v>41833</v>
      </c>
      <c r="B3530">
        <v>628</v>
      </c>
      <c r="C3530">
        <v>635.9</v>
      </c>
      <c r="D3530">
        <v>638.6</v>
      </c>
      <c r="E3530">
        <v>627.5</v>
      </c>
      <c r="F3530">
        <v>119000</v>
      </c>
      <c r="G3530">
        <v>-1.24E-2</v>
      </c>
    </row>
    <row r="3531" spans="1:7" x14ac:dyDescent="0.2">
      <c r="A3531" s="1">
        <v>41832</v>
      </c>
      <c r="B3531">
        <v>635.9</v>
      </c>
      <c r="C3531">
        <v>632.9</v>
      </c>
      <c r="D3531">
        <v>638.6</v>
      </c>
      <c r="E3531">
        <v>625.9</v>
      </c>
      <c r="F3531">
        <v>147490</v>
      </c>
      <c r="G3531">
        <v>4.7000000000000002E-3</v>
      </c>
    </row>
    <row r="3532" spans="1:7" x14ac:dyDescent="0.2">
      <c r="A3532" s="1">
        <v>41831</v>
      </c>
      <c r="B3532">
        <v>632.9</v>
      </c>
      <c r="C3532">
        <v>618.4</v>
      </c>
      <c r="D3532">
        <v>633.6</v>
      </c>
      <c r="E3532">
        <v>616.1</v>
      </c>
      <c r="F3532">
        <v>37440</v>
      </c>
      <c r="G3532">
        <v>2.35E-2</v>
      </c>
    </row>
    <row r="3533" spans="1:7" x14ac:dyDescent="0.2">
      <c r="A3533" s="1">
        <v>41830</v>
      </c>
      <c r="B3533">
        <v>618.4</v>
      </c>
      <c r="C3533">
        <v>623</v>
      </c>
      <c r="D3533">
        <v>625</v>
      </c>
      <c r="E3533">
        <v>611.70000000000005</v>
      </c>
      <c r="F3533">
        <v>220210</v>
      </c>
      <c r="G3533">
        <v>-7.4000000000000003E-3</v>
      </c>
    </row>
    <row r="3534" spans="1:7" x14ac:dyDescent="0.2">
      <c r="A3534" s="1">
        <v>41829</v>
      </c>
      <c r="B3534">
        <v>623</v>
      </c>
      <c r="C3534">
        <v>615.29999999999995</v>
      </c>
      <c r="D3534">
        <v>623.79999999999995</v>
      </c>
      <c r="E3534">
        <v>610.5</v>
      </c>
      <c r="F3534">
        <v>21490</v>
      </c>
      <c r="G3534">
        <v>1.2500000000000001E-2</v>
      </c>
    </row>
    <row r="3535" spans="1:7" x14ac:dyDescent="0.2">
      <c r="A3535" s="1">
        <v>41828</v>
      </c>
      <c r="B3535">
        <v>615.29999999999995</v>
      </c>
      <c r="C3535">
        <v>613.6</v>
      </c>
      <c r="D3535">
        <v>619.70000000000005</v>
      </c>
      <c r="E3535">
        <v>609.29999999999995</v>
      </c>
      <c r="F3535">
        <v>67410</v>
      </c>
      <c r="G3535">
        <v>2.8E-3</v>
      </c>
    </row>
    <row r="3536" spans="1:7" x14ac:dyDescent="0.2">
      <c r="A3536" s="1">
        <v>41827</v>
      </c>
      <c r="B3536">
        <v>613.6</v>
      </c>
      <c r="C3536">
        <v>626.70000000000005</v>
      </c>
      <c r="D3536">
        <v>627.9</v>
      </c>
      <c r="E3536">
        <v>607.29999999999995</v>
      </c>
      <c r="F3536">
        <v>134090</v>
      </c>
      <c r="G3536">
        <v>-2.0799999999999999E-2</v>
      </c>
    </row>
    <row r="3537" spans="1:7" x14ac:dyDescent="0.2">
      <c r="A3537" s="1">
        <v>41826</v>
      </c>
      <c r="B3537">
        <v>626.70000000000005</v>
      </c>
      <c r="C3537">
        <v>623</v>
      </c>
      <c r="D3537">
        <v>629.4</v>
      </c>
      <c r="E3537">
        <v>622.70000000000005</v>
      </c>
      <c r="F3537">
        <v>189000</v>
      </c>
      <c r="G3537">
        <v>5.8999999999999999E-3</v>
      </c>
    </row>
    <row r="3538" spans="1:7" x14ac:dyDescent="0.2">
      <c r="A3538" s="1">
        <v>41825</v>
      </c>
      <c r="B3538">
        <v>623</v>
      </c>
      <c r="C3538">
        <v>624</v>
      </c>
      <c r="D3538">
        <v>627.79999999999995</v>
      </c>
      <c r="E3538">
        <v>619.70000000000005</v>
      </c>
      <c r="F3538">
        <v>81250</v>
      </c>
      <c r="G3538">
        <v>-1.6000000000000001E-3</v>
      </c>
    </row>
    <row r="3539" spans="1:7" x14ac:dyDescent="0.2">
      <c r="A3539" s="1">
        <v>41824</v>
      </c>
      <c r="B3539">
        <v>624</v>
      </c>
      <c r="C3539">
        <v>638</v>
      </c>
      <c r="D3539">
        <v>642.20000000000005</v>
      </c>
      <c r="E3539">
        <v>623</v>
      </c>
      <c r="F3539">
        <v>216000</v>
      </c>
      <c r="G3539">
        <v>-2.2100000000000002E-2</v>
      </c>
    </row>
    <row r="3540" spans="1:7" x14ac:dyDescent="0.2">
      <c r="A3540" s="1">
        <v>41823</v>
      </c>
      <c r="B3540">
        <v>638</v>
      </c>
      <c r="C3540">
        <v>645.70000000000005</v>
      </c>
      <c r="D3540">
        <v>646.4</v>
      </c>
      <c r="E3540">
        <v>633.6</v>
      </c>
      <c r="F3540">
        <v>4010</v>
      </c>
      <c r="G3540">
        <v>-1.1900000000000001E-2</v>
      </c>
    </row>
    <row r="3541" spans="1:7" x14ac:dyDescent="0.2">
      <c r="A3541" s="1">
        <v>41822</v>
      </c>
      <c r="B3541">
        <v>645.70000000000005</v>
      </c>
      <c r="C3541">
        <v>643.20000000000005</v>
      </c>
      <c r="D3541">
        <v>652.1</v>
      </c>
      <c r="E3541">
        <v>604.6</v>
      </c>
      <c r="F3541">
        <v>372840</v>
      </c>
      <c r="G3541">
        <v>3.8999999999999998E-3</v>
      </c>
    </row>
    <row r="3542" spans="1:7" x14ac:dyDescent="0.2">
      <c r="A3542" s="1">
        <v>41821</v>
      </c>
      <c r="B3542">
        <v>643.20000000000005</v>
      </c>
      <c r="C3542">
        <v>635.1</v>
      </c>
      <c r="D3542">
        <v>652.5</v>
      </c>
      <c r="E3542">
        <v>634.1</v>
      </c>
      <c r="F3542">
        <v>45210</v>
      </c>
      <c r="G3542">
        <v>1.2699999999999999E-2</v>
      </c>
    </row>
    <row r="3543" spans="1:7" x14ac:dyDescent="0.2">
      <c r="A3543" s="1">
        <v>41820</v>
      </c>
      <c r="B3543">
        <v>635.1</v>
      </c>
      <c r="C3543">
        <v>601.1</v>
      </c>
      <c r="D3543">
        <v>637.29999999999995</v>
      </c>
      <c r="E3543">
        <v>596.5</v>
      </c>
      <c r="F3543">
        <v>317890</v>
      </c>
      <c r="G3543">
        <v>5.67E-2</v>
      </c>
    </row>
    <row r="3544" spans="1:7" x14ac:dyDescent="0.2">
      <c r="A3544" s="1">
        <v>41819</v>
      </c>
      <c r="B3544">
        <v>601.1</v>
      </c>
      <c r="C3544">
        <v>597.6</v>
      </c>
      <c r="D3544">
        <v>604.29999999999995</v>
      </c>
      <c r="E3544">
        <v>593.20000000000005</v>
      </c>
      <c r="F3544">
        <v>257210</v>
      </c>
      <c r="G3544">
        <v>5.8999999999999999E-3</v>
      </c>
    </row>
    <row r="3545" spans="1:7" x14ac:dyDescent="0.2">
      <c r="A3545" s="1">
        <v>41818</v>
      </c>
      <c r="B3545">
        <v>597.6</v>
      </c>
      <c r="C3545">
        <v>602.20000000000005</v>
      </c>
      <c r="D3545">
        <v>608.79999999999995</v>
      </c>
      <c r="E3545">
        <v>594</v>
      </c>
      <c r="F3545">
        <v>276360</v>
      </c>
      <c r="G3545">
        <v>-7.7999999999999996E-3</v>
      </c>
    </row>
    <row r="3546" spans="1:7" x14ac:dyDescent="0.2">
      <c r="A3546" s="1">
        <v>41817</v>
      </c>
      <c r="B3546">
        <v>602.20000000000005</v>
      </c>
      <c r="C3546">
        <v>582.70000000000005</v>
      </c>
      <c r="D3546">
        <v>603.9</v>
      </c>
      <c r="E3546">
        <v>580.1</v>
      </c>
      <c r="F3546">
        <v>132210</v>
      </c>
      <c r="G3546">
        <v>3.3500000000000002E-2</v>
      </c>
    </row>
    <row r="3547" spans="1:7" x14ac:dyDescent="0.2">
      <c r="A3547" s="1">
        <v>41816</v>
      </c>
      <c r="B3547">
        <v>582.70000000000005</v>
      </c>
      <c r="C3547">
        <v>568.5</v>
      </c>
      <c r="D3547">
        <v>582.70000000000005</v>
      </c>
      <c r="E3547">
        <v>565.79999999999995</v>
      </c>
      <c r="F3547">
        <v>62250.000000000007</v>
      </c>
      <c r="G3547">
        <v>2.5100000000000001E-2</v>
      </c>
    </row>
    <row r="3548" spans="1:7" x14ac:dyDescent="0.2">
      <c r="A3548" s="1">
        <v>41815</v>
      </c>
      <c r="B3548">
        <v>568.5</v>
      </c>
      <c r="C3548">
        <v>588.79999999999995</v>
      </c>
      <c r="D3548">
        <v>589.6</v>
      </c>
      <c r="E3548">
        <v>566.9</v>
      </c>
      <c r="F3548">
        <v>27810</v>
      </c>
      <c r="G3548">
        <v>-3.4500000000000003E-2</v>
      </c>
    </row>
    <row r="3549" spans="1:7" x14ac:dyDescent="0.2">
      <c r="A3549" s="1">
        <v>41814</v>
      </c>
      <c r="B3549">
        <v>588.79999999999995</v>
      </c>
      <c r="C3549">
        <v>591.20000000000005</v>
      </c>
      <c r="D3549">
        <v>595.70000000000005</v>
      </c>
      <c r="E3549">
        <v>585.4</v>
      </c>
      <c r="F3549">
        <v>24640</v>
      </c>
      <c r="G3549">
        <v>-4.1000000000000003E-3</v>
      </c>
    </row>
    <row r="3550" spans="1:7" x14ac:dyDescent="0.2">
      <c r="A3550" s="1">
        <v>41813</v>
      </c>
      <c r="B3550">
        <v>591.20000000000005</v>
      </c>
      <c r="C3550">
        <v>603.6</v>
      </c>
      <c r="D3550">
        <v>604.70000000000005</v>
      </c>
      <c r="E3550">
        <v>582.9</v>
      </c>
      <c r="F3550">
        <v>172250</v>
      </c>
      <c r="G3550">
        <v>-2.06E-2</v>
      </c>
    </row>
    <row r="3551" spans="1:7" x14ac:dyDescent="0.2">
      <c r="A3551" s="1">
        <v>41812</v>
      </c>
      <c r="B3551">
        <v>603.6</v>
      </c>
      <c r="C3551">
        <v>597</v>
      </c>
      <c r="D3551">
        <v>610.1</v>
      </c>
      <c r="E3551">
        <v>592</v>
      </c>
      <c r="F3551">
        <v>8160</v>
      </c>
      <c r="G3551">
        <v>1.0999999999999999E-2</v>
      </c>
    </row>
    <row r="3552" spans="1:7" x14ac:dyDescent="0.2">
      <c r="A3552" s="1">
        <v>41811</v>
      </c>
      <c r="B3552">
        <v>597</v>
      </c>
      <c r="C3552">
        <v>590.79999999999995</v>
      </c>
      <c r="D3552">
        <v>599.20000000000005</v>
      </c>
      <c r="E3552">
        <v>584.79999999999995</v>
      </c>
      <c r="F3552">
        <v>63839.999999999993</v>
      </c>
      <c r="G3552">
        <v>1.06E-2</v>
      </c>
    </row>
    <row r="3553" spans="1:7" x14ac:dyDescent="0.2">
      <c r="A3553" s="1">
        <v>41810</v>
      </c>
      <c r="B3553">
        <v>590.79999999999995</v>
      </c>
      <c r="C3553">
        <v>600.20000000000005</v>
      </c>
      <c r="D3553">
        <v>602</v>
      </c>
      <c r="E3553">
        <v>587.1</v>
      </c>
      <c r="F3553">
        <v>32250</v>
      </c>
      <c r="G3553">
        <v>-1.5699999999999999E-2</v>
      </c>
    </row>
    <row r="3554" spans="1:7" x14ac:dyDescent="0.2">
      <c r="A3554" s="1">
        <v>41809</v>
      </c>
      <c r="B3554">
        <v>600.20000000000005</v>
      </c>
      <c r="C3554">
        <v>606.20000000000005</v>
      </c>
      <c r="D3554">
        <v>612.6</v>
      </c>
      <c r="E3554">
        <v>598.70000000000005</v>
      </c>
      <c r="F3554">
        <v>336000</v>
      </c>
      <c r="G3554">
        <v>-0.01</v>
      </c>
    </row>
    <row r="3555" spans="1:7" x14ac:dyDescent="0.2">
      <c r="A3555" s="1">
        <v>41808</v>
      </c>
      <c r="B3555">
        <v>606.20000000000005</v>
      </c>
      <c r="C3555">
        <v>605.1</v>
      </c>
      <c r="D3555">
        <v>614.4</v>
      </c>
      <c r="E3555">
        <v>603.6</v>
      </c>
      <c r="F3555">
        <v>102610</v>
      </c>
      <c r="G3555">
        <v>1.9E-3</v>
      </c>
    </row>
    <row r="3556" spans="1:7" x14ac:dyDescent="0.2">
      <c r="A3556" s="1">
        <v>41807</v>
      </c>
      <c r="B3556">
        <v>605.1</v>
      </c>
      <c r="C3556">
        <v>599.1</v>
      </c>
      <c r="D3556">
        <v>608.4</v>
      </c>
      <c r="E3556">
        <v>594.9</v>
      </c>
      <c r="F3556">
        <v>0</v>
      </c>
      <c r="G3556">
        <v>0.01</v>
      </c>
    </row>
    <row r="3557" spans="1:7" x14ac:dyDescent="0.2">
      <c r="A3557" s="1">
        <v>41806</v>
      </c>
      <c r="B3557">
        <v>599.1</v>
      </c>
      <c r="C3557">
        <v>582.29999999999995</v>
      </c>
      <c r="D3557">
        <v>606.1</v>
      </c>
      <c r="E3557">
        <v>580.5</v>
      </c>
      <c r="F3557">
        <v>395010</v>
      </c>
      <c r="G3557">
        <v>2.8799999999999999E-2</v>
      </c>
    </row>
    <row r="3558" spans="1:7" x14ac:dyDescent="0.2">
      <c r="A3558" s="1">
        <v>41805</v>
      </c>
      <c r="B3558">
        <v>582.29999999999995</v>
      </c>
      <c r="C3558">
        <v>583.4</v>
      </c>
      <c r="D3558">
        <v>587.79999999999995</v>
      </c>
      <c r="E3558">
        <v>560.79999999999995</v>
      </c>
      <c r="F3558">
        <v>370360</v>
      </c>
      <c r="G3558">
        <v>-1.9E-3</v>
      </c>
    </row>
    <row r="3559" spans="1:7" x14ac:dyDescent="0.2">
      <c r="A3559" s="1">
        <v>41804</v>
      </c>
      <c r="B3559">
        <v>583.4</v>
      </c>
      <c r="C3559">
        <v>610.29999999999995</v>
      </c>
      <c r="D3559">
        <v>613.79999999999995</v>
      </c>
      <c r="E3559">
        <v>563.70000000000005</v>
      </c>
      <c r="F3559">
        <v>0</v>
      </c>
      <c r="G3559">
        <v>-4.41E-2</v>
      </c>
    </row>
    <row r="3560" spans="1:7" x14ac:dyDescent="0.2">
      <c r="A3560" s="1">
        <v>41803</v>
      </c>
      <c r="B3560">
        <v>610.29999999999995</v>
      </c>
      <c r="C3560">
        <v>597.1</v>
      </c>
      <c r="D3560">
        <v>619.1</v>
      </c>
      <c r="E3560">
        <v>594.9</v>
      </c>
      <c r="F3560">
        <v>415250</v>
      </c>
      <c r="G3560">
        <v>2.2100000000000002E-2</v>
      </c>
    </row>
    <row r="3561" spans="1:7" x14ac:dyDescent="0.2">
      <c r="A3561" s="1">
        <v>41802</v>
      </c>
      <c r="B3561">
        <v>597.1</v>
      </c>
      <c r="C3561">
        <v>643</v>
      </c>
      <c r="D3561">
        <v>643.79999999999995</v>
      </c>
      <c r="E3561">
        <v>591.1</v>
      </c>
      <c r="F3561">
        <v>270810</v>
      </c>
      <c r="G3561">
        <v>-7.1300000000000002E-2</v>
      </c>
    </row>
    <row r="3562" spans="1:7" x14ac:dyDescent="0.2">
      <c r="A3562" s="1">
        <v>41801</v>
      </c>
      <c r="B3562">
        <v>643</v>
      </c>
      <c r="C3562">
        <v>655.6</v>
      </c>
      <c r="D3562">
        <v>663</v>
      </c>
      <c r="E3562">
        <v>642.29999999999995</v>
      </c>
      <c r="F3562">
        <v>304000</v>
      </c>
      <c r="G3562">
        <v>-1.9300000000000001E-2</v>
      </c>
    </row>
    <row r="3563" spans="1:7" x14ac:dyDescent="0.2">
      <c r="A3563" s="1">
        <v>41800</v>
      </c>
      <c r="B3563">
        <v>655.6</v>
      </c>
      <c r="C3563">
        <v>644.29999999999995</v>
      </c>
      <c r="D3563">
        <v>661.4</v>
      </c>
      <c r="E3563">
        <v>641.70000000000005</v>
      </c>
      <c r="F3563">
        <v>199360</v>
      </c>
      <c r="G3563">
        <v>1.7500000000000002E-2</v>
      </c>
    </row>
    <row r="3564" spans="1:7" x14ac:dyDescent="0.2">
      <c r="A3564" s="1">
        <v>41799</v>
      </c>
      <c r="B3564">
        <v>644.29999999999995</v>
      </c>
      <c r="C3564">
        <v>651</v>
      </c>
      <c r="D3564">
        <v>652.1</v>
      </c>
      <c r="E3564">
        <v>639.1</v>
      </c>
      <c r="F3564">
        <v>84760</v>
      </c>
      <c r="G3564">
        <v>-1.03E-2</v>
      </c>
    </row>
    <row r="3565" spans="1:7" x14ac:dyDescent="0.2">
      <c r="A3565" s="1">
        <v>41798</v>
      </c>
      <c r="B3565">
        <v>651</v>
      </c>
      <c r="C3565">
        <v>651.70000000000005</v>
      </c>
      <c r="D3565">
        <v>658.9</v>
      </c>
      <c r="E3565">
        <v>648.70000000000005</v>
      </c>
      <c r="F3565">
        <v>102610</v>
      </c>
      <c r="G3565">
        <v>-1E-3</v>
      </c>
    </row>
    <row r="3566" spans="1:7" x14ac:dyDescent="0.2">
      <c r="A3566" s="1">
        <v>41797</v>
      </c>
      <c r="B3566">
        <v>651.70000000000005</v>
      </c>
      <c r="C3566">
        <v>650.4</v>
      </c>
      <c r="D3566">
        <v>659.8</v>
      </c>
      <c r="E3566">
        <v>641</v>
      </c>
      <c r="F3566">
        <v>191090</v>
      </c>
      <c r="G3566">
        <v>1.9E-3</v>
      </c>
    </row>
    <row r="3567" spans="1:7" x14ac:dyDescent="0.2">
      <c r="A3567" s="1">
        <v>41796</v>
      </c>
      <c r="B3567">
        <v>650.4</v>
      </c>
      <c r="C3567">
        <v>660.2</v>
      </c>
      <c r="D3567">
        <v>663.8</v>
      </c>
      <c r="E3567">
        <v>647.1</v>
      </c>
      <c r="F3567">
        <v>24160</v>
      </c>
      <c r="G3567">
        <v>-1.4800000000000001E-2</v>
      </c>
    </row>
    <row r="3568" spans="1:7" x14ac:dyDescent="0.2">
      <c r="A3568" s="1">
        <v>41795</v>
      </c>
      <c r="B3568">
        <v>660.2</v>
      </c>
      <c r="C3568">
        <v>638.9</v>
      </c>
      <c r="D3568">
        <v>665.4</v>
      </c>
      <c r="E3568">
        <v>635.6</v>
      </c>
      <c r="F3568">
        <v>209759.99999999997</v>
      </c>
      <c r="G3568">
        <v>3.3300000000000003E-2</v>
      </c>
    </row>
    <row r="3569" spans="1:7" x14ac:dyDescent="0.2">
      <c r="A3569" s="1">
        <v>41794</v>
      </c>
      <c r="B3569">
        <v>638.9</v>
      </c>
      <c r="C3569">
        <v>669.4</v>
      </c>
      <c r="D3569">
        <v>669.8</v>
      </c>
      <c r="E3569">
        <v>602.1</v>
      </c>
      <c r="F3569">
        <v>336000</v>
      </c>
      <c r="G3569">
        <v>-4.5600000000000002E-2</v>
      </c>
    </row>
    <row r="3570" spans="1:7" x14ac:dyDescent="0.2">
      <c r="A3570" s="1">
        <v>41793</v>
      </c>
      <c r="B3570">
        <v>669.4</v>
      </c>
      <c r="C3570">
        <v>655.5</v>
      </c>
      <c r="D3570">
        <v>676.5</v>
      </c>
      <c r="E3570">
        <v>631.4</v>
      </c>
      <c r="F3570">
        <v>156960</v>
      </c>
      <c r="G3570">
        <v>2.1299999999999999E-2</v>
      </c>
    </row>
    <row r="3571" spans="1:7" x14ac:dyDescent="0.2">
      <c r="A3571" s="1">
        <v>41792</v>
      </c>
      <c r="B3571">
        <v>655.5</v>
      </c>
      <c r="C3571">
        <v>649.79999999999995</v>
      </c>
      <c r="D3571">
        <v>662.6</v>
      </c>
      <c r="E3571">
        <v>625.5</v>
      </c>
      <c r="F3571">
        <v>53690</v>
      </c>
      <c r="G3571">
        <v>8.8000000000000005E-3</v>
      </c>
    </row>
    <row r="3572" spans="1:7" x14ac:dyDescent="0.2">
      <c r="A3572" s="1">
        <v>41791</v>
      </c>
      <c r="B3572">
        <v>649.79999999999995</v>
      </c>
      <c r="C3572">
        <v>627.9</v>
      </c>
      <c r="D3572">
        <v>675</v>
      </c>
      <c r="E3572">
        <v>622</v>
      </c>
      <c r="F3572">
        <v>195250</v>
      </c>
      <c r="G3572">
        <v>3.4799999999999998E-2</v>
      </c>
    </row>
    <row r="3573" spans="1:7" x14ac:dyDescent="0.2">
      <c r="A3573" s="1">
        <v>41790</v>
      </c>
      <c r="B3573">
        <v>627.9</v>
      </c>
      <c r="C3573">
        <v>612.29999999999995</v>
      </c>
      <c r="D3573">
        <v>629</v>
      </c>
      <c r="E3573">
        <v>604.70000000000005</v>
      </c>
      <c r="F3573">
        <v>180810</v>
      </c>
      <c r="G3573">
        <v>2.5399999999999999E-2</v>
      </c>
    </row>
    <row r="3574" spans="1:7" x14ac:dyDescent="0.2">
      <c r="A3574" s="1">
        <v>41789</v>
      </c>
      <c r="B3574">
        <v>612.29999999999995</v>
      </c>
      <c r="C3574">
        <v>564.4</v>
      </c>
      <c r="D3574">
        <v>613.29999999999995</v>
      </c>
      <c r="E3574">
        <v>564</v>
      </c>
      <c r="F3574">
        <v>130410</v>
      </c>
      <c r="G3574">
        <v>8.4900000000000003E-2</v>
      </c>
    </row>
    <row r="3575" spans="1:7" x14ac:dyDescent="0.2">
      <c r="A3575" s="1">
        <v>41788</v>
      </c>
      <c r="B3575">
        <v>564.4</v>
      </c>
      <c r="C3575">
        <v>570.79999999999995</v>
      </c>
      <c r="D3575">
        <v>573.79999999999995</v>
      </c>
      <c r="E3575">
        <v>557.70000000000005</v>
      </c>
      <c r="F3575">
        <v>272290</v>
      </c>
      <c r="G3575">
        <v>-1.12E-2</v>
      </c>
    </row>
    <row r="3576" spans="1:7" x14ac:dyDescent="0.2">
      <c r="A3576" s="1">
        <v>41787</v>
      </c>
      <c r="B3576">
        <v>570.79999999999995</v>
      </c>
      <c r="C3576">
        <v>570.1</v>
      </c>
      <c r="D3576">
        <v>581.79999999999995</v>
      </c>
      <c r="E3576">
        <v>562.6</v>
      </c>
      <c r="F3576">
        <v>203490</v>
      </c>
      <c r="G3576">
        <v>1.2999999999999999E-3</v>
      </c>
    </row>
    <row r="3577" spans="1:7" x14ac:dyDescent="0.2">
      <c r="A3577" s="1">
        <v>41786</v>
      </c>
      <c r="B3577">
        <v>570.1</v>
      </c>
      <c r="C3577">
        <v>582</v>
      </c>
      <c r="D3577">
        <v>586.20000000000005</v>
      </c>
      <c r="E3577">
        <v>555.29999999999995</v>
      </c>
      <c r="F3577">
        <v>117250</v>
      </c>
      <c r="G3577">
        <v>-2.0500000000000001E-2</v>
      </c>
    </row>
    <row r="3578" spans="1:7" x14ac:dyDescent="0.2">
      <c r="A3578" s="1">
        <v>41785</v>
      </c>
      <c r="B3578">
        <v>582</v>
      </c>
      <c r="C3578">
        <v>570.4</v>
      </c>
      <c r="D3578">
        <v>586.4</v>
      </c>
      <c r="E3578">
        <v>564.70000000000005</v>
      </c>
      <c r="F3578">
        <v>284160</v>
      </c>
      <c r="G3578">
        <v>2.0299999999999999E-2</v>
      </c>
    </row>
    <row r="3579" spans="1:7" x14ac:dyDescent="0.2">
      <c r="A3579" s="1">
        <v>41784</v>
      </c>
      <c r="B3579">
        <v>570.4</v>
      </c>
      <c r="C3579">
        <v>520.5</v>
      </c>
      <c r="D3579">
        <v>575.20000000000005</v>
      </c>
      <c r="E3579">
        <v>520.5</v>
      </c>
      <c r="F3579">
        <v>162690</v>
      </c>
      <c r="G3579">
        <v>9.6000000000000002E-2</v>
      </c>
    </row>
    <row r="3580" spans="1:7" x14ac:dyDescent="0.2">
      <c r="A3580" s="1">
        <v>41783</v>
      </c>
      <c r="B3580">
        <v>520.5</v>
      </c>
      <c r="C3580">
        <v>518.1</v>
      </c>
      <c r="D3580">
        <v>526.70000000000005</v>
      </c>
      <c r="E3580">
        <v>510.4</v>
      </c>
      <c r="F3580">
        <v>245960</v>
      </c>
      <c r="G3580">
        <v>4.5999999999999999E-3</v>
      </c>
    </row>
    <row r="3581" spans="1:7" x14ac:dyDescent="0.2">
      <c r="A3581" s="1">
        <v>41782</v>
      </c>
      <c r="B3581">
        <v>518.1</v>
      </c>
      <c r="C3581">
        <v>515.4</v>
      </c>
      <c r="D3581">
        <v>540.9</v>
      </c>
      <c r="E3581">
        <v>515.20000000000005</v>
      </c>
      <c r="F3581">
        <v>209759.99999999997</v>
      </c>
      <c r="G3581">
        <v>5.3E-3</v>
      </c>
    </row>
    <row r="3582" spans="1:7" x14ac:dyDescent="0.2">
      <c r="A3582" s="1">
        <v>41781</v>
      </c>
      <c r="B3582">
        <v>515.4</v>
      </c>
      <c r="C3582">
        <v>488.8</v>
      </c>
      <c r="D3582">
        <v>519.29999999999995</v>
      </c>
      <c r="E3582">
        <v>485.5</v>
      </c>
      <c r="F3582">
        <v>37440</v>
      </c>
      <c r="G3582">
        <v>5.4300000000000001E-2</v>
      </c>
    </row>
    <row r="3583" spans="1:7" x14ac:dyDescent="0.2">
      <c r="A3583" s="1">
        <v>41780</v>
      </c>
      <c r="B3583">
        <v>488.8</v>
      </c>
      <c r="C3583">
        <v>484.6</v>
      </c>
      <c r="D3583">
        <v>495.2</v>
      </c>
      <c r="E3583">
        <v>481.7</v>
      </c>
      <c r="F3583">
        <v>56000</v>
      </c>
      <c r="G3583">
        <v>8.8000000000000005E-3</v>
      </c>
    </row>
    <row r="3584" spans="1:7" x14ac:dyDescent="0.2">
      <c r="A3584" s="1">
        <v>41779</v>
      </c>
      <c r="B3584">
        <v>484.6</v>
      </c>
      <c r="C3584">
        <v>443.9</v>
      </c>
      <c r="D3584">
        <v>486.2</v>
      </c>
      <c r="E3584">
        <v>437.3</v>
      </c>
      <c r="F3584">
        <v>171000</v>
      </c>
      <c r="G3584">
        <v>9.1600000000000001E-2</v>
      </c>
    </row>
    <row r="3585" spans="1:7" x14ac:dyDescent="0.2">
      <c r="A3585" s="1">
        <v>41778</v>
      </c>
      <c r="B3585">
        <v>443.9</v>
      </c>
      <c r="C3585">
        <v>450.1</v>
      </c>
      <c r="D3585">
        <v>451.7</v>
      </c>
      <c r="E3585">
        <v>441.2</v>
      </c>
      <c r="F3585">
        <v>47250</v>
      </c>
      <c r="G3585">
        <v>-1.3899999999999999E-2</v>
      </c>
    </row>
    <row r="3586" spans="1:7" x14ac:dyDescent="0.2">
      <c r="A3586" s="1">
        <v>41777</v>
      </c>
      <c r="B3586">
        <v>450.1</v>
      </c>
      <c r="C3586">
        <v>452.8</v>
      </c>
      <c r="D3586">
        <v>454</v>
      </c>
      <c r="E3586">
        <v>449</v>
      </c>
      <c r="F3586">
        <v>65250</v>
      </c>
      <c r="G3586">
        <v>-5.8999999999999999E-3</v>
      </c>
    </row>
    <row r="3587" spans="1:7" x14ac:dyDescent="0.2">
      <c r="A3587" s="1">
        <v>41776</v>
      </c>
      <c r="B3587">
        <v>452.8</v>
      </c>
      <c r="C3587">
        <v>453.6</v>
      </c>
      <c r="D3587">
        <v>455.9</v>
      </c>
      <c r="E3587">
        <v>452.2</v>
      </c>
      <c r="F3587">
        <v>121410</v>
      </c>
      <c r="G3587">
        <v>-1.9E-3</v>
      </c>
    </row>
    <row r="3588" spans="1:7" x14ac:dyDescent="0.2">
      <c r="A3588" s="1">
        <v>41775</v>
      </c>
      <c r="B3588">
        <v>453.6</v>
      </c>
      <c r="C3588">
        <v>448.1</v>
      </c>
      <c r="D3588">
        <v>455.1</v>
      </c>
      <c r="E3588">
        <v>441.9</v>
      </c>
      <c r="F3588">
        <v>133760</v>
      </c>
      <c r="G3588">
        <v>1.23E-2</v>
      </c>
    </row>
    <row r="3589" spans="1:7" x14ac:dyDescent="0.2">
      <c r="A3589" s="1">
        <v>41774</v>
      </c>
      <c r="B3589">
        <v>448.1</v>
      </c>
      <c r="C3589">
        <v>442.6</v>
      </c>
      <c r="D3589">
        <v>450</v>
      </c>
      <c r="E3589">
        <v>441.5</v>
      </c>
      <c r="F3589">
        <v>36890</v>
      </c>
      <c r="G3589">
        <v>1.24E-2</v>
      </c>
    </row>
    <row r="3590" spans="1:7" x14ac:dyDescent="0.2">
      <c r="A3590" s="1">
        <v>41773</v>
      </c>
      <c r="B3590">
        <v>442.6</v>
      </c>
      <c r="C3590">
        <v>433.9</v>
      </c>
      <c r="D3590">
        <v>444.3</v>
      </c>
      <c r="E3590">
        <v>433.9</v>
      </c>
      <c r="F3590">
        <v>44000</v>
      </c>
      <c r="G3590">
        <v>2.01E-2</v>
      </c>
    </row>
    <row r="3591" spans="1:7" x14ac:dyDescent="0.2">
      <c r="A3591" s="1">
        <v>41772</v>
      </c>
      <c r="B3591">
        <v>433.9</v>
      </c>
      <c r="C3591">
        <v>438.2</v>
      </c>
      <c r="D3591">
        <v>442.3</v>
      </c>
      <c r="E3591">
        <v>432.7</v>
      </c>
      <c r="F3591">
        <v>172250</v>
      </c>
      <c r="G3591">
        <v>-9.7999999999999997E-3</v>
      </c>
    </row>
    <row r="3592" spans="1:7" x14ac:dyDescent="0.2">
      <c r="A3592" s="1">
        <v>41771</v>
      </c>
      <c r="B3592">
        <v>438.2</v>
      </c>
      <c r="C3592">
        <v>433.2</v>
      </c>
      <c r="D3592">
        <v>441.1</v>
      </c>
      <c r="E3592">
        <v>430.2</v>
      </c>
      <c r="F3592">
        <v>54209.999999999993</v>
      </c>
      <c r="G3592">
        <v>1.15E-2</v>
      </c>
    </row>
    <row r="3593" spans="1:7" x14ac:dyDescent="0.2">
      <c r="A3593" s="1">
        <v>41770</v>
      </c>
      <c r="B3593">
        <v>433.2</v>
      </c>
      <c r="C3593">
        <v>451.9</v>
      </c>
      <c r="D3593">
        <v>455.4</v>
      </c>
      <c r="E3593">
        <v>429</v>
      </c>
      <c r="F3593">
        <v>168210</v>
      </c>
      <c r="G3593">
        <v>-4.1300000000000003E-2</v>
      </c>
    </row>
    <row r="3594" spans="1:7" x14ac:dyDescent="0.2">
      <c r="A3594" s="1">
        <v>41769</v>
      </c>
      <c r="B3594">
        <v>451.9</v>
      </c>
      <c r="C3594">
        <v>445.5</v>
      </c>
      <c r="D3594">
        <v>459.5</v>
      </c>
      <c r="E3594">
        <v>441.4</v>
      </c>
      <c r="F3594">
        <v>20250</v>
      </c>
      <c r="G3594">
        <v>1.4500000000000001E-2</v>
      </c>
    </row>
    <row r="3595" spans="1:7" x14ac:dyDescent="0.2">
      <c r="A3595" s="1">
        <v>41768</v>
      </c>
      <c r="B3595">
        <v>445.5</v>
      </c>
      <c r="C3595">
        <v>441.1</v>
      </c>
      <c r="D3595">
        <v>455.8</v>
      </c>
      <c r="E3595">
        <v>438.5</v>
      </c>
      <c r="F3595">
        <v>61290</v>
      </c>
      <c r="G3595">
        <v>9.7999999999999997E-3</v>
      </c>
    </row>
    <row r="3596" spans="1:7" x14ac:dyDescent="0.2">
      <c r="A3596" s="1">
        <v>41767</v>
      </c>
      <c r="B3596">
        <v>441.1</v>
      </c>
      <c r="C3596">
        <v>446.5</v>
      </c>
      <c r="D3596">
        <v>455.5</v>
      </c>
      <c r="E3596">
        <v>439.5</v>
      </c>
      <c r="F3596">
        <v>137160</v>
      </c>
      <c r="G3596">
        <v>-1.2200000000000001E-2</v>
      </c>
    </row>
    <row r="3597" spans="1:7" x14ac:dyDescent="0.2">
      <c r="A3597" s="1">
        <v>41766</v>
      </c>
      <c r="B3597">
        <v>446.5</v>
      </c>
      <c r="C3597">
        <v>432.2</v>
      </c>
      <c r="D3597">
        <v>458.8</v>
      </c>
      <c r="E3597">
        <v>423.5</v>
      </c>
      <c r="F3597">
        <v>15090</v>
      </c>
      <c r="G3597">
        <v>3.32E-2</v>
      </c>
    </row>
    <row r="3598" spans="1:7" x14ac:dyDescent="0.2">
      <c r="A3598" s="1">
        <v>41765</v>
      </c>
      <c r="B3598">
        <v>432.2</v>
      </c>
      <c r="C3598">
        <v>430.9</v>
      </c>
      <c r="D3598">
        <v>435</v>
      </c>
      <c r="E3598">
        <v>420.2</v>
      </c>
      <c r="F3598">
        <v>79610.000000000015</v>
      </c>
      <c r="G3598">
        <v>3.0999999999999999E-3</v>
      </c>
    </row>
    <row r="3599" spans="1:7" x14ac:dyDescent="0.2">
      <c r="A3599" s="1">
        <v>41764</v>
      </c>
      <c r="B3599">
        <v>430.9</v>
      </c>
      <c r="C3599">
        <v>436</v>
      </c>
      <c r="D3599">
        <v>443.9</v>
      </c>
      <c r="E3599">
        <v>426.4</v>
      </c>
      <c r="F3599">
        <v>12160</v>
      </c>
      <c r="G3599">
        <v>-1.1900000000000001E-2</v>
      </c>
    </row>
    <row r="3600" spans="1:7" x14ac:dyDescent="0.2">
      <c r="A3600" s="1">
        <v>41763</v>
      </c>
      <c r="B3600">
        <v>436</v>
      </c>
      <c r="C3600">
        <v>438.6</v>
      </c>
      <c r="D3600">
        <v>446.6</v>
      </c>
      <c r="E3600">
        <v>428.8</v>
      </c>
      <c r="F3600">
        <v>124690</v>
      </c>
      <c r="G3600">
        <v>-5.8999999999999999E-3</v>
      </c>
    </row>
    <row r="3601" spans="1:7" x14ac:dyDescent="0.2">
      <c r="A3601" s="1">
        <v>41762</v>
      </c>
      <c r="B3601">
        <v>438.6</v>
      </c>
      <c r="C3601">
        <v>453.7</v>
      </c>
      <c r="D3601">
        <v>454.2</v>
      </c>
      <c r="E3601">
        <v>429.1</v>
      </c>
      <c r="F3601">
        <v>149640</v>
      </c>
      <c r="G3601">
        <v>-3.3099999999999997E-2</v>
      </c>
    </row>
    <row r="3602" spans="1:7" x14ac:dyDescent="0.2">
      <c r="A3602" s="1">
        <v>41761</v>
      </c>
      <c r="B3602">
        <v>453.7</v>
      </c>
      <c r="C3602">
        <v>460.1</v>
      </c>
      <c r="D3602">
        <v>463.4</v>
      </c>
      <c r="E3602">
        <v>442</v>
      </c>
      <c r="F3602">
        <v>128440</v>
      </c>
      <c r="G3602">
        <v>-1.4E-2</v>
      </c>
    </row>
    <row r="3603" spans="1:7" x14ac:dyDescent="0.2">
      <c r="A3603" s="1">
        <v>41760</v>
      </c>
      <c r="B3603">
        <v>460.1</v>
      </c>
      <c r="C3603">
        <v>445.6</v>
      </c>
      <c r="D3603">
        <v>464.5</v>
      </c>
      <c r="E3603">
        <v>444.5</v>
      </c>
      <c r="F3603">
        <v>84000</v>
      </c>
      <c r="G3603">
        <v>3.2500000000000001E-2</v>
      </c>
    </row>
    <row r="3604" spans="1:7" x14ac:dyDescent="0.2">
      <c r="A3604" s="1">
        <v>41759</v>
      </c>
      <c r="B3604">
        <v>445.6</v>
      </c>
      <c r="C3604">
        <v>446.1</v>
      </c>
      <c r="D3604">
        <v>452.6</v>
      </c>
      <c r="E3604">
        <v>430.9</v>
      </c>
      <c r="F3604">
        <v>32640</v>
      </c>
      <c r="G3604">
        <v>-1.1000000000000001E-3</v>
      </c>
    </row>
    <row r="3605" spans="1:7" x14ac:dyDescent="0.2">
      <c r="A3605" s="1">
        <v>41758</v>
      </c>
      <c r="B3605">
        <v>446.1</v>
      </c>
      <c r="C3605">
        <v>441.9</v>
      </c>
      <c r="D3605">
        <v>453.8</v>
      </c>
      <c r="E3605">
        <v>430.7</v>
      </c>
      <c r="F3605">
        <v>267840</v>
      </c>
      <c r="G3605">
        <v>9.4999999999999998E-3</v>
      </c>
    </row>
    <row r="3606" spans="1:7" x14ac:dyDescent="0.2">
      <c r="A3606" s="1">
        <v>41757</v>
      </c>
      <c r="B3606">
        <v>441.9</v>
      </c>
      <c r="C3606">
        <v>443.2</v>
      </c>
      <c r="D3606">
        <v>451.1</v>
      </c>
      <c r="E3606">
        <v>420.8</v>
      </c>
      <c r="F3606">
        <v>245160</v>
      </c>
      <c r="G3606">
        <v>-2.8E-3</v>
      </c>
    </row>
    <row r="3607" spans="1:7" x14ac:dyDescent="0.2">
      <c r="A3607" s="1">
        <v>41756</v>
      </c>
      <c r="B3607">
        <v>443.2</v>
      </c>
      <c r="C3607">
        <v>457.9</v>
      </c>
      <c r="D3607">
        <v>461.4</v>
      </c>
      <c r="E3607">
        <v>437.4</v>
      </c>
      <c r="F3607">
        <v>668160</v>
      </c>
      <c r="G3607">
        <v>-3.2099999999999997E-2</v>
      </c>
    </row>
    <row r="3608" spans="1:7" x14ac:dyDescent="0.2">
      <c r="A3608" s="1">
        <v>41755</v>
      </c>
      <c r="B3608">
        <v>457.9</v>
      </c>
      <c r="C3608">
        <v>464.5</v>
      </c>
      <c r="D3608">
        <v>468.7</v>
      </c>
      <c r="E3608">
        <v>448.6</v>
      </c>
      <c r="F3608">
        <v>613210</v>
      </c>
      <c r="G3608">
        <v>-1.43E-2</v>
      </c>
    </row>
    <row r="3609" spans="1:7" x14ac:dyDescent="0.2">
      <c r="A3609" s="1">
        <v>41754</v>
      </c>
      <c r="B3609">
        <v>464.5</v>
      </c>
      <c r="C3609">
        <v>500.3</v>
      </c>
      <c r="D3609">
        <v>502.5</v>
      </c>
      <c r="E3609">
        <v>438.3</v>
      </c>
      <c r="F3609">
        <v>290250</v>
      </c>
      <c r="G3609">
        <v>-7.1599999999999997E-2</v>
      </c>
    </row>
    <row r="3610" spans="1:7" x14ac:dyDescent="0.2">
      <c r="A3610" s="1">
        <v>41753</v>
      </c>
      <c r="B3610">
        <v>500.3</v>
      </c>
      <c r="C3610">
        <v>487.3</v>
      </c>
      <c r="D3610">
        <v>507.3</v>
      </c>
      <c r="E3610">
        <v>477.2</v>
      </c>
      <c r="F3610">
        <v>97290.000000000015</v>
      </c>
      <c r="G3610">
        <v>2.6700000000000002E-2</v>
      </c>
    </row>
    <row r="3611" spans="1:7" x14ac:dyDescent="0.2">
      <c r="A3611" s="1">
        <v>41752</v>
      </c>
      <c r="B3611">
        <v>487.3</v>
      </c>
      <c r="C3611">
        <v>487.9</v>
      </c>
      <c r="D3611">
        <v>510</v>
      </c>
      <c r="E3611">
        <v>482.3</v>
      </c>
      <c r="F3611">
        <v>350760</v>
      </c>
      <c r="G3611">
        <v>-1.2999999999999999E-3</v>
      </c>
    </row>
    <row r="3612" spans="1:7" x14ac:dyDescent="0.2">
      <c r="A3612" s="1">
        <v>41751</v>
      </c>
      <c r="B3612">
        <v>487.9</v>
      </c>
      <c r="C3612">
        <v>495.2</v>
      </c>
      <c r="D3612">
        <v>520.5</v>
      </c>
      <c r="E3612">
        <v>483.4</v>
      </c>
      <c r="F3612">
        <v>386240</v>
      </c>
      <c r="G3612">
        <v>-1.46E-2</v>
      </c>
    </row>
    <row r="3613" spans="1:7" x14ac:dyDescent="0.2">
      <c r="A3613" s="1">
        <v>41750</v>
      </c>
      <c r="B3613">
        <v>495.2</v>
      </c>
      <c r="C3613">
        <v>498.5</v>
      </c>
      <c r="D3613">
        <v>524.70000000000005</v>
      </c>
      <c r="E3613">
        <v>490.7</v>
      </c>
      <c r="F3613">
        <v>257250</v>
      </c>
      <c r="G3613">
        <v>-6.7000000000000002E-3</v>
      </c>
    </row>
    <row r="3614" spans="1:7" x14ac:dyDescent="0.2">
      <c r="A3614" s="1">
        <v>41749</v>
      </c>
      <c r="B3614">
        <v>498.5</v>
      </c>
      <c r="C3614">
        <v>506</v>
      </c>
      <c r="D3614">
        <v>522.20000000000005</v>
      </c>
      <c r="E3614">
        <v>488.7</v>
      </c>
      <c r="F3614">
        <v>530610</v>
      </c>
      <c r="G3614">
        <v>-1.4800000000000001E-2</v>
      </c>
    </row>
    <row r="3615" spans="1:7" x14ac:dyDescent="0.2">
      <c r="A3615" s="1">
        <v>41748</v>
      </c>
      <c r="B3615">
        <v>506</v>
      </c>
      <c r="C3615">
        <v>485.5</v>
      </c>
      <c r="D3615">
        <v>516.9</v>
      </c>
      <c r="E3615">
        <v>473.2</v>
      </c>
      <c r="F3615">
        <v>318440.00000000006</v>
      </c>
      <c r="G3615">
        <v>4.2200000000000001E-2</v>
      </c>
    </row>
    <row r="3616" spans="1:7" x14ac:dyDescent="0.2">
      <c r="A3616" s="1">
        <v>41747</v>
      </c>
      <c r="B3616">
        <v>485.5</v>
      </c>
      <c r="C3616">
        <v>502</v>
      </c>
      <c r="D3616">
        <v>512.20000000000005</v>
      </c>
      <c r="E3616">
        <v>472</v>
      </c>
      <c r="F3616">
        <v>300960</v>
      </c>
      <c r="G3616">
        <v>-3.2800000000000003E-2</v>
      </c>
    </row>
    <row r="3617" spans="1:7" x14ac:dyDescent="0.2">
      <c r="A3617" s="1">
        <v>41746</v>
      </c>
      <c r="B3617">
        <v>502</v>
      </c>
      <c r="C3617">
        <v>537</v>
      </c>
      <c r="D3617">
        <v>537</v>
      </c>
      <c r="E3617">
        <v>486.9</v>
      </c>
      <c r="F3617">
        <v>0</v>
      </c>
      <c r="G3617">
        <v>-6.5100000000000005E-2</v>
      </c>
    </row>
    <row r="3618" spans="1:7" x14ac:dyDescent="0.2">
      <c r="A3618" s="1">
        <v>41745</v>
      </c>
      <c r="B3618">
        <v>537</v>
      </c>
      <c r="C3618">
        <v>526.4</v>
      </c>
      <c r="D3618">
        <v>549</v>
      </c>
      <c r="E3618">
        <v>496.1</v>
      </c>
      <c r="F3618">
        <v>48360</v>
      </c>
      <c r="G3618">
        <v>0.02</v>
      </c>
    </row>
    <row r="3619" spans="1:7" x14ac:dyDescent="0.2">
      <c r="A3619" s="1">
        <v>41744</v>
      </c>
      <c r="B3619">
        <v>526.4</v>
      </c>
      <c r="C3619">
        <v>478.4</v>
      </c>
      <c r="D3619">
        <v>526.6</v>
      </c>
      <c r="E3619">
        <v>466.4</v>
      </c>
      <c r="F3619">
        <v>0</v>
      </c>
      <c r="G3619">
        <v>0.1004</v>
      </c>
    </row>
    <row r="3620" spans="1:7" x14ac:dyDescent="0.2">
      <c r="A3620" s="1">
        <v>41743</v>
      </c>
      <c r="B3620">
        <v>478.4</v>
      </c>
      <c r="C3620">
        <v>427.6</v>
      </c>
      <c r="D3620">
        <v>497.8</v>
      </c>
      <c r="E3620">
        <v>420.1</v>
      </c>
      <c r="F3620">
        <v>472440</v>
      </c>
      <c r="G3620">
        <v>0.1188</v>
      </c>
    </row>
    <row r="3621" spans="1:7" x14ac:dyDescent="0.2">
      <c r="A3621" s="1">
        <v>41742</v>
      </c>
      <c r="B3621">
        <v>427.6</v>
      </c>
      <c r="C3621">
        <v>437.6</v>
      </c>
      <c r="D3621">
        <v>454.1</v>
      </c>
      <c r="E3621">
        <v>409.9</v>
      </c>
      <c r="F3621">
        <v>482090</v>
      </c>
      <c r="G3621">
        <v>-2.3E-2</v>
      </c>
    </row>
    <row r="3622" spans="1:7" x14ac:dyDescent="0.2">
      <c r="A3622" s="1">
        <v>41741</v>
      </c>
      <c r="B3622">
        <v>437.6</v>
      </c>
      <c r="C3622">
        <v>435.1</v>
      </c>
      <c r="D3622">
        <v>469.8</v>
      </c>
      <c r="E3622">
        <v>428</v>
      </c>
      <c r="F3622">
        <v>98610.000000000015</v>
      </c>
      <c r="G3622">
        <v>5.7999999999999996E-3</v>
      </c>
    </row>
    <row r="3623" spans="1:7" x14ac:dyDescent="0.2">
      <c r="A3623" s="1">
        <v>41740</v>
      </c>
      <c r="B3623">
        <v>435.1</v>
      </c>
      <c r="C3623">
        <v>384.6</v>
      </c>
      <c r="D3623">
        <v>450.4</v>
      </c>
      <c r="E3623">
        <v>355.7</v>
      </c>
      <c r="F3623">
        <v>82560</v>
      </c>
      <c r="G3623">
        <v>0.1313</v>
      </c>
    </row>
    <row r="3624" spans="1:7" x14ac:dyDescent="0.2">
      <c r="A3624" s="1">
        <v>41739</v>
      </c>
      <c r="B3624">
        <v>384.6</v>
      </c>
      <c r="C3624">
        <v>457.3</v>
      </c>
      <c r="D3624">
        <v>463.5</v>
      </c>
      <c r="E3624">
        <v>384.6</v>
      </c>
      <c r="F3624">
        <v>237250</v>
      </c>
      <c r="G3624">
        <v>-0.159</v>
      </c>
    </row>
    <row r="3625" spans="1:7" x14ac:dyDescent="0.2">
      <c r="A3625" s="1">
        <v>41738</v>
      </c>
      <c r="B3625">
        <v>457.3</v>
      </c>
      <c r="C3625">
        <v>466.6</v>
      </c>
      <c r="D3625">
        <v>479.7</v>
      </c>
      <c r="E3625">
        <v>451.1</v>
      </c>
      <c r="F3625">
        <v>341440</v>
      </c>
      <c r="G3625">
        <v>-1.9800000000000002E-2</v>
      </c>
    </row>
    <row r="3626" spans="1:7" x14ac:dyDescent="0.2">
      <c r="A3626" s="1">
        <v>41737</v>
      </c>
      <c r="B3626">
        <v>466.6</v>
      </c>
      <c r="C3626">
        <v>462.4</v>
      </c>
      <c r="D3626">
        <v>480.7</v>
      </c>
      <c r="E3626">
        <v>457.6</v>
      </c>
      <c r="F3626">
        <v>355810</v>
      </c>
      <c r="G3626">
        <v>8.9999999999999993E-3</v>
      </c>
    </row>
    <row r="3627" spans="1:7" x14ac:dyDescent="0.2">
      <c r="A3627" s="1">
        <v>41736</v>
      </c>
      <c r="B3627">
        <v>462.4</v>
      </c>
      <c r="C3627">
        <v>455.7</v>
      </c>
      <c r="D3627">
        <v>485.1</v>
      </c>
      <c r="E3627">
        <v>448</v>
      </c>
      <c r="F3627">
        <v>375250</v>
      </c>
      <c r="G3627">
        <v>1.47E-2</v>
      </c>
    </row>
    <row r="3628" spans="1:7" x14ac:dyDescent="0.2">
      <c r="A3628" s="1">
        <v>41735</v>
      </c>
      <c r="B3628">
        <v>455.7</v>
      </c>
      <c r="C3628">
        <v>456.6</v>
      </c>
      <c r="D3628">
        <v>472.4</v>
      </c>
      <c r="E3628">
        <v>446.3</v>
      </c>
      <c r="F3628">
        <v>211810</v>
      </c>
      <c r="G3628">
        <v>-2.0999999999999999E-3</v>
      </c>
    </row>
    <row r="3629" spans="1:7" x14ac:dyDescent="0.2">
      <c r="A3629" s="1">
        <v>41734</v>
      </c>
      <c r="B3629">
        <v>456.6</v>
      </c>
      <c r="C3629">
        <v>444.4</v>
      </c>
      <c r="D3629">
        <v>461.2</v>
      </c>
      <c r="E3629">
        <v>439.4</v>
      </c>
      <c r="F3629">
        <v>18560</v>
      </c>
      <c r="G3629">
        <v>2.76E-2</v>
      </c>
    </row>
    <row r="3630" spans="1:7" x14ac:dyDescent="0.2">
      <c r="A3630" s="1">
        <v>41733</v>
      </c>
      <c r="B3630">
        <v>444.4</v>
      </c>
      <c r="C3630">
        <v>436.3</v>
      </c>
      <c r="D3630">
        <v>456.5</v>
      </c>
      <c r="E3630">
        <v>415.5</v>
      </c>
      <c r="F3630">
        <v>146490</v>
      </c>
      <c r="G3630">
        <v>1.8499999999999999E-2</v>
      </c>
    </row>
    <row r="3631" spans="1:7" x14ac:dyDescent="0.2">
      <c r="A3631" s="1">
        <v>41732</v>
      </c>
      <c r="B3631">
        <v>436.3</v>
      </c>
      <c r="C3631">
        <v>424.4</v>
      </c>
      <c r="D3631">
        <v>448.7</v>
      </c>
      <c r="E3631">
        <v>386.7</v>
      </c>
      <c r="F3631">
        <v>8039.9999999999991</v>
      </c>
      <c r="G3631">
        <v>2.81E-2</v>
      </c>
    </row>
    <row r="3632" spans="1:7" x14ac:dyDescent="0.2">
      <c r="A3632" s="1">
        <v>41731</v>
      </c>
      <c r="B3632">
        <v>424.4</v>
      </c>
      <c r="C3632">
        <v>463.5</v>
      </c>
      <c r="D3632">
        <v>480.3</v>
      </c>
      <c r="E3632">
        <v>409.3</v>
      </c>
      <c r="F3632">
        <v>166440</v>
      </c>
      <c r="G3632">
        <v>-8.43E-2</v>
      </c>
    </row>
    <row r="3633" spans="1:7" x14ac:dyDescent="0.2">
      <c r="A3633" s="1">
        <v>41730</v>
      </c>
      <c r="B3633">
        <v>463.5</v>
      </c>
      <c r="C3633">
        <v>444.7</v>
      </c>
      <c r="D3633">
        <v>487.4</v>
      </c>
      <c r="E3633">
        <v>438</v>
      </c>
      <c r="F3633">
        <v>385090</v>
      </c>
      <c r="G3633">
        <v>4.2299999999999997E-2</v>
      </c>
    </row>
    <row r="3634" spans="1:7" x14ac:dyDescent="0.2">
      <c r="A3634" s="1">
        <v>41729</v>
      </c>
      <c r="B3634">
        <v>444.7</v>
      </c>
      <c r="C3634">
        <v>446.9</v>
      </c>
      <c r="D3634">
        <v>473.4</v>
      </c>
      <c r="E3634">
        <v>422.5</v>
      </c>
      <c r="F3634">
        <v>62250.000000000007</v>
      </c>
      <c r="G3634">
        <v>-5.1000000000000004E-3</v>
      </c>
    </row>
    <row r="3635" spans="1:7" x14ac:dyDescent="0.2">
      <c r="A3635" s="1">
        <v>41728</v>
      </c>
      <c r="B3635">
        <v>446.9</v>
      </c>
      <c r="C3635">
        <v>477.1</v>
      </c>
      <c r="D3635">
        <v>479</v>
      </c>
      <c r="E3635">
        <v>424</v>
      </c>
      <c r="F3635">
        <v>331960</v>
      </c>
      <c r="G3635">
        <v>-6.3299999999999995E-2</v>
      </c>
    </row>
    <row r="3636" spans="1:7" x14ac:dyDescent="0.2">
      <c r="A3636" s="1">
        <v>41727</v>
      </c>
      <c r="B3636">
        <v>477.1</v>
      </c>
      <c r="C3636">
        <v>482.6</v>
      </c>
      <c r="D3636">
        <v>494.3</v>
      </c>
      <c r="E3636">
        <v>473.8</v>
      </c>
      <c r="F3636">
        <v>124410</v>
      </c>
      <c r="G3636">
        <v>-1.14E-2</v>
      </c>
    </row>
    <row r="3637" spans="1:7" x14ac:dyDescent="0.2">
      <c r="A3637" s="1">
        <v>41726</v>
      </c>
      <c r="B3637">
        <v>482.6</v>
      </c>
      <c r="C3637">
        <v>460.5</v>
      </c>
      <c r="D3637">
        <v>515</v>
      </c>
      <c r="E3637">
        <v>453.8</v>
      </c>
      <c r="F3637">
        <v>45210</v>
      </c>
      <c r="G3637">
        <v>4.8099999999999997E-2</v>
      </c>
    </row>
    <row r="3638" spans="1:7" x14ac:dyDescent="0.2">
      <c r="A3638" s="1">
        <v>41725</v>
      </c>
      <c r="B3638">
        <v>460.5</v>
      </c>
      <c r="C3638">
        <v>562.5</v>
      </c>
      <c r="D3638">
        <v>567.79999999999995</v>
      </c>
      <c r="E3638">
        <v>460.5</v>
      </c>
      <c r="F3638">
        <v>294840</v>
      </c>
      <c r="G3638">
        <v>-0.18129999999999999</v>
      </c>
    </row>
    <row r="3639" spans="1:7" x14ac:dyDescent="0.2">
      <c r="A3639" s="1">
        <v>41724</v>
      </c>
      <c r="B3639">
        <v>562.5</v>
      </c>
      <c r="C3639">
        <v>562.9</v>
      </c>
      <c r="D3639">
        <v>575.4</v>
      </c>
      <c r="E3639">
        <v>546.29999999999995</v>
      </c>
      <c r="F3639">
        <v>263410</v>
      </c>
      <c r="G3639">
        <v>-8.0000000000000004E-4</v>
      </c>
    </row>
    <row r="3640" spans="1:7" x14ac:dyDescent="0.2">
      <c r="A3640" s="1">
        <v>41723</v>
      </c>
      <c r="B3640">
        <v>562.9</v>
      </c>
      <c r="C3640">
        <v>567.6</v>
      </c>
      <c r="D3640">
        <v>569.70000000000005</v>
      </c>
      <c r="E3640">
        <v>550.4</v>
      </c>
      <c r="F3640">
        <v>336690</v>
      </c>
      <c r="G3640">
        <v>-8.2000000000000007E-3</v>
      </c>
    </row>
    <row r="3641" spans="1:7" x14ac:dyDescent="0.2">
      <c r="A3641" s="1">
        <v>41722</v>
      </c>
      <c r="B3641">
        <v>567.6</v>
      </c>
      <c r="C3641">
        <v>551.20000000000005</v>
      </c>
      <c r="D3641">
        <v>572.5</v>
      </c>
      <c r="E3641">
        <v>531.29999999999995</v>
      </c>
      <c r="F3641">
        <v>245890</v>
      </c>
      <c r="G3641">
        <v>2.98E-2</v>
      </c>
    </row>
    <row r="3642" spans="1:7" x14ac:dyDescent="0.2">
      <c r="A3642" s="1">
        <v>41721</v>
      </c>
      <c r="B3642">
        <v>551.20000000000005</v>
      </c>
      <c r="C3642">
        <v>564.29999999999995</v>
      </c>
      <c r="D3642">
        <v>564.29999999999995</v>
      </c>
      <c r="E3642">
        <v>538.6</v>
      </c>
      <c r="F3642">
        <v>53690</v>
      </c>
      <c r="G3642">
        <v>-2.3400000000000001E-2</v>
      </c>
    </row>
    <row r="3643" spans="1:7" x14ac:dyDescent="0.2">
      <c r="A3643" s="1">
        <v>41720</v>
      </c>
      <c r="B3643">
        <v>564.29999999999995</v>
      </c>
      <c r="C3643">
        <v>549.6</v>
      </c>
      <c r="D3643">
        <v>570</v>
      </c>
      <c r="E3643">
        <v>537.20000000000005</v>
      </c>
      <c r="F3643">
        <v>290290</v>
      </c>
      <c r="G3643">
        <v>2.6800000000000001E-2</v>
      </c>
    </row>
    <row r="3644" spans="1:7" x14ac:dyDescent="0.2">
      <c r="A3644" s="1">
        <v>41719</v>
      </c>
      <c r="B3644">
        <v>549.6</v>
      </c>
      <c r="C3644">
        <v>566</v>
      </c>
      <c r="D3644">
        <v>587.4</v>
      </c>
      <c r="E3644">
        <v>540.20000000000005</v>
      </c>
      <c r="F3644">
        <v>313240</v>
      </c>
      <c r="G3644">
        <v>-2.9000000000000001E-2</v>
      </c>
    </row>
    <row r="3645" spans="1:7" x14ac:dyDescent="0.2">
      <c r="A3645" s="1">
        <v>41718</v>
      </c>
      <c r="B3645">
        <v>566</v>
      </c>
      <c r="C3645">
        <v>595</v>
      </c>
      <c r="D3645">
        <v>598.4</v>
      </c>
      <c r="E3645">
        <v>560.29999999999995</v>
      </c>
      <c r="F3645">
        <v>101760</v>
      </c>
      <c r="G3645">
        <v>-4.87E-2</v>
      </c>
    </row>
    <row r="3646" spans="1:7" x14ac:dyDescent="0.2">
      <c r="A3646" s="1">
        <v>41717</v>
      </c>
      <c r="B3646">
        <v>595</v>
      </c>
      <c r="C3646">
        <v>598.9</v>
      </c>
      <c r="D3646">
        <v>607.1</v>
      </c>
      <c r="E3646">
        <v>590.1</v>
      </c>
      <c r="F3646">
        <v>207640</v>
      </c>
      <c r="G3646">
        <v>-6.6E-3</v>
      </c>
    </row>
    <row r="3647" spans="1:7" x14ac:dyDescent="0.2">
      <c r="A3647" s="1">
        <v>41716</v>
      </c>
      <c r="B3647">
        <v>598.9</v>
      </c>
      <c r="C3647">
        <v>606.4</v>
      </c>
      <c r="D3647">
        <v>611.70000000000005</v>
      </c>
      <c r="E3647">
        <v>585.70000000000005</v>
      </c>
      <c r="F3647">
        <v>237250</v>
      </c>
      <c r="G3647">
        <v>-1.23E-2</v>
      </c>
    </row>
    <row r="3648" spans="1:7" x14ac:dyDescent="0.2">
      <c r="A3648" s="1">
        <v>41715</v>
      </c>
      <c r="B3648">
        <v>606.4</v>
      </c>
      <c r="C3648">
        <v>619.1</v>
      </c>
      <c r="D3648">
        <v>622.5</v>
      </c>
      <c r="E3648">
        <v>602.70000000000005</v>
      </c>
      <c r="F3648">
        <v>207640</v>
      </c>
      <c r="G3648">
        <v>-2.06E-2</v>
      </c>
    </row>
    <row r="3649" spans="1:7" x14ac:dyDescent="0.2">
      <c r="A3649" s="1">
        <v>41714</v>
      </c>
      <c r="B3649">
        <v>619.1</v>
      </c>
      <c r="C3649">
        <v>624</v>
      </c>
      <c r="D3649">
        <v>627.29999999999995</v>
      </c>
      <c r="E3649">
        <v>613.20000000000005</v>
      </c>
      <c r="F3649">
        <v>99000</v>
      </c>
      <c r="G3649">
        <v>-7.7999999999999996E-3</v>
      </c>
    </row>
    <row r="3650" spans="1:7" x14ac:dyDescent="0.2">
      <c r="A3650" s="1">
        <v>41713</v>
      </c>
      <c r="B3650">
        <v>624</v>
      </c>
      <c r="C3650">
        <v>614</v>
      </c>
      <c r="D3650">
        <v>628.79999999999995</v>
      </c>
      <c r="E3650">
        <v>609.20000000000005</v>
      </c>
      <c r="F3650">
        <v>159160</v>
      </c>
      <c r="G3650">
        <v>1.6299999999999999E-2</v>
      </c>
    </row>
    <row r="3651" spans="1:7" x14ac:dyDescent="0.2">
      <c r="A3651" s="1">
        <v>41712</v>
      </c>
      <c r="B3651">
        <v>614</v>
      </c>
      <c r="C3651">
        <v>625</v>
      </c>
      <c r="D3651">
        <v>631.20000000000005</v>
      </c>
      <c r="E3651">
        <v>610.6</v>
      </c>
      <c r="F3651">
        <v>0</v>
      </c>
      <c r="G3651">
        <v>-1.7600000000000001E-2</v>
      </c>
    </row>
    <row r="3652" spans="1:7" x14ac:dyDescent="0.2">
      <c r="A3652" s="1">
        <v>41711</v>
      </c>
      <c r="B3652">
        <v>625</v>
      </c>
      <c r="C3652">
        <v>619.4</v>
      </c>
      <c r="D3652">
        <v>636.1</v>
      </c>
      <c r="E3652">
        <v>616.1</v>
      </c>
      <c r="F3652">
        <v>139810</v>
      </c>
      <c r="G3652">
        <v>9.1000000000000004E-3</v>
      </c>
    </row>
    <row r="3653" spans="1:7" x14ac:dyDescent="0.2">
      <c r="A3653" s="1">
        <v>41710</v>
      </c>
      <c r="B3653">
        <v>619.4</v>
      </c>
      <c r="C3653">
        <v>608.70000000000005</v>
      </c>
      <c r="D3653">
        <v>640.79999999999995</v>
      </c>
      <c r="E3653">
        <v>608.20000000000005</v>
      </c>
      <c r="F3653">
        <v>64000</v>
      </c>
      <c r="G3653">
        <v>1.7600000000000001E-2</v>
      </c>
    </row>
    <row r="3654" spans="1:7" x14ac:dyDescent="0.2">
      <c r="A3654" s="1">
        <v>41709</v>
      </c>
      <c r="B3654">
        <v>608.70000000000005</v>
      </c>
      <c r="C3654">
        <v>613</v>
      </c>
      <c r="D3654">
        <v>619.70000000000005</v>
      </c>
      <c r="E3654">
        <v>599.9</v>
      </c>
      <c r="F3654">
        <v>104490</v>
      </c>
      <c r="G3654">
        <v>-7.0000000000000001E-3</v>
      </c>
    </row>
    <row r="3655" spans="1:7" x14ac:dyDescent="0.2">
      <c r="A3655" s="1">
        <v>41708</v>
      </c>
      <c r="B3655">
        <v>613</v>
      </c>
      <c r="C3655">
        <v>627</v>
      </c>
      <c r="D3655">
        <v>633.70000000000005</v>
      </c>
      <c r="E3655">
        <v>594.70000000000005</v>
      </c>
      <c r="F3655">
        <v>165690</v>
      </c>
      <c r="G3655">
        <v>-2.2499999999999999E-2</v>
      </c>
    </row>
    <row r="3656" spans="1:7" x14ac:dyDescent="0.2">
      <c r="A3656" s="1">
        <v>41707</v>
      </c>
      <c r="B3656">
        <v>627</v>
      </c>
      <c r="C3656">
        <v>609.20000000000005</v>
      </c>
      <c r="D3656">
        <v>637.6</v>
      </c>
      <c r="E3656">
        <v>598.5</v>
      </c>
      <c r="F3656">
        <v>185250</v>
      </c>
      <c r="G3656">
        <v>2.93E-2</v>
      </c>
    </row>
    <row r="3657" spans="1:7" x14ac:dyDescent="0.2">
      <c r="A3657" s="1">
        <v>41706</v>
      </c>
      <c r="B3657">
        <v>609.20000000000005</v>
      </c>
      <c r="C3657">
        <v>616.70000000000005</v>
      </c>
      <c r="D3657">
        <v>625.70000000000005</v>
      </c>
      <c r="E3657">
        <v>588.6</v>
      </c>
      <c r="F3657">
        <v>36890</v>
      </c>
      <c r="G3657">
        <v>-1.2200000000000001E-2</v>
      </c>
    </row>
    <row r="3658" spans="1:7" x14ac:dyDescent="0.2">
      <c r="A3658" s="1">
        <v>41705</v>
      </c>
      <c r="B3658">
        <v>616.70000000000005</v>
      </c>
      <c r="C3658">
        <v>648.29999999999995</v>
      </c>
      <c r="D3658">
        <v>655.20000000000005</v>
      </c>
      <c r="E3658">
        <v>600.29999999999995</v>
      </c>
      <c r="F3658">
        <v>79560</v>
      </c>
      <c r="G3658">
        <v>-4.8599999999999997E-2</v>
      </c>
    </row>
    <row r="3659" spans="1:7" x14ac:dyDescent="0.2">
      <c r="A3659" s="1">
        <v>41704</v>
      </c>
      <c r="B3659">
        <v>648.29999999999995</v>
      </c>
      <c r="C3659">
        <v>658.3</v>
      </c>
      <c r="D3659">
        <v>661.8</v>
      </c>
      <c r="E3659">
        <v>636.20000000000005</v>
      </c>
      <c r="F3659">
        <v>14489.999999999998</v>
      </c>
      <c r="G3659">
        <v>-1.5299999999999999E-2</v>
      </c>
    </row>
    <row r="3660" spans="1:7" x14ac:dyDescent="0.2">
      <c r="A3660" s="1">
        <v>41703</v>
      </c>
      <c r="B3660">
        <v>658.3</v>
      </c>
      <c r="C3660">
        <v>661.8</v>
      </c>
      <c r="D3660">
        <v>666</v>
      </c>
      <c r="E3660">
        <v>636.79999999999995</v>
      </c>
      <c r="F3660">
        <v>32760</v>
      </c>
      <c r="G3660">
        <v>-5.4000000000000003E-3</v>
      </c>
    </row>
    <row r="3661" spans="1:7" x14ac:dyDescent="0.2">
      <c r="A3661" s="1">
        <v>41702</v>
      </c>
      <c r="B3661">
        <v>661.8</v>
      </c>
      <c r="C3661">
        <v>662.2</v>
      </c>
      <c r="D3661">
        <v>686.2</v>
      </c>
      <c r="E3661">
        <v>645.20000000000005</v>
      </c>
      <c r="F3661">
        <v>50690.000000000007</v>
      </c>
      <c r="G3661">
        <v>-5.0000000000000001E-4</v>
      </c>
    </row>
    <row r="3662" spans="1:7" x14ac:dyDescent="0.2">
      <c r="A3662" s="1">
        <v>41701</v>
      </c>
      <c r="B3662">
        <v>662.2</v>
      </c>
      <c r="C3662">
        <v>544.6</v>
      </c>
      <c r="D3662">
        <v>695.4</v>
      </c>
      <c r="E3662">
        <v>545.4</v>
      </c>
      <c r="F3662">
        <v>32760</v>
      </c>
      <c r="G3662">
        <v>0.216</v>
      </c>
    </row>
    <row r="3663" spans="1:7" x14ac:dyDescent="0.2">
      <c r="A3663" s="1">
        <v>41700</v>
      </c>
      <c r="B3663">
        <v>544.6</v>
      </c>
      <c r="C3663">
        <v>557.4</v>
      </c>
      <c r="D3663">
        <v>562.9</v>
      </c>
      <c r="E3663">
        <v>541.5</v>
      </c>
      <c r="F3663">
        <v>68890</v>
      </c>
      <c r="G3663">
        <v>-2.3E-2</v>
      </c>
    </row>
    <row r="3664" spans="1:7" x14ac:dyDescent="0.2">
      <c r="A3664" s="1">
        <v>41699</v>
      </c>
      <c r="B3664">
        <v>557.4</v>
      </c>
      <c r="C3664">
        <v>573.9</v>
      </c>
      <c r="D3664">
        <v>564.1</v>
      </c>
      <c r="E3664">
        <v>262.8</v>
      </c>
      <c r="F3664">
        <v>16000</v>
      </c>
      <c r="G3664">
        <v>-2.8799999999999999E-2</v>
      </c>
    </row>
    <row r="3665" spans="1:7" x14ac:dyDescent="0.2">
      <c r="A3665" s="1">
        <v>41698</v>
      </c>
      <c r="B3665">
        <v>573.9</v>
      </c>
      <c r="C3665">
        <v>596.5</v>
      </c>
      <c r="D3665">
        <v>599</v>
      </c>
      <c r="E3665">
        <v>570</v>
      </c>
      <c r="F3665">
        <v>26010</v>
      </c>
      <c r="G3665">
        <v>-3.78E-2</v>
      </c>
    </row>
    <row r="3666" spans="1:7" x14ac:dyDescent="0.2">
      <c r="A3666" s="1">
        <v>41697</v>
      </c>
      <c r="B3666">
        <v>596.5</v>
      </c>
      <c r="C3666">
        <v>593.1</v>
      </c>
      <c r="D3666">
        <v>629.9</v>
      </c>
      <c r="E3666">
        <v>580.5</v>
      </c>
      <c r="F3666">
        <v>25000</v>
      </c>
      <c r="G3666">
        <v>5.5999999999999999E-3</v>
      </c>
    </row>
    <row r="3667" spans="1:7" x14ac:dyDescent="0.2">
      <c r="A3667" s="1">
        <v>41696</v>
      </c>
      <c r="B3667">
        <v>593.1</v>
      </c>
      <c r="C3667">
        <v>135.80000000000001</v>
      </c>
      <c r="D3667">
        <v>650</v>
      </c>
      <c r="E3667">
        <v>522.79999999999995</v>
      </c>
      <c r="F3667">
        <v>36000</v>
      </c>
      <c r="G3667">
        <v>3.3683999999999998</v>
      </c>
    </row>
    <row r="3668" spans="1:7" x14ac:dyDescent="0.2">
      <c r="A3668" s="1">
        <v>41695</v>
      </c>
      <c r="B3668">
        <v>135.80000000000001</v>
      </c>
      <c r="C3668">
        <v>174</v>
      </c>
      <c r="D3668">
        <v>174.6</v>
      </c>
      <c r="E3668">
        <v>102.3</v>
      </c>
      <c r="F3668">
        <v>1308490</v>
      </c>
      <c r="G3668">
        <v>-0.21970000000000001</v>
      </c>
    </row>
    <row r="3669" spans="1:7" x14ac:dyDescent="0.2">
      <c r="A3669" s="1">
        <v>41694</v>
      </c>
      <c r="B3669">
        <v>174</v>
      </c>
      <c r="C3669">
        <v>310.2</v>
      </c>
      <c r="D3669">
        <v>316.89999999999998</v>
      </c>
      <c r="E3669">
        <v>131.9</v>
      </c>
      <c r="F3669">
        <v>1141440</v>
      </c>
      <c r="G3669">
        <v>-0.439</v>
      </c>
    </row>
    <row r="3670" spans="1:7" x14ac:dyDescent="0.2">
      <c r="A3670" s="1">
        <v>41693</v>
      </c>
      <c r="B3670">
        <v>310.2</v>
      </c>
      <c r="C3670">
        <v>255.6</v>
      </c>
      <c r="D3670">
        <v>349.1</v>
      </c>
      <c r="E3670">
        <v>220.3</v>
      </c>
      <c r="F3670">
        <v>2120250</v>
      </c>
      <c r="G3670">
        <v>0.2135</v>
      </c>
    </row>
    <row r="3671" spans="1:7" x14ac:dyDescent="0.2">
      <c r="A3671" s="1">
        <v>41692</v>
      </c>
      <c r="B3671">
        <v>255.6</v>
      </c>
      <c r="C3671">
        <v>111.6</v>
      </c>
      <c r="D3671">
        <v>290.60000000000002</v>
      </c>
      <c r="E3671">
        <v>96.7</v>
      </c>
      <c r="F3671">
        <v>1226890</v>
      </c>
      <c r="G3671">
        <v>1.2910999999999999</v>
      </c>
    </row>
    <row r="3672" spans="1:7" x14ac:dyDescent="0.2">
      <c r="A3672" s="1">
        <v>41691</v>
      </c>
      <c r="B3672">
        <v>111.6</v>
      </c>
      <c r="C3672">
        <v>111.9</v>
      </c>
      <c r="D3672">
        <v>160.1</v>
      </c>
      <c r="E3672">
        <v>91.7</v>
      </c>
      <c r="F3672">
        <v>4872810</v>
      </c>
      <c r="G3672">
        <v>-3.2000000000000002E-3</v>
      </c>
    </row>
    <row r="3673" spans="1:7" x14ac:dyDescent="0.2">
      <c r="A3673" s="1">
        <v>41690</v>
      </c>
      <c r="B3673">
        <v>111.9</v>
      </c>
      <c r="C3673">
        <v>261.5</v>
      </c>
      <c r="D3673">
        <v>271.60000000000002</v>
      </c>
      <c r="E3673">
        <v>109.2</v>
      </c>
      <c r="F3673">
        <v>1839240.0000000002</v>
      </c>
      <c r="G3673">
        <v>-0.57210000000000005</v>
      </c>
    </row>
    <row r="3674" spans="1:7" x14ac:dyDescent="0.2">
      <c r="A3674" s="1">
        <v>41689</v>
      </c>
      <c r="B3674">
        <v>261.5</v>
      </c>
      <c r="C3674">
        <v>294</v>
      </c>
      <c r="D3674">
        <v>308.60000000000002</v>
      </c>
      <c r="E3674">
        <v>257.2</v>
      </c>
      <c r="F3674">
        <v>1575000</v>
      </c>
      <c r="G3674">
        <v>-0.1103</v>
      </c>
    </row>
    <row r="3675" spans="1:7" x14ac:dyDescent="0.2">
      <c r="A3675" s="1">
        <v>41688</v>
      </c>
      <c r="B3675">
        <v>294</v>
      </c>
      <c r="C3675">
        <v>272.3</v>
      </c>
      <c r="D3675">
        <v>370.1</v>
      </c>
      <c r="E3675">
        <v>248.3</v>
      </c>
      <c r="F3675">
        <v>4301440</v>
      </c>
      <c r="G3675">
        <v>7.9600000000000004E-2</v>
      </c>
    </row>
    <row r="3676" spans="1:7" x14ac:dyDescent="0.2">
      <c r="A3676" s="1">
        <v>41687</v>
      </c>
      <c r="B3676">
        <v>272.3</v>
      </c>
      <c r="C3676">
        <v>299.8</v>
      </c>
      <c r="D3676">
        <v>411.2</v>
      </c>
      <c r="E3676">
        <v>263.39999999999998</v>
      </c>
      <c r="F3676">
        <v>2263360</v>
      </c>
      <c r="G3676">
        <v>-9.1800000000000007E-2</v>
      </c>
    </row>
    <row r="3677" spans="1:7" x14ac:dyDescent="0.2">
      <c r="A3677" s="1">
        <v>41686</v>
      </c>
      <c r="B3677">
        <v>299.8</v>
      </c>
      <c r="C3677">
        <v>371.1</v>
      </c>
      <c r="D3677">
        <v>540</v>
      </c>
      <c r="E3677">
        <v>220.4</v>
      </c>
      <c r="F3677">
        <v>1551240.0000000002</v>
      </c>
      <c r="G3677">
        <v>-0.19209999999999999</v>
      </c>
    </row>
    <row r="3678" spans="1:7" x14ac:dyDescent="0.2">
      <c r="A3678" s="1">
        <v>41685</v>
      </c>
      <c r="B3678">
        <v>371.1</v>
      </c>
      <c r="C3678">
        <v>427.7</v>
      </c>
      <c r="D3678">
        <v>447.9</v>
      </c>
      <c r="E3678">
        <v>310.10000000000002</v>
      </c>
      <c r="F3678">
        <v>3138440</v>
      </c>
      <c r="G3678">
        <v>-0.13239999999999999</v>
      </c>
    </row>
    <row r="3679" spans="1:7" x14ac:dyDescent="0.2">
      <c r="A3679" s="1">
        <v>41684</v>
      </c>
      <c r="B3679">
        <v>427.7</v>
      </c>
      <c r="C3679">
        <v>451.4</v>
      </c>
      <c r="D3679">
        <v>500</v>
      </c>
      <c r="E3679">
        <v>302.2</v>
      </c>
      <c r="F3679">
        <v>5397239.9999999991</v>
      </c>
      <c r="G3679">
        <v>-5.2600000000000001E-2</v>
      </c>
    </row>
    <row r="3680" spans="1:7" x14ac:dyDescent="0.2">
      <c r="A3680" s="1">
        <v>41683</v>
      </c>
      <c r="B3680">
        <v>451.4</v>
      </c>
      <c r="C3680">
        <v>531.1</v>
      </c>
      <c r="D3680">
        <v>549.20000000000005</v>
      </c>
      <c r="E3680">
        <v>451.3</v>
      </c>
      <c r="F3680">
        <v>2720360</v>
      </c>
      <c r="G3680">
        <v>-0.15</v>
      </c>
    </row>
    <row r="3681" spans="1:7" x14ac:dyDescent="0.2">
      <c r="A3681" s="1">
        <v>41682</v>
      </c>
      <c r="B3681">
        <v>531.1</v>
      </c>
      <c r="C3681">
        <v>579</v>
      </c>
      <c r="D3681">
        <v>585.1</v>
      </c>
      <c r="E3681">
        <v>511.9</v>
      </c>
      <c r="F3681">
        <v>639000</v>
      </c>
      <c r="G3681">
        <v>-8.2600000000000007E-2</v>
      </c>
    </row>
    <row r="3682" spans="1:7" x14ac:dyDescent="0.2">
      <c r="A3682" s="1">
        <v>41681</v>
      </c>
      <c r="B3682">
        <v>579</v>
      </c>
      <c r="C3682">
        <v>582.6</v>
      </c>
      <c r="D3682">
        <v>609.70000000000005</v>
      </c>
      <c r="E3682">
        <v>550.20000000000005</v>
      </c>
      <c r="F3682">
        <v>1221290</v>
      </c>
      <c r="G3682">
        <v>-6.3E-3</v>
      </c>
    </row>
    <row r="3683" spans="1:7" x14ac:dyDescent="0.2">
      <c r="A3683" s="1">
        <v>41680</v>
      </c>
      <c r="B3683">
        <v>582.6</v>
      </c>
      <c r="C3683">
        <v>659.6</v>
      </c>
      <c r="D3683">
        <v>700</v>
      </c>
      <c r="E3683">
        <v>500</v>
      </c>
      <c r="F3683">
        <v>521690.00000000006</v>
      </c>
      <c r="G3683">
        <v>-0.1167</v>
      </c>
    </row>
    <row r="3684" spans="1:7" x14ac:dyDescent="0.2">
      <c r="A3684" s="1">
        <v>41679</v>
      </c>
      <c r="B3684">
        <v>659.6</v>
      </c>
      <c r="C3684">
        <v>648.79999999999995</v>
      </c>
      <c r="D3684">
        <v>694.1</v>
      </c>
      <c r="E3684">
        <v>622.5</v>
      </c>
      <c r="F3684">
        <v>1770210</v>
      </c>
      <c r="G3684">
        <v>1.66E-2</v>
      </c>
    </row>
    <row r="3685" spans="1:7" x14ac:dyDescent="0.2">
      <c r="A3685" s="1">
        <v>41678</v>
      </c>
      <c r="B3685">
        <v>648.79999999999995</v>
      </c>
      <c r="C3685">
        <v>695.7</v>
      </c>
      <c r="D3685">
        <v>719.3</v>
      </c>
      <c r="E3685">
        <v>632.1</v>
      </c>
      <c r="F3685">
        <v>2013440</v>
      </c>
      <c r="G3685">
        <v>-6.7400000000000002E-2</v>
      </c>
    </row>
    <row r="3686" spans="1:7" x14ac:dyDescent="0.2">
      <c r="A3686" s="1">
        <v>41677</v>
      </c>
      <c r="B3686">
        <v>695.7</v>
      </c>
      <c r="C3686">
        <v>828.9</v>
      </c>
      <c r="D3686">
        <v>833.1</v>
      </c>
      <c r="E3686">
        <v>651.70000000000005</v>
      </c>
      <c r="F3686">
        <v>4541810</v>
      </c>
      <c r="G3686">
        <v>-0.16070000000000001</v>
      </c>
    </row>
    <row r="3687" spans="1:7" x14ac:dyDescent="0.2">
      <c r="A3687" s="1">
        <v>41676</v>
      </c>
      <c r="B3687">
        <v>828.9</v>
      </c>
      <c r="C3687">
        <v>904.5</v>
      </c>
      <c r="D3687">
        <v>908.8</v>
      </c>
      <c r="E3687">
        <v>800.9</v>
      </c>
      <c r="F3687">
        <v>1116000</v>
      </c>
      <c r="G3687">
        <v>-8.3599999999999994E-2</v>
      </c>
    </row>
    <row r="3688" spans="1:7" x14ac:dyDescent="0.2">
      <c r="A3688" s="1">
        <v>41675</v>
      </c>
      <c r="B3688">
        <v>904.5</v>
      </c>
      <c r="C3688">
        <v>926.6</v>
      </c>
      <c r="D3688">
        <v>939.8</v>
      </c>
      <c r="E3688">
        <v>890</v>
      </c>
      <c r="F3688">
        <v>423360</v>
      </c>
      <c r="G3688">
        <v>-2.3900000000000001E-2</v>
      </c>
    </row>
    <row r="3689" spans="1:7" x14ac:dyDescent="0.2">
      <c r="A3689" s="1">
        <v>41674</v>
      </c>
      <c r="B3689">
        <v>926.6</v>
      </c>
      <c r="C3689">
        <v>931.7</v>
      </c>
      <c r="D3689">
        <v>949.1</v>
      </c>
      <c r="E3689">
        <v>900.8</v>
      </c>
      <c r="F3689">
        <v>281210</v>
      </c>
      <c r="G3689">
        <v>-5.4000000000000003E-3</v>
      </c>
    </row>
    <row r="3690" spans="1:7" x14ac:dyDescent="0.2">
      <c r="A3690" s="1">
        <v>41673</v>
      </c>
      <c r="B3690">
        <v>931.7</v>
      </c>
      <c r="C3690">
        <v>953.3</v>
      </c>
      <c r="D3690">
        <v>959.6</v>
      </c>
      <c r="E3690">
        <v>931.7</v>
      </c>
      <c r="F3690">
        <v>220410</v>
      </c>
      <c r="G3690">
        <v>-2.2700000000000001E-2</v>
      </c>
    </row>
    <row r="3691" spans="1:7" x14ac:dyDescent="0.2">
      <c r="A3691" s="1">
        <v>41672</v>
      </c>
      <c r="B3691">
        <v>953.3</v>
      </c>
      <c r="C3691">
        <v>940.4</v>
      </c>
      <c r="D3691">
        <v>959.4</v>
      </c>
      <c r="E3691">
        <v>934.4</v>
      </c>
      <c r="F3691">
        <v>91640</v>
      </c>
      <c r="G3691">
        <v>1.37E-2</v>
      </c>
    </row>
    <row r="3692" spans="1:7" x14ac:dyDescent="0.2">
      <c r="A3692" s="1">
        <v>41671</v>
      </c>
      <c r="B3692">
        <v>940.4</v>
      </c>
      <c r="C3692">
        <v>938.8</v>
      </c>
      <c r="D3692">
        <v>969.2</v>
      </c>
      <c r="E3692">
        <v>927.8</v>
      </c>
      <c r="F3692">
        <v>161690</v>
      </c>
      <c r="G3692">
        <v>1.6999999999999999E-3</v>
      </c>
    </row>
    <row r="3693" spans="1:7" x14ac:dyDescent="0.2">
      <c r="A3693" s="1">
        <v>41670</v>
      </c>
      <c r="B3693">
        <v>938.8</v>
      </c>
      <c r="C3693">
        <v>941.4</v>
      </c>
      <c r="D3693">
        <v>954.7</v>
      </c>
      <c r="E3693">
        <v>924.6</v>
      </c>
      <c r="F3693">
        <v>133610</v>
      </c>
      <c r="G3693">
        <v>-2.7000000000000001E-3</v>
      </c>
    </row>
    <row r="3694" spans="1:7" x14ac:dyDescent="0.2">
      <c r="A3694" s="1">
        <v>41669</v>
      </c>
      <c r="B3694">
        <v>941.4</v>
      </c>
      <c r="C3694">
        <v>925.7</v>
      </c>
      <c r="D3694">
        <v>953.2</v>
      </c>
      <c r="E3694">
        <v>909.5</v>
      </c>
      <c r="F3694">
        <v>233490</v>
      </c>
      <c r="G3694">
        <v>1.7000000000000001E-2</v>
      </c>
    </row>
    <row r="3695" spans="1:7" x14ac:dyDescent="0.2">
      <c r="A3695" s="1">
        <v>41668</v>
      </c>
      <c r="B3695">
        <v>925.7</v>
      </c>
      <c r="C3695">
        <v>932.7</v>
      </c>
      <c r="D3695">
        <v>950.6</v>
      </c>
      <c r="E3695">
        <v>918.9</v>
      </c>
      <c r="F3695">
        <v>386240</v>
      </c>
      <c r="G3695">
        <v>-7.4999999999999997E-3</v>
      </c>
    </row>
    <row r="3696" spans="1:7" x14ac:dyDescent="0.2">
      <c r="A3696" s="1">
        <v>41667</v>
      </c>
      <c r="B3696">
        <v>932.7</v>
      </c>
      <c r="C3696">
        <v>943.5</v>
      </c>
      <c r="D3696">
        <v>972.6</v>
      </c>
      <c r="E3696">
        <v>911.7</v>
      </c>
      <c r="F3696">
        <v>426810</v>
      </c>
      <c r="G3696">
        <v>-1.15E-2</v>
      </c>
    </row>
    <row r="3697" spans="1:7" x14ac:dyDescent="0.2">
      <c r="A3697" s="1">
        <v>41666</v>
      </c>
      <c r="B3697">
        <v>943.5</v>
      </c>
      <c r="C3697">
        <v>1007</v>
      </c>
      <c r="D3697">
        <v>1021.5</v>
      </c>
      <c r="E3697">
        <v>937.2</v>
      </c>
      <c r="F3697">
        <v>274890</v>
      </c>
      <c r="G3697">
        <v>-6.3E-2</v>
      </c>
    </row>
    <row r="3698" spans="1:7" x14ac:dyDescent="0.2">
      <c r="A3698" s="1">
        <v>41665</v>
      </c>
      <c r="B3698">
        <v>1007</v>
      </c>
      <c r="C3698">
        <v>961</v>
      </c>
      <c r="D3698">
        <v>1038.0999999999999</v>
      </c>
      <c r="E3698">
        <v>950.7</v>
      </c>
      <c r="F3698">
        <v>91490</v>
      </c>
      <c r="G3698">
        <v>4.7800000000000002E-2</v>
      </c>
    </row>
    <row r="3699" spans="1:7" x14ac:dyDescent="0.2">
      <c r="A3699" s="1">
        <v>41664</v>
      </c>
      <c r="B3699">
        <v>961</v>
      </c>
      <c r="C3699">
        <v>916.5</v>
      </c>
      <c r="D3699">
        <v>978.4</v>
      </c>
      <c r="E3699">
        <v>915.9</v>
      </c>
      <c r="F3699">
        <v>147240</v>
      </c>
      <c r="G3699">
        <v>4.8599999999999997E-2</v>
      </c>
    </row>
    <row r="3700" spans="1:7" x14ac:dyDescent="0.2">
      <c r="A3700" s="1">
        <v>41663</v>
      </c>
      <c r="B3700">
        <v>916.5</v>
      </c>
      <c r="C3700">
        <v>944.2</v>
      </c>
      <c r="D3700">
        <v>949.5</v>
      </c>
      <c r="E3700">
        <v>902.9</v>
      </c>
      <c r="F3700">
        <v>124000</v>
      </c>
      <c r="G3700">
        <v>-2.92E-2</v>
      </c>
    </row>
    <row r="3701" spans="1:7" x14ac:dyDescent="0.2">
      <c r="A3701" s="1">
        <v>41662</v>
      </c>
      <c r="B3701">
        <v>944.2</v>
      </c>
      <c r="C3701">
        <v>951</v>
      </c>
      <c r="D3701">
        <v>958.1</v>
      </c>
      <c r="E3701">
        <v>936.3</v>
      </c>
      <c r="F3701">
        <v>191090</v>
      </c>
      <c r="G3701">
        <v>-7.1000000000000004E-3</v>
      </c>
    </row>
    <row r="3702" spans="1:7" x14ac:dyDescent="0.2">
      <c r="A3702" s="1">
        <v>41661</v>
      </c>
      <c r="B3702">
        <v>951</v>
      </c>
      <c r="C3702">
        <v>962.2</v>
      </c>
      <c r="D3702">
        <v>973.9</v>
      </c>
      <c r="E3702">
        <v>935</v>
      </c>
      <c r="F3702">
        <v>372840</v>
      </c>
      <c r="G3702">
        <v>-1.17E-2</v>
      </c>
    </row>
    <row r="3703" spans="1:7" x14ac:dyDescent="0.2">
      <c r="A3703" s="1">
        <v>41660</v>
      </c>
      <c r="B3703">
        <v>962.2</v>
      </c>
      <c r="C3703">
        <v>956</v>
      </c>
      <c r="D3703">
        <v>974.3</v>
      </c>
      <c r="E3703">
        <v>943.2</v>
      </c>
      <c r="F3703">
        <v>388810</v>
      </c>
      <c r="G3703">
        <v>6.4999999999999997E-3</v>
      </c>
    </row>
    <row r="3704" spans="1:7" x14ac:dyDescent="0.2">
      <c r="A3704" s="1">
        <v>41659</v>
      </c>
      <c r="B3704">
        <v>956</v>
      </c>
      <c r="C3704">
        <v>954.8</v>
      </c>
      <c r="D3704">
        <v>980.5</v>
      </c>
      <c r="E3704">
        <v>926</v>
      </c>
      <c r="F3704">
        <v>426810</v>
      </c>
      <c r="G3704">
        <v>1.1999999999999999E-3</v>
      </c>
    </row>
    <row r="3705" spans="1:7" x14ac:dyDescent="0.2">
      <c r="A3705" s="1">
        <v>41658</v>
      </c>
      <c r="B3705">
        <v>954.8</v>
      </c>
      <c r="C3705">
        <v>905.7</v>
      </c>
      <c r="D3705">
        <v>958.1</v>
      </c>
      <c r="E3705">
        <v>901.9</v>
      </c>
      <c r="F3705">
        <v>431490</v>
      </c>
      <c r="G3705">
        <v>5.4199999999999998E-2</v>
      </c>
    </row>
    <row r="3706" spans="1:7" x14ac:dyDescent="0.2">
      <c r="A3706" s="1">
        <v>41657</v>
      </c>
      <c r="B3706">
        <v>905.7</v>
      </c>
      <c r="C3706">
        <v>894.2</v>
      </c>
      <c r="D3706">
        <v>924.7</v>
      </c>
      <c r="E3706">
        <v>884.7</v>
      </c>
      <c r="F3706">
        <v>24160</v>
      </c>
      <c r="G3706">
        <v>1.29E-2</v>
      </c>
    </row>
    <row r="3707" spans="1:7" x14ac:dyDescent="0.2">
      <c r="A3707" s="1">
        <v>41656</v>
      </c>
      <c r="B3707">
        <v>894.2</v>
      </c>
      <c r="C3707">
        <v>913.5</v>
      </c>
      <c r="D3707">
        <v>929.8</v>
      </c>
      <c r="E3707">
        <v>867.2</v>
      </c>
      <c r="F3707">
        <v>319610</v>
      </c>
      <c r="G3707">
        <v>-2.12E-2</v>
      </c>
    </row>
    <row r="3708" spans="1:7" x14ac:dyDescent="0.2">
      <c r="A3708" s="1">
        <v>41655</v>
      </c>
      <c r="B3708">
        <v>913.5</v>
      </c>
      <c r="C3708">
        <v>941.2</v>
      </c>
      <c r="D3708">
        <v>955.5</v>
      </c>
      <c r="E3708">
        <v>910.5</v>
      </c>
      <c r="F3708">
        <v>51000</v>
      </c>
      <c r="G3708">
        <v>-2.9499999999999998E-2</v>
      </c>
    </row>
    <row r="3709" spans="1:7" x14ac:dyDescent="0.2">
      <c r="A3709" s="1">
        <v>41654</v>
      </c>
      <c r="B3709">
        <v>941.2</v>
      </c>
      <c r="C3709">
        <v>919.3</v>
      </c>
      <c r="D3709">
        <v>973.1</v>
      </c>
      <c r="E3709">
        <v>915.1</v>
      </c>
      <c r="F3709">
        <v>566890</v>
      </c>
      <c r="G3709">
        <v>2.3900000000000001E-2</v>
      </c>
    </row>
    <row r="3710" spans="1:7" x14ac:dyDescent="0.2">
      <c r="A3710" s="1">
        <v>41653</v>
      </c>
      <c r="B3710">
        <v>919.3</v>
      </c>
      <c r="C3710">
        <v>922.9</v>
      </c>
      <c r="D3710">
        <v>942.5</v>
      </c>
      <c r="E3710">
        <v>904.2</v>
      </c>
      <c r="F3710">
        <v>133610</v>
      </c>
      <c r="G3710">
        <v>-3.8999999999999998E-3</v>
      </c>
    </row>
    <row r="3711" spans="1:7" x14ac:dyDescent="0.2">
      <c r="A3711" s="1">
        <v>41652</v>
      </c>
      <c r="B3711">
        <v>922.9</v>
      </c>
      <c r="C3711">
        <v>939.8</v>
      </c>
      <c r="D3711">
        <v>949.2</v>
      </c>
      <c r="E3711">
        <v>879.9</v>
      </c>
      <c r="F3711">
        <v>131690</v>
      </c>
      <c r="G3711">
        <v>-1.7999999999999999E-2</v>
      </c>
    </row>
    <row r="3712" spans="1:7" x14ac:dyDescent="0.2">
      <c r="A3712" s="1">
        <v>41651</v>
      </c>
      <c r="B3712">
        <v>939.8</v>
      </c>
      <c r="C3712">
        <v>1005.3</v>
      </c>
      <c r="D3712">
        <v>1022.7</v>
      </c>
      <c r="E3712">
        <v>922.1</v>
      </c>
      <c r="F3712">
        <v>923490</v>
      </c>
      <c r="G3712">
        <v>-6.5199999999999994E-2</v>
      </c>
    </row>
    <row r="3713" spans="1:7" x14ac:dyDescent="0.2">
      <c r="A3713" s="1">
        <v>41650</v>
      </c>
      <c r="B3713">
        <v>1005.3</v>
      </c>
      <c r="C3713">
        <v>957.8</v>
      </c>
      <c r="D3713">
        <v>1010.8</v>
      </c>
      <c r="E3713">
        <v>935</v>
      </c>
      <c r="F3713">
        <v>201240</v>
      </c>
      <c r="G3713">
        <v>4.9700000000000001E-2</v>
      </c>
    </row>
    <row r="3714" spans="1:7" x14ac:dyDescent="0.2">
      <c r="A3714" s="1">
        <v>41649</v>
      </c>
      <c r="B3714">
        <v>957.8</v>
      </c>
      <c r="C3714">
        <v>937</v>
      </c>
      <c r="D3714">
        <v>964.8</v>
      </c>
      <c r="E3714">
        <v>905.9</v>
      </c>
      <c r="F3714">
        <v>222250</v>
      </c>
      <c r="G3714">
        <v>2.2200000000000001E-2</v>
      </c>
    </row>
    <row r="3715" spans="1:7" x14ac:dyDescent="0.2">
      <c r="A3715" s="1">
        <v>41648</v>
      </c>
      <c r="B3715">
        <v>937</v>
      </c>
      <c r="C3715">
        <v>938.8</v>
      </c>
      <c r="D3715">
        <v>964.6</v>
      </c>
      <c r="E3715">
        <v>866.5</v>
      </c>
      <c r="F3715">
        <v>605640</v>
      </c>
      <c r="G3715">
        <v>-2E-3</v>
      </c>
    </row>
    <row r="3716" spans="1:7" x14ac:dyDescent="0.2">
      <c r="A3716" s="1">
        <v>41647</v>
      </c>
      <c r="B3716">
        <v>938.8</v>
      </c>
      <c r="C3716">
        <v>879.9</v>
      </c>
      <c r="D3716">
        <v>966.9</v>
      </c>
      <c r="E3716">
        <v>858.9</v>
      </c>
      <c r="F3716">
        <v>141000</v>
      </c>
      <c r="G3716">
        <v>6.7000000000000004E-2</v>
      </c>
    </row>
    <row r="3717" spans="1:7" x14ac:dyDescent="0.2">
      <c r="A3717" s="1">
        <v>41646</v>
      </c>
      <c r="B3717">
        <v>879.9</v>
      </c>
      <c r="C3717">
        <v>1012.7</v>
      </c>
      <c r="D3717">
        <v>1044</v>
      </c>
      <c r="E3717">
        <v>879.8</v>
      </c>
      <c r="F3717">
        <v>1518890</v>
      </c>
      <c r="G3717">
        <v>-0.13109999999999999</v>
      </c>
    </row>
    <row r="3718" spans="1:7" x14ac:dyDescent="0.2">
      <c r="A3718" s="1">
        <v>41645</v>
      </c>
      <c r="B3718">
        <v>1012.7</v>
      </c>
      <c r="C3718">
        <v>1014.7</v>
      </c>
      <c r="D3718">
        <v>1093.4000000000001</v>
      </c>
      <c r="E3718">
        <v>964.7</v>
      </c>
      <c r="F3718">
        <v>184640</v>
      </c>
      <c r="G3718">
        <v>-2.0999999999999999E-3</v>
      </c>
    </row>
    <row r="3719" spans="1:7" x14ac:dyDescent="0.2">
      <c r="A3719" s="1">
        <v>41644</v>
      </c>
      <c r="B3719">
        <v>1014.7</v>
      </c>
      <c r="C3719">
        <v>924.7</v>
      </c>
      <c r="D3719">
        <v>1029.9000000000001</v>
      </c>
      <c r="E3719">
        <v>911.4</v>
      </c>
      <c r="F3719">
        <v>790690</v>
      </c>
      <c r="G3719">
        <v>9.74E-2</v>
      </c>
    </row>
    <row r="3720" spans="1:7" x14ac:dyDescent="0.2">
      <c r="A3720" s="1">
        <v>41643</v>
      </c>
      <c r="B3720">
        <v>924.7</v>
      </c>
      <c r="C3720">
        <v>884.3</v>
      </c>
      <c r="D3720">
        <v>932.2</v>
      </c>
      <c r="E3720">
        <v>848.3</v>
      </c>
      <c r="F3720">
        <v>341760</v>
      </c>
      <c r="G3720">
        <v>4.5699999999999998E-2</v>
      </c>
    </row>
    <row r="3721" spans="1:7" x14ac:dyDescent="0.2">
      <c r="A3721" s="1">
        <v>41642</v>
      </c>
      <c r="B3721">
        <v>884.3</v>
      </c>
      <c r="C3721">
        <v>856.9</v>
      </c>
      <c r="D3721">
        <v>888.2</v>
      </c>
      <c r="E3721">
        <v>839.4</v>
      </c>
      <c r="F3721">
        <v>689410.00000000012</v>
      </c>
      <c r="G3721">
        <v>3.1899999999999998E-2</v>
      </c>
    </row>
    <row r="3722" spans="1:7" x14ac:dyDescent="0.2">
      <c r="A3722" s="1">
        <v>41641</v>
      </c>
      <c r="B3722">
        <v>856.9</v>
      </c>
      <c r="C3722">
        <v>815.9</v>
      </c>
      <c r="D3722">
        <v>886.2</v>
      </c>
      <c r="E3722">
        <v>810.5</v>
      </c>
      <c r="F3722">
        <v>1037610</v>
      </c>
      <c r="G3722">
        <v>5.0200000000000002E-2</v>
      </c>
    </row>
    <row r="3723" spans="1:7" x14ac:dyDescent="0.2">
      <c r="A3723" s="1">
        <v>41640</v>
      </c>
      <c r="B3723">
        <v>815.9</v>
      </c>
      <c r="C3723">
        <v>805.9</v>
      </c>
      <c r="D3723">
        <v>829.9</v>
      </c>
      <c r="E3723">
        <v>771</v>
      </c>
      <c r="F3723">
        <v>817760</v>
      </c>
      <c r="G3723">
        <v>1.24E-2</v>
      </c>
    </row>
    <row r="3724" spans="1:7" x14ac:dyDescent="0.2">
      <c r="A3724" s="1">
        <v>41639</v>
      </c>
      <c r="B3724">
        <v>805.9</v>
      </c>
      <c r="C3724">
        <v>804.8</v>
      </c>
      <c r="D3724">
        <v>813.9</v>
      </c>
      <c r="E3724">
        <v>777</v>
      </c>
      <c r="F3724">
        <v>155890</v>
      </c>
      <c r="G3724">
        <v>1.4E-3</v>
      </c>
    </row>
    <row r="3725" spans="1:7" x14ac:dyDescent="0.2">
      <c r="A3725" s="1">
        <v>41638</v>
      </c>
      <c r="B3725">
        <v>804.8</v>
      </c>
      <c r="C3725">
        <v>785</v>
      </c>
      <c r="D3725">
        <v>818.8</v>
      </c>
      <c r="E3725">
        <v>781</v>
      </c>
      <c r="F3725">
        <v>503040</v>
      </c>
      <c r="G3725">
        <v>2.53E-2</v>
      </c>
    </row>
    <row r="3726" spans="1:7" x14ac:dyDescent="0.2">
      <c r="A3726" s="1">
        <v>41637</v>
      </c>
      <c r="B3726">
        <v>785</v>
      </c>
      <c r="C3726">
        <v>762</v>
      </c>
      <c r="D3726">
        <v>804</v>
      </c>
      <c r="E3726">
        <v>735</v>
      </c>
      <c r="F3726">
        <v>28160</v>
      </c>
      <c r="G3726">
        <v>3.0099999999999998E-2</v>
      </c>
    </row>
    <row r="3727" spans="1:7" x14ac:dyDescent="0.2">
      <c r="A3727" s="1">
        <v>41636</v>
      </c>
      <c r="B3727">
        <v>762</v>
      </c>
      <c r="C3727">
        <v>803</v>
      </c>
      <c r="D3727">
        <v>806</v>
      </c>
      <c r="E3727">
        <v>715.6</v>
      </c>
      <c r="F3727">
        <v>453560</v>
      </c>
      <c r="G3727">
        <v>-5.11E-2</v>
      </c>
    </row>
    <row r="3728" spans="1:7" x14ac:dyDescent="0.2">
      <c r="A3728" s="1">
        <v>41635</v>
      </c>
      <c r="B3728">
        <v>803</v>
      </c>
      <c r="C3728">
        <v>802</v>
      </c>
      <c r="D3728">
        <v>836.8</v>
      </c>
      <c r="E3728">
        <v>767.9</v>
      </c>
      <c r="F3728">
        <v>1236210</v>
      </c>
      <c r="G3728">
        <v>1.2999999999999999E-3</v>
      </c>
    </row>
    <row r="3729" spans="1:7" x14ac:dyDescent="0.2">
      <c r="A3729" s="1">
        <v>41634</v>
      </c>
      <c r="B3729">
        <v>802</v>
      </c>
      <c r="C3729">
        <v>707.3</v>
      </c>
      <c r="D3729">
        <v>829.6</v>
      </c>
      <c r="E3729">
        <v>707.2</v>
      </c>
      <c r="F3729">
        <v>1247090</v>
      </c>
      <c r="G3729">
        <v>0.13389999999999999</v>
      </c>
    </row>
    <row r="3730" spans="1:7" x14ac:dyDescent="0.2">
      <c r="A3730" s="1">
        <v>41633</v>
      </c>
      <c r="B3730">
        <v>707.3</v>
      </c>
      <c r="C3730">
        <v>702.8</v>
      </c>
      <c r="D3730">
        <v>710</v>
      </c>
      <c r="E3730">
        <v>673.9</v>
      </c>
      <c r="F3730">
        <v>181560</v>
      </c>
      <c r="G3730">
        <v>6.4000000000000003E-3</v>
      </c>
    </row>
    <row r="3731" spans="1:7" x14ac:dyDescent="0.2">
      <c r="A3731" s="1">
        <v>41632</v>
      </c>
      <c r="B3731">
        <v>702.8</v>
      </c>
      <c r="C3731">
        <v>713.2</v>
      </c>
      <c r="D3731">
        <v>729.9</v>
      </c>
      <c r="E3731">
        <v>666</v>
      </c>
      <c r="F3731">
        <v>1040249.9999999999</v>
      </c>
      <c r="G3731">
        <v>-1.47E-2</v>
      </c>
    </row>
    <row r="3732" spans="1:7" x14ac:dyDescent="0.2">
      <c r="A3732" s="1">
        <v>41631</v>
      </c>
      <c r="B3732">
        <v>713.2</v>
      </c>
      <c r="C3732">
        <v>639.5</v>
      </c>
      <c r="D3732">
        <v>724.9</v>
      </c>
      <c r="E3732">
        <v>631</v>
      </c>
      <c r="F3732">
        <v>105490</v>
      </c>
      <c r="G3732">
        <v>0.1153</v>
      </c>
    </row>
    <row r="3733" spans="1:7" x14ac:dyDescent="0.2">
      <c r="A3733" s="1">
        <v>41630</v>
      </c>
      <c r="B3733">
        <v>639.5</v>
      </c>
      <c r="C3733">
        <v>640.5</v>
      </c>
      <c r="D3733">
        <v>699.9</v>
      </c>
      <c r="E3733">
        <v>615</v>
      </c>
      <c r="F3733">
        <v>732690</v>
      </c>
      <c r="G3733">
        <v>-1.5E-3</v>
      </c>
    </row>
    <row r="3734" spans="1:7" x14ac:dyDescent="0.2">
      <c r="A3734" s="1">
        <v>41629</v>
      </c>
      <c r="B3734">
        <v>640.5</v>
      </c>
      <c r="C3734">
        <v>650</v>
      </c>
      <c r="D3734">
        <v>690</v>
      </c>
      <c r="E3734">
        <v>610</v>
      </c>
      <c r="F3734">
        <v>1075290</v>
      </c>
      <c r="G3734">
        <v>-1.46E-2</v>
      </c>
    </row>
    <row r="3735" spans="1:7" x14ac:dyDescent="0.2">
      <c r="A3735" s="1">
        <v>41628</v>
      </c>
      <c r="B3735">
        <v>650</v>
      </c>
      <c r="C3735">
        <v>732</v>
      </c>
      <c r="D3735">
        <v>774.4</v>
      </c>
      <c r="E3735">
        <v>621.29999999999995</v>
      </c>
      <c r="F3735">
        <v>2677290.0000000005</v>
      </c>
      <c r="G3735">
        <v>-0.112</v>
      </c>
    </row>
    <row r="3736" spans="1:7" x14ac:dyDescent="0.2">
      <c r="A3736" s="1">
        <v>41627</v>
      </c>
      <c r="B3736">
        <v>732</v>
      </c>
      <c r="C3736">
        <v>541</v>
      </c>
      <c r="D3736">
        <v>746</v>
      </c>
      <c r="E3736">
        <v>522.4</v>
      </c>
      <c r="F3736">
        <v>3477760</v>
      </c>
      <c r="G3736">
        <v>0.35299999999999998</v>
      </c>
    </row>
    <row r="3737" spans="1:7" x14ac:dyDescent="0.2">
      <c r="A3737" s="1">
        <v>41626</v>
      </c>
      <c r="B3737">
        <v>541</v>
      </c>
      <c r="C3737">
        <v>715</v>
      </c>
      <c r="D3737">
        <v>717</v>
      </c>
      <c r="E3737">
        <v>454.9</v>
      </c>
      <c r="F3737">
        <v>5525000</v>
      </c>
      <c r="G3737">
        <v>-0.24340000000000001</v>
      </c>
    </row>
    <row r="3738" spans="1:7" x14ac:dyDescent="0.2">
      <c r="A3738" s="1">
        <v>41625</v>
      </c>
      <c r="B3738">
        <v>715</v>
      </c>
      <c r="C3738">
        <v>759.9</v>
      </c>
      <c r="D3738">
        <v>780</v>
      </c>
      <c r="E3738">
        <v>678.9</v>
      </c>
      <c r="F3738">
        <v>2251410</v>
      </c>
      <c r="G3738">
        <v>-5.9200000000000003E-2</v>
      </c>
    </row>
    <row r="3739" spans="1:7" x14ac:dyDescent="0.2">
      <c r="A3739" s="1">
        <v>41624</v>
      </c>
      <c r="B3739">
        <v>759.9</v>
      </c>
      <c r="C3739">
        <v>919.9</v>
      </c>
      <c r="D3739">
        <v>924.9</v>
      </c>
      <c r="E3739">
        <v>714</v>
      </c>
      <c r="F3739">
        <v>1363890</v>
      </c>
      <c r="G3739">
        <v>-0.1739</v>
      </c>
    </row>
    <row r="3740" spans="1:7" x14ac:dyDescent="0.2">
      <c r="A3740" s="1">
        <v>41623</v>
      </c>
      <c r="B3740">
        <v>919.9</v>
      </c>
      <c r="C3740">
        <v>908.9</v>
      </c>
      <c r="D3740">
        <v>927.9</v>
      </c>
      <c r="E3740">
        <v>838</v>
      </c>
      <c r="F3740">
        <v>257890</v>
      </c>
      <c r="G3740">
        <v>1.2E-2</v>
      </c>
    </row>
    <row r="3741" spans="1:7" x14ac:dyDescent="0.2">
      <c r="A3741" s="1">
        <v>41622</v>
      </c>
      <c r="B3741">
        <v>908.9</v>
      </c>
      <c r="C3741">
        <v>936.8</v>
      </c>
      <c r="D3741">
        <v>947.9</v>
      </c>
      <c r="E3741">
        <v>875.1</v>
      </c>
      <c r="F3741">
        <v>683810</v>
      </c>
      <c r="G3741">
        <v>-2.9700000000000001E-2</v>
      </c>
    </row>
    <row r="3742" spans="1:7" x14ac:dyDescent="0.2">
      <c r="A3742" s="1">
        <v>41621</v>
      </c>
      <c r="B3742">
        <v>936.8</v>
      </c>
      <c r="C3742">
        <v>900</v>
      </c>
      <c r="D3742">
        <v>989.9</v>
      </c>
      <c r="E3742">
        <v>882.1</v>
      </c>
      <c r="F3742">
        <v>642690</v>
      </c>
      <c r="G3742">
        <v>4.0899999999999999E-2</v>
      </c>
    </row>
    <row r="3743" spans="1:7" x14ac:dyDescent="0.2">
      <c r="A3743" s="1">
        <v>41620</v>
      </c>
      <c r="B3743">
        <v>900</v>
      </c>
      <c r="C3743">
        <v>919.9</v>
      </c>
      <c r="D3743">
        <v>941</v>
      </c>
      <c r="E3743">
        <v>839.5</v>
      </c>
      <c r="F3743">
        <v>901810</v>
      </c>
      <c r="G3743">
        <v>-2.1700000000000001E-2</v>
      </c>
    </row>
    <row r="3744" spans="1:7" x14ac:dyDescent="0.2">
      <c r="A3744" s="1">
        <v>41619</v>
      </c>
      <c r="B3744">
        <v>919.9</v>
      </c>
      <c r="C3744">
        <v>1033.7</v>
      </c>
      <c r="D3744">
        <v>1056.8</v>
      </c>
      <c r="E3744">
        <v>856.1</v>
      </c>
      <c r="F3744">
        <v>876960</v>
      </c>
      <c r="G3744">
        <v>-0.1101</v>
      </c>
    </row>
    <row r="3745" spans="1:7" x14ac:dyDescent="0.2">
      <c r="A3745" s="1">
        <v>41618</v>
      </c>
      <c r="B3745">
        <v>1033.7</v>
      </c>
      <c r="C3745">
        <v>919</v>
      </c>
      <c r="D3745">
        <v>1067.7</v>
      </c>
      <c r="E3745">
        <v>912</v>
      </c>
      <c r="F3745">
        <v>221000</v>
      </c>
      <c r="G3745">
        <v>0.1249</v>
      </c>
    </row>
    <row r="3746" spans="1:7" x14ac:dyDescent="0.2">
      <c r="A3746" s="1">
        <v>41617</v>
      </c>
      <c r="B3746">
        <v>919</v>
      </c>
      <c r="C3746">
        <v>804</v>
      </c>
      <c r="D3746">
        <v>980</v>
      </c>
      <c r="E3746">
        <v>787.7</v>
      </c>
      <c r="F3746">
        <v>1740690</v>
      </c>
      <c r="G3746">
        <v>0.14299999999999999</v>
      </c>
    </row>
    <row r="3747" spans="1:7" x14ac:dyDescent="0.2">
      <c r="A3747" s="1">
        <v>41616</v>
      </c>
      <c r="B3747">
        <v>804</v>
      </c>
      <c r="C3747">
        <v>697</v>
      </c>
      <c r="D3747">
        <v>829</v>
      </c>
      <c r="E3747">
        <v>653</v>
      </c>
      <c r="F3747">
        <v>655410</v>
      </c>
      <c r="G3747">
        <v>0.15340000000000001</v>
      </c>
    </row>
    <row r="3748" spans="1:7" x14ac:dyDescent="0.2">
      <c r="A3748" s="1">
        <v>41615</v>
      </c>
      <c r="B3748">
        <v>697</v>
      </c>
      <c r="C3748">
        <v>845</v>
      </c>
      <c r="D3748">
        <v>896</v>
      </c>
      <c r="E3748">
        <v>576</v>
      </c>
      <c r="F3748">
        <v>6445560</v>
      </c>
      <c r="G3748">
        <v>-0.17510000000000001</v>
      </c>
    </row>
    <row r="3749" spans="1:7" x14ac:dyDescent="0.2">
      <c r="A3749" s="1">
        <v>41614</v>
      </c>
      <c r="B3749">
        <v>845</v>
      </c>
      <c r="C3749">
        <v>1106.3</v>
      </c>
      <c r="D3749">
        <v>1118.9000000000001</v>
      </c>
      <c r="E3749">
        <v>800.1</v>
      </c>
      <c r="F3749">
        <v>2783040</v>
      </c>
      <c r="G3749">
        <v>-0.23619999999999999</v>
      </c>
    </row>
    <row r="3750" spans="1:7" x14ac:dyDescent="0.2">
      <c r="A3750" s="1">
        <v>41613</v>
      </c>
      <c r="B3750">
        <v>1106.3</v>
      </c>
      <c r="C3750">
        <v>1237.5999999999999</v>
      </c>
      <c r="D3750">
        <v>1239.9000000000001</v>
      </c>
      <c r="E3750">
        <v>870</v>
      </c>
      <c r="F3750">
        <v>2571360</v>
      </c>
      <c r="G3750">
        <v>-0.106</v>
      </c>
    </row>
    <row r="3751" spans="1:7" x14ac:dyDescent="0.2">
      <c r="A3751" s="1">
        <v>41612</v>
      </c>
      <c r="B3751">
        <v>1237.5999999999999</v>
      </c>
      <c r="C3751">
        <v>1154.9000000000001</v>
      </c>
      <c r="D3751">
        <v>1239.7</v>
      </c>
      <c r="E3751">
        <v>1131.3</v>
      </c>
      <c r="F3751">
        <v>489000</v>
      </c>
      <c r="G3751">
        <v>7.1599999999999997E-2</v>
      </c>
    </row>
    <row r="3752" spans="1:7" x14ac:dyDescent="0.2">
      <c r="A3752" s="1">
        <v>41611</v>
      </c>
      <c r="B3752">
        <v>1154.9000000000001</v>
      </c>
      <c r="C3752">
        <v>1096.5999999999999</v>
      </c>
      <c r="D3752">
        <v>1185.5999999999999</v>
      </c>
      <c r="E3752">
        <v>1064.9000000000001</v>
      </c>
      <c r="F3752">
        <v>657560</v>
      </c>
      <c r="G3752">
        <v>5.3199999999999997E-2</v>
      </c>
    </row>
    <row r="3753" spans="1:7" x14ac:dyDescent="0.2">
      <c r="A3753" s="1">
        <v>41610</v>
      </c>
      <c r="B3753">
        <v>1096.5999999999999</v>
      </c>
      <c r="C3753">
        <v>1004.4</v>
      </c>
      <c r="D3753">
        <v>1117.7</v>
      </c>
      <c r="E3753">
        <v>975</v>
      </c>
      <c r="F3753">
        <v>185250</v>
      </c>
      <c r="G3753">
        <v>9.1800000000000007E-2</v>
      </c>
    </row>
    <row r="3754" spans="1:7" x14ac:dyDescent="0.2">
      <c r="A3754" s="1">
        <v>41609</v>
      </c>
      <c r="B3754">
        <v>1004.4</v>
      </c>
      <c r="C3754">
        <v>1205.7</v>
      </c>
      <c r="D3754">
        <v>1216.8</v>
      </c>
      <c r="E3754">
        <v>840.3</v>
      </c>
      <c r="F3754">
        <v>7352640</v>
      </c>
      <c r="G3754">
        <v>-0.16689999999999999</v>
      </c>
    </row>
    <row r="3755" spans="1:7" x14ac:dyDescent="0.2">
      <c r="A3755" s="1">
        <v>41608</v>
      </c>
      <c r="B3755">
        <v>1205.7</v>
      </c>
      <c r="C3755">
        <v>1206.9000000000001</v>
      </c>
      <c r="D3755">
        <v>1232.9000000000001</v>
      </c>
      <c r="E3755">
        <v>1150.2</v>
      </c>
      <c r="F3755">
        <v>151000</v>
      </c>
      <c r="G3755">
        <v>-1.1000000000000001E-3</v>
      </c>
    </row>
    <row r="3756" spans="1:7" x14ac:dyDescent="0.2">
      <c r="A3756" s="1">
        <v>41607</v>
      </c>
      <c r="B3756">
        <v>1206.9000000000001</v>
      </c>
      <c r="C3756">
        <v>1101.4000000000001</v>
      </c>
      <c r="D3756">
        <v>1241.9000000000001</v>
      </c>
      <c r="E3756">
        <v>1050</v>
      </c>
      <c r="F3756">
        <v>2748410</v>
      </c>
      <c r="G3756">
        <v>9.5799999999999996E-2</v>
      </c>
    </row>
    <row r="3757" spans="1:7" x14ac:dyDescent="0.2">
      <c r="A3757" s="1">
        <v>41606</v>
      </c>
      <c r="B3757">
        <v>1101.4000000000001</v>
      </c>
      <c r="C3757">
        <v>1079.9000000000001</v>
      </c>
      <c r="D3757">
        <v>1224.5</v>
      </c>
      <c r="E3757">
        <v>1032.0999999999999</v>
      </c>
      <c r="F3757">
        <v>1496000</v>
      </c>
      <c r="G3757">
        <v>1.9900000000000001E-2</v>
      </c>
    </row>
    <row r="3758" spans="1:7" x14ac:dyDescent="0.2">
      <c r="A3758" s="1">
        <v>41605</v>
      </c>
      <c r="B3758">
        <v>1079.9000000000001</v>
      </c>
      <c r="C3758">
        <v>970</v>
      </c>
      <c r="D3758">
        <v>1094.8</v>
      </c>
      <c r="E3758">
        <v>914.3</v>
      </c>
      <c r="F3758">
        <v>3255960</v>
      </c>
      <c r="G3758">
        <v>0.1133</v>
      </c>
    </row>
    <row r="3759" spans="1:7" x14ac:dyDescent="0.2">
      <c r="A3759" s="1">
        <v>41604</v>
      </c>
      <c r="B3759">
        <v>970</v>
      </c>
      <c r="C3759">
        <v>830</v>
      </c>
      <c r="D3759">
        <v>975</v>
      </c>
      <c r="E3759">
        <v>825.1</v>
      </c>
      <c r="F3759">
        <v>1928210</v>
      </c>
      <c r="G3759">
        <v>0.1686</v>
      </c>
    </row>
    <row r="3760" spans="1:7" x14ac:dyDescent="0.2">
      <c r="A3760" s="1">
        <v>41603</v>
      </c>
      <c r="B3760">
        <v>830</v>
      </c>
      <c r="C3760">
        <v>795</v>
      </c>
      <c r="D3760">
        <v>850</v>
      </c>
      <c r="E3760">
        <v>759</v>
      </c>
      <c r="F3760">
        <v>1002440</v>
      </c>
      <c r="G3760">
        <v>4.3999999999999997E-2</v>
      </c>
    </row>
    <row r="3761" spans="1:7" x14ac:dyDescent="0.2">
      <c r="A3761" s="1">
        <v>41602</v>
      </c>
      <c r="B3761">
        <v>795</v>
      </c>
      <c r="C3761">
        <v>832.5</v>
      </c>
      <c r="D3761">
        <v>855</v>
      </c>
      <c r="E3761">
        <v>745.2</v>
      </c>
      <c r="F3761">
        <v>2465250</v>
      </c>
      <c r="G3761">
        <v>-4.4999999999999998E-2</v>
      </c>
    </row>
    <row r="3762" spans="1:7" x14ac:dyDescent="0.2">
      <c r="A3762" s="1">
        <v>41601</v>
      </c>
      <c r="B3762">
        <v>832.5</v>
      </c>
      <c r="C3762">
        <v>802</v>
      </c>
      <c r="D3762">
        <v>890</v>
      </c>
      <c r="E3762">
        <v>799.5</v>
      </c>
      <c r="F3762">
        <v>660610</v>
      </c>
      <c r="G3762">
        <v>3.7999999999999999E-2</v>
      </c>
    </row>
    <row r="3763" spans="1:7" x14ac:dyDescent="0.2">
      <c r="A3763" s="1">
        <v>41600</v>
      </c>
      <c r="B3763">
        <v>802</v>
      </c>
      <c r="C3763">
        <v>764.9</v>
      </c>
      <c r="D3763">
        <v>822</v>
      </c>
      <c r="E3763">
        <v>682.3</v>
      </c>
      <c r="F3763">
        <v>452250</v>
      </c>
      <c r="G3763">
        <v>4.8500000000000001E-2</v>
      </c>
    </row>
    <row r="3764" spans="1:7" x14ac:dyDescent="0.2">
      <c r="A3764" s="1">
        <v>41599</v>
      </c>
      <c r="B3764">
        <v>764.9</v>
      </c>
      <c r="C3764">
        <v>638</v>
      </c>
      <c r="D3764">
        <v>784.3</v>
      </c>
      <c r="E3764">
        <v>595.20000000000005</v>
      </c>
      <c r="F3764">
        <v>2827290</v>
      </c>
      <c r="G3764">
        <v>0.19900000000000001</v>
      </c>
    </row>
    <row r="3765" spans="1:7" x14ac:dyDescent="0.2">
      <c r="A3765" s="1">
        <v>41598</v>
      </c>
      <c r="B3765">
        <v>638</v>
      </c>
      <c r="C3765">
        <v>645.70000000000005</v>
      </c>
      <c r="D3765">
        <v>650</v>
      </c>
      <c r="E3765">
        <v>453.3</v>
      </c>
      <c r="F3765">
        <v>5403810</v>
      </c>
      <c r="G3765">
        <v>-1.2E-2</v>
      </c>
    </row>
    <row r="3766" spans="1:7" x14ac:dyDescent="0.2">
      <c r="A3766" s="1">
        <v>41597</v>
      </c>
      <c r="B3766">
        <v>645.70000000000005</v>
      </c>
      <c r="C3766">
        <v>785.4</v>
      </c>
      <c r="D3766">
        <v>900.9</v>
      </c>
      <c r="E3766">
        <v>502.6</v>
      </c>
      <c r="F3766">
        <v>991000</v>
      </c>
      <c r="G3766">
        <v>-0.1779</v>
      </c>
    </row>
    <row r="3767" spans="1:7" x14ac:dyDescent="0.2">
      <c r="A3767" s="1">
        <v>41596</v>
      </c>
      <c r="B3767">
        <v>785.4</v>
      </c>
      <c r="C3767">
        <v>528.29999999999995</v>
      </c>
      <c r="D3767">
        <v>787.9</v>
      </c>
      <c r="E3767">
        <v>522</v>
      </c>
      <c r="F3767">
        <v>504489.99999999994</v>
      </c>
      <c r="G3767">
        <v>0.48670000000000002</v>
      </c>
    </row>
    <row r="3768" spans="1:7" x14ac:dyDescent="0.2">
      <c r="A3768" s="1">
        <v>41595</v>
      </c>
      <c r="B3768">
        <v>528.29999999999995</v>
      </c>
      <c r="C3768">
        <v>462</v>
      </c>
      <c r="D3768">
        <v>536.79999999999995</v>
      </c>
      <c r="E3768">
        <v>457</v>
      </c>
      <c r="F3768">
        <v>1923840</v>
      </c>
      <c r="G3768">
        <v>0.14360000000000001</v>
      </c>
    </row>
    <row r="3769" spans="1:7" x14ac:dyDescent="0.2">
      <c r="A3769" s="1">
        <v>41594</v>
      </c>
      <c r="B3769">
        <v>462</v>
      </c>
      <c r="C3769">
        <v>433.9</v>
      </c>
      <c r="D3769">
        <v>476.9</v>
      </c>
      <c r="E3769">
        <v>428</v>
      </c>
      <c r="F3769">
        <v>267960</v>
      </c>
      <c r="G3769">
        <v>6.4600000000000005E-2</v>
      </c>
    </row>
    <row r="3770" spans="1:7" x14ac:dyDescent="0.2">
      <c r="A3770" s="1">
        <v>41593</v>
      </c>
      <c r="B3770">
        <v>433.9</v>
      </c>
      <c r="C3770">
        <v>433.4</v>
      </c>
      <c r="D3770">
        <v>457.9</v>
      </c>
      <c r="E3770">
        <v>413</v>
      </c>
      <c r="F3770">
        <v>365690</v>
      </c>
      <c r="G3770">
        <v>1.1999999999999999E-3</v>
      </c>
    </row>
    <row r="3771" spans="1:7" x14ac:dyDescent="0.2">
      <c r="A3771" s="1">
        <v>41592</v>
      </c>
      <c r="B3771">
        <v>433.4</v>
      </c>
      <c r="C3771">
        <v>434.9</v>
      </c>
      <c r="D3771">
        <v>447.5</v>
      </c>
      <c r="E3771">
        <v>402.5</v>
      </c>
      <c r="F3771">
        <v>1287810</v>
      </c>
      <c r="G3771">
        <v>-3.3E-3</v>
      </c>
    </row>
    <row r="3772" spans="1:7" x14ac:dyDescent="0.2">
      <c r="A3772" s="1">
        <v>41591</v>
      </c>
      <c r="B3772">
        <v>434.9</v>
      </c>
      <c r="C3772">
        <v>380</v>
      </c>
      <c r="D3772">
        <v>445</v>
      </c>
      <c r="E3772">
        <v>372.2</v>
      </c>
      <c r="F3772">
        <v>72040</v>
      </c>
      <c r="G3772">
        <v>0.14419999999999999</v>
      </c>
    </row>
    <row r="3773" spans="1:7" x14ac:dyDescent="0.2">
      <c r="A3773" s="1">
        <v>41590</v>
      </c>
      <c r="B3773">
        <v>380</v>
      </c>
      <c r="C3773">
        <v>363</v>
      </c>
      <c r="D3773">
        <v>391.8</v>
      </c>
      <c r="E3773">
        <v>359</v>
      </c>
      <c r="F3773">
        <v>66090</v>
      </c>
      <c r="G3773">
        <v>4.7E-2</v>
      </c>
    </row>
    <row r="3774" spans="1:7" x14ac:dyDescent="0.2">
      <c r="A3774" s="1">
        <v>41589</v>
      </c>
      <c r="B3774">
        <v>363</v>
      </c>
      <c r="C3774">
        <v>336.3</v>
      </c>
      <c r="D3774">
        <v>376</v>
      </c>
      <c r="E3774">
        <v>321.39999999999998</v>
      </c>
      <c r="F3774">
        <v>0</v>
      </c>
      <c r="G3774">
        <v>7.9299999999999995E-2</v>
      </c>
    </row>
    <row r="3775" spans="1:7" x14ac:dyDescent="0.2">
      <c r="A3775" s="1">
        <v>41588</v>
      </c>
      <c r="B3775">
        <v>336.3</v>
      </c>
      <c r="C3775">
        <v>367.8</v>
      </c>
      <c r="D3775">
        <v>372.5</v>
      </c>
      <c r="E3775">
        <v>290</v>
      </c>
      <c r="F3775">
        <v>1856250</v>
      </c>
      <c r="G3775">
        <v>-8.5599999999999996E-2</v>
      </c>
    </row>
    <row r="3776" spans="1:7" x14ac:dyDescent="0.2">
      <c r="A3776" s="1">
        <v>41587</v>
      </c>
      <c r="B3776">
        <v>367.8</v>
      </c>
      <c r="C3776">
        <v>355</v>
      </c>
      <c r="D3776">
        <v>395</v>
      </c>
      <c r="E3776">
        <v>340</v>
      </c>
      <c r="F3776">
        <v>4541810</v>
      </c>
      <c r="G3776">
        <v>3.5999999999999997E-2</v>
      </c>
    </row>
    <row r="3777" spans="1:7" x14ac:dyDescent="0.2">
      <c r="A3777" s="1">
        <v>41586</v>
      </c>
      <c r="B3777">
        <v>355</v>
      </c>
      <c r="C3777">
        <v>309.60000000000002</v>
      </c>
      <c r="D3777">
        <v>358</v>
      </c>
      <c r="E3777">
        <v>308</v>
      </c>
      <c r="F3777">
        <v>2811690</v>
      </c>
      <c r="G3777">
        <v>0.14649999999999999</v>
      </c>
    </row>
    <row r="3778" spans="1:7" x14ac:dyDescent="0.2">
      <c r="A3778" s="1">
        <v>41585</v>
      </c>
      <c r="B3778">
        <v>309.60000000000002</v>
      </c>
      <c r="C3778">
        <v>264.10000000000002</v>
      </c>
      <c r="D3778">
        <v>324.2</v>
      </c>
      <c r="E3778">
        <v>263.60000000000002</v>
      </c>
      <c r="F3778">
        <v>1119690</v>
      </c>
      <c r="G3778">
        <v>0.17249999999999999</v>
      </c>
    </row>
    <row r="3779" spans="1:7" x14ac:dyDescent="0.2">
      <c r="A3779" s="1">
        <v>41584</v>
      </c>
      <c r="B3779">
        <v>264.10000000000002</v>
      </c>
      <c r="C3779">
        <v>251.3</v>
      </c>
      <c r="D3779">
        <v>272.5</v>
      </c>
      <c r="E3779">
        <v>251.4</v>
      </c>
      <c r="F3779">
        <v>3183240</v>
      </c>
      <c r="G3779">
        <v>5.0900000000000001E-2</v>
      </c>
    </row>
    <row r="3780" spans="1:7" x14ac:dyDescent="0.2">
      <c r="A3780" s="1">
        <v>41583</v>
      </c>
      <c r="B3780">
        <v>251.3</v>
      </c>
      <c r="C3780">
        <v>238.2</v>
      </c>
      <c r="D3780">
        <v>258.89999999999998</v>
      </c>
      <c r="E3780">
        <v>229</v>
      </c>
      <c r="F3780">
        <v>451000</v>
      </c>
      <c r="G3780">
        <v>5.5199999999999999E-2</v>
      </c>
    </row>
    <row r="3781" spans="1:7" x14ac:dyDescent="0.2">
      <c r="A3781" s="1">
        <v>41582</v>
      </c>
      <c r="B3781">
        <v>238.2</v>
      </c>
      <c r="C3781">
        <v>224</v>
      </c>
      <c r="D3781">
        <v>239</v>
      </c>
      <c r="E3781">
        <v>221.9</v>
      </c>
      <c r="F3781">
        <v>108359.99999999999</v>
      </c>
      <c r="G3781">
        <v>6.3200000000000006E-2</v>
      </c>
    </row>
    <row r="3782" spans="1:7" x14ac:dyDescent="0.2">
      <c r="A3782" s="1">
        <v>41581</v>
      </c>
      <c r="B3782">
        <v>224</v>
      </c>
      <c r="C3782">
        <v>211.7</v>
      </c>
      <c r="D3782">
        <v>226.9</v>
      </c>
      <c r="E3782">
        <v>212.1</v>
      </c>
      <c r="F3782">
        <v>331290</v>
      </c>
      <c r="G3782">
        <v>5.8200000000000002E-2</v>
      </c>
    </row>
    <row r="3783" spans="1:7" x14ac:dyDescent="0.2">
      <c r="A3783" s="1">
        <v>41580</v>
      </c>
      <c r="B3783">
        <v>211.7</v>
      </c>
      <c r="C3783">
        <v>213.4</v>
      </c>
      <c r="D3783">
        <v>214.9</v>
      </c>
      <c r="E3783">
        <v>211</v>
      </c>
      <c r="F3783">
        <v>429440</v>
      </c>
      <c r="G3783">
        <v>-8.2000000000000007E-3</v>
      </c>
    </row>
    <row r="3784" spans="1:7" x14ac:dyDescent="0.2">
      <c r="A3784" s="1">
        <v>41579</v>
      </c>
      <c r="B3784">
        <v>213.4</v>
      </c>
      <c r="C3784">
        <v>211.2</v>
      </c>
      <c r="D3784">
        <v>214.9</v>
      </c>
      <c r="E3784">
        <v>209.7</v>
      </c>
      <c r="F3784">
        <v>517440</v>
      </c>
      <c r="G3784">
        <v>1.0699999999999999E-2</v>
      </c>
    </row>
    <row r="3785" spans="1:7" x14ac:dyDescent="0.2">
      <c r="A3785" s="1">
        <v>41578</v>
      </c>
      <c r="B3785">
        <v>211.2</v>
      </c>
      <c r="C3785">
        <v>208</v>
      </c>
      <c r="D3785">
        <v>215</v>
      </c>
      <c r="E3785">
        <v>205.4</v>
      </c>
      <c r="F3785">
        <v>153410</v>
      </c>
      <c r="G3785">
        <v>1.52E-2</v>
      </c>
    </row>
    <row r="3786" spans="1:7" x14ac:dyDescent="0.2">
      <c r="A3786" s="1">
        <v>41577</v>
      </c>
      <c r="B3786">
        <v>208</v>
      </c>
      <c r="C3786">
        <v>216</v>
      </c>
      <c r="D3786">
        <v>216.5</v>
      </c>
      <c r="E3786">
        <v>204</v>
      </c>
      <c r="F3786">
        <v>633090</v>
      </c>
      <c r="G3786">
        <v>-3.6999999999999998E-2</v>
      </c>
    </row>
    <row r="3787" spans="1:7" x14ac:dyDescent="0.2">
      <c r="A3787" s="1">
        <v>41576</v>
      </c>
      <c r="B3787">
        <v>216</v>
      </c>
      <c r="C3787">
        <v>206.9</v>
      </c>
      <c r="D3787">
        <v>216.5</v>
      </c>
      <c r="E3787">
        <v>204.2</v>
      </c>
      <c r="F3787">
        <v>20040</v>
      </c>
      <c r="G3787">
        <v>4.3999999999999997E-2</v>
      </c>
    </row>
    <row r="3788" spans="1:7" x14ac:dyDescent="0.2">
      <c r="A3788" s="1">
        <v>41575</v>
      </c>
      <c r="B3788">
        <v>206.9</v>
      </c>
      <c r="C3788">
        <v>206.9</v>
      </c>
      <c r="D3788">
        <v>209.8</v>
      </c>
      <c r="E3788">
        <v>200.4</v>
      </c>
      <c r="F3788">
        <v>77490</v>
      </c>
      <c r="G3788">
        <v>0</v>
      </c>
    </row>
    <row r="3789" spans="1:7" x14ac:dyDescent="0.2">
      <c r="A3789" s="1">
        <v>41574</v>
      </c>
      <c r="B3789">
        <v>206.9</v>
      </c>
      <c r="C3789">
        <v>188.6</v>
      </c>
      <c r="D3789">
        <v>207.8</v>
      </c>
      <c r="E3789">
        <v>188.9</v>
      </c>
      <c r="F3789">
        <v>210560</v>
      </c>
      <c r="G3789">
        <v>9.7299999999999998E-2</v>
      </c>
    </row>
    <row r="3790" spans="1:7" x14ac:dyDescent="0.2">
      <c r="A3790" s="1">
        <v>41573</v>
      </c>
      <c r="B3790">
        <v>188.6</v>
      </c>
      <c r="C3790">
        <v>197.9</v>
      </c>
      <c r="D3790">
        <v>198.4</v>
      </c>
      <c r="E3790">
        <v>187</v>
      </c>
      <c r="F3790">
        <v>108810</v>
      </c>
      <c r="G3790">
        <v>-4.7100000000000003E-2</v>
      </c>
    </row>
    <row r="3791" spans="1:7" x14ac:dyDescent="0.2">
      <c r="A3791" s="1">
        <v>41572</v>
      </c>
      <c r="B3791">
        <v>197.9</v>
      </c>
      <c r="C3791">
        <v>207</v>
      </c>
      <c r="D3791">
        <v>209</v>
      </c>
      <c r="E3791">
        <v>176.6</v>
      </c>
      <c r="F3791">
        <v>2756250</v>
      </c>
      <c r="G3791">
        <v>-4.3999999999999997E-2</v>
      </c>
    </row>
    <row r="3792" spans="1:7" x14ac:dyDescent="0.2">
      <c r="A3792" s="1">
        <v>41571</v>
      </c>
      <c r="B3792">
        <v>207</v>
      </c>
      <c r="C3792">
        <v>228</v>
      </c>
      <c r="D3792">
        <v>233.4</v>
      </c>
      <c r="E3792">
        <v>175.3</v>
      </c>
      <c r="F3792">
        <v>7256250</v>
      </c>
      <c r="G3792">
        <v>-9.2100000000000001E-2</v>
      </c>
    </row>
    <row r="3793" spans="1:7" x14ac:dyDescent="0.2">
      <c r="A3793" s="1">
        <v>41570</v>
      </c>
      <c r="B3793">
        <v>228</v>
      </c>
      <c r="C3793">
        <v>203</v>
      </c>
      <c r="D3793">
        <v>228</v>
      </c>
      <c r="E3793">
        <v>200.7</v>
      </c>
      <c r="F3793">
        <v>3591000</v>
      </c>
      <c r="G3793">
        <v>0.1231</v>
      </c>
    </row>
    <row r="3794" spans="1:7" x14ac:dyDescent="0.2">
      <c r="A3794" s="1">
        <v>41569</v>
      </c>
      <c r="B3794">
        <v>203</v>
      </c>
      <c r="C3794">
        <v>192.8</v>
      </c>
      <c r="D3794">
        <v>205.5</v>
      </c>
      <c r="E3794">
        <v>192.8</v>
      </c>
      <c r="F3794">
        <v>2946690</v>
      </c>
      <c r="G3794">
        <v>5.2999999999999999E-2</v>
      </c>
    </row>
    <row r="3795" spans="1:7" x14ac:dyDescent="0.2">
      <c r="A3795" s="1">
        <v>41568</v>
      </c>
      <c r="B3795">
        <v>192.8</v>
      </c>
      <c r="C3795">
        <v>186.1</v>
      </c>
      <c r="D3795">
        <v>197.4</v>
      </c>
      <c r="E3795">
        <v>183.2</v>
      </c>
      <c r="F3795">
        <v>241000</v>
      </c>
      <c r="G3795">
        <v>3.5900000000000001E-2</v>
      </c>
    </row>
    <row r="3796" spans="1:7" x14ac:dyDescent="0.2">
      <c r="A3796" s="1">
        <v>41567</v>
      </c>
      <c r="B3796">
        <v>186.1</v>
      </c>
      <c r="C3796">
        <v>183.1</v>
      </c>
      <c r="D3796">
        <v>186.1</v>
      </c>
      <c r="E3796">
        <v>177.2</v>
      </c>
      <c r="F3796">
        <v>479640</v>
      </c>
      <c r="G3796">
        <v>1.61E-2</v>
      </c>
    </row>
    <row r="3797" spans="1:7" x14ac:dyDescent="0.2">
      <c r="A3797" s="1">
        <v>41566</v>
      </c>
      <c r="B3797">
        <v>183.1</v>
      </c>
      <c r="C3797">
        <v>168.3</v>
      </c>
      <c r="D3797">
        <v>195.8</v>
      </c>
      <c r="E3797">
        <v>167.1</v>
      </c>
      <c r="F3797">
        <v>1547840</v>
      </c>
      <c r="G3797">
        <v>8.8400000000000006E-2</v>
      </c>
    </row>
    <row r="3798" spans="1:7" x14ac:dyDescent="0.2">
      <c r="A3798" s="1">
        <v>41565</v>
      </c>
      <c r="B3798">
        <v>168.3</v>
      </c>
      <c r="C3798">
        <v>157.6</v>
      </c>
      <c r="D3798">
        <v>168.3</v>
      </c>
      <c r="E3798">
        <v>156.5</v>
      </c>
      <c r="F3798">
        <v>2304210</v>
      </c>
      <c r="G3798">
        <v>6.7799999999999999E-2</v>
      </c>
    </row>
    <row r="3799" spans="1:7" x14ac:dyDescent="0.2">
      <c r="A3799" s="1">
        <v>41564</v>
      </c>
      <c r="B3799">
        <v>157.6</v>
      </c>
      <c r="C3799">
        <v>152.80000000000001</v>
      </c>
      <c r="D3799">
        <v>159.9</v>
      </c>
      <c r="E3799">
        <v>150.80000000000001</v>
      </c>
      <c r="F3799">
        <v>1397440</v>
      </c>
      <c r="G3799">
        <v>3.1199999999999999E-2</v>
      </c>
    </row>
    <row r="3800" spans="1:7" x14ac:dyDescent="0.2">
      <c r="A3800" s="1">
        <v>41563</v>
      </c>
      <c r="B3800">
        <v>152.80000000000001</v>
      </c>
      <c r="C3800">
        <v>158.1</v>
      </c>
      <c r="D3800">
        <v>163</v>
      </c>
      <c r="E3800">
        <v>144.19999999999999</v>
      </c>
      <c r="F3800">
        <v>3336840</v>
      </c>
      <c r="G3800">
        <v>-3.3300000000000003E-2</v>
      </c>
    </row>
    <row r="3801" spans="1:7" x14ac:dyDescent="0.2">
      <c r="A3801" s="1">
        <v>41562</v>
      </c>
      <c r="B3801">
        <v>158.1</v>
      </c>
      <c r="C3801">
        <v>151.4</v>
      </c>
      <c r="D3801">
        <v>158.1</v>
      </c>
      <c r="E3801">
        <v>150.6</v>
      </c>
      <c r="F3801">
        <v>1148290</v>
      </c>
      <c r="G3801">
        <v>4.4400000000000002E-2</v>
      </c>
    </row>
    <row r="3802" spans="1:7" x14ac:dyDescent="0.2">
      <c r="A3802" s="1">
        <v>41561</v>
      </c>
      <c r="B3802">
        <v>151.4</v>
      </c>
      <c r="C3802">
        <v>147.5</v>
      </c>
      <c r="D3802">
        <v>153.69999999999999</v>
      </c>
      <c r="E3802">
        <v>146</v>
      </c>
      <c r="F3802">
        <v>2969010</v>
      </c>
      <c r="G3802">
        <v>2.5999999999999999E-2</v>
      </c>
    </row>
    <row r="3803" spans="1:7" x14ac:dyDescent="0.2">
      <c r="A3803" s="1">
        <v>41560</v>
      </c>
      <c r="B3803">
        <v>147.5</v>
      </c>
      <c r="C3803">
        <v>142.9</v>
      </c>
      <c r="D3803">
        <v>147.6</v>
      </c>
      <c r="E3803">
        <v>141.5</v>
      </c>
      <c r="F3803">
        <v>274890</v>
      </c>
      <c r="G3803">
        <v>3.2500000000000001E-2</v>
      </c>
    </row>
    <row r="3804" spans="1:7" x14ac:dyDescent="0.2">
      <c r="A3804" s="1">
        <v>41559</v>
      </c>
      <c r="B3804">
        <v>142.9</v>
      </c>
      <c r="C3804">
        <v>140.1</v>
      </c>
      <c r="D3804">
        <v>143.1</v>
      </c>
      <c r="E3804">
        <v>139.4</v>
      </c>
      <c r="F3804">
        <v>22040</v>
      </c>
      <c r="G3804">
        <v>1.9900000000000001E-2</v>
      </c>
    </row>
    <row r="3805" spans="1:7" x14ac:dyDescent="0.2">
      <c r="A3805" s="1">
        <v>41558</v>
      </c>
      <c r="B3805">
        <v>140.1</v>
      </c>
      <c r="C3805">
        <v>140.4</v>
      </c>
      <c r="D3805">
        <v>141.9</v>
      </c>
      <c r="E3805">
        <v>138.9</v>
      </c>
      <c r="F3805">
        <v>181250</v>
      </c>
      <c r="G3805">
        <v>-2.2000000000000001E-3</v>
      </c>
    </row>
    <row r="3806" spans="1:7" x14ac:dyDescent="0.2">
      <c r="A3806" s="1">
        <v>41557</v>
      </c>
      <c r="B3806">
        <v>140.4</v>
      </c>
      <c r="C3806">
        <v>139.5</v>
      </c>
      <c r="D3806">
        <v>141.69999999999999</v>
      </c>
      <c r="E3806">
        <v>138.5</v>
      </c>
      <c r="F3806">
        <v>88640</v>
      </c>
      <c r="G3806">
        <v>6.4999999999999997E-3</v>
      </c>
    </row>
    <row r="3807" spans="1:7" x14ac:dyDescent="0.2">
      <c r="A3807" s="1">
        <v>41556</v>
      </c>
      <c r="B3807">
        <v>139.5</v>
      </c>
      <c r="C3807">
        <v>136.5</v>
      </c>
      <c r="D3807">
        <v>142.1</v>
      </c>
      <c r="E3807">
        <v>135.80000000000001</v>
      </c>
      <c r="F3807">
        <v>857009.99999999988</v>
      </c>
      <c r="G3807">
        <v>2.2100000000000002E-2</v>
      </c>
    </row>
    <row r="3808" spans="1:7" x14ac:dyDescent="0.2">
      <c r="A3808" s="1">
        <v>41555</v>
      </c>
      <c r="B3808">
        <v>136.5</v>
      </c>
      <c r="C3808">
        <v>135.80000000000001</v>
      </c>
      <c r="D3808">
        <v>137.80000000000001</v>
      </c>
      <c r="E3808">
        <v>135.6</v>
      </c>
      <c r="F3808">
        <v>120290.00000000001</v>
      </c>
      <c r="G3808">
        <v>5.1000000000000004E-3</v>
      </c>
    </row>
    <row r="3809" spans="1:7" x14ac:dyDescent="0.2">
      <c r="A3809" s="1">
        <v>41554</v>
      </c>
      <c r="B3809">
        <v>135.80000000000001</v>
      </c>
      <c r="C3809">
        <v>137.80000000000001</v>
      </c>
      <c r="D3809">
        <v>139</v>
      </c>
      <c r="E3809">
        <v>135.1</v>
      </c>
      <c r="F3809">
        <v>264960</v>
      </c>
      <c r="G3809">
        <v>-1.4500000000000001E-2</v>
      </c>
    </row>
    <row r="3810" spans="1:7" x14ac:dyDescent="0.2">
      <c r="A3810" s="1">
        <v>41553</v>
      </c>
      <c r="B3810">
        <v>137.80000000000001</v>
      </c>
      <c r="C3810">
        <v>136.69999999999999</v>
      </c>
      <c r="D3810">
        <v>138</v>
      </c>
      <c r="E3810">
        <v>134.1</v>
      </c>
      <c r="F3810">
        <v>435210</v>
      </c>
      <c r="G3810">
        <v>8.0000000000000002E-3</v>
      </c>
    </row>
    <row r="3811" spans="1:7" x14ac:dyDescent="0.2">
      <c r="A3811" s="1">
        <v>41552</v>
      </c>
      <c r="B3811">
        <v>136.69999999999999</v>
      </c>
      <c r="C3811">
        <v>136.80000000000001</v>
      </c>
      <c r="D3811">
        <v>138</v>
      </c>
      <c r="E3811">
        <v>135.30000000000001</v>
      </c>
      <c r="F3811">
        <v>0</v>
      </c>
      <c r="G3811">
        <v>-8.9999999999999998E-4</v>
      </c>
    </row>
    <row r="3812" spans="1:7" x14ac:dyDescent="0.2">
      <c r="A3812" s="1">
        <v>41551</v>
      </c>
      <c r="B3812">
        <v>136.80000000000001</v>
      </c>
      <c r="C3812">
        <v>131</v>
      </c>
      <c r="D3812">
        <v>139.80000000000001</v>
      </c>
      <c r="E3812">
        <v>128.5</v>
      </c>
      <c r="F3812">
        <v>944010.00000000012</v>
      </c>
      <c r="G3812">
        <v>4.4499999999999998E-2</v>
      </c>
    </row>
    <row r="3813" spans="1:7" x14ac:dyDescent="0.2">
      <c r="A3813" s="1">
        <v>41550</v>
      </c>
      <c r="B3813">
        <v>131</v>
      </c>
      <c r="C3813">
        <v>123</v>
      </c>
      <c r="D3813">
        <v>132</v>
      </c>
      <c r="E3813">
        <v>120.1</v>
      </c>
      <c r="F3813">
        <v>952290.00000000012</v>
      </c>
      <c r="G3813">
        <v>6.5000000000000002E-2</v>
      </c>
    </row>
    <row r="3814" spans="1:7" x14ac:dyDescent="0.2">
      <c r="A3814" s="1">
        <v>41549</v>
      </c>
      <c r="B3814">
        <v>123</v>
      </c>
      <c r="C3814">
        <v>140.30000000000001</v>
      </c>
      <c r="D3814">
        <v>141.9</v>
      </c>
      <c r="E3814">
        <v>109.7</v>
      </c>
      <c r="F3814">
        <v>3562240</v>
      </c>
      <c r="G3814">
        <v>-0.12330000000000001</v>
      </c>
    </row>
    <row r="3815" spans="1:7" x14ac:dyDescent="0.2">
      <c r="A3815" s="1">
        <v>41548</v>
      </c>
      <c r="B3815">
        <v>140.30000000000001</v>
      </c>
      <c r="C3815">
        <v>141.9</v>
      </c>
      <c r="D3815">
        <v>144.4</v>
      </c>
      <c r="E3815">
        <v>139.4</v>
      </c>
      <c r="F3815">
        <v>545490</v>
      </c>
      <c r="G3815">
        <v>-1.1299999999999999E-2</v>
      </c>
    </row>
    <row r="3816" spans="1:7" x14ac:dyDescent="0.2">
      <c r="A3816" s="1">
        <v>41547</v>
      </c>
      <c r="B3816">
        <v>141.9</v>
      </c>
      <c r="C3816">
        <v>143.9</v>
      </c>
      <c r="D3816">
        <v>145.80000000000001</v>
      </c>
      <c r="E3816">
        <v>138.1</v>
      </c>
      <c r="F3816">
        <v>921690</v>
      </c>
      <c r="G3816">
        <v>-1.38E-2</v>
      </c>
    </row>
    <row r="3817" spans="1:7" x14ac:dyDescent="0.2">
      <c r="A3817" s="1">
        <v>41546</v>
      </c>
      <c r="B3817">
        <v>143.9</v>
      </c>
      <c r="C3817">
        <v>142.5</v>
      </c>
      <c r="D3817">
        <v>145.80000000000001</v>
      </c>
      <c r="E3817">
        <v>141.4</v>
      </c>
      <c r="F3817">
        <v>181000</v>
      </c>
      <c r="G3817">
        <v>9.7000000000000003E-3</v>
      </c>
    </row>
    <row r="3818" spans="1:7" x14ac:dyDescent="0.2">
      <c r="A3818" s="1">
        <v>41545</v>
      </c>
      <c r="B3818">
        <v>142.5</v>
      </c>
      <c r="C3818">
        <v>138.9</v>
      </c>
      <c r="D3818">
        <v>143</v>
      </c>
      <c r="E3818">
        <v>138</v>
      </c>
      <c r="F3818">
        <v>901560</v>
      </c>
      <c r="G3818">
        <v>2.5700000000000001E-2</v>
      </c>
    </row>
    <row r="3819" spans="1:7" x14ac:dyDescent="0.2">
      <c r="A3819" s="1">
        <v>41544</v>
      </c>
      <c r="B3819">
        <v>138.9</v>
      </c>
      <c r="C3819">
        <v>137.1</v>
      </c>
      <c r="D3819">
        <v>142.69999999999999</v>
      </c>
      <c r="E3819">
        <v>134.80000000000001</v>
      </c>
      <c r="F3819">
        <v>379960</v>
      </c>
      <c r="G3819">
        <v>1.3299999999999999E-2</v>
      </c>
    </row>
    <row r="3820" spans="1:7" x14ac:dyDescent="0.2">
      <c r="A3820" s="1">
        <v>41543</v>
      </c>
      <c r="B3820">
        <v>137.1</v>
      </c>
      <c r="C3820">
        <v>135</v>
      </c>
      <c r="D3820">
        <v>139</v>
      </c>
      <c r="E3820">
        <v>134.69999999999999</v>
      </c>
      <c r="F3820">
        <v>353160</v>
      </c>
      <c r="G3820">
        <v>1.5599999999999999E-2</v>
      </c>
    </row>
    <row r="3821" spans="1:7" x14ac:dyDescent="0.2">
      <c r="A3821" s="1">
        <v>41542</v>
      </c>
      <c r="B3821">
        <v>135</v>
      </c>
      <c r="C3821">
        <v>134.80000000000001</v>
      </c>
      <c r="D3821">
        <v>138</v>
      </c>
      <c r="E3821">
        <v>134.69999999999999</v>
      </c>
      <c r="F3821">
        <v>495040</v>
      </c>
      <c r="G3821">
        <v>1.6000000000000001E-3</v>
      </c>
    </row>
    <row r="3822" spans="1:7" x14ac:dyDescent="0.2">
      <c r="A3822" s="1">
        <v>41541</v>
      </c>
      <c r="B3822">
        <v>134.80000000000001</v>
      </c>
      <c r="C3822">
        <v>133.4</v>
      </c>
      <c r="D3822">
        <v>136.6</v>
      </c>
      <c r="E3822">
        <v>132.5</v>
      </c>
      <c r="F3822">
        <v>497640</v>
      </c>
      <c r="G3822">
        <v>1.03E-2</v>
      </c>
    </row>
    <row r="3823" spans="1:7" x14ac:dyDescent="0.2">
      <c r="A3823" s="1">
        <v>41540</v>
      </c>
      <c r="B3823">
        <v>133.4</v>
      </c>
      <c r="C3823">
        <v>134</v>
      </c>
      <c r="D3823">
        <v>135</v>
      </c>
      <c r="E3823">
        <v>132</v>
      </c>
      <c r="F3823">
        <v>0</v>
      </c>
      <c r="G3823">
        <v>-4.4999999999999997E-3</v>
      </c>
    </row>
    <row r="3824" spans="1:7" x14ac:dyDescent="0.2">
      <c r="A3824" s="1">
        <v>41539</v>
      </c>
      <c r="B3824">
        <v>134</v>
      </c>
      <c r="C3824">
        <v>134.4</v>
      </c>
      <c r="D3824">
        <v>135</v>
      </c>
      <c r="E3824">
        <v>131</v>
      </c>
      <c r="F3824">
        <v>524210</v>
      </c>
      <c r="G3824">
        <v>-2.8E-3</v>
      </c>
    </row>
    <row r="3825" spans="1:7" x14ac:dyDescent="0.2">
      <c r="A3825" s="1">
        <v>41538</v>
      </c>
      <c r="B3825">
        <v>134.4</v>
      </c>
      <c r="C3825">
        <v>133.80000000000001</v>
      </c>
      <c r="D3825">
        <v>136</v>
      </c>
      <c r="E3825">
        <v>132</v>
      </c>
      <c r="F3825">
        <v>45810</v>
      </c>
      <c r="G3825">
        <v>4.3E-3</v>
      </c>
    </row>
    <row r="3826" spans="1:7" x14ac:dyDescent="0.2">
      <c r="A3826" s="1">
        <v>41537</v>
      </c>
      <c r="B3826">
        <v>133.80000000000001</v>
      </c>
      <c r="C3826">
        <v>135.1</v>
      </c>
      <c r="D3826">
        <v>137.30000000000001</v>
      </c>
      <c r="E3826">
        <v>131</v>
      </c>
      <c r="F3826">
        <v>55250</v>
      </c>
      <c r="G3826">
        <v>-9.1999999999999998E-3</v>
      </c>
    </row>
    <row r="3827" spans="1:7" x14ac:dyDescent="0.2">
      <c r="A3827" s="1">
        <v>41536</v>
      </c>
      <c r="B3827">
        <v>135.1</v>
      </c>
      <c r="C3827">
        <v>140.4</v>
      </c>
      <c r="D3827">
        <v>141.19999999999999</v>
      </c>
      <c r="E3827">
        <v>131.1</v>
      </c>
      <c r="F3827">
        <v>42040</v>
      </c>
      <c r="G3827">
        <v>-3.8199999999999998E-2</v>
      </c>
    </row>
    <row r="3828" spans="1:7" x14ac:dyDescent="0.2">
      <c r="A3828" s="1">
        <v>41535</v>
      </c>
      <c r="B3828">
        <v>140.4</v>
      </c>
      <c r="C3828">
        <v>139.1</v>
      </c>
      <c r="D3828">
        <v>142</v>
      </c>
      <c r="E3828">
        <v>139</v>
      </c>
      <c r="F3828">
        <v>465010</v>
      </c>
      <c r="G3828">
        <v>9.1000000000000004E-3</v>
      </c>
    </row>
    <row r="3829" spans="1:7" x14ac:dyDescent="0.2">
      <c r="A3829" s="1">
        <v>41534</v>
      </c>
      <c r="B3829">
        <v>139.1</v>
      </c>
      <c r="C3829">
        <v>139.4</v>
      </c>
      <c r="D3829">
        <v>141.4</v>
      </c>
      <c r="E3829">
        <v>138</v>
      </c>
      <c r="F3829">
        <v>616960</v>
      </c>
      <c r="G3829">
        <v>-1.9E-3</v>
      </c>
    </row>
    <row r="3830" spans="1:7" x14ac:dyDescent="0.2">
      <c r="A3830" s="1">
        <v>41533</v>
      </c>
      <c r="B3830">
        <v>139.4</v>
      </c>
      <c r="C3830">
        <v>138.30000000000001</v>
      </c>
      <c r="D3830">
        <v>142.19999999999999</v>
      </c>
      <c r="E3830">
        <v>137.9</v>
      </c>
      <c r="F3830">
        <v>647210</v>
      </c>
      <c r="G3830">
        <v>8.0999999999999996E-3</v>
      </c>
    </row>
    <row r="3831" spans="1:7" x14ac:dyDescent="0.2">
      <c r="A3831" s="1">
        <v>41532</v>
      </c>
      <c r="B3831">
        <v>138.30000000000001</v>
      </c>
      <c r="C3831">
        <v>136.69999999999999</v>
      </c>
      <c r="D3831">
        <v>141</v>
      </c>
      <c r="E3831">
        <v>135</v>
      </c>
      <c r="F3831">
        <v>283360</v>
      </c>
      <c r="G3831">
        <v>1.1599999999999999E-2</v>
      </c>
    </row>
    <row r="3832" spans="1:7" x14ac:dyDescent="0.2">
      <c r="A3832" s="1">
        <v>41531</v>
      </c>
      <c r="B3832">
        <v>136.69999999999999</v>
      </c>
      <c r="C3832">
        <v>140.69999999999999</v>
      </c>
      <c r="D3832">
        <v>142</v>
      </c>
      <c r="E3832">
        <v>136.5</v>
      </c>
      <c r="F3832">
        <v>801000</v>
      </c>
      <c r="G3832">
        <v>-2.81E-2</v>
      </c>
    </row>
    <row r="3833" spans="1:7" x14ac:dyDescent="0.2">
      <c r="A3833" s="1">
        <v>41530</v>
      </c>
      <c r="B3833">
        <v>140.69999999999999</v>
      </c>
      <c r="C3833">
        <v>139.4</v>
      </c>
      <c r="D3833">
        <v>145.6</v>
      </c>
      <c r="E3833">
        <v>137.80000000000001</v>
      </c>
      <c r="F3833">
        <v>241440</v>
      </c>
      <c r="G3833">
        <v>9.4000000000000004E-3</v>
      </c>
    </row>
    <row r="3834" spans="1:7" x14ac:dyDescent="0.2">
      <c r="A3834" s="1">
        <v>41529</v>
      </c>
      <c r="B3834">
        <v>139.4</v>
      </c>
      <c r="C3834">
        <v>142.1</v>
      </c>
      <c r="D3834">
        <v>145.5</v>
      </c>
      <c r="E3834">
        <v>137.5</v>
      </c>
      <c r="F3834">
        <v>1088090</v>
      </c>
      <c r="G3834">
        <v>-1.9400000000000001E-2</v>
      </c>
    </row>
    <row r="3835" spans="1:7" x14ac:dyDescent="0.2">
      <c r="A3835" s="1">
        <v>41528</v>
      </c>
      <c r="B3835">
        <v>142.1</v>
      </c>
      <c r="C3835">
        <v>132.6</v>
      </c>
      <c r="D3835">
        <v>145.9</v>
      </c>
      <c r="E3835">
        <v>127.5</v>
      </c>
      <c r="F3835">
        <v>2327360</v>
      </c>
      <c r="G3835">
        <v>7.1499999999999994E-2</v>
      </c>
    </row>
    <row r="3836" spans="1:7" x14ac:dyDescent="0.2">
      <c r="A3836" s="1">
        <v>41527</v>
      </c>
      <c r="B3836">
        <v>132.6</v>
      </c>
      <c r="C3836">
        <v>133.1</v>
      </c>
      <c r="D3836">
        <v>136</v>
      </c>
      <c r="E3836">
        <v>131.4</v>
      </c>
      <c r="F3836">
        <v>781440.00000000012</v>
      </c>
      <c r="G3836">
        <v>-3.5999999999999999E-3</v>
      </c>
    </row>
    <row r="3837" spans="1:7" x14ac:dyDescent="0.2">
      <c r="A3837" s="1">
        <v>41526</v>
      </c>
      <c r="B3837">
        <v>133.1</v>
      </c>
      <c r="C3837">
        <v>126.3</v>
      </c>
      <c r="D3837">
        <v>137.5</v>
      </c>
      <c r="E3837">
        <v>124</v>
      </c>
      <c r="F3837">
        <v>2048610</v>
      </c>
      <c r="G3837">
        <v>5.3699999999999998E-2</v>
      </c>
    </row>
    <row r="3838" spans="1:7" x14ac:dyDescent="0.2">
      <c r="A3838" s="1">
        <v>41525</v>
      </c>
      <c r="B3838">
        <v>126.3</v>
      </c>
      <c r="C3838">
        <v>129</v>
      </c>
      <c r="D3838">
        <v>129.9</v>
      </c>
      <c r="E3838">
        <v>124.1</v>
      </c>
      <c r="F3838">
        <v>257250</v>
      </c>
      <c r="G3838">
        <v>-2.07E-2</v>
      </c>
    </row>
    <row r="3839" spans="1:7" x14ac:dyDescent="0.2">
      <c r="A3839" s="1">
        <v>41524</v>
      </c>
      <c r="B3839">
        <v>129</v>
      </c>
      <c r="C3839">
        <v>121.9</v>
      </c>
      <c r="D3839">
        <v>131</v>
      </c>
      <c r="E3839">
        <v>121.3</v>
      </c>
      <c r="F3839">
        <v>269610</v>
      </c>
      <c r="G3839">
        <v>5.8200000000000002E-2</v>
      </c>
    </row>
    <row r="3840" spans="1:7" x14ac:dyDescent="0.2">
      <c r="A3840" s="1">
        <v>41523</v>
      </c>
      <c r="B3840">
        <v>121.9</v>
      </c>
      <c r="C3840">
        <v>130.19999999999999</v>
      </c>
      <c r="D3840">
        <v>134</v>
      </c>
      <c r="E3840">
        <v>121.9</v>
      </c>
      <c r="F3840">
        <v>325890</v>
      </c>
      <c r="G3840">
        <v>-6.3700000000000007E-2</v>
      </c>
    </row>
    <row r="3841" spans="1:7" x14ac:dyDescent="0.2">
      <c r="A3841" s="1">
        <v>41522</v>
      </c>
      <c r="B3841">
        <v>130.19999999999999</v>
      </c>
      <c r="C3841">
        <v>132.5</v>
      </c>
      <c r="D3841">
        <v>138</v>
      </c>
      <c r="E3841">
        <v>127.2</v>
      </c>
      <c r="F3841">
        <v>81090</v>
      </c>
      <c r="G3841">
        <v>-1.7399999999999999E-2</v>
      </c>
    </row>
    <row r="3842" spans="1:7" x14ac:dyDescent="0.2">
      <c r="A3842" s="1">
        <v>41521</v>
      </c>
      <c r="B3842">
        <v>132.5</v>
      </c>
      <c r="C3842">
        <v>144</v>
      </c>
      <c r="D3842">
        <v>145.80000000000001</v>
      </c>
      <c r="E3842">
        <v>130.1</v>
      </c>
      <c r="F3842">
        <v>2156250</v>
      </c>
      <c r="G3842">
        <v>-7.9799999999999996E-2</v>
      </c>
    </row>
    <row r="3843" spans="1:7" x14ac:dyDescent="0.2">
      <c r="A3843" s="1">
        <v>41520</v>
      </c>
      <c r="B3843">
        <v>144</v>
      </c>
      <c r="C3843">
        <v>144</v>
      </c>
      <c r="D3843">
        <v>148.9</v>
      </c>
      <c r="E3843">
        <v>142.19999999999999</v>
      </c>
      <c r="F3843">
        <v>0</v>
      </c>
      <c r="G3843">
        <v>0</v>
      </c>
    </row>
    <row r="3844" spans="1:7" x14ac:dyDescent="0.2">
      <c r="A3844" s="1">
        <v>41519</v>
      </c>
      <c r="B3844">
        <v>144</v>
      </c>
      <c r="C3844">
        <v>146</v>
      </c>
      <c r="D3844">
        <v>148.5</v>
      </c>
      <c r="E3844">
        <v>142.1</v>
      </c>
      <c r="F3844">
        <v>692250</v>
      </c>
      <c r="G3844">
        <v>-1.38E-2</v>
      </c>
    </row>
    <row r="3845" spans="1:7" x14ac:dyDescent="0.2">
      <c r="A3845" s="1">
        <v>41518</v>
      </c>
      <c r="B3845">
        <v>146</v>
      </c>
      <c r="C3845">
        <v>141</v>
      </c>
      <c r="D3845">
        <v>147.30000000000001</v>
      </c>
      <c r="E3845">
        <v>141</v>
      </c>
      <c r="F3845">
        <v>141000</v>
      </c>
      <c r="G3845">
        <v>3.5499999999999997E-2</v>
      </c>
    </row>
    <row r="3846" spans="1:7" x14ac:dyDescent="0.2">
      <c r="A3846" s="1">
        <v>41517</v>
      </c>
      <c r="B3846">
        <v>141</v>
      </c>
      <c r="C3846">
        <v>138</v>
      </c>
      <c r="D3846">
        <v>148.69999999999999</v>
      </c>
      <c r="E3846">
        <v>135.9</v>
      </c>
      <c r="F3846">
        <v>467250</v>
      </c>
      <c r="G3846">
        <v>2.1499999999999998E-2</v>
      </c>
    </row>
    <row r="3847" spans="1:7" x14ac:dyDescent="0.2">
      <c r="A3847" s="1">
        <v>41516</v>
      </c>
      <c r="B3847">
        <v>138</v>
      </c>
      <c r="C3847">
        <v>129.30000000000001</v>
      </c>
      <c r="D3847">
        <v>142.80000000000001</v>
      </c>
      <c r="E3847">
        <v>128.6</v>
      </c>
      <c r="F3847">
        <v>322490</v>
      </c>
      <c r="G3847">
        <v>6.7500000000000004E-2</v>
      </c>
    </row>
    <row r="3848" spans="1:7" x14ac:dyDescent="0.2">
      <c r="A3848" s="1">
        <v>41515</v>
      </c>
      <c r="B3848">
        <v>129.30000000000001</v>
      </c>
      <c r="C3848">
        <v>128.80000000000001</v>
      </c>
      <c r="D3848">
        <v>131.19999999999999</v>
      </c>
      <c r="E3848">
        <v>128.19999999999999</v>
      </c>
      <c r="F3848">
        <v>180840</v>
      </c>
      <c r="G3848">
        <v>4.1999999999999997E-3</v>
      </c>
    </row>
    <row r="3849" spans="1:7" x14ac:dyDescent="0.2">
      <c r="A3849" s="1">
        <v>41514</v>
      </c>
      <c r="B3849">
        <v>128.80000000000001</v>
      </c>
      <c r="C3849">
        <v>131.30000000000001</v>
      </c>
      <c r="D3849">
        <v>131.69999999999999</v>
      </c>
      <c r="E3849">
        <v>128</v>
      </c>
      <c r="F3849">
        <v>703360</v>
      </c>
      <c r="G3849">
        <v>-1.9300000000000001E-2</v>
      </c>
    </row>
    <row r="3850" spans="1:7" x14ac:dyDescent="0.2">
      <c r="A3850" s="1">
        <v>41513</v>
      </c>
      <c r="B3850">
        <v>131.30000000000001</v>
      </c>
      <c r="C3850">
        <v>120.1</v>
      </c>
      <c r="D3850">
        <v>133</v>
      </c>
      <c r="E3850">
        <v>120</v>
      </c>
      <c r="F3850">
        <v>4577250</v>
      </c>
      <c r="G3850">
        <v>9.3399999999999997E-2</v>
      </c>
    </row>
    <row r="3851" spans="1:7" x14ac:dyDescent="0.2">
      <c r="A3851" s="1">
        <v>41512</v>
      </c>
      <c r="B3851">
        <v>120.1</v>
      </c>
      <c r="C3851">
        <v>122.1</v>
      </c>
      <c r="D3851">
        <v>123</v>
      </c>
      <c r="E3851">
        <v>119.9</v>
      </c>
      <c r="F3851">
        <v>503360</v>
      </c>
      <c r="G3851">
        <v>-1.67E-2</v>
      </c>
    </row>
    <row r="3852" spans="1:7" x14ac:dyDescent="0.2">
      <c r="A3852" s="1">
        <v>41511</v>
      </c>
      <c r="B3852">
        <v>122.1</v>
      </c>
      <c r="C3852">
        <v>119.6</v>
      </c>
      <c r="D3852">
        <v>123</v>
      </c>
      <c r="E3852">
        <v>119.1</v>
      </c>
      <c r="F3852">
        <v>327360</v>
      </c>
      <c r="G3852">
        <v>2.1000000000000001E-2</v>
      </c>
    </row>
    <row r="3853" spans="1:7" x14ac:dyDescent="0.2">
      <c r="A3853" s="1">
        <v>41510</v>
      </c>
      <c r="B3853">
        <v>119.6</v>
      </c>
      <c r="C3853">
        <v>118.5</v>
      </c>
      <c r="D3853">
        <v>121.4</v>
      </c>
      <c r="E3853">
        <v>118</v>
      </c>
      <c r="F3853">
        <v>860160.00000000012</v>
      </c>
      <c r="G3853">
        <v>9.1999999999999998E-3</v>
      </c>
    </row>
    <row r="3854" spans="1:7" x14ac:dyDescent="0.2">
      <c r="A3854" s="1">
        <v>41509</v>
      </c>
      <c r="B3854">
        <v>118.5</v>
      </c>
      <c r="C3854">
        <v>122</v>
      </c>
      <c r="D3854">
        <v>122</v>
      </c>
      <c r="E3854">
        <v>118.4</v>
      </c>
      <c r="F3854">
        <v>915090</v>
      </c>
      <c r="G3854">
        <v>-2.86E-2</v>
      </c>
    </row>
    <row r="3855" spans="1:7" x14ac:dyDescent="0.2">
      <c r="A3855" s="1">
        <v>41508</v>
      </c>
      <c r="B3855">
        <v>122</v>
      </c>
      <c r="C3855">
        <v>123.3</v>
      </c>
      <c r="D3855">
        <v>124.5</v>
      </c>
      <c r="E3855">
        <v>120.5</v>
      </c>
      <c r="F3855">
        <v>1340160</v>
      </c>
      <c r="G3855">
        <v>-1.0500000000000001E-2</v>
      </c>
    </row>
    <row r="3856" spans="1:7" x14ac:dyDescent="0.2">
      <c r="A3856" s="1">
        <v>41507</v>
      </c>
      <c r="B3856">
        <v>123.3</v>
      </c>
      <c r="C3856">
        <v>121.2</v>
      </c>
      <c r="D3856">
        <v>125</v>
      </c>
      <c r="E3856">
        <v>119.7</v>
      </c>
      <c r="F3856">
        <v>1960960</v>
      </c>
      <c r="G3856">
        <v>1.7299999999999999E-2</v>
      </c>
    </row>
    <row r="3857" spans="1:7" x14ac:dyDescent="0.2">
      <c r="A3857" s="1">
        <v>41506</v>
      </c>
      <c r="B3857">
        <v>121.2</v>
      </c>
      <c r="C3857">
        <v>118.5</v>
      </c>
      <c r="D3857">
        <v>123</v>
      </c>
      <c r="E3857">
        <v>116.8</v>
      </c>
      <c r="F3857">
        <v>704410</v>
      </c>
      <c r="G3857">
        <v>2.2800000000000001E-2</v>
      </c>
    </row>
    <row r="3858" spans="1:7" x14ac:dyDescent="0.2">
      <c r="A3858" s="1">
        <v>41505</v>
      </c>
      <c r="B3858">
        <v>118.5</v>
      </c>
      <c r="C3858">
        <v>113.4</v>
      </c>
      <c r="D3858">
        <v>123.8</v>
      </c>
      <c r="E3858">
        <v>111.8</v>
      </c>
      <c r="F3858">
        <v>371490</v>
      </c>
      <c r="G3858">
        <v>4.5199999999999997E-2</v>
      </c>
    </row>
    <row r="3859" spans="1:7" x14ac:dyDescent="0.2">
      <c r="A3859" s="1">
        <v>41504</v>
      </c>
      <c r="B3859">
        <v>113.4</v>
      </c>
      <c r="C3859">
        <v>112.8</v>
      </c>
      <c r="D3859">
        <v>114.7</v>
      </c>
      <c r="E3859">
        <v>112</v>
      </c>
      <c r="F3859">
        <v>596440</v>
      </c>
      <c r="G3859">
        <v>5.5999999999999999E-3</v>
      </c>
    </row>
    <row r="3860" spans="1:7" x14ac:dyDescent="0.2">
      <c r="A3860" s="1">
        <v>41503</v>
      </c>
      <c r="B3860">
        <v>112.8</v>
      </c>
      <c r="C3860">
        <v>109</v>
      </c>
      <c r="D3860">
        <v>114</v>
      </c>
      <c r="E3860">
        <v>108.2</v>
      </c>
      <c r="F3860">
        <v>996840</v>
      </c>
      <c r="G3860">
        <v>3.4500000000000003E-2</v>
      </c>
    </row>
    <row r="3861" spans="1:7" x14ac:dyDescent="0.2">
      <c r="A3861" s="1">
        <v>41502</v>
      </c>
      <c r="B3861">
        <v>109</v>
      </c>
      <c r="C3861">
        <v>110</v>
      </c>
      <c r="D3861">
        <v>112.3</v>
      </c>
      <c r="E3861">
        <v>108.2</v>
      </c>
      <c r="F3861">
        <v>731160</v>
      </c>
      <c r="G3861">
        <v>-9.1000000000000004E-3</v>
      </c>
    </row>
    <row r="3862" spans="1:7" x14ac:dyDescent="0.2">
      <c r="A3862" s="1">
        <v>41501</v>
      </c>
      <c r="B3862">
        <v>110</v>
      </c>
      <c r="C3862">
        <v>112.6</v>
      </c>
      <c r="D3862">
        <v>113.3</v>
      </c>
      <c r="E3862">
        <v>108.8</v>
      </c>
      <c r="F3862">
        <v>1363960</v>
      </c>
      <c r="G3862">
        <v>-2.2800000000000001E-2</v>
      </c>
    </row>
    <row r="3863" spans="1:7" x14ac:dyDescent="0.2">
      <c r="A3863" s="1">
        <v>41500</v>
      </c>
      <c r="B3863">
        <v>112.6</v>
      </c>
      <c r="C3863">
        <v>109.6</v>
      </c>
      <c r="D3863">
        <v>115</v>
      </c>
      <c r="E3863">
        <v>108</v>
      </c>
      <c r="F3863">
        <v>2882490</v>
      </c>
      <c r="G3863">
        <v>2.7E-2</v>
      </c>
    </row>
    <row r="3864" spans="1:7" x14ac:dyDescent="0.2">
      <c r="A3864" s="1">
        <v>41499</v>
      </c>
      <c r="B3864">
        <v>109.6</v>
      </c>
      <c r="C3864">
        <v>106.8</v>
      </c>
      <c r="D3864">
        <v>109.6</v>
      </c>
      <c r="E3864">
        <v>104.5</v>
      </c>
      <c r="F3864">
        <v>1406250</v>
      </c>
      <c r="G3864">
        <v>2.6100000000000002E-2</v>
      </c>
    </row>
    <row r="3865" spans="1:7" x14ac:dyDescent="0.2">
      <c r="A3865" s="1">
        <v>41498</v>
      </c>
      <c r="B3865">
        <v>106.8</v>
      </c>
      <c r="C3865">
        <v>105</v>
      </c>
      <c r="D3865">
        <v>108.1</v>
      </c>
      <c r="E3865">
        <v>103.5</v>
      </c>
      <c r="F3865">
        <v>160640</v>
      </c>
      <c r="G3865">
        <v>1.72E-2</v>
      </c>
    </row>
    <row r="3866" spans="1:7" x14ac:dyDescent="0.2">
      <c r="A3866" s="1">
        <v>41497</v>
      </c>
      <c r="B3866">
        <v>105</v>
      </c>
      <c r="C3866">
        <v>103</v>
      </c>
      <c r="D3866">
        <v>105.2</v>
      </c>
      <c r="E3866">
        <v>102.7</v>
      </c>
      <c r="F3866">
        <v>138890</v>
      </c>
      <c r="G3866">
        <v>1.9400000000000001E-2</v>
      </c>
    </row>
    <row r="3867" spans="1:7" x14ac:dyDescent="0.2">
      <c r="A3867" s="1">
        <v>41496</v>
      </c>
      <c r="B3867">
        <v>103</v>
      </c>
      <c r="C3867">
        <v>102.8</v>
      </c>
      <c r="D3867">
        <v>103.9</v>
      </c>
      <c r="E3867">
        <v>102.4</v>
      </c>
      <c r="F3867">
        <v>0</v>
      </c>
      <c r="G3867">
        <v>1.9E-3</v>
      </c>
    </row>
    <row r="3868" spans="1:7" x14ac:dyDescent="0.2">
      <c r="A3868" s="1">
        <v>41495</v>
      </c>
      <c r="B3868">
        <v>102.8</v>
      </c>
      <c r="C3868">
        <v>103.1</v>
      </c>
      <c r="D3868">
        <v>105.8</v>
      </c>
      <c r="E3868">
        <v>101.9</v>
      </c>
      <c r="F3868">
        <v>48160</v>
      </c>
      <c r="G3868">
        <v>-2.3999999999999998E-3</v>
      </c>
    </row>
    <row r="3869" spans="1:7" x14ac:dyDescent="0.2">
      <c r="A3869" s="1">
        <v>41494</v>
      </c>
      <c r="B3869">
        <v>103.1</v>
      </c>
      <c r="C3869">
        <v>106</v>
      </c>
      <c r="D3869">
        <v>106.7</v>
      </c>
      <c r="E3869">
        <v>101</v>
      </c>
      <c r="F3869">
        <v>48040</v>
      </c>
      <c r="G3869">
        <v>-2.7699999999999999E-2</v>
      </c>
    </row>
    <row r="3870" spans="1:7" x14ac:dyDescent="0.2">
      <c r="A3870" s="1">
        <v>41493</v>
      </c>
      <c r="B3870">
        <v>106</v>
      </c>
      <c r="C3870">
        <v>106.6</v>
      </c>
      <c r="D3870">
        <v>107</v>
      </c>
      <c r="E3870">
        <v>105.2</v>
      </c>
      <c r="F3870">
        <v>555840</v>
      </c>
      <c r="G3870">
        <v>-5.3E-3</v>
      </c>
    </row>
    <row r="3871" spans="1:7" x14ac:dyDescent="0.2">
      <c r="A3871" s="1">
        <v>41492</v>
      </c>
      <c r="B3871">
        <v>106.6</v>
      </c>
      <c r="C3871">
        <v>106.7</v>
      </c>
      <c r="D3871">
        <v>107.5</v>
      </c>
      <c r="E3871">
        <v>105.1</v>
      </c>
      <c r="F3871">
        <v>549810</v>
      </c>
      <c r="G3871">
        <v>-1.5E-3</v>
      </c>
    </row>
    <row r="3872" spans="1:7" x14ac:dyDescent="0.2">
      <c r="A3872" s="1">
        <v>41491</v>
      </c>
      <c r="B3872">
        <v>106.7</v>
      </c>
      <c r="C3872">
        <v>105.1</v>
      </c>
      <c r="D3872">
        <v>107.8</v>
      </c>
      <c r="E3872">
        <v>105</v>
      </c>
      <c r="F3872">
        <v>679360</v>
      </c>
      <c r="G3872">
        <v>1.52E-2</v>
      </c>
    </row>
    <row r="3873" spans="1:7" x14ac:dyDescent="0.2">
      <c r="A3873" s="1">
        <v>41490</v>
      </c>
      <c r="B3873">
        <v>105.1</v>
      </c>
      <c r="C3873">
        <v>104.9</v>
      </c>
      <c r="D3873">
        <v>106</v>
      </c>
      <c r="E3873">
        <v>103.5</v>
      </c>
      <c r="F3873">
        <v>242440</v>
      </c>
      <c r="G3873">
        <v>1.6000000000000001E-3</v>
      </c>
    </row>
    <row r="3874" spans="1:7" x14ac:dyDescent="0.2">
      <c r="A3874" s="1">
        <v>41489</v>
      </c>
      <c r="B3874">
        <v>104.9</v>
      </c>
      <c r="C3874">
        <v>104.5</v>
      </c>
      <c r="D3874">
        <v>105.9</v>
      </c>
      <c r="E3874">
        <v>102</v>
      </c>
      <c r="F3874">
        <v>801000</v>
      </c>
      <c r="G3874">
        <v>4.3E-3</v>
      </c>
    </row>
    <row r="3875" spans="1:7" x14ac:dyDescent="0.2">
      <c r="A3875" s="1">
        <v>41488</v>
      </c>
      <c r="B3875">
        <v>104.5</v>
      </c>
      <c r="C3875">
        <v>104</v>
      </c>
      <c r="D3875">
        <v>108</v>
      </c>
      <c r="E3875">
        <v>101.2</v>
      </c>
      <c r="F3875">
        <v>1375000</v>
      </c>
      <c r="G3875">
        <v>4.7999999999999996E-3</v>
      </c>
    </row>
    <row r="3876" spans="1:7" x14ac:dyDescent="0.2">
      <c r="A3876" s="1">
        <v>41487</v>
      </c>
      <c r="B3876">
        <v>104</v>
      </c>
      <c r="C3876">
        <v>106.2</v>
      </c>
      <c r="D3876">
        <v>108</v>
      </c>
      <c r="E3876">
        <v>103</v>
      </c>
      <c r="F3876">
        <v>30040</v>
      </c>
      <c r="G3876">
        <v>-2.0799999999999999E-2</v>
      </c>
    </row>
    <row r="3877" spans="1:7" x14ac:dyDescent="0.2">
      <c r="A3877" s="1">
        <v>41486</v>
      </c>
      <c r="B3877">
        <v>106.2</v>
      </c>
      <c r="C3877">
        <v>108</v>
      </c>
      <c r="D3877">
        <v>111.7</v>
      </c>
      <c r="E3877">
        <v>103.6</v>
      </c>
      <c r="F3877">
        <v>2275000</v>
      </c>
      <c r="G3877">
        <v>-1.6199999999999999E-2</v>
      </c>
    </row>
    <row r="3878" spans="1:7" x14ac:dyDescent="0.2">
      <c r="A3878" s="1">
        <v>41485</v>
      </c>
      <c r="B3878">
        <v>108</v>
      </c>
      <c r="C3878">
        <v>101.5</v>
      </c>
      <c r="D3878">
        <v>108</v>
      </c>
      <c r="E3878">
        <v>100.5</v>
      </c>
      <c r="F3878">
        <v>2367250</v>
      </c>
      <c r="G3878">
        <v>6.3899999999999998E-2</v>
      </c>
    </row>
    <row r="3879" spans="1:7" x14ac:dyDescent="0.2">
      <c r="A3879" s="1">
        <v>41484</v>
      </c>
      <c r="B3879">
        <v>101.5</v>
      </c>
      <c r="C3879">
        <v>98.8</v>
      </c>
      <c r="D3879">
        <v>102.8</v>
      </c>
      <c r="E3879">
        <v>98.4</v>
      </c>
      <c r="F3879">
        <v>1830760</v>
      </c>
      <c r="G3879">
        <v>2.7300000000000001E-2</v>
      </c>
    </row>
    <row r="3880" spans="1:7" x14ac:dyDescent="0.2">
      <c r="A3880" s="1">
        <v>41483</v>
      </c>
      <c r="B3880">
        <v>98.8</v>
      </c>
      <c r="C3880">
        <v>94.4</v>
      </c>
      <c r="D3880">
        <v>100.6</v>
      </c>
      <c r="E3880">
        <v>94</v>
      </c>
      <c r="F3880">
        <v>971289.99999999988</v>
      </c>
      <c r="G3880">
        <v>4.6399999999999997E-2</v>
      </c>
    </row>
    <row r="3881" spans="1:7" x14ac:dyDescent="0.2">
      <c r="A3881" s="1">
        <v>41482</v>
      </c>
      <c r="B3881">
        <v>94.4</v>
      </c>
      <c r="C3881">
        <v>96</v>
      </c>
      <c r="D3881">
        <v>97</v>
      </c>
      <c r="E3881">
        <v>93</v>
      </c>
      <c r="F3881">
        <v>181440</v>
      </c>
      <c r="G3881">
        <v>-1.6899999999999998E-2</v>
      </c>
    </row>
    <row r="3882" spans="1:7" x14ac:dyDescent="0.2">
      <c r="A3882" s="1">
        <v>41481</v>
      </c>
      <c r="B3882">
        <v>96</v>
      </c>
      <c r="C3882">
        <v>96.9</v>
      </c>
      <c r="D3882">
        <v>97.5</v>
      </c>
      <c r="E3882">
        <v>96</v>
      </c>
      <c r="F3882">
        <v>167250</v>
      </c>
      <c r="G3882">
        <v>-9.5999999999999992E-3</v>
      </c>
    </row>
    <row r="3883" spans="1:7" x14ac:dyDescent="0.2">
      <c r="A3883" s="1">
        <v>41480</v>
      </c>
      <c r="B3883">
        <v>96.9</v>
      </c>
      <c r="C3883">
        <v>95.1</v>
      </c>
      <c r="D3883">
        <v>97.5</v>
      </c>
      <c r="E3883">
        <v>93.6</v>
      </c>
      <c r="F3883">
        <v>1148010</v>
      </c>
      <c r="G3883">
        <v>1.9599999999999999E-2</v>
      </c>
    </row>
    <row r="3884" spans="1:7" x14ac:dyDescent="0.2">
      <c r="A3884" s="1">
        <v>41479</v>
      </c>
      <c r="B3884">
        <v>95.1</v>
      </c>
      <c r="C3884">
        <v>95.6</v>
      </c>
      <c r="D3884">
        <v>96</v>
      </c>
      <c r="E3884">
        <v>92.3</v>
      </c>
      <c r="F3884">
        <v>876000</v>
      </c>
      <c r="G3884">
        <v>-4.8999999999999998E-3</v>
      </c>
    </row>
    <row r="3885" spans="1:7" x14ac:dyDescent="0.2">
      <c r="A3885" s="1">
        <v>41478</v>
      </c>
      <c r="B3885">
        <v>95.6</v>
      </c>
      <c r="C3885">
        <v>91.6</v>
      </c>
      <c r="D3885">
        <v>97.1</v>
      </c>
      <c r="E3885">
        <v>91.6</v>
      </c>
      <c r="F3885">
        <v>1501210</v>
      </c>
      <c r="G3885">
        <v>4.3200000000000002E-2</v>
      </c>
    </row>
    <row r="3886" spans="1:7" x14ac:dyDescent="0.2">
      <c r="A3886" s="1">
        <v>41477</v>
      </c>
      <c r="B3886">
        <v>91.6</v>
      </c>
      <c r="C3886">
        <v>92</v>
      </c>
      <c r="D3886">
        <v>92</v>
      </c>
      <c r="E3886">
        <v>89.8</v>
      </c>
      <c r="F3886">
        <v>91000</v>
      </c>
      <c r="G3886">
        <v>-4.3E-3</v>
      </c>
    </row>
    <row r="3887" spans="1:7" x14ac:dyDescent="0.2">
      <c r="A3887" s="1">
        <v>41476</v>
      </c>
      <c r="B3887">
        <v>92</v>
      </c>
      <c r="C3887">
        <v>89.8</v>
      </c>
      <c r="D3887">
        <v>92</v>
      </c>
      <c r="E3887">
        <v>88</v>
      </c>
      <c r="F3887">
        <v>675290</v>
      </c>
      <c r="G3887">
        <v>2.4299999999999999E-2</v>
      </c>
    </row>
    <row r="3888" spans="1:7" x14ac:dyDescent="0.2">
      <c r="A3888" s="1">
        <v>41475</v>
      </c>
      <c r="B3888">
        <v>89.8</v>
      </c>
      <c r="C3888">
        <v>92</v>
      </c>
      <c r="D3888">
        <v>93.1</v>
      </c>
      <c r="E3888">
        <v>89.3</v>
      </c>
      <c r="F3888">
        <v>405490</v>
      </c>
      <c r="G3888">
        <v>-2.3699999999999999E-2</v>
      </c>
    </row>
    <row r="3889" spans="1:7" x14ac:dyDescent="0.2">
      <c r="A3889" s="1">
        <v>41474</v>
      </c>
      <c r="B3889">
        <v>92</v>
      </c>
      <c r="C3889">
        <v>90.1</v>
      </c>
      <c r="D3889">
        <v>95.2</v>
      </c>
      <c r="E3889">
        <v>87.6</v>
      </c>
      <c r="F3889">
        <v>1882240</v>
      </c>
      <c r="G3889">
        <v>2.1399999999999999E-2</v>
      </c>
    </row>
    <row r="3890" spans="1:7" x14ac:dyDescent="0.2">
      <c r="A3890" s="1">
        <v>41473</v>
      </c>
      <c r="B3890">
        <v>90.1</v>
      </c>
      <c r="C3890">
        <v>98.5</v>
      </c>
      <c r="D3890">
        <v>98.8</v>
      </c>
      <c r="E3890">
        <v>86.2</v>
      </c>
      <c r="F3890">
        <v>2975000</v>
      </c>
      <c r="G3890">
        <v>-8.5599999999999996E-2</v>
      </c>
    </row>
    <row r="3891" spans="1:7" x14ac:dyDescent="0.2">
      <c r="A3891" s="1">
        <v>41472</v>
      </c>
      <c r="B3891">
        <v>98.5</v>
      </c>
      <c r="C3891">
        <v>97.1</v>
      </c>
      <c r="D3891">
        <v>100</v>
      </c>
      <c r="E3891">
        <v>96.2</v>
      </c>
      <c r="F3891">
        <v>466290</v>
      </c>
      <c r="G3891">
        <v>1.44E-2</v>
      </c>
    </row>
    <row r="3892" spans="1:7" x14ac:dyDescent="0.2">
      <c r="A3892" s="1">
        <v>41471</v>
      </c>
      <c r="B3892">
        <v>97.1</v>
      </c>
      <c r="C3892">
        <v>98.9</v>
      </c>
      <c r="D3892">
        <v>100.7</v>
      </c>
      <c r="E3892">
        <v>96</v>
      </c>
      <c r="F3892">
        <v>876090.00000000012</v>
      </c>
      <c r="G3892">
        <v>-1.8100000000000002E-2</v>
      </c>
    </row>
    <row r="3893" spans="1:7" x14ac:dyDescent="0.2">
      <c r="A3893" s="1">
        <v>41470</v>
      </c>
      <c r="B3893">
        <v>98.9</v>
      </c>
      <c r="C3893">
        <v>94.4</v>
      </c>
      <c r="D3893">
        <v>101.9</v>
      </c>
      <c r="E3893">
        <v>93.1</v>
      </c>
      <c r="F3893">
        <v>1760010</v>
      </c>
      <c r="G3893">
        <v>4.7300000000000002E-2</v>
      </c>
    </row>
    <row r="3894" spans="1:7" x14ac:dyDescent="0.2">
      <c r="A3894" s="1">
        <v>41469</v>
      </c>
      <c r="B3894">
        <v>94.4</v>
      </c>
      <c r="C3894">
        <v>98.3</v>
      </c>
      <c r="D3894">
        <v>99</v>
      </c>
      <c r="E3894">
        <v>92.9</v>
      </c>
      <c r="F3894">
        <v>419560</v>
      </c>
      <c r="G3894">
        <v>-3.9699999999999999E-2</v>
      </c>
    </row>
    <row r="3895" spans="1:7" x14ac:dyDescent="0.2">
      <c r="A3895" s="1">
        <v>41468</v>
      </c>
      <c r="B3895">
        <v>98.3</v>
      </c>
      <c r="C3895">
        <v>94</v>
      </c>
      <c r="D3895">
        <v>98.3</v>
      </c>
      <c r="E3895">
        <v>87.8</v>
      </c>
      <c r="F3895">
        <v>1585160</v>
      </c>
      <c r="G3895">
        <v>4.6100000000000002E-2</v>
      </c>
    </row>
    <row r="3896" spans="1:7" x14ac:dyDescent="0.2">
      <c r="A3896" s="1">
        <v>41467</v>
      </c>
      <c r="B3896">
        <v>94</v>
      </c>
      <c r="C3896">
        <v>89</v>
      </c>
      <c r="D3896">
        <v>104.2</v>
      </c>
      <c r="E3896">
        <v>88</v>
      </c>
      <c r="F3896">
        <v>5585250</v>
      </c>
      <c r="G3896">
        <v>5.6300000000000003E-2</v>
      </c>
    </row>
    <row r="3897" spans="1:7" x14ac:dyDescent="0.2">
      <c r="A3897" s="1">
        <v>41466</v>
      </c>
      <c r="B3897">
        <v>89</v>
      </c>
      <c r="C3897">
        <v>88</v>
      </c>
      <c r="D3897">
        <v>90.7</v>
      </c>
      <c r="E3897">
        <v>85</v>
      </c>
      <c r="F3897">
        <v>2027490</v>
      </c>
      <c r="G3897">
        <v>1.11E-2</v>
      </c>
    </row>
    <row r="3898" spans="1:7" x14ac:dyDescent="0.2">
      <c r="A3898" s="1">
        <v>41465</v>
      </c>
      <c r="B3898">
        <v>88</v>
      </c>
      <c r="C3898">
        <v>76.7</v>
      </c>
      <c r="D3898">
        <v>89.8</v>
      </c>
      <c r="E3898">
        <v>75.5</v>
      </c>
      <c r="F3898">
        <v>420490</v>
      </c>
      <c r="G3898">
        <v>0.14729999999999999</v>
      </c>
    </row>
    <row r="3899" spans="1:7" x14ac:dyDescent="0.2">
      <c r="A3899" s="1">
        <v>41464</v>
      </c>
      <c r="B3899">
        <v>76.7</v>
      </c>
      <c r="C3899">
        <v>76</v>
      </c>
      <c r="D3899">
        <v>78.3</v>
      </c>
      <c r="E3899">
        <v>72.5</v>
      </c>
      <c r="F3899">
        <v>1691040.0000000002</v>
      </c>
      <c r="G3899">
        <v>9.1999999999999998E-3</v>
      </c>
    </row>
    <row r="3900" spans="1:7" x14ac:dyDescent="0.2">
      <c r="A3900" s="1">
        <v>41463</v>
      </c>
      <c r="B3900">
        <v>76</v>
      </c>
      <c r="C3900">
        <v>76.5</v>
      </c>
      <c r="D3900">
        <v>80</v>
      </c>
      <c r="E3900">
        <v>72.5</v>
      </c>
      <c r="F3900">
        <v>5840010</v>
      </c>
      <c r="G3900">
        <v>-6.4999999999999997E-3</v>
      </c>
    </row>
    <row r="3901" spans="1:7" x14ac:dyDescent="0.2">
      <c r="A3901" s="1">
        <v>41462</v>
      </c>
      <c r="B3901">
        <v>76.5</v>
      </c>
      <c r="C3901">
        <v>69.7</v>
      </c>
      <c r="D3901">
        <v>77</v>
      </c>
      <c r="E3901">
        <v>66.599999999999994</v>
      </c>
      <c r="F3901">
        <v>4080250.0000000005</v>
      </c>
      <c r="G3901">
        <v>9.8199999999999996E-2</v>
      </c>
    </row>
    <row r="3902" spans="1:7" x14ac:dyDescent="0.2">
      <c r="A3902" s="1">
        <v>41461</v>
      </c>
      <c r="B3902">
        <v>69.7</v>
      </c>
      <c r="C3902">
        <v>68.5</v>
      </c>
      <c r="D3902">
        <v>75</v>
      </c>
      <c r="E3902">
        <v>66.8</v>
      </c>
      <c r="F3902">
        <v>164160</v>
      </c>
      <c r="G3902">
        <v>1.6899999999999998E-2</v>
      </c>
    </row>
    <row r="3903" spans="1:7" x14ac:dyDescent="0.2">
      <c r="A3903" s="1">
        <v>41460</v>
      </c>
      <c r="B3903">
        <v>68.5</v>
      </c>
      <c r="C3903">
        <v>80</v>
      </c>
      <c r="D3903">
        <v>80.599999999999994</v>
      </c>
      <c r="E3903">
        <v>65.400000000000006</v>
      </c>
      <c r="F3903">
        <v>546360</v>
      </c>
      <c r="G3903">
        <v>-0.14419999999999999</v>
      </c>
    </row>
    <row r="3904" spans="1:7" x14ac:dyDescent="0.2">
      <c r="A3904" s="1">
        <v>41459</v>
      </c>
      <c r="B3904">
        <v>80</v>
      </c>
      <c r="C3904">
        <v>78.900000000000006</v>
      </c>
      <c r="D3904">
        <v>84.3</v>
      </c>
      <c r="E3904">
        <v>72</v>
      </c>
      <c r="F3904">
        <v>3495250</v>
      </c>
      <c r="G3904">
        <v>1.46E-2</v>
      </c>
    </row>
    <row r="3905" spans="1:7" x14ac:dyDescent="0.2">
      <c r="A3905" s="1">
        <v>41458</v>
      </c>
      <c r="B3905">
        <v>78.900000000000006</v>
      </c>
      <c r="C3905">
        <v>90.4</v>
      </c>
      <c r="D3905">
        <v>91.2</v>
      </c>
      <c r="E3905">
        <v>76</v>
      </c>
      <c r="F3905">
        <v>4564440</v>
      </c>
      <c r="G3905">
        <v>-0.12740000000000001</v>
      </c>
    </row>
    <row r="3906" spans="1:7" x14ac:dyDescent="0.2">
      <c r="A3906" s="1">
        <v>41457</v>
      </c>
      <c r="B3906">
        <v>90.4</v>
      </c>
      <c r="C3906">
        <v>88.1</v>
      </c>
      <c r="D3906">
        <v>92.6</v>
      </c>
      <c r="E3906">
        <v>87.5</v>
      </c>
      <c r="F3906">
        <v>2138290</v>
      </c>
      <c r="G3906">
        <v>2.6800000000000001E-2</v>
      </c>
    </row>
    <row r="3907" spans="1:7" x14ac:dyDescent="0.2">
      <c r="A3907" s="1">
        <v>41456</v>
      </c>
      <c r="B3907">
        <v>88.1</v>
      </c>
      <c r="C3907">
        <v>97.5</v>
      </c>
      <c r="D3907">
        <v>98.2</v>
      </c>
      <c r="E3907">
        <v>86</v>
      </c>
      <c r="F3907">
        <v>903890</v>
      </c>
      <c r="G3907">
        <v>-9.7000000000000003E-2</v>
      </c>
    </row>
    <row r="3908" spans="1:7" x14ac:dyDescent="0.2">
      <c r="A3908" s="1">
        <v>41455</v>
      </c>
      <c r="B3908">
        <v>97.5</v>
      </c>
      <c r="C3908">
        <v>95</v>
      </c>
      <c r="D3908">
        <v>98.1</v>
      </c>
      <c r="E3908">
        <v>93.8</v>
      </c>
      <c r="F3908">
        <v>497640</v>
      </c>
      <c r="G3908">
        <v>2.64E-2</v>
      </c>
    </row>
    <row r="3909" spans="1:7" x14ac:dyDescent="0.2">
      <c r="A3909" s="1">
        <v>41454</v>
      </c>
      <c r="B3909">
        <v>95</v>
      </c>
      <c r="C3909">
        <v>94.7</v>
      </c>
      <c r="D3909">
        <v>100.4</v>
      </c>
      <c r="E3909">
        <v>93</v>
      </c>
      <c r="F3909">
        <v>1379160</v>
      </c>
      <c r="G3909">
        <v>3.5999999999999999E-3</v>
      </c>
    </row>
    <row r="3910" spans="1:7" x14ac:dyDescent="0.2">
      <c r="A3910" s="1">
        <v>41453</v>
      </c>
      <c r="B3910">
        <v>94.7</v>
      </c>
      <c r="C3910">
        <v>101.7</v>
      </c>
      <c r="D3910">
        <v>101.8</v>
      </c>
      <c r="E3910">
        <v>92.3</v>
      </c>
      <c r="F3910">
        <v>3678290.0000000005</v>
      </c>
      <c r="G3910">
        <v>-6.9599999999999995E-2</v>
      </c>
    </row>
    <row r="3911" spans="1:7" x14ac:dyDescent="0.2">
      <c r="A3911" s="1">
        <v>41452</v>
      </c>
      <c r="B3911">
        <v>101.7</v>
      </c>
      <c r="C3911">
        <v>104</v>
      </c>
      <c r="D3911">
        <v>104</v>
      </c>
      <c r="E3911">
        <v>100.1</v>
      </c>
      <c r="F3911">
        <v>1075290</v>
      </c>
      <c r="G3911">
        <v>-2.1700000000000001E-2</v>
      </c>
    </row>
    <row r="3912" spans="1:7" x14ac:dyDescent="0.2">
      <c r="A3912" s="1">
        <v>41451</v>
      </c>
      <c r="B3912">
        <v>104</v>
      </c>
      <c r="C3912">
        <v>103.3</v>
      </c>
      <c r="D3912">
        <v>105.5</v>
      </c>
      <c r="E3912">
        <v>101.8</v>
      </c>
      <c r="F3912">
        <v>304290</v>
      </c>
      <c r="G3912">
        <v>6.4999999999999997E-3</v>
      </c>
    </row>
    <row r="3913" spans="1:7" x14ac:dyDescent="0.2">
      <c r="A3913" s="1">
        <v>41450</v>
      </c>
      <c r="B3913">
        <v>103.3</v>
      </c>
      <c r="C3913">
        <v>102.1</v>
      </c>
      <c r="D3913">
        <v>110</v>
      </c>
      <c r="E3913">
        <v>100</v>
      </c>
      <c r="F3913">
        <v>6653410</v>
      </c>
      <c r="G3913">
        <v>1.21E-2</v>
      </c>
    </row>
    <row r="3914" spans="1:7" x14ac:dyDescent="0.2">
      <c r="A3914" s="1">
        <v>41449</v>
      </c>
      <c r="B3914">
        <v>102.1</v>
      </c>
      <c r="C3914">
        <v>107.9</v>
      </c>
      <c r="D3914">
        <v>108.3</v>
      </c>
      <c r="E3914">
        <v>100.8</v>
      </c>
      <c r="F3914">
        <v>2601000</v>
      </c>
      <c r="G3914">
        <v>-5.3800000000000001E-2</v>
      </c>
    </row>
    <row r="3915" spans="1:7" x14ac:dyDescent="0.2">
      <c r="A3915" s="1">
        <v>41448</v>
      </c>
      <c r="B3915">
        <v>107.9</v>
      </c>
      <c r="C3915">
        <v>108.2</v>
      </c>
      <c r="D3915">
        <v>109</v>
      </c>
      <c r="E3915">
        <v>106.2</v>
      </c>
      <c r="F3915">
        <v>55250</v>
      </c>
      <c r="G3915">
        <v>-2.8E-3</v>
      </c>
    </row>
    <row r="3916" spans="1:7" x14ac:dyDescent="0.2">
      <c r="A3916" s="1">
        <v>41447</v>
      </c>
      <c r="B3916">
        <v>108.2</v>
      </c>
      <c r="C3916">
        <v>109.5</v>
      </c>
      <c r="D3916">
        <v>110</v>
      </c>
      <c r="E3916">
        <v>107.5</v>
      </c>
      <c r="F3916">
        <v>203840</v>
      </c>
      <c r="G3916">
        <v>-1.1900000000000001E-2</v>
      </c>
    </row>
    <row r="3917" spans="1:7" x14ac:dyDescent="0.2">
      <c r="A3917" s="1">
        <v>41446</v>
      </c>
      <c r="B3917">
        <v>109.5</v>
      </c>
      <c r="C3917">
        <v>111.3</v>
      </c>
      <c r="D3917">
        <v>115</v>
      </c>
      <c r="E3917">
        <v>107.6</v>
      </c>
      <c r="F3917">
        <v>304640</v>
      </c>
      <c r="G3917">
        <v>-1.61E-2</v>
      </c>
    </row>
    <row r="3918" spans="1:7" x14ac:dyDescent="0.2">
      <c r="A3918" s="1">
        <v>41445</v>
      </c>
      <c r="B3918">
        <v>111.3</v>
      </c>
      <c r="C3918">
        <v>108.3</v>
      </c>
      <c r="D3918">
        <v>114.5</v>
      </c>
      <c r="E3918">
        <v>107.1</v>
      </c>
      <c r="F3918">
        <v>387810.00000000006</v>
      </c>
      <c r="G3918">
        <v>2.81E-2</v>
      </c>
    </row>
    <row r="3919" spans="1:7" x14ac:dyDescent="0.2">
      <c r="A3919" s="1">
        <v>41444</v>
      </c>
      <c r="B3919">
        <v>108.3</v>
      </c>
      <c r="C3919">
        <v>107.3</v>
      </c>
      <c r="D3919">
        <v>111</v>
      </c>
      <c r="E3919">
        <v>104.7</v>
      </c>
      <c r="F3919">
        <v>1001490</v>
      </c>
      <c r="G3919">
        <v>8.3999999999999995E-3</v>
      </c>
    </row>
    <row r="3920" spans="1:7" x14ac:dyDescent="0.2">
      <c r="A3920" s="1">
        <v>41443</v>
      </c>
      <c r="B3920">
        <v>107.3</v>
      </c>
      <c r="C3920">
        <v>101.9</v>
      </c>
      <c r="D3920">
        <v>113.3</v>
      </c>
      <c r="E3920">
        <v>101</v>
      </c>
      <c r="F3920">
        <v>3697210</v>
      </c>
      <c r="G3920">
        <v>5.2999999999999999E-2</v>
      </c>
    </row>
    <row r="3921" spans="1:7" x14ac:dyDescent="0.2">
      <c r="A3921" s="1">
        <v>41442</v>
      </c>
      <c r="B3921">
        <v>101.9</v>
      </c>
      <c r="C3921">
        <v>99.9</v>
      </c>
      <c r="D3921">
        <v>102.4</v>
      </c>
      <c r="E3921">
        <v>98.9</v>
      </c>
      <c r="F3921">
        <v>288610</v>
      </c>
      <c r="G3921">
        <v>2.0500000000000001E-2</v>
      </c>
    </row>
    <row r="3922" spans="1:7" x14ac:dyDescent="0.2">
      <c r="A3922" s="1">
        <v>41441</v>
      </c>
      <c r="B3922">
        <v>99.9</v>
      </c>
      <c r="C3922">
        <v>99.8</v>
      </c>
      <c r="D3922">
        <v>101.8</v>
      </c>
      <c r="E3922">
        <v>98.9</v>
      </c>
      <c r="F3922">
        <v>571560</v>
      </c>
      <c r="G3922">
        <v>1E-3</v>
      </c>
    </row>
    <row r="3923" spans="1:7" x14ac:dyDescent="0.2">
      <c r="A3923" s="1">
        <v>41440</v>
      </c>
      <c r="B3923">
        <v>99.8</v>
      </c>
      <c r="C3923">
        <v>100</v>
      </c>
      <c r="D3923">
        <v>103.7</v>
      </c>
      <c r="E3923">
        <v>97.5</v>
      </c>
      <c r="F3923">
        <v>1194090</v>
      </c>
      <c r="G3923">
        <v>-2E-3</v>
      </c>
    </row>
    <row r="3924" spans="1:7" x14ac:dyDescent="0.2">
      <c r="A3924" s="1">
        <v>41439</v>
      </c>
      <c r="B3924">
        <v>100</v>
      </c>
      <c r="C3924">
        <v>103.9</v>
      </c>
      <c r="D3924">
        <v>104.7</v>
      </c>
      <c r="E3924">
        <v>97.1</v>
      </c>
      <c r="F3924">
        <v>180250</v>
      </c>
      <c r="G3924">
        <v>-3.7999999999999999E-2</v>
      </c>
    </row>
    <row r="3925" spans="1:7" x14ac:dyDescent="0.2">
      <c r="A3925" s="1">
        <v>41438</v>
      </c>
      <c r="B3925">
        <v>103.9</v>
      </c>
      <c r="C3925">
        <v>108.8</v>
      </c>
      <c r="D3925">
        <v>110.3</v>
      </c>
      <c r="E3925">
        <v>100.3</v>
      </c>
      <c r="F3925">
        <v>1339360</v>
      </c>
      <c r="G3925">
        <v>-4.4400000000000002E-2</v>
      </c>
    </row>
    <row r="3926" spans="1:7" x14ac:dyDescent="0.2">
      <c r="A3926" s="1">
        <v>41437</v>
      </c>
      <c r="B3926">
        <v>108.8</v>
      </c>
      <c r="C3926">
        <v>109</v>
      </c>
      <c r="D3926">
        <v>112.3</v>
      </c>
      <c r="E3926">
        <v>106</v>
      </c>
      <c r="F3926">
        <v>1239000</v>
      </c>
      <c r="G3926">
        <v>-2E-3</v>
      </c>
    </row>
    <row r="3927" spans="1:7" x14ac:dyDescent="0.2">
      <c r="A3927" s="1">
        <v>41436</v>
      </c>
      <c r="B3927">
        <v>109</v>
      </c>
      <c r="C3927">
        <v>106.3</v>
      </c>
      <c r="D3927">
        <v>109.6</v>
      </c>
      <c r="E3927">
        <v>103.2</v>
      </c>
      <c r="F3927">
        <v>209690</v>
      </c>
      <c r="G3927">
        <v>2.4899999999999999E-2</v>
      </c>
    </row>
    <row r="3928" spans="1:7" x14ac:dyDescent="0.2">
      <c r="A3928" s="1">
        <v>41435</v>
      </c>
      <c r="B3928">
        <v>106.3</v>
      </c>
      <c r="C3928">
        <v>100.4</v>
      </c>
      <c r="D3928">
        <v>110.6</v>
      </c>
      <c r="E3928">
        <v>95</v>
      </c>
      <c r="F3928">
        <v>2058239.9999999998</v>
      </c>
      <c r="G3928">
        <v>5.8799999999999998E-2</v>
      </c>
    </row>
    <row r="3929" spans="1:7" x14ac:dyDescent="0.2">
      <c r="A3929" s="1">
        <v>41434</v>
      </c>
      <c r="B3929">
        <v>100.4</v>
      </c>
      <c r="C3929">
        <v>107.9</v>
      </c>
      <c r="D3929">
        <v>109</v>
      </c>
      <c r="E3929">
        <v>88</v>
      </c>
      <c r="F3929">
        <v>6425490</v>
      </c>
      <c r="G3929">
        <v>-6.9099999999999995E-2</v>
      </c>
    </row>
    <row r="3930" spans="1:7" x14ac:dyDescent="0.2">
      <c r="A3930" s="1">
        <v>41433</v>
      </c>
      <c r="B3930">
        <v>107.9</v>
      </c>
      <c r="C3930">
        <v>111</v>
      </c>
      <c r="D3930">
        <v>113.2</v>
      </c>
      <c r="E3930">
        <v>107</v>
      </c>
      <c r="F3930">
        <v>378840</v>
      </c>
      <c r="G3930">
        <v>-2.8000000000000001E-2</v>
      </c>
    </row>
    <row r="3931" spans="1:7" x14ac:dyDescent="0.2">
      <c r="A3931" s="1">
        <v>41432</v>
      </c>
      <c r="B3931">
        <v>111</v>
      </c>
      <c r="C3931">
        <v>119</v>
      </c>
      <c r="D3931">
        <v>119.1</v>
      </c>
      <c r="E3931">
        <v>106.2</v>
      </c>
      <c r="F3931">
        <v>5064290</v>
      </c>
      <c r="G3931">
        <v>-6.7000000000000004E-2</v>
      </c>
    </row>
    <row r="3932" spans="1:7" x14ac:dyDescent="0.2">
      <c r="A3932" s="1">
        <v>41431</v>
      </c>
      <c r="B3932">
        <v>119</v>
      </c>
      <c r="C3932">
        <v>121.9</v>
      </c>
      <c r="D3932">
        <v>123.3</v>
      </c>
      <c r="E3932">
        <v>117</v>
      </c>
      <c r="F3932">
        <v>221000</v>
      </c>
      <c r="G3932">
        <v>-2.4E-2</v>
      </c>
    </row>
    <row r="3933" spans="1:7" x14ac:dyDescent="0.2">
      <c r="A3933" s="1">
        <v>41430</v>
      </c>
      <c r="B3933">
        <v>121.9</v>
      </c>
      <c r="C3933">
        <v>121.4</v>
      </c>
      <c r="D3933">
        <v>123.5</v>
      </c>
      <c r="E3933">
        <v>119.5</v>
      </c>
      <c r="F3933">
        <v>1064960</v>
      </c>
      <c r="G3933">
        <v>4.1000000000000003E-3</v>
      </c>
    </row>
    <row r="3934" spans="1:7" x14ac:dyDescent="0.2">
      <c r="A3934" s="1">
        <v>41429</v>
      </c>
      <c r="B3934">
        <v>121.4</v>
      </c>
      <c r="C3934">
        <v>120.7</v>
      </c>
      <c r="D3934">
        <v>124</v>
      </c>
      <c r="E3934">
        <v>118.8</v>
      </c>
      <c r="F3934">
        <v>2085250</v>
      </c>
      <c r="G3934">
        <v>5.4999999999999997E-3</v>
      </c>
    </row>
    <row r="3935" spans="1:7" x14ac:dyDescent="0.2">
      <c r="A3935" s="1">
        <v>41428</v>
      </c>
      <c r="B3935">
        <v>120.7</v>
      </c>
      <c r="C3935">
        <v>122.5</v>
      </c>
      <c r="D3935">
        <v>122.8</v>
      </c>
      <c r="E3935">
        <v>115.1</v>
      </c>
      <c r="F3935">
        <v>2601000</v>
      </c>
      <c r="G3935">
        <v>-1.44E-2</v>
      </c>
    </row>
    <row r="3936" spans="1:7" x14ac:dyDescent="0.2">
      <c r="A3936" s="1">
        <v>41427</v>
      </c>
      <c r="B3936">
        <v>122.5</v>
      </c>
      <c r="C3936">
        <v>129.30000000000001</v>
      </c>
      <c r="D3936">
        <v>130.1</v>
      </c>
      <c r="E3936">
        <v>115</v>
      </c>
      <c r="F3936">
        <v>1415960</v>
      </c>
      <c r="G3936">
        <v>-5.2600000000000001E-2</v>
      </c>
    </row>
    <row r="3937" spans="1:7" x14ac:dyDescent="0.2">
      <c r="A3937" s="1">
        <v>41426</v>
      </c>
      <c r="B3937">
        <v>129.30000000000001</v>
      </c>
      <c r="C3937">
        <v>128.80000000000001</v>
      </c>
      <c r="D3937">
        <v>129.80000000000001</v>
      </c>
      <c r="E3937">
        <v>127.1</v>
      </c>
      <c r="F3937">
        <v>228960</v>
      </c>
      <c r="G3937">
        <v>3.7000000000000002E-3</v>
      </c>
    </row>
    <row r="3938" spans="1:7" x14ac:dyDescent="0.2">
      <c r="A3938" s="1">
        <v>41425</v>
      </c>
      <c r="B3938">
        <v>128.80000000000001</v>
      </c>
      <c r="C3938">
        <v>128.80000000000001</v>
      </c>
      <c r="D3938">
        <v>130</v>
      </c>
      <c r="E3938">
        <v>126.3</v>
      </c>
      <c r="F3938">
        <v>961639.99999999988</v>
      </c>
      <c r="G3938">
        <v>0</v>
      </c>
    </row>
    <row r="3939" spans="1:7" x14ac:dyDescent="0.2">
      <c r="A3939" s="1">
        <v>41424</v>
      </c>
      <c r="B3939">
        <v>128.80000000000001</v>
      </c>
      <c r="C3939">
        <v>132.30000000000001</v>
      </c>
      <c r="D3939">
        <v>132.4</v>
      </c>
      <c r="E3939">
        <v>126.5</v>
      </c>
      <c r="F3939">
        <v>1729000</v>
      </c>
      <c r="G3939">
        <v>-2.6100000000000002E-2</v>
      </c>
    </row>
    <row r="3940" spans="1:7" x14ac:dyDescent="0.2">
      <c r="A3940" s="1">
        <v>41423</v>
      </c>
      <c r="B3940">
        <v>132.30000000000001</v>
      </c>
      <c r="C3940">
        <v>129</v>
      </c>
      <c r="D3940">
        <v>132.69999999999999</v>
      </c>
      <c r="E3940">
        <v>127.6</v>
      </c>
      <c r="F3940">
        <v>481250</v>
      </c>
      <c r="G3940">
        <v>2.52E-2</v>
      </c>
    </row>
    <row r="3941" spans="1:7" x14ac:dyDescent="0.2">
      <c r="A3941" s="1">
        <v>41422</v>
      </c>
      <c r="B3941">
        <v>129</v>
      </c>
      <c r="C3941">
        <v>129.80000000000001</v>
      </c>
      <c r="D3941">
        <v>130.6</v>
      </c>
      <c r="E3941">
        <v>125.4</v>
      </c>
      <c r="F3941">
        <v>1824000</v>
      </c>
      <c r="G3941">
        <v>-5.8999999999999999E-3</v>
      </c>
    </row>
    <row r="3942" spans="1:7" x14ac:dyDescent="0.2">
      <c r="A3942" s="1">
        <v>41421</v>
      </c>
      <c r="B3942">
        <v>129.80000000000001</v>
      </c>
      <c r="C3942">
        <v>133.5</v>
      </c>
      <c r="D3942">
        <v>135.5</v>
      </c>
      <c r="E3942">
        <v>124</v>
      </c>
      <c r="F3942">
        <v>3886890</v>
      </c>
      <c r="G3942">
        <v>-2.7900000000000001E-2</v>
      </c>
    </row>
    <row r="3943" spans="1:7" x14ac:dyDescent="0.2">
      <c r="A3943" s="1">
        <v>41420</v>
      </c>
      <c r="B3943">
        <v>133.5</v>
      </c>
      <c r="C3943">
        <v>132</v>
      </c>
      <c r="D3943">
        <v>136</v>
      </c>
      <c r="E3943">
        <v>130.6</v>
      </c>
      <c r="F3943">
        <v>840960</v>
      </c>
      <c r="G3943">
        <v>1.14E-2</v>
      </c>
    </row>
    <row r="3944" spans="1:7" x14ac:dyDescent="0.2">
      <c r="A3944" s="1">
        <v>41419</v>
      </c>
      <c r="B3944">
        <v>132</v>
      </c>
      <c r="C3944">
        <v>133.1</v>
      </c>
      <c r="D3944">
        <v>133.5</v>
      </c>
      <c r="E3944">
        <v>128.19999999999999</v>
      </c>
      <c r="F3944">
        <v>1414560</v>
      </c>
      <c r="G3944">
        <v>-8.3000000000000001E-3</v>
      </c>
    </row>
    <row r="3945" spans="1:7" x14ac:dyDescent="0.2">
      <c r="A3945" s="1">
        <v>41418</v>
      </c>
      <c r="B3945">
        <v>133.1</v>
      </c>
      <c r="C3945">
        <v>126.3</v>
      </c>
      <c r="D3945">
        <v>134</v>
      </c>
      <c r="E3945">
        <v>125.4</v>
      </c>
      <c r="F3945">
        <v>3755290.0000000005</v>
      </c>
      <c r="G3945">
        <v>5.3800000000000001E-2</v>
      </c>
    </row>
    <row r="3946" spans="1:7" x14ac:dyDescent="0.2">
      <c r="A3946" s="1">
        <v>41417</v>
      </c>
      <c r="B3946">
        <v>126.3</v>
      </c>
      <c r="C3946">
        <v>123.8</v>
      </c>
      <c r="D3946">
        <v>126.9</v>
      </c>
      <c r="E3946">
        <v>123</v>
      </c>
      <c r="F3946">
        <v>265440</v>
      </c>
      <c r="G3946">
        <v>2.0199999999999999E-2</v>
      </c>
    </row>
    <row r="3947" spans="1:7" x14ac:dyDescent="0.2">
      <c r="A3947" s="1">
        <v>41416</v>
      </c>
      <c r="B3947">
        <v>123.8</v>
      </c>
      <c r="C3947">
        <v>122.9</v>
      </c>
      <c r="D3947">
        <v>124.5</v>
      </c>
      <c r="E3947">
        <v>122</v>
      </c>
      <c r="F3947">
        <v>567610</v>
      </c>
      <c r="G3947">
        <v>7.4000000000000003E-3</v>
      </c>
    </row>
    <row r="3948" spans="1:7" x14ac:dyDescent="0.2">
      <c r="A3948" s="1">
        <v>41415</v>
      </c>
      <c r="B3948">
        <v>122.9</v>
      </c>
      <c r="C3948">
        <v>122</v>
      </c>
      <c r="D3948">
        <v>123.1</v>
      </c>
      <c r="E3948">
        <v>121.1</v>
      </c>
      <c r="F3948">
        <v>522210</v>
      </c>
      <c r="G3948">
        <v>7.1000000000000004E-3</v>
      </c>
    </row>
    <row r="3949" spans="1:7" x14ac:dyDescent="0.2">
      <c r="A3949" s="1">
        <v>41414</v>
      </c>
      <c r="B3949">
        <v>122</v>
      </c>
      <c r="C3949">
        <v>122.5</v>
      </c>
      <c r="D3949">
        <v>123.7</v>
      </c>
      <c r="E3949">
        <v>120.1</v>
      </c>
      <c r="F3949">
        <v>554240</v>
      </c>
      <c r="G3949">
        <v>-3.8999999999999998E-3</v>
      </c>
    </row>
    <row r="3950" spans="1:7" x14ac:dyDescent="0.2">
      <c r="A3950" s="1">
        <v>41413</v>
      </c>
      <c r="B3950">
        <v>122.5</v>
      </c>
      <c r="C3950">
        <v>123.2</v>
      </c>
      <c r="D3950">
        <v>124.5</v>
      </c>
      <c r="E3950">
        <v>119.5</v>
      </c>
      <c r="F3950">
        <v>1172490</v>
      </c>
      <c r="G3950">
        <v>-5.7999999999999996E-3</v>
      </c>
    </row>
    <row r="3951" spans="1:7" x14ac:dyDescent="0.2">
      <c r="A3951" s="1">
        <v>41412</v>
      </c>
      <c r="B3951">
        <v>123.2</v>
      </c>
      <c r="C3951">
        <v>123.5</v>
      </c>
      <c r="D3951">
        <v>125.3</v>
      </c>
      <c r="E3951">
        <v>122.3</v>
      </c>
      <c r="F3951">
        <v>1472250</v>
      </c>
      <c r="G3951">
        <v>-2.3E-3</v>
      </c>
    </row>
    <row r="3952" spans="1:7" x14ac:dyDescent="0.2">
      <c r="A3952" s="1">
        <v>41411</v>
      </c>
      <c r="B3952">
        <v>123.5</v>
      </c>
      <c r="C3952">
        <v>118.2</v>
      </c>
      <c r="D3952">
        <v>125.6</v>
      </c>
      <c r="E3952">
        <v>116.6</v>
      </c>
      <c r="F3952">
        <v>949440</v>
      </c>
      <c r="G3952">
        <v>4.48E-2</v>
      </c>
    </row>
    <row r="3953" spans="1:7" x14ac:dyDescent="0.2">
      <c r="A3953" s="1">
        <v>41410</v>
      </c>
      <c r="B3953">
        <v>118.2</v>
      </c>
      <c r="C3953">
        <v>114.2</v>
      </c>
      <c r="D3953">
        <v>119</v>
      </c>
      <c r="E3953">
        <v>112.1</v>
      </c>
      <c r="F3953">
        <v>1040289.9999999999</v>
      </c>
      <c r="G3953">
        <v>3.49E-2</v>
      </c>
    </row>
    <row r="3954" spans="1:7" x14ac:dyDescent="0.2">
      <c r="A3954" s="1">
        <v>41409</v>
      </c>
      <c r="B3954">
        <v>114.2</v>
      </c>
      <c r="C3954">
        <v>111.4</v>
      </c>
      <c r="D3954">
        <v>116.4</v>
      </c>
      <c r="E3954">
        <v>103</v>
      </c>
      <c r="F3954">
        <v>11443090</v>
      </c>
      <c r="G3954">
        <v>2.53E-2</v>
      </c>
    </row>
    <row r="3955" spans="1:7" x14ac:dyDescent="0.2">
      <c r="A3955" s="1">
        <v>41408</v>
      </c>
      <c r="B3955">
        <v>111.4</v>
      </c>
      <c r="C3955">
        <v>118</v>
      </c>
      <c r="D3955">
        <v>119.8</v>
      </c>
      <c r="E3955">
        <v>109.4</v>
      </c>
      <c r="F3955">
        <v>6846840</v>
      </c>
      <c r="G3955">
        <v>-5.5800000000000002E-2</v>
      </c>
    </row>
    <row r="3956" spans="1:7" x14ac:dyDescent="0.2">
      <c r="A3956" s="1">
        <v>41407</v>
      </c>
      <c r="B3956">
        <v>118</v>
      </c>
      <c r="C3956">
        <v>114.8</v>
      </c>
      <c r="D3956">
        <v>118.9</v>
      </c>
      <c r="E3956">
        <v>114.5</v>
      </c>
      <c r="F3956">
        <v>471240</v>
      </c>
      <c r="G3956">
        <v>2.75E-2</v>
      </c>
    </row>
    <row r="3957" spans="1:7" x14ac:dyDescent="0.2">
      <c r="A3957" s="1">
        <v>41406</v>
      </c>
      <c r="B3957">
        <v>114.8</v>
      </c>
      <c r="C3957">
        <v>115.6</v>
      </c>
      <c r="D3957">
        <v>117.5</v>
      </c>
      <c r="E3957">
        <v>112.4</v>
      </c>
      <c r="F3957">
        <v>1236000</v>
      </c>
      <c r="G3957">
        <v>-7.1000000000000004E-3</v>
      </c>
    </row>
    <row r="3958" spans="1:7" x14ac:dyDescent="0.2">
      <c r="A3958" s="1">
        <v>41405</v>
      </c>
      <c r="B3958">
        <v>115.6</v>
      </c>
      <c r="C3958">
        <v>117.7</v>
      </c>
      <c r="D3958">
        <v>118.7</v>
      </c>
      <c r="E3958">
        <v>113</v>
      </c>
      <c r="F3958">
        <v>112160</v>
      </c>
      <c r="G3958">
        <v>-1.7500000000000002E-2</v>
      </c>
    </row>
    <row r="3959" spans="1:7" x14ac:dyDescent="0.2">
      <c r="A3959" s="1">
        <v>41404</v>
      </c>
      <c r="B3959">
        <v>117.7</v>
      </c>
      <c r="C3959">
        <v>112.8</v>
      </c>
      <c r="D3959">
        <v>122.5</v>
      </c>
      <c r="E3959">
        <v>111.5</v>
      </c>
      <c r="F3959">
        <v>3719040</v>
      </c>
      <c r="G3959">
        <v>4.3400000000000001E-2</v>
      </c>
    </row>
    <row r="3960" spans="1:7" x14ac:dyDescent="0.2">
      <c r="A3960" s="1">
        <v>41403</v>
      </c>
      <c r="B3960">
        <v>112.8</v>
      </c>
      <c r="C3960">
        <v>113.2</v>
      </c>
      <c r="D3960">
        <v>113.7</v>
      </c>
      <c r="E3960">
        <v>108.8</v>
      </c>
      <c r="F3960">
        <v>2560250</v>
      </c>
      <c r="G3960">
        <v>-3.5000000000000001E-3</v>
      </c>
    </row>
    <row r="3961" spans="1:7" x14ac:dyDescent="0.2">
      <c r="A3961" s="1">
        <v>41402</v>
      </c>
      <c r="B3961">
        <v>113.2</v>
      </c>
      <c r="C3961">
        <v>109.6</v>
      </c>
      <c r="D3961">
        <v>116.8</v>
      </c>
      <c r="E3961">
        <v>109.5</v>
      </c>
      <c r="F3961">
        <v>4443840</v>
      </c>
      <c r="G3961">
        <v>3.2800000000000003E-2</v>
      </c>
    </row>
    <row r="3962" spans="1:7" x14ac:dyDescent="0.2">
      <c r="A3962" s="1">
        <v>41401</v>
      </c>
      <c r="B3962">
        <v>109.6</v>
      </c>
      <c r="C3962">
        <v>112.3</v>
      </c>
      <c r="D3962">
        <v>114</v>
      </c>
      <c r="E3962">
        <v>97.5</v>
      </c>
      <c r="F3962">
        <v>9357890</v>
      </c>
      <c r="G3962">
        <v>-2.3599999999999999E-2</v>
      </c>
    </row>
    <row r="3963" spans="1:7" x14ac:dyDescent="0.2">
      <c r="A3963" s="1">
        <v>41400</v>
      </c>
      <c r="B3963">
        <v>112.3</v>
      </c>
      <c r="C3963">
        <v>116</v>
      </c>
      <c r="D3963">
        <v>124.9</v>
      </c>
      <c r="E3963">
        <v>106</v>
      </c>
      <c r="F3963">
        <v>1050490</v>
      </c>
      <c r="G3963">
        <v>-3.2199999999999999E-2</v>
      </c>
    </row>
    <row r="3964" spans="1:7" x14ac:dyDescent="0.2">
      <c r="A3964" s="1">
        <v>41399</v>
      </c>
      <c r="B3964">
        <v>116</v>
      </c>
      <c r="C3964">
        <v>112.9</v>
      </c>
      <c r="D3964">
        <v>118.8</v>
      </c>
      <c r="E3964">
        <v>107</v>
      </c>
      <c r="F3964">
        <v>1768409.9999999998</v>
      </c>
      <c r="G3964">
        <v>2.7300000000000001E-2</v>
      </c>
    </row>
    <row r="3965" spans="1:7" x14ac:dyDescent="0.2">
      <c r="A3965" s="1">
        <v>41398</v>
      </c>
      <c r="B3965">
        <v>112.9</v>
      </c>
      <c r="C3965">
        <v>98.1</v>
      </c>
      <c r="D3965">
        <v>116.3</v>
      </c>
      <c r="E3965">
        <v>92</v>
      </c>
      <c r="F3965">
        <v>8222440</v>
      </c>
      <c r="G3965">
        <v>0.15090000000000001</v>
      </c>
    </row>
    <row r="3966" spans="1:7" x14ac:dyDescent="0.2">
      <c r="A3966" s="1">
        <v>41397</v>
      </c>
      <c r="B3966">
        <v>98.1</v>
      </c>
      <c r="C3966">
        <v>106.3</v>
      </c>
      <c r="D3966">
        <v>109</v>
      </c>
      <c r="E3966">
        <v>79</v>
      </c>
      <c r="F3966">
        <v>11831040</v>
      </c>
      <c r="G3966">
        <v>-7.6700000000000004E-2</v>
      </c>
    </row>
    <row r="3967" spans="1:7" x14ac:dyDescent="0.2">
      <c r="A3967" s="1">
        <v>41396</v>
      </c>
      <c r="B3967">
        <v>106.3</v>
      </c>
      <c r="C3967">
        <v>116.4</v>
      </c>
      <c r="D3967">
        <v>126.9</v>
      </c>
      <c r="E3967">
        <v>91.1</v>
      </c>
      <c r="F3967">
        <v>3980890</v>
      </c>
      <c r="G3967">
        <v>-8.6999999999999994E-2</v>
      </c>
    </row>
    <row r="3968" spans="1:7" x14ac:dyDescent="0.2">
      <c r="A3968" s="1">
        <v>41395</v>
      </c>
      <c r="B3968">
        <v>116.4</v>
      </c>
      <c r="C3968">
        <v>139.19999999999999</v>
      </c>
      <c r="D3968">
        <v>140.1</v>
      </c>
      <c r="E3968">
        <v>104</v>
      </c>
      <c r="F3968">
        <v>180010</v>
      </c>
      <c r="G3968">
        <v>-0.1641</v>
      </c>
    </row>
    <row r="3969" spans="1:7" x14ac:dyDescent="0.2">
      <c r="A3969" s="1">
        <v>41394</v>
      </c>
      <c r="B3969">
        <v>139.19999999999999</v>
      </c>
      <c r="C3969">
        <v>144</v>
      </c>
      <c r="D3969">
        <v>146.9</v>
      </c>
      <c r="E3969">
        <v>134</v>
      </c>
      <c r="F3969">
        <v>1500290</v>
      </c>
      <c r="G3969">
        <v>-3.3099999999999997E-2</v>
      </c>
    </row>
    <row r="3970" spans="1:7" x14ac:dyDescent="0.2">
      <c r="A3970" s="1">
        <v>41393</v>
      </c>
      <c r="B3970">
        <v>144</v>
      </c>
      <c r="C3970">
        <v>134.4</v>
      </c>
      <c r="D3970">
        <v>149.1</v>
      </c>
      <c r="E3970">
        <v>133</v>
      </c>
      <c r="F3970">
        <v>1474409.9999999998</v>
      </c>
      <c r="G3970">
        <v>7.1099999999999997E-2</v>
      </c>
    </row>
    <row r="3971" spans="1:7" x14ac:dyDescent="0.2">
      <c r="A3971" s="1">
        <v>41392</v>
      </c>
      <c r="B3971">
        <v>134.4</v>
      </c>
      <c r="C3971">
        <v>128</v>
      </c>
      <c r="D3971">
        <v>136.69999999999999</v>
      </c>
      <c r="E3971">
        <v>127.5</v>
      </c>
      <c r="F3971">
        <v>1431040</v>
      </c>
      <c r="G3971">
        <v>5.0299999999999997E-2</v>
      </c>
    </row>
    <row r="3972" spans="1:7" x14ac:dyDescent="0.2">
      <c r="A3972" s="1">
        <v>41391</v>
      </c>
      <c r="B3972">
        <v>128</v>
      </c>
      <c r="C3972">
        <v>136.9</v>
      </c>
      <c r="D3972">
        <v>139.9</v>
      </c>
      <c r="E3972">
        <v>122.7</v>
      </c>
      <c r="F3972">
        <v>5269440</v>
      </c>
      <c r="G3972">
        <v>-6.5000000000000002E-2</v>
      </c>
    </row>
    <row r="3973" spans="1:7" x14ac:dyDescent="0.2">
      <c r="A3973" s="1">
        <v>41390</v>
      </c>
      <c r="B3973">
        <v>136.9</v>
      </c>
      <c r="C3973">
        <v>141.69999999999999</v>
      </c>
      <c r="D3973">
        <v>145</v>
      </c>
      <c r="E3973">
        <v>121.4</v>
      </c>
      <c r="F3973">
        <v>129009.99999999999</v>
      </c>
      <c r="G3973">
        <v>-3.39E-2</v>
      </c>
    </row>
    <row r="3974" spans="1:7" x14ac:dyDescent="0.2">
      <c r="A3974" s="1">
        <v>41389</v>
      </c>
      <c r="B3974">
        <v>141.69999999999999</v>
      </c>
      <c r="C3974">
        <v>154.19999999999999</v>
      </c>
      <c r="D3974">
        <v>162</v>
      </c>
      <c r="E3974">
        <v>120.1</v>
      </c>
      <c r="F3974">
        <v>12197250</v>
      </c>
      <c r="G3974">
        <v>-8.1000000000000003E-2</v>
      </c>
    </row>
    <row r="3975" spans="1:7" x14ac:dyDescent="0.2">
      <c r="A3975" s="1">
        <v>41388</v>
      </c>
      <c r="B3975">
        <v>154.19999999999999</v>
      </c>
      <c r="C3975">
        <v>143.5</v>
      </c>
      <c r="D3975">
        <v>166.4</v>
      </c>
      <c r="E3975">
        <v>141</v>
      </c>
      <c r="F3975">
        <v>20331000</v>
      </c>
      <c r="G3975">
        <v>7.4700000000000003E-2</v>
      </c>
    </row>
    <row r="3976" spans="1:7" x14ac:dyDescent="0.2">
      <c r="A3976" s="1">
        <v>41387</v>
      </c>
      <c r="B3976">
        <v>143.5</v>
      </c>
      <c r="C3976">
        <v>127.4</v>
      </c>
      <c r="D3976">
        <v>144</v>
      </c>
      <c r="E3976">
        <v>125</v>
      </c>
      <c r="F3976">
        <v>1742250</v>
      </c>
      <c r="G3976">
        <v>0.12620000000000001</v>
      </c>
    </row>
    <row r="3977" spans="1:7" x14ac:dyDescent="0.2">
      <c r="A3977" s="1">
        <v>41386</v>
      </c>
      <c r="B3977">
        <v>127.4</v>
      </c>
      <c r="C3977">
        <v>119.2</v>
      </c>
      <c r="D3977">
        <v>127.4</v>
      </c>
      <c r="E3977">
        <v>118.5</v>
      </c>
      <c r="F3977">
        <v>887250</v>
      </c>
      <c r="G3977">
        <v>6.88E-2</v>
      </c>
    </row>
    <row r="3978" spans="1:7" x14ac:dyDescent="0.2">
      <c r="A3978" s="1">
        <v>41385</v>
      </c>
      <c r="B3978">
        <v>119.2</v>
      </c>
      <c r="C3978">
        <v>126.6</v>
      </c>
      <c r="D3978">
        <v>130.5</v>
      </c>
      <c r="E3978">
        <v>110</v>
      </c>
      <c r="F3978">
        <v>1288690</v>
      </c>
      <c r="G3978">
        <v>-5.8599999999999999E-2</v>
      </c>
    </row>
    <row r="3979" spans="1:7" x14ac:dyDescent="0.2">
      <c r="A3979" s="1">
        <v>41384</v>
      </c>
      <c r="B3979">
        <v>126.6</v>
      </c>
      <c r="C3979">
        <v>118.5</v>
      </c>
      <c r="D3979">
        <v>132</v>
      </c>
      <c r="E3979">
        <v>115</v>
      </c>
      <c r="F3979">
        <v>2676960</v>
      </c>
      <c r="G3979">
        <v>6.8699999999999997E-2</v>
      </c>
    </row>
    <row r="3980" spans="1:7" x14ac:dyDescent="0.2">
      <c r="A3980" s="1">
        <v>41383</v>
      </c>
      <c r="B3980">
        <v>118.5</v>
      </c>
      <c r="C3980">
        <v>109</v>
      </c>
      <c r="D3980">
        <v>136.4</v>
      </c>
      <c r="E3980">
        <v>105.5</v>
      </c>
      <c r="F3980">
        <v>4371890</v>
      </c>
      <c r="G3980">
        <v>8.6900000000000005E-2</v>
      </c>
    </row>
    <row r="3981" spans="1:7" x14ac:dyDescent="0.2">
      <c r="A3981" s="1">
        <v>41382</v>
      </c>
      <c r="B3981">
        <v>109</v>
      </c>
      <c r="C3981">
        <v>93.1</v>
      </c>
      <c r="D3981">
        <v>113</v>
      </c>
      <c r="E3981">
        <v>86</v>
      </c>
      <c r="F3981">
        <v>16952040</v>
      </c>
      <c r="G3981">
        <v>0.17130000000000001</v>
      </c>
    </row>
    <row r="3982" spans="1:7" x14ac:dyDescent="0.2">
      <c r="A3982" s="1">
        <v>41381</v>
      </c>
      <c r="B3982">
        <v>93.1</v>
      </c>
      <c r="C3982">
        <v>68.400000000000006</v>
      </c>
      <c r="D3982">
        <v>98.8</v>
      </c>
      <c r="E3982">
        <v>63.3</v>
      </c>
      <c r="F3982">
        <v>20640690</v>
      </c>
      <c r="G3982">
        <v>0.36149999999999999</v>
      </c>
    </row>
    <row r="3983" spans="1:7" x14ac:dyDescent="0.2">
      <c r="A3983" s="1">
        <v>41380</v>
      </c>
      <c r="B3983">
        <v>68.400000000000006</v>
      </c>
      <c r="C3983">
        <v>82.4</v>
      </c>
      <c r="D3983">
        <v>84.5</v>
      </c>
      <c r="E3983">
        <v>50</v>
      </c>
      <c r="F3983">
        <v>20032250</v>
      </c>
      <c r="G3983">
        <v>-0.17030000000000001</v>
      </c>
    </row>
    <row r="3984" spans="1:7" x14ac:dyDescent="0.2">
      <c r="A3984" s="1">
        <v>41379</v>
      </c>
      <c r="B3984">
        <v>82.4</v>
      </c>
      <c r="C3984">
        <v>90</v>
      </c>
      <c r="D3984">
        <v>102</v>
      </c>
      <c r="E3984">
        <v>71.5</v>
      </c>
      <c r="F3984">
        <v>15856890</v>
      </c>
      <c r="G3984">
        <v>-8.4599999999999995E-2</v>
      </c>
    </row>
    <row r="3985" spans="1:7" x14ac:dyDescent="0.2">
      <c r="A3985" s="1">
        <v>41378</v>
      </c>
      <c r="B3985">
        <v>90</v>
      </c>
      <c r="C3985">
        <v>93</v>
      </c>
      <c r="D3985">
        <v>110</v>
      </c>
      <c r="E3985">
        <v>84.4</v>
      </c>
      <c r="F3985">
        <v>4655840</v>
      </c>
      <c r="G3985">
        <v>-3.2300000000000002E-2</v>
      </c>
    </row>
    <row r="3986" spans="1:7" x14ac:dyDescent="0.2">
      <c r="A3986" s="1">
        <v>41377</v>
      </c>
      <c r="B3986">
        <v>93</v>
      </c>
      <c r="C3986">
        <v>117</v>
      </c>
      <c r="D3986">
        <v>130</v>
      </c>
      <c r="E3986">
        <v>85.5</v>
      </c>
      <c r="F3986">
        <v>8342250</v>
      </c>
      <c r="G3986">
        <v>-0.2051</v>
      </c>
    </row>
    <row r="3987" spans="1:7" x14ac:dyDescent="0.2">
      <c r="A3987" s="1">
        <v>41376</v>
      </c>
      <c r="B3987">
        <v>117</v>
      </c>
      <c r="C3987">
        <v>124.9</v>
      </c>
      <c r="D3987">
        <v>140</v>
      </c>
      <c r="E3987">
        <v>54.3</v>
      </c>
      <c r="F3987">
        <v>26154090</v>
      </c>
      <c r="G3987">
        <v>-6.3299999999999995E-2</v>
      </c>
    </row>
    <row r="3988" spans="1:7" x14ac:dyDescent="0.2">
      <c r="A3988" s="1">
        <v>41375</v>
      </c>
      <c r="B3988">
        <v>124.9</v>
      </c>
      <c r="C3988">
        <v>165</v>
      </c>
      <c r="D3988">
        <v>188.7</v>
      </c>
      <c r="E3988">
        <v>110.2</v>
      </c>
      <c r="F3988">
        <v>8906250</v>
      </c>
      <c r="G3988">
        <v>-0.24299999999999999</v>
      </c>
    </row>
    <row r="3989" spans="1:7" x14ac:dyDescent="0.2">
      <c r="A3989" s="1">
        <v>41374</v>
      </c>
      <c r="B3989">
        <v>165</v>
      </c>
      <c r="C3989">
        <v>230</v>
      </c>
      <c r="D3989">
        <v>266</v>
      </c>
      <c r="E3989">
        <v>105</v>
      </c>
      <c r="F3989">
        <v>3423240</v>
      </c>
      <c r="G3989">
        <v>-0.28260000000000002</v>
      </c>
    </row>
    <row r="3990" spans="1:7" x14ac:dyDescent="0.2">
      <c r="A3990" s="1">
        <v>41373</v>
      </c>
      <c r="B3990">
        <v>230</v>
      </c>
      <c r="C3990">
        <v>187.5</v>
      </c>
      <c r="D3990">
        <v>240.1</v>
      </c>
      <c r="E3990">
        <v>186.5</v>
      </c>
      <c r="F3990">
        <v>8890560</v>
      </c>
      <c r="G3990">
        <v>0.22670000000000001</v>
      </c>
    </row>
    <row r="3991" spans="1:7" x14ac:dyDescent="0.2">
      <c r="A3991" s="1">
        <v>41372</v>
      </c>
      <c r="B3991">
        <v>187.5</v>
      </c>
      <c r="C3991">
        <v>162.30000000000001</v>
      </c>
      <c r="D3991">
        <v>194.9</v>
      </c>
      <c r="E3991">
        <v>162.6</v>
      </c>
      <c r="F3991">
        <v>2856250</v>
      </c>
      <c r="G3991">
        <v>0.15529999999999999</v>
      </c>
    </row>
    <row r="3992" spans="1:7" x14ac:dyDescent="0.2">
      <c r="A3992" s="1">
        <v>41371</v>
      </c>
      <c r="B3992">
        <v>162.30000000000001</v>
      </c>
      <c r="C3992">
        <v>142.6</v>
      </c>
      <c r="D3992">
        <v>164.9</v>
      </c>
      <c r="E3992">
        <v>142.6</v>
      </c>
      <c r="F3992">
        <v>5852160</v>
      </c>
      <c r="G3992">
        <v>0.13789999999999999</v>
      </c>
    </row>
    <row r="3993" spans="1:7" x14ac:dyDescent="0.2">
      <c r="A3993" s="1">
        <v>41370</v>
      </c>
      <c r="B3993">
        <v>142.6</v>
      </c>
      <c r="C3993">
        <v>142.30000000000001</v>
      </c>
      <c r="D3993">
        <v>143.9</v>
      </c>
      <c r="E3993">
        <v>139.5</v>
      </c>
      <c r="F3993">
        <v>530410</v>
      </c>
      <c r="G3993">
        <v>2.2000000000000001E-3</v>
      </c>
    </row>
    <row r="3994" spans="1:7" x14ac:dyDescent="0.2">
      <c r="A3994" s="1">
        <v>41369</v>
      </c>
      <c r="B3994">
        <v>142.30000000000001</v>
      </c>
      <c r="C3994">
        <v>132.1</v>
      </c>
      <c r="D3994">
        <v>144.9</v>
      </c>
      <c r="E3994">
        <v>130.19999999999999</v>
      </c>
      <c r="F3994">
        <v>4046810</v>
      </c>
      <c r="G3994">
        <v>7.7200000000000005E-2</v>
      </c>
    </row>
    <row r="3995" spans="1:7" x14ac:dyDescent="0.2">
      <c r="A3995" s="1">
        <v>41368</v>
      </c>
      <c r="B3995">
        <v>132.1</v>
      </c>
      <c r="C3995">
        <v>135</v>
      </c>
      <c r="D3995">
        <v>142.1</v>
      </c>
      <c r="E3995">
        <v>116.4</v>
      </c>
      <c r="F3995">
        <v>3180960</v>
      </c>
      <c r="G3995">
        <v>-2.1299999999999999E-2</v>
      </c>
    </row>
    <row r="3996" spans="1:7" x14ac:dyDescent="0.2">
      <c r="A3996" s="1">
        <v>41367</v>
      </c>
      <c r="B3996">
        <v>135</v>
      </c>
      <c r="C3996">
        <v>118</v>
      </c>
      <c r="D3996">
        <v>147</v>
      </c>
      <c r="E3996">
        <v>110</v>
      </c>
      <c r="F3996">
        <v>10842410</v>
      </c>
      <c r="G3996">
        <v>0.14430000000000001</v>
      </c>
    </row>
    <row r="3997" spans="1:7" x14ac:dyDescent="0.2">
      <c r="A3997" s="1">
        <v>41366</v>
      </c>
      <c r="B3997">
        <v>118</v>
      </c>
      <c r="C3997">
        <v>104</v>
      </c>
      <c r="D3997">
        <v>118.4</v>
      </c>
      <c r="E3997">
        <v>99</v>
      </c>
      <c r="F3997">
        <v>2357410</v>
      </c>
      <c r="G3997">
        <v>0.13439999999999999</v>
      </c>
    </row>
    <row r="3998" spans="1:7" x14ac:dyDescent="0.2">
      <c r="A3998" s="1">
        <v>41365</v>
      </c>
      <c r="B3998">
        <v>104</v>
      </c>
      <c r="C3998">
        <v>93</v>
      </c>
      <c r="D3998">
        <v>106</v>
      </c>
      <c r="E3998">
        <v>92.2</v>
      </c>
      <c r="F3998">
        <v>5071360</v>
      </c>
      <c r="G3998">
        <v>0.1179</v>
      </c>
    </row>
    <row r="3999" spans="1:7" x14ac:dyDescent="0.2">
      <c r="A3999" s="1">
        <v>41364</v>
      </c>
      <c r="B3999">
        <v>93</v>
      </c>
      <c r="C3999">
        <v>92.2</v>
      </c>
      <c r="D3999">
        <v>93.8</v>
      </c>
      <c r="E3999">
        <v>91</v>
      </c>
      <c r="F3999">
        <v>274690</v>
      </c>
      <c r="G3999">
        <v>9.1000000000000004E-3</v>
      </c>
    </row>
    <row r="4000" spans="1:7" x14ac:dyDescent="0.2">
      <c r="A4000" s="1">
        <v>41363</v>
      </c>
      <c r="B4000">
        <v>92.2</v>
      </c>
      <c r="C4000">
        <v>90.5</v>
      </c>
      <c r="D4000">
        <v>95</v>
      </c>
      <c r="E4000">
        <v>87</v>
      </c>
      <c r="F4000">
        <v>1081410</v>
      </c>
      <c r="G4000">
        <v>1.8700000000000001E-2</v>
      </c>
    </row>
    <row r="4001" spans="1:7" x14ac:dyDescent="0.2">
      <c r="A4001" s="1">
        <v>41362</v>
      </c>
      <c r="B4001">
        <v>90.5</v>
      </c>
      <c r="C4001">
        <v>86.2</v>
      </c>
      <c r="D4001">
        <v>93.1</v>
      </c>
      <c r="E4001">
        <v>83</v>
      </c>
      <c r="F4001">
        <v>1497240.0000000002</v>
      </c>
      <c r="G4001">
        <v>5.0099999999999999E-2</v>
      </c>
    </row>
    <row r="4002" spans="1:7" x14ac:dyDescent="0.2">
      <c r="A4002" s="1">
        <v>41361</v>
      </c>
      <c r="B4002">
        <v>86.2</v>
      </c>
      <c r="C4002">
        <v>88.9</v>
      </c>
      <c r="D4002">
        <v>95.7</v>
      </c>
      <c r="E4002">
        <v>75</v>
      </c>
      <c r="F4002">
        <v>3646759.9999999995</v>
      </c>
      <c r="G4002">
        <v>-3.0800000000000001E-2</v>
      </c>
    </row>
    <row r="4003" spans="1:7" x14ac:dyDescent="0.2">
      <c r="A4003" s="1">
        <v>41360</v>
      </c>
      <c r="B4003">
        <v>88.9</v>
      </c>
      <c r="C4003">
        <v>78.5</v>
      </c>
      <c r="D4003">
        <v>89.5</v>
      </c>
      <c r="E4003">
        <v>78.400000000000006</v>
      </c>
      <c r="F4003">
        <v>1661290</v>
      </c>
      <c r="G4003">
        <v>0.13270000000000001</v>
      </c>
    </row>
    <row r="4004" spans="1:7" x14ac:dyDescent="0.2">
      <c r="A4004" s="1">
        <v>41359</v>
      </c>
      <c r="B4004">
        <v>78.5</v>
      </c>
      <c r="C4004">
        <v>73.599999999999994</v>
      </c>
      <c r="D4004">
        <v>79.7</v>
      </c>
      <c r="E4004">
        <v>73.099999999999994</v>
      </c>
      <c r="F4004">
        <v>3796890</v>
      </c>
      <c r="G4004">
        <v>6.6600000000000006E-2</v>
      </c>
    </row>
    <row r="4005" spans="1:7" x14ac:dyDescent="0.2">
      <c r="A4005" s="1">
        <v>41358</v>
      </c>
      <c r="B4005">
        <v>73.599999999999994</v>
      </c>
      <c r="C4005">
        <v>71.5</v>
      </c>
      <c r="D4005">
        <v>78</v>
      </c>
      <c r="E4005">
        <v>69.5</v>
      </c>
      <c r="F4005">
        <v>5900760</v>
      </c>
      <c r="G4005">
        <v>2.9399999999999999E-2</v>
      </c>
    </row>
    <row r="4006" spans="1:7" x14ac:dyDescent="0.2">
      <c r="A4006" s="1">
        <v>41357</v>
      </c>
      <c r="B4006">
        <v>71.5</v>
      </c>
      <c r="C4006">
        <v>64.3</v>
      </c>
      <c r="D4006">
        <v>72.5</v>
      </c>
      <c r="E4006">
        <v>62.7</v>
      </c>
      <c r="F4006">
        <v>84040</v>
      </c>
      <c r="G4006">
        <v>0.1111</v>
      </c>
    </row>
    <row r="4007" spans="1:7" x14ac:dyDescent="0.2">
      <c r="A4007" s="1">
        <v>41356</v>
      </c>
      <c r="B4007">
        <v>64.3</v>
      </c>
      <c r="C4007">
        <v>69.900000000000006</v>
      </c>
      <c r="D4007">
        <v>70.5</v>
      </c>
      <c r="E4007">
        <v>52.3</v>
      </c>
      <c r="F4007">
        <v>6921160</v>
      </c>
      <c r="G4007">
        <v>-7.9000000000000001E-2</v>
      </c>
    </row>
    <row r="4008" spans="1:7" x14ac:dyDescent="0.2">
      <c r="A4008" s="1">
        <v>41355</v>
      </c>
      <c r="B4008">
        <v>69.900000000000006</v>
      </c>
      <c r="C4008">
        <v>70.8</v>
      </c>
      <c r="D4008">
        <v>73.8</v>
      </c>
      <c r="E4008">
        <v>65</v>
      </c>
      <c r="F4008">
        <v>1464000</v>
      </c>
      <c r="G4008">
        <v>-1.38E-2</v>
      </c>
    </row>
    <row r="4009" spans="1:7" x14ac:dyDescent="0.2">
      <c r="A4009" s="1">
        <v>41354</v>
      </c>
      <c r="B4009">
        <v>70.8</v>
      </c>
      <c r="C4009">
        <v>64.5</v>
      </c>
      <c r="D4009">
        <v>74.900000000000006</v>
      </c>
      <c r="E4009">
        <v>63.1</v>
      </c>
      <c r="F4009">
        <v>2923610</v>
      </c>
      <c r="G4009">
        <v>9.8599999999999993E-2</v>
      </c>
    </row>
    <row r="4010" spans="1:7" x14ac:dyDescent="0.2">
      <c r="A4010" s="1">
        <v>41353</v>
      </c>
      <c r="B4010">
        <v>64.5</v>
      </c>
      <c r="C4010">
        <v>59.1</v>
      </c>
      <c r="D4010">
        <v>66</v>
      </c>
      <c r="E4010">
        <v>57.7</v>
      </c>
      <c r="F4010">
        <v>1303960</v>
      </c>
      <c r="G4010">
        <v>9.0499999999999997E-2</v>
      </c>
    </row>
    <row r="4011" spans="1:7" x14ac:dyDescent="0.2">
      <c r="A4011" s="1">
        <v>41352</v>
      </c>
      <c r="B4011">
        <v>59.1</v>
      </c>
      <c r="C4011">
        <v>51.6</v>
      </c>
      <c r="D4011">
        <v>62</v>
      </c>
      <c r="E4011">
        <v>50</v>
      </c>
      <c r="F4011">
        <v>7819000</v>
      </c>
      <c r="G4011">
        <v>0.14610000000000001</v>
      </c>
    </row>
    <row r="4012" spans="1:7" x14ac:dyDescent="0.2">
      <c r="A4012" s="1">
        <v>41351</v>
      </c>
      <c r="B4012">
        <v>51.6</v>
      </c>
      <c r="C4012">
        <v>47.4</v>
      </c>
      <c r="D4012">
        <v>52.9</v>
      </c>
      <c r="E4012">
        <v>47.1</v>
      </c>
      <c r="F4012">
        <v>2024610</v>
      </c>
      <c r="G4012">
        <v>8.8599999999999998E-2</v>
      </c>
    </row>
    <row r="4013" spans="1:7" x14ac:dyDescent="0.2">
      <c r="A4013" s="1">
        <v>41350</v>
      </c>
      <c r="B4013">
        <v>47.4</v>
      </c>
      <c r="C4013">
        <v>47</v>
      </c>
      <c r="D4013">
        <v>47.7</v>
      </c>
      <c r="E4013">
        <v>46.8</v>
      </c>
      <c r="F4013">
        <v>1310360</v>
      </c>
      <c r="G4013">
        <v>8.5000000000000006E-3</v>
      </c>
    </row>
    <row r="4014" spans="1:7" x14ac:dyDescent="0.2">
      <c r="A4014" s="1">
        <v>41349</v>
      </c>
      <c r="B4014">
        <v>47</v>
      </c>
      <c r="C4014">
        <v>47</v>
      </c>
      <c r="D4014">
        <v>47.4</v>
      </c>
      <c r="E4014">
        <v>46.3</v>
      </c>
      <c r="F4014">
        <v>522240</v>
      </c>
      <c r="G4014">
        <v>0</v>
      </c>
    </row>
    <row r="4015" spans="1:7" x14ac:dyDescent="0.2">
      <c r="A4015" s="1">
        <v>41348</v>
      </c>
      <c r="B4015">
        <v>47</v>
      </c>
      <c r="C4015">
        <v>47.2</v>
      </c>
      <c r="D4015">
        <v>47.5</v>
      </c>
      <c r="E4015">
        <v>46.4</v>
      </c>
      <c r="F4015">
        <v>588410</v>
      </c>
      <c r="G4015">
        <v>-4.7000000000000002E-3</v>
      </c>
    </row>
    <row r="4016" spans="1:7" x14ac:dyDescent="0.2">
      <c r="A4016" s="1">
        <v>41347</v>
      </c>
      <c r="B4016">
        <v>47.2</v>
      </c>
      <c r="C4016">
        <v>46.9</v>
      </c>
      <c r="D4016">
        <v>48</v>
      </c>
      <c r="E4016">
        <v>46</v>
      </c>
      <c r="F4016">
        <v>148160</v>
      </c>
      <c r="G4016">
        <v>5.3E-3</v>
      </c>
    </row>
    <row r="4017" spans="1:7" x14ac:dyDescent="0.2">
      <c r="A4017" s="1">
        <v>41346</v>
      </c>
      <c r="B4017">
        <v>46.9</v>
      </c>
      <c r="C4017">
        <v>44.3</v>
      </c>
      <c r="D4017">
        <v>47.3</v>
      </c>
      <c r="E4017">
        <v>43.8</v>
      </c>
      <c r="F4017">
        <v>2575040</v>
      </c>
      <c r="G4017">
        <v>5.9400000000000001E-2</v>
      </c>
    </row>
    <row r="4018" spans="1:7" x14ac:dyDescent="0.2">
      <c r="A4018" s="1">
        <v>41345</v>
      </c>
      <c r="B4018">
        <v>44.3</v>
      </c>
      <c r="C4018">
        <v>48.4</v>
      </c>
      <c r="D4018">
        <v>48.4</v>
      </c>
      <c r="E4018">
        <v>36.700000000000003</v>
      </c>
      <c r="F4018">
        <v>7519810</v>
      </c>
      <c r="G4018">
        <v>-8.4900000000000003E-2</v>
      </c>
    </row>
    <row r="4019" spans="1:7" x14ac:dyDescent="0.2">
      <c r="A4019" s="1">
        <v>41344</v>
      </c>
      <c r="B4019">
        <v>48.4</v>
      </c>
      <c r="C4019">
        <v>46</v>
      </c>
      <c r="D4019">
        <v>48.5</v>
      </c>
      <c r="E4019">
        <v>45.5</v>
      </c>
      <c r="F4019">
        <v>1614210</v>
      </c>
      <c r="G4019">
        <v>5.2200000000000003E-2</v>
      </c>
    </row>
    <row r="4020" spans="1:7" x14ac:dyDescent="0.2">
      <c r="A4020" s="1">
        <v>41343</v>
      </c>
      <c r="B4020">
        <v>46</v>
      </c>
      <c r="C4020">
        <v>46.8</v>
      </c>
      <c r="D4020">
        <v>48</v>
      </c>
      <c r="E4020">
        <v>45.5</v>
      </c>
      <c r="F4020">
        <v>1308960</v>
      </c>
      <c r="G4020">
        <v>-1.8100000000000002E-2</v>
      </c>
    </row>
    <row r="4021" spans="1:7" x14ac:dyDescent="0.2">
      <c r="A4021" s="1">
        <v>41342</v>
      </c>
      <c r="B4021">
        <v>46.8</v>
      </c>
      <c r="C4021">
        <v>44.2</v>
      </c>
      <c r="D4021">
        <v>47</v>
      </c>
      <c r="E4021">
        <v>43.4</v>
      </c>
      <c r="F4021">
        <v>2135040</v>
      </c>
      <c r="G4021">
        <v>6.0400000000000002E-2</v>
      </c>
    </row>
    <row r="4022" spans="1:7" x14ac:dyDescent="0.2">
      <c r="A4022" s="1">
        <v>41341</v>
      </c>
      <c r="B4022">
        <v>44.2</v>
      </c>
      <c r="C4022">
        <v>42</v>
      </c>
      <c r="D4022">
        <v>44.5</v>
      </c>
      <c r="E4022">
        <v>41</v>
      </c>
      <c r="F4022">
        <v>471000</v>
      </c>
      <c r="G4022">
        <v>5.1900000000000002E-2</v>
      </c>
    </row>
    <row r="4023" spans="1:7" x14ac:dyDescent="0.2">
      <c r="A4023" s="1">
        <v>41340</v>
      </c>
      <c r="B4023">
        <v>42</v>
      </c>
      <c r="C4023">
        <v>41</v>
      </c>
      <c r="D4023">
        <v>45.5</v>
      </c>
      <c r="E4023">
        <v>33.299999999999997</v>
      </c>
      <c r="F4023">
        <v>5034240</v>
      </c>
      <c r="G4023">
        <v>2.3900000000000001E-2</v>
      </c>
    </row>
    <row r="4024" spans="1:7" x14ac:dyDescent="0.2">
      <c r="A4024" s="1">
        <v>41339</v>
      </c>
      <c r="B4024">
        <v>41</v>
      </c>
      <c r="C4024">
        <v>40.299999999999997</v>
      </c>
      <c r="D4024">
        <v>49.1</v>
      </c>
      <c r="E4024">
        <v>40.1</v>
      </c>
      <c r="F4024">
        <v>5690250</v>
      </c>
      <c r="G4024">
        <v>1.7100000000000001E-2</v>
      </c>
    </row>
    <row r="4025" spans="1:7" x14ac:dyDescent="0.2">
      <c r="A4025" s="1">
        <v>41338</v>
      </c>
      <c r="B4025">
        <v>40.299999999999997</v>
      </c>
      <c r="C4025">
        <v>36.200000000000003</v>
      </c>
      <c r="D4025">
        <v>40.700000000000003</v>
      </c>
      <c r="E4025">
        <v>36.200000000000003</v>
      </c>
      <c r="F4025">
        <v>3673490.0000000005</v>
      </c>
      <c r="G4025">
        <v>0.11559999999999999</v>
      </c>
    </row>
    <row r="4026" spans="1:7" x14ac:dyDescent="0.2">
      <c r="A4026" s="1">
        <v>41337</v>
      </c>
      <c r="B4026">
        <v>36.200000000000003</v>
      </c>
      <c r="C4026">
        <v>34.5</v>
      </c>
      <c r="D4026">
        <v>36.700000000000003</v>
      </c>
      <c r="E4026">
        <v>34.200000000000003</v>
      </c>
      <c r="F4026">
        <v>3601290.0000000005</v>
      </c>
      <c r="G4026">
        <v>4.7800000000000002E-2</v>
      </c>
    </row>
    <row r="4027" spans="1:7" x14ac:dyDescent="0.2">
      <c r="A4027" s="1">
        <v>41336</v>
      </c>
      <c r="B4027">
        <v>34.5</v>
      </c>
      <c r="C4027">
        <v>34.299999999999997</v>
      </c>
      <c r="D4027">
        <v>34.5</v>
      </c>
      <c r="E4027">
        <v>33.799999999999997</v>
      </c>
      <c r="F4027">
        <v>664090</v>
      </c>
      <c r="G4027">
        <v>7.3000000000000001E-3</v>
      </c>
    </row>
    <row r="4028" spans="1:7" x14ac:dyDescent="0.2">
      <c r="A4028" s="1">
        <v>41335</v>
      </c>
      <c r="B4028">
        <v>34.299999999999997</v>
      </c>
      <c r="C4028">
        <v>34.5</v>
      </c>
      <c r="D4028">
        <v>34.799999999999997</v>
      </c>
      <c r="E4028">
        <v>33.200000000000003</v>
      </c>
      <c r="F4028">
        <v>2419560</v>
      </c>
      <c r="G4028">
        <v>-7.1999999999999998E-3</v>
      </c>
    </row>
    <row r="4029" spans="1:7" x14ac:dyDescent="0.2">
      <c r="A4029" s="1">
        <v>41334</v>
      </c>
      <c r="B4029">
        <v>34.5</v>
      </c>
      <c r="C4029">
        <v>33.4</v>
      </c>
      <c r="D4029">
        <v>34.9</v>
      </c>
      <c r="E4029">
        <v>32.9</v>
      </c>
      <c r="F4029">
        <v>3143410</v>
      </c>
      <c r="G4029">
        <v>3.3599999999999998E-2</v>
      </c>
    </row>
    <row r="4030" spans="1:7" x14ac:dyDescent="0.2">
      <c r="A4030" s="1">
        <v>41333</v>
      </c>
      <c r="B4030">
        <v>33.4</v>
      </c>
      <c r="C4030">
        <v>30.9</v>
      </c>
      <c r="D4030">
        <v>34.5</v>
      </c>
      <c r="E4030">
        <v>30.9</v>
      </c>
      <c r="F4030">
        <v>6579040</v>
      </c>
      <c r="G4030">
        <v>8.0299999999999996E-2</v>
      </c>
    </row>
    <row r="4031" spans="1:7" x14ac:dyDescent="0.2">
      <c r="A4031" s="1">
        <v>41332</v>
      </c>
      <c r="B4031">
        <v>30.9</v>
      </c>
      <c r="C4031">
        <v>31.1</v>
      </c>
      <c r="D4031">
        <v>31.6</v>
      </c>
      <c r="E4031">
        <v>30.8</v>
      </c>
      <c r="F4031">
        <v>1432090</v>
      </c>
      <c r="G4031">
        <v>-6.4000000000000003E-3</v>
      </c>
    </row>
    <row r="4032" spans="1:7" x14ac:dyDescent="0.2">
      <c r="A4032" s="1">
        <v>41331</v>
      </c>
      <c r="B4032">
        <v>31.1</v>
      </c>
      <c r="C4032">
        <v>30.4</v>
      </c>
      <c r="D4032">
        <v>31.7</v>
      </c>
      <c r="E4032">
        <v>30.1</v>
      </c>
      <c r="F4032">
        <v>3685960</v>
      </c>
      <c r="G4032">
        <v>2.3E-2</v>
      </c>
    </row>
    <row r="4033" spans="1:7" x14ac:dyDescent="0.2">
      <c r="A4033" s="1">
        <v>41330</v>
      </c>
      <c r="B4033">
        <v>30.4</v>
      </c>
      <c r="C4033">
        <v>29.9</v>
      </c>
      <c r="D4033">
        <v>30.4</v>
      </c>
      <c r="E4033">
        <v>29.5</v>
      </c>
      <c r="F4033">
        <v>2088840</v>
      </c>
      <c r="G4033">
        <v>1.7100000000000001E-2</v>
      </c>
    </row>
    <row r="4034" spans="1:7" x14ac:dyDescent="0.2">
      <c r="A4034" s="1">
        <v>41329</v>
      </c>
      <c r="B4034">
        <v>29.9</v>
      </c>
      <c r="C4034">
        <v>29.8</v>
      </c>
      <c r="D4034">
        <v>30.4</v>
      </c>
      <c r="E4034">
        <v>29.2</v>
      </c>
      <c r="F4034">
        <v>679840</v>
      </c>
      <c r="G4034">
        <v>3.0000000000000001E-3</v>
      </c>
    </row>
    <row r="4035" spans="1:7" x14ac:dyDescent="0.2">
      <c r="A4035" s="1">
        <v>41328</v>
      </c>
      <c r="B4035">
        <v>29.8</v>
      </c>
      <c r="C4035">
        <v>30.3</v>
      </c>
      <c r="D4035">
        <v>30.7</v>
      </c>
      <c r="E4035">
        <v>28</v>
      </c>
      <c r="F4035">
        <v>2023840</v>
      </c>
      <c r="G4035">
        <v>-1.49E-2</v>
      </c>
    </row>
    <row r="4036" spans="1:7" x14ac:dyDescent="0.2">
      <c r="A4036" s="1">
        <v>41327</v>
      </c>
      <c r="B4036">
        <v>30.3</v>
      </c>
      <c r="C4036">
        <v>29.8</v>
      </c>
      <c r="D4036">
        <v>31.3</v>
      </c>
      <c r="E4036">
        <v>29.7</v>
      </c>
      <c r="F4036">
        <v>6360250</v>
      </c>
      <c r="G4036">
        <v>1.6799999999999999E-2</v>
      </c>
    </row>
    <row r="4037" spans="1:7" x14ac:dyDescent="0.2">
      <c r="A4037" s="1">
        <v>41326</v>
      </c>
      <c r="B4037">
        <v>29.8</v>
      </c>
      <c r="C4037">
        <v>29.6</v>
      </c>
      <c r="D4037">
        <v>30</v>
      </c>
      <c r="E4037">
        <v>29.3</v>
      </c>
      <c r="F4037">
        <v>2535290</v>
      </c>
      <c r="G4037">
        <v>3.3999999999999998E-3</v>
      </c>
    </row>
    <row r="4038" spans="1:7" x14ac:dyDescent="0.2">
      <c r="A4038" s="1">
        <v>41325</v>
      </c>
      <c r="B4038">
        <v>29.6</v>
      </c>
      <c r="C4038">
        <v>29.4</v>
      </c>
      <c r="D4038">
        <v>29.9</v>
      </c>
      <c r="E4038">
        <v>29</v>
      </c>
      <c r="F4038">
        <v>781410</v>
      </c>
      <c r="G4038">
        <v>7.7999999999999996E-3</v>
      </c>
    </row>
    <row r="4039" spans="1:7" x14ac:dyDescent="0.2">
      <c r="A4039" s="1">
        <v>41324</v>
      </c>
      <c r="B4039">
        <v>29.4</v>
      </c>
      <c r="C4039">
        <v>27</v>
      </c>
      <c r="D4039">
        <v>29.6</v>
      </c>
      <c r="E4039">
        <v>26.8</v>
      </c>
      <c r="F4039">
        <v>6979000</v>
      </c>
      <c r="G4039">
        <v>9.1700000000000004E-2</v>
      </c>
    </row>
    <row r="4040" spans="1:7" x14ac:dyDescent="0.2">
      <c r="A4040" s="1">
        <v>41323</v>
      </c>
      <c r="B4040">
        <v>27</v>
      </c>
      <c r="C4040">
        <v>26.8</v>
      </c>
      <c r="D4040">
        <v>27.1</v>
      </c>
      <c r="E4040">
        <v>26.4</v>
      </c>
      <c r="F4040">
        <v>2200760</v>
      </c>
      <c r="G4040">
        <v>5.1999999999999998E-3</v>
      </c>
    </row>
    <row r="4041" spans="1:7" x14ac:dyDescent="0.2">
      <c r="A4041" s="1">
        <v>41322</v>
      </c>
      <c r="B4041">
        <v>26.8</v>
      </c>
      <c r="C4041">
        <v>27.2</v>
      </c>
      <c r="D4041">
        <v>27.4</v>
      </c>
      <c r="E4041">
        <v>25</v>
      </c>
      <c r="F4041">
        <v>308160</v>
      </c>
      <c r="G4041">
        <v>-1.5100000000000001E-2</v>
      </c>
    </row>
    <row r="4042" spans="1:7" x14ac:dyDescent="0.2">
      <c r="A4042" s="1">
        <v>41321</v>
      </c>
      <c r="B4042">
        <v>27.2</v>
      </c>
      <c r="C4042">
        <v>27.1</v>
      </c>
      <c r="D4042">
        <v>27.5</v>
      </c>
      <c r="E4042">
        <v>26.8</v>
      </c>
      <c r="F4042">
        <v>1562889.9999999998</v>
      </c>
      <c r="G4042">
        <v>4.4000000000000003E-3</v>
      </c>
    </row>
    <row r="4043" spans="1:7" x14ac:dyDescent="0.2">
      <c r="A4043" s="1">
        <v>41320</v>
      </c>
      <c r="B4043">
        <v>27.1</v>
      </c>
      <c r="C4043">
        <v>27.2</v>
      </c>
      <c r="D4043">
        <v>27.5</v>
      </c>
      <c r="E4043">
        <v>26.1</v>
      </c>
      <c r="F4043">
        <v>3671410</v>
      </c>
      <c r="G4043">
        <v>-4.4000000000000003E-3</v>
      </c>
    </row>
    <row r="4044" spans="1:7" x14ac:dyDescent="0.2">
      <c r="A4044" s="1">
        <v>41319</v>
      </c>
      <c r="B4044">
        <v>27.2</v>
      </c>
      <c r="C4044">
        <v>24.2</v>
      </c>
      <c r="D4044">
        <v>27.6</v>
      </c>
      <c r="E4044">
        <v>21.7</v>
      </c>
      <c r="F4044">
        <v>10784760</v>
      </c>
      <c r="G4044">
        <v>0.12479999999999999</v>
      </c>
    </row>
    <row r="4045" spans="1:7" x14ac:dyDescent="0.2">
      <c r="A4045" s="1">
        <v>41318</v>
      </c>
      <c r="B4045">
        <v>24.2</v>
      </c>
      <c r="C4045">
        <v>25.2</v>
      </c>
      <c r="D4045">
        <v>26.3</v>
      </c>
      <c r="E4045">
        <v>24.2</v>
      </c>
      <c r="F4045">
        <v>1352250</v>
      </c>
      <c r="G4045">
        <v>-3.85E-2</v>
      </c>
    </row>
    <row r="4046" spans="1:7" x14ac:dyDescent="0.2">
      <c r="A4046" s="1">
        <v>41317</v>
      </c>
      <c r="B4046">
        <v>25.2</v>
      </c>
      <c r="C4046">
        <v>24.6</v>
      </c>
      <c r="D4046">
        <v>25.8</v>
      </c>
      <c r="E4046">
        <v>24.3</v>
      </c>
      <c r="F4046">
        <v>1781759.9999999998</v>
      </c>
      <c r="G4046">
        <v>2.1100000000000001E-2</v>
      </c>
    </row>
    <row r="4047" spans="1:7" x14ac:dyDescent="0.2">
      <c r="A4047" s="1">
        <v>41316</v>
      </c>
      <c r="B4047">
        <v>24.6</v>
      </c>
      <c r="C4047">
        <v>24</v>
      </c>
      <c r="D4047">
        <v>24.7</v>
      </c>
      <c r="E4047">
        <v>23.6</v>
      </c>
      <c r="F4047">
        <v>1565090</v>
      </c>
      <c r="G4047">
        <v>2.8400000000000002E-2</v>
      </c>
    </row>
    <row r="4048" spans="1:7" x14ac:dyDescent="0.2">
      <c r="A4048" s="1">
        <v>41315</v>
      </c>
      <c r="B4048">
        <v>24</v>
      </c>
      <c r="C4048">
        <v>23.6</v>
      </c>
      <c r="D4048">
        <v>24.1</v>
      </c>
      <c r="E4048">
        <v>22.7</v>
      </c>
      <c r="F4048">
        <v>2426490</v>
      </c>
      <c r="G4048">
        <v>1.35E-2</v>
      </c>
    </row>
    <row r="4049" spans="1:7" x14ac:dyDescent="0.2">
      <c r="A4049" s="1">
        <v>41314</v>
      </c>
      <c r="B4049">
        <v>23.6</v>
      </c>
      <c r="C4049">
        <v>22.7</v>
      </c>
      <c r="D4049">
        <v>24</v>
      </c>
      <c r="E4049">
        <v>22.6</v>
      </c>
      <c r="F4049">
        <v>495690.00000000006</v>
      </c>
      <c r="G4049">
        <v>4.3700000000000003E-2</v>
      </c>
    </row>
    <row r="4050" spans="1:7" x14ac:dyDescent="0.2">
      <c r="A4050" s="1">
        <v>41313</v>
      </c>
      <c r="B4050">
        <v>22.7</v>
      </c>
      <c r="C4050">
        <v>22.1</v>
      </c>
      <c r="D4050">
        <v>22.8</v>
      </c>
      <c r="E4050">
        <v>22</v>
      </c>
      <c r="F4050">
        <v>3162250</v>
      </c>
      <c r="G4050">
        <v>2.3E-2</v>
      </c>
    </row>
    <row r="4051" spans="1:7" x14ac:dyDescent="0.2">
      <c r="A4051" s="1">
        <v>41312</v>
      </c>
      <c r="B4051">
        <v>22.1</v>
      </c>
      <c r="C4051">
        <v>21.2</v>
      </c>
      <c r="D4051">
        <v>22.2</v>
      </c>
      <c r="E4051">
        <v>20.8</v>
      </c>
      <c r="F4051">
        <v>1670760.0000000002</v>
      </c>
      <c r="G4051">
        <v>4.58E-2</v>
      </c>
    </row>
    <row r="4052" spans="1:7" x14ac:dyDescent="0.2">
      <c r="A4052" s="1">
        <v>41311</v>
      </c>
      <c r="B4052">
        <v>21.2</v>
      </c>
      <c r="C4052">
        <v>20.6</v>
      </c>
      <c r="D4052">
        <v>21.3</v>
      </c>
      <c r="E4052">
        <v>20.6</v>
      </c>
      <c r="F4052">
        <v>5147010</v>
      </c>
      <c r="G4052">
        <v>2.8199999999999999E-2</v>
      </c>
    </row>
    <row r="4053" spans="1:7" x14ac:dyDescent="0.2">
      <c r="A4053" s="1">
        <v>41310</v>
      </c>
      <c r="B4053">
        <v>20.6</v>
      </c>
      <c r="C4053">
        <v>20.399999999999999</v>
      </c>
      <c r="D4053">
        <v>20.8</v>
      </c>
      <c r="E4053">
        <v>20.2</v>
      </c>
      <c r="F4053">
        <v>613410</v>
      </c>
      <c r="G4053">
        <v>8.3000000000000001E-3</v>
      </c>
    </row>
    <row r="4054" spans="1:7" x14ac:dyDescent="0.2">
      <c r="A4054" s="1">
        <v>41309</v>
      </c>
      <c r="B4054">
        <v>20.399999999999999</v>
      </c>
      <c r="C4054">
        <v>20.6</v>
      </c>
      <c r="D4054">
        <v>21</v>
      </c>
      <c r="E4054">
        <v>19.899999999999999</v>
      </c>
      <c r="F4054">
        <v>1148840</v>
      </c>
      <c r="G4054">
        <v>-7.7999999999999996E-3</v>
      </c>
    </row>
    <row r="4055" spans="1:7" x14ac:dyDescent="0.2">
      <c r="A4055" s="1">
        <v>41308</v>
      </c>
      <c r="B4055">
        <v>20.6</v>
      </c>
      <c r="C4055">
        <v>19.600000000000001</v>
      </c>
      <c r="D4055">
        <v>20.9</v>
      </c>
      <c r="E4055">
        <v>19.399999999999999</v>
      </c>
      <c r="F4055">
        <v>821760</v>
      </c>
      <c r="G4055">
        <v>4.8899999999999999E-2</v>
      </c>
    </row>
    <row r="4056" spans="1:7" x14ac:dyDescent="0.2">
      <c r="A4056" s="1">
        <v>41307</v>
      </c>
      <c r="B4056">
        <v>19.600000000000001</v>
      </c>
      <c r="C4056">
        <v>20.5</v>
      </c>
      <c r="D4056">
        <v>20.5</v>
      </c>
      <c r="E4056">
        <v>18</v>
      </c>
      <c r="F4056">
        <v>4025000</v>
      </c>
      <c r="G4056">
        <v>-4.24E-2</v>
      </c>
    </row>
    <row r="4057" spans="1:7" x14ac:dyDescent="0.2">
      <c r="A4057" s="1">
        <v>41306</v>
      </c>
      <c r="B4057">
        <v>20.5</v>
      </c>
      <c r="C4057">
        <v>20.399999999999999</v>
      </c>
      <c r="D4057">
        <v>21.1</v>
      </c>
      <c r="E4057">
        <v>20.3</v>
      </c>
      <c r="F4057">
        <v>4592640</v>
      </c>
      <c r="G4057">
        <v>4.4000000000000003E-3</v>
      </c>
    </row>
    <row r="4058" spans="1:7" x14ac:dyDescent="0.2">
      <c r="A4058" s="1">
        <v>41305</v>
      </c>
      <c r="B4058">
        <v>20.399999999999999</v>
      </c>
      <c r="C4058">
        <v>19.7</v>
      </c>
      <c r="D4058">
        <v>21.4</v>
      </c>
      <c r="E4058">
        <v>19.5</v>
      </c>
      <c r="F4058">
        <v>2282290</v>
      </c>
      <c r="G4058">
        <v>3.5999999999999997E-2</v>
      </c>
    </row>
    <row r="4059" spans="1:7" x14ac:dyDescent="0.2">
      <c r="A4059" s="1">
        <v>41304</v>
      </c>
      <c r="B4059">
        <v>19.7</v>
      </c>
      <c r="C4059">
        <v>19.5</v>
      </c>
      <c r="D4059">
        <v>19.8</v>
      </c>
      <c r="E4059">
        <v>19.100000000000001</v>
      </c>
      <c r="F4059">
        <v>315490</v>
      </c>
      <c r="G4059">
        <v>8.6999999999999994E-3</v>
      </c>
    </row>
    <row r="4060" spans="1:7" x14ac:dyDescent="0.2">
      <c r="A4060" s="1">
        <v>41303</v>
      </c>
      <c r="B4060">
        <v>19.5</v>
      </c>
      <c r="C4060">
        <v>18.7</v>
      </c>
      <c r="D4060">
        <v>19.8</v>
      </c>
      <c r="E4060">
        <v>18.7</v>
      </c>
      <c r="F4060">
        <v>688640</v>
      </c>
      <c r="G4060">
        <v>4.3299999999999998E-2</v>
      </c>
    </row>
    <row r="4061" spans="1:7" x14ac:dyDescent="0.2">
      <c r="A4061" s="1">
        <v>41302</v>
      </c>
      <c r="B4061">
        <v>18.7</v>
      </c>
      <c r="C4061">
        <v>17.8</v>
      </c>
      <c r="D4061">
        <v>18.899999999999999</v>
      </c>
      <c r="E4061">
        <v>17.8</v>
      </c>
      <c r="F4061">
        <v>3863890</v>
      </c>
      <c r="G4061">
        <v>5.0500000000000003E-2</v>
      </c>
    </row>
    <row r="4062" spans="1:7" x14ac:dyDescent="0.2">
      <c r="A4062" s="1">
        <v>41301</v>
      </c>
      <c r="B4062">
        <v>17.8</v>
      </c>
      <c r="C4062">
        <v>17.899999999999999</v>
      </c>
      <c r="D4062">
        <v>18</v>
      </c>
      <c r="E4062">
        <v>17.2</v>
      </c>
      <c r="F4062">
        <v>1830290</v>
      </c>
      <c r="G4062">
        <v>-3.3999999999999998E-3</v>
      </c>
    </row>
    <row r="4063" spans="1:7" x14ac:dyDescent="0.2">
      <c r="A4063" s="1">
        <v>41300</v>
      </c>
      <c r="B4063">
        <v>17.899999999999999</v>
      </c>
      <c r="C4063">
        <v>17.399999999999999</v>
      </c>
      <c r="D4063">
        <v>17.899999999999999</v>
      </c>
      <c r="E4063">
        <v>16.5</v>
      </c>
      <c r="F4063">
        <v>2819610</v>
      </c>
      <c r="G4063">
        <v>2.76E-2</v>
      </c>
    </row>
    <row r="4064" spans="1:7" x14ac:dyDescent="0.2">
      <c r="A4064" s="1">
        <v>41299</v>
      </c>
      <c r="B4064">
        <v>17.399999999999999</v>
      </c>
      <c r="C4064">
        <v>16.899999999999999</v>
      </c>
      <c r="D4064">
        <v>17.8</v>
      </c>
      <c r="E4064">
        <v>15.4</v>
      </c>
      <c r="F4064">
        <v>6219290</v>
      </c>
      <c r="G4064">
        <v>2.9600000000000001E-2</v>
      </c>
    </row>
    <row r="4065" spans="1:7" x14ac:dyDescent="0.2">
      <c r="A4065" s="1">
        <v>41298</v>
      </c>
      <c r="B4065">
        <v>16.899999999999999</v>
      </c>
      <c r="C4065">
        <v>17.5</v>
      </c>
      <c r="D4065">
        <v>19.2</v>
      </c>
      <c r="E4065">
        <v>15.6</v>
      </c>
      <c r="F4065">
        <v>172010</v>
      </c>
      <c r="G4065">
        <v>-3.4299999999999997E-2</v>
      </c>
    </row>
    <row r="4066" spans="1:7" x14ac:dyDescent="0.2">
      <c r="A4066" s="1">
        <v>41297</v>
      </c>
      <c r="B4066">
        <v>17.5</v>
      </c>
      <c r="C4066">
        <v>17.3</v>
      </c>
      <c r="D4066">
        <v>17.600000000000001</v>
      </c>
      <c r="E4066">
        <v>16.8</v>
      </c>
      <c r="F4066">
        <v>2175360</v>
      </c>
      <c r="G4066">
        <v>1.3899999999999999E-2</v>
      </c>
    </row>
    <row r="4067" spans="1:7" x14ac:dyDescent="0.2">
      <c r="A4067" s="1">
        <v>41296</v>
      </c>
      <c r="B4067">
        <v>17.3</v>
      </c>
      <c r="C4067">
        <v>16.8</v>
      </c>
      <c r="D4067">
        <v>17.600000000000001</v>
      </c>
      <c r="E4067">
        <v>16.600000000000001</v>
      </c>
      <c r="F4067">
        <v>5976040</v>
      </c>
      <c r="G4067">
        <v>2.7400000000000001E-2</v>
      </c>
    </row>
    <row r="4068" spans="1:7" x14ac:dyDescent="0.2">
      <c r="A4068" s="1">
        <v>41295</v>
      </c>
      <c r="B4068">
        <v>16.8</v>
      </c>
      <c r="C4068">
        <v>15.7</v>
      </c>
      <c r="D4068">
        <v>17</v>
      </c>
      <c r="E4068">
        <v>15.6</v>
      </c>
      <c r="F4068">
        <v>3075000</v>
      </c>
      <c r="G4068">
        <v>7.0099999999999996E-2</v>
      </c>
    </row>
    <row r="4069" spans="1:7" x14ac:dyDescent="0.2">
      <c r="A4069" s="1">
        <v>41294</v>
      </c>
      <c r="B4069">
        <v>15.7</v>
      </c>
      <c r="C4069">
        <v>15.6</v>
      </c>
      <c r="D4069">
        <v>15.9</v>
      </c>
      <c r="E4069">
        <v>15.5</v>
      </c>
      <c r="F4069">
        <v>2546040</v>
      </c>
      <c r="G4069">
        <v>5.1000000000000004E-3</v>
      </c>
    </row>
    <row r="4070" spans="1:7" x14ac:dyDescent="0.2">
      <c r="A4070" s="1">
        <v>41293</v>
      </c>
      <c r="B4070">
        <v>15.6</v>
      </c>
      <c r="C4070">
        <v>15.7</v>
      </c>
      <c r="D4070">
        <v>15.8</v>
      </c>
      <c r="E4070">
        <v>15.3</v>
      </c>
      <c r="F4070">
        <v>2040810.0000000002</v>
      </c>
      <c r="G4070">
        <v>-5.1000000000000004E-3</v>
      </c>
    </row>
    <row r="4071" spans="1:7" x14ac:dyDescent="0.2">
      <c r="A4071" s="1">
        <v>41292</v>
      </c>
      <c r="B4071">
        <v>15.7</v>
      </c>
      <c r="C4071">
        <v>15.5</v>
      </c>
      <c r="D4071">
        <v>16</v>
      </c>
      <c r="E4071">
        <v>15.4</v>
      </c>
      <c r="F4071">
        <v>561000</v>
      </c>
      <c r="G4071">
        <v>1.29E-2</v>
      </c>
    </row>
    <row r="4072" spans="1:7" x14ac:dyDescent="0.2">
      <c r="A4072" s="1">
        <v>41291</v>
      </c>
      <c r="B4072">
        <v>15.5</v>
      </c>
      <c r="C4072">
        <v>14.7</v>
      </c>
      <c r="D4072">
        <v>15.7</v>
      </c>
      <c r="E4072">
        <v>14.6</v>
      </c>
      <c r="F4072">
        <v>3209009.9999999995</v>
      </c>
      <c r="G4072">
        <v>5.2299999999999999E-2</v>
      </c>
    </row>
    <row r="4073" spans="1:7" x14ac:dyDescent="0.2">
      <c r="A4073" s="1">
        <v>41290</v>
      </c>
      <c r="B4073">
        <v>14.7</v>
      </c>
      <c r="C4073">
        <v>14.3</v>
      </c>
      <c r="D4073">
        <v>14.7</v>
      </c>
      <c r="E4073">
        <v>14.2</v>
      </c>
      <c r="F4073">
        <v>2413090</v>
      </c>
      <c r="G4073">
        <v>3.3700000000000001E-2</v>
      </c>
    </row>
    <row r="4074" spans="1:7" x14ac:dyDescent="0.2">
      <c r="A4074" s="1">
        <v>41289</v>
      </c>
      <c r="B4074">
        <v>14.3</v>
      </c>
      <c r="C4074">
        <v>14.3</v>
      </c>
      <c r="D4074">
        <v>14.5</v>
      </c>
      <c r="E4074">
        <v>14</v>
      </c>
      <c r="F4074">
        <v>2939490</v>
      </c>
      <c r="G4074">
        <v>-3.5000000000000001E-3</v>
      </c>
    </row>
    <row r="4075" spans="1:7" x14ac:dyDescent="0.2">
      <c r="A4075" s="1">
        <v>41288</v>
      </c>
      <c r="B4075">
        <v>14.3</v>
      </c>
      <c r="C4075">
        <v>14.1</v>
      </c>
      <c r="D4075">
        <v>14.4</v>
      </c>
      <c r="E4075">
        <v>14.1</v>
      </c>
      <c r="F4075">
        <v>221000</v>
      </c>
      <c r="G4075">
        <v>1.2699999999999999E-2</v>
      </c>
    </row>
    <row r="4076" spans="1:7" x14ac:dyDescent="0.2">
      <c r="A4076" s="1">
        <v>41287</v>
      </c>
      <c r="B4076">
        <v>14.1</v>
      </c>
      <c r="C4076">
        <v>14.2</v>
      </c>
      <c r="D4076">
        <v>14.3</v>
      </c>
      <c r="E4076">
        <v>13.9</v>
      </c>
      <c r="F4076">
        <v>1264890</v>
      </c>
      <c r="G4076">
        <v>-8.3999999999999995E-3</v>
      </c>
    </row>
    <row r="4077" spans="1:7" x14ac:dyDescent="0.2">
      <c r="A4077" s="1">
        <v>41286</v>
      </c>
      <c r="B4077">
        <v>14.2</v>
      </c>
      <c r="C4077">
        <v>14.1</v>
      </c>
      <c r="D4077">
        <v>14.3</v>
      </c>
      <c r="E4077">
        <v>14</v>
      </c>
      <c r="F4077">
        <v>2504490</v>
      </c>
      <c r="G4077">
        <v>7.1000000000000004E-3</v>
      </c>
    </row>
    <row r="4078" spans="1:7" x14ac:dyDescent="0.2">
      <c r="A4078" s="1">
        <v>41285</v>
      </c>
      <c r="B4078">
        <v>14.1</v>
      </c>
      <c r="C4078">
        <v>14.1</v>
      </c>
      <c r="D4078">
        <v>14.4</v>
      </c>
      <c r="E4078">
        <v>13.9</v>
      </c>
      <c r="F4078">
        <v>1779360</v>
      </c>
      <c r="G4078">
        <v>0</v>
      </c>
    </row>
    <row r="4079" spans="1:7" x14ac:dyDescent="0.2">
      <c r="A4079" s="1">
        <v>41284</v>
      </c>
      <c r="B4079">
        <v>14.1</v>
      </c>
      <c r="C4079">
        <v>13.8</v>
      </c>
      <c r="D4079">
        <v>14.3</v>
      </c>
      <c r="E4079">
        <v>13.8</v>
      </c>
      <c r="F4079">
        <v>4196610</v>
      </c>
      <c r="G4079">
        <v>2.69E-2</v>
      </c>
    </row>
    <row r="4080" spans="1:7" x14ac:dyDescent="0.2">
      <c r="A4080" s="1">
        <v>41283</v>
      </c>
      <c r="B4080">
        <v>13.8</v>
      </c>
      <c r="C4080">
        <v>13.7</v>
      </c>
      <c r="D4080">
        <v>13.9</v>
      </c>
      <c r="E4080">
        <v>13.6</v>
      </c>
      <c r="F4080">
        <v>1745210</v>
      </c>
      <c r="G4080">
        <v>0</v>
      </c>
    </row>
    <row r="4081" spans="1:7" x14ac:dyDescent="0.2">
      <c r="A4081" s="1">
        <v>41282</v>
      </c>
      <c r="B4081">
        <v>13.7</v>
      </c>
      <c r="C4081">
        <v>13.6</v>
      </c>
      <c r="D4081">
        <v>13.9</v>
      </c>
      <c r="E4081">
        <v>13.5</v>
      </c>
      <c r="F4081">
        <v>3424000</v>
      </c>
      <c r="G4081">
        <v>1.0999999999999999E-2</v>
      </c>
    </row>
    <row r="4082" spans="1:7" x14ac:dyDescent="0.2">
      <c r="A4082" s="1">
        <v>41281</v>
      </c>
      <c r="B4082">
        <v>13.6</v>
      </c>
      <c r="C4082">
        <v>13.4</v>
      </c>
      <c r="D4082">
        <v>13.6</v>
      </c>
      <c r="E4082">
        <v>13.4</v>
      </c>
      <c r="F4082">
        <v>1223040</v>
      </c>
      <c r="G4082">
        <v>1.04E-2</v>
      </c>
    </row>
    <row r="4083" spans="1:7" x14ac:dyDescent="0.2">
      <c r="A4083" s="1">
        <v>41280</v>
      </c>
      <c r="B4083">
        <v>13.4</v>
      </c>
      <c r="C4083">
        <v>13.4</v>
      </c>
      <c r="D4083">
        <v>13.5</v>
      </c>
      <c r="E4083">
        <v>13.4</v>
      </c>
      <c r="F4083">
        <v>942760</v>
      </c>
      <c r="G4083">
        <v>0</v>
      </c>
    </row>
    <row r="4084" spans="1:7" x14ac:dyDescent="0.2">
      <c r="A4084" s="1">
        <v>41279</v>
      </c>
      <c r="B4084">
        <v>13.4</v>
      </c>
      <c r="C4084">
        <v>13.5</v>
      </c>
      <c r="D4084">
        <v>13.6</v>
      </c>
      <c r="E4084">
        <v>13.3</v>
      </c>
      <c r="F4084">
        <v>703890</v>
      </c>
      <c r="G4084">
        <v>-4.4000000000000003E-3</v>
      </c>
    </row>
    <row r="4085" spans="1:7" x14ac:dyDescent="0.2">
      <c r="A4085" s="1">
        <v>41278</v>
      </c>
      <c r="B4085">
        <v>13.5</v>
      </c>
      <c r="C4085">
        <v>13.4</v>
      </c>
      <c r="D4085">
        <v>13.5</v>
      </c>
      <c r="E4085">
        <v>13.3</v>
      </c>
      <c r="F4085">
        <v>1896960</v>
      </c>
      <c r="G4085">
        <v>7.4999999999999997E-3</v>
      </c>
    </row>
    <row r="4086" spans="1:7" x14ac:dyDescent="0.2">
      <c r="A4086" s="1">
        <v>41277</v>
      </c>
      <c r="B4086">
        <v>13.4</v>
      </c>
      <c r="C4086">
        <v>13.3</v>
      </c>
      <c r="D4086">
        <v>13.5</v>
      </c>
      <c r="E4086">
        <v>13.3</v>
      </c>
      <c r="F4086">
        <v>54090</v>
      </c>
      <c r="G4086">
        <v>8.9999999999999993E-3</v>
      </c>
    </row>
    <row r="4087" spans="1:7" x14ac:dyDescent="0.2">
      <c r="A4087" s="1">
        <v>41276</v>
      </c>
      <c r="B4087">
        <v>13.3</v>
      </c>
      <c r="C4087">
        <v>13.3</v>
      </c>
      <c r="D4087">
        <v>13.4</v>
      </c>
      <c r="E4087">
        <v>13.2</v>
      </c>
      <c r="F4087">
        <v>1743090</v>
      </c>
      <c r="G4087">
        <v>0</v>
      </c>
    </row>
    <row r="4088" spans="1:7" x14ac:dyDescent="0.2">
      <c r="A4088" s="1">
        <v>41275</v>
      </c>
      <c r="B4088">
        <v>13.3</v>
      </c>
      <c r="C4088">
        <v>13.5</v>
      </c>
      <c r="D4088">
        <v>13.6</v>
      </c>
      <c r="E4088">
        <v>13.2</v>
      </c>
      <c r="F4088">
        <v>1164810</v>
      </c>
      <c r="G4088">
        <v>-1.55E-2</v>
      </c>
    </row>
    <row r="4089" spans="1:7" x14ac:dyDescent="0.2">
      <c r="A4089" s="1">
        <v>41274</v>
      </c>
      <c r="B4089">
        <v>13.5</v>
      </c>
      <c r="C4089">
        <v>13.4</v>
      </c>
      <c r="D4089">
        <v>13.6</v>
      </c>
      <c r="E4089">
        <v>13.4</v>
      </c>
      <c r="F4089">
        <v>75250</v>
      </c>
      <c r="G4089">
        <v>4.4999999999999997E-3</v>
      </c>
    </row>
    <row r="4090" spans="1:7" x14ac:dyDescent="0.2">
      <c r="A4090" s="1">
        <v>41273</v>
      </c>
      <c r="B4090">
        <v>13.4</v>
      </c>
      <c r="C4090">
        <v>13.4</v>
      </c>
      <c r="D4090">
        <v>13.6</v>
      </c>
      <c r="E4090">
        <v>13.4</v>
      </c>
      <c r="F4090">
        <v>893760</v>
      </c>
      <c r="G4090">
        <v>3.7000000000000002E-3</v>
      </c>
    </row>
    <row r="4091" spans="1:7" x14ac:dyDescent="0.2">
      <c r="A4091" s="1">
        <v>41272</v>
      </c>
      <c r="B4091">
        <v>13.4</v>
      </c>
      <c r="C4091">
        <v>13.4</v>
      </c>
      <c r="D4091">
        <v>13.7</v>
      </c>
      <c r="E4091">
        <v>13.3</v>
      </c>
      <c r="F4091">
        <v>392250</v>
      </c>
      <c r="G4091">
        <v>0</v>
      </c>
    </row>
    <row r="4092" spans="1:7" x14ac:dyDescent="0.2">
      <c r="A4092" s="1">
        <v>41271</v>
      </c>
      <c r="B4092">
        <v>13.4</v>
      </c>
      <c r="C4092">
        <v>13.4</v>
      </c>
      <c r="D4092">
        <v>13.6</v>
      </c>
      <c r="E4092">
        <v>13.3</v>
      </c>
      <c r="F4092">
        <v>1928610</v>
      </c>
      <c r="G4092">
        <v>0</v>
      </c>
    </row>
    <row r="4093" spans="1:7" x14ac:dyDescent="0.2">
      <c r="A4093" s="1">
        <v>41270</v>
      </c>
      <c r="B4093">
        <v>13.4</v>
      </c>
      <c r="C4093">
        <v>13.5</v>
      </c>
      <c r="D4093">
        <v>13.5</v>
      </c>
      <c r="E4093">
        <v>13.3</v>
      </c>
      <c r="F4093">
        <v>1625240</v>
      </c>
      <c r="G4093">
        <v>-3.7000000000000002E-3</v>
      </c>
    </row>
    <row r="4094" spans="1:7" x14ac:dyDescent="0.2">
      <c r="A4094" s="1">
        <v>41269</v>
      </c>
      <c r="B4094">
        <v>13.5</v>
      </c>
      <c r="C4094">
        <v>13.4</v>
      </c>
      <c r="D4094">
        <v>13.5</v>
      </c>
      <c r="E4094">
        <v>13.2</v>
      </c>
      <c r="F4094">
        <v>1330560</v>
      </c>
      <c r="G4094">
        <v>8.9999999999999993E-3</v>
      </c>
    </row>
    <row r="4095" spans="1:7" x14ac:dyDescent="0.2">
      <c r="A4095" s="1">
        <v>41268</v>
      </c>
      <c r="B4095">
        <v>13.4</v>
      </c>
      <c r="C4095">
        <v>13.4</v>
      </c>
      <c r="D4095">
        <v>13.4</v>
      </c>
      <c r="E4095">
        <v>13.1</v>
      </c>
      <c r="F4095">
        <v>223890</v>
      </c>
      <c r="G4095">
        <v>0</v>
      </c>
    </row>
    <row r="4096" spans="1:7" x14ac:dyDescent="0.2">
      <c r="A4096" s="1">
        <v>41267</v>
      </c>
      <c r="B4096">
        <v>13.4</v>
      </c>
      <c r="C4096">
        <v>13.3</v>
      </c>
      <c r="D4096">
        <v>13.4</v>
      </c>
      <c r="E4096">
        <v>13.2</v>
      </c>
      <c r="F4096">
        <v>1151610</v>
      </c>
      <c r="G4096">
        <v>5.3E-3</v>
      </c>
    </row>
    <row r="4097" spans="1:7" x14ac:dyDescent="0.2">
      <c r="A4097" s="1">
        <v>41266</v>
      </c>
      <c r="B4097">
        <v>13.3</v>
      </c>
      <c r="C4097">
        <v>13.4</v>
      </c>
      <c r="D4097">
        <v>13.5</v>
      </c>
      <c r="E4097">
        <v>13</v>
      </c>
      <c r="F4097">
        <v>2350040</v>
      </c>
      <c r="G4097">
        <v>-4.4999999999999997E-3</v>
      </c>
    </row>
    <row r="4098" spans="1:7" x14ac:dyDescent="0.2">
      <c r="A4098" s="1">
        <v>41265</v>
      </c>
      <c r="B4098">
        <v>13.4</v>
      </c>
      <c r="C4098">
        <v>13.5</v>
      </c>
      <c r="D4098">
        <v>13.6</v>
      </c>
      <c r="E4098">
        <v>13.3</v>
      </c>
      <c r="F4098">
        <v>1152840</v>
      </c>
      <c r="G4098">
        <v>-9.5999999999999992E-3</v>
      </c>
    </row>
    <row r="4099" spans="1:7" x14ac:dyDescent="0.2">
      <c r="A4099" s="1">
        <v>41264</v>
      </c>
      <c r="B4099">
        <v>13.5</v>
      </c>
      <c r="C4099">
        <v>13.5</v>
      </c>
      <c r="D4099">
        <v>13.6</v>
      </c>
      <c r="E4099">
        <v>13.4</v>
      </c>
      <c r="F4099">
        <v>835890</v>
      </c>
      <c r="G4099">
        <v>0</v>
      </c>
    </row>
    <row r="4100" spans="1:7" x14ac:dyDescent="0.2">
      <c r="A4100" s="1">
        <v>41263</v>
      </c>
      <c r="B4100">
        <v>13.5</v>
      </c>
      <c r="C4100">
        <v>13.6</v>
      </c>
      <c r="D4100">
        <v>13.7</v>
      </c>
      <c r="E4100">
        <v>13.3</v>
      </c>
      <c r="F4100">
        <v>3232039.9999999995</v>
      </c>
      <c r="G4100">
        <v>-5.8999999999999999E-3</v>
      </c>
    </row>
    <row r="4101" spans="1:7" x14ac:dyDescent="0.2">
      <c r="A4101" s="1">
        <v>41262</v>
      </c>
      <c r="B4101">
        <v>13.6</v>
      </c>
      <c r="C4101">
        <v>13.3</v>
      </c>
      <c r="D4101">
        <v>13.6</v>
      </c>
      <c r="E4101">
        <v>13.2</v>
      </c>
      <c r="F4101">
        <v>3143610</v>
      </c>
      <c r="G4101">
        <v>2.2599999999999999E-2</v>
      </c>
    </row>
    <row r="4102" spans="1:7" x14ac:dyDescent="0.2">
      <c r="A4102" s="1">
        <v>41261</v>
      </c>
      <c r="B4102">
        <v>13.3</v>
      </c>
      <c r="C4102">
        <v>13.3</v>
      </c>
      <c r="D4102">
        <v>13.4</v>
      </c>
      <c r="E4102">
        <v>13.1</v>
      </c>
      <c r="F4102">
        <v>510840</v>
      </c>
      <c r="G4102">
        <v>3.8E-3</v>
      </c>
    </row>
    <row r="4103" spans="1:7" x14ac:dyDescent="0.2">
      <c r="A4103" s="1">
        <v>41260</v>
      </c>
      <c r="B4103">
        <v>13.3</v>
      </c>
      <c r="C4103">
        <v>13.3</v>
      </c>
      <c r="D4103">
        <v>13.5</v>
      </c>
      <c r="E4103">
        <v>12.8</v>
      </c>
      <c r="F4103">
        <v>4008690</v>
      </c>
      <c r="G4103">
        <v>-3.8E-3</v>
      </c>
    </row>
    <row r="4104" spans="1:7" x14ac:dyDescent="0.2">
      <c r="A4104" s="1">
        <v>41259</v>
      </c>
      <c r="B4104">
        <v>13.3</v>
      </c>
      <c r="C4104">
        <v>13.5</v>
      </c>
      <c r="D4104">
        <v>13.7</v>
      </c>
      <c r="E4104">
        <v>13.1</v>
      </c>
      <c r="F4104">
        <v>3249760</v>
      </c>
      <c r="G4104">
        <v>-1.41E-2</v>
      </c>
    </row>
    <row r="4105" spans="1:7" x14ac:dyDescent="0.2">
      <c r="A4105" s="1">
        <v>41258</v>
      </c>
      <c r="B4105">
        <v>13.5</v>
      </c>
      <c r="C4105">
        <v>13.6</v>
      </c>
      <c r="D4105">
        <v>13.6</v>
      </c>
      <c r="E4105">
        <v>13.4</v>
      </c>
      <c r="F4105">
        <v>288610</v>
      </c>
      <c r="G4105">
        <v>-8.0999999999999996E-3</v>
      </c>
    </row>
    <row r="4106" spans="1:7" x14ac:dyDescent="0.2">
      <c r="A4106" s="1">
        <v>41257</v>
      </c>
      <c r="B4106">
        <v>13.6</v>
      </c>
      <c r="C4106">
        <v>13.7</v>
      </c>
      <c r="D4106">
        <v>13.9</v>
      </c>
      <c r="E4106">
        <v>13</v>
      </c>
      <c r="F4106">
        <v>981960</v>
      </c>
      <c r="G4106">
        <v>-7.3000000000000001E-3</v>
      </c>
    </row>
    <row r="4107" spans="1:7" x14ac:dyDescent="0.2">
      <c r="A4107" s="1">
        <v>41256</v>
      </c>
      <c r="B4107">
        <v>13.7</v>
      </c>
      <c r="C4107">
        <v>13.7</v>
      </c>
      <c r="D4107">
        <v>13.8</v>
      </c>
      <c r="E4107">
        <v>13.5</v>
      </c>
      <c r="F4107">
        <v>484000</v>
      </c>
      <c r="G4107">
        <v>0</v>
      </c>
    </row>
    <row r="4108" spans="1:7" x14ac:dyDescent="0.2">
      <c r="A4108" s="1">
        <v>41255</v>
      </c>
      <c r="B4108">
        <v>13.7</v>
      </c>
      <c r="C4108">
        <v>13.6</v>
      </c>
      <c r="D4108">
        <v>13.8</v>
      </c>
      <c r="E4108">
        <v>13.3</v>
      </c>
      <c r="F4108">
        <v>2562240</v>
      </c>
      <c r="G4108">
        <v>1.03E-2</v>
      </c>
    </row>
    <row r="4109" spans="1:7" x14ac:dyDescent="0.2">
      <c r="A4109" s="1">
        <v>41254</v>
      </c>
      <c r="B4109">
        <v>13.6</v>
      </c>
      <c r="C4109">
        <v>13.4</v>
      </c>
      <c r="D4109">
        <v>13.7</v>
      </c>
      <c r="E4109">
        <v>13.3</v>
      </c>
      <c r="F4109">
        <v>140250</v>
      </c>
      <c r="G4109">
        <v>9.7000000000000003E-3</v>
      </c>
    </row>
    <row r="4110" spans="1:7" x14ac:dyDescent="0.2">
      <c r="A4110" s="1">
        <v>41253</v>
      </c>
      <c r="B4110">
        <v>13.4</v>
      </c>
      <c r="C4110">
        <v>13.4</v>
      </c>
      <c r="D4110">
        <v>13.6</v>
      </c>
      <c r="E4110">
        <v>13.3</v>
      </c>
      <c r="F4110">
        <v>1652890</v>
      </c>
      <c r="G4110">
        <v>0</v>
      </c>
    </row>
    <row r="4111" spans="1:7" x14ac:dyDescent="0.2">
      <c r="A4111" s="1">
        <v>41252</v>
      </c>
      <c r="B4111">
        <v>13.4</v>
      </c>
      <c r="C4111">
        <v>13.4</v>
      </c>
      <c r="D4111">
        <v>13.5</v>
      </c>
      <c r="E4111">
        <v>13</v>
      </c>
      <c r="F4111">
        <v>478890</v>
      </c>
      <c r="G4111">
        <v>0</v>
      </c>
    </row>
    <row r="4112" spans="1:7" x14ac:dyDescent="0.2">
      <c r="A4112" s="1">
        <v>41251</v>
      </c>
      <c r="B4112">
        <v>13.4</v>
      </c>
      <c r="C4112">
        <v>13.5</v>
      </c>
      <c r="D4112">
        <v>13.6</v>
      </c>
      <c r="E4112">
        <v>13.4</v>
      </c>
      <c r="F4112">
        <v>223890</v>
      </c>
      <c r="G4112">
        <v>-5.8999999999999999E-3</v>
      </c>
    </row>
    <row r="4113" spans="1:7" x14ac:dyDescent="0.2">
      <c r="A4113" s="1">
        <v>41250</v>
      </c>
      <c r="B4113">
        <v>13.5</v>
      </c>
      <c r="C4113">
        <v>13.3</v>
      </c>
      <c r="D4113">
        <v>13.6</v>
      </c>
      <c r="E4113">
        <v>13</v>
      </c>
      <c r="F4113">
        <v>2624000</v>
      </c>
      <c r="G4113">
        <v>1.4999999999999999E-2</v>
      </c>
    </row>
    <row r="4114" spans="1:7" x14ac:dyDescent="0.2">
      <c r="A4114" s="1">
        <v>41249</v>
      </c>
      <c r="B4114">
        <v>13.3</v>
      </c>
      <c r="C4114">
        <v>13.4</v>
      </c>
      <c r="D4114">
        <v>13.7</v>
      </c>
      <c r="E4114">
        <v>12.9</v>
      </c>
      <c r="F4114">
        <v>2607360</v>
      </c>
      <c r="G4114">
        <v>-6.0000000000000001E-3</v>
      </c>
    </row>
    <row r="4115" spans="1:7" x14ac:dyDescent="0.2">
      <c r="A4115" s="1">
        <v>41248</v>
      </c>
      <c r="B4115">
        <v>13.4</v>
      </c>
      <c r="C4115">
        <v>13.4</v>
      </c>
      <c r="D4115">
        <v>13.4</v>
      </c>
      <c r="E4115">
        <v>13.1</v>
      </c>
      <c r="F4115">
        <v>2384000</v>
      </c>
      <c r="G4115">
        <v>0</v>
      </c>
    </row>
    <row r="4116" spans="1:7" x14ac:dyDescent="0.2">
      <c r="A4116" s="1">
        <v>41247</v>
      </c>
      <c r="B4116">
        <v>13.4</v>
      </c>
      <c r="C4116">
        <v>12.7</v>
      </c>
      <c r="D4116">
        <v>13.5</v>
      </c>
      <c r="E4116">
        <v>12.6</v>
      </c>
      <c r="F4116">
        <v>1581250</v>
      </c>
      <c r="G4116">
        <v>5.7599999999999998E-2</v>
      </c>
    </row>
    <row r="4117" spans="1:7" x14ac:dyDescent="0.2">
      <c r="A4117" s="1">
        <v>41246</v>
      </c>
      <c r="B4117">
        <v>12.7</v>
      </c>
      <c r="C4117">
        <v>12.5</v>
      </c>
      <c r="D4117">
        <v>12.7</v>
      </c>
      <c r="E4117">
        <v>12.5</v>
      </c>
      <c r="F4117">
        <v>2033760.0000000002</v>
      </c>
      <c r="G4117">
        <v>1.44E-2</v>
      </c>
    </row>
    <row r="4118" spans="1:7" x14ac:dyDescent="0.2">
      <c r="A4118" s="1">
        <v>41245</v>
      </c>
      <c r="B4118">
        <v>12.5</v>
      </c>
      <c r="C4118">
        <v>12.6</v>
      </c>
      <c r="D4118">
        <v>12.7</v>
      </c>
      <c r="E4118">
        <v>12.4</v>
      </c>
      <c r="F4118">
        <v>14010</v>
      </c>
      <c r="G4118">
        <v>-4.7999999999999996E-3</v>
      </c>
    </row>
    <row r="4119" spans="1:7" x14ac:dyDescent="0.2">
      <c r="A4119" s="1">
        <v>41244</v>
      </c>
      <c r="B4119">
        <v>12.6</v>
      </c>
      <c r="C4119">
        <v>12.6</v>
      </c>
      <c r="D4119">
        <v>12.7</v>
      </c>
      <c r="E4119">
        <v>12.5</v>
      </c>
      <c r="F4119">
        <v>1029000</v>
      </c>
      <c r="G4119">
        <v>0</v>
      </c>
    </row>
    <row r="4120" spans="1:7" x14ac:dyDescent="0.2">
      <c r="A4120" s="1">
        <v>41243</v>
      </c>
      <c r="B4120">
        <v>12.6</v>
      </c>
      <c r="C4120">
        <v>12.4</v>
      </c>
      <c r="D4120">
        <v>12.6</v>
      </c>
      <c r="E4120">
        <v>12.4</v>
      </c>
      <c r="F4120">
        <v>852250</v>
      </c>
      <c r="G4120">
        <v>9.5999999999999992E-3</v>
      </c>
    </row>
    <row r="4121" spans="1:7" x14ac:dyDescent="0.2">
      <c r="A4121" s="1">
        <v>41242</v>
      </c>
      <c r="B4121">
        <v>12.4</v>
      </c>
      <c r="C4121">
        <v>12.4</v>
      </c>
      <c r="D4121">
        <v>12.6</v>
      </c>
      <c r="E4121">
        <v>12.1</v>
      </c>
      <c r="F4121">
        <v>1352010</v>
      </c>
      <c r="G4121">
        <v>8.0999999999999996E-3</v>
      </c>
    </row>
    <row r="4122" spans="1:7" x14ac:dyDescent="0.2">
      <c r="A4122" s="1">
        <v>41241</v>
      </c>
      <c r="B4122">
        <v>12.4</v>
      </c>
      <c r="C4122">
        <v>12.2</v>
      </c>
      <c r="D4122">
        <v>12.4</v>
      </c>
      <c r="E4122">
        <v>12.1</v>
      </c>
      <c r="F4122">
        <v>2117610</v>
      </c>
      <c r="G4122">
        <v>1.23E-2</v>
      </c>
    </row>
    <row r="4123" spans="1:7" x14ac:dyDescent="0.2">
      <c r="A4123" s="1">
        <v>41240</v>
      </c>
      <c r="B4123">
        <v>12.2</v>
      </c>
      <c r="C4123">
        <v>12.3</v>
      </c>
      <c r="D4123">
        <v>12.3</v>
      </c>
      <c r="E4123">
        <v>11.9</v>
      </c>
      <c r="F4123">
        <v>664000</v>
      </c>
      <c r="G4123">
        <v>-4.1000000000000003E-3</v>
      </c>
    </row>
    <row r="4124" spans="1:7" x14ac:dyDescent="0.2">
      <c r="A4124" s="1">
        <v>41239</v>
      </c>
      <c r="B4124">
        <v>12.3</v>
      </c>
      <c r="C4124">
        <v>12.5</v>
      </c>
      <c r="D4124">
        <v>12.6</v>
      </c>
      <c r="E4124">
        <v>11.9</v>
      </c>
      <c r="F4124">
        <v>3267809.9999999995</v>
      </c>
      <c r="G4124">
        <v>-1.84E-2</v>
      </c>
    </row>
    <row r="4125" spans="1:7" x14ac:dyDescent="0.2">
      <c r="A4125" s="1">
        <v>41238</v>
      </c>
      <c r="B4125">
        <v>12.5</v>
      </c>
      <c r="C4125">
        <v>12.4</v>
      </c>
      <c r="D4125">
        <v>12.6</v>
      </c>
      <c r="E4125">
        <v>12.3</v>
      </c>
      <c r="F4125">
        <v>48040</v>
      </c>
      <c r="G4125">
        <v>5.5999999999999999E-3</v>
      </c>
    </row>
    <row r="4126" spans="1:7" x14ac:dyDescent="0.2">
      <c r="A4126" s="1">
        <v>41237</v>
      </c>
      <c r="B4126">
        <v>12.4</v>
      </c>
      <c r="C4126">
        <v>12.4</v>
      </c>
      <c r="D4126">
        <v>12.5</v>
      </c>
      <c r="E4126">
        <v>12.3</v>
      </c>
      <c r="F4126">
        <v>1115490</v>
      </c>
      <c r="G4126">
        <v>4.8999999999999998E-3</v>
      </c>
    </row>
    <row r="4127" spans="1:7" x14ac:dyDescent="0.2">
      <c r="A4127" s="1">
        <v>41236</v>
      </c>
      <c r="B4127">
        <v>12.4</v>
      </c>
      <c r="C4127">
        <v>12.4</v>
      </c>
      <c r="D4127">
        <v>12.4</v>
      </c>
      <c r="E4127">
        <v>12.1</v>
      </c>
      <c r="F4127">
        <v>1840090</v>
      </c>
      <c r="G4127">
        <v>-5.5999999999999999E-3</v>
      </c>
    </row>
    <row r="4128" spans="1:7" x14ac:dyDescent="0.2">
      <c r="A4128" s="1">
        <v>41235</v>
      </c>
      <c r="B4128">
        <v>12.4</v>
      </c>
      <c r="C4128">
        <v>11.8</v>
      </c>
      <c r="D4128">
        <v>12.4</v>
      </c>
      <c r="E4128">
        <v>11.7</v>
      </c>
      <c r="F4128">
        <v>1749000</v>
      </c>
      <c r="G4128">
        <v>5.5199999999999999E-2</v>
      </c>
    </row>
    <row r="4129" spans="1:7" x14ac:dyDescent="0.2">
      <c r="A4129" s="1">
        <v>41234</v>
      </c>
      <c r="B4129">
        <v>11.8</v>
      </c>
      <c r="C4129">
        <v>11.7</v>
      </c>
      <c r="D4129">
        <v>11.8</v>
      </c>
      <c r="E4129">
        <v>11.6</v>
      </c>
      <c r="F4129">
        <v>442290</v>
      </c>
      <c r="G4129">
        <v>0</v>
      </c>
    </row>
    <row r="4130" spans="1:7" x14ac:dyDescent="0.2">
      <c r="A4130" s="1">
        <v>41233</v>
      </c>
      <c r="B4130">
        <v>11.7</v>
      </c>
      <c r="C4130">
        <v>11.8</v>
      </c>
      <c r="D4130">
        <v>11.8</v>
      </c>
      <c r="E4130">
        <v>11.6</v>
      </c>
      <c r="F4130">
        <v>598840</v>
      </c>
      <c r="G4130">
        <v>-5.8999999999999999E-3</v>
      </c>
    </row>
    <row r="4131" spans="1:7" x14ac:dyDescent="0.2">
      <c r="A4131" s="1">
        <v>41232</v>
      </c>
      <c r="B4131">
        <v>11.8</v>
      </c>
      <c r="C4131">
        <v>11.6</v>
      </c>
      <c r="D4131">
        <v>11.8</v>
      </c>
      <c r="E4131">
        <v>11.6</v>
      </c>
      <c r="F4131">
        <v>504000</v>
      </c>
      <c r="G4131">
        <v>1.29E-2</v>
      </c>
    </row>
    <row r="4132" spans="1:7" x14ac:dyDescent="0.2">
      <c r="A4132" s="1">
        <v>41231</v>
      </c>
      <c r="B4132">
        <v>11.6</v>
      </c>
      <c r="C4132">
        <v>11.8</v>
      </c>
      <c r="D4132">
        <v>11.8</v>
      </c>
      <c r="E4132">
        <v>11.6</v>
      </c>
      <c r="F4132">
        <v>791010</v>
      </c>
      <c r="G4132">
        <v>-1.1900000000000001E-2</v>
      </c>
    </row>
    <row r="4133" spans="1:7" x14ac:dyDescent="0.2">
      <c r="A4133" s="1">
        <v>41230</v>
      </c>
      <c r="B4133">
        <v>11.8</v>
      </c>
      <c r="C4133">
        <v>11.8</v>
      </c>
      <c r="D4133">
        <v>11.8</v>
      </c>
      <c r="E4133">
        <v>11.5</v>
      </c>
      <c r="F4133">
        <v>210210</v>
      </c>
      <c r="G4133">
        <v>0</v>
      </c>
    </row>
    <row r="4134" spans="1:7" x14ac:dyDescent="0.2">
      <c r="A4134" s="1">
        <v>41229</v>
      </c>
      <c r="B4134">
        <v>11.8</v>
      </c>
      <c r="C4134">
        <v>11.2</v>
      </c>
      <c r="D4134">
        <v>11.8</v>
      </c>
      <c r="E4134">
        <v>11.2</v>
      </c>
      <c r="F4134">
        <v>1456250</v>
      </c>
      <c r="G4134">
        <v>4.9099999999999998E-2</v>
      </c>
    </row>
    <row r="4135" spans="1:7" x14ac:dyDescent="0.2">
      <c r="A4135" s="1">
        <v>41228</v>
      </c>
      <c r="B4135">
        <v>11.2</v>
      </c>
      <c r="C4135">
        <v>10.9</v>
      </c>
      <c r="D4135">
        <v>11.3</v>
      </c>
      <c r="E4135">
        <v>10.9</v>
      </c>
      <c r="F4135">
        <v>2871000</v>
      </c>
      <c r="G4135">
        <v>2.2800000000000001E-2</v>
      </c>
    </row>
    <row r="4136" spans="1:7" x14ac:dyDescent="0.2">
      <c r="A4136" s="1">
        <v>41227</v>
      </c>
      <c r="B4136">
        <v>10.9</v>
      </c>
      <c r="C4136">
        <v>10.9</v>
      </c>
      <c r="D4136">
        <v>11.1</v>
      </c>
      <c r="E4136">
        <v>10.8</v>
      </c>
      <c r="F4136">
        <v>1325160</v>
      </c>
      <c r="G4136">
        <v>0</v>
      </c>
    </row>
    <row r="4137" spans="1:7" x14ac:dyDescent="0.2">
      <c r="A4137" s="1">
        <v>41226</v>
      </c>
      <c r="B4137">
        <v>10.9</v>
      </c>
      <c r="C4137">
        <v>11</v>
      </c>
      <c r="D4137">
        <v>11.1</v>
      </c>
      <c r="E4137">
        <v>10.9</v>
      </c>
      <c r="F4137">
        <v>1273760.0000000002</v>
      </c>
      <c r="G4137">
        <v>-5.4000000000000003E-3</v>
      </c>
    </row>
    <row r="4138" spans="1:7" x14ac:dyDescent="0.2">
      <c r="A4138" s="1">
        <v>41225</v>
      </c>
      <c r="B4138">
        <v>11</v>
      </c>
      <c r="C4138">
        <v>10.9</v>
      </c>
      <c r="D4138">
        <v>11.2</v>
      </c>
      <c r="E4138">
        <v>10.8</v>
      </c>
      <c r="F4138">
        <v>862840</v>
      </c>
      <c r="G4138">
        <v>1.29E-2</v>
      </c>
    </row>
    <row r="4139" spans="1:7" x14ac:dyDescent="0.2">
      <c r="A4139" s="1">
        <v>41224</v>
      </c>
      <c r="B4139">
        <v>10.9</v>
      </c>
      <c r="C4139">
        <v>10.9</v>
      </c>
      <c r="D4139">
        <v>10.9</v>
      </c>
      <c r="E4139">
        <v>10.7</v>
      </c>
      <c r="F4139">
        <v>795690</v>
      </c>
      <c r="G4139">
        <v>0</v>
      </c>
    </row>
    <row r="4140" spans="1:7" x14ac:dyDescent="0.2">
      <c r="A4140" s="1">
        <v>41223</v>
      </c>
      <c r="B4140">
        <v>10.9</v>
      </c>
      <c r="C4140">
        <v>10.8</v>
      </c>
      <c r="D4140">
        <v>11</v>
      </c>
      <c r="E4140">
        <v>10.8</v>
      </c>
      <c r="F4140">
        <v>661010</v>
      </c>
      <c r="G4140">
        <v>6.4999999999999997E-3</v>
      </c>
    </row>
    <row r="4141" spans="1:7" x14ac:dyDescent="0.2">
      <c r="A4141" s="1">
        <v>41222</v>
      </c>
      <c r="B4141">
        <v>10.8</v>
      </c>
      <c r="C4141">
        <v>10.9</v>
      </c>
      <c r="D4141">
        <v>11</v>
      </c>
      <c r="E4141">
        <v>10.8</v>
      </c>
      <c r="F4141">
        <v>1075290</v>
      </c>
      <c r="G4141">
        <v>-1.01E-2</v>
      </c>
    </row>
    <row r="4142" spans="1:7" x14ac:dyDescent="0.2">
      <c r="A4142" s="1">
        <v>41221</v>
      </c>
      <c r="B4142">
        <v>10.9</v>
      </c>
      <c r="C4142">
        <v>10.9</v>
      </c>
      <c r="D4142">
        <v>11.1</v>
      </c>
      <c r="E4142">
        <v>10.8</v>
      </c>
      <c r="F4142">
        <v>156360</v>
      </c>
      <c r="G4142">
        <v>0</v>
      </c>
    </row>
    <row r="4143" spans="1:7" x14ac:dyDescent="0.2">
      <c r="A4143" s="1">
        <v>41220</v>
      </c>
      <c r="B4143">
        <v>10.9</v>
      </c>
      <c r="C4143">
        <v>10.9</v>
      </c>
      <c r="D4143">
        <v>11.2</v>
      </c>
      <c r="E4143">
        <v>10.8</v>
      </c>
      <c r="F4143">
        <v>2316290</v>
      </c>
      <c r="G4143">
        <v>0</v>
      </c>
    </row>
    <row r="4144" spans="1:7" x14ac:dyDescent="0.2">
      <c r="A4144" s="1">
        <v>41219</v>
      </c>
      <c r="B4144">
        <v>10.9</v>
      </c>
      <c r="C4144">
        <v>10.8</v>
      </c>
      <c r="D4144">
        <v>10.9</v>
      </c>
      <c r="E4144">
        <v>10.7</v>
      </c>
      <c r="F4144">
        <v>0</v>
      </c>
      <c r="G4144">
        <v>1.4E-2</v>
      </c>
    </row>
    <row r="4145" spans="1:7" x14ac:dyDescent="0.2">
      <c r="A4145" s="1">
        <v>41218</v>
      </c>
      <c r="B4145">
        <v>10.8</v>
      </c>
      <c r="C4145">
        <v>10.8</v>
      </c>
      <c r="D4145">
        <v>10.9</v>
      </c>
      <c r="E4145">
        <v>10.6</v>
      </c>
      <c r="F4145">
        <v>1698840</v>
      </c>
      <c r="G4145">
        <v>-4.5999999999999999E-3</v>
      </c>
    </row>
    <row r="4146" spans="1:7" x14ac:dyDescent="0.2">
      <c r="A4146" s="1">
        <v>41217</v>
      </c>
      <c r="B4146">
        <v>10.8</v>
      </c>
      <c r="C4146">
        <v>10.6</v>
      </c>
      <c r="D4146">
        <v>10.9</v>
      </c>
      <c r="E4146">
        <v>10.5</v>
      </c>
      <c r="F4146">
        <v>1256250</v>
      </c>
      <c r="G4146">
        <v>1.4999999999999999E-2</v>
      </c>
    </row>
    <row r="4147" spans="1:7" x14ac:dyDescent="0.2">
      <c r="A4147" s="1">
        <v>41216</v>
      </c>
      <c r="B4147">
        <v>10.6</v>
      </c>
      <c r="C4147">
        <v>10.5</v>
      </c>
      <c r="D4147">
        <v>10.6</v>
      </c>
      <c r="E4147">
        <v>10.4</v>
      </c>
      <c r="F4147">
        <v>1221290</v>
      </c>
      <c r="G4147">
        <v>1.6199999999999999E-2</v>
      </c>
    </row>
    <row r="4148" spans="1:7" x14ac:dyDescent="0.2">
      <c r="A4148" s="1">
        <v>41215</v>
      </c>
      <c r="B4148">
        <v>10.5</v>
      </c>
      <c r="C4148">
        <v>10.6</v>
      </c>
      <c r="D4148">
        <v>10.8</v>
      </c>
      <c r="E4148">
        <v>10.3</v>
      </c>
      <c r="F4148">
        <v>1200010</v>
      </c>
      <c r="G4148">
        <v>-9.4999999999999998E-3</v>
      </c>
    </row>
    <row r="4149" spans="1:7" x14ac:dyDescent="0.2">
      <c r="A4149" s="1">
        <v>41214</v>
      </c>
      <c r="B4149">
        <v>10.6</v>
      </c>
      <c r="C4149">
        <v>11.2</v>
      </c>
      <c r="D4149">
        <v>11.3</v>
      </c>
      <c r="E4149">
        <v>10.4</v>
      </c>
      <c r="F4149">
        <v>1812960</v>
      </c>
      <c r="G4149">
        <v>-5.6300000000000003E-2</v>
      </c>
    </row>
    <row r="4150" spans="1:7" x14ac:dyDescent="0.2">
      <c r="A4150" s="1">
        <v>41213</v>
      </c>
      <c r="B4150">
        <v>11.2</v>
      </c>
      <c r="C4150">
        <v>10.9</v>
      </c>
      <c r="D4150">
        <v>11.2</v>
      </c>
      <c r="E4150">
        <v>10.7</v>
      </c>
      <c r="F4150">
        <v>2724890</v>
      </c>
      <c r="G4150">
        <v>2.8500000000000001E-2</v>
      </c>
    </row>
    <row r="4151" spans="1:7" x14ac:dyDescent="0.2">
      <c r="A4151" s="1">
        <v>41212</v>
      </c>
      <c r="B4151">
        <v>10.9</v>
      </c>
      <c r="C4151">
        <v>10.6</v>
      </c>
      <c r="D4151">
        <v>10.9</v>
      </c>
      <c r="E4151">
        <v>10.6</v>
      </c>
      <c r="F4151">
        <v>52040</v>
      </c>
      <c r="G4151">
        <v>2.7400000000000001E-2</v>
      </c>
    </row>
    <row r="4152" spans="1:7" x14ac:dyDescent="0.2">
      <c r="A4152" s="1">
        <v>41211</v>
      </c>
      <c r="B4152">
        <v>10.6</v>
      </c>
      <c r="C4152">
        <v>10.7</v>
      </c>
      <c r="D4152">
        <v>10.9</v>
      </c>
      <c r="E4152">
        <v>10.3</v>
      </c>
      <c r="F4152">
        <v>2179640</v>
      </c>
      <c r="G4152">
        <v>-9.2999999999999992E-3</v>
      </c>
    </row>
    <row r="4153" spans="1:7" x14ac:dyDescent="0.2">
      <c r="A4153" s="1">
        <v>41210</v>
      </c>
      <c r="B4153">
        <v>10.7</v>
      </c>
      <c r="C4153">
        <v>10.3</v>
      </c>
      <c r="D4153">
        <v>10.9</v>
      </c>
      <c r="E4153">
        <v>10.3</v>
      </c>
      <c r="F4153">
        <v>873210</v>
      </c>
      <c r="G4153">
        <v>4.2900000000000001E-2</v>
      </c>
    </row>
    <row r="4154" spans="1:7" x14ac:dyDescent="0.2">
      <c r="A4154" s="1">
        <v>41209</v>
      </c>
      <c r="B4154">
        <v>10.3</v>
      </c>
      <c r="C4154">
        <v>10.199999999999999</v>
      </c>
      <c r="D4154">
        <v>10.8</v>
      </c>
      <c r="E4154">
        <v>9.8000000000000007</v>
      </c>
      <c r="F4154">
        <v>4164690</v>
      </c>
      <c r="G4154">
        <v>8.8000000000000005E-3</v>
      </c>
    </row>
    <row r="4155" spans="1:7" x14ac:dyDescent="0.2">
      <c r="A4155" s="1">
        <v>41208</v>
      </c>
      <c r="B4155">
        <v>10.199999999999999</v>
      </c>
      <c r="C4155">
        <v>10.9</v>
      </c>
      <c r="D4155">
        <v>10.9</v>
      </c>
      <c r="E4155">
        <v>9.6999999999999993</v>
      </c>
      <c r="F4155">
        <v>0</v>
      </c>
      <c r="G4155">
        <v>-6.3500000000000001E-2</v>
      </c>
    </row>
    <row r="4156" spans="1:7" x14ac:dyDescent="0.2">
      <c r="A4156" s="1">
        <v>41207</v>
      </c>
      <c r="B4156">
        <v>10.9</v>
      </c>
      <c r="C4156">
        <v>11.6</v>
      </c>
      <c r="D4156">
        <v>11.7</v>
      </c>
      <c r="E4156">
        <v>10.5</v>
      </c>
      <c r="F4156">
        <v>6014410</v>
      </c>
      <c r="G4156">
        <v>-6.7799999999999999E-2</v>
      </c>
    </row>
    <row r="4157" spans="1:7" x14ac:dyDescent="0.2">
      <c r="A4157" s="1">
        <v>41206</v>
      </c>
      <c r="B4157">
        <v>11.6</v>
      </c>
      <c r="C4157">
        <v>11.6</v>
      </c>
      <c r="D4157">
        <v>11.8</v>
      </c>
      <c r="E4157">
        <v>11.6</v>
      </c>
      <c r="F4157">
        <v>1676290</v>
      </c>
      <c r="G4157">
        <v>0</v>
      </c>
    </row>
    <row r="4158" spans="1:7" x14ac:dyDescent="0.2">
      <c r="A4158" s="1">
        <v>41205</v>
      </c>
      <c r="B4158">
        <v>11.6</v>
      </c>
      <c r="C4158">
        <v>11.7</v>
      </c>
      <c r="D4158">
        <v>12</v>
      </c>
      <c r="E4158">
        <v>11.4</v>
      </c>
      <c r="F4158">
        <v>1847560</v>
      </c>
      <c r="G4158">
        <v>-5.1000000000000004E-3</v>
      </c>
    </row>
    <row r="4159" spans="1:7" x14ac:dyDescent="0.2">
      <c r="A4159" s="1">
        <v>41204</v>
      </c>
      <c r="B4159">
        <v>11.7</v>
      </c>
      <c r="C4159">
        <v>11.6</v>
      </c>
      <c r="D4159">
        <v>11.8</v>
      </c>
      <c r="E4159">
        <v>11.5</v>
      </c>
      <c r="F4159">
        <v>2332440</v>
      </c>
      <c r="G4159">
        <v>6.8999999999999999E-3</v>
      </c>
    </row>
    <row r="4160" spans="1:7" x14ac:dyDescent="0.2">
      <c r="A4160" s="1">
        <v>41203</v>
      </c>
      <c r="B4160">
        <v>11.6</v>
      </c>
      <c r="C4160">
        <v>11.7</v>
      </c>
      <c r="D4160">
        <v>11.8</v>
      </c>
      <c r="E4160">
        <v>11.6</v>
      </c>
      <c r="F4160">
        <v>356440.00000000006</v>
      </c>
      <c r="G4160">
        <v>-9.4000000000000004E-3</v>
      </c>
    </row>
    <row r="4161" spans="1:7" x14ac:dyDescent="0.2">
      <c r="A4161" s="1">
        <v>41202</v>
      </c>
      <c r="B4161">
        <v>11.7</v>
      </c>
      <c r="C4161">
        <v>11.7</v>
      </c>
      <c r="D4161">
        <v>11.9</v>
      </c>
      <c r="E4161">
        <v>11.6</v>
      </c>
      <c r="F4161">
        <v>243210</v>
      </c>
      <c r="G4161">
        <v>0</v>
      </c>
    </row>
    <row r="4162" spans="1:7" x14ac:dyDescent="0.2">
      <c r="A4162" s="1">
        <v>41201</v>
      </c>
      <c r="B4162">
        <v>11.7</v>
      </c>
      <c r="C4162">
        <v>11.9</v>
      </c>
      <c r="D4162">
        <v>12</v>
      </c>
      <c r="E4162">
        <v>11.6</v>
      </c>
      <c r="F4162">
        <v>417240</v>
      </c>
      <c r="G4162">
        <v>-1.6799999999999999E-2</v>
      </c>
    </row>
    <row r="4163" spans="1:7" x14ac:dyDescent="0.2">
      <c r="A4163" s="1">
        <v>41200</v>
      </c>
      <c r="B4163">
        <v>11.9</v>
      </c>
      <c r="C4163">
        <v>11.8</v>
      </c>
      <c r="D4163">
        <v>12</v>
      </c>
      <c r="E4163">
        <v>11.8</v>
      </c>
      <c r="F4163">
        <v>1925440</v>
      </c>
      <c r="G4163">
        <v>1.0999999999999999E-2</v>
      </c>
    </row>
    <row r="4164" spans="1:7" x14ac:dyDescent="0.2">
      <c r="A4164" s="1">
        <v>41199</v>
      </c>
      <c r="B4164">
        <v>11.8</v>
      </c>
      <c r="C4164">
        <v>11.9</v>
      </c>
      <c r="D4164">
        <v>12</v>
      </c>
      <c r="E4164">
        <v>11.7</v>
      </c>
      <c r="F4164">
        <v>1295250</v>
      </c>
      <c r="G4164">
        <v>0</v>
      </c>
    </row>
    <row r="4165" spans="1:7" x14ac:dyDescent="0.2">
      <c r="A4165" s="1">
        <v>41198</v>
      </c>
      <c r="B4165">
        <v>11.9</v>
      </c>
      <c r="C4165">
        <v>11.8</v>
      </c>
      <c r="D4165">
        <v>12</v>
      </c>
      <c r="E4165">
        <v>11.5</v>
      </c>
      <c r="F4165">
        <v>782610</v>
      </c>
      <c r="G4165">
        <v>0</v>
      </c>
    </row>
    <row r="4166" spans="1:7" x14ac:dyDescent="0.2">
      <c r="A4166" s="1">
        <v>41197</v>
      </c>
      <c r="B4166">
        <v>11.8</v>
      </c>
      <c r="C4166">
        <v>11.7</v>
      </c>
      <c r="D4166">
        <v>12</v>
      </c>
      <c r="E4166">
        <v>11.4</v>
      </c>
      <c r="F4166">
        <v>271000</v>
      </c>
      <c r="G4166">
        <v>8.5000000000000006E-3</v>
      </c>
    </row>
    <row r="4167" spans="1:7" x14ac:dyDescent="0.2">
      <c r="A4167" s="1">
        <v>41196</v>
      </c>
      <c r="B4167">
        <v>11.7</v>
      </c>
      <c r="C4167">
        <v>11.9</v>
      </c>
      <c r="D4167">
        <v>12</v>
      </c>
      <c r="E4167">
        <v>11.5</v>
      </c>
      <c r="F4167">
        <v>2037210</v>
      </c>
      <c r="G4167">
        <v>-1.01E-2</v>
      </c>
    </row>
    <row r="4168" spans="1:7" x14ac:dyDescent="0.2">
      <c r="A4168" s="1">
        <v>41195</v>
      </c>
      <c r="B4168">
        <v>11.9</v>
      </c>
      <c r="C4168">
        <v>12</v>
      </c>
      <c r="D4168">
        <v>12.1</v>
      </c>
      <c r="E4168">
        <v>11.9</v>
      </c>
      <c r="F4168">
        <v>1019960</v>
      </c>
      <c r="G4168">
        <v>-1.17E-2</v>
      </c>
    </row>
    <row r="4169" spans="1:7" x14ac:dyDescent="0.2">
      <c r="A4169" s="1">
        <v>41194</v>
      </c>
      <c r="B4169">
        <v>12</v>
      </c>
      <c r="C4169">
        <v>12</v>
      </c>
      <c r="D4169">
        <v>12.1</v>
      </c>
      <c r="E4169">
        <v>11.9</v>
      </c>
      <c r="F4169">
        <v>1163160</v>
      </c>
      <c r="G4169">
        <v>0</v>
      </c>
    </row>
    <row r="4170" spans="1:7" x14ac:dyDescent="0.2">
      <c r="A4170" s="1">
        <v>41193</v>
      </c>
      <c r="B4170">
        <v>12</v>
      </c>
      <c r="C4170">
        <v>12.1</v>
      </c>
      <c r="D4170">
        <v>12.1</v>
      </c>
      <c r="E4170">
        <v>11.9</v>
      </c>
      <c r="F4170">
        <v>1645889.9999999998</v>
      </c>
      <c r="G4170">
        <v>-7.4000000000000003E-3</v>
      </c>
    </row>
    <row r="4171" spans="1:7" x14ac:dyDescent="0.2">
      <c r="A4171" s="1">
        <v>41192</v>
      </c>
      <c r="B4171">
        <v>12.1</v>
      </c>
      <c r="C4171">
        <v>11.9</v>
      </c>
      <c r="D4171">
        <v>12.2</v>
      </c>
      <c r="E4171">
        <v>11.8</v>
      </c>
      <c r="F4171">
        <v>1995840</v>
      </c>
      <c r="G4171">
        <v>1.8499999999999999E-2</v>
      </c>
    </row>
    <row r="4172" spans="1:7" x14ac:dyDescent="0.2">
      <c r="A4172" s="1">
        <v>41191</v>
      </c>
      <c r="B4172">
        <v>11.9</v>
      </c>
      <c r="C4172">
        <v>11.8</v>
      </c>
      <c r="D4172">
        <v>12.4</v>
      </c>
      <c r="E4172">
        <v>11.6</v>
      </c>
      <c r="F4172">
        <v>3601290.0000000005</v>
      </c>
      <c r="G4172">
        <v>1.0200000000000001E-2</v>
      </c>
    </row>
    <row r="4173" spans="1:7" x14ac:dyDescent="0.2">
      <c r="A4173" s="1">
        <v>41190</v>
      </c>
      <c r="B4173">
        <v>11.8</v>
      </c>
      <c r="C4173">
        <v>11.8</v>
      </c>
      <c r="D4173">
        <v>11.9</v>
      </c>
      <c r="E4173">
        <v>10.6</v>
      </c>
      <c r="F4173">
        <v>9206360</v>
      </c>
      <c r="G4173">
        <v>0</v>
      </c>
    </row>
    <row r="4174" spans="1:7" x14ac:dyDescent="0.2">
      <c r="A4174" s="1">
        <v>41189</v>
      </c>
      <c r="B4174">
        <v>11.8</v>
      </c>
      <c r="C4174">
        <v>12.5</v>
      </c>
      <c r="D4174">
        <v>12.6</v>
      </c>
      <c r="E4174">
        <v>11.7</v>
      </c>
      <c r="F4174">
        <v>3239010</v>
      </c>
      <c r="G4174">
        <v>-5.6800000000000003E-2</v>
      </c>
    </row>
    <row r="4175" spans="1:7" x14ac:dyDescent="0.2">
      <c r="A4175" s="1">
        <v>41188</v>
      </c>
      <c r="B4175">
        <v>12.5</v>
      </c>
      <c r="C4175">
        <v>12.7</v>
      </c>
      <c r="D4175">
        <v>12.9</v>
      </c>
      <c r="E4175">
        <v>12.4</v>
      </c>
      <c r="F4175">
        <v>1652890</v>
      </c>
      <c r="G4175">
        <v>-1.4200000000000001E-2</v>
      </c>
    </row>
    <row r="4176" spans="1:7" x14ac:dyDescent="0.2">
      <c r="A4176" s="1">
        <v>41187</v>
      </c>
      <c r="B4176">
        <v>12.7</v>
      </c>
      <c r="C4176">
        <v>12.9</v>
      </c>
      <c r="D4176">
        <v>13</v>
      </c>
      <c r="E4176">
        <v>12.5</v>
      </c>
      <c r="F4176">
        <v>812760</v>
      </c>
      <c r="G4176">
        <v>-1.2500000000000001E-2</v>
      </c>
    </row>
    <row r="4177" spans="1:7" x14ac:dyDescent="0.2">
      <c r="A4177" s="1">
        <v>41186</v>
      </c>
      <c r="B4177">
        <v>12.9</v>
      </c>
      <c r="C4177">
        <v>12.9</v>
      </c>
      <c r="D4177">
        <v>13.1</v>
      </c>
      <c r="E4177">
        <v>12.6</v>
      </c>
      <c r="F4177">
        <v>3605250.0000000005</v>
      </c>
      <c r="G4177">
        <v>0</v>
      </c>
    </row>
    <row r="4178" spans="1:7" x14ac:dyDescent="0.2">
      <c r="A4178" s="1">
        <v>41185</v>
      </c>
      <c r="B4178">
        <v>12.9</v>
      </c>
      <c r="C4178">
        <v>12.8</v>
      </c>
      <c r="D4178">
        <v>13</v>
      </c>
      <c r="E4178">
        <v>12.7</v>
      </c>
      <c r="F4178">
        <v>3164160</v>
      </c>
      <c r="G4178">
        <v>3.8999999999999998E-3</v>
      </c>
    </row>
    <row r="4179" spans="1:7" x14ac:dyDescent="0.2">
      <c r="A4179" s="1">
        <v>41184</v>
      </c>
      <c r="B4179">
        <v>12.8</v>
      </c>
      <c r="C4179">
        <v>12.4</v>
      </c>
      <c r="D4179">
        <v>12.9</v>
      </c>
      <c r="E4179">
        <v>12.3</v>
      </c>
      <c r="F4179">
        <v>4218890</v>
      </c>
      <c r="G4179">
        <v>3.5499999999999997E-2</v>
      </c>
    </row>
    <row r="4180" spans="1:7" x14ac:dyDescent="0.2">
      <c r="A4180" s="1">
        <v>41183</v>
      </c>
      <c r="B4180">
        <v>12.4</v>
      </c>
      <c r="C4180">
        <v>12.4</v>
      </c>
      <c r="D4180">
        <v>12.5</v>
      </c>
      <c r="E4180">
        <v>12.3</v>
      </c>
      <c r="F4180">
        <v>2060889.9999999998</v>
      </c>
      <c r="G4180">
        <v>0</v>
      </c>
    </row>
    <row r="4181" spans="1:7" x14ac:dyDescent="0.2">
      <c r="A4181" s="1">
        <v>41182</v>
      </c>
      <c r="B4181">
        <v>12.4</v>
      </c>
      <c r="C4181">
        <v>12.4</v>
      </c>
      <c r="D4181">
        <v>12.4</v>
      </c>
      <c r="E4181">
        <v>12.3</v>
      </c>
      <c r="F4181">
        <v>615410</v>
      </c>
      <c r="G4181">
        <v>0</v>
      </c>
    </row>
    <row r="4182" spans="1:7" x14ac:dyDescent="0.2">
      <c r="A4182" s="1">
        <v>41181</v>
      </c>
      <c r="B4182">
        <v>12.4</v>
      </c>
      <c r="C4182">
        <v>12.4</v>
      </c>
      <c r="D4182">
        <v>12.5</v>
      </c>
      <c r="E4182">
        <v>12.2</v>
      </c>
      <c r="F4182">
        <v>102359.99999999999</v>
      </c>
      <c r="G4182">
        <v>0</v>
      </c>
    </row>
    <row r="4183" spans="1:7" x14ac:dyDescent="0.2">
      <c r="A4183" s="1">
        <v>41180</v>
      </c>
      <c r="B4183">
        <v>12.4</v>
      </c>
      <c r="C4183">
        <v>12.3</v>
      </c>
      <c r="D4183">
        <v>12.4</v>
      </c>
      <c r="E4183">
        <v>12.1</v>
      </c>
      <c r="F4183">
        <v>1814240</v>
      </c>
      <c r="G4183">
        <v>6.4999999999999997E-3</v>
      </c>
    </row>
    <row r="4184" spans="1:7" x14ac:dyDescent="0.2">
      <c r="A4184" s="1">
        <v>41179</v>
      </c>
      <c r="B4184">
        <v>12.3</v>
      </c>
      <c r="C4184">
        <v>12.3</v>
      </c>
      <c r="D4184">
        <v>12.4</v>
      </c>
      <c r="E4184">
        <v>12.2</v>
      </c>
      <c r="F4184">
        <v>637890</v>
      </c>
      <c r="G4184">
        <v>0</v>
      </c>
    </row>
    <row r="4185" spans="1:7" x14ac:dyDescent="0.2">
      <c r="A4185" s="1">
        <v>41178</v>
      </c>
      <c r="B4185">
        <v>12.3</v>
      </c>
      <c r="C4185">
        <v>12.2</v>
      </c>
      <c r="D4185">
        <v>12.5</v>
      </c>
      <c r="E4185">
        <v>12</v>
      </c>
      <c r="F4185">
        <v>1175000</v>
      </c>
      <c r="G4185">
        <v>5.7000000000000002E-3</v>
      </c>
    </row>
    <row r="4186" spans="1:7" x14ac:dyDescent="0.2">
      <c r="A4186" s="1">
        <v>41177</v>
      </c>
      <c r="B4186">
        <v>12.2</v>
      </c>
      <c r="C4186">
        <v>12.1</v>
      </c>
      <c r="D4186">
        <v>12.2</v>
      </c>
      <c r="E4186">
        <v>12</v>
      </c>
      <c r="F4186">
        <v>488290</v>
      </c>
      <c r="G4186">
        <v>8.3000000000000001E-3</v>
      </c>
    </row>
    <row r="4187" spans="1:7" x14ac:dyDescent="0.2">
      <c r="A4187" s="1">
        <v>41176</v>
      </c>
      <c r="B4187">
        <v>12.1</v>
      </c>
      <c r="C4187">
        <v>12.2</v>
      </c>
      <c r="D4187">
        <v>12.3</v>
      </c>
      <c r="E4187">
        <v>11.9</v>
      </c>
      <c r="F4187">
        <v>791410</v>
      </c>
      <c r="G4187">
        <v>-7.4000000000000003E-3</v>
      </c>
    </row>
    <row r="4188" spans="1:7" x14ac:dyDescent="0.2">
      <c r="A4188" s="1">
        <v>41175</v>
      </c>
      <c r="B4188">
        <v>12.2</v>
      </c>
      <c r="C4188">
        <v>12.2</v>
      </c>
      <c r="D4188">
        <v>12.3</v>
      </c>
      <c r="E4188">
        <v>11.6</v>
      </c>
      <c r="F4188">
        <v>3672640</v>
      </c>
      <c r="G4188">
        <v>-4.1000000000000003E-3</v>
      </c>
    </row>
    <row r="4189" spans="1:7" x14ac:dyDescent="0.2">
      <c r="A4189" s="1">
        <v>41174</v>
      </c>
      <c r="B4189">
        <v>12.2</v>
      </c>
      <c r="C4189">
        <v>12.4</v>
      </c>
      <c r="D4189">
        <v>12.4</v>
      </c>
      <c r="E4189">
        <v>12.1</v>
      </c>
      <c r="F4189">
        <v>1484010</v>
      </c>
      <c r="G4189">
        <v>-1.0500000000000001E-2</v>
      </c>
    </row>
    <row r="4190" spans="1:7" x14ac:dyDescent="0.2">
      <c r="A4190" s="1">
        <v>41173</v>
      </c>
      <c r="B4190">
        <v>12.4</v>
      </c>
      <c r="C4190">
        <v>12.3</v>
      </c>
      <c r="D4190">
        <v>12.5</v>
      </c>
      <c r="E4190">
        <v>12</v>
      </c>
      <c r="F4190">
        <v>3010560.0000000005</v>
      </c>
      <c r="G4190">
        <v>7.3000000000000001E-3</v>
      </c>
    </row>
    <row r="4191" spans="1:7" x14ac:dyDescent="0.2">
      <c r="A4191" s="1">
        <v>41172</v>
      </c>
      <c r="B4191">
        <v>12.3</v>
      </c>
      <c r="C4191">
        <v>12.6</v>
      </c>
      <c r="D4191">
        <v>12.7</v>
      </c>
      <c r="E4191">
        <v>12.3</v>
      </c>
      <c r="F4191">
        <v>1856490</v>
      </c>
      <c r="G4191">
        <v>-2.3099999999999999E-2</v>
      </c>
    </row>
    <row r="4192" spans="1:7" x14ac:dyDescent="0.2">
      <c r="A4192" s="1">
        <v>41171</v>
      </c>
      <c r="B4192">
        <v>12.6</v>
      </c>
      <c r="C4192">
        <v>12.3</v>
      </c>
      <c r="D4192">
        <v>12.7</v>
      </c>
      <c r="E4192">
        <v>12.1</v>
      </c>
      <c r="F4192">
        <v>3685440</v>
      </c>
      <c r="G4192">
        <v>2.6100000000000002E-2</v>
      </c>
    </row>
    <row r="4193" spans="1:7" x14ac:dyDescent="0.2">
      <c r="A4193" s="1">
        <v>41170</v>
      </c>
      <c r="B4193">
        <v>12.3</v>
      </c>
      <c r="C4193">
        <v>11.9</v>
      </c>
      <c r="D4193">
        <v>12.4</v>
      </c>
      <c r="E4193">
        <v>11.8</v>
      </c>
      <c r="F4193">
        <v>3890250.0000000005</v>
      </c>
      <c r="G4193">
        <v>3.0300000000000001E-2</v>
      </c>
    </row>
    <row r="4194" spans="1:7" x14ac:dyDescent="0.2">
      <c r="A4194" s="1">
        <v>41169</v>
      </c>
      <c r="B4194">
        <v>11.9</v>
      </c>
      <c r="C4194">
        <v>11.9</v>
      </c>
      <c r="D4194">
        <v>12</v>
      </c>
      <c r="E4194">
        <v>11.8</v>
      </c>
      <c r="F4194">
        <v>1623210</v>
      </c>
      <c r="G4194">
        <v>0</v>
      </c>
    </row>
    <row r="4195" spans="1:7" x14ac:dyDescent="0.2">
      <c r="A4195" s="1">
        <v>41168</v>
      </c>
      <c r="B4195">
        <v>11.9</v>
      </c>
      <c r="C4195">
        <v>11.8</v>
      </c>
      <c r="D4195">
        <v>12</v>
      </c>
      <c r="E4195">
        <v>11.7</v>
      </c>
      <c r="F4195">
        <v>909000</v>
      </c>
      <c r="G4195">
        <v>1.0200000000000001E-2</v>
      </c>
    </row>
    <row r="4196" spans="1:7" x14ac:dyDescent="0.2">
      <c r="A4196" s="1">
        <v>41167</v>
      </c>
      <c r="B4196">
        <v>11.8</v>
      </c>
      <c r="C4196">
        <v>11.7</v>
      </c>
      <c r="D4196">
        <v>11.8</v>
      </c>
      <c r="E4196">
        <v>11.6</v>
      </c>
      <c r="F4196">
        <v>439290</v>
      </c>
      <c r="G4196">
        <v>6.8999999999999999E-3</v>
      </c>
    </row>
    <row r="4197" spans="1:7" x14ac:dyDescent="0.2">
      <c r="A4197" s="1">
        <v>41166</v>
      </c>
      <c r="B4197">
        <v>11.7</v>
      </c>
      <c r="C4197">
        <v>11.4</v>
      </c>
      <c r="D4197">
        <v>11.8</v>
      </c>
      <c r="E4197">
        <v>11.3</v>
      </c>
      <c r="F4197">
        <v>1124760</v>
      </c>
      <c r="G4197">
        <v>2.3699999999999999E-2</v>
      </c>
    </row>
    <row r="4198" spans="1:7" x14ac:dyDescent="0.2">
      <c r="A4198" s="1">
        <v>41165</v>
      </c>
      <c r="B4198">
        <v>11.4</v>
      </c>
      <c r="C4198">
        <v>11.4</v>
      </c>
      <c r="D4198">
        <v>11.4</v>
      </c>
      <c r="E4198">
        <v>11.2</v>
      </c>
      <c r="F4198">
        <v>1172490</v>
      </c>
      <c r="G4198">
        <v>0</v>
      </c>
    </row>
    <row r="4199" spans="1:7" x14ac:dyDescent="0.2">
      <c r="A4199" s="1">
        <v>41164</v>
      </c>
      <c r="B4199">
        <v>11.4</v>
      </c>
      <c r="C4199">
        <v>11.3</v>
      </c>
      <c r="D4199">
        <v>11.4</v>
      </c>
      <c r="E4199">
        <v>10.8</v>
      </c>
      <c r="F4199">
        <v>3693690</v>
      </c>
      <c r="G4199">
        <v>0</v>
      </c>
    </row>
    <row r="4200" spans="1:7" x14ac:dyDescent="0.2">
      <c r="A4200" s="1">
        <v>41163</v>
      </c>
      <c r="B4200">
        <v>11.3</v>
      </c>
      <c r="C4200">
        <v>11.2</v>
      </c>
      <c r="D4200">
        <v>11.4</v>
      </c>
      <c r="E4200">
        <v>10.9</v>
      </c>
      <c r="F4200">
        <v>6170250</v>
      </c>
      <c r="G4200">
        <v>1.43E-2</v>
      </c>
    </row>
    <row r="4201" spans="1:7" x14ac:dyDescent="0.2">
      <c r="A4201" s="1">
        <v>41162</v>
      </c>
      <c r="B4201">
        <v>11.2</v>
      </c>
      <c r="C4201">
        <v>11</v>
      </c>
      <c r="D4201">
        <v>11.2</v>
      </c>
      <c r="E4201">
        <v>10.9</v>
      </c>
      <c r="F4201">
        <v>1226410</v>
      </c>
      <c r="G4201">
        <v>1.3599999999999999E-2</v>
      </c>
    </row>
    <row r="4202" spans="1:7" x14ac:dyDescent="0.2">
      <c r="A4202" s="1">
        <v>41161</v>
      </c>
      <c r="B4202">
        <v>11</v>
      </c>
      <c r="C4202">
        <v>11</v>
      </c>
      <c r="D4202">
        <v>11.1</v>
      </c>
      <c r="E4202">
        <v>10.9</v>
      </c>
      <c r="F4202">
        <v>42090</v>
      </c>
      <c r="G4202">
        <v>0</v>
      </c>
    </row>
    <row r="4203" spans="1:7" x14ac:dyDescent="0.2">
      <c r="A4203" s="1">
        <v>41160</v>
      </c>
      <c r="B4203">
        <v>11</v>
      </c>
      <c r="C4203">
        <v>11</v>
      </c>
      <c r="D4203">
        <v>11.1</v>
      </c>
      <c r="E4203">
        <v>10.8</v>
      </c>
      <c r="F4203">
        <v>606250</v>
      </c>
      <c r="G4203">
        <v>0</v>
      </c>
    </row>
    <row r="4204" spans="1:7" x14ac:dyDescent="0.2">
      <c r="A4204" s="1">
        <v>41159</v>
      </c>
      <c r="B4204">
        <v>11</v>
      </c>
      <c r="C4204">
        <v>11.2</v>
      </c>
      <c r="D4204">
        <v>11.2</v>
      </c>
      <c r="E4204">
        <v>10.9</v>
      </c>
      <c r="F4204">
        <v>1919160</v>
      </c>
      <c r="G4204">
        <v>-1.61E-2</v>
      </c>
    </row>
    <row r="4205" spans="1:7" x14ac:dyDescent="0.2">
      <c r="A4205" s="1">
        <v>41158</v>
      </c>
      <c r="B4205">
        <v>11.2</v>
      </c>
      <c r="C4205">
        <v>11</v>
      </c>
      <c r="D4205">
        <v>11.3</v>
      </c>
      <c r="E4205">
        <v>10.6</v>
      </c>
      <c r="F4205">
        <v>335250</v>
      </c>
      <c r="G4205">
        <v>1.6400000000000001E-2</v>
      </c>
    </row>
    <row r="4206" spans="1:7" x14ac:dyDescent="0.2">
      <c r="A4206" s="1">
        <v>41157</v>
      </c>
      <c r="B4206">
        <v>11</v>
      </c>
      <c r="C4206">
        <v>10.4</v>
      </c>
      <c r="D4206">
        <v>11.2</v>
      </c>
      <c r="E4206">
        <v>10.3</v>
      </c>
      <c r="F4206">
        <v>4679290</v>
      </c>
      <c r="G4206">
        <v>5.9700000000000003E-2</v>
      </c>
    </row>
    <row r="4207" spans="1:7" x14ac:dyDescent="0.2">
      <c r="A4207" s="1">
        <v>41156</v>
      </c>
      <c r="B4207">
        <v>10.4</v>
      </c>
      <c r="C4207">
        <v>10.5</v>
      </c>
      <c r="D4207">
        <v>10.5</v>
      </c>
      <c r="E4207">
        <v>10.1</v>
      </c>
      <c r="F4207">
        <v>3069440</v>
      </c>
      <c r="G4207">
        <v>-1.4200000000000001E-2</v>
      </c>
    </row>
    <row r="4208" spans="1:7" x14ac:dyDescent="0.2">
      <c r="A4208" s="1">
        <v>41155</v>
      </c>
      <c r="B4208">
        <v>10.5</v>
      </c>
      <c r="C4208">
        <v>10.199999999999999</v>
      </c>
      <c r="D4208">
        <v>10.6</v>
      </c>
      <c r="E4208">
        <v>10.1</v>
      </c>
      <c r="F4208">
        <v>2132490</v>
      </c>
      <c r="G4208">
        <v>3.2399999999999998E-2</v>
      </c>
    </row>
    <row r="4209" spans="1:7" x14ac:dyDescent="0.2">
      <c r="A4209" s="1">
        <v>41154</v>
      </c>
      <c r="B4209">
        <v>10.199999999999999</v>
      </c>
      <c r="C4209">
        <v>10</v>
      </c>
      <c r="D4209">
        <v>10.4</v>
      </c>
      <c r="E4209">
        <v>9.6999999999999993</v>
      </c>
      <c r="F4209">
        <v>150360</v>
      </c>
      <c r="G4209">
        <v>2.3099999999999999E-2</v>
      </c>
    </row>
    <row r="4210" spans="1:7" x14ac:dyDescent="0.2">
      <c r="A4210" s="1">
        <v>41153</v>
      </c>
      <c r="B4210">
        <v>10</v>
      </c>
      <c r="C4210">
        <v>10.199999999999999</v>
      </c>
      <c r="D4210">
        <v>10.3</v>
      </c>
      <c r="E4210">
        <v>9.8000000000000007</v>
      </c>
      <c r="F4210">
        <v>888440</v>
      </c>
      <c r="G4210">
        <v>-1.8700000000000001E-2</v>
      </c>
    </row>
    <row r="4211" spans="1:7" x14ac:dyDescent="0.2">
      <c r="A4211" s="1">
        <v>41152</v>
      </c>
      <c r="B4211">
        <v>10.199999999999999</v>
      </c>
      <c r="C4211">
        <v>10.8</v>
      </c>
      <c r="D4211">
        <v>10.8</v>
      </c>
      <c r="E4211">
        <v>9.6999999999999993</v>
      </c>
      <c r="F4211">
        <v>5355410.0000000009</v>
      </c>
      <c r="G4211">
        <v>-5.7500000000000002E-2</v>
      </c>
    </row>
    <row r="4212" spans="1:7" x14ac:dyDescent="0.2">
      <c r="A4212" s="1">
        <v>41151</v>
      </c>
      <c r="B4212">
        <v>10.8</v>
      </c>
      <c r="C4212">
        <v>10.9</v>
      </c>
      <c r="D4212">
        <v>10.9</v>
      </c>
      <c r="E4212">
        <v>10.6</v>
      </c>
      <c r="F4212">
        <v>2685690</v>
      </c>
      <c r="G4212">
        <v>-1.2800000000000001E-2</v>
      </c>
    </row>
    <row r="4213" spans="1:7" x14ac:dyDescent="0.2">
      <c r="A4213" s="1">
        <v>41150</v>
      </c>
      <c r="B4213">
        <v>10.9</v>
      </c>
      <c r="C4213">
        <v>10.9</v>
      </c>
      <c r="D4213">
        <v>11.1</v>
      </c>
      <c r="E4213">
        <v>10.6</v>
      </c>
      <c r="F4213">
        <v>3487250</v>
      </c>
      <c r="G4213">
        <v>0</v>
      </c>
    </row>
    <row r="4214" spans="1:7" x14ac:dyDescent="0.2">
      <c r="A4214" s="1">
        <v>41149</v>
      </c>
      <c r="B4214">
        <v>10.9</v>
      </c>
      <c r="C4214">
        <v>10.9</v>
      </c>
      <c r="D4214">
        <v>11.2</v>
      </c>
      <c r="E4214">
        <v>10.5</v>
      </c>
      <c r="F4214">
        <v>4829440</v>
      </c>
      <c r="G4214">
        <v>0</v>
      </c>
    </row>
    <row r="4215" spans="1:7" x14ac:dyDescent="0.2">
      <c r="A4215" s="1">
        <v>41148</v>
      </c>
      <c r="B4215">
        <v>10.9</v>
      </c>
      <c r="C4215">
        <v>10.6</v>
      </c>
      <c r="D4215">
        <v>12.1</v>
      </c>
      <c r="E4215">
        <v>10.5</v>
      </c>
      <c r="F4215">
        <v>2101440</v>
      </c>
      <c r="G4215">
        <v>3.2000000000000001E-2</v>
      </c>
    </row>
    <row r="4216" spans="1:7" x14ac:dyDescent="0.2">
      <c r="A4216" s="1">
        <v>41147</v>
      </c>
      <c r="B4216">
        <v>10.6</v>
      </c>
      <c r="C4216">
        <v>10.5</v>
      </c>
      <c r="D4216">
        <v>10.6</v>
      </c>
      <c r="E4216">
        <v>10.4</v>
      </c>
      <c r="F4216">
        <v>868890</v>
      </c>
      <c r="G4216">
        <v>8.6E-3</v>
      </c>
    </row>
    <row r="4217" spans="1:7" x14ac:dyDescent="0.2">
      <c r="A4217" s="1">
        <v>41146</v>
      </c>
      <c r="B4217">
        <v>10.5</v>
      </c>
      <c r="C4217">
        <v>10.6</v>
      </c>
      <c r="D4217">
        <v>10.6</v>
      </c>
      <c r="E4217">
        <v>10.199999999999999</v>
      </c>
      <c r="F4217">
        <v>925289.99999999988</v>
      </c>
      <c r="G4217">
        <v>-7.4999999999999997E-3</v>
      </c>
    </row>
    <row r="4218" spans="1:7" x14ac:dyDescent="0.2">
      <c r="A4218" s="1">
        <v>41145</v>
      </c>
      <c r="B4218">
        <v>10.6</v>
      </c>
      <c r="C4218">
        <v>10.1</v>
      </c>
      <c r="D4218">
        <v>10.6</v>
      </c>
      <c r="E4218">
        <v>9.9</v>
      </c>
      <c r="F4218">
        <v>736640</v>
      </c>
      <c r="G4218">
        <v>4.9500000000000002E-2</v>
      </c>
    </row>
    <row r="4219" spans="1:7" x14ac:dyDescent="0.2">
      <c r="A4219" s="1">
        <v>41144</v>
      </c>
      <c r="B4219">
        <v>10.1</v>
      </c>
      <c r="C4219">
        <v>9.8000000000000007</v>
      </c>
      <c r="D4219">
        <v>10.3</v>
      </c>
      <c r="E4219">
        <v>9.6999999999999993</v>
      </c>
      <c r="F4219">
        <v>112040</v>
      </c>
      <c r="G4219">
        <v>2.9600000000000001E-2</v>
      </c>
    </row>
    <row r="4220" spans="1:7" x14ac:dyDescent="0.2">
      <c r="A4220" s="1">
        <v>41143</v>
      </c>
      <c r="B4220">
        <v>9.8000000000000007</v>
      </c>
      <c r="C4220">
        <v>9.9</v>
      </c>
      <c r="D4220">
        <v>10.1</v>
      </c>
      <c r="E4220">
        <v>9.6</v>
      </c>
      <c r="F4220">
        <v>3443010.0000000005</v>
      </c>
      <c r="G4220">
        <v>-1.11E-2</v>
      </c>
    </row>
    <row r="4221" spans="1:7" x14ac:dyDescent="0.2">
      <c r="A4221" s="1">
        <v>41142</v>
      </c>
      <c r="B4221">
        <v>9.9</v>
      </c>
      <c r="C4221">
        <v>10.1</v>
      </c>
      <c r="D4221">
        <v>10.3</v>
      </c>
      <c r="E4221">
        <v>9.6999999999999993</v>
      </c>
      <c r="F4221">
        <v>576640</v>
      </c>
      <c r="G4221">
        <v>-1.78E-2</v>
      </c>
    </row>
    <row r="4222" spans="1:7" x14ac:dyDescent="0.2">
      <c r="A4222" s="1">
        <v>41141</v>
      </c>
      <c r="B4222">
        <v>10.1</v>
      </c>
      <c r="C4222">
        <v>8</v>
      </c>
      <c r="D4222">
        <v>10.5</v>
      </c>
      <c r="E4222">
        <v>7.8</v>
      </c>
      <c r="F4222">
        <v>9625000</v>
      </c>
      <c r="G4222">
        <v>0.26250000000000001</v>
      </c>
    </row>
    <row r="4223" spans="1:7" x14ac:dyDescent="0.2">
      <c r="A4223" s="1">
        <v>41140</v>
      </c>
      <c r="B4223">
        <v>8</v>
      </c>
      <c r="C4223">
        <v>11.6</v>
      </c>
      <c r="D4223">
        <v>11.6</v>
      </c>
      <c r="E4223">
        <v>7.6</v>
      </c>
      <c r="F4223">
        <v>20541960</v>
      </c>
      <c r="G4223">
        <v>-0.31090000000000001</v>
      </c>
    </row>
    <row r="4224" spans="1:7" x14ac:dyDescent="0.2">
      <c r="A4224" s="1">
        <v>41139</v>
      </c>
      <c r="B4224">
        <v>11.6</v>
      </c>
      <c r="C4224">
        <v>11.6</v>
      </c>
      <c r="D4224">
        <v>12.9</v>
      </c>
      <c r="E4224">
        <v>11</v>
      </c>
      <c r="F4224">
        <v>440250</v>
      </c>
      <c r="G4224">
        <v>0</v>
      </c>
    </row>
    <row r="4225" spans="1:7" x14ac:dyDescent="0.2">
      <c r="A4225" s="1">
        <v>41138</v>
      </c>
      <c r="B4225">
        <v>11.6</v>
      </c>
      <c r="C4225">
        <v>13.5</v>
      </c>
      <c r="D4225">
        <v>15.4</v>
      </c>
      <c r="E4225">
        <v>10.6</v>
      </c>
      <c r="F4225">
        <v>663090</v>
      </c>
      <c r="G4225">
        <v>-0.14219999999999999</v>
      </c>
    </row>
    <row r="4226" spans="1:7" x14ac:dyDescent="0.2">
      <c r="A4226" s="1">
        <v>41137</v>
      </c>
      <c r="B4226">
        <v>13.5</v>
      </c>
      <c r="C4226">
        <v>13.3</v>
      </c>
      <c r="D4226">
        <v>13.8</v>
      </c>
      <c r="E4226">
        <v>12.5</v>
      </c>
      <c r="F4226">
        <v>5796000</v>
      </c>
      <c r="G4226">
        <v>1.89E-2</v>
      </c>
    </row>
    <row r="4227" spans="1:7" x14ac:dyDescent="0.2">
      <c r="A4227" s="1">
        <v>41136</v>
      </c>
      <c r="B4227">
        <v>13.3</v>
      </c>
      <c r="C4227">
        <v>12.2</v>
      </c>
      <c r="D4227">
        <v>13.3</v>
      </c>
      <c r="E4227">
        <v>12.2</v>
      </c>
      <c r="F4227">
        <v>3223360</v>
      </c>
      <c r="G4227">
        <v>8.6999999999999994E-2</v>
      </c>
    </row>
    <row r="4228" spans="1:7" x14ac:dyDescent="0.2">
      <c r="A4228" s="1">
        <v>41135</v>
      </c>
      <c r="B4228">
        <v>12.2</v>
      </c>
      <c r="C4228">
        <v>12</v>
      </c>
      <c r="D4228">
        <v>12.3</v>
      </c>
      <c r="E4228">
        <v>11.9</v>
      </c>
      <c r="F4228">
        <v>88040</v>
      </c>
      <c r="G4228">
        <v>1.2500000000000001E-2</v>
      </c>
    </row>
    <row r="4229" spans="1:7" x14ac:dyDescent="0.2">
      <c r="A4229" s="1">
        <v>41134</v>
      </c>
      <c r="B4229">
        <v>12</v>
      </c>
      <c r="C4229">
        <v>11.6</v>
      </c>
      <c r="D4229">
        <v>12.1</v>
      </c>
      <c r="E4229">
        <v>11.5</v>
      </c>
      <c r="F4229">
        <v>216160</v>
      </c>
      <c r="G4229">
        <v>3.61E-2</v>
      </c>
    </row>
    <row r="4230" spans="1:7" x14ac:dyDescent="0.2">
      <c r="A4230" s="1">
        <v>41133</v>
      </c>
      <c r="B4230">
        <v>11.6</v>
      </c>
      <c r="C4230">
        <v>11.5</v>
      </c>
      <c r="D4230">
        <v>11.8</v>
      </c>
      <c r="E4230">
        <v>11.4</v>
      </c>
      <c r="F4230">
        <v>1031560</v>
      </c>
      <c r="G4230">
        <v>9.5999999999999992E-3</v>
      </c>
    </row>
    <row r="4231" spans="1:7" x14ac:dyDescent="0.2">
      <c r="A4231" s="1">
        <v>41132</v>
      </c>
      <c r="B4231">
        <v>11.5</v>
      </c>
      <c r="C4231">
        <v>11.4</v>
      </c>
      <c r="D4231">
        <v>11.6</v>
      </c>
      <c r="E4231">
        <v>11.4</v>
      </c>
      <c r="F4231">
        <v>1721410</v>
      </c>
      <c r="G4231">
        <v>1.0500000000000001E-2</v>
      </c>
    </row>
    <row r="4232" spans="1:7" x14ac:dyDescent="0.2">
      <c r="A4232" s="1">
        <v>41131</v>
      </c>
      <c r="B4232">
        <v>11.4</v>
      </c>
      <c r="C4232">
        <v>11.1</v>
      </c>
      <c r="D4232">
        <v>11.6</v>
      </c>
      <c r="E4232">
        <v>11</v>
      </c>
      <c r="F4232">
        <v>3816000</v>
      </c>
      <c r="G4232">
        <v>2.98E-2</v>
      </c>
    </row>
    <row r="4233" spans="1:7" x14ac:dyDescent="0.2">
      <c r="A4233" s="1">
        <v>41130</v>
      </c>
      <c r="B4233">
        <v>11.1</v>
      </c>
      <c r="C4233">
        <v>11.1</v>
      </c>
      <c r="D4233">
        <v>12</v>
      </c>
      <c r="E4233">
        <v>10.8</v>
      </c>
      <c r="F4233">
        <v>8965440</v>
      </c>
      <c r="G4233">
        <v>0</v>
      </c>
    </row>
    <row r="4234" spans="1:7" x14ac:dyDescent="0.2">
      <c r="A4234" s="1">
        <v>41129</v>
      </c>
      <c r="B4234">
        <v>11.1</v>
      </c>
      <c r="C4234">
        <v>11.1</v>
      </c>
      <c r="D4234">
        <v>11.1</v>
      </c>
      <c r="E4234">
        <v>10.9</v>
      </c>
      <c r="F4234">
        <v>1002240</v>
      </c>
      <c r="G4234">
        <v>0</v>
      </c>
    </row>
    <row r="4235" spans="1:7" x14ac:dyDescent="0.2">
      <c r="A4235" s="1">
        <v>41128</v>
      </c>
      <c r="B4235">
        <v>11.1</v>
      </c>
      <c r="C4235">
        <v>10.9</v>
      </c>
      <c r="D4235">
        <v>11.1</v>
      </c>
      <c r="E4235">
        <v>10.6</v>
      </c>
      <c r="F4235">
        <v>2707250</v>
      </c>
      <c r="G4235">
        <v>2.2100000000000002E-2</v>
      </c>
    </row>
    <row r="4236" spans="1:7" x14ac:dyDescent="0.2">
      <c r="A4236" s="1">
        <v>41127</v>
      </c>
      <c r="B4236">
        <v>10.9</v>
      </c>
      <c r="C4236">
        <v>10.9</v>
      </c>
      <c r="D4236">
        <v>11.2</v>
      </c>
      <c r="E4236">
        <v>10.6</v>
      </c>
      <c r="F4236">
        <v>3304960</v>
      </c>
      <c r="G4236">
        <v>0</v>
      </c>
    </row>
    <row r="4237" spans="1:7" x14ac:dyDescent="0.2">
      <c r="A4237" s="1">
        <v>41126</v>
      </c>
      <c r="B4237">
        <v>10.9</v>
      </c>
      <c r="C4237">
        <v>11</v>
      </c>
      <c r="D4237">
        <v>11.3</v>
      </c>
      <c r="E4237">
        <v>10.1</v>
      </c>
      <c r="F4237">
        <v>1883840</v>
      </c>
      <c r="G4237">
        <v>-0.01</v>
      </c>
    </row>
    <row r="4238" spans="1:7" x14ac:dyDescent="0.2">
      <c r="A4238" s="1">
        <v>41125</v>
      </c>
      <c r="B4238">
        <v>11</v>
      </c>
      <c r="C4238">
        <v>11</v>
      </c>
      <c r="D4238">
        <v>11.3</v>
      </c>
      <c r="E4238">
        <v>10.5</v>
      </c>
      <c r="F4238">
        <v>1674240</v>
      </c>
      <c r="G4238">
        <v>0</v>
      </c>
    </row>
    <row r="4239" spans="1:7" x14ac:dyDescent="0.2">
      <c r="A4239" s="1">
        <v>41124</v>
      </c>
      <c r="B4239">
        <v>11</v>
      </c>
      <c r="C4239">
        <v>10.5</v>
      </c>
      <c r="D4239">
        <v>11.1</v>
      </c>
      <c r="E4239">
        <v>10.3</v>
      </c>
      <c r="F4239">
        <v>3944960</v>
      </c>
      <c r="G4239">
        <v>4.1799999999999997E-2</v>
      </c>
    </row>
    <row r="4240" spans="1:7" x14ac:dyDescent="0.2">
      <c r="A4240" s="1">
        <v>41123</v>
      </c>
      <c r="B4240">
        <v>10.5</v>
      </c>
      <c r="C4240">
        <v>9.6</v>
      </c>
      <c r="D4240">
        <v>11</v>
      </c>
      <c r="E4240">
        <v>9.4</v>
      </c>
      <c r="F4240">
        <v>8741610</v>
      </c>
      <c r="G4240">
        <v>0.1026</v>
      </c>
    </row>
    <row r="4241" spans="1:7" x14ac:dyDescent="0.2">
      <c r="A4241" s="1">
        <v>41122</v>
      </c>
      <c r="B4241">
        <v>9.6</v>
      </c>
      <c r="C4241">
        <v>9.4</v>
      </c>
      <c r="D4241">
        <v>9.6</v>
      </c>
      <c r="E4241">
        <v>9.1</v>
      </c>
      <c r="F4241">
        <v>4809000</v>
      </c>
      <c r="G4241">
        <v>2.1399999999999999E-2</v>
      </c>
    </row>
    <row r="4242" spans="1:7" x14ac:dyDescent="0.2">
      <c r="A4242" s="1">
        <v>41121</v>
      </c>
      <c r="B4242">
        <v>9.4</v>
      </c>
      <c r="C4242">
        <v>9.1</v>
      </c>
      <c r="D4242">
        <v>9.4</v>
      </c>
      <c r="E4242">
        <v>9.1</v>
      </c>
      <c r="F4242">
        <v>1192890</v>
      </c>
      <c r="G4242">
        <v>2.75E-2</v>
      </c>
    </row>
    <row r="4243" spans="1:7" x14ac:dyDescent="0.2">
      <c r="A4243" s="1">
        <v>41120</v>
      </c>
      <c r="B4243">
        <v>9.1</v>
      </c>
      <c r="C4243">
        <v>8.6999999999999993</v>
      </c>
      <c r="D4243">
        <v>9.1</v>
      </c>
      <c r="E4243">
        <v>8.6999999999999993</v>
      </c>
      <c r="F4243">
        <v>1332760</v>
      </c>
      <c r="G4243">
        <v>4.48E-2</v>
      </c>
    </row>
    <row r="4244" spans="1:7" x14ac:dyDescent="0.2">
      <c r="A4244" s="1">
        <v>41119</v>
      </c>
      <c r="B4244">
        <v>8.6999999999999993</v>
      </c>
      <c r="C4244">
        <v>8.9</v>
      </c>
      <c r="D4244">
        <v>8.9</v>
      </c>
      <c r="E4244">
        <v>8.6999999999999993</v>
      </c>
      <c r="F4244">
        <v>527160</v>
      </c>
      <c r="G4244">
        <v>-2.0199999999999999E-2</v>
      </c>
    </row>
    <row r="4245" spans="1:7" x14ac:dyDescent="0.2">
      <c r="A4245" s="1">
        <v>41118</v>
      </c>
      <c r="B4245">
        <v>8.9</v>
      </c>
      <c r="C4245">
        <v>8.9</v>
      </c>
      <c r="D4245">
        <v>8.9</v>
      </c>
      <c r="E4245">
        <v>8.6999999999999993</v>
      </c>
      <c r="F4245">
        <v>274890</v>
      </c>
      <c r="G4245">
        <v>0</v>
      </c>
    </row>
    <row r="4246" spans="1:7" x14ac:dyDescent="0.2">
      <c r="A4246" s="1">
        <v>41117</v>
      </c>
      <c r="B4246">
        <v>8.9</v>
      </c>
      <c r="C4246">
        <v>8.9</v>
      </c>
      <c r="D4246">
        <v>8.9</v>
      </c>
      <c r="E4246">
        <v>8.8000000000000007</v>
      </c>
      <c r="F4246">
        <v>1786890</v>
      </c>
      <c r="G4246">
        <v>0</v>
      </c>
    </row>
    <row r="4247" spans="1:7" x14ac:dyDescent="0.2">
      <c r="A4247" s="1">
        <v>41116</v>
      </c>
      <c r="B4247">
        <v>8.9</v>
      </c>
      <c r="C4247">
        <v>8.8000000000000007</v>
      </c>
      <c r="D4247">
        <v>8.9</v>
      </c>
      <c r="E4247">
        <v>8.6</v>
      </c>
      <c r="F4247">
        <v>1230440</v>
      </c>
      <c r="G4247">
        <v>1.14E-2</v>
      </c>
    </row>
    <row r="4248" spans="1:7" x14ac:dyDescent="0.2">
      <c r="A4248" s="1">
        <v>41115</v>
      </c>
      <c r="B4248">
        <v>8.8000000000000007</v>
      </c>
      <c r="C4248">
        <v>8.6</v>
      </c>
      <c r="D4248">
        <v>8.9</v>
      </c>
      <c r="E4248">
        <v>8.4</v>
      </c>
      <c r="F4248">
        <v>4659840</v>
      </c>
      <c r="G4248">
        <v>2.3300000000000001E-2</v>
      </c>
    </row>
    <row r="4249" spans="1:7" x14ac:dyDescent="0.2">
      <c r="A4249" s="1">
        <v>41114</v>
      </c>
      <c r="B4249">
        <v>8.6</v>
      </c>
      <c r="C4249">
        <v>8.4</v>
      </c>
      <c r="D4249">
        <v>8.9</v>
      </c>
      <c r="E4249">
        <v>8.3000000000000007</v>
      </c>
      <c r="F4249">
        <v>3890250.0000000005</v>
      </c>
      <c r="G4249">
        <v>1.78E-2</v>
      </c>
    </row>
    <row r="4250" spans="1:7" x14ac:dyDescent="0.2">
      <c r="A4250" s="1">
        <v>41113</v>
      </c>
      <c r="B4250">
        <v>8.4</v>
      </c>
      <c r="C4250">
        <v>8.4</v>
      </c>
      <c r="D4250">
        <v>9.1999999999999993</v>
      </c>
      <c r="E4250">
        <v>7.8</v>
      </c>
      <c r="F4250">
        <v>5856000</v>
      </c>
      <c r="G4250">
        <v>0</v>
      </c>
    </row>
    <row r="4251" spans="1:7" x14ac:dyDescent="0.2">
      <c r="A4251" s="1">
        <v>41112</v>
      </c>
      <c r="B4251">
        <v>8.4</v>
      </c>
      <c r="C4251">
        <v>8.9</v>
      </c>
      <c r="D4251">
        <v>9</v>
      </c>
      <c r="E4251">
        <v>8.3000000000000007</v>
      </c>
      <c r="F4251">
        <v>210490</v>
      </c>
      <c r="G4251">
        <v>-4.9700000000000001E-2</v>
      </c>
    </row>
    <row r="4252" spans="1:7" x14ac:dyDescent="0.2">
      <c r="A4252" s="1">
        <v>41111</v>
      </c>
      <c r="B4252">
        <v>8.9</v>
      </c>
      <c r="C4252">
        <v>8.5</v>
      </c>
      <c r="D4252">
        <v>9.6999999999999993</v>
      </c>
      <c r="E4252">
        <v>8</v>
      </c>
      <c r="F4252">
        <v>12731810</v>
      </c>
      <c r="G4252">
        <v>3.8699999999999998E-2</v>
      </c>
    </row>
    <row r="4253" spans="1:7" x14ac:dyDescent="0.2">
      <c r="A4253" s="1">
        <v>41110</v>
      </c>
      <c r="B4253">
        <v>8.5</v>
      </c>
      <c r="C4253">
        <v>8.9</v>
      </c>
      <c r="D4253">
        <v>8.9</v>
      </c>
      <c r="E4253">
        <v>7.6</v>
      </c>
      <c r="F4253">
        <v>10207560</v>
      </c>
      <c r="G4253">
        <v>-3.95E-2</v>
      </c>
    </row>
    <row r="4254" spans="1:7" x14ac:dyDescent="0.2">
      <c r="A4254" s="1">
        <v>41109</v>
      </c>
      <c r="B4254">
        <v>8.9</v>
      </c>
      <c r="C4254">
        <v>9.1</v>
      </c>
      <c r="D4254">
        <v>9.1999999999999993</v>
      </c>
      <c r="E4254">
        <v>8.8000000000000007</v>
      </c>
      <c r="F4254">
        <v>1206250</v>
      </c>
      <c r="G4254">
        <v>-2.63E-2</v>
      </c>
    </row>
    <row r="4255" spans="1:7" x14ac:dyDescent="0.2">
      <c r="A4255" s="1">
        <v>41108</v>
      </c>
      <c r="B4255">
        <v>9.1</v>
      </c>
      <c r="C4255">
        <v>8.8000000000000007</v>
      </c>
      <c r="D4255">
        <v>9.4</v>
      </c>
      <c r="E4255">
        <v>8.5</v>
      </c>
      <c r="F4255">
        <v>10065250</v>
      </c>
      <c r="G4255">
        <v>3.5200000000000002E-2</v>
      </c>
    </row>
    <row r="4256" spans="1:7" x14ac:dyDescent="0.2">
      <c r="A4256" s="1">
        <v>41107</v>
      </c>
      <c r="B4256">
        <v>8.8000000000000007</v>
      </c>
      <c r="C4256">
        <v>8.5</v>
      </c>
      <c r="D4256">
        <v>9.5</v>
      </c>
      <c r="E4256">
        <v>7.3</v>
      </c>
      <c r="F4256">
        <v>16864000</v>
      </c>
      <c r="G4256">
        <v>3.5299999999999998E-2</v>
      </c>
    </row>
    <row r="4257" spans="1:7" x14ac:dyDescent="0.2">
      <c r="A4257" s="1">
        <v>41106</v>
      </c>
      <c r="B4257">
        <v>8.5</v>
      </c>
      <c r="C4257">
        <v>7.6</v>
      </c>
      <c r="D4257">
        <v>8.6</v>
      </c>
      <c r="E4257">
        <v>7.6</v>
      </c>
      <c r="F4257">
        <v>4136000</v>
      </c>
      <c r="G4257">
        <v>0.11550000000000001</v>
      </c>
    </row>
    <row r="4258" spans="1:7" x14ac:dyDescent="0.2">
      <c r="A4258" s="1">
        <v>41105</v>
      </c>
      <c r="B4258">
        <v>7.6</v>
      </c>
      <c r="C4258">
        <v>7.5</v>
      </c>
      <c r="D4258">
        <v>7.7</v>
      </c>
      <c r="E4258">
        <v>7.4</v>
      </c>
      <c r="F4258">
        <v>2644040</v>
      </c>
      <c r="G4258">
        <v>1.06E-2</v>
      </c>
    </row>
    <row r="4259" spans="1:7" x14ac:dyDescent="0.2">
      <c r="A4259" s="1">
        <v>41104</v>
      </c>
      <c r="B4259">
        <v>7.5</v>
      </c>
      <c r="C4259">
        <v>7.7</v>
      </c>
      <c r="D4259">
        <v>7.7</v>
      </c>
      <c r="E4259">
        <v>7.5</v>
      </c>
      <c r="F4259">
        <v>16010.000000000002</v>
      </c>
      <c r="G4259">
        <v>-1.6899999999999998E-2</v>
      </c>
    </row>
    <row r="4260" spans="1:7" x14ac:dyDescent="0.2">
      <c r="A4260" s="1">
        <v>41103</v>
      </c>
      <c r="B4260">
        <v>7.7</v>
      </c>
      <c r="C4260">
        <v>7.8</v>
      </c>
      <c r="D4260">
        <v>7.8</v>
      </c>
      <c r="E4260">
        <v>7.4</v>
      </c>
      <c r="F4260">
        <v>3077090</v>
      </c>
      <c r="G4260">
        <v>-1.1599999999999999E-2</v>
      </c>
    </row>
    <row r="4261" spans="1:7" x14ac:dyDescent="0.2">
      <c r="A4261" s="1">
        <v>41102</v>
      </c>
      <c r="B4261">
        <v>7.8</v>
      </c>
      <c r="C4261">
        <v>7.2</v>
      </c>
      <c r="D4261">
        <v>7.9</v>
      </c>
      <c r="E4261">
        <v>7.1</v>
      </c>
      <c r="F4261">
        <v>4006440.0000000005</v>
      </c>
      <c r="G4261">
        <v>8.5300000000000001E-2</v>
      </c>
    </row>
    <row r="4262" spans="1:7" x14ac:dyDescent="0.2">
      <c r="A4262" s="1">
        <v>41101</v>
      </c>
      <c r="B4262">
        <v>7.2</v>
      </c>
      <c r="C4262">
        <v>7.2</v>
      </c>
      <c r="D4262">
        <v>7.3</v>
      </c>
      <c r="E4262">
        <v>7</v>
      </c>
      <c r="F4262">
        <v>3728210</v>
      </c>
      <c r="G4262">
        <v>0</v>
      </c>
    </row>
    <row r="4263" spans="1:7" x14ac:dyDescent="0.2">
      <c r="A4263" s="1">
        <v>41100</v>
      </c>
      <c r="B4263">
        <v>7.2</v>
      </c>
      <c r="C4263">
        <v>7</v>
      </c>
      <c r="D4263">
        <v>7.3</v>
      </c>
      <c r="E4263">
        <v>7</v>
      </c>
      <c r="F4263">
        <v>490489.99999999994</v>
      </c>
      <c r="G4263">
        <v>2.5600000000000001E-2</v>
      </c>
    </row>
    <row r="4264" spans="1:7" x14ac:dyDescent="0.2">
      <c r="A4264" s="1">
        <v>41099</v>
      </c>
      <c r="B4264">
        <v>7</v>
      </c>
      <c r="C4264">
        <v>6.8</v>
      </c>
      <c r="D4264">
        <v>7.1</v>
      </c>
      <c r="E4264">
        <v>6.7</v>
      </c>
      <c r="F4264">
        <v>3944960</v>
      </c>
      <c r="G4264">
        <v>3.2399999999999998E-2</v>
      </c>
    </row>
    <row r="4265" spans="1:7" x14ac:dyDescent="0.2">
      <c r="A4265" s="1">
        <v>41098</v>
      </c>
      <c r="B4265">
        <v>6.8</v>
      </c>
      <c r="C4265">
        <v>6.8</v>
      </c>
      <c r="D4265">
        <v>6.9</v>
      </c>
      <c r="E4265">
        <v>6.7</v>
      </c>
      <c r="F4265">
        <v>400840</v>
      </c>
      <c r="G4265">
        <v>0</v>
      </c>
    </row>
    <row r="4266" spans="1:7" x14ac:dyDescent="0.2">
      <c r="A4266" s="1">
        <v>41097</v>
      </c>
      <c r="B4266">
        <v>6.8</v>
      </c>
      <c r="C4266">
        <v>6.7</v>
      </c>
      <c r="D4266">
        <v>6.9</v>
      </c>
      <c r="E4266">
        <v>6.6</v>
      </c>
      <c r="F4266">
        <v>3761010</v>
      </c>
      <c r="G4266">
        <v>1.6500000000000001E-2</v>
      </c>
    </row>
    <row r="4267" spans="1:7" x14ac:dyDescent="0.2">
      <c r="A4267" s="1">
        <v>41096</v>
      </c>
      <c r="B4267">
        <v>6.7</v>
      </c>
      <c r="C4267">
        <v>6.7</v>
      </c>
      <c r="D4267">
        <v>6.7</v>
      </c>
      <c r="E4267">
        <v>6.6</v>
      </c>
      <c r="F4267">
        <v>820610</v>
      </c>
      <c r="G4267">
        <v>0</v>
      </c>
    </row>
    <row r="4268" spans="1:7" x14ac:dyDescent="0.2">
      <c r="A4268" s="1">
        <v>41095</v>
      </c>
      <c r="B4268">
        <v>6.7</v>
      </c>
      <c r="C4268">
        <v>6.5</v>
      </c>
      <c r="D4268">
        <v>6.8</v>
      </c>
      <c r="E4268">
        <v>6.5</v>
      </c>
      <c r="F4268">
        <v>1587250</v>
      </c>
      <c r="G4268">
        <v>2.46E-2</v>
      </c>
    </row>
    <row r="4269" spans="1:7" x14ac:dyDescent="0.2">
      <c r="A4269" s="1">
        <v>41094</v>
      </c>
      <c r="B4269">
        <v>6.5</v>
      </c>
      <c r="C4269">
        <v>6.4</v>
      </c>
      <c r="D4269">
        <v>6.6</v>
      </c>
      <c r="E4269">
        <v>6.4</v>
      </c>
      <c r="F4269">
        <v>1607039.9999999998</v>
      </c>
      <c r="G4269">
        <v>9.2999999999999992E-3</v>
      </c>
    </row>
    <row r="4270" spans="1:7" x14ac:dyDescent="0.2">
      <c r="A4270" s="1">
        <v>41093</v>
      </c>
      <c r="B4270">
        <v>6.4</v>
      </c>
      <c r="C4270">
        <v>6.8</v>
      </c>
      <c r="D4270">
        <v>6.8</v>
      </c>
      <c r="E4270">
        <v>6.4</v>
      </c>
      <c r="F4270">
        <v>497489.99999999994</v>
      </c>
      <c r="G4270">
        <v>-4.5900000000000003E-2</v>
      </c>
    </row>
    <row r="4271" spans="1:7" x14ac:dyDescent="0.2">
      <c r="A4271" s="1">
        <v>41092</v>
      </c>
      <c r="B4271">
        <v>6.8</v>
      </c>
      <c r="C4271">
        <v>6.6</v>
      </c>
      <c r="D4271">
        <v>6.8</v>
      </c>
      <c r="E4271">
        <v>6.6</v>
      </c>
      <c r="F4271">
        <v>1164960</v>
      </c>
      <c r="G4271">
        <v>1.9599999999999999E-2</v>
      </c>
    </row>
    <row r="4272" spans="1:7" x14ac:dyDescent="0.2">
      <c r="A4272" s="1">
        <v>41091</v>
      </c>
      <c r="B4272">
        <v>6.6</v>
      </c>
      <c r="C4272">
        <v>6.7</v>
      </c>
      <c r="D4272">
        <v>6.7</v>
      </c>
      <c r="E4272">
        <v>6.5</v>
      </c>
      <c r="F4272">
        <v>1193640</v>
      </c>
      <c r="G4272">
        <v>-8.9999999999999993E-3</v>
      </c>
    </row>
    <row r="4273" spans="1:7" x14ac:dyDescent="0.2">
      <c r="A4273" s="1">
        <v>41090</v>
      </c>
      <c r="B4273">
        <v>6.7</v>
      </c>
      <c r="C4273">
        <v>6.7</v>
      </c>
      <c r="D4273">
        <v>6.7</v>
      </c>
      <c r="E4273">
        <v>6.6</v>
      </c>
      <c r="F4273">
        <v>1214810</v>
      </c>
      <c r="G4273">
        <v>0</v>
      </c>
    </row>
    <row r="4274" spans="1:7" x14ac:dyDescent="0.2">
      <c r="A4274" s="1">
        <v>41089</v>
      </c>
      <c r="B4274">
        <v>6.7</v>
      </c>
      <c r="C4274">
        <v>6.6</v>
      </c>
      <c r="D4274">
        <v>6.7</v>
      </c>
      <c r="E4274">
        <v>6.5</v>
      </c>
      <c r="F4274">
        <v>789000</v>
      </c>
      <c r="G4274">
        <v>0</v>
      </c>
    </row>
    <row r="4275" spans="1:7" x14ac:dyDescent="0.2">
      <c r="A4275" s="1">
        <v>41088</v>
      </c>
      <c r="B4275">
        <v>6.6</v>
      </c>
      <c r="C4275">
        <v>6.7</v>
      </c>
      <c r="D4275">
        <v>6.7</v>
      </c>
      <c r="E4275">
        <v>6.5</v>
      </c>
      <c r="F4275">
        <v>3511240</v>
      </c>
      <c r="G4275">
        <v>0</v>
      </c>
    </row>
    <row r="4276" spans="1:7" x14ac:dyDescent="0.2">
      <c r="A4276" s="1">
        <v>41087</v>
      </c>
      <c r="B4276">
        <v>6.7</v>
      </c>
      <c r="C4276">
        <v>6.4</v>
      </c>
      <c r="D4276">
        <v>6.7</v>
      </c>
      <c r="E4276">
        <v>6.4</v>
      </c>
      <c r="F4276">
        <v>4114039.9999999995</v>
      </c>
      <c r="G4276">
        <v>3.5799999999999998E-2</v>
      </c>
    </row>
    <row r="4277" spans="1:7" x14ac:dyDescent="0.2">
      <c r="A4277" s="1">
        <v>41086</v>
      </c>
      <c r="B4277">
        <v>6.4</v>
      </c>
      <c r="C4277">
        <v>6.3</v>
      </c>
      <c r="D4277">
        <v>6.5</v>
      </c>
      <c r="E4277">
        <v>6.3</v>
      </c>
      <c r="F4277">
        <v>3606760</v>
      </c>
      <c r="G4277">
        <v>1.9E-2</v>
      </c>
    </row>
    <row r="4278" spans="1:7" x14ac:dyDescent="0.2">
      <c r="A4278" s="1">
        <v>41085</v>
      </c>
      <c r="B4278">
        <v>6.3</v>
      </c>
      <c r="C4278">
        <v>6.3</v>
      </c>
      <c r="D4278">
        <v>6.4</v>
      </c>
      <c r="E4278">
        <v>6.2</v>
      </c>
      <c r="F4278">
        <v>4008960</v>
      </c>
      <c r="G4278">
        <v>0</v>
      </c>
    </row>
    <row r="4279" spans="1:7" x14ac:dyDescent="0.2">
      <c r="A4279" s="1">
        <v>41084</v>
      </c>
      <c r="B4279">
        <v>6.3</v>
      </c>
      <c r="C4279">
        <v>6.4</v>
      </c>
      <c r="D4279">
        <v>6.5</v>
      </c>
      <c r="E4279">
        <v>6.3</v>
      </c>
      <c r="F4279">
        <v>3225250.0000000005</v>
      </c>
      <c r="G4279">
        <v>-1.24E-2</v>
      </c>
    </row>
    <row r="4280" spans="1:7" x14ac:dyDescent="0.2">
      <c r="A4280" s="1">
        <v>41083</v>
      </c>
      <c r="B4280">
        <v>6.4</v>
      </c>
      <c r="C4280">
        <v>6.6</v>
      </c>
      <c r="D4280">
        <v>6.7</v>
      </c>
      <c r="E4280">
        <v>6.4</v>
      </c>
      <c r="F4280">
        <v>241440</v>
      </c>
      <c r="G4280">
        <v>-1.83E-2</v>
      </c>
    </row>
    <row r="4281" spans="1:7" x14ac:dyDescent="0.2">
      <c r="A4281" s="1">
        <v>41082</v>
      </c>
      <c r="B4281">
        <v>6.6</v>
      </c>
      <c r="C4281">
        <v>6.7</v>
      </c>
      <c r="D4281">
        <v>6.8</v>
      </c>
      <c r="E4281">
        <v>6.4</v>
      </c>
      <c r="F4281">
        <v>4659240</v>
      </c>
      <c r="G4281">
        <v>-1.95E-2</v>
      </c>
    </row>
    <row r="4282" spans="1:7" x14ac:dyDescent="0.2">
      <c r="A4282" s="1">
        <v>41081</v>
      </c>
      <c r="B4282">
        <v>6.7</v>
      </c>
      <c r="C4282">
        <v>6.7</v>
      </c>
      <c r="D4282">
        <v>6.8</v>
      </c>
      <c r="E4282">
        <v>6.6</v>
      </c>
      <c r="F4282">
        <v>4882360</v>
      </c>
      <c r="G4282">
        <v>0</v>
      </c>
    </row>
    <row r="4283" spans="1:7" x14ac:dyDescent="0.2">
      <c r="A4283" s="1">
        <v>41080</v>
      </c>
      <c r="B4283">
        <v>6.7</v>
      </c>
      <c r="C4283">
        <v>6.5</v>
      </c>
      <c r="D4283">
        <v>6.7</v>
      </c>
      <c r="E4283">
        <v>6.4</v>
      </c>
      <c r="F4283">
        <v>448489.99999999994</v>
      </c>
      <c r="G4283">
        <v>2.6200000000000001E-2</v>
      </c>
    </row>
    <row r="4284" spans="1:7" x14ac:dyDescent="0.2">
      <c r="A4284" s="1">
        <v>41079</v>
      </c>
      <c r="B4284">
        <v>6.5</v>
      </c>
      <c r="C4284">
        <v>6.3</v>
      </c>
      <c r="D4284">
        <v>6.5</v>
      </c>
      <c r="E4284">
        <v>6.3</v>
      </c>
      <c r="F4284">
        <v>3861440</v>
      </c>
      <c r="G4284">
        <v>3.0099999999999998E-2</v>
      </c>
    </row>
    <row r="4285" spans="1:7" x14ac:dyDescent="0.2">
      <c r="A4285" s="1">
        <v>41078</v>
      </c>
      <c r="B4285">
        <v>6.3</v>
      </c>
      <c r="C4285">
        <v>6.2</v>
      </c>
      <c r="D4285">
        <v>6.4</v>
      </c>
      <c r="E4285">
        <v>6</v>
      </c>
      <c r="F4285">
        <v>3886890</v>
      </c>
      <c r="G4285">
        <v>2.4400000000000002E-2</v>
      </c>
    </row>
    <row r="4286" spans="1:7" x14ac:dyDescent="0.2">
      <c r="A4286" s="1">
        <v>41077</v>
      </c>
      <c r="B4286">
        <v>6.2</v>
      </c>
      <c r="C4286">
        <v>6.4</v>
      </c>
      <c r="D4286">
        <v>6.5</v>
      </c>
      <c r="E4286">
        <v>6.1</v>
      </c>
      <c r="F4286">
        <v>3904000</v>
      </c>
      <c r="G4286">
        <v>-3.7499999999999999E-2</v>
      </c>
    </row>
    <row r="4287" spans="1:7" x14ac:dyDescent="0.2">
      <c r="A4287" s="1">
        <v>41076</v>
      </c>
      <c r="B4287">
        <v>6.4</v>
      </c>
      <c r="C4287">
        <v>6.5</v>
      </c>
      <c r="D4287">
        <v>6.6</v>
      </c>
      <c r="E4287">
        <v>6.3</v>
      </c>
      <c r="F4287">
        <v>1564000</v>
      </c>
      <c r="G4287">
        <v>-1.54E-2</v>
      </c>
    </row>
    <row r="4288" spans="1:7" x14ac:dyDescent="0.2">
      <c r="A4288" s="1">
        <v>41075</v>
      </c>
      <c r="B4288">
        <v>6.5</v>
      </c>
      <c r="C4288">
        <v>5.9</v>
      </c>
      <c r="D4288">
        <v>6.6</v>
      </c>
      <c r="E4288">
        <v>5.9</v>
      </c>
      <c r="F4288">
        <v>4200960</v>
      </c>
      <c r="G4288">
        <v>9.2399999999999996E-2</v>
      </c>
    </row>
    <row r="4289" spans="1:7" x14ac:dyDescent="0.2">
      <c r="A4289" s="1">
        <v>41074</v>
      </c>
      <c r="B4289">
        <v>5.9</v>
      </c>
      <c r="C4289">
        <v>5.9</v>
      </c>
      <c r="D4289">
        <v>6</v>
      </c>
      <c r="E4289">
        <v>5.8</v>
      </c>
      <c r="F4289">
        <v>140160</v>
      </c>
      <c r="G4289">
        <v>0</v>
      </c>
    </row>
    <row r="4290" spans="1:7" x14ac:dyDescent="0.2">
      <c r="A4290" s="1">
        <v>41073</v>
      </c>
      <c r="B4290">
        <v>5.9</v>
      </c>
      <c r="C4290">
        <v>5.7</v>
      </c>
      <c r="D4290">
        <v>6</v>
      </c>
      <c r="E4290">
        <v>5.7</v>
      </c>
      <c r="F4290">
        <v>1373760</v>
      </c>
      <c r="G4290">
        <v>4.0399999999999998E-2</v>
      </c>
    </row>
    <row r="4291" spans="1:7" x14ac:dyDescent="0.2">
      <c r="A4291" s="1">
        <v>41072</v>
      </c>
      <c r="B4291">
        <v>5.7</v>
      </c>
      <c r="C4291">
        <v>5.6</v>
      </c>
      <c r="D4291">
        <v>5.8</v>
      </c>
      <c r="E4291">
        <v>5.5</v>
      </c>
      <c r="F4291">
        <v>7740040</v>
      </c>
      <c r="G4291">
        <v>2.3300000000000001E-2</v>
      </c>
    </row>
    <row r="4292" spans="1:7" x14ac:dyDescent="0.2">
      <c r="A4292" s="1">
        <v>41071</v>
      </c>
      <c r="B4292">
        <v>5.6</v>
      </c>
      <c r="C4292">
        <v>5.5</v>
      </c>
      <c r="D4292">
        <v>5.6</v>
      </c>
      <c r="E4292">
        <v>5.4</v>
      </c>
      <c r="F4292">
        <v>1046760</v>
      </c>
      <c r="G4292">
        <v>1.83E-2</v>
      </c>
    </row>
    <row r="4293" spans="1:7" x14ac:dyDescent="0.2">
      <c r="A4293" s="1">
        <v>41070</v>
      </c>
      <c r="B4293">
        <v>5.5</v>
      </c>
      <c r="C4293">
        <v>5.6</v>
      </c>
      <c r="D4293">
        <v>5.6</v>
      </c>
      <c r="E4293">
        <v>5.4</v>
      </c>
      <c r="F4293">
        <v>976000</v>
      </c>
      <c r="G4293">
        <v>-1.6199999999999999E-2</v>
      </c>
    </row>
    <row r="4294" spans="1:7" x14ac:dyDescent="0.2">
      <c r="A4294" s="1">
        <v>41069</v>
      </c>
      <c r="B4294">
        <v>5.6</v>
      </c>
      <c r="C4294">
        <v>5.6</v>
      </c>
      <c r="D4294">
        <v>5.7</v>
      </c>
      <c r="E4294">
        <v>5.5</v>
      </c>
      <c r="F4294">
        <v>445439.99999999994</v>
      </c>
      <c r="G4294">
        <v>-1.24E-2</v>
      </c>
    </row>
    <row r="4295" spans="1:7" x14ac:dyDescent="0.2">
      <c r="A4295" s="1">
        <v>41068</v>
      </c>
      <c r="B4295">
        <v>5.6</v>
      </c>
      <c r="C4295">
        <v>5.6</v>
      </c>
      <c r="D4295">
        <v>5.7</v>
      </c>
      <c r="E4295">
        <v>5.6</v>
      </c>
      <c r="F4295">
        <v>4522560</v>
      </c>
      <c r="G4295">
        <v>0</v>
      </c>
    </row>
    <row r="4296" spans="1:7" x14ac:dyDescent="0.2">
      <c r="A4296" s="1">
        <v>41067</v>
      </c>
      <c r="B4296">
        <v>5.6</v>
      </c>
      <c r="C4296">
        <v>5.5</v>
      </c>
      <c r="D4296">
        <v>5.6</v>
      </c>
      <c r="E4296">
        <v>5.4</v>
      </c>
      <c r="F4296">
        <v>336490</v>
      </c>
      <c r="G4296">
        <v>2.3800000000000002E-2</v>
      </c>
    </row>
    <row r="4297" spans="1:7" x14ac:dyDescent="0.2">
      <c r="A4297" s="1">
        <v>41066</v>
      </c>
      <c r="B4297">
        <v>5.5</v>
      </c>
      <c r="C4297">
        <v>5.4</v>
      </c>
      <c r="D4297">
        <v>5.5</v>
      </c>
      <c r="E4297">
        <v>5.4</v>
      </c>
      <c r="F4297">
        <v>2766240</v>
      </c>
      <c r="G4297">
        <v>0</v>
      </c>
    </row>
    <row r="4298" spans="1:7" x14ac:dyDescent="0.2">
      <c r="A4298" s="1">
        <v>41065</v>
      </c>
      <c r="B4298">
        <v>5.4</v>
      </c>
      <c r="C4298">
        <v>5.3</v>
      </c>
      <c r="D4298">
        <v>5.5</v>
      </c>
      <c r="E4298">
        <v>5.2</v>
      </c>
      <c r="F4298">
        <v>7805490.0000000009</v>
      </c>
      <c r="G4298">
        <v>3.2300000000000002E-2</v>
      </c>
    </row>
    <row r="4299" spans="1:7" x14ac:dyDescent="0.2">
      <c r="A4299" s="1">
        <v>41064</v>
      </c>
      <c r="B4299">
        <v>5.3</v>
      </c>
      <c r="C4299">
        <v>5.2</v>
      </c>
      <c r="D4299">
        <v>5.3</v>
      </c>
      <c r="E4299">
        <v>5.2</v>
      </c>
      <c r="F4299">
        <v>1229760</v>
      </c>
      <c r="G4299">
        <v>1.15E-2</v>
      </c>
    </row>
    <row r="4300" spans="1:7" x14ac:dyDescent="0.2">
      <c r="A4300" s="1">
        <v>41063</v>
      </c>
      <c r="B4300">
        <v>5.2</v>
      </c>
      <c r="C4300">
        <v>5.3</v>
      </c>
      <c r="D4300">
        <v>5.3</v>
      </c>
      <c r="E4300">
        <v>5.2</v>
      </c>
      <c r="F4300">
        <v>862240</v>
      </c>
      <c r="G4300">
        <v>0</v>
      </c>
    </row>
    <row r="4301" spans="1:7" x14ac:dyDescent="0.2">
      <c r="A4301" s="1">
        <v>41062</v>
      </c>
      <c r="B4301">
        <v>5.3</v>
      </c>
      <c r="C4301">
        <v>5.3</v>
      </c>
      <c r="D4301">
        <v>5.3</v>
      </c>
      <c r="E4301">
        <v>5.2</v>
      </c>
      <c r="F4301">
        <v>257890</v>
      </c>
      <c r="G4301">
        <v>0</v>
      </c>
    </row>
    <row r="4302" spans="1:7" x14ac:dyDescent="0.2">
      <c r="A4302" s="1">
        <v>41061</v>
      </c>
      <c r="B4302">
        <v>5.3</v>
      </c>
      <c r="C4302">
        <v>5.2</v>
      </c>
      <c r="D4302">
        <v>5.3</v>
      </c>
      <c r="E4302">
        <v>5.2</v>
      </c>
      <c r="F4302">
        <v>3083610</v>
      </c>
      <c r="G4302">
        <v>1.7399999999999999E-2</v>
      </c>
    </row>
    <row r="4303" spans="1:7" x14ac:dyDescent="0.2">
      <c r="A4303" s="1">
        <v>41060</v>
      </c>
      <c r="B4303">
        <v>5.2</v>
      </c>
      <c r="C4303">
        <v>5.0999999999999996</v>
      </c>
      <c r="D4303">
        <v>5.2</v>
      </c>
      <c r="E4303">
        <v>5.0999999999999996</v>
      </c>
      <c r="F4303">
        <v>1895039.9999999998</v>
      </c>
      <c r="G4303">
        <v>0</v>
      </c>
    </row>
    <row r="4304" spans="1:7" x14ac:dyDescent="0.2">
      <c r="A4304" s="1">
        <v>41059</v>
      </c>
      <c r="B4304">
        <v>5.0999999999999996</v>
      </c>
      <c r="C4304">
        <v>5.2</v>
      </c>
      <c r="D4304">
        <v>5.2</v>
      </c>
      <c r="E4304">
        <v>5.0999999999999996</v>
      </c>
      <c r="F4304">
        <v>3754360</v>
      </c>
      <c r="G4304">
        <v>0</v>
      </c>
    </row>
    <row r="4305" spans="1:7" x14ac:dyDescent="0.2">
      <c r="A4305" s="1">
        <v>41058</v>
      </c>
      <c r="B4305">
        <v>5.2</v>
      </c>
      <c r="C4305">
        <v>5.0999999999999996</v>
      </c>
      <c r="D4305">
        <v>5.2</v>
      </c>
      <c r="E4305">
        <v>5</v>
      </c>
      <c r="F4305">
        <v>1654290</v>
      </c>
      <c r="G4305">
        <v>0</v>
      </c>
    </row>
    <row r="4306" spans="1:7" x14ac:dyDescent="0.2">
      <c r="A4306" s="1">
        <v>41057</v>
      </c>
      <c r="B4306">
        <v>5.0999999999999996</v>
      </c>
      <c r="C4306">
        <v>5.0999999999999996</v>
      </c>
      <c r="D4306">
        <v>5.2</v>
      </c>
      <c r="E4306">
        <v>5.0999999999999996</v>
      </c>
      <c r="F4306">
        <v>1543360</v>
      </c>
      <c r="G4306">
        <v>0</v>
      </c>
    </row>
    <row r="4307" spans="1:7" x14ac:dyDescent="0.2">
      <c r="A4307" s="1">
        <v>41056</v>
      </c>
      <c r="B4307">
        <v>5.0999999999999996</v>
      </c>
      <c r="C4307">
        <v>5.0999999999999996</v>
      </c>
      <c r="D4307">
        <v>5.2</v>
      </c>
      <c r="E4307">
        <v>5.0999999999999996</v>
      </c>
      <c r="F4307">
        <v>1181250</v>
      </c>
      <c r="G4307">
        <v>0</v>
      </c>
    </row>
    <row r="4308" spans="1:7" x14ac:dyDescent="0.2">
      <c r="A4308" s="1">
        <v>41055</v>
      </c>
      <c r="B4308">
        <v>5.0999999999999996</v>
      </c>
      <c r="C4308">
        <v>5.2</v>
      </c>
      <c r="D4308">
        <v>5.2</v>
      </c>
      <c r="E4308">
        <v>5.0999999999999996</v>
      </c>
      <c r="F4308">
        <v>978810</v>
      </c>
      <c r="G4308">
        <v>-9.7000000000000003E-3</v>
      </c>
    </row>
    <row r="4309" spans="1:7" x14ac:dyDescent="0.2">
      <c r="A4309" s="1">
        <v>41054</v>
      </c>
      <c r="B4309">
        <v>5.2</v>
      </c>
      <c r="C4309">
        <v>5.0999999999999996</v>
      </c>
      <c r="D4309">
        <v>5.2</v>
      </c>
      <c r="E4309">
        <v>5.0999999999999996</v>
      </c>
      <c r="F4309">
        <v>184640</v>
      </c>
      <c r="G4309">
        <v>0</v>
      </c>
    </row>
    <row r="4310" spans="1:7" x14ac:dyDescent="0.2">
      <c r="A4310" s="1">
        <v>41053</v>
      </c>
      <c r="B4310">
        <v>5.0999999999999996</v>
      </c>
      <c r="C4310">
        <v>5.0999999999999996</v>
      </c>
      <c r="D4310">
        <v>5.2</v>
      </c>
      <c r="E4310">
        <v>5.0999999999999996</v>
      </c>
      <c r="F4310">
        <v>2660640</v>
      </c>
      <c r="G4310">
        <v>0</v>
      </c>
    </row>
    <row r="4311" spans="1:7" x14ac:dyDescent="0.2">
      <c r="A4311" s="1">
        <v>41052</v>
      </c>
      <c r="B4311">
        <v>5.0999999999999996</v>
      </c>
      <c r="C4311">
        <v>5.0999999999999996</v>
      </c>
      <c r="D4311">
        <v>5.2</v>
      </c>
      <c r="E4311">
        <v>5.0999999999999996</v>
      </c>
      <c r="F4311">
        <v>5084160</v>
      </c>
      <c r="G4311">
        <v>0</v>
      </c>
    </row>
    <row r="4312" spans="1:7" x14ac:dyDescent="0.2">
      <c r="A4312" s="1">
        <v>41051</v>
      </c>
      <c r="B4312">
        <v>5.0999999999999996</v>
      </c>
      <c r="C4312">
        <v>5.0999999999999996</v>
      </c>
      <c r="D4312">
        <v>5.0999999999999996</v>
      </c>
      <c r="E4312">
        <v>5.0999999999999996</v>
      </c>
      <c r="F4312">
        <v>3174240</v>
      </c>
      <c r="G4312">
        <v>0</v>
      </c>
    </row>
    <row r="4313" spans="1:7" x14ac:dyDescent="0.2">
      <c r="A4313" s="1">
        <v>41050</v>
      </c>
      <c r="B4313">
        <v>5.0999999999999996</v>
      </c>
      <c r="C4313">
        <v>5.0999999999999996</v>
      </c>
      <c r="D4313">
        <v>5.0999999999999996</v>
      </c>
      <c r="E4313">
        <v>5.0999999999999996</v>
      </c>
      <c r="F4313">
        <v>2084439.9999999998</v>
      </c>
      <c r="G4313">
        <v>0</v>
      </c>
    </row>
    <row r="4314" spans="1:7" x14ac:dyDescent="0.2">
      <c r="A4314" s="1">
        <v>41049</v>
      </c>
      <c r="B4314">
        <v>5.0999999999999996</v>
      </c>
      <c r="C4314">
        <v>5.0999999999999996</v>
      </c>
      <c r="D4314">
        <v>5.2</v>
      </c>
      <c r="E4314">
        <v>5.0999999999999996</v>
      </c>
      <c r="F4314">
        <v>1289610</v>
      </c>
      <c r="G4314">
        <v>0</v>
      </c>
    </row>
    <row r="4315" spans="1:7" x14ac:dyDescent="0.2">
      <c r="A4315" s="1">
        <v>41048</v>
      </c>
      <c r="B4315">
        <v>5.0999999999999996</v>
      </c>
      <c r="C4315">
        <v>5.0999999999999996</v>
      </c>
      <c r="D4315">
        <v>5.0999999999999996</v>
      </c>
      <c r="E4315">
        <v>5.0999999999999996</v>
      </c>
      <c r="F4315">
        <v>370560</v>
      </c>
      <c r="G4315">
        <v>0</v>
      </c>
    </row>
    <row r="4316" spans="1:7" x14ac:dyDescent="0.2">
      <c r="A4316" s="1">
        <v>41047</v>
      </c>
      <c r="B4316">
        <v>5.0999999999999996</v>
      </c>
      <c r="C4316">
        <v>5.0999999999999996</v>
      </c>
      <c r="D4316">
        <v>5.0999999999999996</v>
      </c>
      <c r="E4316">
        <v>5.0999999999999996</v>
      </c>
      <c r="F4316">
        <v>3049640</v>
      </c>
      <c r="G4316">
        <v>0</v>
      </c>
    </row>
    <row r="4317" spans="1:7" x14ac:dyDescent="0.2">
      <c r="A4317" s="1">
        <v>41046</v>
      </c>
      <c r="B4317">
        <v>5.0999999999999996</v>
      </c>
      <c r="C4317">
        <v>5.0999999999999996</v>
      </c>
      <c r="D4317">
        <v>5.0999999999999996</v>
      </c>
      <c r="E4317">
        <v>5.0999999999999996</v>
      </c>
      <c r="F4317">
        <v>1650440</v>
      </c>
      <c r="G4317">
        <v>0</v>
      </c>
    </row>
    <row r="4318" spans="1:7" x14ac:dyDescent="0.2">
      <c r="A4318" s="1">
        <v>41045</v>
      </c>
      <c r="B4318">
        <v>5.0999999999999996</v>
      </c>
      <c r="C4318">
        <v>5</v>
      </c>
      <c r="D4318">
        <v>5.0999999999999996</v>
      </c>
      <c r="E4318">
        <v>5</v>
      </c>
      <c r="F4318">
        <v>2566690</v>
      </c>
      <c r="G4318">
        <v>9.9000000000000008E-3</v>
      </c>
    </row>
    <row r="4319" spans="1:7" x14ac:dyDescent="0.2">
      <c r="A4319" s="1">
        <v>41044</v>
      </c>
      <c r="B4319">
        <v>5</v>
      </c>
      <c r="C4319">
        <v>5</v>
      </c>
      <c r="D4319">
        <v>5</v>
      </c>
      <c r="E4319">
        <v>4.9000000000000004</v>
      </c>
      <c r="F4319">
        <v>617960</v>
      </c>
      <c r="G4319">
        <v>0</v>
      </c>
    </row>
    <row r="4320" spans="1:7" x14ac:dyDescent="0.2">
      <c r="A4320" s="1">
        <v>41043</v>
      </c>
      <c r="B4320">
        <v>5</v>
      </c>
      <c r="C4320">
        <v>4.9000000000000004</v>
      </c>
      <c r="D4320">
        <v>5</v>
      </c>
      <c r="E4320">
        <v>4.9000000000000004</v>
      </c>
      <c r="F4320">
        <v>4492250</v>
      </c>
      <c r="G4320">
        <v>1.6199999999999999E-2</v>
      </c>
    </row>
    <row r="4321" spans="1:7" x14ac:dyDescent="0.2">
      <c r="A4321" s="1">
        <v>41042</v>
      </c>
      <c r="B4321">
        <v>4.9000000000000004</v>
      </c>
      <c r="C4321">
        <v>4.9000000000000004</v>
      </c>
      <c r="D4321">
        <v>5</v>
      </c>
      <c r="E4321">
        <v>4.9000000000000004</v>
      </c>
      <c r="F4321">
        <v>70250</v>
      </c>
      <c r="G4321">
        <v>0</v>
      </c>
    </row>
    <row r="4322" spans="1:7" x14ac:dyDescent="0.2">
      <c r="A4322" s="1">
        <v>41041</v>
      </c>
      <c r="B4322">
        <v>4.9000000000000004</v>
      </c>
      <c r="C4322">
        <v>5</v>
      </c>
      <c r="D4322">
        <v>5</v>
      </c>
      <c r="E4322">
        <v>4.9000000000000004</v>
      </c>
      <c r="F4322">
        <v>1837440</v>
      </c>
      <c r="G4322">
        <v>0</v>
      </c>
    </row>
    <row r="4323" spans="1:7" x14ac:dyDescent="0.2">
      <c r="A4323" s="1">
        <v>41040</v>
      </c>
      <c r="B4323">
        <v>5</v>
      </c>
      <c r="C4323">
        <v>4.8</v>
      </c>
      <c r="D4323">
        <v>5</v>
      </c>
      <c r="E4323">
        <v>4.8</v>
      </c>
      <c r="F4323">
        <v>820690</v>
      </c>
      <c r="G4323">
        <v>2.2700000000000001E-2</v>
      </c>
    </row>
    <row r="4324" spans="1:7" x14ac:dyDescent="0.2">
      <c r="A4324" s="1">
        <v>41039</v>
      </c>
      <c r="B4324">
        <v>4.8</v>
      </c>
      <c r="C4324">
        <v>5</v>
      </c>
      <c r="D4324">
        <v>5.0999999999999996</v>
      </c>
      <c r="E4324">
        <v>4.8</v>
      </c>
      <c r="F4324">
        <v>6858040</v>
      </c>
      <c r="G4324">
        <v>-3.7699999999999997E-2</v>
      </c>
    </row>
    <row r="4325" spans="1:7" x14ac:dyDescent="0.2">
      <c r="A4325" s="1">
        <v>41038</v>
      </c>
      <c r="B4325">
        <v>5</v>
      </c>
      <c r="C4325">
        <v>5.0999999999999996</v>
      </c>
      <c r="D4325">
        <v>5.0999999999999996</v>
      </c>
      <c r="E4325">
        <v>5</v>
      </c>
      <c r="F4325">
        <v>3580640</v>
      </c>
      <c r="G4325">
        <v>0</v>
      </c>
    </row>
    <row r="4326" spans="1:7" x14ac:dyDescent="0.2">
      <c r="A4326" s="1">
        <v>41037</v>
      </c>
      <c r="B4326">
        <v>5.0999999999999996</v>
      </c>
      <c r="C4326">
        <v>5.0999999999999996</v>
      </c>
      <c r="D4326">
        <v>5.0999999999999996</v>
      </c>
      <c r="E4326">
        <v>5</v>
      </c>
      <c r="F4326">
        <v>1364000</v>
      </c>
      <c r="G4326">
        <v>0</v>
      </c>
    </row>
    <row r="4327" spans="1:7" x14ac:dyDescent="0.2">
      <c r="A4327" s="1">
        <v>41036</v>
      </c>
      <c r="B4327">
        <v>5.0999999999999996</v>
      </c>
      <c r="C4327">
        <v>5.0999999999999996</v>
      </c>
      <c r="D4327">
        <v>5.0999999999999996</v>
      </c>
      <c r="E4327">
        <v>5</v>
      </c>
      <c r="F4327">
        <v>831240</v>
      </c>
      <c r="G4327">
        <v>0</v>
      </c>
    </row>
    <row r="4328" spans="1:7" x14ac:dyDescent="0.2">
      <c r="A4328" s="1">
        <v>41035</v>
      </c>
      <c r="B4328">
        <v>5.0999999999999996</v>
      </c>
      <c r="C4328">
        <v>5.0999999999999996</v>
      </c>
      <c r="D4328">
        <v>5.0999999999999996</v>
      </c>
      <c r="E4328">
        <v>5</v>
      </c>
      <c r="F4328">
        <v>579000</v>
      </c>
      <c r="G4328">
        <v>0</v>
      </c>
    </row>
    <row r="4329" spans="1:7" x14ac:dyDescent="0.2">
      <c r="A4329" s="1">
        <v>41034</v>
      </c>
      <c r="B4329">
        <v>5.0999999999999996</v>
      </c>
      <c r="C4329">
        <v>5.0999999999999996</v>
      </c>
      <c r="D4329">
        <v>5.0999999999999996</v>
      </c>
      <c r="E4329">
        <v>5</v>
      </c>
      <c r="F4329">
        <v>1582560</v>
      </c>
      <c r="G4329">
        <v>0</v>
      </c>
    </row>
    <row r="4330" spans="1:7" x14ac:dyDescent="0.2">
      <c r="A4330" s="1">
        <v>41033</v>
      </c>
      <c r="B4330">
        <v>5.0999999999999996</v>
      </c>
      <c r="C4330">
        <v>5.0999999999999996</v>
      </c>
      <c r="D4330">
        <v>5.2</v>
      </c>
      <c r="E4330">
        <v>5.0999999999999996</v>
      </c>
      <c r="F4330">
        <v>2748690</v>
      </c>
      <c r="G4330">
        <v>-1.17E-2</v>
      </c>
    </row>
    <row r="4331" spans="1:7" x14ac:dyDescent="0.2">
      <c r="A4331" s="1">
        <v>41032</v>
      </c>
      <c r="B4331">
        <v>5.0999999999999996</v>
      </c>
      <c r="C4331">
        <v>5.0999999999999996</v>
      </c>
      <c r="D4331">
        <v>5.2</v>
      </c>
      <c r="E4331">
        <v>5</v>
      </c>
      <c r="F4331">
        <v>1487640</v>
      </c>
      <c r="G4331">
        <v>1.18E-2</v>
      </c>
    </row>
    <row r="4332" spans="1:7" x14ac:dyDescent="0.2">
      <c r="A4332" s="1">
        <v>41031</v>
      </c>
      <c r="B4332">
        <v>5.0999999999999996</v>
      </c>
      <c r="C4332">
        <v>5</v>
      </c>
      <c r="D4332">
        <v>5.2</v>
      </c>
      <c r="E4332">
        <v>5</v>
      </c>
      <c r="F4332">
        <v>9212160</v>
      </c>
      <c r="G4332">
        <v>1.4E-2</v>
      </c>
    </row>
    <row r="4333" spans="1:7" x14ac:dyDescent="0.2">
      <c r="A4333" s="1">
        <v>41030</v>
      </c>
      <c r="B4333">
        <v>5</v>
      </c>
      <c r="C4333">
        <v>4.9000000000000004</v>
      </c>
      <c r="D4333">
        <v>5</v>
      </c>
      <c r="E4333">
        <v>4.9000000000000004</v>
      </c>
      <c r="F4333">
        <v>2494240</v>
      </c>
      <c r="G4333">
        <v>1.01E-2</v>
      </c>
    </row>
    <row r="4334" spans="1:7" x14ac:dyDescent="0.2">
      <c r="A4334" s="1">
        <v>41029</v>
      </c>
      <c r="B4334">
        <v>4.9000000000000004</v>
      </c>
      <c r="C4334">
        <v>4.9000000000000004</v>
      </c>
      <c r="D4334">
        <v>5</v>
      </c>
      <c r="E4334">
        <v>4.9000000000000004</v>
      </c>
      <c r="F4334">
        <v>4294290</v>
      </c>
      <c r="G4334">
        <v>0</v>
      </c>
    </row>
    <row r="4335" spans="1:7" x14ac:dyDescent="0.2">
      <c r="A4335" s="1">
        <v>41028</v>
      </c>
      <c r="B4335">
        <v>4.9000000000000004</v>
      </c>
      <c r="C4335">
        <v>5</v>
      </c>
      <c r="D4335">
        <v>5</v>
      </c>
      <c r="E4335">
        <v>4.9000000000000004</v>
      </c>
      <c r="F4335">
        <v>511290</v>
      </c>
      <c r="G4335">
        <v>-1.61E-2</v>
      </c>
    </row>
    <row r="4336" spans="1:7" x14ac:dyDescent="0.2">
      <c r="A4336" s="1">
        <v>41027</v>
      </c>
      <c r="B4336">
        <v>5</v>
      </c>
      <c r="C4336">
        <v>5.0999999999999996</v>
      </c>
      <c r="D4336">
        <v>5.0999999999999996</v>
      </c>
      <c r="E4336">
        <v>4.8</v>
      </c>
      <c r="F4336">
        <v>5403810</v>
      </c>
      <c r="G4336">
        <v>-2.5399999999999999E-2</v>
      </c>
    </row>
    <row r="4337" spans="1:7" x14ac:dyDescent="0.2">
      <c r="A4337" s="1">
        <v>41026</v>
      </c>
      <c r="B4337">
        <v>5.0999999999999996</v>
      </c>
      <c r="C4337">
        <v>5.0999999999999996</v>
      </c>
      <c r="D4337">
        <v>5.0999999999999996</v>
      </c>
      <c r="E4337">
        <v>5</v>
      </c>
      <c r="F4337">
        <v>2250690</v>
      </c>
      <c r="G4337">
        <v>0</v>
      </c>
    </row>
    <row r="4338" spans="1:7" x14ac:dyDescent="0.2">
      <c r="A4338" s="1">
        <v>41025</v>
      </c>
      <c r="B4338">
        <v>5.0999999999999996</v>
      </c>
      <c r="C4338">
        <v>5.0999999999999996</v>
      </c>
      <c r="D4338">
        <v>5.2</v>
      </c>
      <c r="E4338">
        <v>5</v>
      </c>
      <c r="F4338">
        <v>2064960</v>
      </c>
      <c r="G4338">
        <v>0</v>
      </c>
    </row>
    <row r="4339" spans="1:7" x14ac:dyDescent="0.2">
      <c r="A4339" s="1">
        <v>41024</v>
      </c>
      <c r="B4339">
        <v>5.0999999999999996</v>
      </c>
      <c r="C4339">
        <v>5.0999999999999996</v>
      </c>
      <c r="D4339">
        <v>5.2</v>
      </c>
      <c r="E4339">
        <v>5</v>
      </c>
      <c r="F4339">
        <v>2280960</v>
      </c>
      <c r="G4339">
        <v>0</v>
      </c>
    </row>
    <row r="4340" spans="1:7" x14ac:dyDescent="0.2">
      <c r="A4340" s="1">
        <v>41023</v>
      </c>
      <c r="B4340">
        <v>5.0999999999999996</v>
      </c>
      <c r="C4340">
        <v>5</v>
      </c>
      <c r="D4340">
        <v>5.2</v>
      </c>
      <c r="E4340">
        <v>4.9000000000000004</v>
      </c>
      <c r="F4340">
        <v>7028009.9999999991</v>
      </c>
      <c r="G4340">
        <v>2.8199999999999999E-2</v>
      </c>
    </row>
    <row r="4341" spans="1:7" x14ac:dyDescent="0.2">
      <c r="A4341" s="1">
        <v>41022</v>
      </c>
      <c r="B4341">
        <v>5</v>
      </c>
      <c r="C4341">
        <v>5.2</v>
      </c>
      <c r="D4341">
        <v>5.2</v>
      </c>
      <c r="E4341">
        <v>5</v>
      </c>
      <c r="F4341">
        <v>1826690</v>
      </c>
      <c r="G4341">
        <v>-4.6199999999999998E-2</v>
      </c>
    </row>
    <row r="4342" spans="1:7" x14ac:dyDescent="0.2">
      <c r="A4342" s="1">
        <v>41021</v>
      </c>
      <c r="B4342">
        <v>5.2</v>
      </c>
      <c r="C4342">
        <v>5.3</v>
      </c>
      <c r="D4342">
        <v>5.3</v>
      </c>
      <c r="E4342">
        <v>5.0999999999999996</v>
      </c>
      <c r="F4342">
        <v>408210</v>
      </c>
      <c r="G4342">
        <v>-1.14E-2</v>
      </c>
    </row>
    <row r="4343" spans="1:7" x14ac:dyDescent="0.2">
      <c r="A4343" s="1">
        <v>41020</v>
      </c>
      <c r="B4343">
        <v>5.3</v>
      </c>
      <c r="C4343">
        <v>5.3</v>
      </c>
      <c r="D4343">
        <v>5.5</v>
      </c>
      <c r="E4343">
        <v>5.0999999999999996</v>
      </c>
      <c r="F4343">
        <v>5604640</v>
      </c>
      <c r="G4343">
        <v>-1.6799999999999999E-2</v>
      </c>
    </row>
    <row r="4344" spans="1:7" x14ac:dyDescent="0.2">
      <c r="A4344" s="1">
        <v>41019</v>
      </c>
      <c r="B4344">
        <v>5.3</v>
      </c>
      <c r="C4344">
        <v>5.0999999999999996</v>
      </c>
      <c r="D4344">
        <v>5.5</v>
      </c>
      <c r="E4344">
        <v>5.0999999999999996</v>
      </c>
      <c r="F4344">
        <v>728490</v>
      </c>
      <c r="G4344">
        <v>4.0899999999999999E-2</v>
      </c>
    </row>
    <row r="4345" spans="1:7" x14ac:dyDescent="0.2">
      <c r="A4345" s="1">
        <v>41018</v>
      </c>
      <c r="B4345">
        <v>5.0999999999999996</v>
      </c>
      <c r="C4345">
        <v>5.0999999999999996</v>
      </c>
      <c r="D4345">
        <v>5.2</v>
      </c>
      <c r="E4345">
        <v>5.0999999999999996</v>
      </c>
      <c r="F4345">
        <v>3174240</v>
      </c>
      <c r="G4345">
        <v>0</v>
      </c>
    </row>
    <row r="4346" spans="1:7" x14ac:dyDescent="0.2">
      <c r="A4346" s="1">
        <v>41017</v>
      </c>
      <c r="B4346">
        <v>5.0999999999999996</v>
      </c>
      <c r="C4346">
        <v>5</v>
      </c>
      <c r="D4346">
        <v>5.2</v>
      </c>
      <c r="E4346">
        <v>5</v>
      </c>
      <c r="F4346">
        <v>1028689.9999999999</v>
      </c>
      <c r="G4346">
        <v>2.81E-2</v>
      </c>
    </row>
    <row r="4347" spans="1:7" x14ac:dyDescent="0.2">
      <c r="A4347" s="1">
        <v>41016</v>
      </c>
      <c r="B4347">
        <v>5</v>
      </c>
      <c r="C4347">
        <v>4.9000000000000004</v>
      </c>
      <c r="D4347">
        <v>5</v>
      </c>
      <c r="E4347">
        <v>4.9000000000000004</v>
      </c>
      <c r="F4347">
        <v>1992250</v>
      </c>
      <c r="G4347">
        <v>1.01E-2</v>
      </c>
    </row>
    <row r="4348" spans="1:7" x14ac:dyDescent="0.2">
      <c r="A4348" s="1">
        <v>41015</v>
      </c>
      <c r="B4348">
        <v>4.9000000000000004</v>
      </c>
      <c r="C4348">
        <v>5</v>
      </c>
      <c r="D4348">
        <v>5</v>
      </c>
      <c r="E4348">
        <v>4.9000000000000004</v>
      </c>
      <c r="F4348">
        <v>498560</v>
      </c>
      <c r="G4348">
        <v>0</v>
      </c>
    </row>
    <row r="4349" spans="1:7" x14ac:dyDescent="0.2">
      <c r="A4349" s="1">
        <v>41014</v>
      </c>
      <c r="B4349">
        <v>5</v>
      </c>
      <c r="C4349">
        <v>5</v>
      </c>
      <c r="D4349">
        <v>5</v>
      </c>
      <c r="E4349">
        <v>4.9000000000000004</v>
      </c>
      <c r="F4349">
        <v>1133560</v>
      </c>
      <c r="G4349">
        <v>0</v>
      </c>
    </row>
    <row r="4350" spans="1:7" x14ac:dyDescent="0.2">
      <c r="A4350" s="1">
        <v>41013</v>
      </c>
      <c r="B4350">
        <v>5</v>
      </c>
      <c r="C4350">
        <v>4.9000000000000004</v>
      </c>
      <c r="D4350">
        <v>5</v>
      </c>
      <c r="E4350">
        <v>4.9000000000000004</v>
      </c>
      <c r="F4350">
        <v>5686210</v>
      </c>
      <c r="G4350">
        <v>0</v>
      </c>
    </row>
    <row r="4351" spans="1:7" x14ac:dyDescent="0.2">
      <c r="A4351" s="1">
        <v>41012</v>
      </c>
      <c r="B4351">
        <v>4.9000000000000004</v>
      </c>
      <c r="C4351">
        <v>4.9000000000000004</v>
      </c>
      <c r="D4351">
        <v>4.9000000000000004</v>
      </c>
      <c r="E4351">
        <v>4.7</v>
      </c>
      <c r="F4351">
        <v>1024210</v>
      </c>
      <c r="G4351">
        <v>0</v>
      </c>
    </row>
    <row r="4352" spans="1:7" x14ac:dyDescent="0.2">
      <c r="A4352" s="1">
        <v>41011</v>
      </c>
      <c r="B4352">
        <v>4.9000000000000004</v>
      </c>
      <c r="C4352">
        <v>4.9000000000000004</v>
      </c>
      <c r="D4352">
        <v>4.9000000000000004</v>
      </c>
      <c r="E4352">
        <v>4.8</v>
      </c>
      <c r="F4352">
        <v>1715690</v>
      </c>
      <c r="G4352">
        <v>0</v>
      </c>
    </row>
    <row r="4353" spans="1:7" x14ac:dyDescent="0.2">
      <c r="A4353" s="1">
        <v>41010</v>
      </c>
      <c r="B4353">
        <v>4.9000000000000004</v>
      </c>
      <c r="C4353">
        <v>4.8</v>
      </c>
      <c r="D4353">
        <v>5</v>
      </c>
      <c r="E4353">
        <v>4.8</v>
      </c>
      <c r="F4353">
        <v>268160</v>
      </c>
      <c r="G4353">
        <v>1.8599999999999998E-2</v>
      </c>
    </row>
    <row r="4354" spans="1:7" x14ac:dyDescent="0.2">
      <c r="A4354" s="1">
        <v>41009</v>
      </c>
      <c r="B4354">
        <v>4.8</v>
      </c>
      <c r="C4354">
        <v>4.9000000000000004</v>
      </c>
      <c r="D4354">
        <v>4.9000000000000004</v>
      </c>
      <c r="E4354">
        <v>4.8</v>
      </c>
      <c r="F4354">
        <v>531000</v>
      </c>
      <c r="G4354">
        <v>0</v>
      </c>
    </row>
    <row r="4355" spans="1:7" x14ac:dyDescent="0.2">
      <c r="A4355" s="1">
        <v>41008</v>
      </c>
      <c r="B4355">
        <v>4.9000000000000004</v>
      </c>
      <c r="C4355">
        <v>4.8</v>
      </c>
      <c r="D4355">
        <v>4.9000000000000004</v>
      </c>
      <c r="E4355">
        <v>4.7</v>
      </c>
      <c r="F4355">
        <v>941760</v>
      </c>
      <c r="G4355">
        <v>1.67E-2</v>
      </c>
    </row>
    <row r="4356" spans="1:7" x14ac:dyDescent="0.2">
      <c r="A4356" s="1">
        <v>41007</v>
      </c>
      <c r="B4356">
        <v>4.8</v>
      </c>
      <c r="C4356">
        <v>4.7</v>
      </c>
      <c r="D4356">
        <v>4.8</v>
      </c>
      <c r="E4356">
        <v>4.5999999999999996</v>
      </c>
      <c r="F4356">
        <v>4071090</v>
      </c>
      <c r="G4356">
        <v>2.1299999999999999E-2</v>
      </c>
    </row>
    <row r="4357" spans="1:7" x14ac:dyDescent="0.2">
      <c r="A4357" s="1">
        <v>41006</v>
      </c>
      <c r="B4357">
        <v>4.7</v>
      </c>
      <c r="C4357">
        <v>4.9000000000000004</v>
      </c>
      <c r="D4357">
        <v>4.9000000000000004</v>
      </c>
      <c r="E4357">
        <v>4.7</v>
      </c>
      <c r="F4357">
        <v>7690250</v>
      </c>
      <c r="G4357">
        <v>-5.2499999999999998E-2</v>
      </c>
    </row>
    <row r="4358" spans="1:7" x14ac:dyDescent="0.2">
      <c r="A4358" s="1">
        <v>41005</v>
      </c>
      <c r="B4358">
        <v>4.9000000000000004</v>
      </c>
      <c r="C4358">
        <v>4.9000000000000004</v>
      </c>
      <c r="D4358">
        <v>5</v>
      </c>
      <c r="E4358">
        <v>4.9000000000000004</v>
      </c>
      <c r="F4358">
        <v>1222410</v>
      </c>
      <c r="G4358">
        <v>0</v>
      </c>
    </row>
    <row r="4359" spans="1:7" x14ac:dyDescent="0.2">
      <c r="A4359" s="1">
        <v>41004</v>
      </c>
      <c r="B4359">
        <v>4.9000000000000004</v>
      </c>
      <c r="C4359">
        <v>4.9000000000000004</v>
      </c>
      <c r="D4359">
        <v>4.9000000000000004</v>
      </c>
      <c r="E4359">
        <v>4.9000000000000004</v>
      </c>
      <c r="F4359">
        <v>2738610</v>
      </c>
      <c r="G4359">
        <v>0</v>
      </c>
    </row>
    <row r="4360" spans="1:7" x14ac:dyDescent="0.2">
      <c r="A4360" s="1">
        <v>41003</v>
      </c>
      <c r="B4360">
        <v>4.9000000000000004</v>
      </c>
      <c r="C4360">
        <v>4.9000000000000004</v>
      </c>
      <c r="D4360">
        <v>5</v>
      </c>
      <c r="E4360">
        <v>4.9000000000000004</v>
      </c>
      <c r="F4360">
        <v>204160</v>
      </c>
      <c r="G4360">
        <v>0</v>
      </c>
    </row>
    <row r="4361" spans="1:7" x14ac:dyDescent="0.2">
      <c r="A4361" s="1">
        <v>41002</v>
      </c>
      <c r="B4361">
        <v>4.9000000000000004</v>
      </c>
      <c r="C4361">
        <v>5</v>
      </c>
      <c r="D4361">
        <v>5</v>
      </c>
      <c r="E4361">
        <v>4.8</v>
      </c>
      <c r="F4361">
        <v>3767040</v>
      </c>
      <c r="G4361">
        <v>0</v>
      </c>
    </row>
    <row r="4362" spans="1:7" x14ac:dyDescent="0.2">
      <c r="A4362" s="1">
        <v>41001</v>
      </c>
      <c r="B4362">
        <v>5</v>
      </c>
      <c r="C4362">
        <v>4.8</v>
      </c>
      <c r="D4362">
        <v>5.0999999999999996</v>
      </c>
      <c r="E4362">
        <v>4.8</v>
      </c>
      <c r="F4362">
        <v>5323560</v>
      </c>
      <c r="G4362">
        <v>2.9000000000000001E-2</v>
      </c>
    </row>
    <row r="4363" spans="1:7" x14ac:dyDescent="0.2">
      <c r="A4363" s="1">
        <v>41000</v>
      </c>
      <c r="B4363">
        <v>4.8</v>
      </c>
      <c r="C4363">
        <v>4.9000000000000004</v>
      </c>
      <c r="D4363">
        <v>4.9000000000000004</v>
      </c>
      <c r="E4363">
        <v>4.7</v>
      </c>
      <c r="F4363">
        <v>3415250.0000000005</v>
      </c>
      <c r="G4363">
        <v>-1.6299999999999999E-2</v>
      </c>
    </row>
    <row r="4364" spans="1:7" x14ac:dyDescent="0.2">
      <c r="A4364" s="1">
        <v>40999</v>
      </c>
      <c r="B4364">
        <v>4.9000000000000004</v>
      </c>
      <c r="C4364">
        <v>4.9000000000000004</v>
      </c>
      <c r="D4364">
        <v>4.9000000000000004</v>
      </c>
      <c r="E4364">
        <v>4.8</v>
      </c>
      <c r="F4364">
        <v>1883090</v>
      </c>
      <c r="G4364">
        <v>0</v>
      </c>
    </row>
    <row r="4365" spans="1:7" x14ac:dyDescent="0.2">
      <c r="A4365" s="1">
        <v>40998</v>
      </c>
      <c r="B4365">
        <v>4.9000000000000004</v>
      </c>
      <c r="C4365">
        <v>4.8</v>
      </c>
      <c r="D4365">
        <v>4.9000000000000004</v>
      </c>
      <c r="E4365">
        <v>4.7</v>
      </c>
      <c r="F4365">
        <v>273490</v>
      </c>
      <c r="G4365">
        <v>1.04E-2</v>
      </c>
    </row>
    <row r="4366" spans="1:7" x14ac:dyDescent="0.2">
      <c r="A4366" s="1">
        <v>40997</v>
      </c>
      <c r="B4366">
        <v>4.8</v>
      </c>
      <c r="C4366">
        <v>4.8</v>
      </c>
      <c r="D4366">
        <v>4.9000000000000004</v>
      </c>
      <c r="E4366">
        <v>4.7</v>
      </c>
      <c r="F4366">
        <v>3722039.9999999995</v>
      </c>
      <c r="G4366">
        <v>0</v>
      </c>
    </row>
    <row r="4367" spans="1:7" x14ac:dyDescent="0.2">
      <c r="A4367" s="1">
        <v>40996</v>
      </c>
      <c r="B4367">
        <v>4.8</v>
      </c>
      <c r="C4367">
        <v>4.8</v>
      </c>
      <c r="D4367">
        <v>4.8</v>
      </c>
      <c r="E4367">
        <v>4.7</v>
      </c>
      <c r="F4367">
        <v>76040</v>
      </c>
      <c r="G4367">
        <v>0</v>
      </c>
    </row>
    <row r="4368" spans="1:7" x14ac:dyDescent="0.2">
      <c r="A4368" s="1">
        <v>40995</v>
      </c>
      <c r="B4368">
        <v>4.8</v>
      </c>
      <c r="C4368">
        <v>4.5999999999999996</v>
      </c>
      <c r="D4368">
        <v>4.8</v>
      </c>
      <c r="E4368">
        <v>4.5</v>
      </c>
      <c r="F4368">
        <v>3157490.0000000005</v>
      </c>
      <c r="G4368">
        <v>4.1099999999999998E-2</v>
      </c>
    </row>
    <row r="4369" spans="1:7" x14ac:dyDescent="0.2">
      <c r="A4369" s="1">
        <v>40994</v>
      </c>
      <c r="B4369">
        <v>4.5999999999999996</v>
      </c>
      <c r="C4369">
        <v>4.5999999999999996</v>
      </c>
      <c r="D4369">
        <v>4.7</v>
      </c>
      <c r="E4369">
        <v>4.5</v>
      </c>
      <c r="F4369">
        <v>5866560</v>
      </c>
      <c r="G4369">
        <v>1.54E-2</v>
      </c>
    </row>
    <row r="4370" spans="1:7" x14ac:dyDescent="0.2">
      <c r="A4370" s="1">
        <v>40993</v>
      </c>
      <c r="B4370">
        <v>4.5999999999999996</v>
      </c>
      <c r="C4370">
        <v>4.7</v>
      </c>
      <c r="D4370">
        <v>4.7</v>
      </c>
      <c r="E4370">
        <v>4.3</v>
      </c>
      <c r="F4370">
        <v>4007360</v>
      </c>
      <c r="G4370">
        <v>-2.7799999999999998E-2</v>
      </c>
    </row>
    <row r="4371" spans="1:7" x14ac:dyDescent="0.2">
      <c r="A4371" s="1">
        <v>40992</v>
      </c>
      <c r="B4371">
        <v>4.7</v>
      </c>
      <c r="C4371">
        <v>4.7</v>
      </c>
      <c r="D4371">
        <v>4.7</v>
      </c>
      <c r="E4371">
        <v>4.5999999999999996</v>
      </c>
      <c r="F4371">
        <v>273490</v>
      </c>
      <c r="G4371">
        <v>0</v>
      </c>
    </row>
    <row r="4372" spans="1:7" x14ac:dyDescent="0.2">
      <c r="A4372" s="1">
        <v>40991</v>
      </c>
      <c r="B4372">
        <v>4.7</v>
      </c>
      <c r="C4372">
        <v>4.7</v>
      </c>
      <c r="D4372">
        <v>4.8</v>
      </c>
      <c r="E4372">
        <v>4.5999999999999996</v>
      </c>
      <c r="F4372">
        <v>703690</v>
      </c>
      <c r="G4372">
        <v>0</v>
      </c>
    </row>
    <row r="4373" spans="1:7" x14ac:dyDescent="0.2">
      <c r="A4373" s="1">
        <v>40990</v>
      </c>
      <c r="B4373">
        <v>4.7</v>
      </c>
      <c r="C4373">
        <v>4.8</v>
      </c>
      <c r="D4373">
        <v>4.9000000000000004</v>
      </c>
      <c r="E4373">
        <v>4.5999999999999996</v>
      </c>
      <c r="F4373">
        <v>406490</v>
      </c>
      <c r="G4373">
        <v>-2.29E-2</v>
      </c>
    </row>
    <row r="4374" spans="1:7" x14ac:dyDescent="0.2">
      <c r="A4374" s="1">
        <v>40989</v>
      </c>
      <c r="B4374">
        <v>4.8</v>
      </c>
      <c r="C4374">
        <v>4.8</v>
      </c>
      <c r="D4374">
        <v>4.9000000000000004</v>
      </c>
      <c r="E4374">
        <v>4.8</v>
      </c>
      <c r="F4374">
        <v>2043360</v>
      </c>
      <c r="G4374">
        <v>0</v>
      </c>
    </row>
    <row r="4375" spans="1:7" x14ac:dyDescent="0.2">
      <c r="A4375" s="1">
        <v>40988</v>
      </c>
      <c r="B4375">
        <v>4.8</v>
      </c>
      <c r="C4375">
        <v>4.7</v>
      </c>
      <c r="D4375">
        <v>4.9000000000000004</v>
      </c>
      <c r="E4375">
        <v>4.5999999999999996</v>
      </c>
      <c r="F4375">
        <v>2255560</v>
      </c>
      <c r="G4375">
        <v>3.2000000000000001E-2</v>
      </c>
    </row>
    <row r="4376" spans="1:7" x14ac:dyDescent="0.2">
      <c r="A4376" s="1">
        <v>40987</v>
      </c>
      <c r="B4376">
        <v>4.7</v>
      </c>
      <c r="C4376">
        <v>5.3</v>
      </c>
      <c r="D4376">
        <v>5.3</v>
      </c>
      <c r="E4376">
        <v>4.5</v>
      </c>
      <c r="F4376">
        <v>16811210</v>
      </c>
      <c r="G4376">
        <v>-0.11169999999999999</v>
      </c>
    </row>
    <row r="4377" spans="1:7" x14ac:dyDescent="0.2">
      <c r="A4377" s="1">
        <v>40986</v>
      </c>
      <c r="B4377">
        <v>5.3</v>
      </c>
      <c r="C4377">
        <v>5.2</v>
      </c>
      <c r="D4377">
        <v>5.3</v>
      </c>
      <c r="E4377">
        <v>5.2</v>
      </c>
      <c r="F4377">
        <v>1965960</v>
      </c>
      <c r="G4377">
        <v>1.15E-2</v>
      </c>
    </row>
    <row r="4378" spans="1:7" x14ac:dyDescent="0.2">
      <c r="A4378" s="1">
        <v>40985</v>
      </c>
      <c r="B4378">
        <v>5.2</v>
      </c>
      <c r="C4378">
        <v>5.3</v>
      </c>
      <c r="D4378">
        <v>5.4</v>
      </c>
      <c r="E4378">
        <v>5.2</v>
      </c>
      <c r="F4378">
        <v>391000</v>
      </c>
      <c r="G4378">
        <v>-2.2499999999999999E-2</v>
      </c>
    </row>
    <row r="4379" spans="1:7" x14ac:dyDescent="0.2">
      <c r="A4379" s="1">
        <v>40984</v>
      </c>
      <c r="B4379">
        <v>5.3</v>
      </c>
      <c r="C4379">
        <v>5.3</v>
      </c>
      <c r="D4379">
        <v>5.4</v>
      </c>
      <c r="E4379">
        <v>5.3</v>
      </c>
      <c r="F4379">
        <v>2355840</v>
      </c>
      <c r="G4379">
        <v>0</v>
      </c>
    </row>
    <row r="4380" spans="1:7" x14ac:dyDescent="0.2">
      <c r="A4380" s="1">
        <v>40983</v>
      </c>
      <c r="B4380">
        <v>5.3</v>
      </c>
      <c r="C4380">
        <v>5.4</v>
      </c>
      <c r="D4380">
        <v>5.4</v>
      </c>
      <c r="E4380">
        <v>5.3</v>
      </c>
      <c r="F4380">
        <v>328640</v>
      </c>
      <c r="G4380">
        <v>-9.2999999999999992E-3</v>
      </c>
    </row>
    <row r="4381" spans="1:7" x14ac:dyDescent="0.2">
      <c r="A4381" s="1">
        <v>40982</v>
      </c>
      <c r="B4381">
        <v>5.4</v>
      </c>
      <c r="C4381">
        <v>5.3</v>
      </c>
      <c r="D4381">
        <v>5.4</v>
      </c>
      <c r="E4381">
        <v>5.3</v>
      </c>
      <c r="F4381">
        <v>5597210</v>
      </c>
      <c r="G4381">
        <v>2.0899999999999998E-2</v>
      </c>
    </row>
    <row r="4382" spans="1:7" x14ac:dyDescent="0.2">
      <c r="A4382" s="1">
        <v>40981</v>
      </c>
      <c r="B4382">
        <v>5.3</v>
      </c>
      <c r="C4382">
        <v>4.9000000000000004</v>
      </c>
      <c r="D4382">
        <v>5.4</v>
      </c>
      <c r="E4382">
        <v>4.9000000000000004</v>
      </c>
      <c r="F4382">
        <v>4201890</v>
      </c>
      <c r="G4382">
        <v>7.7700000000000005E-2</v>
      </c>
    </row>
    <row r="4383" spans="1:7" x14ac:dyDescent="0.2">
      <c r="A4383" s="1">
        <v>40980</v>
      </c>
      <c r="B4383">
        <v>4.9000000000000004</v>
      </c>
      <c r="C4383">
        <v>4.9000000000000004</v>
      </c>
      <c r="D4383">
        <v>4.9000000000000004</v>
      </c>
      <c r="E4383">
        <v>4.9000000000000004</v>
      </c>
      <c r="F4383">
        <v>110250</v>
      </c>
      <c r="G4383">
        <v>0</v>
      </c>
    </row>
    <row r="4384" spans="1:7" x14ac:dyDescent="0.2">
      <c r="A4384" s="1">
        <v>40979</v>
      </c>
      <c r="B4384">
        <v>4.9000000000000004</v>
      </c>
      <c r="C4384">
        <v>4.8</v>
      </c>
      <c r="D4384">
        <v>5</v>
      </c>
      <c r="E4384">
        <v>4.8</v>
      </c>
      <c r="F4384">
        <v>1867360</v>
      </c>
      <c r="G4384">
        <v>1.66E-2</v>
      </c>
    </row>
    <row r="4385" spans="1:7" x14ac:dyDescent="0.2">
      <c r="A4385" s="1">
        <v>40978</v>
      </c>
      <c r="B4385">
        <v>4.8</v>
      </c>
      <c r="C4385">
        <v>4.9000000000000004</v>
      </c>
      <c r="D4385">
        <v>4.9000000000000004</v>
      </c>
      <c r="E4385">
        <v>4.8</v>
      </c>
      <c r="F4385">
        <v>196490</v>
      </c>
      <c r="G4385">
        <v>0</v>
      </c>
    </row>
    <row r="4386" spans="1:7" x14ac:dyDescent="0.2">
      <c r="A4386" s="1">
        <v>40977</v>
      </c>
      <c r="B4386">
        <v>4.9000000000000004</v>
      </c>
      <c r="C4386">
        <v>4.9000000000000004</v>
      </c>
      <c r="D4386">
        <v>4.9000000000000004</v>
      </c>
      <c r="E4386">
        <v>4.8</v>
      </c>
      <c r="F4386">
        <v>2355840</v>
      </c>
      <c r="G4386">
        <v>-1.4200000000000001E-2</v>
      </c>
    </row>
    <row r="4387" spans="1:7" x14ac:dyDescent="0.2">
      <c r="A4387" s="1">
        <v>40976</v>
      </c>
      <c r="B4387">
        <v>4.9000000000000004</v>
      </c>
      <c r="C4387">
        <v>4.9000000000000004</v>
      </c>
      <c r="D4387">
        <v>5</v>
      </c>
      <c r="E4387">
        <v>4.8</v>
      </c>
      <c r="F4387">
        <v>522810.00000000006</v>
      </c>
      <c r="G4387">
        <v>0</v>
      </c>
    </row>
    <row r="4388" spans="1:7" x14ac:dyDescent="0.2">
      <c r="A4388" s="1">
        <v>40975</v>
      </c>
      <c r="B4388">
        <v>4.9000000000000004</v>
      </c>
      <c r="C4388">
        <v>5</v>
      </c>
      <c r="D4388">
        <v>5.0999999999999996</v>
      </c>
      <c r="E4388">
        <v>4.8</v>
      </c>
      <c r="F4388">
        <v>784890</v>
      </c>
      <c r="G4388">
        <v>0</v>
      </c>
    </row>
    <row r="4389" spans="1:7" x14ac:dyDescent="0.2">
      <c r="A4389" s="1">
        <v>40974</v>
      </c>
      <c r="B4389">
        <v>5</v>
      </c>
      <c r="C4389">
        <v>5</v>
      </c>
      <c r="D4389">
        <v>5.0999999999999996</v>
      </c>
      <c r="E4389">
        <v>4.9000000000000004</v>
      </c>
      <c r="F4389">
        <v>2360090</v>
      </c>
      <c r="G4389">
        <v>0</v>
      </c>
    </row>
    <row r="4390" spans="1:7" x14ac:dyDescent="0.2">
      <c r="A4390" s="1">
        <v>40973</v>
      </c>
      <c r="B4390">
        <v>5</v>
      </c>
      <c r="C4390">
        <v>4.8</v>
      </c>
      <c r="D4390">
        <v>5.0999999999999996</v>
      </c>
      <c r="E4390">
        <v>4.8</v>
      </c>
      <c r="F4390">
        <v>5463890</v>
      </c>
      <c r="G4390">
        <v>3.32E-2</v>
      </c>
    </row>
    <row r="4391" spans="1:7" x14ac:dyDescent="0.2">
      <c r="A4391" s="1">
        <v>40972</v>
      </c>
      <c r="B4391">
        <v>4.8</v>
      </c>
      <c r="C4391">
        <v>4.5999999999999996</v>
      </c>
      <c r="D4391">
        <v>4.9000000000000004</v>
      </c>
      <c r="E4391">
        <v>4.5999999999999996</v>
      </c>
      <c r="F4391">
        <v>4882890</v>
      </c>
      <c r="G4391">
        <v>4.5600000000000002E-2</v>
      </c>
    </row>
    <row r="4392" spans="1:7" x14ac:dyDescent="0.2">
      <c r="A4392" s="1">
        <v>40971</v>
      </c>
      <c r="B4392">
        <v>4.5999999999999996</v>
      </c>
      <c r="C4392">
        <v>4.7</v>
      </c>
      <c r="D4392">
        <v>4.8</v>
      </c>
      <c r="E4392">
        <v>4.5</v>
      </c>
      <c r="F4392">
        <v>320640</v>
      </c>
      <c r="G4392">
        <v>-1.9099999999999999E-2</v>
      </c>
    </row>
    <row r="4393" spans="1:7" x14ac:dyDescent="0.2">
      <c r="A4393" s="1">
        <v>40970</v>
      </c>
      <c r="B4393">
        <v>4.7</v>
      </c>
      <c r="C4393">
        <v>4.9000000000000004</v>
      </c>
      <c r="D4393">
        <v>4.9000000000000004</v>
      </c>
      <c r="E4393">
        <v>4.5</v>
      </c>
      <c r="F4393">
        <v>10069290</v>
      </c>
      <c r="G4393">
        <v>-4.4699999999999997E-2</v>
      </c>
    </row>
    <row r="4394" spans="1:7" x14ac:dyDescent="0.2">
      <c r="A4394" s="1">
        <v>40969</v>
      </c>
      <c r="B4394">
        <v>4.9000000000000004</v>
      </c>
      <c r="C4394">
        <v>4.9000000000000004</v>
      </c>
      <c r="D4394">
        <v>5</v>
      </c>
      <c r="E4394">
        <v>4.9000000000000004</v>
      </c>
      <c r="F4394">
        <v>795240</v>
      </c>
      <c r="G4394">
        <v>1.23E-2</v>
      </c>
    </row>
    <row r="4395" spans="1:7" x14ac:dyDescent="0.2">
      <c r="A4395" s="1">
        <v>40968</v>
      </c>
      <c r="B4395">
        <v>4.9000000000000004</v>
      </c>
      <c r="C4395">
        <v>4.9000000000000004</v>
      </c>
      <c r="D4395">
        <v>4.9000000000000004</v>
      </c>
      <c r="E4395">
        <v>4.8</v>
      </c>
      <c r="F4395">
        <v>1433160</v>
      </c>
      <c r="G4395">
        <v>0</v>
      </c>
    </row>
    <row r="4396" spans="1:7" x14ac:dyDescent="0.2">
      <c r="A4396" s="1">
        <v>40967</v>
      </c>
      <c r="B4396">
        <v>4.9000000000000004</v>
      </c>
      <c r="C4396">
        <v>5</v>
      </c>
      <c r="D4396">
        <v>5</v>
      </c>
      <c r="E4396">
        <v>4.7</v>
      </c>
      <c r="F4396">
        <v>4325610</v>
      </c>
      <c r="G4396">
        <v>-1.8100000000000002E-2</v>
      </c>
    </row>
    <row r="4397" spans="1:7" x14ac:dyDescent="0.2">
      <c r="A4397" s="1">
        <v>40966</v>
      </c>
      <c r="B4397">
        <v>5</v>
      </c>
      <c r="C4397">
        <v>4.9000000000000004</v>
      </c>
      <c r="D4397">
        <v>5</v>
      </c>
      <c r="E4397">
        <v>4.9000000000000004</v>
      </c>
      <c r="F4397">
        <v>1086690</v>
      </c>
      <c r="G4397">
        <v>0</v>
      </c>
    </row>
    <row r="4398" spans="1:7" x14ac:dyDescent="0.2">
      <c r="A4398" s="1">
        <v>40965</v>
      </c>
      <c r="B4398">
        <v>4.9000000000000004</v>
      </c>
      <c r="C4398">
        <v>4.8</v>
      </c>
      <c r="D4398">
        <v>5.0999999999999996</v>
      </c>
      <c r="E4398">
        <v>4.8</v>
      </c>
      <c r="F4398">
        <v>280160</v>
      </c>
      <c r="G4398">
        <v>3.1399999999999997E-2</v>
      </c>
    </row>
    <row r="4399" spans="1:7" x14ac:dyDescent="0.2">
      <c r="A4399" s="1">
        <v>40964</v>
      </c>
      <c r="B4399">
        <v>4.8</v>
      </c>
      <c r="C4399">
        <v>5</v>
      </c>
      <c r="D4399">
        <v>5.0999999999999996</v>
      </c>
      <c r="E4399">
        <v>4.7</v>
      </c>
      <c r="F4399">
        <v>1378560</v>
      </c>
      <c r="G4399">
        <v>-5.1700000000000003E-2</v>
      </c>
    </row>
    <row r="4400" spans="1:7" x14ac:dyDescent="0.2">
      <c r="A4400" s="1">
        <v>40963</v>
      </c>
      <c r="B4400">
        <v>5</v>
      </c>
      <c r="C4400">
        <v>5</v>
      </c>
      <c r="D4400">
        <v>5.0999999999999996</v>
      </c>
      <c r="E4400">
        <v>4.8</v>
      </c>
      <c r="F4400">
        <v>7455890</v>
      </c>
      <c r="G4400">
        <v>0</v>
      </c>
    </row>
    <row r="4401" spans="1:7" x14ac:dyDescent="0.2">
      <c r="A4401" s="1">
        <v>40962</v>
      </c>
      <c r="B4401">
        <v>5</v>
      </c>
      <c r="C4401">
        <v>4.4000000000000004</v>
      </c>
      <c r="D4401">
        <v>5.2</v>
      </c>
      <c r="E4401">
        <v>4.4000000000000004</v>
      </c>
      <c r="F4401">
        <v>5093610</v>
      </c>
      <c r="G4401">
        <v>0.13350000000000001</v>
      </c>
    </row>
    <row r="4402" spans="1:7" x14ac:dyDescent="0.2">
      <c r="A4402" s="1">
        <v>40961</v>
      </c>
      <c r="B4402">
        <v>4.4000000000000004</v>
      </c>
      <c r="C4402">
        <v>4.3</v>
      </c>
      <c r="D4402">
        <v>4.5</v>
      </c>
      <c r="E4402">
        <v>4.3</v>
      </c>
      <c r="F4402">
        <v>8722560</v>
      </c>
      <c r="G4402">
        <v>3.5099999999999999E-2</v>
      </c>
    </row>
    <row r="4403" spans="1:7" x14ac:dyDescent="0.2">
      <c r="A4403" s="1">
        <v>40960</v>
      </c>
      <c r="B4403">
        <v>4.3</v>
      </c>
      <c r="C4403">
        <v>4.4000000000000004</v>
      </c>
      <c r="D4403">
        <v>4.4000000000000004</v>
      </c>
      <c r="E4403">
        <v>4.2</v>
      </c>
      <c r="F4403">
        <v>4091410</v>
      </c>
      <c r="G4403">
        <v>-2.06E-2</v>
      </c>
    </row>
    <row r="4404" spans="1:7" x14ac:dyDescent="0.2">
      <c r="A4404" s="1">
        <v>40959</v>
      </c>
      <c r="B4404">
        <v>4.4000000000000004</v>
      </c>
      <c r="C4404">
        <v>4.4000000000000004</v>
      </c>
      <c r="D4404">
        <v>4.5</v>
      </c>
      <c r="E4404">
        <v>4.3</v>
      </c>
      <c r="F4404">
        <v>1119000</v>
      </c>
      <c r="G4404">
        <v>0</v>
      </c>
    </row>
    <row r="4405" spans="1:7" x14ac:dyDescent="0.2">
      <c r="A4405" s="1">
        <v>40958</v>
      </c>
      <c r="B4405">
        <v>4.4000000000000004</v>
      </c>
      <c r="C4405">
        <v>4.2</v>
      </c>
      <c r="D4405">
        <v>4.5</v>
      </c>
      <c r="E4405">
        <v>4.2</v>
      </c>
      <c r="F4405">
        <v>2307690</v>
      </c>
      <c r="G4405">
        <v>4.0300000000000002E-2</v>
      </c>
    </row>
    <row r="4406" spans="1:7" x14ac:dyDescent="0.2">
      <c r="A4406" s="1">
        <v>40957</v>
      </c>
      <c r="B4406">
        <v>4.2</v>
      </c>
      <c r="C4406">
        <v>4.4000000000000004</v>
      </c>
      <c r="D4406">
        <v>4.5</v>
      </c>
      <c r="E4406">
        <v>4.0999999999999996</v>
      </c>
      <c r="F4406">
        <v>2886810</v>
      </c>
      <c r="G4406">
        <v>-4.3099999999999999E-2</v>
      </c>
    </row>
    <row r="4407" spans="1:7" x14ac:dyDescent="0.2">
      <c r="A4407" s="1">
        <v>40956</v>
      </c>
      <c r="B4407">
        <v>4.4000000000000004</v>
      </c>
      <c r="C4407">
        <v>4.3</v>
      </c>
      <c r="D4407">
        <v>4.8</v>
      </c>
      <c r="E4407">
        <v>4.2</v>
      </c>
      <c r="F4407">
        <v>12915249.999999998</v>
      </c>
      <c r="G4407">
        <v>3.2800000000000003E-2</v>
      </c>
    </row>
    <row r="4408" spans="1:7" x14ac:dyDescent="0.2">
      <c r="A4408" s="1">
        <v>40955</v>
      </c>
      <c r="B4408">
        <v>4.3</v>
      </c>
      <c r="C4408">
        <v>4.3</v>
      </c>
      <c r="D4408">
        <v>4.4000000000000004</v>
      </c>
      <c r="E4408">
        <v>3.9</v>
      </c>
      <c r="F4408">
        <v>9996000</v>
      </c>
      <c r="G4408">
        <v>-1.3899999999999999E-2</v>
      </c>
    </row>
    <row r="4409" spans="1:7" x14ac:dyDescent="0.2">
      <c r="A4409" s="1">
        <v>40954</v>
      </c>
      <c r="B4409">
        <v>4.3</v>
      </c>
      <c r="C4409">
        <v>4.5</v>
      </c>
      <c r="D4409">
        <v>4.9000000000000004</v>
      </c>
      <c r="E4409">
        <v>4.2</v>
      </c>
      <c r="F4409">
        <v>12944000</v>
      </c>
      <c r="G4409">
        <v>-2.9100000000000001E-2</v>
      </c>
    </row>
    <row r="4410" spans="1:7" x14ac:dyDescent="0.2">
      <c r="A4410" s="1">
        <v>40953</v>
      </c>
      <c r="B4410">
        <v>4.5</v>
      </c>
      <c r="C4410">
        <v>5.3</v>
      </c>
      <c r="D4410">
        <v>5.4</v>
      </c>
      <c r="E4410">
        <v>4.2</v>
      </c>
      <c r="F4410">
        <v>16961490</v>
      </c>
      <c r="G4410">
        <v>-0.15210000000000001</v>
      </c>
    </row>
    <row r="4411" spans="1:7" x14ac:dyDescent="0.2">
      <c r="A4411" s="1">
        <v>40952</v>
      </c>
      <c r="B4411">
        <v>5.3</v>
      </c>
      <c r="C4411">
        <v>5.5</v>
      </c>
      <c r="D4411">
        <v>5.7</v>
      </c>
      <c r="E4411">
        <v>5.2</v>
      </c>
      <c r="F4411">
        <v>3574410</v>
      </c>
      <c r="G4411">
        <v>-4.5400000000000003E-2</v>
      </c>
    </row>
    <row r="4412" spans="1:7" x14ac:dyDescent="0.2">
      <c r="A4412" s="1">
        <v>40951</v>
      </c>
      <c r="B4412">
        <v>5.5</v>
      </c>
      <c r="C4412">
        <v>5.6</v>
      </c>
      <c r="D4412">
        <v>5.8</v>
      </c>
      <c r="E4412">
        <v>5.4</v>
      </c>
      <c r="F4412">
        <v>7536640</v>
      </c>
      <c r="G4412">
        <v>-1.61E-2</v>
      </c>
    </row>
    <row r="4413" spans="1:7" x14ac:dyDescent="0.2">
      <c r="A4413" s="1">
        <v>40950</v>
      </c>
      <c r="B4413">
        <v>5.6</v>
      </c>
      <c r="C4413">
        <v>5.9</v>
      </c>
      <c r="D4413">
        <v>6</v>
      </c>
      <c r="E4413">
        <v>5.5</v>
      </c>
      <c r="F4413">
        <v>4949410</v>
      </c>
      <c r="G4413">
        <v>-5.2499999999999998E-2</v>
      </c>
    </row>
    <row r="4414" spans="1:7" x14ac:dyDescent="0.2">
      <c r="A4414" s="1">
        <v>40949</v>
      </c>
      <c r="B4414">
        <v>5.9</v>
      </c>
      <c r="C4414">
        <v>5.8</v>
      </c>
      <c r="D4414">
        <v>6</v>
      </c>
      <c r="E4414">
        <v>5.8</v>
      </c>
      <c r="F4414">
        <v>1218610</v>
      </c>
      <c r="G4414">
        <v>1.37E-2</v>
      </c>
    </row>
    <row r="4415" spans="1:7" x14ac:dyDescent="0.2">
      <c r="A4415" s="1">
        <v>40948</v>
      </c>
      <c r="B4415">
        <v>5.8</v>
      </c>
      <c r="C4415">
        <v>5.6</v>
      </c>
      <c r="D4415">
        <v>5.9</v>
      </c>
      <c r="E4415">
        <v>5.5</v>
      </c>
      <c r="F4415">
        <v>8545250</v>
      </c>
      <c r="G4415">
        <v>4.1099999999999998E-2</v>
      </c>
    </row>
    <row r="4416" spans="1:7" x14ac:dyDescent="0.2">
      <c r="A4416" s="1">
        <v>40947</v>
      </c>
      <c r="B4416">
        <v>5.6</v>
      </c>
      <c r="C4416">
        <v>5.7</v>
      </c>
      <c r="D4416">
        <v>5.8</v>
      </c>
      <c r="E4416">
        <v>5.3</v>
      </c>
      <c r="F4416">
        <v>22366360</v>
      </c>
      <c r="G4416">
        <v>-1.5800000000000002E-2</v>
      </c>
    </row>
    <row r="4417" spans="1:7" x14ac:dyDescent="0.2">
      <c r="A4417" s="1">
        <v>40946</v>
      </c>
      <c r="B4417">
        <v>5.7</v>
      </c>
      <c r="C4417">
        <v>5.4</v>
      </c>
      <c r="D4417">
        <v>5.8</v>
      </c>
      <c r="E4417">
        <v>5.4</v>
      </c>
      <c r="F4417">
        <v>5456250</v>
      </c>
      <c r="G4417">
        <v>4.3999999999999997E-2</v>
      </c>
    </row>
    <row r="4418" spans="1:7" x14ac:dyDescent="0.2">
      <c r="A4418" s="1">
        <v>40945</v>
      </c>
      <c r="B4418">
        <v>5.4</v>
      </c>
      <c r="C4418">
        <v>5.7</v>
      </c>
      <c r="D4418">
        <v>5.7</v>
      </c>
      <c r="E4418">
        <v>5.4</v>
      </c>
      <c r="F4418">
        <v>2346760</v>
      </c>
      <c r="G4418">
        <v>-4.2200000000000001E-2</v>
      </c>
    </row>
    <row r="4419" spans="1:7" x14ac:dyDescent="0.2">
      <c r="A4419" s="1">
        <v>40944</v>
      </c>
      <c r="B4419">
        <v>5.7</v>
      </c>
      <c r="C4419">
        <v>5.9</v>
      </c>
      <c r="D4419">
        <v>5.9</v>
      </c>
      <c r="E4419">
        <v>5.4</v>
      </c>
      <c r="F4419">
        <v>4091560</v>
      </c>
      <c r="G4419">
        <v>-3.0700000000000002E-2</v>
      </c>
    </row>
    <row r="4420" spans="1:7" x14ac:dyDescent="0.2">
      <c r="A4420" s="1">
        <v>40943</v>
      </c>
      <c r="B4420">
        <v>5.9</v>
      </c>
      <c r="C4420">
        <v>6</v>
      </c>
      <c r="D4420">
        <v>6</v>
      </c>
      <c r="E4420">
        <v>5.8</v>
      </c>
      <c r="F4420">
        <v>1278440</v>
      </c>
      <c r="G4420">
        <v>-1.5100000000000001E-2</v>
      </c>
    </row>
    <row r="4421" spans="1:7" x14ac:dyDescent="0.2">
      <c r="A4421" s="1">
        <v>40942</v>
      </c>
      <c r="B4421">
        <v>6</v>
      </c>
      <c r="C4421">
        <v>6.1</v>
      </c>
      <c r="D4421">
        <v>6.1</v>
      </c>
      <c r="E4421">
        <v>5.7</v>
      </c>
      <c r="F4421">
        <v>1659840</v>
      </c>
      <c r="G4421">
        <v>-2.3E-2</v>
      </c>
    </row>
    <row r="4422" spans="1:7" x14ac:dyDescent="0.2">
      <c r="A4422" s="1">
        <v>40941</v>
      </c>
      <c r="B4422">
        <v>6.1</v>
      </c>
      <c r="C4422">
        <v>6.1</v>
      </c>
      <c r="D4422">
        <v>6.2</v>
      </c>
      <c r="E4422">
        <v>5.8</v>
      </c>
      <c r="F4422">
        <v>3000250</v>
      </c>
      <c r="G4422">
        <v>0</v>
      </c>
    </row>
    <row r="4423" spans="1:7" x14ac:dyDescent="0.2">
      <c r="A4423" s="1">
        <v>40940</v>
      </c>
      <c r="B4423">
        <v>6.1</v>
      </c>
      <c r="C4423">
        <v>5.5</v>
      </c>
      <c r="D4423">
        <v>6.2</v>
      </c>
      <c r="E4423">
        <v>5.5</v>
      </c>
      <c r="F4423">
        <v>6007040</v>
      </c>
      <c r="G4423">
        <v>0.1095</v>
      </c>
    </row>
    <row r="4424" spans="1:7" x14ac:dyDescent="0.2">
      <c r="A4424" s="1">
        <v>40939</v>
      </c>
      <c r="B4424">
        <v>5.5</v>
      </c>
      <c r="C4424">
        <v>5.5</v>
      </c>
      <c r="D4424">
        <v>5.7</v>
      </c>
      <c r="E4424">
        <v>5.4</v>
      </c>
      <c r="F4424">
        <v>1449000</v>
      </c>
      <c r="G4424">
        <v>0</v>
      </c>
    </row>
    <row r="4425" spans="1:7" x14ac:dyDescent="0.2">
      <c r="A4425" s="1">
        <v>40938</v>
      </c>
      <c r="B4425">
        <v>5.5</v>
      </c>
      <c r="C4425">
        <v>5.4</v>
      </c>
      <c r="D4425">
        <v>5.6</v>
      </c>
      <c r="E4425">
        <v>5.4</v>
      </c>
      <c r="F4425">
        <v>1269000</v>
      </c>
      <c r="G4425">
        <v>2.0400000000000001E-2</v>
      </c>
    </row>
    <row r="4426" spans="1:7" x14ac:dyDescent="0.2">
      <c r="A4426" s="1">
        <v>40937</v>
      </c>
      <c r="B4426">
        <v>5.4</v>
      </c>
      <c r="C4426">
        <v>5.6</v>
      </c>
      <c r="D4426">
        <v>5.7</v>
      </c>
      <c r="E4426">
        <v>5.3</v>
      </c>
      <c r="F4426">
        <v>1996490</v>
      </c>
      <c r="G4426">
        <v>-4.4400000000000002E-2</v>
      </c>
    </row>
    <row r="4427" spans="1:7" x14ac:dyDescent="0.2">
      <c r="A4427" s="1">
        <v>40936</v>
      </c>
      <c r="B4427">
        <v>5.6</v>
      </c>
      <c r="C4427">
        <v>5.3</v>
      </c>
      <c r="D4427">
        <v>5.8</v>
      </c>
      <c r="E4427">
        <v>5.3</v>
      </c>
      <c r="F4427">
        <v>6369410</v>
      </c>
      <c r="G4427">
        <v>6.4299999999999996E-2</v>
      </c>
    </row>
    <row r="4428" spans="1:7" x14ac:dyDescent="0.2">
      <c r="A4428" s="1">
        <v>40935</v>
      </c>
      <c r="B4428">
        <v>5.3</v>
      </c>
      <c r="C4428">
        <v>5.3</v>
      </c>
      <c r="D4428">
        <v>5.5</v>
      </c>
      <c r="E4428">
        <v>5.0999999999999996</v>
      </c>
      <c r="F4428">
        <v>6587490</v>
      </c>
      <c r="G4428">
        <v>-9.4000000000000004E-3</v>
      </c>
    </row>
    <row r="4429" spans="1:7" x14ac:dyDescent="0.2">
      <c r="A4429" s="1">
        <v>40934</v>
      </c>
      <c r="B4429">
        <v>5.3</v>
      </c>
      <c r="C4429">
        <v>5.8</v>
      </c>
      <c r="D4429">
        <v>5.9</v>
      </c>
      <c r="E4429">
        <v>5.3</v>
      </c>
      <c r="F4429">
        <v>11775250</v>
      </c>
      <c r="G4429">
        <v>-7.1300000000000002E-2</v>
      </c>
    </row>
    <row r="4430" spans="1:7" x14ac:dyDescent="0.2">
      <c r="A4430" s="1">
        <v>40933</v>
      </c>
      <c r="B4430">
        <v>5.8</v>
      </c>
      <c r="C4430">
        <v>6.3</v>
      </c>
      <c r="D4430">
        <v>6.3</v>
      </c>
      <c r="E4430">
        <v>5.5</v>
      </c>
      <c r="F4430">
        <v>1597440</v>
      </c>
      <c r="G4430">
        <v>-8.5900000000000004E-2</v>
      </c>
    </row>
    <row r="4431" spans="1:7" x14ac:dyDescent="0.2">
      <c r="A4431" s="1">
        <v>40932</v>
      </c>
      <c r="B4431">
        <v>6.3</v>
      </c>
      <c r="C4431">
        <v>6.4</v>
      </c>
      <c r="D4431">
        <v>6.4</v>
      </c>
      <c r="E4431">
        <v>6.2</v>
      </c>
      <c r="F4431">
        <v>2353560</v>
      </c>
      <c r="G4431">
        <v>-1.0999999999999999E-2</v>
      </c>
    </row>
    <row r="4432" spans="1:7" x14ac:dyDescent="0.2">
      <c r="A4432" s="1">
        <v>40931</v>
      </c>
      <c r="B4432">
        <v>6.4</v>
      </c>
      <c r="C4432">
        <v>6.3</v>
      </c>
      <c r="D4432">
        <v>6.4</v>
      </c>
      <c r="E4432">
        <v>6.2</v>
      </c>
      <c r="F4432">
        <v>1220610</v>
      </c>
      <c r="G4432">
        <v>7.9000000000000008E-3</v>
      </c>
    </row>
    <row r="4433" spans="1:7" x14ac:dyDescent="0.2">
      <c r="A4433" s="1">
        <v>40930</v>
      </c>
      <c r="B4433">
        <v>6.3</v>
      </c>
      <c r="C4433">
        <v>6.2</v>
      </c>
      <c r="D4433">
        <v>6.4</v>
      </c>
      <c r="E4433">
        <v>6.1</v>
      </c>
      <c r="F4433">
        <v>3995210</v>
      </c>
      <c r="G4433">
        <v>2.1000000000000001E-2</v>
      </c>
    </row>
    <row r="4434" spans="1:7" x14ac:dyDescent="0.2">
      <c r="A4434" s="1">
        <v>40929</v>
      </c>
      <c r="B4434">
        <v>6.2</v>
      </c>
      <c r="C4434">
        <v>6.5</v>
      </c>
      <c r="D4434">
        <v>6.6</v>
      </c>
      <c r="E4434">
        <v>6.1</v>
      </c>
      <c r="F4434">
        <v>4921760</v>
      </c>
      <c r="G4434">
        <v>-4.7800000000000002E-2</v>
      </c>
    </row>
    <row r="4435" spans="1:7" x14ac:dyDescent="0.2">
      <c r="A4435" s="1">
        <v>40928</v>
      </c>
      <c r="B4435">
        <v>6.5</v>
      </c>
      <c r="C4435">
        <v>6.4</v>
      </c>
      <c r="D4435">
        <v>6.6</v>
      </c>
      <c r="E4435">
        <v>6.3</v>
      </c>
      <c r="F4435">
        <v>5276410.0000000009</v>
      </c>
      <c r="G4435">
        <v>2.0400000000000001E-2</v>
      </c>
    </row>
    <row r="4436" spans="1:7" x14ac:dyDescent="0.2">
      <c r="A4436" s="1">
        <v>40927</v>
      </c>
      <c r="B4436">
        <v>6.4</v>
      </c>
      <c r="C4436">
        <v>5.9</v>
      </c>
      <c r="D4436">
        <v>6.4</v>
      </c>
      <c r="E4436">
        <v>5.9</v>
      </c>
      <c r="F4436">
        <v>9415240</v>
      </c>
      <c r="G4436">
        <v>7.4300000000000005E-2</v>
      </c>
    </row>
    <row r="4437" spans="1:7" x14ac:dyDescent="0.2">
      <c r="A4437" s="1">
        <v>40926</v>
      </c>
      <c r="B4437">
        <v>5.9</v>
      </c>
      <c r="C4437">
        <v>5.6</v>
      </c>
      <c r="D4437">
        <v>6.9</v>
      </c>
      <c r="E4437">
        <v>5.0999999999999996</v>
      </c>
      <c r="F4437">
        <v>15414240</v>
      </c>
      <c r="G4437">
        <v>5.7099999999999998E-2</v>
      </c>
    </row>
    <row r="4438" spans="1:7" x14ac:dyDescent="0.2">
      <c r="A4438" s="1">
        <v>40925</v>
      </c>
      <c r="B4438">
        <v>5.6</v>
      </c>
      <c r="C4438">
        <v>6.7</v>
      </c>
      <c r="D4438">
        <v>6.9</v>
      </c>
      <c r="E4438">
        <v>4.5999999999999996</v>
      </c>
      <c r="F4438">
        <v>8749810</v>
      </c>
      <c r="G4438">
        <v>-0.16170000000000001</v>
      </c>
    </row>
    <row r="4439" spans="1:7" x14ac:dyDescent="0.2">
      <c r="A4439" s="1">
        <v>40924</v>
      </c>
      <c r="B4439">
        <v>6.7</v>
      </c>
      <c r="C4439">
        <v>7</v>
      </c>
      <c r="D4439">
        <v>7.2</v>
      </c>
      <c r="E4439">
        <v>6.5</v>
      </c>
      <c r="F4439">
        <v>8218890</v>
      </c>
      <c r="G4439">
        <v>-4.5699999999999998E-2</v>
      </c>
    </row>
    <row r="4440" spans="1:7" x14ac:dyDescent="0.2">
      <c r="A4440" s="1">
        <v>40923</v>
      </c>
      <c r="B4440">
        <v>7</v>
      </c>
      <c r="C4440">
        <v>6.8</v>
      </c>
      <c r="D4440">
        <v>7.1</v>
      </c>
      <c r="E4440">
        <v>6.7</v>
      </c>
      <c r="F4440">
        <v>1431290</v>
      </c>
      <c r="G4440">
        <v>3.6999999999999998E-2</v>
      </c>
    </row>
    <row r="4441" spans="1:7" x14ac:dyDescent="0.2">
      <c r="A4441" s="1">
        <v>40922</v>
      </c>
      <c r="B4441">
        <v>6.8</v>
      </c>
      <c r="C4441">
        <v>6.4</v>
      </c>
      <c r="D4441">
        <v>6.9</v>
      </c>
      <c r="E4441">
        <v>6.2</v>
      </c>
      <c r="F4441">
        <v>12771000</v>
      </c>
      <c r="G4441">
        <v>5.2999999999999999E-2</v>
      </c>
    </row>
    <row r="4442" spans="1:7" x14ac:dyDescent="0.2">
      <c r="A4442" s="1">
        <v>40921</v>
      </c>
      <c r="B4442">
        <v>6.4</v>
      </c>
      <c r="C4442">
        <v>6.8</v>
      </c>
      <c r="D4442">
        <v>6.8</v>
      </c>
      <c r="E4442">
        <v>6.4</v>
      </c>
      <c r="F4442">
        <v>1385290</v>
      </c>
      <c r="G4442">
        <v>-5.74E-2</v>
      </c>
    </row>
    <row r="4443" spans="1:7" x14ac:dyDescent="0.2">
      <c r="A4443" s="1">
        <v>40920</v>
      </c>
      <c r="B4443">
        <v>6.8</v>
      </c>
      <c r="C4443">
        <v>6.9</v>
      </c>
      <c r="D4443">
        <v>7</v>
      </c>
      <c r="E4443">
        <v>6.3</v>
      </c>
      <c r="F4443">
        <v>1681440</v>
      </c>
      <c r="G4443">
        <v>-1.4500000000000001E-2</v>
      </c>
    </row>
    <row r="4444" spans="1:7" x14ac:dyDescent="0.2">
      <c r="A4444" s="1">
        <v>40919</v>
      </c>
      <c r="B4444">
        <v>6.9</v>
      </c>
      <c r="C4444">
        <v>6.4</v>
      </c>
      <c r="D4444">
        <v>7.1</v>
      </c>
      <c r="E4444">
        <v>6.4</v>
      </c>
      <c r="F4444">
        <v>4375360</v>
      </c>
      <c r="G4444">
        <v>8.4900000000000003E-2</v>
      </c>
    </row>
    <row r="4445" spans="1:7" x14ac:dyDescent="0.2">
      <c r="A4445" s="1">
        <v>40918</v>
      </c>
      <c r="B4445">
        <v>6.4</v>
      </c>
      <c r="C4445">
        <v>6.3</v>
      </c>
      <c r="D4445">
        <v>6.9</v>
      </c>
      <c r="E4445">
        <v>6</v>
      </c>
      <c r="F4445">
        <v>2314410</v>
      </c>
      <c r="G4445">
        <v>0</v>
      </c>
    </row>
    <row r="4446" spans="1:7" x14ac:dyDescent="0.2">
      <c r="A4446" s="1">
        <v>40917</v>
      </c>
      <c r="B4446">
        <v>6.3</v>
      </c>
      <c r="C4446">
        <v>7.1</v>
      </c>
      <c r="D4446">
        <v>7.2</v>
      </c>
      <c r="E4446">
        <v>5.8</v>
      </c>
      <c r="F4446">
        <v>6084810</v>
      </c>
      <c r="G4446">
        <v>-0.10970000000000001</v>
      </c>
    </row>
    <row r="4447" spans="1:7" x14ac:dyDescent="0.2">
      <c r="A4447" s="1">
        <v>40916</v>
      </c>
      <c r="B4447">
        <v>7.1</v>
      </c>
      <c r="C4447">
        <v>6.8</v>
      </c>
      <c r="D4447">
        <v>7.2</v>
      </c>
      <c r="E4447">
        <v>6.7</v>
      </c>
      <c r="F4447">
        <v>1086610</v>
      </c>
      <c r="G4447">
        <v>4.41E-2</v>
      </c>
    </row>
    <row r="4448" spans="1:7" x14ac:dyDescent="0.2">
      <c r="A4448" s="1">
        <v>40915</v>
      </c>
      <c r="B4448">
        <v>6.8</v>
      </c>
      <c r="C4448">
        <v>6.7</v>
      </c>
      <c r="D4448">
        <v>7</v>
      </c>
      <c r="E4448">
        <v>6.4</v>
      </c>
      <c r="F4448">
        <v>1887210</v>
      </c>
      <c r="G4448">
        <v>1.6400000000000001E-2</v>
      </c>
    </row>
    <row r="4449" spans="1:7" x14ac:dyDescent="0.2">
      <c r="A4449" s="1">
        <v>40914</v>
      </c>
      <c r="B4449">
        <v>6.7</v>
      </c>
      <c r="C4449">
        <v>6.9</v>
      </c>
      <c r="D4449">
        <v>7.2</v>
      </c>
      <c r="E4449">
        <v>6.1</v>
      </c>
      <c r="F4449">
        <v>1744640</v>
      </c>
      <c r="G4449">
        <v>-3.5999999999999997E-2</v>
      </c>
    </row>
    <row r="4450" spans="1:7" x14ac:dyDescent="0.2">
      <c r="A4450" s="1">
        <v>40913</v>
      </c>
      <c r="B4450">
        <v>6.9</v>
      </c>
      <c r="C4450">
        <v>5.6</v>
      </c>
      <c r="D4450">
        <v>7.2</v>
      </c>
      <c r="E4450">
        <v>5.6</v>
      </c>
      <c r="F4450">
        <v>6016890</v>
      </c>
      <c r="G4450">
        <v>0.24779999999999999</v>
      </c>
    </row>
    <row r="4451" spans="1:7" x14ac:dyDescent="0.2">
      <c r="A4451" s="1">
        <v>40912</v>
      </c>
      <c r="B4451">
        <v>5.6</v>
      </c>
      <c r="C4451">
        <v>4.9000000000000004</v>
      </c>
      <c r="D4451">
        <v>5.7</v>
      </c>
      <c r="E4451">
        <v>4.8</v>
      </c>
      <c r="F4451">
        <v>2229890</v>
      </c>
      <c r="G4451">
        <v>0.1414</v>
      </c>
    </row>
    <row r="4452" spans="1:7" x14ac:dyDescent="0.2">
      <c r="A4452" s="1">
        <v>40911</v>
      </c>
      <c r="B4452">
        <v>4.9000000000000004</v>
      </c>
      <c r="C4452">
        <v>5.2</v>
      </c>
      <c r="D4452">
        <v>5.3</v>
      </c>
      <c r="E4452">
        <v>4.7</v>
      </c>
      <c r="F4452">
        <v>2127890</v>
      </c>
      <c r="G4452">
        <v>-6.5100000000000005E-2</v>
      </c>
    </row>
    <row r="4453" spans="1:7" x14ac:dyDescent="0.2">
      <c r="A4453" s="1">
        <v>40910</v>
      </c>
      <c r="B4453">
        <v>5.2</v>
      </c>
      <c r="C4453">
        <v>5.3</v>
      </c>
      <c r="D4453">
        <v>5.5</v>
      </c>
      <c r="E4453">
        <v>4.8</v>
      </c>
      <c r="F4453">
        <v>1037250.0000000001</v>
      </c>
      <c r="G4453">
        <v>-9.4999999999999998E-3</v>
      </c>
    </row>
    <row r="4454" spans="1:7" x14ac:dyDescent="0.2">
      <c r="A4454" s="1">
        <v>40909</v>
      </c>
      <c r="B4454">
        <v>5.3</v>
      </c>
      <c r="C4454">
        <v>4.7</v>
      </c>
      <c r="D4454">
        <v>5.5</v>
      </c>
      <c r="E4454">
        <v>4.5999999999999996</v>
      </c>
      <c r="F4454">
        <v>5534010</v>
      </c>
      <c r="G4454">
        <v>0.11650000000000001</v>
      </c>
    </row>
    <row r="4455" spans="1:7" x14ac:dyDescent="0.2">
      <c r="A4455" s="1">
        <v>40908</v>
      </c>
      <c r="B4455">
        <v>4.7</v>
      </c>
      <c r="C4455">
        <v>4.3</v>
      </c>
      <c r="D4455">
        <v>5</v>
      </c>
      <c r="E4455">
        <v>4.2</v>
      </c>
      <c r="F4455">
        <v>9470290</v>
      </c>
      <c r="G4455">
        <v>0.1106</v>
      </c>
    </row>
    <row r="4456" spans="1:7" x14ac:dyDescent="0.2">
      <c r="A4456" s="1">
        <v>40907</v>
      </c>
      <c r="B4456">
        <v>4.3</v>
      </c>
      <c r="C4456">
        <v>4.2</v>
      </c>
      <c r="D4456">
        <v>4.3</v>
      </c>
      <c r="E4456">
        <v>4.0999999999999996</v>
      </c>
      <c r="F4456">
        <v>287490</v>
      </c>
      <c r="G4456">
        <v>1.9199999999999998E-2</v>
      </c>
    </row>
    <row r="4457" spans="1:7" x14ac:dyDescent="0.2">
      <c r="A4457" s="1">
        <v>40906</v>
      </c>
      <c r="B4457">
        <v>4.2</v>
      </c>
      <c r="C4457">
        <v>4.2</v>
      </c>
      <c r="D4457">
        <v>4.3</v>
      </c>
      <c r="E4457">
        <v>4.0999999999999996</v>
      </c>
      <c r="F4457">
        <v>371490</v>
      </c>
      <c r="G4457">
        <v>0</v>
      </c>
    </row>
    <row r="4458" spans="1:7" x14ac:dyDescent="0.2">
      <c r="A4458" s="1">
        <v>40905</v>
      </c>
      <c r="B4458">
        <v>4.2</v>
      </c>
      <c r="C4458">
        <v>4.0999999999999996</v>
      </c>
      <c r="D4458">
        <v>4.3</v>
      </c>
      <c r="E4458">
        <v>4</v>
      </c>
      <c r="F4458">
        <v>2842560.0000000005</v>
      </c>
      <c r="G4458">
        <v>2.9499999999999998E-2</v>
      </c>
    </row>
    <row r="4459" spans="1:7" x14ac:dyDescent="0.2">
      <c r="A4459" s="1">
        <v>40904</v>
      </c>
      <c r="B4459">
        <v>4.0999999999999996</v>
      </c>
      <c r="C4459">
        <v>4</v>
      </c>
      <c r="D4459">
        <v>4.0999999999999996</v>
      </c>
      <c r="E4459">
        <v>4</v>
      </c>
      <c r="F4459">
        <v>482560</v>
      </c>
      <c r="G4459">
        <v>1.24E-2</v>
      </c>
    </row>
    <row r="4460" spans="1:7" x14ac:dyDescent="0.2">
      <c r="A4460" s="1">
        <v>40903</v>
      </c>
      <c r="B4460">
        <v>4</v>
      </c>
      <c r="C4460">
        <v>4.2</v>
      </c>
      <c r="D4460">
        <v>4.3</v>
      </c>
      <c r="E4460">
        <v>3.8</v>
      </c>
      <c r="F4460">
        <v>7372890</v>
      </c>
      <c r="G4460">
        <v>-4.7399999999999998E-2</v>
      </c>
    </row>
    <row r="4461" spans="1:7" x14ac:dyDescent="0.2">
      <c r="A4461" s="1">
        <v>40902</v>
      </c>
      <c r="B4461">
        <v>4.2</v>
      </c>
      <c r="C4461">
        <v>3.9</v>
      </c>
      <c r="D4461">
        <v>4.4000000000000004</v>
      </c>
      <c r="E4461">
        <v>3.8</v>
      </c>
      <c r="F4461">
        <v>6464000</v>
      </c>
      <c r="G4461">
        <v>7.1099999999999997E-2</v>
      </c>
    </row>
    <row r="4462" spans="1:7" x14ac:dyDescent="0.2">
      <c r="A4462" s="1">
        <v>40901</v>
      </c>
      <c r="B4462">
        <v>3.9</v>
      </c>
      <c r="C4462">
        <v>4</v>
      </c>
      <c r="D4462">
        <v>4</v>
      </c>
      <c r="E4462">
        <v>3.9</v>
      </c>
      <c r="F4462">
        <v>1388490</v>
      </c>
      <c r="G4462">
        <v>0</v>
      </c>
    </row>
    <row r="4463" spans="1:7" x14ac:dyDescent="0.2">
      <c r="A4463" s="1">
        <v>40900</v>
      </c>
      <c r="B4463">
        <v>4</v>
      </c>
      <c r="C4463">
        <v>3.9</v>
      </c>
      <c r="D4463">
        <v>4</v>
      </c>
      <c r="E4463">
        <v>3.8</v>
      </c>
      <c r="F4463">
        <v>1025000</v>
      </c>
      <c r="G4463">
        <v>1.54E-2</v>
      </c>
    </row>
    <row r="4464" spans="1:7" x14ac:dyDescent="0.2">
      <c r="A4464" s="1">
        <v>40899</v>
      </c>
      <c r="B4464">
        <v>3.9</v>
      </c>
      <c r="C4464">
        <v>3.9</v>
      </c>
      <c r="D4464">
        <v>4</v>
      </c>
      <c r="E4464">
        <v>3.5</v>
      </c>
      <c r="F4464">
        <v>1201410</v>
      </c>
      <c r="G4464">
        <v>0</v>
      </c>
    </row>
    <row r="4465" spans="1:7" x14ac:dyDescent="0.2">
      <c r="A4465" s="1">
        <v>40898</v>
      </c>
      <c r="B4465">
        <v>3.9</v>
      </c>
      <c r="C4465">
        <v>4</v>
      </c>
      <c r="D4465">
        <v>4</v>
      </c>
      <c r="E4465">
        <v>3.8</v>
      </c>
      <c r="F4465">
        <v>3854410</v>
      </c>
      <c r="G4465">
        <v>-1.52E-2</v>
      </c>
    </row>
    <row r="4466" spans="1:7" x14ac:dyDescent="0.2">
      <c r="A4466" s="1">
        <v>40897</v>
      </c>
      <c r="B4466">
        <v>4</v>
      </c>
      <c r="C4466">
        <v>3.5</v>
      </c>
      <c r="D4466">
        <v>4.5</v>
      </c>
      <c r="E4466">
        <v>3.5</v>
      </c>
      <c r="F4466">
        <v>7642810</v>
      </c>
      <c r="G4466">
        <v>0.1222</v>
      </c>
    </row>
    <row r="4467" spans="1:7" x14ac:dyDescent="0.2">
      <c r="A4467" s="1">
        <v>40896</v>
      </c>
      <c r="B4467">
        <v>3.5</v>
      </c>
      <c r="C4467">
        <v>3.2</v>
      </c>
      <c r="D4467">
        <v>3.7</v>
      </c>
      <c r="E4467">
        <v>3.2</v>
      </c>
      <c r="F4467">
        <v>13859010</v>
      </c>
      <c r="G4467">
        <v>0.10340000000000001</v>
      </c>
    </row>
    <row r="4468" spans="1:7" x14ac:dyDescent="0.2">
      <c r="A4468" s="1">
        <v>40895</v>
      </c>
      <c r="B4468">
        <v>3.2</v>
      </c>
      <c r="C4468">
        <v>3.2</v>
      </c>
      <c r="D4468">
        <v>3.2</v>
      </c>
      <c r="E4468">
        <v>3.2</v>
      </c>
      <c r="F4468">
        <v>852409.99999999988</v>
      </c>
      <c r="G4468">
        <v>0</v>
      </c>
    </row>
    <row r="4469" spans="1:7" x14ac:dyDescent="0.2">
      <c r="A4469" s="1">
        <v>40894</v>
      </c>
      <c r="B4469">
        <v>3.2</v>
      </c>
      <c r="C4469">
        <v>3.2</v>
      </c>
      <c r="D4469">
        <v>3.2</v>
      </c>
      <c r="E4469">
        <v>3.2</v>
      </c>
      <c r="F4469">
        <v>791040</v>
      </c>
      <c r="G4469">
        <v>0</v>
      </c>
    </row>
    <row r="4470" spans="1:7" x14ac:dyDescent="0.2">
      <c r="A4470" s="1">
        <v>40893</v>
      </c>
      <c r="B4470">
        <v>3.2</v>
      </c>
      <c r="C4470">
        <v>3.2</v>
      </c>
      <c r="D4470">
        <v>3.2</v>
      </c>
      <c r="E4470">
        <v>3.2</v>
      </c>
      <c r="F4470">
        <v>2598690</v>
      </c>
      <c r="G4470">
        <v>0</v>
      </c>
    </row>
    <row r="4471" spans="1:7" x14ac:dyDescent="0.2">
      <c r="A4471" s="1">
        <v>40892</v>
      </c>
      <c r="B4471">
        <v>3.2</v>
      </c>
      <c r="C4471">
        <v>3.2</v>
      </c>
      <c r="D4471">
        <v>3.2</v>
      </c>
      <c r="E4471">
        <v>3.1</v>
      </c>
      <c r="F4471">
        <v>270810</v>
      </c>
      <c r="G4471">
        <v>0</v>
      </c>
    </row>
    <row r="4472" spans="1:7" x14ac:dyDescent="0.2">
      <c r="A4472" s="1">
        <v>40891</v>
      </c>
      <c r="B4472">
        <v>3.2</v>
      </c>
      <c r="C4472">
        <v>3.3</v>
      </c>
      <c r="D4472">
        <v>3.3</v>
      </c>
      <c r="E4472">
        <v>3</v>
      </c>
      <c r="F4472">
        <v>3479040</v>
      </c>
      <c r="G4472">
        <v>-3.0800000000000001E-2</v>
      </c>
    </row>
    <row r="4473" spans="1:7" x14ac:dyDescent="0.2">
      <c r="A4473" s="1">
        <v>40890</v>
      </c>
      <c r="B4473">
        <v>3.3</v>
      </c>
      <c r="C4473">
        <v>3.1</v>
      </c>
      <c r="D4473">
        <v>3.3</v>
      </c>
      <c r="E4473">
        <v>3.1</v>
      </c>
      <c r="F4473">
        <v>2155560</v>
      </c>
      <c r="G4473">
        <v>3.5000000000000003E-2</v>
      </c>
    </row>
    <row r="4474" spans="1:7" x14ac:dyDescent="0.2">
      <c r="A4474" s="1">
        <v>40889</v>
      </c>
      <c r="B4474">
        <v>3.1</v>
      </c>
      <c r="C4474">
        <v>3.3</v>
      </c>
      <c r="D4474">
        <v>3.3</v>
      </c>
      <c r="E4474">
        <v>3.1</v>
      </c>
      <c r="F4474">
        <v>3591000</v>
      </c>
      <c r="G4474">
        <v>-3.3799999999999997E-2</v>
      </c>
    </row>
    <row r="4475" spans="1:7" x14ac:dyDescent="0.2">
      <c r="A4475" s="1">
        <v>40888</v>
      </c>
      <c r="B4475">
        <v>3.3</v>
      </c>
      <c r="C4475">
        <v>3</v>
      </c>
      <c r="D4475">
        <v>3.4</v>
      </c>
      <c r="E4475">
        <v>3</v>
      </c>
      <c r="F4475">
        <v>2380840</v>
      </c>
      <c r="G4475">
        <v>6.5600000000000006E-2</v>
      </c>
    </row>
    <row r="4476" spans="1:7" x14ac:dyDescent="0.2">
      <c r="A4476" s="1">
        <v>40887</v>
      </c>
      <c r="B4476">
        <v>3</v>
      </c>
      <c r="C4476">
        <v>3</v>
      </c>
      <c r="D4476">
        <v>3.1</v>
      </c>
      <c r="E4476">
        <v>2.9</v>
      </c>
      <c r="F4476">
        <v>2303610</v>
      </c>
      <c r="G4476">
        <v>2.69E-2</v>
      </c>
    </row>
    <row r="4477" spans="1:7" x14ac:dyDescent="0.2">
      <c r="A4477" s="1">
        <v>40886</v>
      </c>
      <c r="B4477">
        <v>3</v>
      </c>
      <c r="C4477">
        <v>3</v>
      </c>
      <c r="D4477">
        <v>3</v>
      </c>
      <c r="E4477">
        <v>2.9</v>
      </c>
      <c r="F4477">
        <v>1341210</v>
      </c>
      <c r="G4477">
        <v>0</v>
      </c>
    </row>
    <row r="4478" spans="1:7" x14ac:dyDescent="0.2">
      <c r="A4478" s="1">
        <v>40885</v>
      </c>
      <c r="B4478">
        <v>3</v>
      </c>
      <c r="C4478">
        <v>3</v>
      </c>
      <c r="D4478">
        <v>3</v>
      </c>
      <c r="E4478">
        <v>2.9</v>
      </c>
      <c r="F4478">
        <v>3713490</v>
      </c>
      <c r="G4478">
        <v>0</v>
      </c>
    </row>
    <row r="4479" spans="1:7" x14ac:dyDescent="0.2">
      <c r="A4479" s="1">
        <v>40884</v>
      </c>
      <c r="B4479">
        <v>3</v>
      </c>
      <c r="C4479">
        <v>3</v>
      </c>
      <c r="D4479">
        <v>3.1</v>
      </c>
      <c r="E4479">
        <v>2.9</v>
      </c>
      <c r="F4479">
        <v>697440</v>
      </c>
      <c r="G4479">
        <v>0</v>
      </c>
    </row>
    <row r="4480" spans="1:7" x14ac:dyDescent="0.2">
      <c r="A4480" s="1">
        <v>40883</v>
      </c>
      <c r="B4480">
        <v>3</v>
      </c>
      <c r="C4480">
        <v>2.9</v>
      </c>
      <c r="D4480">
        <v>3</v>
      </c>
      <c r="E4480">
        <v>2.9</v>
      </c>
      <c r="F4480">
        <v>3336000</v>
      </c>
      <c r="G4480">
        <v>5.21E-2</v>
      </c>
    </row>
    <row r="4481" spans="1:7" x14ac:dyDescent="0.2">
      <c r="A4481" s="1">
        <v>40882</v>
      </c>
      <c r="B4481">
        <v>2.9</v>
      </c>
      <c r="C4481">
        <v>2.8</v>
      </c>
      <c r="D4481">
        <v>2.9</v>
      </c>
      <c r="E4481">
        <v>2.8</v>
      </c>
      <c r="F4481">
        <v>2749210</v>
      </c>
      <c r="G4481">
        <v>1.77E-2</v>
      </c>
    </row>
    <row r="4482" spans="1:7" x14ac:dyDescent="0.2">
      <c r="A4482" s="1">
        <v>40881</v>
      </c>
      <c r="B4482">
        <v>2.8</v>
      </c>
      <c r="C4482">
        <v>2.8</v>
      </c>
      <c r="D4482">
        <v>2.9</v>
      </c>
      <c r="E4482">
        <v>2.6</v>
      </c>
      <c r="F4482">
        <v>2094840</v>
      </c>
      <c r="G4482">
        <v>0</v>
      </c>
    </row>
    <row r="4483" spans="1:7" x14ac:dyDescent="0.2">
      <c r="A4483" s="1">
        <v>40880</v>
      </c>
      <c r="B4483">
        <v>2.8</v>
      </c>
      <c r="C4483">
        <v>3.1</v>
      </c>
      <c r="D4483">
        <v>3.1</v>
      </c>
      <c r="E4483">
        <v>2.8</v>
      </c>
      <c r="F4483">
        <v>246040</v>
      </c>
      <c r="G4483">
        <v>-0.10580000000000001</v>
      </c>
    </row>
    <row r="4484" spans="1:7" x14ac:dyDescent="0.2">
      <c r="A4484" s="1">
        <v>40879</v>
      </c>
      <c r="B4484">
        <v>3.1</v>
      </c>
      <c r="C4484">
        <v>3.1</v>
      </c>
      <c r="D4484">
        <v>3.1</v>
      </c>
      <c r="E4484">
        <v>3</v>
      </c>
      <c r="F4484">
        <v>2875000</v>
      </c>
      <c r="G4484">
        <v>1.9599999999999999E-2</v>
      </c>
    </row>
    <row r="4485" spans="1:7" x14ac:dyDescent="0.2">
      <c r="A4485" s="1">
        <v>40878</v>
      </c>
      <c r="B4485">
        <v>3.1</v>
      </c>
      <c r="C4485">
        <v>3</v>
      </c>
      <c r="D4485">
        <v>3.1</v>
      </c>
      <c r="E4485">
        <v>2.9</v>
      </c>
      <c r="F4485">
        <v>5491960</v>
      </c>
      <c r="G4485">
        <v>3.0300000000000001E-2</v>
      </c>
    </row>
    <row r="4486" spans="1:7" x14ac:dyDescent="0.2">
      <c r="A4486" s="1">
        <v>40877</v>
      </c>
      <c r="B4486">
        <v>3</v>
      </c>
      <c r="C4486">
        <v>2.8</v>
      </c>
      <c r="D4486">
        <v>3.1</v>
      </c>
      <c r="E4486">
        <v>2.7</v>
      </c>
      <c r="F4486">
        <v>1802250</v>
      </c>
      <c r="G4486">
        <v>0.08</v>
      </c>
    </row>
    <row r="4487" spans="1:7" x14ac:dyDescent="0.2">
      <c r="A4487" s="1">
        <v>40876</v>
      </c>
      <c r="B4487">
        <v>2.8</v>
      </c>
      <c r="C4487">
        <v>2.5</v>
      </c>
      <c r="D4487">
        <v>3</v>
      </c>
      <c r="E4487">
        <v>2.5</v>
      </c>
      <c r="F4487">
        <v>9568090</v>
      </c>
      <c r="G4487">
        <v>7.8399999999999997E-2</v>
      </c>
    </row>
    <row r="4488" spans="1:7" x14ac:dyDescent="0.2">
      <c r="A4488" s="1">
        <v>40875</v>
      </c>
      <c r="B4488">
        <v>2.5</v>
      </c>
      <c r="C4488">
        <v>2.5</v>
      </c>
      <c r="D4488">
        <v>2.5</v>
      </c>
      <c r="E4488">
        <v>2.4</v>
      </c>
      <c r="F4488">
        <v>1072760</v>
      </c>
      <c r="G4488">
        <v>2.8199999999999999E-2</v>
      </c>
    </row>
    <row r="4489" spans="1:7" x14ac:dyDescent="0.2">
      <c r="A4489" s="1">
        <v>40874</v>
      </c>
      <c r="B4489">
        <v>2.5</v>
      </c>
      <c r="C4489">
        <v>2.5</v>
      </c>
      <c r="D4489">
        <v>2.5</v>
      </c>
      <c r="E4489">
        <v>2.4</v>
      </c>
      <c r="F4489">
        <v>1659290</v>
      </c>
      <c r="G4489">
        <v>0</v>
      </c>
    </row>
    <row r="4490" spans="1:7" x14ac:dyDescent="0.2">
      <c r="A4490" s="1">
        <v>40873</v>
      </c>
      <c r="B4490">
        <v>2.5</v>
      </c>
      <c r="C4490">
        <v>2.5</v>
      </c>
      <c r="D4490">
        <v>2.5</v>
      </c>
      <c r="E4490">
        <v>2.4</v>
      </c>
      <c r="F4490">
        <v>433439.99999999994</v>
      </c>
      <c r="G4490">
        <v>0</v>
      </c>
    </row>
    <row r="4491" spans="1:7" x14ac:dyDescent="0.2">
      <c r="A4491" s="1">
        <v>40872</v>
      </c>
      <c r="B4491">
        <v>2.5</v>
      </c>
      <c r="C4491">
        <v>2.4</v>
      </c>
      <c r="D4491">
        <v>2.5</v>
      </c>
      <c r="E4491">
        <v>2.4</v>
      </c>
      <c r="F4491">
        <v>1820809.9999999998</v>
      </c>
      <c r="G4491">
        <v>3.2899999999999999E-2</v>
      </c>
    </row>
    <row r="4492" spans="1:7" x14ac:dyDescent="0.2">
      <c r="A4492" s="1">
        <v>40871</v>
      </c>
      <c r="B4492">
        <v>2.4</v>
      </c>
      <c r="C4492">
        <v>2.2999999999999998</v>
      </c>
      <c r="D4492">
        <v>2.6</v>
      </c>
      <c r="E4492">
        <v>2.2999999999999998</v>
      </c>
      <c r="F4492">
        <v>2356290</v>
      </c>
      <c r="G4492">
        <v>4.2900000000000001E-2</v>
      </c>
    </row>
    <row r="4493" spans="1:7" x14ac:dyDescent="0.2">
      <c r="A4493" s="1">
        <v>40870</v>
      </c>
      <c r="B4493">
        <v>2.2999999999999998</v>
      </c>
      <c r="C4493">
        <v>2.2999999999999998</v>
      </c>
      <c r="D4493">
        <v>2.4</v>
      </c>
      <c r="E4493">
        <v>2.2999999999999998</v>
      </c>
      <c r="F4493">
        <v>0</v>
      </c>
      <c r="G4493">
        <v>0</v>
      </c>
    </row>
    <row r="4494" spans="1:7" x14ac:dyDescent="0.2">
      <c r="A4494" s="1">
        <v>40869</v>
      </c>
      <c r="B4494">
        <v>2.2999999999999998</v>
      </c>
      <c r="C4494">
        <v>2.2999999999999998</v>
      </c>
      <c r="D4494">
        <v>2.2999999999999998</v>
      </c>
      <c r="E4494">
        <v>2.2999999999999998</v>
      </c>
      <c r="F4494">
        <v>718410</v>
      </c>
      <c r="G4494">
        <v>0</v>
      </c>
    </row>
    <row r="4495" spans="1:7" x14ac:dyDescent="0.2">
      <c r="A4495" s="1">
        <v>40868</v>
      </c>
      <c r="B4495">
        <v>2.2999999999999998</v>
      </c>
      <c r="C4495">
        <v>2.2000000000000002</v>
      </c>
      <c r="D4495">
        <v>2.2999999999999998</v>
      </c>
      <c r="E4495">
        <v>2.2000000000000002</v>
      </c>
      <c r="F4495">
        <v>3046290</v>
      </c>
      <c r="G4495">
        <v>4.0899999999999999E-2</v>
      </c>
    </row>
    <row r="4496" spans="1:7" x14ac:dyDescent="0.2">
      <c r="A4496" s="1">
        <v>40867</v>
      </c>
      <c r="B4496">
        <v>2.2000000000000002</v>
      </c>
      <c r="C4496">
        <v>2.2000000000000002</v>
      </c>
      <c r="D4496">
        <v>2.5</v>
      </c>
      <c r="E4496">
        <v>2.2000000000000002</v>
      </c>
      <c r="F4496">
        <v>5820290</v>
      </c>
      <c r="G4496">
        <v>0</v>
      </c>
    </row>
    <row r="4497" spans="1:7" x14ac:dyDescent="0.2">
      <c r="A4497" s="1">
        <v>40866</v>
      </c>
      <c r="B4497">
        <v>2.2000000000000002</v>
      </c>
      <c r="C4497">
        <v>2</v>
      </c>
      <c r="D4497">
        <v>2.2999999999999998</v>
      </c>
      <c r="E4497">
        <v>2</v>
      </c>
      <c r="F4497">
        <v>2349000</v>
      </c>
      <c r="G4497">
        <v>7.3200000000000001E-2</v>
      </c>
    </row>
    <row r="4498" spans="1:7" x14ac:dyDescent="0.2">
      <c r="A4498" s="1">
        <v>40865</v>
      </c>
      <c r="B4498">
        <v>2</v>
      </c>
      <c r="C4498">
        <v>2.2999999999999998</v>
      </c>
      <c r="D4498">
        <v>2.4</v>
      </c>
      <c r="E4498">
        <v>2</v>
      </c>
      <c r="F4498">
        <v>1373960</v>
      </c>
      <c r="G4498">
        <v>-8.8900000000000007E-2</v>
      </c>
    </row>
    <row r="4499" spans="1:7" x14ac:dyDescent="0.2">
      <c r="A4499" s="1">
        <v>40864</v>
      </c>
      <c r="B4499">
        <v>2.2999999999999998</v>
      </c>
      <c r="C4499">
        <v>2.6</v>
      </c>
      <c r="D4499">
        <v>2.6</v>
      </c>
      <c r="E4499">
        <v>2</v>
      </c>
      <c r="F4499">
        <v>3283840</v>
      </c>
      <c r="G4499">
        <v>-0.1211</v>
      </c>
    </row>
    <row r="4500" spans="1:7" x14ac:dyDescent="0.2">
      <c r="A4500" s="1">
        <v>40863</v>
      </c>
      <c r="B4500">
        <v>2.6</v>
      </c>
      <c r="C4500">
        <v>2.2999999999999998</v>
      </c>
      <c r="D4500">
        <v>2.6</v>
      </c>
      <c r="E4500">
        <v>2.2999999999999998</v>
      </c>
      <c r="F4500">
        <v>928410</v>
      </c>
      <c r="G4500">
        <v>9.8699999999999996E-2</v>
      </c>
    </row>
    <row r="4501" spans="1:7" x14ac:dyDescent="0.2">
      <c r="A4501" s="1">
        <v>40862</v>
      </c>
      <c r="B4501">
        <v>2.2999999999999998</v>
      </c>
      <c r="C4501">
        <v>2.2000000000000002</v>
      </c>
      <c r="D4501">
        <v>2.5</v>
      </c>
      <c r="E4501">
        <v>2.1</v>
      </c>
      <c r="F4501">
        <v>3209640</v>
      </c>
      <c r="G4501">
        <v>4.9500000000000002E-2</v>
      </c>
    </row>
    <row r="4502" spans="1:7" x14ac:dyDescent="0.2">
      <c r="A4502" s="1">
        <v>40861</v>
      </c>
      <c r="B4502">
        <v>2.2000000000000002</v>
      </c>
      <c r="C4502">
        <v>3</v>
      </c>
      <c r="D4502">
        <v>3</v>
      </c>
      <c r="E4502">
        <v>2.1</v>
      </c>
      <c r="F4502">
        <v>7261610</v>
      </c>
      <c r="G4502">
        <v>-0.26</v>
      </c>
    </row>
    <row r="4503" spans="1:7" x14ac:dyDescent="0.2">
      <c r="A4503" s="1">
        <v>40860</v>
      </c>
      <c r="B4503">
        <v>3</v>
      </c>
      <c r="C4503">
        <v>3</v>
      </c>
      <c r="D4503">
        <v>3</v>
      </c>
      <c r="E4503">
        <v>3</v>
      </c>
      <c r="F4503">
        <v>606690</v>
      </c>
      <c r="G4503">
        <v>0</v>
      </c>
    </row>
    <row r="4504" spans="1:7" x14ac:dyDescent="0.2">
      <c r="A4504" s="1">
        <v>40859</v>
      </c>
      <c r="B4504">
        <v>3</v>
      </c>
      <c r="C4504">
        <v>3.1</v>
      </c>
      <c r="D4504">
        <v>3.1</v>
      </c>
      <c r="E4504">
        <v>3</v>
      </c>
      <c r="F4504">
        <v>774440</v>
      </c>
      <c r="G4504">
        <v>0</v>
      </c>
    </row>
    <row r="4505" spans="1:7" x14ac:dyDescent="0.2">
      <c r="A4505" s="1">
        <v>40858</v>
      </c>
      <c r="B4505">
        <v>3.1</v>
      </c>
      <c r="C4505">
        <v>2.8</v>
      </c>
      <c r="D4505">
        <v>3.1</v>
      </c>
      <c r="E4505">
        <v>2.8</v>
      </c>
      <c r="F4505">
        <v>3812250</v>
      </c>
      <c r="G4505">
        <v>8.4500000000000006E-2</v>
      </c>
    </row>
    <row r="4506" spans="1:7" x14ac:dyDescent="0.2">
      <c r="A4506" s="1">
        <v>40857</v>
      </c>
      <c r="B4506">
        <v>2.8</v>
      </c>
      <c r="C4506">
        <v>3</v>
      </c>
      <c r="D4506">
        <v>3</v>
      </c>
      <c r="E4506">
        <v>2.8</v>
      </c>
      <c r="F4506">
        <v>3155490</v>
      </c>
      <c r="G4506">
        <v>-3.73E-2</v>
      </c>
    </row>
    <row r="4507" spans="1:7" x14ac:dyDescent="0.2">
      <c r="A4507" s="1">
        <v>40856</v>
      </c>
      <c r="B4507">
        <v>3</v>
      </c>
      <c r="C4507">
        <v>3</v>
      </c>
      <c r="D4507">
        <v>3.1</v>
      </c>
      <c r="E4507">
        <v>2.9</v>
      </c>
      <c r="F4507">
        <v>1044000</v>
      </c>
      <c r="G4507">
        <v>-2.9600000000000001E-2</v>
      </c>
    </row>
    <row r="4508" spans="1:7" x14ac:dyDescent="0.2">
      <c r="A4508" s="1">
        <v>40855</v>
      </c>
      <c r="B4508">
        <v>3</v>
      </c>
      <c r="C4508">
        <v>3</v>
      </c>
      <c r="D4508">
        <v>3.2</v>
      </c>
      <c r="E4508">
        <v>3</v>
      </c>
      <c r="F4508">
        <v>2051560</v>
      </c>
      <c r="G4508">
        <v>0</v>
      </c>
    </row>
    <row r="4509" spans="1:7" x14ac:dyDescent="0.2">
      <c r="A4509" s="1">
        <v>40854</v>
      </c>
      <c r="B4509">
        <v>3</v>
      </c>
      <c r="C4509">
        <v>3</v>
      </c>
      <c r="D4509">
        <v>3</v>
      </c>
      <c r="E4509">
        <v>3</v>
      </c>
      <c r="F4509">
        <v>2375010</v>
      </c>
      <c r="G4509">
        <v>0</v>
      </c>
    </row>
    <row r="4510" spans="1:7" x14ac:dyDescent="0.2">
      <c r="A4510" s="1">
        <v>40853</v>
      </c>
      <c r="B4510">
        <v>3</v>
      </c>
      <c r="C4510">
        <v>3</v>
      </c>
      <c r="D4510">
        <v>3</v>
      </c>
      <c r="E4510">
        <v>2.9</v>
      </c>
      <c r="F4510">
        <v>396290</v>
      </c>
      <c r="G4510">
        <v>0</v>
      </c>
    </row>
    <row r="4511" spans="1:7" x14ac:dyDescent="0.2">
      <c r="A4511" s="1">
        <v>40852</v>
      </c>
      <c r="B4511">
        <v>3</v>
      </c>
      <c r="C4511">
        <v>3.1</v>
      </c>
      <c r="D4511">
        <v>3.2</v>
      </c>
      <c r="E4511">
        <v>2.8</v>
      </c>
      <c r="F4511">
        <v>5084160</v>
      </c>
      <c r="G4511">
        <v>-4.4999999999999998E-2</v>
      </c>
    </row>
    <row r="4512" spans="1:7" x14ac:dyDescent="0.2">
      <c r="A4512" s="1">
        <v>40851</v>
      </c>
      <c r="B4512">
        <v>3.1</v>
      </c>
      <c r="C4512">
        <v>3.2</v>
      </c>
      <c r="D4512">
        <v>3.2</v>
      </c>
      <c r="E4512">
        <v>3</v>
      </c>
      <c r="F4512">
        <v>2015010</v>
      </c>
      <c r="G4512">
        <v>0</v>
      </c>
    </row>
    <row r="4513" spans="1:7" x14ac:dyDescent="0.2">
      <c r="A4513" s="1">
        <v>40850</v>
      </c>
      <c r="B4513">
        <v>3.2</v>
      </c>
      <c r="C4513">
        <v>3.3</v>
      </c>
      <c r="D4513">
        <v>3.3</v>
      </c>
      <c r="E4513">
        <v>3.1</v>
      </c>
      <c r="F4513">
        <v>1275040</v>
      </c>
      <c r="G4513">
        <v>-3.0800000000000001E-2</v>
      </c>
    </row>
    <row r="4514" spans="1:7" x14ac:dyDescent="0.2">
      <c r="A4514" s="1">
        <v>40849</v>
      </c>
      <c r="B4514">
        <v>3.3</v>
      </c>
      <c r="C4514">
        <v>3.2</v>
      </c>
      <c r="D4514">
        <v>3.4</v>
      </c>
      <c r="E4514">
        <v>3.1</v>
      </c>
      <c r="F4514">
        <v>1001610.0000000001</v>
      </c>
      <c r="G4514">
        <v>3.1699999999999999E-2</v>
      </c>
    </row>
    <row r="4515" spans="1:7" x14ac:dyDescent="0.2">
      <c r="A4515" s="1">
        <v>40848</v>
      </c>
      <c r="B4515">
        <v>3.2</v>
      </c>
      <c r="C4515">
        <v>3.3</v>
      </c>
      <c r="D4515">
        <v>3.3</v>
      </c>
      <c r="E4515">
        <v>3.1</v>
      </c>
      <c r="F4515">
        <v>3372210</v>
      </c>
      <c r="G4515">
        <v>-3.0800000000000001E-2</v>
      </c>
    </row>
    <row r="4516" spans="1:7" x14ac:dyDescent="0.2">
      <c r="A4516" s="1">
        <v>40847</v>
      </c>
      <c r="B4516">
        <v>3.3</v>
      </c>
      <c r="C4516">
        <v>3.3</v>
      </c>
      <c r="D4516">
        <v>3.3</v>
      </c>
      <c r="E4516">
        <v>3.1</v>
      </c>
      <c r="F4516">
        <v>3036040</v>
      </c>
      <c r="G4516">
        <v>0</v>
      </c>
    </row>
    <row r="4517" spans="1:7" x14ac:dyDescent="0.2">
      <c r="A4517" s="1">
        <v>40846</v>
      </c>
      <c r="B4517">
        <v>3.3</v>
      </c>
      <c r="C4517">
        <v>3.6</v>
      </c>
      <c r="D4517">
        <v>3.7</v>
      </c>
      <c r="E4517">
        <v>3.2</v>
      </c>
      <c r="F4517">
        <v>3497610</v>
      </c>
      <c r="G4517">
        <v>-8.6599999999999996E-2</v>
      </c>
    </row>
    <row r="4518" spans="1:7" x14ac:dyDescent="0.2">
      <c r="A4518" s="1">
        <v>40845</v>
      </c>
      <c r="B4518">
        <v>3.6</v>
      </c>
      <c r="C4518">
        <v>3.2</v>
      </c>
      <c r="D4518">
        <v>3.8</v>
      </c>
      <c r="E4518">
        <v>3.1</v>
      </c>
      <c r="F4518">
        <v>4295160</v>
      </c>
      <c r="G4518">
        <v>0.12230000000000001</v>
      </c>
    </row>
    <row r="4519" spans="1:7" x14ac:dyDescent="0.2">
      <c r="A4519" s="1">
        <v>40844</v>
      </c>
      <c r="B4519">
        <v>3.2</v>
      </c>
      <c r="C4519">
        <v>3</v>
      </c>
      <c r="D4519">
        <v>3.3</v>
      </c>
      <c r="E4519">
        <v>2.9</v>
      </c>
      <c r="F4519">
        <v>1937690</v>
      </c>
      <c r="G4519">
        <v>4.9299999999999997E-2</v>
      </c>
    </row>
    <row r="4520" spans="1:7" x14ac:dyDescent="0.2">
      <c r="A4520" s="1">
        <v>40843</v>
      </c>
      <c r="B4520">
        <v>3</v>
      </c>
      <c r="C4520">
        <v>2.8</v>
      </c>
      <c r="D4520">
        <v>3.1</v>
      </c>
      <c r="E4520">
        <v>2.7</v>
      </c>
      <c r="F4520">
        <v>4109000</v>
      </c>
      <c r="G4520">
        <v>9.7500000000000003E-2</v>
      </c>
    </row>
    <row r="4521" spans="1:7" x14ac:dyDescent="0.2">
      <c r="A4521" s="1">
        <v>40842</v>
      </c>
      <c r="B4521">
        <v>2.8</v>
      </c>
      <c r="C4521">
        <v>2.8</v>
      </c>
      <c r="D4521">
        <v>2.8</v>
      </c>
      <c r="E4521">
        <v>2.7</v>
      </c>
      <c r="F4521">
        <v>1176000</v>
      </c>
      <c r="G4521">
        <v>0</v>
      </c>
    </row>
    <row r="4522" spans="1:7" x14ac:dyDescent="0.2">
      <c r="A4522" s="1">
        <v>40841</v>
      </c>
      <c r="B4522">
        <v>2.8</v>
      </c>
      <c r="C4522">
        <v>2.5</v>
      </c>
      <c r="D4522">
        <v>3</v>
      </c>
      <c r="E4522">
        <v>2.4</v>
      </c>
      <c r="F4522">
        <v>4157810</v>
      </c>
      <c r="G4522">
        <v>8.6300000000000002E-2</v>
      </c>
    </row>
    <row r="4523" spans="1:7" x14ac:dyDescent="0.2">
      <c r="A4523" s="1">
        <v>40840</v>
      </c>
      <c r="B4523">
        <v>2.5</v>
      </c>
      <c r="C4523">
        <v>3.2</v>
      </c>
      <c r="D4523">
        <v>3.2</v>
      </c>
      <c r="E4523">
        <v>2.5</v>
      </c>
      <c r="F4523">
        <v>2121290</v>
      </c>
      <c r="G4523">
        <v>-0.1956</v>
      </c>
    </row>
    <row r="4524" spans="1:7" x14ac:dyDescent="0.2">
      <c r="A4524" s="1">
        <v>40839</v>
      </c>
      <c r="B4524">
        <v>3.2</v>
      </c>
      <c r="C4524">
        <v>3.2</v>
      </c>
      <c r="D4524">
        <v>3.2</v>
      </c>
      <c r="E4524">
        <v>3</v>
      </c>
      <c r="F4524">
        <v>148160</v>
      </c>
      <c r="G4524">
        <v>0</v>
      </c>
    </row>
    <row r="4525" spans="1:7" x14ac:dyDescent="0.2">
      <c r="A4525" s="1">
        <v>40838</v>
      </c>
      <c r="B4525">
        <v>3.2</v>
      </c>
      <c r="C4525">
        <v>2.6</v>
      </c>
      <c r="D4525">
        <v>3.3</v>
      </c>
      <c r="E4525">
        <v>2.5</v>
      </c>
      <c r="F4525">
        <v>1922560</v>
      </c>
      <c r="G4525">
        <v>0.2296</v>
      </c>
    </row>
    <row r="4526" spans="1:7" x14ac:dyDescent="0.2">
      <c r="A4526" s="1">
        <v>40837</v>
      </c>
      <c r="B4526">
        <v>2.6</v>
      </c>
      <c r="C4526">
        <v>2.2999999999999998</v>
      </c>
      <c r="D4526">
        <v>2.7</v>
      </c>
      <c r="E4526">
        <v>2.2999999999999998</v>
      </c>
      <c r="F4526">
        <v>7078090</v>
      </c>
      <c r="G4526">
        <v>9.3600000000000003E-2</v>
      </c>
    </row>
    <row r="4527" spans="1:7" x14ac:dyDescent="0.2">
      <c r="A4527" s="1">
        <v>40836</v>
      </c>
      <c r="B4527">
        <v>2.2999999999999998</v>
      </c>
      <c r="C4527">
        <v>2.2999999999999998</v>
      </c>
      <c r="D4527">
        <v>2.4</v>
      </c>
      <c r="E4527">
        <v>2.2000000000000002</v>
      </c>
      <c r="F4527">
        <v>4201960</v>
      </c>
      <c r="G4527">
        <v>3.5200000000000002E-2</v>
      </c>
    </row>
    <row r="4528" spans="1:7" x14ac:dyDescent="0.2">
      <c r="A4528" s="1">
        <v>40835</v>
      </c>
      <c r="B4528">
        <v>2.2999999999999998</v>
      </c>
      <c r="C4528">
        <v>2.4</v>
      </c>
      <c r="D4528">
        <v>2.5</v>
      </c>
      <c r="E4528">
        <v>2</v>
      </c>
      <c r="F4528">
        <v>8862690</v>
      </c>
      <c r="G4528">
        <v>-6.2E-2</v>
      </c>
    </row>
    <row r="4529" spans="1:7" x14ac:dyDescent="0.2">
      <c r="A4529" s="1">
        <v>40834</v>
      </c>
      <c r="B4529">
        <v>2.4</v>
      </c>
      <c r="C4529">
        <v>2.6</v>
      </c>
      <c r="D4529">
        <v>2.9</v>
      </c>
      <c r="E4529">
        <v>2.2999999999999998</v>
      </c>
      <c r="F4529">
        <v>7555960</v>
      </c>
      <c r="G4529">
        <v>-5.4699999999999999E-2</v>
      </c>
    </row>
    <row r="4530" spans="1:7" x14ac:dyDescent="0.2">
      <c r="A4530" s="1">
        <v>40833</v>
      </c>
      <c r="B4530">
        <v>2.6</v>
      </c>
      <c r="C4530">
        <v>3.6</v>
      </c>
      <c r="D4530">
        <v>3.7</v>
      </c>
      <c r="E4530">
        <v>2.2999999999999998</v>
      </c>
      <c r="F4530">
        <v>8919490</v>
      </c>
      <c r="G4530">
        <v>-0.28089999999999998</v>
      </c>
    </row>
    <row r="4531" spans="1:7" x14ac:dyDescent="0.2">
      <c r="A4531" s="1">
        <v>40832</v>
      </c>
      <c r="B4531">
        <v>3.6</v>
      </c>
      <c r="C4531">
        <v>3.8</v>
      </c>
      <c r="D4531">
        <v>3.9</v>
      </c>
      <c r="E4531">
        <v>3.4</v>
      </c>
      <c r="F4531">
        <v>724000</v>
      </c>
      <c r="G4531">
        <v>-7.2900000000000006E-2</v>
      </c>
    </row>
    <row r="4532" spans="1:7" x14ac:dyDescent="0.2">
      <c r="A4532" s="1">
        <v>40831</v>
      </c>
      <c r="B4532">
        <v>3.8</v>
      </c>
      <c r="C4532">
        <v>4</v>
      </c>
      <c r="D4532">
        <v>4.0999999999999996</v>
      </c>
      <c r="E4532">
        <v>3.7</v>
      </c>
      <c r="F4532">
        <v>378810.00000000006</v>
      </c>
      <c r="G4532">
        <v>-3.7600000000000001E-2</v>
      </c>
    </row>
    <row r="4533" spans="1:7" x14ac:dyDescent="0.2">
      <c r="A4533" s="1">
        <v>40830</v>
      </c>
      <c r="B4533">
        <v>4</v>
      </c>
      <c r="C4533">
        <v>4.0999999999999996</v>
      </c>
      <c r="D4533">
        <v>4.0999999999999996</v>
      </c>
      <c r="E4533">
        <v>4</v>
      </c>
      <c r="F4533">
        <v>120359.99999999999</v>
      </c>
      <c r="G4533">
        <v>-1.4800000000000001E-2</v>
      </c>
    </row>
    <row r="4534" spans="1:7" x14ac:dyDescent="0.2">
      <c r="A4534" s="1">
        <v>40829</v>
      </c>
      <c r="B4534">
        <v>4.0999999999999996</v>
      </c>
      <c r="C4534">
        <v>4.2</v>
      </c>
      <c r="D4534">
        <v>4.2</v>
      </c>
      <c r="E4534">
        <v>4</v>
      </c>
      <c r="F4534">
        <v>1399410</v>
      </c>
      <c r="G4534">
        <v>-2.41E-2</v>
      </c>
    </row>
    <row r="4535" spans="1:7" x14ac:dyDescent="0.2">
      <c r="A4535" s="1">
        <v>40828</v>
      </c>
      <c r="B4535">
        <v>4.2</v>
      </c>
      <c r="C4535">
        <v>3.9</v>
      </c>
      <c r="D4535">
        <v>4.4000000000000004</v>
      </c>
      <c r="E4535">
        <v>3.9</v>
      </c>
      <c r="F4535">
        <v>2776000</v>
      </c>
      <c r="G4535">
        <v>5.6000000000000001E-2</v>
      </c>
    </row>
    <row r="4536" spans="1:7" x14ac:dyDescent="0.2">
      <c r="A4536" s="1">
        <v>40827</v>
      </c>
      <c r="B4536">
        <v>3.9</v>
      </c>
      <c r="C4536">
        <v>4.0999999999999996</v>
      </c>
      <c r="D4536">
        <v>4.0999999999999996</v>
      </c>
      <c r="E4536">
        <v>3.8</v>
      </c>
      <c r="F4536">
        <v>411000</v>
      </c>
      <c r="G4536">
        <v>-4.1500000000000002E-2</v>
      </c>
    </row>
    <row r="4537" spans="1:7" x14ac:dyDescent="0.2">
      <c r="A4537" s="1">
        <v>40826</v>
      </c>
      <c r="B4537">
        <v>4.0999999999999996</v>
      </c>
      <c r="C4537">
        <v>4.0999999999999996</v>
      </c>
      <c r="D4537">
        <v>4.2</v>
      </c>
      <c r="E4537">
        <v>4</v>
      </c>
      <c r="F4537">
        <v>1449960</v>
      </c>
      <c r="G4537">
        <v>0</v>
      </c>
    </row>
    <row r="4538" spans="1:7" x14ac:dyDescent="0.2">
      <c r="A4538" s="1">
        <v>40825</v>
      </c>
      <c r="B4538">
        <v>4.0999999999999996</v>
      </c>
      <c r="C4538">
        <v>4</v>
      </c>
      <c r="D4538">
        <v>4.4000000000000004</v>
      </c>
      <c r="E4538">
        <v>4</v>
      </c>
      <c r="F4538">
        <v>3488640</v>
      </c>
      <c r="G4538">
        <v>2.24E-2</v>
      </c>
    </row>
    <row r="4539" spans="1:7" x14ac:dyDescent="0.2">
      <c r="A4539" s="1">
        <v>40824</v>
      </c>
      <c r="B4539">
        <v>4</v>
      </c>
      <c r="C4539">
        <v>4.3</v>
      </c>
      <c r="D4539">
        <v>4.3</v>
      </c>
      <c r="E4539">
        <v>3.8</v>
      </c>
      <c r="F4539">
        <v>2416210</v>
      </c>
      <c r="G4539">
        <v>-6.0900000000000003E-2</v>
      </c>
    </row>
    <row r="4540" spans="1:7" x14ac:dyDescent="0.2">
      <c r="A4540" s="1">
        <v>40823</v>
      </c>
      <c r="B4540">
        <v>4.3</v>
      </c>
      <c r="C4540">
        <v>4.7</v>
      </c>
      <c r="D4540">
        <v>4.8</v>
      </c>
      <c r="E4540">
        <v>3.8</v>
      </c>
      <c r="F4540">
        <v>5365250</v>
      </c>
      <c r="G4540">
        <v>-9.7299999999999998E-2</v>
      </c>
    </row>
    <row r="4541" spans="1:7" x14ac:dyDescent="0.2">
      <c r="A4541" s="1">
        <v>40822</v>
      </c>
      <c r="B4541">
        <v>4.7</v>
      </c>
      <c r="C4541">
        <v>4.9000000000000004</v>
      </c>
      <c r="D4541">
        <v>4.9000000000000004</v>
      </c>
      <c r="E4541">
        <v>4.5</v>
      </c>
      <c r="F4541">
        <v>4217290</v>
      </c>
      <c r="G4541">
        <v>-2.87E-2</v>
      </c>
    </row>
    <row r="4542" spans="1:7" x14ac:dyDescent="0.2">
      <c r="A4542" s="1">
        <v>40821</v>
      </c>
      <c r="B4542">
        <v>4.9000000000000004</v>
      </c>
      <c r="C4542">
        <v>5</v>
      </c>
      <c r="D4542">
        <v>5</v>
      </c>
      <c r="E4542">
        <v>4.8</v>
      </c>
      <c r="F4542">
        <v>1037810</v>
      </c>
      <c r="G4542">
        <v>-1.8100000000000002E-2</v>
      </c>
    </row>
    <row r="4543" spans="1:7" x14ac:dyDescent="0.2">
      <c r="A4543" s="1">
        <v>40820</v>
      </c>
      <c r="B4543">
        <v>5</v>
      </c>
      <c r="C4543">
        <v>5</v>
      </c>
      <c r="D4543">
        <v>5</v>
      </c>
      <c r="E4543">
        <v>4.9000000000000004</v>
      </c>
      <c r="F4543">
        <v>1247410</v>
      </c>
      <c r="G4543">
        <v>-1.2E-2</v>
      </c>
    </row>
    <row r="4544" spans="1:7" x14ac:dyDescent="0.2">
      <c r="A4544" s="1">
        <v>40819</v>
      </c>
      <c r="B4544">
        <v>5</v>
      </c>
      <c r="C4544">
        <v>5</v>
      </c>
      <c r="D4544">
        <v>5</v>
      </c>
      <c r="E4544">
        <v>4.9000000000000004</v>
      </c>
      <c r="F4544">
        <v>501410</v>
      </c>
      <c r="G4544">
        <v>0</v>
      </c>
    </row>
    <row r="4545" spans="1:7" x14ac:dyDescent="0.2">
      <c r="A4545" s="1">
        <v>40818</v>
      </c>
      <c r="B4545">
        <v>5</v>
      </c>
      <c r="C4545">
        <v>5</v>
      </c>
      <c r="D4545">
        <v>5.0999999999999996</v>
      </c>
      <c r="E4545">
        <v>4.9000000000000004</v>
      </c>
      <c r="F4545">
        <v>481160.00000000006</v>
      </c>
      <c r="G4545">
        <v>0</v>
      </c>
    </row>
    <row r="4546" spans="1:7" x14ac:dyDescent="0.2">
      <c r="A4546" s="1">
        <v>40817</v>
      </c>
      <c r="B4546">
        <v>5</v>
      </c>
      <c r="C4546">
        <v>5.0999999999999996</v>
      </c>
      <c r="D4546">
        <v>5.3</v>
      </c>
      <c r="E4546">
        <v>4.9000000000000004</v>
      </c>
      <c r="F4546">
        <v>1079160</v>
      </c>
      <c r="G4546">
        <v>-2.1399999999999999E-2</v>
      </c>
    </row>
    <row r="4547" spans="1:7" x14ac:dyDescent="0.2">
      <c r="A4547" s="1">
        <v>40816</v>
      </c>
      <c r="B4547">
        <v>5.0999999999999996</v>
      </c>
      <c r="C4547">
        <v>4.8</v>
      </c>
      <c r="D4547">
        <v>5.3</v>
      </c>
      <c r="E4547">
        <v>4.7</v>
      </c>
      <c r="F4547">
        <v>1907160</v>
      </c>
      <c r="G4547">
        <v>7.5300000000000006E-2</v>
      </c>
    </row>
    <row r="4548" spans="1:7" x14ac:dyDescent="0.2">
      <c r="A4548" s="1">
        <v>40815</v>
      </c>
      <c r="B4548">
        <v>4.8</v>
      </c>
      <c r="C4548">
        <v>4.8</v>
      </c>
      <c r="D4548">
        <v>4.8</v>
      </c>
      <c r="E4548">
        <v>4.7</v>
      </c>
      <c r="F4548">
        <v>126810</v>
      </c>
      <c r="G4548">
        <v>0</v>
      </c>
    </row>
    <row r="4549" spans="1:7" x14ac:dyDescent="0.2">
      <c r="A4549" s="1">
        <v>40814</v>
      </c>
      <c r="B4549">
        <v>4.8</v>
      </c>
      <c r="C4549">
        <v>4.9000000000000004</v>
      </c>
      <c r="D4549">
        <v>5</v>
      </c>
      <c r="E4549">
        <v>4.5999999999999996</v>
      </c>
      <c r="F4549">
        <v>1929690</v>
      </c>
      <c r="G4549">
        <v>-3.0499999999999999E-2</v>
      </c>
    </row>
    <row r="4550" spans="1:7" x14ac:dyDescent="0.2">
      <c r="A4550" s="1">
        <v>40813</v>
      </c>
      <c r="B4550">
        <v>4.9000000000000004</v>
      </c>
      <c r="C4550">
        <v>4.9000000000000004</v>
      </c>
      <c r="D4550">
        <v>5.0999999999999996</v>
      </c>
      <c r="E4550">
        <v>4.8</v>
      </c>
      <c r="F4550">
        <v>1602250</v>
      </c>
      <c r="G4550">
        <v>1.03E-2</v>
      </c>
    </row>
    <row r="4551" spans="1:7" x14ac:dyDescent="0.2">
      <c r="A4551" s="1">
        <v>40812</v>
      </c>
      <c r="B4551">
        <v>4.9000000000000004</v>
      </c>
      <c r="C4551">
        <v>5.3</v>
      </c>
      <c r="D4551">
        <v>5.4</v>
      </c>
      <c r="E4551">
        <v>4.7</v>
      </c>
      <c r="F4551">
        <v>392490</v>
      </c>
      <c r="G4551">
        <v>-8.6300000000000002E-2</v>
      </c>
    </row>
    <row r="4552" spans="1:7" x14ac:dyDescent="0.2">
      <c r="A4552" s="1">
        <v>40811</v>
      </c>
      <c r="B4552">
        <v>5.3</v>
      </c>
      <c r="C4552">
        <v>5.5</v>
      </c>
      <c r="D4552">
        <v>5.5</v>
      </c>
      <c r="E4552">
        <v>5.3</v>
      </c>
      <c r="F4552">
        <v>465010</v>
      </c>
      <c r="G4552">
        <v>-2.5600000000000001E-2</v>
      </c>
    </row>
    <row r="4553" spans="1:7" x14ac:dyDescent="0.2">
      <c r="A4553" s="1">
        <v>40810</v>
      </c>
      <c r="B4553">
        <v>5.5</v>
      </c>
      <c r="C4553">
        <v>5.6</v>
      </c>
      <c r="D4553">
        <v>5.6</v>
      </c>
      <c r="E4553">
        <v>5.3</v>
      </c>
      <c r="F4553">
        <v>1686360.0000000002</v>
      </c>
      <c r="G4553">
        <v>-1.44E-2</v>
      </c>
    </row>
    <row r="4554" spans="1:7" x14ac:dyDescent="0.2">
      <c r="A4554" s="1">
        <v>40809</v>
      </c>
      <c r="B4554">
        <v>5.6</v>
      </c>
      <c r="C4554">
        <v>5.4</v>
      </c>
      <c r="D4554">
        <v>5.7</v>
      </c>
      <c r="E4554">
        <v>5.4</v>
      </c>
      <c r="F4554">
        <v>3729890</v>
      </c>
      <c r="G4554">
        <v>2.2100000000000002E-2</v>
      </c>
    </row>
    <row r="4555" spans="1:7" x14ac:dyDescent="0.2">
      <c r="A4555" s="1">
        <v>40808</v>
      </c>
      <c r="B4555">
        <v>5.4</v>
      </c>
      <c r="C4555">
        <v>5.6</v>
      </c>
      <c r="D4555">
        <v>5.8</v>
      </c>
      <c r="E4555">
        <v>5.3</v>
      </c>
      <c r="F4555">
        <v>2057250</v>
      </c>
      <c r="G4555">
        <v>-3.2099999999999997E-2</v>
      </c>
    </row>
    <row r="4556" spans="1:7" x14ac:dyDescent="0.2">
      <c r="A4556" s="1">
        <v>40807</v>
      </c>
      <c r="B4556">
        <v>5.6</v>
      </c>
      <c r="C4556">
        <v>6.1</v>
      </c>
      <c r="D4556">
        <v>6.3</v>
      </c>
      <c r="E4556">
        <v>5.0999999999999996</v>
      </c>
      <c r="F4556">
        <v>1090560</v>
      </c>
      <c r="G4556">
        <v>-8.1799999999999998E-2</v>
      </c>
    </row>
    <row r="4557" spans="1:7" x14ac:dyDescent="0.2">
      <c r="A4557" s="1">
        <v>40806</v>
      </c>
      <c r="B4557">
        <v>6.1</v>
      </c>
      <c r="C4557">
        <v>5.5</v>
      </c>
      <c r="D4557">
        <v>6.8</v>
      </c>
      <c r="E4557">
        <v>5.4</v>
      </c>
      <c r="F4557">
        <v>8756250</v>
      </c>
      <c r="G4557">
        <v>0.11899999999999999</v>
      </c>
    </row>
    <row r="4558" spans="1:7" x14ac:dyDescent="0.2">
      <c r="A4558" s="1">
        <v>40805</v>
      </c>
      <c r="B4558">
        <v>5.5</v>
      </c>
      <c r="C4558">
        <v>5.2</v>
      </c>
      <c r="D4558">
        <v>5.6</v>
      </c>
      <c r="E4558">
        <v>4.9000000000000004</v>
      </c>
      <c r="F4558">
        <v>4186560.0000000005</v>
      </c>
      <c r="G4558">
        <v>0.05</v>
      </c>
    </row>
    <row r="4559" spans="1:7" x14ac:dyDescent="0.2">
      <c r="A4559" s="1">
        <v>40804</v>
      </c>
      <c r="B4559">
        <v>5.2</v>
      </c>
      <c r="C4559">
        <v>4.8</v>
      </c>
      <c r="D4559">
        <v>5.6</v>
      </c>
      <c r="E4559">
        <v>4.7</v>
      </c>
      <c r="F4559">
        <v>2766440</v>
      </c>
      <c r="G4559">
        <v>9.01E-2</v>
      </c>
    </row>
    <row r="4560" spans="1:7" x14ac:dyDescent="0.2">
      <c r="A4560" s="1">
        <v>40803</v>
      </c>
      <c r="B4560">
        <v>4.8</v>
      </c>
      <c r="C4560">
        <v>4.8</v>
      </c>
      <c r="D4560">
        <v>4.9000000000000004</v>
      </c>
      <c r="E4560">
        <v>4.7</v>
      </c>
      <c r="F4560">
        <v>609000</v>
      </c>
      <c r="G4560">
        <v>-1.04E-2</v>
      </c>
    </row>
    <row r="4561" spans="1:7" x14ac:dyDescent="0.2">
      <c r="A4561" s="1">
        <v>40802</v>
      </c>
      <c r="B4561">
        <v>4.8</v>
      </c>
      <c r="C4561">
        <v>4.8</v>
      </c>
      <c r="D4561">
        <v>5</v>
      </c>
      <c r="E4561">
        <v>4.5999999999999996</v>
      </c>
      <c r="F4561">
        <v>2057250</v>
      </c>
      <c r="G4561">
        <v>0</v>
      </c>
    </row>
    <row r="4562" spans="1:7" x14ac:dyDescent="0.2">
      <c r="A4562" s="1">
        <v>40801</v>
      </c>
      <c r="B4562">
        <v>4.8</v>
      </c>
      <c r="C4562">
        <v>5.6</v>
      </c>
      <c r="D4562">
        <v>5.6</v>
      </c>
      <c r="E4562">
        <v>4.4000000000000004</v>
      </c>
      <c r="F4562">
        <v>1896840</v>
      </c>
      <c r="G4562">
        <v>-0.13880000000000001</v>
      </c>
    </row>
    <row r="4563" spans="1:7" x14ac:dyDescent="0.2">
      <c r="A4563" s="1">
        <v>40800</v>
      </c>
      <c r="B4563">
        <v>5.6</v>
      </c>
      <c r="C4563">
        <v>5.8</v>
      </c>
      <c r="D4563">
        <v>5.8</v>
      </c>
      <c r="E4563">
        <v>5.3</v>
      </c>
      <c r="F4563">
        <v>3370290.0000000005</v>
      </c>
      <c r="G4563">
        <v>-3.1E-2</v>
      </c>
    </row>
    <row r="4564" spans="1:7" x14ac:dyDescent="0.2">
      <c r="A4564" s="1">
        <v>40799</v>
      </c>
      <c r="B4564">
        <v>5.8</v>
      </c>
      <c r="C4564">
        <v>6.1</v>
      </c>
      <c r="D4564">
        <v>6.1</v>
      </c>
      <c r="E4564">
        <v>5.7</v>
      </c>
      <c r="F4564">
        <v>1805760.0000000002</v>
      </c>
      <c r="G4564">
        <v>-4.6100000000000002E-2</v>
      </c>
    </row>
    <row r="4565" spans="1:7" x14ac:dyDescent="0.2">
      <c r="A4565" s="1">
        <v>40798</v>
      </c>
      <c r="B4565">
        <v>6.1</v>
      </c>
      <c r="C4565">
        <v>5.9</v>
      </c>
      <c r="D4565">
        <v>6.6</v>
      </c>
      <c r="E4565">
        <v>5.4</v>
      </c>
      <c r="F4565">
        <v>5491960</v>
      </c>
      <c r="G4565">
        <v>3.7499999999999999E-2</v>
      </c>
    </row>
    <row r="4566" spans="1:7" x14ac:dyDescent="0.2">
      <c r="A4566" s="1">
        <v>40797</v>
      </c>
      <c r="B4566">
        <v>5.9</v>
      </c>
      <c r="C4566">
        <v>4.8</v>
      </c>
      <c r="D4566">
        <v>7.4</v>
      </c>
      <c r="E4566">
        <v>4.5999999999999996</v>
      </c>
      <c r="F4566">
        <v>11359410</v>
      </c>
      <c r="G4566">
        <v>0.22850000000000001</v>
      </c>
    </row>
    <row r="4567" spans="1:7" x14ac:dyDescent="0.2">
      <c r="A4567" s="1">
        <v>40796</v>
      </c>
      <c r="B4567">
        <v>4.8</v>
      </c>
      <c r="C4567">
        <v>5</v>
      </c>
      <c r="D4567">
        <v>5.5</v>
      </c>
      <c r="E4567">
        <v>4.5999999999999996</v>
      </c>
      <c r="F4567">
        <v>2180010</v>
      </c>
      <c r="G4567">
        <v>-5.1700000000000003E-2</v>
      </c>
    </row>
    <row r="4568" spans="1:7" x14ac:dyDescent="0.2">
      <c r="A4568" s="1">
        <v>40795</v>
      </c>
      <c r="B4568">
        <v>5</v>
      </c>
      <c r="C4568">
        <v>6.5</v>
      </c>
      <c r="D4568">
        <v>6.6</v>
      </c>
      <c r="E4568">
        <v>4.2</v>
      </c>
      <c r="F4568">
        <v>9349490</v>
      </c>
      <c r="G4568">
        <v>-0.22969999999999999</v>
      </c>
    </row>
    <row r="4569" spans="1:7" x14ac:dyDescent="0.2">
      <c r="A4569" s="1">
        <v>40794</v>
      </c>
      <c r="B4569">
        <v>6.5</v>
      </c>
      <c r="C4569">
        <v>7.2</v>
      </c>
      <c r="D4569">
        <v>7.2</v>
      </c>
      <c r="E4569">
        <v>6.5</v>
      </c>
      <c r="F4569">
        <v>2838210</v>
      </c>
      <c r="G4569">
        <v>-9.1800000000000007E-2</v>
      </c>
    </row>
    <row r="4570" spans="1:7" x14ac:dyDescent="0.2">
      <c r="A4570" s="1">
        <v>40793</v>
      </c>
      <c r="B4570">
        <v>7.2</v>
      </c>
      <c r="C4570">
        <v>6.9</v>
      </c>
      <c r="D4570">
        <v>7.6</v>
      </c>
      <c r="E4570">
        <v>6.5</v>
      </c>
      <c r="F4570">
        <v>3176960</v>
      </c>
      <c r="G4570">
        <v>4.8099999999999997E-2</v>
      </c>
    </row>
    <row r="4571" spans="1:7" x14ac:dyDescent="0.2">
      <c r="A4571" s="1">
        <v>40792</v>
      </c>
      <c r="B4571">
        <v>6.9</v>
      </c>
      <c r="C4571">
        <v>7.6</v>
      </c>
      <c r="D4571">
        <v>7.7</v>
      </c>
      <c r="E4571">
        <v>6.1</v>
      </c>
      <c r="F4571">
        <v>4125000</v>
      </c>
      <c r="G4571">
        <v>-9.8599999999999993E-2</v>
      </c>
    </row>
    <row r="4572" spans="1:7" x14ac:dyDescent="0.2">
      <c r="A4572" s="1">
        <v>40791</v>
      </c>
      <c r="B4572">
        <v>7.6</v>
      </c>
      <c r="C4572">
        <v>8.1999999999999993</v>
      </c>
      <c r="D4572">
        <v>8.1999999999999993</v>
      </c>
      <c r="E4572">
        <v>7.3</v>
      </c>
      <c r="F4572">
        <v>2464000</v>
      </c>
      <c r="G4572">
        <v>-6.9699999999999998E-2</v>
      </c>
    </row>
    <row r="4573" spans="1:7" x14ac:dyDescent="0.2">
      <c r="A4573" s="1">
        <v>40790</v>
      </c>
      <c r="B4573">
        <v>8.1999999999999993</v>
      </c>
      <c r="C4573">
        <v>8.5</v>
      </c>
      <c r="D4573">
        <v>8.5</v>
      </c>
      <c r="E4573">
        <v>7.8</v>
      </c>
      <c r="F4573">
        <v>1317890</v>
      </c>
      <c r="G4573">
        <v>-3.5400000000000001E-2</v>
      </c>
    </row>
    <row r="4574" spans="1:7" x14ac:dyDescent="0.2">
      <c r="A4574" s="1">
        <v>40789</v>
      </c>
      <c r="B4574">
        <v>8.5</v>
      </c>
      <c r="C4574">
        <v>8.6</v>
      </c>
      <c r="D4574">
        <v>8.6999999999999993</v>
      </c>
      <c r="E4574">
        <v>8.4</v>
      </c>
      <c r="F4574">
        <v>660250</v>
      </c>
      <c r="G4574">
        <v>-1.8499999999999999E-2</v>
      </c>
    </row>
    <row r="4575" spans="1:7" x14ac:dyDescent="0.2">
      <c r="A4575" s="1">
        <v>40788</v>
      </c>
      <c r="B4575">
        <v>8.6</v>
      </c>
      <c r="C4575">
        <v>8.1999999999999993</v>
      </c>
      <c r="D4575">
        <v>8.6999999999999993</v>
      </c>
      <c r="E4575">
        <v>8.1999999999999993</v>
      </c>
      <c r="F4575">
        <v>1379240</v>
      </c>
      <c r="G4575">
        <v>5.2400000000000002E-2</v>
      </c>
    </row>
    <row r="4576" spans="1:7" x14ac:dyDescent="0.2">
      <c r="A4576" s="1">
        <v>40787</v>
      </c>
      <c r="B4576">
        <v>8.1999999999999993</v>
      </c>
      <c r="C4576">
        <v>8.1999999999999993</v>
      </c>
      <c r="D4576">
        <v>8.4</v>
      </c>
      <c r="E4576">
        <v>8.1</v>
      </c>
      <c r="F4576">
        <v>1071000</v>
      </c>
      <c r="G4576">
        <v>0</v>
      </c>
    </row>
    <row r="4577" spans="1:7" x14ac:dyDescent="0.2">
      <c r="A4577" s="1">
        <v>40786</v>
      </c>
      <c r="B4577">
        <v>8.1999999999999993</v>
      </c>
      <c r="C4577">
        <v>8.8000000000000007</v>
      </c>
      <c r="D4577">
        <v>8.8000000000000007</v>
      </c>
      <c r="E4577">
        <v>8</v>
      </c>
      <c r="F4577">
        <v>1277250</v>
      </c>
      <c r="G4577">
        <v>-6.7100000000000007E-2</v>
      </c>
    </row>
    <row r="4578" spans="1:7" x14ac:dyDescent="0.2">
      <c r="A4578" s="1">
        <v>40785</v>
      </c>
      <c r="B4578">
        <v>8.8000000000000007</v>
      </c>
      <c r="C4578">
        <v>9</v>
      </c>
      <c r="D4578">
        <v>9</v>
      </c>
      <c r="E4578">
        <v>8.6</v>
      </c>
      <c r="F4578">
        <v>906290</v>
      </c>
      <c r="G4578">
        <v>-2.01E-2</v>
      </c>
    </row>
    <row r="4579" spans="1:7" x14ac:dyDescent="0.2">
      <c r="A4579" s="1">
        <v>40784</v>
      </c>
      <c r="B4579">
        <v>9</v>
      </c>
      <c r="C4579">
        <v>9.1</v>
      </c>
      <c r="D4579">
        <v>9.3000000000000007</v>
      </c>
      <c r="E4579">
        <v>8.6</v>
      </c>
      <c r="F4579">
        <v>1407250</v>
      </c>
      <c r="G4579">
        <v>-1.0999999999999999E-2</v>
      </c>
    </row>
    <row r="4580" spans="1:7" x14ac:dyDescent="0.2">
      <c r="A4580" s="1">
        <v>40783</v>
      </c>
      <c r="B4580">
        <v>9.1</v>
      </c>
      <c r="C4580">
        <v>8.6</v>
      </c>
      <c r="D4580">
        <v>9.5</v>
      </c>
      <c r="E4580">
        <v>8.4</v>
      </c>
      <c r="F4580">
        <v>386560</v>
      </c>
      <c r="G4580">
        <v>5.5899999999999998E-2</v>
      </c>
    </row>
    <row r="4581" spans="1:7" x14ac:dyDescent="0.2">
      <c r="A4581" s="1">
        <v>40782</v>
      </c>
      <c r="B4581">
        <v>8.6</v>
      </c>
      <c r="C4581">
        <v>8.1999999999999993</v>
      </c>
      <c r="D4581">
        <v>9.1</v>
      </c>
      <c r="E4581">
        <v>8.1</v>
      </c>
      <c r="F4581">
        <v>0</v>
      </c>
      <c r="G4581">
        <v>5.0099999999999999E-2</v>
      </c>
    </row>
    <row r="4582" spans="1:7" x14ac:dyDescent="0.2">
      <c r="A4582" s="1">
        <v>40781</v>
      </c>
      <c r="B4582">
        <v>8.1999999999999993</v>
      </c>
      <c r="C4582">
        <v>9.6999999999999993</v>
      </c>
      <c r="D4582">
        <v>9.9</v>
      </c>
      <c r="E4582">
        <v>7.6</v>
      </c>
      <c r="F4582">
        <v>0</v>
      </c>
      <c r="G4582">
        <v>-0.1532</v>
      </c>
    </row>
    <row r="4583" spans="1:7" x14ac:dyDescent="0.2">
      <c r="A4583" s="1">
        <v>40780</v>
      </c>
      <c r="B4583">
        <v>9.6999999999999993</v>
      </c>
      <c r="C4583">
        <v>10.9</v>
      </c>
      <c r="D4583">
        <v>10.9</v>
      </c>
      <c r="E4583">
        <v>9.1</v>
      </c>
      <c r="F4583">
        <v>2719010</v>
      </c>
      <c r="G4583">
        <v>-0.10970000000000001</v>
      </c>
    </row>
    <row r="4584" spans="1:7" x14ac:dyDescent="0.2">
      <c r="A4584" s="1">
        <v>40779</v>
      </c>
      <c r="B4584">
        <v>10.9</v>
      </c>
      <c r="C4584">
        <v>10.9</v>
      </c>
      <c r="D4584">
        <v>11.1</v>
      </c>
      <c r="E4584">
        <v>10.8</v>
      </c>
      <c r="F4584">
        <v>641240</v>
      </c>
      <c r="G4584">
        <v>-8.2000000000000007E-3</v>
      </c>
    </row>
    <row r="4585" spans="1:7" x14ac:dyDescent="0.2">
      <c r="A4585" s="1">
        <v>40778</v>
      </c>
      <c r="B4585">
        <v>10.9</v>
      </c>
      <c r="C4585">
        <v>10.9</v>
      </c>
      <c r="D4585">
        <v>11.3</v>
      </c>
      <c r="E4585">
        <v>10.8</v>
      </c>
      <c r="F4585">
        <v>996840</v>
      </c>
      <c r="G4585">
        <v>0</v>
      </c>
    </row>
    <row r="4586" spans="1:7" x14ac:dyDescent="0.2">
      <c r="A4586" s="1">
        <v>40777</v>
      </c>
      <c r="B4586">
        <v>10.9</v>
      </c>
      <c r="C4586">
        <v>11.3</v>
      </c>
      <c r="D4586">
        <v>11.5</v>
      </c>
      <c r="E4586">
        <v>10.5</v>
      </c>
      <c r="F4586">
        <v>0</v>
      </c>
      <c r="G4586">
        <v>-3.6299999999999999E-2</v>
      </c>
    </row>
    <row r="4587" spans="1:7" x14ac:dyDescent="0.2">
      <c r="A4587" s="1">
        <v>40776</v>
      </c>
      <c r="B4587">
        <v>11.3</v>
      </c>
      <c r="C4587">
        <v>11.4</v>
      </c>
      <c r="D4587">
        <v>11.5</v>
      </c>
      <c r="E4587">
        <v>11.3</v>
      </c>
      <c r="F4587">
        <v>627840</v>
      </c>
      <c r="G4587">
        <v>-1.2200000000000001E-2</v>
      </c>
    </row>
    <row r="4588" spans="1:7" x14ac:dyDescent="0.2">
      <c r="A4588" s="1">
        <v>40775</v>
      </c>
      <c r="B4588">
        <v>11.4</v>
      </c>
      <c r="C4588">
        <v>11.6</v>
      </c>
      <c r="D4588">
        <v>11.7</v>
      </c>
      <c r="E4588">
        <v>11.4</v>
      </c>
      <c r="F4588">
        <v>912640</v>
      </c>
      <c r="G4588">
        <v>-1.72E-2</v>
      </c>
    </row>
    <row r="4589" spans="1:7" x14ac:dyDescent="0.2">
      <c r="A4589" s="1">
        <v>40774</v>
      </c>
      <c r="B4589">
        <v>11.6</v>
      </c>
      <c r="C4589">
        <v>10.8</v>
      </c>
      <c r="D4589">
        <v>11.8</v>
      </c>
      <c r="E4589">
        <v>10.8</v>
      </c>
      <c r="F4589">
        <v>2427840</v>
      </c>
      <c r="G4589">
        <v>7.5700000000000003E-2</v>
      </c>
    </row>
    <row r="4590" spans="1:7" x14ac:dyDescent="0.2">
      <c r="A4590" s="1">
        <v>40773</v>
      </c>
      <c r="B4590">
        <v>10.8</v>
      </c>
      <c r="C4590">
        <v>10.9</v>
      </c>
      <c r="D4590">
        <v>11.1</v>
      </c>
      <c r="E4590">
        <v>10.8</v>
      </c>
      <c r="F4590">
        <v>172410.00000000003</v>
      </c>
      <c r="G4590">
        <v>-1.0999999999999999E-2</v>
      </c>
    </row>
    <row r="4591" spans="1:7" x14ac:dyDescent="0.2">
      <c r="A4591" s="1">
        <v>40772</v>
      </c>
      <c r="B4591">
        <v>10.9</v>
      </c>
      <c r="C4591">
        <v>11</v>
      </c>
      <c r="D4591">
        <v>11.1</v>
      </c>
      <c r="E4591">
        <v>10.7</v>
      </c>
      <c r="F4591">
        <v>2060999.9999999998</v>
      </c>
      <c r="G4591">
        <v>0</v>
      </c>
    </row>
    <row r="4592" spans="1:7" x14ac:dyDescent="0.2">
      <c r="A4592" s="1">
        <v>40771</v>
      </c>
      <c r="B4592">
        <v>11</v>
      </c>
      <c r="C4592">
        <v>11.1</v>
      </c>
      <c r="D4592">
        <v>11.3</v>
      </c>
      <c r="E4592">
        <v>10.8</v>
      </c>
      <c r="F4592">
        <v>505890</v>
      </c>
      <c r="G4592">
        <v>-1.7000000000000001E-2</v>
      </c>
    </row>
    <row r="4593" spans="1:7" x14ac:dyDescent="0.2">
      <c r="A4593" s="1">
        <v>40770</v>
      </c>
      <c r="B4593">
        <v>11.1</v>
      </c>
      <c r="C4593">
        <v>10.8</v>
      </c>
      <c r="D4593">
        <v>11.9</v>
      </c>
      <c r="E4593">
        <v>10.7</v>
      </c>
      <c r="F4593">
        <v>610560</v>
      </c>
      <c r="G4593">
        <v>3.2399999999999998E-2</v>
      </c>
    </row>
    <row r="4594" spans="1:7" x14ac:dyDescent="0.2">
      <c r="A4594" s="1">
        <v>40769</v>
      </c>
      <c r="B4594">
        <v>10.8</v>
      </c>
      <c r="C4594">
        <v>10.1</v>
      </c>
      <c r="D4594">
        <v>11.2</v>
      </c>
      <c r="E4594">
        <v>9.6</v>
      </c>
      <c r="F4594">
        <v>573690</v>
      </c>
      <c r="G4594">
        <v>6.6100000000000006E-2</v>
      </c>
    </row>
    <row r="4595" spans="1:7" x14ac:dyDescent="0.2">
      <c r="A4595" s="1">
        <v>40768</v>
      </c>
      <c r="B4595">
        <v>10.1</v>
      </c>
      <c r="C4595">
        <v>9.5</v>
      </c>
      <c r="D4595">
        <v>10.3</v>
      </c>
      <c r="E4595">
        <v>9.3000000000000007</v>
      </c>
      <c r="F4595">
        <v>2261760</v>
      </c>
      <c r="G4595">
        <v>7.0800000000000002E-2</v>
      </c>
    </row>
    <row r="4596" spans="1:7" x14ac:dyDescent="0.2">
      <c r="A4596" s="1">
        <v>40767</v>
      </c>
      <c r="B4596">
        <v>9.5</v>
      </c>
      <c r="C4596">
        <v>9.5</v>
      </c>
      <c r="D4596">
        <v>9.8000000000000007</v>
      </c>
      <c r="E4596">
        <v>8.9</v>
      </c>
      <c r="F4596">
        <v>2453810</v>
      </c>
      <c r="G4596">
        <v>0</v>
      </c>
    </row>
    <row r="4597" spans="1:7" x14ac:dyDescent="0.2">
      <c r="A4597" s="1">
        <v>40766</v>
      </c>
      <c r="B4597">
        <v>9.5</v>
      </c>
      <c r="C4597">
        <v>10</v>
      </c>
      <c r="D4597">
        <v>10.5</v>
      </c>
      <c r="E4597">
        <v>8.4</v>
      </c>
      <c r="F4597">
        <v>697440</v>
      </c>
      <c r="G4597">
        <v>-5.21E-2</v>
      </c>
    </row>
    <row r="4598" spans="1:7" x14ac:dyDescent="0.2">
      <c r="A4598" s="1">
        <v>40765</v>
      </c>
      <c r="B4598">
        <v>10</v>
      </c>
      <c r="C4598">
        <v>10</v>
      </c>
      <c r="D4598">
        <v>10.4</v>
      </c>
      <c r="E4598">
        <v>9.5</v>
      </c>
      <c r="F4598">
        <v>606250</v>
      </c>
      <c r="G4598">
        <v>0</v>
      </c>
    </row>
    <row r="4599" spans="1:7" x14ac:dyDescent="0.2">
      <c r="A4599" s="1">
        <v>40764</v>
      </c>
      <c r="B4599">
        <v>10</v>
      </c>
      <c r="C4599">
        <v>7.8</v>
      </c>
      <c r="D4599">
        <v>12.1</v>
      </c>
      <c r="E4599">
        <v>7.7</v>
      </c>
      <c r="F4599">
        <v>5380090</v>
      </c>
      <c r="G4599">
        <v>0.28079999999999999</v>
      </c>
    </row>
    <row r="4600" spans="1:7" x14ac:dyDescent="0.2">
      <c r="A4600" s="1">
        <v>40763</v>
      </c>
      <c r="B4600">
        <v>7.8</v>
      </c>
      <c r="C4600">
        <v>7.9</v>
      </c>
      <c r="D4600">
        <v>8.1999999999999993</v>
      </c>
      <c r="E4600">
        <v>7.1</v>
      </c>
      <c r="F4600">
        <v>136160</v>
      </c>
      <c r="G4600">
        <v>-1.2699999999999999E-2</v>
      </c>
    </row>
    <row r="4601" spans="1:7" x14ac:dyDescent="0.2">
      <c r="A4601" s="1">
        <v>40762</v>
      </c>
      <c r="B4601">
        <v>7.9</v>
      </c>
      <c r="C4601">
        <v>6.6</v>
      </c>
      <c r="D4601">
        <v>9.5</v>
      </c>
      <c r="E4601">
        <v>6</v>
      </c>
      <c r="F4601">
        <v>7455890</v>
      </c>
      <c r="G4601">
        <v>0.20610000000000001</v>
      </c>
    </row>
    <row r="4602" spans="1:7" x14ac:dyDescent="0.2">
      <c r="A4602" s="1">
        <v>40761</v>
      </c>
      <c r="B4602">
        <v>6.6</v>
      </c>
      <c r="C4602">
        <v>9.8000000000000007</v>
      </c>
      <c r="D4602">
        <v>9.9</v>
      </c>
      <c r="E4602">
        <v>5.7</v>
      </c>
      <c r="F4602">
        <v>4198810</v>
      </c>
      <c r="G4602">
        <v>-0.33160000000000001</v>
      </c>
    </row>
    <row r="4603" spans="1:7" x14ac:dyDescent="0.2">
      <c r="A4603" s="1">
        <v>40760</v>
      </c>
      <c r="B4603">
        <v>9.8000000000000007</v>
      </c>
      <c r="C4603">
        <v>10.8</v>
      </c>
      <c r="D4603">
        <v>11</v>
      </c>
      <c r="E4603">
        <v>9.5</v>
      </c>
      <c r="F4603">
        <v>2369290</v>
      </c>
      <c r="G4603">
        <v>-8.8400000000000006E-2</v>
      </c>
    </row>
    <row r="4604" spans="1:7" x14ac:dyDescent="0.2">
      <c r="A4604" s="1">
        <v>40759</v>
      </c>
      <c r="B4604">
        <v>10.8</v>
      </c>
      <c r="C4604">
        <v>9.3000000000000007</v>
      </c>
      <c r="D4604">
        <v>11.1</v>
      </c>
      <c r="E4604">
        <v>9.3000000000000007</v>
      </c>
      <c r="F4604">
        <v>450810.00000000006</v>
      </c>
      <c r="G4604">
        <v>0.16089999999999999</v>
      </c>
    </row>
    <row r="4605" spans="1:7" x14ac:dyDescent="0.2">
      <c r="A4605" s="1">
        <v>40758</v>
      </c>
      <c r="B4605">
        <v>9.3000000000000007</v>
      </c>
      <c r="C4605">
        <v>12.1</v>
      </c>
      <c r="D4605">
        <v>12.2</v>
      </c>
      <c r="E4605">
        <v>8.6999999999999993</v>
      </c>
      <c r="F4605">
        <v>2618410</v>
      </c>
      <c r="G4605">
        <v>-0.23150000000000001</v>
      </c>
    </row>
    <row r="4606" spans="1:7" x14ac:dyDescent="0.2">
      <c r="A4606" s="1">
        <v>40757</v>
      </c>
      <c r="B4606">
        <v>12.1</v>
      </c>
      <c r="C4606">
        <v>13.1</v>
      </c>
      <c r="D4606">
        <v>13.1</v>
      </c>
      <c r="E4606">
        <v>11.5</v>
      </c>
      <c r="F4606">
        <v>1373760</v>
      </c>
      <c r="G4606">
        <v>-7.9399999999999998E-2</v>
      </c>
    </row>
    <row r="4607" spans="1:7" x14ac:dyDescent="0.2">
      <c r="A4607" s="1">
        <v>40756</v>
      </c>
      <c r="B4607">
        <v>13.1</v>
      </c>
      <c r="C4607">
        <v>13.4</v>
      </c>
      <c r="D4607">
        <v>13.6</v>
      </c>
      <c r="E4607">
        <v>12.9</v>
      </c>
      <c r="F4607">
        <v>1631250</v>
      </c>
      <c r="G4607">
        <v>-1.95E-2</v>
      </c>
    </row>
    <row r="4608" spans="1:7" x14ac:dyDescent="0.2">
      <c r="A4608" s="1">
        <v>40755</v>
      </c>
      <c r="B4608">
        <v>13.4</v>
      </c>
      <c r="C4608">
        <v>13.5</v>
      </c>
      <c r="D4608">
        <v>14.9</v>
      </c>
      <c r="E4608">
        <v>12.8</v>
      </c>
      <c r="F4608">
        <v>3291840</v>
      </c>
      <c r="G4608">
        <v>-1.3299999999999999E-2</v>
      </c>
    </row>
    <row r="4609" spans="1:7" x14ac:dyDescent="0.2">
      <c r="A4609" s="1">
        <v>40754</v>
      </c>
      <c r="B4609">
        <v>13.5</v>
      </c>
      <c r="C4609">
        <v>13.5</v>
      </c>
      <c r="D4609">
        <v>13.6</v>
      </c>
      <c r="E4609">
        <v>13.4</v>
      </c>
      <c r="F4609">
        <v>61000</v>
      </c>
      <c r="G4609">
        <v>0</v>
      </c>
    </row>
    <row r="4610" spans="1:7" x14ac:dyDescent="0.2">
      <c r="A4610" s="1">
        <v>40753</v>
      </c>
      <c r="B4610">
        <v>13.5</v>
      </c>
      <c r="C4610">
        <v>13.5</v>
      </c>
      <c r="D4610">
        <v>13.7</v>
      </c>
      <c r="E4610">
        <v>13.3</v>
      </c>
      <c r="F4610">
        <v>188760</v>
      </c>
      <c r="G4610">
        <v>0</v>
      </c>
    </row>
    <row r="4611" spans="1:7" x14ac:dyDescent="0.2">
      <c r="A4611" s="1">
        <v>40752</v>
      </c>
      <c r="B4611">
        <v>13.5</v>
      </c>
      <c r="C4611">
        <v>13.9</v>
      </c>
      <c r="D4611">
        <v>13.9</v>
      </c>
      <c r="E4611">
        <v>13.3</v>
      </c>
      <c r="F4611">
        <v>2422760</v>
      </c>
      <c r="G4611">
        <v>-3.2300000000000002E-2</v>
      </c>
    </row>
    <row r="4612" spans="1:7" x14ac:dyDescent="0.2">
      <c r="A4612" s="1">
        <v>40751</v>
      </c>
      <c r="B4612">
        <v>13.9</v>
      </c>
      <c r="C4612">
        <v>13.9</v>
      </c>
      <c r="D4612">
        <v>14.1</v>
      </c>
      <c r="E4612">
        <v>13.9</v>
      </c>
      <c r="F4612">
        <v>587010</v>
      </c>
      <c r="G4612">
        <v>4.3E-3</v>
      </c>
    </row>
    <row r="4613" spans="1:7" x14ac:dyDescent="0.2">
      <c r="A4613" s="1">
        <v>40750</v>
      </c>
      <c r="B4613">
        <v>13.9</v>
      </c>
      <c r="C4613">
        <v>14.1</v>
      </c>
      <c r="D4613">
        <v>14.1</v>
      </c>
      <c r="E4613">
        <v>13.8</v>
      </c>
      <c r="F4613">
        <v>1326410</v>
      </c>
      <c r="G4613">
        <v>-1.21E-2</v>
      </c>
    </row>
    <row r="4614" spans="1:7" x14ac:dyDescent="0.2">
      <c r="A4614" s="1">
        <v>40749</v>
      </c>
      <c r="B4614">
        <v>14.1</v>
      </c>
      <c r="C4614">
        <v>14</v>
      </c>
      <c r="D4614">
        <v>14.7</v>
      </c>
      <c r="E4614">
        <v>13.8</v>
      </c>
      <c r="F4614">
        <v>1831640</v>
      </c>
      <c r="G4614">
        <v>5.0000000000000001E-3</v>
      </c>
    </row>
    <row r="4615" spans="1:7" x14ac:dyDescent="0.2">
      <c r="A4615" s="1">
        <v>40748</v>
      </c>
      <c r="B4615">
        <v>14</v>
      </c>
      <c r="C4615">
        <v>13.7</v>
      </c>
      <c r="D4615">
        <v>14.1</v>
      </c>
      <c r="E4615">
        <v>13.6</v>
      </c>
      <c r="F4615">
        <v>1650440</v>
      </c>
      <c r="G4615">
        <v>2.1899999999999999E-2</v>
      </c>
    </row>
    <row r="4616" spans="1:7" x14ac:dyDescent="0.2">
      <c r="A4616" s="1">
        <v>40747</v>
      </c>
      <c r="B4616">
        <v>13.7</v>
      </c>
      <c r="C4616">
        <v>13.7</v>
      </c>
      <c r="D4616">
        <v>13.8</v>
      </c>
      <c r="E4616">
        <v>13.5</v>
      </c>
      <c r="F4616">
        <v>1033160</v>
      </c>
      <c r="G4616">
        <v>0</v>
      </c>
    </row>
    <row r="4617" spans="1:7" x14ac:dyDescent="0.2">
      <c r="A4617" s="1">
        <v>40746</v>
      </c>
      <c r="B4617">
        <v>13.7</v>
      </c>
      <c r="C4617">
        <v>13.6</v>
      </c>
      <c r="D4617">
        <v>13.8</v>
      </c>
      <c r="E4617">
        <v>13.4</v>
      </c>
      <c r="F4617">
        <v>257890</v>
      </c>
      <c r="G4617">
        <v>6.6E-3</v>
      </c>
    </row>
    <row r="4618" spans="1:7" x14ac:dyDescent="0.2">
      <c r="A4618" s="1">
        <v>40745</v>
      </c>
      <c r="B4618">
        <v>13.6</v>
      </c>
      <c r="C4618">
        <v>13.7</v>
      </c>
      <c r="D4618">
        <v>13.8</v>
      </c>
      <c r="E4618">
        <v>13.4</v>
      </c>
      <c r="F4618">
        <v>50040</v>
      </c>
      <c r="G4618">
        <v>-5.7999999999999996E-3</v>
      </c>
    </row>
    <row r="4619" spans="1:7" x14ac:dyDescent="0.2">
      <c r="A4619" s="1">
        <v>40744</v>
      </c>
      <c r="B4619">
        <v>13.7</v>
      </c>
      <c r="C4619">
        <v>13.9</v>
      </c>
      <c r="D4619">
        <v>14</v>
      </c>
      <c r="E4619">
        <v>13.4</v>
      </c>
      <c r="F4619">
        <v>417240</v>
      </c>
      <c r="G4619">
        <v>-1.1599999999999999E-2</v>
      </c>
    </row>
    <row r="4620" spans="1:7" x14ac:dyDescent="0.2">
      <c r="A4620" s="1">
        <v>40743</v>
      </c>
      <c r="B4620">
        <v>13.9</v>
      </c>
      <c r="C4620">
        <v>13.5</v>
      </c>
      <c r="D4620">
        <v>14.7</v>
      </c>
      <c r="E4620">
        <v>13.4</v>
      </c>
      <c r="F4620">
        <v>3919640</v>
      </c>
      <c r="G4620">
        <v>2.7400000000000001E-2</v>
      </c>
    </row>
    <row r="4621" spans="1:7" x14ac:dyDescent="0.2">
      <c r="A4621" s="1">
        <v>40742</v>
      </c>
      <c r="B4621">
        <v>13.5</v>
      </c>
      <c r="C4621">
        <v>13.2</v>
      </c>
      <c r="D4621">
        <v>13.9</v>
      </c>
      <c r="E4621">
        <v>12.5</v>
      </c>
      <c r="F4621">
        <v>6831000.0000000009</v>
      </c>
      <c r="G4621">
        <v>2.4299999999999999E-2</v>
      </c>
    </row>
    <row r="4622" spans="1:7" x14ac:dyDescent="0.2">
      <c r="A4622" s="1">
        <v>40741</v>
      </c>
      <c r="B4622">
        <v>13.2</v>
      </c>
      <c r="C4622">
        <v>13.7</v>
      </c>
      <c r="D4622">
        <v>13.8</v>
      </c>
      <c r="E4622">
        <v>13</v>
      </c>
      <c r="F4622">
        <v>1306440</v>
      </c>
      <c r="G4622">
        <v>-4.0800000000000003E-2</v>
      </c>
    </row>
    <row r="4623" spans="1:7" x14ac:dyDescent="0.2">
      <c r="A4623" s="1">
        <v>40740</v>
      </c>
      <c r="B4623">
        <v>13.7</v>
      </c>
      <c r="C4623">
        <v>13.8</v>
      </c>
      <c r="D4623">
        <v>13.8</v>
      </c>
      <c r="E4623">
        <v>13.5</v>
      </c>
      <c r="F4623">
        <v>448760.00000000006</v>
      </c>
      <c r="G4623">
        <v>-6.4999999999999997E-3</v>
      </c>
    </row>
    <row r="4624" spans="1:7" x14ac:dyDescent="0.2">
      <c r="A4624" s="1">
        <v>40739</v>
      </c>
      <c r="B4624">
        <v>13.8</v>
      </c>
      <c r="C4624">
        <v>14</v>
      </c>
      <c r="D4624">
        <v>14.1</v>
      </c>
      <c r="E4624">
        <v>13.5</v>
      </c>
      <c r="F4624">
        <v>2035240</v>
      </c>
      <c r="G4624">
        <v>-1.29E-2</v>
      </c>
    </row>
    <row r="4625" spans="1:7" x14ac:dyDescent="0.2">
      <c r="A4625" s="1">
        <v>40738</v>
      </c>
      <c r="B4625">
        <v>14</v>
      </c>
      <c r="C4625">
        <v>13.9</v>
      </c>
      <c r="D4625">
        <v>14.1</v>
      </c>
      <c r="E4625">
        <v>13.7</v>
      </c>
      <c r="F4625">
        <v>1165560</v>
      </c>
      <c r="G4625">
        <v>0</v>
      </c>
    </row>
    <row r="4626" spans="1:7" x14ac:dyDescent="0.2">
      <c r="A4626" s="1">
        <v>40737</v>
      </c>
      <c r="B4626">
        <v>13.9</v>
      </c>
      <c r="C4626">
        <v>14</v>
      </c>
      <c r="D4626">
        <v>14.1</v>
      </c>
      <c r="E4626">
        <v>13.9</v>
      </c>
      <c r="F4626">
        <v>351560</v>
      </c>
      <c r="G4626">
        <v>-4.3E-3</v>
      </c>
    </row>
    <row r="4627" spans="1:7" x14ac:dyDescent="0.2">
      <c r="A4627" s="1">
        <v>40736</v>
      </c>
      <c r="B4627">
        <v>14</v>
      </c>
      <c r="C4627">
        <v>14.2</v>
      </c>
      <c r="D4627">
        <v>14.6</v>
      </c>
      <c r="E4627">
        <v>13.9</v>
      </c>
      <c r="F4627">
        <v>948960</v>
      </c>
      <c r="G4627">
        <v>-1.41E-2</v>
      </c>
    </row>
    <row r="4628" spans="1:7" x14ac:dyDescent="0.2">
      <c r="A4628" s="1">
        <v>40735</v>
      </c>
      <c r="B4628">
        <v>14.2</v>
      </c>
      <c r="C4628">
        <v>14.9</v>
      </c>
      <c r="D4628">
        <v>15.2</v>
      </c>
      <c r="E4628">
        <v>13.8</v>
      </c>
      <c r="F4628">
        <v>786560</v>
      </c>
      <c r="G4628">
        <v>-4.6300000000000001E-2</v>
      </c>
    </row>
    <row r="4629" spans="1:7" x14ac:dyDescent="0.2">
      <c r="A4629" s="1">
        <v>40734</v>
      </c>
      <c r="B4629">
        <v>14.9</v>
      </c>
      <c r="C4629">
        <v>14.4</v>
      </c>
      <c r="D4629">
        <v>15.7</v>
      </c>
      <c r="E4629">
        <v>14.4</v>
      </c>
      <c r="F4629">
        <v>1267840</v>
      </c>
      <c r="G4629">
        <v>3.6200000000000003E-2</v>
      </c>
    </row>
    <row r="4630" spans="1:7" x14ac:dyDescent="0.2">
      <c r="A4630" s="1">
        <v>40733</v>
      </c>
      <c r="B4630">
        <v>14.4</v>
      </c>
      <c r="C4630">
        <v>14.3</v>
      </c>
      <c r="D4630">
        <v>14.7</v>
      </c>
      <c r="E4630">
        <v>14</v>
      </c>
      <c r="F4630">
        <v>1083810</v>
      </c>
      <c r="G4630">
        <v>4.8999999999999998E-3</v>
      </c>
    </row>
    <row r="4631" spans="1:7" x14ac:dyDescent="0.2">
      <c r="A4631" s="1">
        <v>40732</v>
      </c>
      <c r="B4631">
        <v>14.3</v>
      </c>
      <c r="C4631">
        <v>14.8</v>
      </c>
      <c r="D4631">
        <v>15.6</v>
      </c>
      <c r="E4631">
        <v>13.9</v>
      </c>
      <c r="F4631">
        <v>2962250</v>
      </c>
      <c r="G4631">
        <v>-3.1800000000000002E-2</v>
      </c>
    </row>
    <row r="4632" spans="1:7" x14ac:dyDescent="0.2">
      <c r="A4632" s="1">
        <v>40731</v>
      </c>
      <c r="B4632">
        <v>14.8</v>
      </c>
      <c r="C4632">
        <v>14.8</v>
      </c>
      <c r="D4632">
        <v>15.9</v>
      </c>
      <c r="E4632">
        <v>14.5</v>
      </c>
      <c r="F4632">
        <v>2560090</v>
      </c>
      <c r="G4632">
        <v>0</v>
      </c>
    </row>
    <row r="4633" spans="1:7" x14ac:dyDescent="0.2">
      <c r="A4633" s="1">
        <v>40730</v>
      </c>
      <c r="B4633">
        <v>14.8</v>
      </c>
      <c r="C4633">
        <v>12.9</v>
      </c>
      <c r="D4633">
        <v>16.5</v>
      </c>
      <c r="E4633">
        <v>12.7</v>
      </c>
      <c r="F4633">
        <v>9169240</v>
      </c>
      <c r="G4633">
        <v>0.14480000000000001</v>
      </c>
    </row>
    <row r="4634" spans="1:7" x14ac:dyDescent="0.2">
      <c r="A4634" s="1">
        <v>40729</v>
      </c>
      <c r="B4634">
        <v>12.9</v>
      </c>
      <c r="C4634">
        <v>13.9</v>
      </c>
      <c r="D4634">
        <v>15</v>
      </c>
      <c r="E4634">
        <v>11</v>
      </c>
      <c r="F4634">
        <v>672640</v>
      </c>
      <c r="G4634">
        <v>-6.8500000000000005E-2</v>
      </c>
    </row>
    <row r="4635" spans="1:7" x14ac:dyDescent="0.2">
      <c r="A4635" s="1">
        <v>40728</v>
      </c>
      <c r="B4635">
        <v>13.9</v>
      </c>
      <c r="C4635">
        <v>15.4</v>
      </c>
      <c r="D4635">
        <v>15.5</v>
      </c>
      <c r="E4635">
        <v>13.1</v>
      </c>
      <c r="F4635">
        <v>1463840</v>
      </c>
      <c r="G4635">
        <v>-0.1023</v>
      </c>
    </row>
    <row r="4636" spans="1:7" x14ac:dyDescent="0.2">
      <c r="A4636" s="1">
        <v>40727</v>
      </c>
      <c r="B4636">
        <v>15.4</v>
      </c>
      <c r="C4636">
        <v>15.4</v>
      </c>
      <c r="D4636">
        <v>15.7</v>
      </c>
      <c r="E4636">
        <v>15.3</v>
      </c>
      <c r="F4636">
        <v>1326410</v>
      </c>
      <c r="G4636">
        <v>0</v>
      </c>
    </row>
    <row r="4637" spans="1:7" x14ac:dyDescent="0.2">
      <c r="A4637" s="1">
        <v>40726</v>
      </c>
      <c r="B4637">
        <v>15.4</v>
      </c>
      <c r="C4637">
        <v>15.4</v>
      </c>
      <c r="D4637">
        <v>15.8</v>
      </c>
      <c r="E4637">
        <v>15.3</v>
      </c>
      <c r="F4637">
        <v>875250</v>
      </c>
      <c r="G4637">
        <v>0</v>
      </c>
    </row>
    <row r="4638" spans="1:7" x14ac:dyDescent="0.2">
      <c r="A4638" s="1">
        <v>40725</v>
      </c>
      <c r="B4638">
        <v>15.4</v>
      </c>
      <c r="C4638">
        <v>16.100000000000001</v>
      </c>
      <c r="D4638">
        <v>16.7</v>
      </c>
      <c r="E4638">
        <v>15.3</v>
      </c>
      <c r="F4638">
        <v>931840</v>
      </c>
      <c r="G4638">
        <v>-4.3499999999999997E-2</v>
      </c>
    </row>
    <row r="4639" spans="1:7" x14ac:dyDescent="0.2">
      <c r="A4639" s="1">
        <v>40724</v>
      </c>
      <c r="B4639">
        <v>16.100000000000001</v>
      </c>
      <c r="C4639">
        <v>16.899999999999999</v>
      </c>
      <c r="D4639">
        <v>17</v>
      </c>
      <c r="E4639">
        <v>15.7</v>
      </c>
      <c r="F4639">
        <v>3356160</v>
      </c>
      <c r="G4639">
        <v>-4.4499999999999998E-2</v>
      </c>
    </row>
    <row r="4640" spans="1:7" x14ac:dyDescent="0.2">
      <c r="A4640" s="1">
        <v>40723</v>
      </c>
      <c r="B4640">
        <v>16.899999999999999</v>
      </c>
      <c r="C4640">
        <v>17</v>
      </c>
      <c r="D4640">
        <v>17.2</v>
      </c>
      <c r="E4640">
        <v>16.7</v>
      </c>
      <c r="F4640">
        <v>84160</v>
      </c>
      <c r="G4640">
        <v>-5.8999999999999999E-3</v>
      </c>
    </row>
    <row r="4641" spans="1:7" x14ac:dyDescent="0.2">
      <c r="A4641" s="1">
        <v>40722</v>
      </c>
      <c r="B4641">
        <v>17</v>
      </c>
      <c r="C4641">
        <v>16.8</v>
      </c>
      <c r="D4641">
        <v>17.5</v>
      </c>
      <c r="E4641">
        <v>16.5</v>
      </c>
      <c r="F4641">
        <v>976000</v>
      </c>
      <c r="G4641">
        <v>1.1900000000000001E-2</v>
      </c>
    </row>
    <row r="4642" spans="1:7" x14ac:dyDescent="0.2">
      <c r="A4642" s="1">
        <v>40721</v>
      </c>
      <c r="B4642">
        <v>16.8</v>
      </c>
      <c r="C4642">
        <v>16.5</v>
      </c>
      <c r="D4642">
        <v>18</v>
      </c>
      <c r="E4642">
        <v>15</v>
      </c>
      <c r="F4642">
        <v>1415250</v>
      </c>
      <c r="G4642">
        <v>1.8200000000000001E-2</v>
      </c>
    </row>
    <row r="4643" spans="1:7" x14ac:dyDescent="0.2">
      <c r="A4643" s="1">
        <v>40720</v>
      </c>
      <c r="B4643">
        <v>16.5</v>
      </c>
      <c r="C4643">
        <v>17.5</v>
      </c>
      <c r="D4643">
        <v>17.5</v>
      </c>
      <c r="E4643">
        <v>14</v>
      </c>
      <c r="F4643">
        <v>75250</v>
      </c>
      <c r="G4643">
        <v>-6.0499999999999998E-2</v>
      </c>
    </row>
    <row r="4644" spans="1:7" x14ac:dyDescent="0.2">
      <c r="A4644" s="1">
        <v>40719</v>
      </c>
      <c r="B4644">
        <v>17.5</v>
      </c>
      <c r="C4644">
        <v>17.5</v>
      </c>
      <c r="D4644">
        <v>17.5</v>
      </c>
      <c r="E4644">
        <v>17.5</v>
      </c>
      <c r="F4644">
        <v>6709185.3823197428</v>
      </c>
      <c r="G4644">
        <v>0</v>
      </c>
    </row>
    <row r="4645" spans="1:7" x14ac:dyDescent="0.2">
      <c r="A4645" s="1">
        <v>40718</v>
      </c>
      <c r="B4645">
        <v>17.5</v>
      </c>
      <c r="C4645">
        <v>17.5</v>
      </c>
      <c r="D4645">
        <v>17.5</v>
      </c>
      <c r="E4645">
        <v>17.5</v>
      </c>
      <c r="F4645">
        <v>6709185.3823197428</v>
      </c>
      <c r="G4645">
        <v>0</v>
      </c>
    </row>
    <row r="4646" spans="1:7" x14ac:dyDescent="0.2">
      <c r="A4646" s="1">
        <v>40717</v>
      </c>
      <c r="B4646">
        <v>17.5</v>
      </c>
      <c r="C4646">
        <v>17.5</v>
      </c>
      <c r="D4646">
        <v>17.5</v>
      </c>
      <c r="E4646">
        <v>17.5</v>
      </c>
      <c r="F4646">
        <v>6709185.3823197428</v>
      </c>
      <c r="G4646">
        <v>0</v>
      </c>
    </row>
    <row r="4647" spans="1:7" x14ac:dyDescent="0.2">
      <c r="A4647" s="1">
        <v>40716</v>
      </c>
      <c r="B4647">
        <v>17.5</v>
      </c>
      <c r="C4647">
        <v>17.5</v>
      </c>
      <c r="D4647">
        <v>17.5</v>
      </c>
      <c r="E4647">
        <v>17.5</v>
      </c>
      <c r="F4647">
        <v>6709185.3823197428</v>
      </c>
      <c r="G4647">
        <v>0</v>
      </c>
    </row>
    <row r="4648" spans="1:7" x14ac:dyDescent="0.2">
      <c r="A4648" s="1">
        <v>40715</v>
      </c>
      <c r="B4648">
        <v>17.5</v>
      </c>
      <c r="C4648">
        <v>17.5</v>
      </c>
      <c r="D4648">
        <v>17.5</v>
      </c>
      <c r="E4648">
        <v>17.5</v>
      </c>
      <c r="F4648">
        <v>6709185.3823197428</v>
      </c>
      <c r="G4648">
        <v>0</v>
      </c>
    </row>
    <row r="4649" spans="1:7" x14ac:dyDescent="0.2">
      <c r="A4649" s="1">
        <v>40714</v>
      </c>
      <c r="B4649">
        <v>17.5</v>
      </c>
      <c r="C4649">
        <v>17.5</v>
      </c>
      <c r="D4649">
        <v>17.5</v>
      </c>
      <c r="E4649">
        <v>17.5</v>
      </c>
      <c r="F4649">
        <v>6709185.3823197428</v>
      </c>
      <c r="G4649">
        <v>0</v>
      </c>
    </row>
    <row r="4650" spans="1:7" x14ac:dyDescent="0.2">
      <c r="A4650" s="1">
        <v>40713</v>
      </c>
      <c r="B4650">
        <v>17.5</v>
      </c>
      <c r="C4650">
        <v>16.899999999999999</v>
      </c>
      <c r="D4650">
        <v>18.899999999999999</v>
      </c>
      <c r="E4650">
        <v>16.899999999999999</v>
      </c>
      <c r="F4650">
        <v>543240</v>
      </c>
      <c r="G4650">
        <v>3.6700000000000003E-2</v>
      </c>
    </row>
    <row r="4651" spans="1:7" x14ac:dyDescent="0.2">
      <c r="A4651" s="1">
        <v>40712</v>
      </c>
      <c r="B4651">
        <v>16.899999999999999</v>
      </c>
      <c r="C4651">
        <v>15.7</v>
      </c>
      <c r="D4651">
        <v>17</v>
      </c>
      <c r="E4651">
        <v>15.1</v>
      </c>
      <c r="F4651">
        <v>1919160</v>
      </c>
      <c r="G4651">
        <v>7.7200000000000005E-2</v>
      </c>
    </row>
    <row r="4652" spans="1:7" x14ac:dyDescent="0.2">
      <c r="A4652" s="1">
        <v>40711</v>
      </c>
      <c r="B4652">
        <v>15.7</v>
      </c>
      <c r="C4652">
        <v>17</v>
      </c>
      <c r="D4652">
        <v>18.3</v>
      </c>
      <c r="E4652">
        <v>13</v>
      </c>
      <c r="F4652">
        <v>6734440</v>
      </c>
      <c r="G4652">
        <v>-7.7600000000000002E-2</v>
      </c>
    </row>
    <row r="4653" spans="1:7" x14ac:dyDescent="0.2">
      <c r="A4653" s="1">
        <v>40710</v>
      </c>
      <c r="B4653">
        <v>17</v>
      </c>
      <c r="C4653">
        <v>19.5</v>
      </c>
      <c r="D4653">
        <v>19.899999999999999</v>
      </c>
      <c r="E4653">
        <v>17</v>
      </c>
      <c r="F4653">
        <v>984000</v>
      </c>
      <c r="G4653">
        <v>-0.1278</v>
      </c>
    </row>
    <row r="4654" spans="1:7" x14ac:dyDescent="0.2">
      <c r="A4654" s="1">
        <v>40709</v>
      </c>
      <c r="B4654">
        <v>19.5</v>
      </c>
      <c r="C4654">
        <v>19.3</v>
      </c>
      <c r="D4654">
        <v>20</v>
      </c>
      <c r="E4654">
        <v>19</v>
      </c>
      <c r="F4654">
        <v>1967410</v>
      </c>
      <c r="G4654">
        <v>1.09E-2</v>
      </c>
    </row>
    <row r="4655" spans="1:7" x14ac:dyDescent="0.2">
      <c r="A4655" s="1">
        <v>40708</v>
      </c>
      <c r="B4655">
        <v>19.3</v>
      </c>
      <c r="C4655">
        <v>19.8</v>
      </c>
      <c r="D4655">
        <v>20.5</v>
      </c>
      <c r="E4655">
        <v>18</v>
      </c>
      <c r="F4655">
        <v>578560</v>
      </c>
      <c r="G4655">
        <v>-2.8199999999999999E-2</v>
      </c>
    </row>
    <row r="4656" spans="1:7" x14ac:dyDescent="0.2">
      <c r="A4656" s="1">
        <v>40707</v>
      </c>
      <c r="B4656">
        <v>19.8</v>
      </c>
      <c r="C4656">
        <v>18.5</v>
      </c>
      <c r="D4656">
        <v>24.5</v>
      </c>
      <c r="E4656">
        <v>16</v>
      </c>
      <c r="F4656">
        <v>3083640</v>
      </c>
      <c r="G4656">
        <v>6.9500000000000006E-2</v>
      </c>
    </row>
    <row r="4657" spans="1:7" x14ac:dyDescent="0.2">
      <c r="A4657" s="1">
        <v>40706</v>
      </c>
      <c r="B4657">
        <v>18.5</v>
      </c>
      <c r="C4657">
        <v>14.6</v>
      </c>
      <c r="D4657">
        <v>25</v>
      </c>
      <c r="E4657">
        <v>10.3</v>
      </c>
      <c r="F4657">
        <v>2872610</v>
      </c>
      <c r="G4657">
        <v>0.26619999999999999</v>
      </c>
    </row>
    <row r="4658" spans="1:7" x14ac:dyDescent="0.2">
      <c r="A4658" s="1">
        <v>40705</v>
      </c>
      <c r="B4658">
        <v>14.6</v>
      </c>
      <c r="C4658">
        <v>24</v>
      </c>
      <c r="D4658">
        <v>24</v>
      </c>
      <c r="E4658">
        <v>13</v>
      </c>
      <c r="F4658">
        <v>10602690</v>
      </c>
      <c r="G4658">
        <v>-0.38829999999999998</v>
      </c>
    </row>
    <row r="4659" spans="1:7" x14ac:dyDescent="0.2">
      <c r="A4659" s="1">
        <v>40704</v>
      </c>
      <c r="B4659">
        <v>24</v>
      </c>
      <c r="C4659">
        <v>28.9</v>
      </c>
      <c r="D4659">
        <v>29.4</v>
      </c>
      <c r="E4659">
        <v>20</v>
      </c>
      <c r="F4659">
        <v>1936409.9999999998</v>
      </c>
      <c r="G4659">
        <v>-0.1719</v>
      </c>
    </row>
    <row r="4660" spans="1:7" x14ac:dyDescent="0.2">
      <c r="A4660" s="1">
        <v>40703</v>
      </c>
      <c r="B4660">
        <v>28.9</v>
      </c>
      <c r="C4660">
        <v>29.6</v>
      </c>
      <c r="D4660">
        <v>31.5</v>
      </c>
      <c r="E4660">
        <v>26.1</v>
      </c>
      <c r="F4660">
        <v>5852490</v>
      </c>
      <c r="G4660">
        <v>-2.3E-2</v>
      </c>
    </row>
    <row r="4661" spans="1:7" x14ac:dyDescent="0.2">
      <c r="A4661" s="1">
        <v>40702</v>
      </c>
      <c r="B4661">
        <v>29.6</v>
      </c>
      <c r="C4661">
        <v>23.9</v>
      </c>
      <c r="D4661">
        <v>31.9</v>
      </c>
      <c r="E4661">
        <v>22.2</v>
      </c>
      <c r="F4661">
        <v>9758490</v>
      </c>
      <c r="G4661">
        <v>0.23749999999999999</v>
      </c>
    </row>
    <row r="4662" spans="1:7" x14ac:dyDescent="0.2">
      <c r="A4662" s="1">
        <v>40701</v>
      </c>
      <c r="B4662">
        <v>23.9</v>
      </c>
      <c r="C4662">
        <v>18.5</v>
      </c>
      <c r="D4662">
        <v>24.3</v>
      </c>
      <c r="E4662">
        <v>18.3</v>
      </c>
      <c r="F4662">
        <v>3867840</v>
      </c>
      <c r="G4662">
        <v>0.28949999999999998</v>
      </c>
    </row>
    <row r="4663" spans="1:7" x14ac:dyDescent="0.2">
      <c r="A4663" s="1">
        <v>40700</v>
      </c>
      <c r="B4663">
        <v>18.5</v>
      </c>
      <c r="C4663">
        <v>16.7</v>
      </c>
      <c r="D4663">
        <v>19.2</v>
      </c>
      <c r="E4663">
        <v>16.5</v>
      </c>
      <c r="F4663">
        <v>495810.00000000006</v>
      </c>
      <c r="G4663">
        <v>0.1108</v>
      </c>
    </row>
    <row r="4664" spans="1:7" x14ac:dyDescent="0.2">
      <c r="A4664" s="1">
        <v>40699</v>
      </c>
      <c r="B4664">
        <v>16.7</v>
      </c>
      <c r="C4664">
        <v>18.899999999999999</v>
      </c>
      <c r="D4664">
        <v>19</v>
      </c>
      <c r="E4664">
        <v>16.2</v>
      </c>
      <c r="F4664">
        <v>679840</v>
      </c>
      <c r="G4664">
        <v>-0.1159</v>
      </c>
    </row>
    <row r="4665" spans="1:7" x14ac:dyDescent="0.2">
      <c r="A4665" s="1">
        <v>40698</v>
      </c>
      <c r="B4665">
        <v>18.899999999999999</v>
      </c>
      <c r="C4665">
        <v>14.3</v>
      </c>
      <c r="D4665">
        <v>18.899999999999999</v>
      </c>
      <c r="E4665">
        <v>14</v>
      </c>
      <c r="F4665">
        <v>2135040</v>
      </c>
      <c r="G4665">
        <v>0.32190000000000002</v>
      </c>
    </row>
    <row r="4666" spans="1:7" x14ac:dyDescent="0.2">
      <c r="A4666" s="1">
        <v>40697</v>
      </c>
      <c r="B4666">
        <v>14.3</v>
      </c>
      <c r="C4666">
        <v>10.6</v>
      </c>
      <c r="D4666">
        <v>14.5</v>
      </c>
      <c r="E4666">
        <v>10.6</v>
      </c>
      <c r="F4666">
        <v>7152040</v>
      </c>
      <c r="G4666">
        <v>0.34810000000000002</v>
      </c>
    </row>
    <row r="4667" spans="1:7" x14ac:dyDescent="0.2">
      <c r="A4667" s="1">
        <v>40696</v>
      </c>
      <c r="B4667">
        <v>10.6</v>
      </c>
      <c r="C4667">
        <v>9.6</v>
      </c>
      <c r="D4667">
        <v>10.9</v>
      </c>
      <c r="E4667">
        <v>9.5</v>
      </c>
      <c r="F4667">
        <v>205250</v>
      </c>
      <c r="G4667">
        <v>0.1076</v>
      </c>
    </row>
    <row r="4668" spans="1:7" x14ac:dyDescent="0.2">
      <c r="A4668" s="1">
        <v>40695</v>
      </c>
      <c r="B4668">
        <v>9.6</v>
      </c>
      <c r="C4668">
        <v>8.6999999999999993</v>
      </c>
      <c r="D4668">
        <v>9.6999999999999993</v>
      </c>
      <c r="E4668">
        <v>8.3000000000000007</v>
      </c>
      <c r="F4668">
        <v>2087039.9999999998</v>
      </c>
      <c r="G4668">
        <v>9.5000000000000001E-2</v>
      </c>
    </row>
    <row r="4669" spans="1:7" x14ac:dyDescent="0.2">
      <c r="A4669" s="1">
        <v>40694</v>
      </c>
      <c r="B4669">
        <v>8.6999999999999993</v>
      </c>
      <c r="C4669">
        <v>8.8000000000000007</v>
      </c>
      <c r="D4669">
        <v>9.5</v>
      </c>
      <c r="E4669">
        <v>8.1</v>
      </c>
      <c r="F4669">
        <v>3617410</v>
      </c>
      <c r="G4669">
        <v>-6.7999999999999996E-3</v>
      </c>
    </row>
    <row r="4670" spans="1:7" x14ac:dyDescent="0.2">
      <c r="A4670" s="1">
        <v>40693</v>
      </c>
      <c r="B4670">
        <v>8.8000000000000007</v>
      </c>
      <c r="C4670">
        <v>8.4</v>
      </c>
      <c r="D4670">
        <v>9</v>
      </c>
      <c r="E4670">
        <v>8.3000000000000007</v>
      </c>
      <c r="F4670">
        <v>1202240</v>
      </c>
      <c r="G4670">
        <v>4.3900000000000002E-2</v>
      </c>
    </row>
    <row r="4671" spans="1:7" x14ac:dyDescent="0.2">
      <c r="A4671" s="1">
        <v>40692</v>
      </c>
      <c r="B4671">
        <v>8.4</v>
      </c>
      <c r="C4671">
        <v>8.3000000000000007</v>
      </c>
      <c r="D4671">
        <v>8.5</v>
      </c>
      <c r="E4671">
        <v>8.1</v>
      </c>
      <c r="F4671">
        <v>367010</v>
      </c>
      <c r="G4671">
        <v>1.5699999999999999E-2</v>
      </c>
    </row>
    <row r="4672" spans="1:7" x14ac:dyDescent="0.2">
      <c r="A4672" s="1">
        <v>40691</v>
      </c>
      <c r="B4672">
        <v>8.3000000000000007</v>
      </c>
      <c r="C4672">
        <v>8.5</v>
      </c>
      <c r="D4672">
        <v>8.6999999999999993</v>
      </c>
      <c r="E4672">
        <v>8.1</v>
      </c>
      <c r="F4672">
        <v>306250</v>
      </c>
      <c r="G4672">
        <v>-2.35E-2</v>
      </c>
    </row>
    <row r="4673" spans="1:7" x14ac:dyDescent="0.2">
      <c r="A4673" s="1">
        <v>40690</v>
      </c>
      <c r="B4673">
        <v>8.5</v>
      </c>
      <c r="C4673">
        <v>8.8000000000000007</v>
      </c>
      <c r="D4673">
        <v>8.8000000000000007</v>
      </c>
      <c r="E4673">
        <v>8.5</v>
      </c>
      <c r="F4673">
        <v>620490</v>
      </c>
      <c r="G4673">
        <v>-3.4099999999999998E-2</v>
      </c>
    </row>
    <row r="4674" spans="1:7" x14ac:dyDescent="0.2">
      <c r="A4674" s="1">
        <v>40689</v>
      </c>
      <c r="B4674">
        <v>8.8000000000000007</v>
      </c>
      <c r="C4674">
        <v>8.4</v>
      </c>
      <c r="D4674">
        <v>9</v>
      </c>
      <c r="E4674">
        <v>8</v>
      </c>
      <c r="F4674">
        <v>1862250</v>
      </c>
      <c r="G4674">
        <v>4.7600000000000003E-2</v>
      </c>
    </row>
    <row r="4675" spans="1:7" x14ac:dyDescent="0.2">
      <c r="A4675" s="1">
        <v>40688</v>
      </c>
      <c r="B4675">
        <v>8.4</v>
      </c>
      <c r="C4675">
        <v>7.4</v>
      </c>
      <c r="D4675">
        <v>9.3000000000000007</v>
      </c>
      <c r="E4675">
        <v>7.2</v>
      </c>
      <c r="F4675">
        <v>320250</v>
      </c>
      <c r="G4675">
        <v>0.1321</v>
      </c>
    </row>
    <row r="4676" spans="1:7" x14ac:dyDescent="0.2">
      <c r="A4676" s="1">
        <v>40687</v>
      </c>
      <c r="B4676">
        <v>7.4</v>
      </c>
      <c r="C4676">
        <v>7.2</v>
      </c>
      <c r="D4676">
        <v>7.5</v>
      </c>
      <c r="E4676">
        <v>7</v>
      </c>
      <c r="F4676">
        <v>819840</v>
      </c>
      <c r="G4676">
        <v>3.78E-2</v>
      </c>
    </row>
    <row r="4677" spans="1:7" x14ac:dyDescent="0.2">
      <c r="A4677" s="1">
        <v>40686</v>
      </c>
      <c r="B4677">
        <v>7.2</v>
      </c>
      <c r="C4677">
        <v>6.7</v>
      </c>
      <c r="D4677">
        <v>7.4</v>
      </c>
      <c r="E4677">
        <v>6.7</v>
      </c>
      <c r="F4677">
        <v>987840</v>
      </c>
      <c r="G4677">
        <v>6.88E-2</v>
      </c>
    </row>
    <row r="4678" spans="1:7" x14ac:dyDescent="0.2">
      <c r="A4678" s="1">
        <v>40685</v>
      </c>
      <c r="B4678">
        <v>6.7</v>
      </c>
      <c r="C4678">
        <v>6.1</v>
      </c>
      <c r="D4678">
        <v>6.8</v>
      </c>
      <c r="E4678">
        <v>6</v>
      </c>
      <c r="F4678">
        <v>2076690</v>
      </c>
      <c r="G4678">
        <v>9.3100000000000002E-2</v>
      </c>
    </row>
    <row r="4679" spans="1:7" x14ac:dyDescent="0.2">
      <c r="A4679" s="1">
        <v>40684</v>
      </c>
      <c r="B4679">
        <v>6.1</v>
      </c>
      <c r="C4679">
        <v>5.6</v>
      </c>
      <c r="D4679">
        <v>6.5</v>
      </c>
      <c r="E4679">
        <v>5.6</v>
      </c>
      <c r="F4679">
        <v>342210</v>
      </c>
      <c r="G4679">
        <v>9.4799999999999995E-2</v>
      </c>
    </row>
    <row r="4680" spans="1:7" x14ac:dyDescent="0.2">
      <c r="A4680" s="1">
        <v>40683</v>
      </c>
      <c r="B4680">
        <v>5.6</v>
      </c>
      <c r="C4680">
        <v>6.8</v>
      </c>
      <c r="D4680">
        <v>7.1</v>
      </c>
      <c r="E4680">
        <v>5.6</v>
      </c>
      <c r="F4680">
        <v>2045160</v>
      </c>
      <c r="G4680">
        <v>-0.17910000000000001</v>
      </c>
    </row>
    <row r="4681" spans="1:7" x14ac:dyDescent="0.2">
      <c r="A4681" s="1">
        <v>40682</v>
      </c>
      <c r="B4681">
        <v>6.8</v>
      </c>
      <c r="C4681">
        <v>6.9</v>
      </c>
      <c r="D4681">
        <v>7.3</v>
      </c>
      <c r="E4681">
        <v>6.6</v>
      </c>
      <c r="F4681">
        <v>1075360</v>
      </c>
      <c r="G4681">
        <v>-1.0200000000000001E-2</v>
      </c>
    </row>
    <row r="4682" spans="1:7" x14ac:dyDescent="0.2">
      <c r="A4682" s="1">
        <v>40681</v>
      </c>
      <c r="B4682">
        <v>6.9</v>
      </c>
      <c r="C4682">
        <v>7.2</v>
      </c>
      <c r="D4682">
        <v>7.5</v>
      </c>
      <c r="E4682">
        <v>6.6</v>
      </c>
      <c r="F4682">
        <v>1016000</v>
      </c>
      <c r="G4682">
        <v>-4.3099999999999999E-2</v>
      </c>
    </row>
    <row r="4683" spans="1:7" x14ac:dyDescent="0.2">
      <c r="A4683" s="1">
        <v>40680</v>
      </c>
      <c r="B4683">
        <v>7.2</v>
      </c>
      <c r="C4683">
        <v>8</v>
      </c>
      <c r="D4683">
        <v>8.4</v>
      </c>
      <c r="E4683">
        <v>7</v>
      </c>
      <c r="F4683">
        <v>1237250</v>
      </c>
      <c r="G4683">
        <v>-0.1046</v>
      </c>
    </row>
    <row r="4684" spans="1:7" x14ac:dyDescent="0.2">
      <c r="A4684" s="1">
        <v>40679</v>
      </c>
      <c r="B4684">
        <v>8</v>
      </c>
      <c r="C4684">
        <v>7</v>
      </c>
      <c r="D4684">
        <v>8.5</v>
      </c>
      <c r="E4684">
        <v>6.8</v>
      </c>
      <c r="F4684">
        <v>617960</v>
      </c>
      <c r="G4684">
        <v>0.14879999999999999</v>
      </c>
    </row>
    <row r="4685" spans="1:7" x14ac:dyDescent="0.2">
      <c r="A4685" s="1">
        <v>40678</v>
      </c>
      <c r="B4685">
        <v>7</v>
      </c>
      <c r="C4685">
        <v>7.2</v>
      </c>
      <c r="D4685">
        <v>7.8</v>
      </c>
      <c r="E4685">
        <v>6.2</v>
      </c>
      <c r="F4685">
        <v>549000</v>
      </c>
      <c r="G4685">
        <v>-2.92E-2</v>
      </c>
    </row>
    <row r="4686" spans="1:7" x14ac:dyDescent="0.2">
      <c r="A4686" s="1">
        <v>40677</v>
      </c>
      <c r="B4686">
        <v>7.2</v>
      </c>
      <c r="C4686">
        <v>8.1999999999999993</v>
      </c>
      <c r="D4686">
        <v>8.9</v>
      </c>
      <c r="E4686">
        <v>5.8</v>
      </c>
      <c r="F4686">
        <v>2160210</v>
      </c>
      <c r="G4686">
        <v>-0.122</v>
      </c>
    </row>
    <row r="4687" spans="1:7" x14ac:dyDescent="0.2">
      <c r="A4687" s="1">
        <v>40676</v>
      </c>
      <c r="B4687">
        <v>8.1999999999999993</v>
      </c>
      <c r="C4687">
        <v>6.3</v>
      </c>
      <c r="D4687">
        <v>8.4</v>
      </c>
      <c r="E4687">
        <v>6.3</v>
      </c>
      <c r="F4687">
        <v>0</v>
      </c>
      <c r="G4687">
        <v>0.30159999999999998</v>
      </c>
    </row>
    <row r="4688" spans="1:7" x14ac:dyDescent="0.2">
      <c r="A4688" s="1">
        <v>40675</v>
      </c>
      <c r="B4688">
        <v>6.3</v>
      </c>
      <c r="C4688">
        <v>5.5</v>
      </c>
      <c r="D4688">
        <v>6.5</v>
      </c>
      <c r="E4688">
        <v>5.2</v>
      </c>
      <c r="F4688">
        <v>2283840</v>
      </c>
      <c r="G4688">
        <v>0.14549999999999999</v>
      </c>
    </row>
    <row r="4689" spans="1:7" x14ac:dyDescent="0.2">
      <c r="A4689" s="1">
        <v>40674</v>
      </c>
      <c r="B4689">
        <v>5.5</v>
      </c>
      <c r="C4689">
        <v>5.8</v>
      </c>
      <c r="D4689">
        <v>6.1</v>
      </c>
      <c r="E4689">
        <v>4.5999999999999996</v>
      </c>
      <c r="F4689">
        <v>2996490</v>
      </c>
      <c r="G4689">
        <v>-5.3400000000000003E-2</v>
      </c>
    </row>
    <row r="4690" spans="1:7" x14ac:dyDescent="0.2">
      <c r="A4690" s="1">
        <v>40673</v>
      </c>
      <c r="B4690">
        <v>5.8</v>
      </c>
      <c r="C4690">
        <v>3.8</v>
      </c>
      <c r="D4690">
        <v>6</v>
      </c>
      <c r="E4690">
        <v>3.8</v>
      </c>
      <c r="F4690">
        <v>1236840</v>
      </c>
      <c r="G4690">
        <v>0.52890000000000004</v>
      </c>
    </row>
    <row r="4691" spans="1:7" x14ac:dyDescent="0.2">
      <c r="A4691" s="1">
        <v>40672</v>
      </c>
      <c r="B4691">
        <v>3.8</v>
      </c>
      <c r="C4691">
        <v>3.9</v>
      </c>
      <c r="D4691">
        <v>3.9</v>
      </c>
      <c r="E4691">
        <v>3.7</v>
      </c>
      <c r="F4691">
        <v>599040</v>
      </c>
      <c r="G4691">
        <v>-1.8100000000000002E-2</v>
      </c>
    </row>
    <row r="4692" spans="1:7" x14ac:dyDescent="0.2">
      <c r="A4692" s="1">
        <v>40671</v>
      </c>
      <c r="B4692">
        <v>3.9</v>
      </c>
      <c r="C4692">
        <v>3.6</v>
      </c>
      <c r="D4692">
        <v>3.9</v>
      </c>
      <c r="E4692">
        <v>3.6</v>
      </c>
      <c r="F4692">
        <v>274690</v>
      </c>
      <c r="G4692">
        <v>6.3200000000000006E-2</v>
      </c>
    </row>
    <row r="4693" spans="1:7" x14ac:dyDescent="0.2">
      <c r="A4693" s="1">
        <v>40670</v>
      </c>
      <c r="B4693">
        <v>3.6</v>
      </c>
      <c r="C4693">
        <v>3.5</v>
      </c>
      <c r="D4693">
        <v>3.7</v>
      </c>
      <c r="E4693">
        <v>3.4</v>
      </c>
      <c r="F4693">
        <v>1479889.9999999998</v>
      </c>
      <c r="G4693">
        <v>5.5100000000000003E-2</v>
      </c>
    </row>
    <row r="4694" spans="1:7" x14ac:dyDescent="0.2">
      <c r="A4694" s="1">
        <v>40669</v>
      </c>
      <c r="B4694">
        <v>3.5</v>
      </c>
      <c r="C4694">
        <v>3.3</v>
      </c>
      <c r="D4694">
        <v>3.6</v>
      </c>
      <c r="E4694">
        <v>3.3</v>
      </c>
      <c r="F4694">
        <v>46040</v>
      </c>
      <c r="G4694">
        <v>3.5999999999999997E-2</v>
      </c>
    </row>
    <row r="4695" spans="1:7" x14ac:dyDescent="0.2">
      <c r="A4695" s="1">
        <v>40668</v>
      </c>
      <c r="B4695">
        <v>3.3</v>
      </c>
      <c r="C4695">
        <v>3.4</v>
      </c>
      <c r="D4695">
        <v>3.5</v>
      </c>
      <c r="E4695">
        <v>3.3</v>
      </c>
      <c r="F4695">
        <v>537250</v>
      </c>
      <c r="G4695">
        <v>-2.35E-2</v>
      </c>
    </row>
    <row r="4696" spans="1:7" x14ac:dyDescent="0.2">
      <c r="A4696" s="1">
        <v>40667</v>
      </c>
      <c r="B4696">
        <v>3.4</v>
      </c>
      <c r="C4696">
        <v>3.4</v>
      </c>
      <c r="D4696">
        <v>3.6</v>
      </c>
      <c r="E4696">
        <v>3.3</v>
      </c>
      <c r="F4696">
        <v>483840.00000000006</v>
      </c>
      <c r="G4696">
        <v>0</v>
      </c>
    </row>
    <row r="4697" spans="1:7" x14ac:dyDescent="0.2">
      <c r="A4697" s="1">
        <v>40666</v>
      </c>
      <c r="B4697">
        <v>3.4</v>
      </c>
      <c r="C4697">
        <v>3.2</v>
      </c>
      <c r="D4697">
        <v>3.5</v>
      </c>
      <c r="E4697">
        <v>3.1</v>
      </c>
      <c r="F4697">
        <v>1556640.0000000002</v>
      </c>
      <c r="G4697">
        <v>6.5600000000000006E-2</v>
      </c>
    </row>
    <row r="4698" spans="1:7" x14ac:dyDescent="0.2">
      <c r="A4698" s="1">
        <v>40665</v>
      </c>
      <c r="B4698">
        <v>3.2</v>
      </c>
      <c r="C4698">
        <v>3</v>
      </c>
      <c r="D4698">
        <v>3.5</v>
      </c>
      <c r="E4698">
        <v>3</v>
      </c>
      <c r="F4698">
        <v>604890</v>
      </c>
      <c r="G4698">
        <v>5.6099999999999997E-2</v>
      </c>
    </row>
    <row r="4699" spans="1:7" x14ac:dyDescent="0.2">
      <c r="A4699" s="1">
        <v>40664</v>
      </c>
      <c r="B4699">
        <v>3</v>
      </c>
      <c r="C4699">
        <v>3.5</v>
      </c>
      <c r="D4699">
        <v>3.9</v>
      </c>
      <c r="E4699">
        <v>2.5</v>
      </c>
      <c r="F4699">
        <v>3524290.0000000005</v>
      </c>
      <c r="G4699">
        <v>-0.1343</v>
      </c>
    </row>
    <row r="4700" spans="1:7" x14ac:dyDescent="0.2">
      <c r="A4700" s="1">
        <v>40663</v>
      </c>
      <c r="B4700">
        <v>3.5</v>
      </c>
      <c r="C4700">
        <v>2.9</v>
      </c>
      <c r="D4700">
        <v>4.2</v>
      </c>
      <c r="E4700">
        <v>2.8</v>
      </c>
      <c r="F4700">
        <v>2813490.0000000005</v>
      </c>
      <c r="G4700">
        <v>0.21529999999999999</v>
      </c>
    </row>
    <row r="4701" spans="1:7" x14ac:dyDescent="0.2">
      <c r="A4701" s="1">
        <v>40662</v>
      </c>
      <c r="B4701">
        <v>2.9</v>
      </c>
      <c r="C4701">
        <v>2.2000000000000002</v>
      </c>
      <c r="D4701">
        <v>3</v>
      </c>
      <c r="E4701">
        <v>2.2000000000000002</v>
      </c>
      <c r="F4701">
        <v>3339640</v>
      </c>
      <c r="G4701">
        <v>0.30320000000000003</v>
      </c>
    </row>
    <row r="4702" spans="1:7" x14ac:dyDescent="0.2">
      <c r="A4702" s="1">
        <v>40661</v>
      </c>
      <c r="B4702">
        <v>2.2000000000000002</v>
      </c>
      <c r="C4702">
        <v>1.9</v>
      </c>
      <c r="D4702">
        <v>2.7</v>
      </c>
      <c r="E4702">
        <v>1.7</v>
      </c>
      <c r="F4702">
        <v>2405760</v>
      </c>
      <c r="G4702">
        <v>0.16320000000000001</v>
      </c>
    </row>
    <row r="4703" spans="1:7" x14ac:dyDescent="0.2">
      <c r="A4703" s="1">
        <v>40660</v>
      </c>
      <c r="B4703">
        <v>1.9</v>
      </c>
      <c r="C4703">
        <v>1.8</v>
      </c>
      <c r="D4703">
        <v>2</v>
      </c>
      <c r="E4703">
        <v>1.7</v>
      </c>
      <c r="F4703">
        <v>198360</v>
      </c>
      <c r="G4703">
        <v>6.1499999999999999E-2</v>
      </c>
    </row>
    <row r="4704" spans="1:7" x14ac:dyDescent="0.2">
      <c r="A4704" s="1">
        <v>40659</v>
      </c>
      <c r="B4704">
        <v>1.8</v>
      </c>
      <c r="C4704">
        <v>1.6</v>
      </c>
      <c r="D4704">
        <v>1.8</v>
      </c>
      <c r="E4704">
        <v>1.5</v>
      </c>
      <c r="F4704">
        <v>120250</v>
      </c>
      <c r="G4704">
        <v>0.1474</v>
      </c>
    </row>
    <row r="4705" spans="1:7" x14ac:dyDescent="0.2">
      <c r="A4705" s="1">
        <v>40658</v>
      </c>
      <c r="B4705">
        <v>1.6</v>
      </c>
      <c r="C4705">
        <v>1.6</v>
      </c>
      <c r="D4705">
        <v>1.7</v>
      </c>
      <c r="E4705">
        <v>1.5</v>
      </c>
      <c r="F4705">
        <v>633090</v>
      </c>
      <c r="G4705">
        <v>-4.2900000000000001E-2</v>
      </c>
    </row>
    <row r="4706" spans="1:7" x14ac:dyDescent="0.2">
      <c r="A4706" s="1">
        <v>40657</v>
      </c>
      <c r="B4706">
        <v>1.6</v>
      </c>
      <c r="C4706">
        <v>1.7</v>
      </c>
      <c r="D4706">
        <v>2</v>
      </c>
      <c r="E4706">
        <v>1.6</v>
      </c>
      <c r="F4706">
        <v>1163160</v>
      </c>
      <c r="G4706">
        <v>-4.1200000000000001E-2</v>
      </c>
    </row>
    <row r="4707" spans="1:7" x14ac:dyDescent="0.2">
      <c r="A4707" s="1">
        <v>40656</v>
      </c>
      <c r="B4707">
        <v>1.7</v>
      </c>
      <c r="C4707">
        <v>1.4</v>
      </c>
      <c r="D4707">
        <v>2</v>
      </c>
      <c r="E4707">
        <v>1.3</v>
      </c>
      <c r="F4707">
        <v>4130440.0000000005</v>
      </c>
      <c r="G4707">
        <v>0.20569999999999999</v>
      </c>
    </row>
    <row r="4708" spans="1:7" x14ac:dyDescent="0.2">
      <c r="A4708" s="1">
        <v>40655</v>
      </c>
      <c r="B4708">
        <v>1.4</v>
      </c>
      <c r="C4708">
        <v>1.2</v>
      </c>
      <c r="D4708">
        <v>1.4</v>
      </c>
      <c r="E4708">
        <v>1.2</v>
      </c>
      <c r="F4708">
        <v>1655640</v>
      </c>
      <c r="G4708">
        <v>0.1653</v>
      </c>
    </row>
    <row r="4709" spans="1:7" x14ac:dyDescent="0.2">
      <c r="A4709" s="1">
        <v>40654</v>
      </c>
      <c r="B4709">
        <v>1.2</v>
      </c>
      <c r="C4709">
        <v>1.1000000000000001</v>
      </c>
      <c r="D4709">
        <v>1.2</v>
      </c>
      <c r="E4709">
        <v>1.1000000000000001</v>
      </c>
      <c r="F4709">
        <v>1179000</v>
      </c>
      <c r="G4709">
        <v>6.1400000000000003E-2</v>
      </c>
    </row>
    <row r="4710" spans="1:7" x14ac:dyDescent="0.2">
      <c r="A4710" s="1">
        <v>40653</v>
      </c>
      <c r="B4710">
        <v>1.1000000000000001</v>
      </c>
      <c r="C4710">
        <v>1.2</v>
      </c>
      <c r="D4710">
        <v>1.2</v>
      </c>
      <c r="E4710">
        <v>1.1000000000000001</v>
      </c>
      <c r="F4710">
        <v>747250</v>
      </c>
      <c r="G4710">
        <v>-0.05</v>
      </c>
    </row>
    <row r="4711" spans="1:7" x14ac:dyDescent="0.2">
      <c r="A4711" s="1">
        <v>40652</v>
      </c>
      <c r="B4711">
        <v>1.2</v>
      </c>
      <c r="C4711">
        <v>1.2</v>
      </c>
      <c r="D4711">
        <v>1.2</v>
      </c>
      <c r="E4711">
        <v>1.1000000000000001</v>
      </c>
      <c r="F4711">
        <v>703360</v>
      </c>
      <c r="G4711">
        <v>0</v>
      </c>
    </row>
    <row r="4712" spans="1:7" x14ac:dyDescent="0.2">
      <c r="A4712" s="1">
        <v>40651</v>
      </c>
      <c r="B4712">
        <v>1.2</v>
      </c>
      <c r="C4712">
        <v>1.1000000000000001</v>
      </c>
      <c r="D4712">
        <v>1.2</v>
      </c>
      <c r="E4712">
        <v>1.1000000000000001</v>
      </c>
      <c r="F4712">
        <v>1319040</v>
      </c>
      <c r="G4712">
        <v>0</v>
      </c>
    </row>
    <row r="4713" spans="1:7" x14ac:dyDescent="0.2">
      <c r="A4713" s="1">
        <v>40650</v>
      </c>
      <c r="B4713">
        <v>1.1000000000000001</v>
      </c>
      <c r="C4713">
        <v>1</v>
      </c>
      <c r="D4713">
        <v>1.1000000000000001</v>
      </c>
      <c r="E4713">
        <v>1</v>
      </c>
      <c r="F4713">
        <v>557290</v>
      </c>
      <c r="G4713">
        <v>5.7099999999999998E-2</v>
      </c>
    </row>
    <row r="4714" spans="1:7" x14ac:dyDescent="0.2">
      <c r="A4714" s="1">
        <v>40649</v>
      </c>
      <c r="B4714">
        <v>1</v>
      </c>
      <c r="C4714">
        <v>1</v>
      </c>
      <c r="D4714">
        <v>1.1000000000000001</v>
      </c>
      <c r="E4714">
        <v>1</v>
      </c>
      <c r="F4714">
        <v>2511690</v>
      </c>
      <c r="G4714">
        <v>6.0699999999999997E-2</v>
      </c>
    </row>
    <row r="4715" spans="1:7" x14ac:dyDescent="0.2">
      <c r="A4715" s="1">
        <v>40648</v>
      </c>
      <c r="B4715">
        <v>1</v>
      </c>
      <c r="C4715">
        <v>1</v>
      </c>
      <c r="D4715">
        <v>1.1000000000000001</v>
      </c>
      <c r="E4715">
        <v>0.9</v>
      </c>
      <c r="F4715">
        <v>1559610</v>
      </c>
      <c r="G4715">
        <v>0</v>
      </c>
    </row>
    <row r="4716" spans="1:7" x14ac:dyDescent="0.2">
      <c r="A4716" s="1">
        <v>40647</v>
      </c>
      <c r="B4716">
        <v>1</v>
      </c>
      <c r="C4716">
        <v>0.9</v>
      </c>
      <c r="D4716">
        <v>1</v>
      </c>
      <c r="E4716">
        <v>0.9</v>
      </c>
      <c r="F4716">
        <v>342210</v>
      </c>
      <c r="G4716">
        <v>8.4000000000000005E-2</v>
      </c>
    </row>
    <row r="4717" spans="1:7" x14ac:dyDescent="0.2">
      <c r="A4717" s="1">
        <v>40646</v>
      </c>
      <c r="B4717">
        <v>0.9</v>
      </c>
      <c r="C4717">
        <v>0.9</v>
      </c>
      <c r="D4717">
        <v>1</v>
      </c>
      <c r="E4717">
        <v>0.9</v>
      </c>
      <c r="F4717">
        <v>1736000</v>
      </c>
      <c r="G4717">
        <v>7.2700000000000001E-2</v>
      </c>
    </row>
    <row r="4718" spans="1:7" x14ac:dyDescent="0.2">
      <c r="A4718" s="1">
        <v>40645</v>
      </c>
      <c r="B4718">
        <v>0.9</v>
      </c>
      <c r="C4718">
        <v>0.8</v>
      </c>
      <c r="D4718">
        <v>0.9</v>
      </c>
      <c r="E4718">
        <v>0.8</v>
      </c>
      <c r="F4718">
        <v>2033640</v>
      </c>
      <c r="G4718">
        <v>0.1169</v>
      </c>
    </row>
    <row r="4719" spans="1:7" x14ac:dyDescent="0.2">
      <c r="A4719" s="1">
        <v>40644</v>
      </c>
      <c r="B4719">
        <v>0.8</v>
      </c>
      <c r="C4719">
        <v>0.7</v>
      </c>
      <c r="D4719">
        <v>0.8</v>
      </c>
      <c r="E4719">
        <v>0.7</v>
      </c>
      <c r="F4719">
        <v>952250</v>
      </c>
      <c r="G4719">
        <v>0</v>
      </c>
    </row>
    <row r="4720" spans="1:7" x14ac:dyDescent="0.2">
      <c r="A4720" s="1">
        <v>40643</v>
      </c>
      <c r="B4720">
        <v>0.7</v>
      </c>
      <c r="C4720">
        <v>0.7</v>
      </c>
      <c r="D4720">
        <v>0.8</v>
      </c>
      <c r="E4720">
        <v>0.7</v>
      </c>
      <c r="F4720">
        <v>187250</v>
      </c>
      <c r="G4720">
        <v>0</v>
      </c>
    </row>
    <row r="4721" spans="1:7" x14ac:dyDescent="0.2">
      <c r="A4721" s="1">
        <v>40642</v>
      </c>
      <c r="B4721">
        <v>0.7</v>
      </c>
      <c r="C4721">
        <v>0.8</v>
      </c>
      <c r="D4721">
        <v>0.8</v>
      </c>
      <c r="E4721">
        <v>0.7</v>
      </c>
      <c r="F4721">
        <v>145440</v>
      </c>
      <c r="G4721">
        <v>0</v>
      </c>
    </row>
    <row r="4722" spans="1:7" x14ac:dyDescent="0.2">
      <c r="A4722" s="1">
        <v>40641</v>
      </c>
      <c r="B4722">
        <v>0.8</v>
      </c>
      <c r="C4722">
        <v>0.8</v>
      </c>
      <c r="D4722">
        <v>0.8</v>
      </c>
      <c r="E4722">
        <v>0.7</v>
      </c>
      <c r="F4722">
        <v>382410</v>
      </c>
      <c r="G4722">
        <v>0</v>
      </c>
    </row>
    <row r="4723" spans="1:7" x14ac:dyDescent="0.2">
      <c r="A4723" s="1">
        <v>40640</v>
      </c>
      <c r="B4723">
        <v>0.8</v>
      </c>
      <c r="C4723">
        <v>0.7</v>
      </c>
      <c r="D4723">
        <v>0.8</v>
      </c>
      <c r="E4723">
        <v>0.7</v>
      </c>
      <c r="F4723">
        <v>898890</v>
      </c>
      <c r="G4723">
        <v>0</v>
      </c>
    </row>
    <row r="4724" spans="1:7" x14ac:dyDescent="0.2">
      <c r="A4724" s="1">
        <v>40639</v>
      </c>
      <c r="B4724">
        <v>0.7</v>
      </c>
      <c r="C4724">
        <v>0.7</v>
      </c>
      <c r="D4724">
        <v>0.8</v>
      </c>
      <c r="E4724">
        <v>0.7</v>
      </c>
      <c r="F4724">
        <v>609000</v>
      </c>
      <c r="G4724">
        <v>0</v>
      </c>
    </row>
    <row r="4725" spans="1:7" x14ac:dyDescent="0.2">
      <c r="A4725" s="1">
        <v>40638</v>
      </c>
      <c r="B4725">
        <v>0.7</v>
      </c>
      <c r="C4725">
        <v>0.7</v>
      </c>
      <c r="D4725">
        <v>0.7</v>
      </c>
      <c r="E4725">
        <v>0.6</v>
      </c>
      <c r="F4725">
        <v>710290</v>
      </c>
      <c r="G4725">
        <v>0</v>
      </c>
    </row>
    <row r="4726" spans="1:7" x14ac:dyDescent="0.2">
      <c r="A4726" s="1">
        <v>40637</v>
      </c>
      <c r="B4726">
        <v>0.7</v>
      </c>
      <c r="C4726">
        <v>0.8</v>
      </c>
      <c r="D4726">
        <v>0.8</v>
      </c>
      <c r="E4726">
        <v>0.6</v>
      </c>
      <c r="F4726">
        <v>498560</v>
      </c>
      <c r="G4726">
        <v>-0.12709999999999999</v>
      </c>
    </row>
    <row r="4727" spans="1:7" x14ac:dyDescent="0.2">
      <c r="A4727" s="1">
        <v>40636</v>
      </c>
      <c r="B4727">
        <v>0.8</v>
      </c>
      <c r="C4727">
        <v>0.8</v>
      </c>
      <c r="D4727">
        <v>0.8</v>
      </c>
      <c r="E4727">
        <v>0.8</v>
      </c>
      <c r="F4727">
        <v>365490</v>
      </c>
      <c r="G4727">
        <v>0</v>
      </c>
    </row>
    <row r="4728" spans="1:7" x14ac:dyDescent="0.2">
      <c r="A4728" s="1">
        <v>40635</v>
      </c>
      <c r="B4728">
        <v>0.8</v>
      </c>
      <c r="C4728">
        <v>0.8</v>
      </c>
      <c r="D4728">
        <v>0.8</v>
      </c>
      <c r="E4728">
        <v>0.8</v>
      </c>
      <c r="F4728">
        <v>122010.00000000001</v>
      </c>
      <c r="G4728">
        <v>0</v>
      </c>
    </row>
    <row r="4729" spans="1:7" x14ac:dyDescent="0.2">
      <c r="A4729" s="1">
        <v>40634</v>
      </c>
      <c r="B4729">
        <v>0.8</v>
      </c>
      <c r="C4729">
        <v>0.8</v>
      </c>
      <c r="D4729">
        <v>0.8</v>
      </c>
      <c r="E4729">
        <v>0.8</v>
      </c>
      <c r="F4729">
        <v>60610</v>
      </c>
      <c r="G4729">
        <v>0</v>
      </c>
    </row>
    <row r="4730" spans="1:7" x14ac:dyDescent="0.2">
      <c r="A4730" s="1">
        <v>40633</v>
      </c>
      <c r="B4730">
        <v>0.8</v>
      </c>
      <c r="C4730">
        <v>0.8</v>
      </c>
      <c r="D4730">
        <v>0.8</v>
      </c>
      <c r="E4730">
        <v>0.8</v>
      </c>
      <c r="F4730">
        <v>605440</v>
      </c>
      <c r="G4730">
        <v>0</v>
      </c>
    </row>
    <row r="4731" spans="1:7" x14ac:dyDescent="0.2">
      <c r="A4731" s="1">
        <v>40632</v>
      </c>
      <c r="B4731">
        <v>0.8</v>
      </c>
      <c r="C4731">
        <v>0.8</v>
      </c>
      <c r="D4731">
        <v>0.8</v>
      </c>
      <c r="E4731">
        <v>0.8</v>
      </c>
      <c r="F4731">
        <v>70840</v>
      </c>
      <c r="G4731">
        <v>0</v>
      </c>
    </row>
    <row r="4732" spans="1:7" x14ac:dyDescent="0.2">
      <c r="A4732" s="1">
        <v>40631</v>
      </c>
      <c r="B4732">
        <v>0.8</v>
      </c>
      <c r="C4732">
        <v>0.8</v>
      </c>
      <c r="D4732">
        <v>0.8</v>
      </c>
      <c r="E4732">
        <v>0.8</v>
      </c>
      <c r="F4732">
        <v>92840</v>
      </c>
      <c r="G4732">
        <v>0</v>
      </c>
    </row>
    <row r="4733" spans="1:7" x14ac:dyDescent="0.2">
      <c r="A4733" s="1">
        <v>40630</v>
      </c>
      <c r="B4733">
        <v>0.8</v>
      </c>
      <c r="C4733">
        <v>0.8</v>
      </c>
      <c r="D4733">
        <v>0.9</v>
      </c>
      <c r="E4733">
        <v>0.8</v>
      </c>
      <c r="F4733">
        <v>716490</v>
      </c>
      <c r="G4733">
        <v>0</v>
      </c>
    </row>
    <row r="4734" spans="1:7" x14ac:dyDescent="0.2">
      <c r="A4734" s="1">
        <v>40629</v>
      </c>
      <c r="B4734">
        <v>0.8</v>
      </c>
      <c r="C4734">
        <v>0.9</v>
      </c>
      <c r="D4734">
        <v>0.9</v>
      </c>
      <c r="E4734">
        <v>0.8</v>
      </c>
      <c r="F4734">
        <v>181560</v>
      </c>
      <c r="G4734">
        <v>0</v>
      </c>
    </row>
    <row r="4735" spans="1:7" x14ac:dyDescent="0.2">
      <c r="A4735" s="1">
        <v>40628</v>
      </c>
      <c r="B4735">
        <v>0.9</v>
      </c>
      <c r="C4735">
        <v>0.9</v>
      </c>
      <c r="D4735">
        <v>0.9</v>
      </c>
      <c r="E4735">
        <v>0.8</v>
      </c>
      <c r="F4735">
        <v>893760</v>
      </c>
      <c r="G4735">
        <v>0</v>
      </c>
    </row>
    <row r="4736" spans="1:7" x14ac:dyDescent="0.2">
      <c r="A4736" s="1">
        <v>40627</v>
      </c>
      <c r="B4736">
        <v>0.9</v>
      </c>
      <c r="C4736">
        <v>0.9</v>
      </c>
      <c r="D4736">
        <v>0.9</v>
      </c>
      <c r="E4736">
        <v>0.9</v>
      </c>
      <c r="F4736">
        <v>395240</v>
      </c>
      <c r="G4736">
        <v>0</v>
      </c>
    </row>
    <row r="4737" spans="1:7" x14ac:dyDescent="0.2">
      <c r="A4737" s="1">
        <v>40626</v>
      </c>
      <c r="B4737">
        <v>0.9</v>
      </c>
      <c r="C4737">
        <v>0.8</v>
      </c>
      <c r="D4737">
        <v>0.9</v>
      </c>
      <c r="E4737">
        <v>0.8</v>
      </c>
      <c r="F4737">
        <v>14010</v>
      </c>
      <c r="G4737">
        <v>0</v>
      </c>
    </row>
    <row r="4738" spans="1:7" x14ac:dyDescent="0.2">
      <c r="A4738" s="1">
        <v>40625</v>
      </c>
      <c r="B4738">
        <v>0.8</v>
      </c>
      <c r="C4738">
        <v>0.8</v>
      </c>
      <c r="D4738">
        <v>0.9</v>
      </c>
      <c r="E4738">
        <v>0.8</v>
      </c>
      <c r="F4738">
        <v>344760</v>
      </c>
      <c r="G4738">
        <v>0</v>
      </c>
    </row>
    <row r="4739" spans="1:7" x14ac:dyDescent="0.2">
      <c r="A4739" s="1">
        <v>40624</v>
      </c>
      <c r="B4739">
        <v>0.8</v>
      </c>
      <c r="C4739">
        <v>0.8</v>
      </c>
      <c r="D4739">
        <v>0.8</v>
      </c>
      <c r="E4739">
        <v>0.7</v>
      </c>
      <c r="F4739">
        <v>182250</v>
      </c>
      <c r="G4739">
        <v>6.59E-2</v>
      </c>
    </row>
    <row r="4740" spans="1:7" x14ac:dyDescent="0.2">
      <c r="A4740" s="1">
        <v>40623</v>
      </c>
      <c r="B4740">
        <v>0.8</v>
      </c>
      <c r="C4740">
        <v>0.7</v>
      </c>
      <c r="D4740">
        <v>0.8</v>
      </c>
      <c r="E4740">
        <v>0.7</v>
      </c>
      <c r="F4740">
        <v>259000</v>
      </c>
      <c r="G4740">
        <v>0</v>
      </c>
    </row>
    <row r="4741" spans="1:7" x14ac:dyDescent="0.2">
      <c r="A4741" s="1">
        <v>40622</v>
      </c>
      <c r="B4741">
        <v>0.7</v>
      </c>
      <c r="C4741">
        <v>0.8</v>
      </c>
      <c r="D4741">
        <v>0.8</v>
      </c>
      <c r="E4741">
        <v>0.7</v>
      </c>
      <c r="F4741">
        <v>477240</v>
      </c>
      <c r="G4741">
        <v>0</v>
      </c>
    </row>
    <row r="4742" spans="1:7" x14ac:dyDescent="0.2">
      <c r="A4742" s="1">
        <v>40621</v>
      </c>
      <c r="B4742">
        <v>0.8</v>
      </c>
      <c r="C4742">
        <v>0.8</v>
      </c>
      <c r="D4742">
        <v>0.8</v>
      </c>
      <c r="E4742">
        <v>0.7</v>
      </c>
      <c r="F4742">
        <v>869440.00000000012</v>
      </c>
      <c r="G4742">
        <v>-6.3100000000000003E-2</v>
      </c>
    </row>
    <row r="4743" spans="1:7" x14ac:dyDescent="0.2">
      <c r="A4743" s="1">
        <v>40620</v>
      </c>
      <c r="B4743">
        <v>0.8</v>
      </c>
      <c r="C4743">
        <v>0.8</v>
      </c>
      <c r="D4743">
        <v>0.9</v>
      </c>
      <c r="E4743">
        <v>0.7</v>
      </c>
      <c r="F4743">
        <v>327290</v>
      </c>
      <c r="G4743">
        <v>0</v>
      </c>
    </row>
    <row r="4744" spans="1:7" x14ac:dyDescent="0.2">
      <c r="A4744" s="1">
        <v>40619</v>
      </c>
      <c r="B4744">
        <v>0.8</v>
      </c>
      <c r="C4744">
        <v>0.9</v>
      </c>
      <c r="D4744">
        <v>0.9</v>
      </c>
      <c r="E4744">
        <v>0.8</v>
      </c>
      <c r="F4744">
        <v>114560</v>
      </c>
      <c r="G4744">
        <v>0</v>
      </c>
    </row>
    <row r="4745" spans="1:7" x14ac:dyDescent="0.2">
      <c r="A4745" s="1">
        <v>40618</v>
      </c>
      <c r="B4745">
        <v>0.9</v>
      </c>
      <c r="C4745">
        <v>0.9</v>
      </c>
      <c r="D4745">
        <v>0.9</v>
      </c>
      <c r="E4745">
        <v>0.8</v>
      </c>
      <c r="F4745">
        <v>737490</v>
      </c>
      <c r="G4745">
        <v>0</v>
      </c>
    </row>
    <row r="4746" spans="1:7" x14ac:dyDescent="0.2">
      <c r="A4746" s="1">
        <v>40617</v>
      </c>
      <c r="B4746">
        <v>0.9</v>
      </c>
      <c r="C4746">
        <v>0.9</v>
      </c>
      <c r="D4746">
        <v>0.9</v>
      </c>
      <c r="E4746">
        <v>0.9</v>
      </c>
      <c r="F4746">
        <v>199290</v>
      </c>
      <c r="G4746">
        <v>0</v>
      </c>
    </row>
    <row r="4747" spans="1:7" x14ac:dyDescent="0.2">
      <c r="A4747" s="1">
        <v>40616</v>
      </c>
      <c r="B4747">
        <v>0.9</v>
      </c>
      <c r="C4747">
        <v>0.9</v>
      </c>
      <c r="D4747">
        <v>0.9</v>
      </c>
      <c r="E4747">
        <v>0.9</v>
      </c>
      <c r="F4747">
        <v>142290</v>
      </c>
      <c r="G4747">
        <v>0</v>
      </c>
    </row>
    <row r="4748" spans="1:7" x14ac:dyDescent="0.2">
      <c r="A4748" s="1">
        <v>40615</v>
      </c>
      <c r="B4748">
        <v>0.9</v>
      </c>
      <c r="C4748">
        <v>0.9</v>
      </c>
      <c r="D4748">
        <v>0.9</v>
      </c>
      <c r="E4748">
        <v>0.9</v>
      </c>
      <c r="F4748">
        <v>43560</v>
      </c>
      <c r="G4748">
        <v>0</v>
      </c>
    </row>
    <row r="4749" spans="1:7" x14ac:dyDescent="0.2">
      <c r="A4749" s="1">
        <v>40614</v>
      </c>
      <c r="B4749">
        <v>0.9</v>
      </c>
      <c r="C4749">
        <v>0.9</v>
      </c>
      <c r="D4749">
        <v>0.9</v>
      </c>
      <c r="E4749">
        <v>0.9</v>
      </c>
      <c r="F4749">
        <v>395240</v>
      </c>
      <c r="G4749">
        <v>0</v>
      </c>
    </row>
    <row r="4750" spans="1:7" x14ac:dyDescent="0.2">
      <c r="A4750" s="1">
        <v>40613</v>
      </c>
      <c r="B4750">
        <v>0.9</v>
      </c>
      <c r="C4750">
        <v>0.9</v>
      </c>
      <c r="D4750">
        <v>0.9</v>
      </c>
      <c r="E4750">
        <v>0.9</v>
      </c>
      <c r="F4750">
        <v>272290</v>
      </c>
      <c r="G4750">
        <v>-5.67E-2</v>
      </c>
    </row>
    <row r="4751" spans="1:7" x14ac:dyDescent="0.2">
      <c r="A4751" s="1">
        <v>40612</v>
      </c>
      <c r="B4751">
        <v>0.9</v>
      </c>
      <c r="C4751">
        <v>0.9</v>
      </c>
      <c r="D4751">
        <v>0.9</v>
      </c>
      <c r="E4751">
        <v>0.8</v>
      </c>
      <c r="F4751">
        <v>771689.99999999988</v>
      </c>
      <c r="G4751">
        <v>7.9100000000000004E-2</v>
      </c>
    </row>
    <row r="4752" spans="1:7" x14ac:dyDescent="0.2">
      <c r="A4752" s="1">
        <v>40611</v>
      </c>
      <c r="B4752">
        <v>0.9</v>
      </c>
      <c r="C4752">
        <v>0.9</v>
      </c>
      <c r="D4752">
        <v>0.9</v>
      </c>
      <c r="E4752">
        <v>0.9</v>
      </c>
      <c r="F4752">
        <v>250250</v>
      </c>
      <c r="G4752">
        <v>0</v>
      </c>
    </row>
    <row r="4753" spans="1:7" x14ac:dyDescent="0.2">
      <c r="A4753" s="1">
        <v>40610</v>
      </c>
      <c r="B4753">
        <v>0.9</v>
      </c>
      <c r="C4753">
        <v>0.9</v>
      </c>
      <c r="D4753">
        <v>0.9</v>
      </c>
      <c r="E4753">
        <v>0.9</v>
      </c>
      <c r="F4753">
        <v>240090</v>
      </c>
      <c r="G4753">
        <v>0</v>
      </c>
    </row>
    <row r="4754" spans="1:7" x14ac:dyDescent="0.2">
      <c r="A4754" s="1">
        <v>40609</v>
      </c>
      <c r="B4754">
        <v>0.9</v>
      </c>
      <c r="C4754">
        <v>0.9</v>
      </c>
      <c r="D4754">
        <v>0.9</v>
      </c>
      <c r="E4754">
        <v>0.8</v>
      </c>
      <c r="F4754">
        <v>412290</v>
      </c>
      <c r="G4754">
        <v>0</v>
      </c>
    </row>
    <row r="4755" spans="1:7" x14ac:dyDescent="0.2">
      <c r="A4755" s="1">
        <v>40608</v>
      </c>
      <c r="B4755">
        <v>0.9</v>
      </c>
      <c r="C4755">
        <v>0.9</v>
      </c>
      <c r="D4755">
        <v>0.9</v>
      </c>
      <c r="E4755">
        <v>0.8</v>
      </c>
      <c r="F4755">
        <v>795690</v>
      </c>
      <c r="G4755">
        <v>0</v>
      </c>
    </row>
    <row r="4756" spans="1:7" x14ac:dyDescent="0.2">
      <c r="A4756" s="1">
        <v>40607</v>
      </c>
      <c r="B4756">
        <v>0.9</v>
      </c>
      <c r="C4756">
        <v>0.9</v>
      </c>
      <c r="D4756">
        <v>0.9</v>
      </c>
      <c r="E4756">
        <v>0.8</v>
      </c>
      <c r="F4756">
        <v>716490</v>
      </c>
      <c r="G4756">
        <v>0</v>
      </c>
    </row>
    <row r="4757" spans="1:7" x14ac:dyDescent="0.2">
      <c r="A4757" s="1">
        <v>40606</v>
      </c>
      <c r="B4757">
        <v>0.9</v>
      </c>
      <c r="C4757">
        <v>0.9</v>
      </c>
      <c r="D4757">
        <v>0.9</v>
      </c>
      <c r="E4757">
        <v>0.9</v>
      </c>
      <c r="F4757">
        <v>192410</v>
      </c>
      <c r="G4757">
        <v>0</v>
      </c>
    </row>
    <row r="4758" spans="1:7" x14ac:dyDescent="0.2">
      <c r="A4758" s="1">
        <v>40605</v>
      </c>
      <c r="B4758">
        <v>0.9</v>
      </c>
      <c r="C4758">
        <v>0.9</v>
      </c>
      <c r="D4758">
        <v>0.9</v>
      </c>
      <c r="E4758">
        <v>0.9</v>
      </c>
      <c r="F4758">
        <v>206250</v>
      </c>
      <c r="G4758">
        <v>0</v>
      </c>
    </row>
    <row r="4759" spans="1:7" x14ac:dyDescent="0.2">
      <c r="A4759" s="1">
        <v>40604</v>
      </c>
      <c r="B4759">
        <v>0.9</v>
      </c>
      <c r="C4759">
        <v>0.9</v>
      </c>
      <c r="D4759">
        <v>0.9</v>
      </c>
      <c r="E4759">
        <v>0.9</v>
      </c>
      <c r="F4759">
        <v>202760.00000000003</v>
      </c>
      <c r="G4759">
        <v>0</v>
      </c>
    </row>
    <row r="4760" spans="1:7" x14ac:dyDescent="0.2">
      <c r="A4760" s="1">
        <v>40603</v>
      </c>
      <c r="B4760">
        <v>0.9</v>
      </c>
      <c r="C4760">
        <v>0.9</v>
      </c>
      <c r="D4760">
        <v>1</v>
      </c>
      <c r="E4760">
        <v>0.9</v>
      </c>
      <c r="F4760">
        <v>1286490</v>
      </c>
      <c r="G4760">
        <v>7.0000000000000007E-2</v>
      </c>
    </row>
    <row r="4761" spans="1:7" x14ac:dyDescent="0.2">
      <c r="A4761" s="1">
        <v>40602</v>
      </c>
      <c r="B4761">
        <v>0.9</v>
      </c>
      <c r="C4761">
        <v>0.9</v>
      </c>
      <c r="D4761">
        <v>0.9</v>
      </c>
      <c r="E4761">
        <v>0.8</v>
      </c>
      <c r="F4761">
        <v>302250</v>
      </c>
      <c r="G4761">
        <v>0</v>
      </c>
    </row>
    <row r="4762" spans="1:7" x14ac:dyDescent="0.2">
      <c r="A4762" s="1">
        <v>40601</v>
      </c>
      <c r="B4762">
        <v>0.9</v>
      </c>
      <c r="C4762">
        <v>1</v>
      </c>
      <c r="D4762">
        <v>1</v>
      </c>
      <c r="E4762">
        <v>0.9</v>
      </c>
      <c r="F4762">
        <v>628290</v>
      </c>
      <c r="G4762">
        <v>-7.0999999999999994E-2</v>
      </c>
    </row>
    <row r="4763" spans="1:7" x14ac:dyDescent="0.2">
      <c r="A4763" s="1">
        <v>40600</v>
      </c>
      <c r="B4763">
        <v>1</v>
      </c>
      <c r="C4763">
        <v>0.9</v>
      </c>
      <c r="D4763">
        <v>1</v>
      </c>
      <c r="E4763">
        <v>0.9</v>
      </c>
      <c r="F4763">
        <v>350760</v>
      </c>
      <c r="G4763">
        <v>0</v>
      </c>
    </row>
    <row r="4764" spans="1:7" x14ac:dyDescent="0.2">
      <c r="A4764" s="1">
        <v>40599</v>
      </c>
      <c r="B4764">
        <v>0.9</v>
      </c>
      <c r="C4764">
        <v>1</v>
      </c>
      <c r="D4764">
        <v>1</v>
      </c>
      <c r="E4764">
        <v>0.9</v>
      </c>
      <c r="F4764">
        <v>205160</v>
      </c>
      <c r="G4764">
        <v>-8.6499999999999994E-2</v>
      </c>
    </row>
    <row r="4765" spans="1:7" x14ac:dyDescent="0.2">
      <c r="A4765" s="1">
        <v>40598</v>
      </c>
      <c r="B4765">
        <v>1</v>
      </c>
      <c r="C4765">
        <v>0.9</v>
      </c>
      <c r="D4765">
        <v>1</v>
      </c>
      <c r="E4765">
        <v>0.9</v>
      </c>
      <c r="F4765">
        <v>563640</v>
      </c>
      <c r="G4765">
        <v>0.1082</v>
      </c>
    </row>
    <row r="4766" spans="1:7" x14ac:dyDescent="0.2">
      <c r="A4766" s="1">
        <v>40597</v>
      </c>
      <c r="B4766">
        <v>0.9</v>
      </c>
      <c r="C4766">
        <v>0.9</v>
      </c>
      <c r="D4766">
        <v>0.9</v>
      </c>
      <c r="E4766">
        <v>0.9</v>
      </c>
      <c r="F4766">
        <v>483840</v>
      </c>
      <c r="G4766">
        <v>0</v>
      </c>
    </row>
    <row r="4767" spans="1:7" x14ac:dyDescent="0.2">
      <c r="A4767" s="1">
        <v>40596</v>
      </c>
      <c r="B4767">
        <v>0.9</v>
      </c>
      <c r="C4767">
        <v>0.8</v>
      </c>
      <c r="D4767">
        <v>0.9</v>
      </c>
      <c r="E4767">
        <v>0.8</v>
      </c>
      <c r="F4767">
        <v>121000</v>
      </c>
      <c r="G4767">
        <v>0</v>
      </c>
    </row>
    <row r="4768" spans="1:7" x14ac:dyDescent="0.2">
      <c r="A4768" s="1">
        <v>40595</v>
      </c>
      <c r="B4768">
        <v>0.8</v>
      </c>
      <c r="C4768">
        <v>0.9</v>
      </c>
      <c r="D4768">
        <v>0.9</v>
      </c>
      <c r="E4768">
        <v>0.8</v>
      </c>
      <c r="F4768">
        <v>119000</v>
      </c>
      <c r="G4768">
        <v>0</v>
      </c>
    </row>
    <row r="4769" spans="1:7" x14ac:dyDescent="0.2">
      <c r="A4769" s="1">
        <v>40594</v>
      </c>
      <c r="B4769">
        <v>0.9</v>
      </c>
      <c r="C4769">
        <v>0.9</v>
      </c>
      <c r="D4769">
        <v>0.9</v>
      </c>
      <c r="E4769">
        <v>0.8</v>
      </c>
      <c r="F4769">
        <v>967090.00000000012</v>
      </c>
      <c r="G4769">
        <v>-0.1043</v>
      </c>
    </row>
    <row r="4770" spans="1:7" x14ac:dyDescent="0.2">
      <c r="A4770" s="1">
        <v>40593</v>
      </c>
      <c r="B4770">
        <v>0.9</v>
      </c>
      <c r="C4770">
        <v>0.9</v>
      </c>
      <c r="D4770">
        <v>1</v>
      </c>
      <c r="E4770">
        <v>0.8</v>
      </c>
      <c r="F4770">
        <v>304000</v>
      </c>
      <c r="G4770">
        <v>5.57E-2</v>
      </c>
    </row>
    <row r="4771" spans="1:7" x14ac:dyDescent="0.2">
      <c r="A4771" s="1">
        <v>40592</v>
      </c>
      <c r="B4771">
        <v>0.9</v>
      </c>
      <c r="C4771">
        <v>1</v>
      </c>
      <c r="D4771">
        <v>1</v>
      </c>
      <c r="E4771">
        <v>0.8</v>
      </c>
      <c r="F4771">
        <v>3510250.0000000005</v>
      </c>
      <c r="G4771">
        <v>-0.13569999999999999</v>
      </c>
    </row>
    <row r="4772" spans="1:7" x14ac:dyDescent="0.2">
      <c r="A4772" s="1">
        <v>40591</v>
      </c>
      <c r="B4772">
        <v>1</v>
      </c>
      <c r="C4772">
        <v>1</v>
      </c>
      <c r="D4772">
        <v>1</v>
      </c>
      <c r="E4772">
        <v>1</v>
      </c>
      <c r="F4772">
        <v>4010</v>
      </c>
      <c r="G4772">
        <v>0</v>
      </c>
    </row>
    <row r="4773" spans="1:7" x14ac:dyDescent="0.2">
      <c r="A4773" s="1">
        <v>40590</v>
      </c>
      <c r="B4773">
        <v>1</v>
      </c>
      <c r="C4773">
        <v>1</v>
      </c>
      <c r="D4773">
        <v>1</v>
      </c>
      <c r="E4773">
        <v>1</v>
      </c>
      <c r="F4773">
        <v>136610</v>
      </c>
      <c r="G4773">
        <v>0</v>
      </c>
    </row>
    <row r="4774" spans="1:7" x14ac:dyDescent="0.2">
      <c r="A4774" s="1">
        <v>40589</v>
      </c>
      <c r="B4774">
        <v>1</v>
      </c>
      <c r="C4774">
        <v>1.1000000000000001</v>
      </c>
      <c r="D4774">
        <v>1.1000000000000001</v>
      </c>
      <c r="E4774">
        <v>1</v>
      </c>
      <c r="F4774">
        <v>534440</v>
      </c>
      <c r="G4774">
        <v>0</v>
      </c>
    </row>
    <row r="4775" spans="1:7" x14ac:dyDescent="0.2">
      <c r="A4775" s="1">
        <v>40588</v>
      </c>
      <c r="B4775">
        <v>1.1000000000000001</v>
      </c>
      <c r="C4775">
        <v>1</v>
      </c>
      <c r="D4775">
        <v>1.1000000000000001</v>
      </c>
      <c r="E4775">
        <v>1</v>
      </c>
      <c r="F4775">
        <v>71000</v>
      </c>
      <c r="G4775">
        <v>0</v>
      </c>
    </row>
    <row r="4776" spans="1:7" x14ac:dyDescent="0.2">
      <c r="A4776" s="1">
        <v>40587</v>
      </c>
      <c r="B4776">
        <v>1</v>
      </c>
      <c r="C4776">
        <v>1.1000000000000001</v>
      </c>
      <c r="D4776">
        <v>1.1000000000000001</v>
      </c>
      <c r="E4776">
        <v>1</v>
      </c>
      <c r="F4776">
        <v>77760</v>
      </c>
      <c r="G4776">
        <v>0</v>
      </c>
    </row>
    <row r="4777" spans="1:7" x14ac:dyDescent="0.2">
      <c r="A4777" s="1">
        <v>40586</v>
      </c>
      <c r="B4777">
        <v>1.1000000000000001</v>
      </c>
      <c r="C4777">
        <v>1.1000000000000001</v>
      </c>
      <c r="D4777">
        <v>1.1000000000000001</v>
      </c>
      <c r="E4777">
        <v>1</v>
      </c>
      <c r="F4777">
        <v>49440</v>
      </c>
      <c r="G4777">
        <v>0</v>
      </c>
    </row>
    <row r="4778" spans="1:7" x14ac:dyDescent="0.2">
      <c r="A4778" s="1">
        <v>40585</v>
      </c>
      <c r="B4778">
        <v>1.1000000000000001</v>
      </c>
      <c r="C4778">
        <v>1</v>
      </c>
      <c r="D4778">
        <v>1.1000000000000001</v>
      </c>
      <c r="E4778">
        <v>0.9</v>
      </c>
      <c r="F4778">
        <v>399000</v>
      </c>
      <c r="G4778">
        <v>9.1499999999999998E-2</v>
      </c>
    </row>
    <row r="4779" spans="1:7" x14ac:dyDescent="0.2">
      <c r="A4779" s="1">
        <v>40584</v>
      </c>
      <c r="B4779">
        <v>1</v>
      </c>
      <c r="C4779">
        <v>1.1000000000000001</v>
      </c>
      <c r="D4779">
        <v>1.1000000000000001</v>
      </c>
      <c r="E4779">
        <v>0.8</v>
      </c>
      <c r="F4779">
        <v>1487360</v>
      </c>
      <c r="G4779">
        <v>-0.10059999999999999</v>
      </c>
    </row>
    <row r="4780" spans="1:7" x14ac:dyDescent="0.2">
      <c r="A4780" s="1">
        <v>40583</v>
      </c>
      <c r="B4780">
        <v>1.1000000000000001</v>
      </c>
      <c r="C4780">
        <v>0.9</v>
      </c>
      <c r="D4780">
        <v>1.1000000000000001</v>
      </c>
      <c r="E4780">
        <v>0.8</v>
      </c>
      <c r="F4780">
        <v>3126690</v>
      </c>
      <c r="G4780">
        <v>0.18740000000000001</v>
      </c>
    </row>
    <row r="4781" spans="1:7" x14ac:dyDescent="0.2">
      <c r="A4781" s="1">
        <v>40582</v>
      </c>
      <c r="B4781">
        <v>0.9</v>
      </c>
      <c r="C4781">
        <v>0.9</v>
      </c>
      <c r="D4781">
        <v>0.9</v>
      </c>
      <c r="E4781">
        <v>0.9</v>
      </c>
      <c r="F4781">
        <v>14040</v>
      </c>
      <c r="G4781">
        <v>0</v>
      </c>
    </row>
    <row r="4782" spans="1:7" x14ac:dyDescent="0.2">
      <c r="A4782" s="1">
        <v>40581</v>
      </c>
      <c r="B4782">
        <v>0.9</v>
      </c>
      <c r="C4782">
        <v>0.9</v>
      </c>
      <c r="D4782">
        <v>0.9</v>
      </c>
      <c r="E4782">
        <v>0.8</v>
      </c>
      <c r="F4782">
        <v>58759.999999999993</v>
      </c>
      <c r="G4782">
        <v>0</v>
      </c>
    </row>
    <row r="4783" spans="1:7" x14ac:dyDescent="0.2">
      <c r="A4783" s="1">
        <v>40580</v>
      </c>
      <c r="B4783">
        <v>0.9</v>
      </c>
      <c r="C4783">
        <v>0.9</v>
      </c>
      <c r="D4783">
        <v>0.9</v>
      </c>
      <c r="E4783">
        <v>0.8</v>
      </c>
      <c r="F4783">
        <v>646760</v>
      </c>
      <c r="G4783">
        <v>0</v>
      </c>
    </row>
    <row r="4784" spans="1:7" x14ac:dyDescent="0.2">
      <c r="A4784" s="1">
        <v>40579</v>
      </c>
      <c r="B4784">
        <v>0.9</v>
      </c>
      <c r="C4784">
        <v>0.8</v>
      </c>
      <c r="D4784">
        <v>0.9</v>
      </c>
      <c r="E4784">
        <v>0.8</v>
      </c>
      <c r="F4784">
        <v>1247410</v>
      </c>
      <c r="G4784">
        <v>0.13439999999999999</v>
      </c>
    </row>
    <row r="4785" spans="1:7" x14ac:dyDescent="0.2">
      <c r="A4785" s="1">
        <v>40578</v>
      </c>
      <c r="B4785">
        <v>0.8</v>
      </c>
      <c r="C4785">
        <v>0.7</v>
      </c>
      <c r="D4785">
        <v>0.9</v>
      </c>
      <c r="E4785">
        <v>0.7</v>
      </c>
      <c r="F4785">
        <v>928840</v>
      </c>
      <c r="G4785">
        <v>0.1754</v>
      </c>
    </row>
    <row r="4786" spans="1:7" x14ac:dyDescent="0.2">
      <c r="A4786" s="1">
        <v>40577</v>
      </c>
      <c r="B4786">
        <v>0.7</v>
      </c>
      <c r="C4786">
        <v>0.7</v>
      </c>
      <c r="D4786">
        <v>0.8</v>
      </c>
      <c r="E4786">
        <v>0.7</v>
      </c>
      <c r="F4786">
        <v>452089.99999999994</v>
      </c>
      <c r="G4786">
        <v>0</v>
      </c>
    </row>
    <row r="4787" spans="1:7" x14ac:dyDescent="0.2">
      <c r="A4787" s="1">
        <v>40576</v>
      </c>
      <c r="B4787">
        <v>0.7</v>
      </c>
      <c r="C4787">
        <v>0.7</v>
      </c>
      <c r="D4787">
        <v>0.8</v>
      </c>
      <c r="E4787">
        <v>0.7</v>
      </c>
      <c r="F4787">
        <v>354690</v>
      </c>
      <c r="G4787">
        <v>0</v>
      </c>
    </row>
    <row r="4788" spans="1:7" x14ac:dyDescent="0.2">
      <c r="A4788" s="1">
        <v>40575</v>
      </c>
      <c r="B4788">
        <v>0.7</v>
      </c>
      <c r="C4788">
        <v>0.5</v>
      </c>
      <c r="D4788">
        <v>0.9</v>
      </c>
      <c r="E4788">
        <v>0.5</v>
      </c>
      <c r="F4788">
        <v>1767360</v>
      </c>
      <c r="G4788">
        <v>0.34620000000000001</v>
      </c>
    </row>
    <row r="4789" spans="1:7" x14ac:dyDescent="0.2">
      <c r="A4789" s="1">
        <v>40574</v>
      </c>
      <c r="B4789">
        <v>0.5</v>
      </c>
      <c r="C4789">
        <v>0.5</v>
      </c>
      <c r="D4789">
        <v>0.9</v>
      </c>
      <c r="E4789">
        <v>0.5</v>
      </c>
      <c r="F4789">
        <v>3303040</v>
      </c>
      <c r="G4789">
        <v>0</v>
      </c>
    </row>
    <row r="4790" spans="1:7" x14ac:dyDescent="0.2">
      <c r="A4790" s="1">
        <v>40573</v>
      </c>
      <c r="B4790">
        <v>0.5</v>
      </c>
      <c r="C4790">
        <v>0.4</v>
      </c>
      <c r="D4790">
        <v>0.5</v>
      </c>
      <c r="E4790">
        <v>0.4</v>
      </c>
      <c r="F4790">
        <v>394440.00000000006</v>
      </c>
      <c r="G4790">
        <v>0</v>
      </c>
    </row>
    <row r="4791" spans="1:7" x14ac:dyDescent="0.2">
      <c r="A4791" s="1">
        <v>40572</v>
      </c>
      <c r="B4791">
        <v>0.4</v>
      </c>
      <c r="C4791">
        <v>0.4</v>
      </c>
      <c r="D4791">
        <v>0.4</v>
      </c>
      <c r="E4791">
        <v>0.4</v>
      </c>
      <c r="F4791">
        <v>65250</v>
      </c>
      <c r="G4791">
        <v>0</v>
      </c>
    </row>
    <row r="4792" spans="1:7" x14ac:dyDescent="0.2">
      <c r="A4792" s="1">
        <v>40571</v>
      </c>
      <c r="B4792">
        <v>0.4</v>
      </c>
      <c r="C4792">
        <v>0.4</v>
      </c>
      <c r="D4792">
        <v>0.4</v>
      </c>
      <c r="E4792">
        <v>0.4</v>
      </c>
      <c r="F4792">
        <v>175890</v>
      </c>
      <c r="G4792">
        <v>0</v>
      </c>
    </row>
    <row r="4793" spans="1:7" x14ac:dyDescent="0.2">
      <c r="A4793" s="1">
        <v>40570</v>
      </c>
      <c r="B4793">
        <v>0.4</v>
      </c>
      <c r="C4793">
        <v>0.4</v>
      </c>
      <c r="D4793">
        <v>0.4</v>
      </c>
      <c r="E4793">
        <v>0.4</v>
      </c>
      <c r="F4793">
        <v>1967410</v>
      </c>
      <c r="G4793">
        <v>0</v>
      </c>
    </row>
    <row r="4794" spans="1:7" x14ac:dyDescent="0.2">
      <c r="A4794" s="1">
        <v>40569</v>
      </c>
      <c r="B4794">
        <v>0.4</v>
      </c>
      <c r="C4794">
        <v>0.4</v>
      </c>
      <c r="D4794">
        <v>0.4</v>
      </c>
      <c r="E4794">
        <v>0.4</v>
      </c>
      <c r="F4794">
        <v>887490</v>
      </c>
      <c r="G4794">
        <v>0</v>
      </c>
    </row>
    <row r="4795" spans="1:7" x14ac:dyDescent="0.2">
      <c r="A4795" s="1">
        <v>40568</v>
      </c>
      <c r="B4795">
        <v>0.4</v>
      </c>
      <c r="C4795">
        <v>0.4</v>
      </c>
      <c r="D4795">
        <v>0.4</v>
      </c>
      <c r="E4795">
        <v>0.4</v>
      </c>
      <c r="F4795">
        <v>34560</v>
      </c>
      <c r="G4795">
        <v>0</v>
      </c>
    </row>
    <row r="4796" spans="1:7" x14ac:dyDescent="0.2">
      <c r="A4796" s="1">
        <v>40567</v>
      </c>
      <c r="B4796">
        <v>0.4</v>
      </c>
      <c r="C4796">
        <v>0.4</v>
      </c>
      <c r="D4796">
        <v>0.4</v>
      </c>
      <c r="E4796">
        <v>0.4</v>
      </c>
      <c r="F4796">
        <v>66360</v>
      </c>
      <c r="G4796">
        <v>0</v>
      </c>
    </row>
    <row r="4797" spans="1:7" x14ac:dyDescent="0.2">
      <c r="A4797" s="1">
        <v>40566</v>
      </c>
      <c r="B4797">
        <v>0.4</v>
      </c>
      <c r="C4797">
        <v>0.4</v>
      </c>
      <c r="D4797">
        <v>0.4</v>
      </c>
      <c r="E4797">
        <v>0.4</v>
      </c>
      <c r="F4797">
        <v>17250</v>
      </c>
      <c r="G4797">
        <v>0</v>
      </c>
    </row>
    <row r="4798" spans="1:7" x14ac:dyDescent="0.2">
      <c r="A4798" s="1">
        <v>40565</v>
      </c>
      <c r="B4798">
        <v>0.4</v>
      </c>
      <c r="C4798">
        <v>0.4</v>
      </c>
      <c r="D4798">
        <v>0.4</v>
      </c>
      <c r="E4798">
        <v>0.4</v>
      </c>
      <c r="F4798">
        <v>558090</v>
      </c>
      <c r="G4798">
        <v>0</v>
      </c>
    </row>
    <row r="4799" spans="1:7" x14ac:dyDescent="0.2">
      <c r="A4799" s="1">
        <v>40564</v>
      </c>
      <c r="B4799">
        <v>0.4</v>
      </c>
      <c r="C4799">
        <v>0.4</v>
      </c>
      <c r="D4799">
        <v>0.4</v>
      </c>
      <c r="E4799">
        <v>0.4</v>
      </c>
      <c r="F4799">
        <v>407040</v>
      </c>
      <c r="G4799">
        <v>0</v>
      </c>
    </row>
    <row r="4800" spans="1:7" x14ac:dyDescent="0.2">
      <c r="A4800" s="1">
        <v>40563</v>
      </c>
      <c r="B4800">
        <v>0.4</v>
      </c>
      <c r="C4800">
        <v>0.3</v>
      </c>
      <c r="D4800">
        <v>0.4</v>
      </c>
      <c r="E4800">
        <v>0.3</v>
      </c>
      <c r="F4800">
        <v>1749440</v>
      </c>
      <c r="G4800">
        <v>0.246</v>
      </c>
    </row>
    <row r="4801" spans="1:7" x14ac:dyDescent="0.2">
      <c r="A4801" s="1">
        <v>40562</v>
      </c>
      <c r="B4801">
        <v>0.3</v>
      </c>
      <c r="C4801">
        <v>0.3</v>
      </c>
      <c r="D4801">
        <v>0.3</v>
      </c>
      <c r="E4801">
        <v>0.3</v>
      </c>
      <c r="F4801">
        <v>211410</v>
      </c>
      <c r="G4801">
        <v>0</v>
      </c>
    </row>
    <row r="4802" spans="1:7" x14ac:dyDescent="0.2">
      <c r="A4802" s="1">
        <v>40561</v>
      </c>
      <c r="B4802">
        <v>0.3</v>
      </c>
      <c r="C4802">
        <v>0.3</v>
      </c>
      <c r="D4802">
        <v>0.3</v>
      </c>
      <c r="E4802">
        <v>0.3</v>
      </c>
      <c r="F4802">
        <v>1049890</v>
      </c>
      <c r="G4802">
        <v>0</v>
      </c>
    </row>
    <row r="4803" spans="1:7" x14ac:dyDescent="0.2">
      <c r="A4803" s="1">
        <v>40560</v>
      </c>
      <c r="B4803">
        <v>0.3</v>
      </c>
      <c r="C4803">
        <v>0.4</v>
      </c>
      <c r="D4803">
        <v>0.4</v>
      </c>
      <c r="E4803">
        <v>0.3</v>
      </c>
      <c r="F4803">
        <v>437759.99999999994</v>
      </c>
      <c r="G4803">
        <v>0</v>
      </c>
    </row>
    <row r="4804" spans="1:7" x14ac:dyDescent="0.2">
      <c r="A4804" s="1">
        <v>40559</v>
      </c>
      <c r="B4804">
        <v>0.4</v>
      </c>
      <c r="C4804">
        <v>0.4</v>
      </c>
      <c r="D4804">
        <v>0.4</v>
      </c>
      <c r="E4804">
        <v>0.4</v>
      </c>
      <c r="F4804">
        <v>216839.99999999997</v>
      </c>
      <c r="G4804">
        <v>0</v>
      </c>
    </row>
    <row r="4805" spans="1:7" x14ac:dyDescent="0.2">
      <c r="A4805" s="1">
        <v>40558</v>
      </c>
      <c r="B4805">
        <v>0.4</v>
      </c>
      <c r="C4805">
        <v>0.4</v>
      </c>
      <c r="D4805">
        <v>0.4</v>
      </c>
      <c r="E4805">
        <v>0.4</v>
      </c>
      <c r="F4805">
        <v>79040</v>
      </c>
      <c r="G4805">
        <v>0</v>
      </c>
    </row>
    <row r="4806" spans="1:7" x14ac:dyDescent="0.2">
      <c r="A4806" s="1">
        <v>40557</v>
      </c>
      <c r="B4806">
        <v>0.4</v>
      </c>
      <c r="C4806">
        <v>0.3</v>
      </c>
      <c r="D4806">
        <v>0.4</v>
      </c>
      <c r="E4806">
        <v>0.3</v>
      </c>
      <c r="F4806">
        <v>352690</v>
      </c>
      <c r="G4806">
        <v>0.25940000000000002</v>
      </c>
    </row>
    <row r="4807" spans="1:7" x14ac:dyDescent="0.2">
      <c r="A4807" s="1">
        <v>40556</v>
      </c>
      <c r="B4807">
        <v>0.3</v>
      </c>
      <c r="C4807">
        <v>0.3</v>
      </c>
      <c r="D4807">
        <v>0.4</v>
      </c>
      <c r="E4807">
        <v>0.3</v>
      </c>
      <c r="F4807">
        <v>241440</v>
      </c>
      <c r="G4807">
        <v>0</v>
      </c>
    </row>
    <row r="4808" spans="1:7" x14ac:dyDescent="0.2">
      <c r="A4808" s="1">
        <v>40555</v>
      </c>
      <c r="B4808">
        <v>0.3</v>
      </c>
      <c r="C4808">
        <v>0.3</v>
      </c>
      <c r="D4808">
        <v>0.4</v>
      </c>
      <c r="E4808">
        <v>0.3</v>
      </c>
      <c r="F4808">
        <v>1128960</v>
      </c>
      <c r="G4808">
        <v>0</v>
      </c>
    </row>
    <row r="4809" spans="1:7" x14ac:dyDescent="0.2">
      <c r="A4809" s="1">
        <v>40554</v>
      </c>
      <c r="B4809">
        <v>0.3</v>
      </c>
      <c r="C4809">
        <v>0.3</v>
      </c>
      <c r="D4809">
        <v>0.3</v>
      </c>
      <c r="E4809">
        <v>0.3</v>
      </c>
      <c r="F4809">
        <v>417960</v>
      </c>
      <c r="G4809">
        <v>0</v>
      </c>
    </row>
    <row r="4810" spans="1:7" x14ac:dyDescent="0.2">
      <c r="A4810" s="1">
        <v>40553</v>
      </c>
      <c r="B4810">
        <v>0.3</v>
      </c>
      <c r="C4810">
        <v>0.3</v>
      </c>
      <c r="D4810">
        <v>0.3</v>
      </c>
      <c r="E4810">
        <v>0.3</v>
      </c>
      <c r="F4810">
        <v>372960</v>
      </c>
      <c r="G4810">
        <v>0</v>
      </c>
    </row>
    <row r="4811" spans="1:7" x14ac:dyDescent="0.2">
      <c r="A4811" s="1">
        <v>40552</v>
      </c>
      <c r="B4811">
        <v>0.3</v>
      </c>
      <c r="C4811">
        <v>0.3</v>
      </c>
      <c r="D4811">
        <v>0.3</v>
      </c>
      <c r="E4811">
        <v>0.3</v>
      </c>
      <c r="F4811">
        <v>116610</v>
      </c>
      <c r="G4811">
        <v>0</v>
      </c>
    </row>
    <row r="4812" spans="1:7" x14ac:dyDescent="0.2">
      <c r="A4812" s="1">
        <v>40551</v>
      </c>
      <c r="B4812">
        <v>0.3</v>
      </c>
      <c r="C4812">
        <v>0.3</v>
      </c>
      <c r="D4812">
        <v>0.3</v>
      </c>
      <c r="E4812">
        <v>0.3</v>
      </c>
      <c r="F4812">
        <v>102690</v>
      </c>
      <c r="G4812">
        <v>0</v>
      </c>
    </row>
    <row r="4813" spans="1:7" x14ac:dyDescent="0.2">
      <c r="A4813" s="1">
        <v>40550</v>
      </c>
      <c r="B4813">
        <v>0.3</v>
      </c>
      <c r="C4813">
        <v>0.3</v>
      </c>
      <c r="D4813">
        <v>0.3</v>
      </c>
      <c r="E4813">
        <v>0.3</v>
      </c>
      <c r="F4813">
        <v>2556000</v>
      </c>
      <c r="G4813">
        <v>0</v>
      </c>
    </row>
    <row r="4814" spans="1:7" x14ac:dyDescent="0.2">
      <c r="A4814" s="1">
        <v>40549</v>
      </c>
      <c r="B4814">
        <v>0.3</v>
      </c>
      <c r="C4814">
        <v>0.3</v>
      </c>
      <c r="D4814">
        <v>0.3</v>
      </c>
      <c r="E4814">
        <v>0.3</v>
      </c>
      <c r="F4814">
        <v>159160</v>
      </c>
      <c r="G4814">
        <v>0</v>
      </c>
    </row>
    <row r="4815" spans="1:7" x14ac:dyDescent="0.2">
      <c r="A4815" s="1">
        <v>40548</v>
      </c>
      <c r="B4815">
        <v>0.3</v>
      </c>
      <c r="C4815">
        <v>0.3</v>
      </c>
      <c r="D4815">
        <v>0.3</v>
      </c>
      <c r="E4815">
        <v>0.3</v>
      </c>
      <c r="F4815">
        <v>12960</v>
      </c>
      <c r="G4815">
        <v>0</v>
      </c>
    </row>
    <row r="4816" spans="1:7" x14ac:dyDescent="0.2">
      <c r="A4816" s="1">
        <v>40547</v>
      </c>
      <c r="B4816">
        <v>0.3</v>
      </c>
      <c r="C4816">
        <v>0.3</v>
      </c>
      <c r="D4816">
        <v>0.3</v>
      </c>
      <c r="E4816">
        <v>0.3</v>
      </c>
      <c r="F4816">
        <v>165440</v>
      </c>
      <c r="G4816">
        <v>0</v>
      </c>
    </row>
    <row r="4817" spans="1:7" x14ac:dyDescent="0.2">
      <c r="A4817" s="1">
        <v>40546</v>
      </c>
      <c r="B4817">
        <v>0.3</v>
      </c>
      <c r="C4817">
        <v>0.3</v>
      </c>
      <c r="D4817">
        <v>0.3</v>
      </c>
      <c r="E4817">
        <v>0.3</v>
      </c>
      <c r="F4817">
        <v>61490</v>
      </c>
      <c r="G4817">
        <v>0</v>
      </c>
    </row>
    <row r="4818" spans="1:7" x14ac:dyDescent="0.2">
      <c r="A4818" s="1">
        <v>40545</v>
      </c>
      <c r="B4818">
        <v>0.3</v>
      </c>
      <c r="C4818">
        <v>0.3</v>
      </c>
      <c r="D4818">
        <v>0.3</v>
      </c>
      <c r="E4818">
        <v>0.3</v>
      </c>
      <c r="F4818">
        <v>187250</v>
      </c>
      <c r="G4818">
        <v>0</v>
      </c>
    </row>
    <row r="4819" spans="1:7" x14ac:dyDescent="0.2">
      <c r="A4819" s="1">
        <v>40544</v>
      </c>
      <c r="B4819">
        <v>0.3</v>
      </c>
      <c r="C4819">
        <v>0.3</v>
      </c>
      <c r="D4819">
        <v>0.3</v>
      </c>
      <c r="E4819">
        <v>0.3</v>
      </c>
      <c r="F4819">
        <v>231240</v>
      </c>
      <c r="G4819">
        <v>0</v>
      </c>
    </row>
    <row r="4820" spans="1:7" x14ac:dyDescent="0.2">
      <c r="A4820" s="1">
        <v>40543</v>
      </c>
      <c r="B4820">
        <v>0.3</v>
      </c>
      <c r="C4820">
        <v>0.3</v>
      </c>
      <c r="D4820">
        <v>0.3</v>
      </c>
      <c r="E4820">
        <v>0.3</v>
      </c>
      <c r="F4820">
        <v>65250</v>
      </c>
      <c r="G4820">
        <v>0</v>
      </c>
    </row>
    <row r="4821" spans="1:7" x14ac:dyDescent="0.2">
      <c r="A4821" s="1">
        <v>40542</v>
      </c>
      <c r="B4821">
        <v>0.3</v>
      </c>
      <c r="C4821">
        <v>0.3</v>
      </c>
      <c r="D4821">
        <v>0.3</v>
      </c>
      <c r="E4821">
        <v>0.3</v>
      </c>
      <c r="F4821">
        <v>137160</v>
      </c>
      <c r="G4821">
        <v>0</v>
      </c>
    </row>
    <row r="4822" spans="1:7" x14ac:dyDescent="0.2">
      <c r="A4822" s="1">
        <v>40541</v>
      </c>
      <c r="B4822">
        <v>0.3</v>
      </c>
      <c r="C4822">
        <v>0.3</v>
      </c>
      <c r="D4822">
        <v>0.3</v>
      </c>
      <c r="E4822">
        <v>0.3</v>
      </c>
      <c r="F4822">
        <v>1135210</v>
      </c>
      <c r="G4822">
        <v>0</v>
      </c>
    </row>
    <row r="4823" spans="1:7" x14ac:dyDescent="0.2">
      <c r="A4823" s="1">
        <v>40540</v>
      </c>
      <c r="B4823">
        <v>0.3</v>
      </c>
      <c r="C4823">
        <v>0.3</v>
      </c>
      <c r="D4823">
        <v>0.3</v>
      </c>
      <c r="E4823">
        <v>0.3</v>
      </c>
      <c r="F4823">
        <v>679360</v>
      </c>
      <c r="G4823">
        <v>0</v>
      </c>
    </row>
    <row r="4824" spans="1:7" x14ac:dyDescent="0.2">
      <c r="A4824" s="1">
        <v>40539</v>
      </c>
      <c r="B4824">
        <v>0.3</v>
      </c>
      <c r="C4824">
        <v>0.3</v>
      </c>
      <c r="D4824">
        <v>0.3</v>
      </c>
      <c r="E4824">
        <v>0.3</v>
      </c>
      <c r="F4824">
        <v>464360.00000000006</v>
      </c>
      <c r="G4824">
        <v>0</v>
      </c>
    </row>
    <row r="4825" spans="1:7" x14ac:dyDescent="0.2">
      <c r="A4825" s="1">
        <v>40538</v>
      </c>
      <c r="B4825">
        <v>0.3</v>
      </c>
      <c r="C4825">
        <v>0.2</v>
      </c>
      <c r="D4825">
        <v>0.3</v>
      </c>
      <c r="E4825">
        <v>0.2</v>
      </c>
      <c r="F4825">
        <v>978810</v>
      </c>
      <c r="G4825">
        <v>0</v>
      </c>
    </row>
    <row r="4826" spans="1:7" x14ac:dyDescent="0.2">
      <c r="A4826" s="1">
        <v>40537</v>
      </c>
      <c r="B4826">
        <v>0.2</v>
      </c>
      <c r="C4826">
        <v>0.2</v>
      </c>
      <c r="D4826">
        <v>0.3</v>
      </c>
      <c r="E4826">
        <v>0.2</v>
      </c>
      <c r="F4826">
        <v>49000</v>
      </c>
      <c r="G4826">
        <v>0</v>
      </c>
    </row>
    <row r="4827" spans="1:7" x14ac:dyDescent="0.2">
      <c r="A4827" s="1">
        <v>40536</v>
      </c>
      <c r="B4827">
        <v>0.2</v>
      </c>
      <c r="C4827">
        <v>0.3</v>
      </c>
      <c r="D4827">
        <v>0.3</v>
      </c>
      <c r="E4827">
        <v>0.2</v>
      </c>
      <c r="F4827">
        <v>15090</v>
      </c>
      <c r="G4827">
        <v>0</v>
      </c>
    </row>
    <row r="4828" spans="1:7" x14ac:dyDescent="0.2">
      <c r="A4828" s="1">
        <v>40535</v>
      </c>
      <c r="B4828">
        <v>0.3</v>
      </c>
      <c r="C4828">
        <v>0.3</v>
      </c>
      <c r="D4828">
        <v>0.3</v>
      </c>
      <c r="E4828">
        <v>0.2</v>
      </c>
      <c r="F4828">
        <v>562250</v>
      </c>
      <c r="G4828">
        <v>0</v>
      </c>
    </row>
    <row r="4829" spans="1:7" x14ac:dyDescent="0.2">
      <c r="A4829" s="1">
        <v>40534</v>
      </c>
      <c r="B4829">
        <v>0.3</v>
      </c>
      <c r="C4829">
        <v>0.2</v>
      </c>
      <c r="D4829">
        <v>0.3</v>
      </c>
      <c r="E4829">
        <v>0.2</v>
      </c>
      <c r="F4829">
        <v>304000</v>
      </c>
      <c r="G4829">
        <v>0</v>
      </c>
    </row>
    <row r="4830" spans="1:7" x14ac:dyDescent="0.2">
      <c r="A4830" s="1">
        <v>40533</v>
      </c>
      <c r="B4830">
        <v>0.2</v>
      </c>
      <c r="C4830">
        <v>0.3</v>
      </c>
      <c r="D4830">
        <v>0.3</v>
      </c>
      <c r="E4830">
        <v>0.2</v>
      </c>
      <c r="F4830">
        <v>212290</v>
      </c>
      <c r="G4830">
        <v>0</v>
      </c>
    </row>
    <row r="4831" spans="1:7" x14ac:dyDescent="0.2">
      <c r="A4831" s="1">
        <v>40532</v>
      </c>
      <c r="B4831">
        <v>0.3</v>
      </c>
      <c r="C4831">
        <v>0.2</v>
      </c>
      <c r="D4831">
        <v>0.3</v>
      </c>
      <c r="E4831">
        <v>0.2</v>
      </c>
      <c r="F4831">
        <v>726240</v>
      </c>
      <c r="G4831">
        <v>0</v>
      </c>
    </row>
    <row r="4832" spans="1:7" x14ac:dyDescent="0.2">
      <c r="A4832" s="1">
        <v>40531</v>
      </c>
      <c r="B4832">
        <v>0.2</v>
      </c>
      <c r="C4832">
        <v>0.2</v>
      </c>
      <c r="D4832">
        <v>0.2</v>
      </c>
      <c r="E4832">
        <v>0.2</v>
      </c>
      <c r="F4832">
        <v>0</v>
      </c>
      <c r="G4832">
        <v>0</v>
      </c>
    </row>
    <row r="4833" spans="1:7" x14ac:dyDescent="0.2">
      <c r="A4833" s="1">
        <v>40530</v>
      </c>
      <c r="B4833">
        <v>0.2</v>
      </c>
      <c r="C4833">
        <v>0.2</v>
      </c>
      <c r="D4833">
        <v>0.2</v>
      </c>
      <c r="E4833">
        <v>0.2</v>
      </c>
      <c r="F4833">
        <v>2890</v>
      </c>
      <c r="G4833">
        <v>0</v>
      </c>
    </row>
    <row r="4834" spans="1:7" x14ac:dyDescent="0.2">
      <c r="A4834" s="1">
        <v>40529</v>
      </c>
      <c r="B4834">
        <v>0.2</v>
      </c>
      <c r="C4834">
        <v>0.3</v>
      </c>
      <c r="D4834">
        <v>0.2</v>
      </c>
      <c r="E4834">
        <v>0.2</v>
      </c>
      <c r="F4834">
        <v>28090</v>
      </c>
      <c r="G4834">
        <v>0</v>
      </c>
    </row>
    <row r="4835" spans="1:7" x14ac:dyDescent="0.2">
      <c r="A4835" s="1">
        <v>40528</v>
      </c>
      <c r="B4835">
        <v>0.3</v>
      </c>
      <c r="C4835">
        <v>0.2</v>
      </c>
      <c r="D4835">
        <v>0.3</v>
      </c>
      <c r="E4835">
        <v>0.2</v>
      </c>
      <c r="F4835">
        <v>516960</v>
      </c>
      <c r="G4835">
        <v>0</v>
      </c>
    </row>
    <row r="4836" spans="1:7" x14ac:dyDescent="0.2">
      <c r="A4836" s="1">
        <v>40527</v>
      </c>
      <c r="B4836">
        <v>0.2</v>
      </c>
      <c r="C4836">
        <v>0.2</v>
      </c>
      <c r="D4836">
        <v>0.2</v>
      </c>
      <c r="E4836">
        <v>0.2</v>
      </c>
      <c r="F4836">
        <v>254610</v>
      </c>
      <c r="G4836">
        <v>0</v>
      </c>
    </row>
    <row r="4837" spans="1:7" x14ac:dyDescent="0.2">
      <c r="A4837" s="1">
        <v>40526</v>
      </c>
      <c r="B4837">
        <v>0.2</v>
      </c>
      <c r="C4837">
        <v>0.2</v>
      </c>
      <c r="D4837">
        <v>0.2</v>
      </c>
      <c r="E4837">
        <v>0.2</v>
      </c>
      <c r="F4837">
        <v>405210</v>
      </c>
      <c r="G4837">
        <v>0</v>
      </c>
    </row>
    <row r="4838" spans="1:7" x14ac:dyDescent="0.2">
      <c r="A4838" s="1">
        <v>40525</v>
      </c>
      <c r="B4838">
        <v>0.2</v>
      </c>
      <c r="C4838">
        <v>0.2</v>
      </c>
      <c r="D4838">
        <v>0.2</v>
      </c>
      <c r="E4838">
        <v>0.2</v>
      </c>
      <c r="F4838">
        <v>269640</v>
      </c>
      <c r="G4838">
        <v>0</v>
      </c>
    </row>
    <row r="4839" spans="1:7" x14ac:dyDescent="0.2">
      <c r="A4839" s="1">
        <v>40524</v>
      </c>
      <c r="B4839">
        <v>0.2</v>
      </c>
      <c r="C4839">
        <v>0.2</v>
      </c>
      <c r="D4839">
        <v>0.2</v>
      </c>
      <c r="E4839">
        <v>0.2</v>
      </c>
      <c r="F4839">
        <v>188160</v>
      </c>
      <c r="G4839">
        <v>0</v>
      </c>
    </row>
    <row r="4840" spans="1:7" x14ac:dyDescent="0.2">
      <c r="A4840" s="1">
        <v>40523</v>
      </c>
      <c r="B4840">
        <v>0.2</v>
      </c>
      <c r="C4840">
        <v>0.2</v>
      </c>
      <c r="D4840">
        <v>0.2</v>
      </c>
      <c r="E4840">
        <v>0.2</v>
      </c>
      <c r="F4840">
        <v>457410</v>
      </c>
      <c r="G4840">
        <v>0</v>
      </c>
    </row>
    <row r="4841" spans="1:7" x14ac:dyDescent="0.2">
      <c r="A4841" s="1">
        <v>40522</v>
      </c>
      <c r="B4841">
        <v>0.2</v>
      </c>
      <c r="C4841">
        <v>0.2</v>
      </c>
      <c r="D4841">
        <v>0.2</v>
      </c>
      <c r="E4841">
        <v>0.2</v>
      </c>
      <c r="F4841">
        <v>114240</v>
      </c>
      <c r="G4841">
        <v>0</v>
      </c>
    </row>
    <row r="4842" spans="1:7" x14ac:dyDescent="0.2">
      <c r="A4842" s="1">
        <v>40521</v>
      </c>
      <c r="B4842">
        <v>0.2</v>
      </c>
      <c r="C4842">
        <v>0.2</v>
      </c>
      <c r="D4842">
        <v>0.2</v>
      </c>
      <c r="E4842">
        <v>0.2</v>
      </c>
      <c r="F4842">
        <v>725560</v>
      </c>
      <c r="G4842">
        <v>0</v>
      </c>
    </row>
    <row r="4843" spans="1:7" x14ac:dyDescent="0.2">
      <c r="A4843" s="1">
        <v>40520</v>
      </c>
      <c r="B4843">
        <v>0.2</v>
      </c>
      <c r="C4843">
        <v>0.2</v>
      </c>
      <c r="D4843">
        <v>0.2</v>
      </c>
      <c r="E4843">
        <v>0.2</v>
      </c>
      <c r="F4843">
        <v>147490</v>
      </c>
      <c r="G4843">
        <v>0</v>
      </c>
    </row>
    <row r="4844" spans="1:7" x14ac:dyDescent="0.2">
      <c r="A4844" s="1">
        <v>40519</v>
      </c>
      <c r="B4844">
        <v>0.2</v>
      </c>
      <c r="C4844">
        <v>0.2</v>
      </c>
      <c r="D4844">
        <v>0.2</v>
      </c>
      <c r="E4844">
        <v>0.2</v>
      </c>
      <c r="F4844">
        <v>1450810</v>
      </c>
      <c r="G4844">
        <v>0</v>
      </c>
    </row>
    <row r="4845" spans="1:7" x14ac:dyDescent="0.2">
      <c r="A4845" s="1">
        <v>40518</v>
      </c>
      <c r="B4845">
        <v>0.2</v>
      </c>
      <c r="C4845">
        <v>0.2</v>
      </c>
      <c r="D4845">
        <v>0.2</v>
      </c>
      <c r="E4845">
        <v>0.2</v>
      </c>
      <c r="F4845">
        <v>138240</v>
      </c>
      <c r="G4845">
        <v>0</v>
      </c>
    </row>
    <row r="4846" spans="1:7" x14ac:dyDescent="0.2">
      <c r="A4846" s="1">
        <v>40517</v>
      </c>
      <c r="B4846">
        <v>0.2</v>
      </c>
      <c r="C4846">
        <v>0.2</v>
      </c>
      <c r="D4846">
        <v>0.2</v>
      </c>
      <c r="E4846">
        <v>0.2</v>
      </c>
      <c r="F4846">
        <v>424760</v>
      </c>
      <c r="G4846">
        <v>0</v>
      </c>
    </row>
    <row r="4847" spans="1:7" x14ac:dyDescent="0.2">
      <c r="A4847" s="1">
        <v>40516</v>
      </c>
      <c r="B4847">
        <v>0.2</v>
      </c>
      <c r="C4847">
        <v>0.3</v>
      </c>
      <c r="D4847">
        <v>0.3</v>
      </c>
      <c r="E4847">
        <v>0.2</v>
      </c>
      <c r="F4847">
        <v>1599360</v>
      </c>
      <c r="G4847">
        <v>0</v>
      </c>
    </row>
    <row r="4848" spans="1:7" x14ac:dyDescent="0.2">
      <c r="A4848" s="1">
        <v>40515</v>
      </c>
      <c r="B4848">
        <v>0.3</v>
      </c>
      <c r="C4848">
        <v>0.3</v>
      </c>
      <c r="D4848">
        <v>0.3</v>
      </c>
      <c r="E4848">
        <v>0.2</v>
      </c>
      <c r="F4848">
        <v>146490</v>
      </c>
      <c r="G4848">
        <v>0</v>
      </c>
    </row>
    <row r="4849" spans="1:7" x14ac:dyDescent="0.2">
      <c r="A4849" s="1">
        <v>40514</v>
      </c>
      <c r="B4849">
        <v>0.3</v>
      </c>
      <c r="C4849">
        <v>0.2</v>
      </c>
      <c r="D4849">
        <v>0.3</v>
      </c>
      <c r="E4849">
        <v>0.2</v>
      </c>
      <c r="F4849">
        <v>629610</v>
      </c>
      <c r="G4849">
        <v>0</v>
      </c>
    </row>
    <row r="4850" spans="1:7" x14ac:dyDescent="0.2">
      <c r="A4850" s="1">
        <v>40513</v>
      </c>
      <c r="B4850">
        <v>0.2</v>
      </c>
      <c r="C4850">
        <v>0.2</v>
      </c>
      <c r="D4850">
        <v>0.2</v>
      </c>
      <c r="E4850">
        <v>0.2</v>
      </c>
      <c r="F4850">
        <v>130560</v>
      </c>
      <c r="G4850">
        <v>0</v>
      </c>
    </row>
    <row r="4851" spans="1:7" x14ac:dyDescent="0.2">
      <c r="A4851" s="1">
        <v>40512</v>
      </c>
      <c r="B4851">
        <v>0.2</v>
      </c>
      <c r="C4851">
        <v>0.2</v>
      </c>
      <c r="D4851">
        <v>0.2</v>
      </c>
      <c r="E4851">
        <v>0.2</v>
      </c>
      <c r="F4851">
        <v>1031040</v>
      </c>
      <c r="G4851">
        <v>0</v>
      </c>
    </row>
    <row r="4852" spans="1:7" x14ac:dyDescent="0.2">
      <c r="A4852" s="1">
        <v>40511</v>
      </c>
      <c r="B4852">
        <v>0.2</v>
      </c>
      <c r="C4852">
        <v>0.3</v>
      </c>
      <c r="D4852">
        <v>0.3</v>
      </c>
      <c r="E4852">
        <v>0.2</v>
      </c>
      <c r="F4852">
        <v>210360</v>
      </c>
      <c r="G4852">
        <v>0</v>
      </c>
    </row>
    <row r="4853" spans="1:7" x14ac:dyDescent="0.2">
      <c r="A4853" s="1">
        <v>40510</v>
      </c>
      <c r="B4853">
        <v>0.3</v>
      </c>
      <c r="C4853">
        <v>0.3</v>
      </c>
      <c r="D4853">
        <v>0.3</v>
      </c>
      <c r="E4853">
        <v>0.3</v>
      </c>
      <c r="F4853">
        <v>1664000</v>
      </c>
      <c r="G4853">
        <v>0</v>
      </c>
    </row>
    <row r="4854" spans="1:7" x14ac:dyDescent="0.2">
      <c r="A4854" s="1">
        <v>40509</v>
      </c>
      <c r="B4854">
        <v>0.3</v>
      </c>
      <c r="C4854">
        <v>0.3</v>
      </c>
      <c r="D4854">
        <v>0.3</v>
      </c>
      <c r="E4854">
        <v>0.3</v>
      </c>
      <c r="F4854">
        <v>151890</v>
      </c>
      <c r="G4854">
        <v>0</v>
      </c>
    </row>
    <row r="4855" spans="1:7" x14ac:dyDescent="0.2">
      <c r="A4855" s="1">
        <v>40508</v>
      </c>
      <c r="B4855">
        <v>0.3</v>
      </c>
      <c r="C4855">
        <v>0.3</v>
      </c>
      <c r="D4855">
        <v>0.3</v>
      </c>
      <c r="E4855">
        <v>0.3</v>
      </c>
      <c r="F4855">
        <v>1777090</v>
      </c>
      <c r="G4855">
        <v>0</v>
      </c>
    </row>
    <row r="4856" spans="1:7" x14ac:dyDescent="0.2">
      <c r="A4856" s="1">
        <v>40507</v>
      </c>
      <c r="B4856">
        <v>0.3</v>
      </c>
      <c r="C4856">
        <v>0.3</v>
      </c>
      <c r="D4856">
        <v>0.3</v>
      </c>
      <c r="E4856">
        <v>0.3</v>
      </c>
      <c r="F4856">
        <v>114240</v>
      </c>
      <c r="G4856">
        <v>0</v>
      </c>
    </row>
    <row r="4857" spans="1:7" x14ac:dyDescent="0.2">
      <c r="A4857" s="1">
        <v>40506</v>
      </c>
      <c r="B4857">
        <v>0.3</v>
      </c>
      <c r="C4857">
        <v>0.3</v>
      </c>
      <c r="D4857">
        <v>0.3</v>
      </c>
      <c r="E4857">
        <v>0.3</v>
      </c>
      <c r="F4857">
        <v>131040</v>
      </c>
      <c r="G4857">
        <v>0</v>
      </c>
    </row>
    <row r="4858" spans="1:7" x14ac:dyDescent="0.2">
      <c r="A4858" s="1">
        <v>40505</v>
      </c>
      <c r="B4858">
        <v>0.3</v>
      </c>
      <c r="C4858">
        <v>0.3</v>
      </c>
      <c r="D4858">
        <v>0.3</v>
      </c>
      <c r="E4858">
        <v>0.3</v>
      </c>
      <c r="F4858">
        <v>417960</v>
      </c>
      <c r="G4858">
        <v>0</v>
      </c>
    </row>
    <row r="4859" spans="1:7" x14ac:dyDescent="0.2">
      <c r="A4859" s="1">
        <v>40504</v>
      </c>
      <c r="B4859">
        <v>0.3</v>
      </c>
      <c r="C4859">
        <v>0.3</v>
      </c>
      <c r="D4859">
        <v>0.3</v>
      </c>
      <c r="E4859">
        <v>0.3</v>
      </c>
      <c r="F4859">
        <v>592410</v>
      </c>
      <c r="G4859">
        <v>0</v>
      </c>
    </row>
    <row r="4860" spans="1:7" x14ac:dyDescent="0.2">
      <c r="A4860" s="1">
        <v>40503</v>
      </c>
      <c r="B4860">
        <v>0.3</v>
      </c>
      <c r="C4860">
        <v>0.3</v>
      </c>
      <c r="D4860">
        <v>0.3</v>
      </c>
      <c r="E4860">
        <v>0.3</v>
      </c>
      <c r="F4860">
        <v>59290</v>
      </c>
      <c r="G4860">
        <v>0</v>
      </c>
    </row>
    <row r="4861" spans="1:7" x14ac:dyDescent="0.2">
      <c r="A4861" s="1">
        <v>40502</v>
      </c>
      <c r="B4861">
        <v>0.3</v>
      </c>
      <c r="C4861">
        <v>0.3</v>
      </c>
      <c r="D4861">
        <v>0.3</v>
      </c>
      <c r="E4861">
        <v>0.3</v>
      </c>
      <c r="F4861">
        <v>952250</v>
      </c>
      <c r="G4861">
        <v>0</v>
      </c>
    </row>
    <row r="4862" spans="1:7" x14ac:dyDescent="0.2">
      <c r="A4862" s="1">
        <v>40501</v>
      </c>
      <c r="B4862">
        <v>0.3</v>
      </c>
      <c r="C4862">
        <v>0.3</v>
      </c>
      <c r="D4862">
        <v>0.3</v>
      </c>
      <c r="E4862">
        <v>0.3</v>
      </c>
      <c r="F4862">
        <v>34560</v>
      </c>
      <c r="G4862">
        <v>0</v>
      </c>
    </row>
    <row r="4863" spans="1:7" x14ac:dyDescent="0.2">
      <c r="A4863" s="1">
        <v>40500</v>
      </c>
      <c r="B4863">
        <v>0.3</v>
      </c>
      <c r="C4863">
        <v>0.2</v>
      </c>
      <c r="D4863">
        <v>0.3</v>
      </c>
      <c r="E4863">
        <v>0.2</v>
      </c>
      <c r="F4863">
        <v>1685250.0000000002</v>
      </c>
      <c r="G4863">
        <v>0</v>
      </c>
    </row>
    <row r="4864" spans="1:7" x14ac:dyDescent="0.2">
      <c r="A4864" s="1">
        <v>40499</v>
      </c>
      <c r="B4864">
        <v>0.2</v>
      </c>
      <c r="C4864">
        <v>0.2</v>
      </c>
      <c r="D4864">
        <v>0.3</v>
      </c>
      <c r="E4864">
        <v>0.2</v>
      </c>
      <c r="F4864">
        <v>2859690</v>
      </c>
      <c r="G4864">
        <v>0</v>
      </c>
    </row>
    <row r="4865" spans="1:7" x14ac:dyDescent="0.2">
      <c r="A4865" s="1">
        <v>40498</v>
      </c>
      <c r="B4865">
        <v>0.2</v>
      </c>
      <c r="C4865">
        <v>0.3</v>
      </c>
      <c r="D4865">
        <v>0.3</v>
      </c>
      <c r="E4865">
        <v>0.2</v>
      </c>
      <c r="F4865">
        <v>3155490</v>
      </c>
      <c r="G4865">
        <v>0</v>
      </c>
    </row>
    <row r="4866" spans="1:7" x14ac:dyDescent="0.2">
      <c r="A4866" s="1">
        <v>40497</v>
      </c>
      <c r="B4866">
        <v>0.3</v>
      </c>
      <c r="C4866">
        <v>0.3</v>
      </c>
      <c r="D4866">
        <v>0.3</v>
      </c>
      <c r="E4866">
        <v>0.3</v>
      </c>
      <c r="F4866">
        <v>434010</v>
      </c>
      <c r="G4866">
        <v>0</v>
      </c>
    </row>
    <row r="4867" spans="1:7" x14ac:dyDescent="0.2">
      <c r="A4867" s="1">
        <v>40496</v>
      </c>
      <c r="B4867">
        <v>0.3</v>
      </c>
      <c r="C4867">
        <v>0.3</v>
      </c>
      <c r="D4867">
        <v>0.3</v>
      </c>
      <c r="E4867">
        <v>0.3</v>
      </c>
      <c r="F4867">
        <v>1414560</v>
      </c>
      <c r="G4867">
        <v>0</v>
      </c>
    </row>
    <row r="4868" spans="1:7" x14ac:dyDescent="0.2">
      <c r="A4868" s="1">
        <v>40495</v>
      </c>
      <c r="B4868">
        <v>0.3</v>
      </c>
      <c r="C4868">
        <v>0.3</v>
      </c>
      <c r="D4868">
        <v>0.3</v>
      </c>
      <c r="E4868">
        <v>0.3</v>
      </c>
      <c r="F4868">
        <v>2016640.0000000002</v>
      </c>
      <c r="G4868">
        <v>0</v>
      </c>
    </row>
    <row r="4869" spans="1:7" x14ac:dyDescent="0.2">
      <c r="A4869" s="1">
        <v>40494</v>
      </c>
      <c r="B4869">
        <v>0.3</v>
      </c>
      <c r="C4869">
        <v>0.2</v>
      </c>
      <c r="D4869">
        <v>0.3</v>
      </c>
      <c r="E4869">
        <v>0.2</v>
      </c>
      <c r="F4869">
        <v>2931840</v>
      </c>
      <c r="G4869">
        <v>0</v>
      </c>
    </row>
    <row r="4870" spans="1:7" x14ac:dyDescent="0.2">
      <c r="A4870" s="1">
        <v>40493</v>
      </c>
      <c r="B4870">
        <v>0.2</v>
      </c>
      <c r="C4870">
        <v>0.2</v>
      </c>
      <c r="D4870">
        <v>0.2</v>
      </c>
      <c r="E4870">
        <v>0.2</v>
      </c>
      <c r="F4870">
        <v>15090</v>
      </c>
      <c r="G4870">
        <v>0</v>
      </c>
    </row>
    <row r="4871" spans="1:7" x14ac:dyDescent="0.2">
      <c r="A4871" s="1">
        <v>40492</v>
      </c>
      <c r="B4871">
        <v>0.2</v>
      </c>
      <c r="C4871">
        <v>0.2</v>
      </c>
      <c r="D4871">
        <v>0.2</v>
      </c>
      <c r="E4871">
        <v>0.1</v>
      </c>
      <c r="F4871">
        <v>1185210</v>
      </c>
      <c r="G4871">
        <v>0</v>
      </c>
    </row>
    <row r="4872" spans="1:7" x14ac:dyDescent="0.2">
      <c r="A4872" s="1">
        <v>40491</v>
      </c>
      <c r="B4872">
        <v>0.2</v>
      </c>
      <c r="C4872">
        <v>0.2</v>
      </c>
      <c r="D4872">
        <v>0.3</v>
      </c>
      <c r="E4872">
        <v>0.2</v>
      </c>
      <c r="F4872">
        <v>4702040</v>
      </c>
      <c r="G4872">
        <v>0</v>
      </c>
    </row>
    <row r="4873" spans="1:7" x14ac:dyDescent="0.2">
      <c r="A4873" s="1">
        <v>40490</v>
      </c>
      <c r="B4873">
        <v>0.2</v>
      </c>
      <c r="C4873">
        <v>0.3</v>
      </c>
      <c r="D4873">
        <v>0.4</v>
      </c>
      <c r="E4873">
        <v>0.2</v>
      </c>
      <c r="F4873">
        <v>2364000</v>
      </c>
      <c r="G4873">
        <v>-0.2853</v>
      </c>
    </row>
    <row r="4874" spans="1:7" x14ac:dyDescent="0.2">
      <c r="A4874" s="1">
        <v>40489</v>
      </c>
      <c r="B4874">
        <v>0.3</v>
      </c>
      <c r="C4874">
        <v>0.4</v>
      </c>
      <c r="D4874">
        <v>0.5</v>
      </c>
      <c r="E4874">
        <v>0.3</v>
      </c>
      <c r="F4874">
        <v>1698840</v>
      </c>
      <c r="G4874">
        <v>0</v>
      </c>
    </row>
    <row r="4875" spans="1:7" x14ac:dyDescent="0.2">
      <c r="A4875" s="1">
        <v>40488</v>
      </c>
      <c r="B4875">
        <v>0.4</v>
      </c>
      <c r="C4875">
        <v>0.3</v>
      </c>
      <c r="D4875">
        <v>0.5</v>
      </c>
      <c r="E4875">
        <v>0.2</v>
      </c>
      <c r="F4875">
        <v>2489760</v>
      </c>
      <c r="G4875">
        <v>0.5</v>
      </c>
    </row>
    <row r="4876" spans="1:7" x14ac:dyDescent="0.2">
      <c r="A4876" s="1">
        <v>40487</v>
      </c>
      <c r="B4876">
        <v>0.3</v>
      </c>
      <c r="C4876">
        <v>0.2</v>
      </c>
      <c r="D4876">
        <v>0.3</v>
      </c>
      <c r="E4876">
        <v>0.2</v>
      </c>
      <c r="F4876">
        <v>2270440</v>
      </c>
      <c r="G4876">
        <v>0</v>
      </c>
    </row>
    <row r="4877" spans="1:7" x14ac:dyDescent="0.2">
      <c r="A4877" s="1">
        <v>40486</v>
      </c>
      <c r="B4877">
        <v>0.2</v>
      </c>
      <c r="C4877">
        <v>0.2</v>
      </c>
      <c r="D4877">
        <v>0.2</v>
      </c>
      <c r="E4877">
        <v>0.2</v>
      </c>
      <c r="F4877">
        <v>2079000</v>
      </c>
      <c r="G4877">
        <v>0</v>
      </c>
    </row>
    <row r="4878" spans="1:7" x14ac:dyDescent="0.2">
      <c r="A4878" s="1">
        <v>40485</v>
      </c>
      <c r="B4878">
        <v>0.2</v>
      </c>
      <c r="C4878">
        <v>0.2</v>
      </c>
      <c r="D4878">
        <v>0.3</v>
      </c>
      <c r="E4878">
        <v>0.1</v>
      </c>
      <c r="F4878">
        <v>2889090</v>
      </c>
      <c r="G4878">
        <v>0</v>
      </c>
    </row>
    <row r="4879" spans="1:7" x14ac:dyDescent="0.2">
      <c r="A4879" s="1">
        <v>40484</v>
      </c>
      <c r="B4879">
        <v>0.2</v>
      </c>
      <c r="C4879">
        <v>0.2</v>
      </c>
      <c r="D4879">
        <v>0.2</v>
      </c>
      <c r="E4879">
        <v>0.2</v>
      </c>
      <c r="F4879">
        <v>497249.99999999994</v>
      </c>
      <c r="G4879">
        <v>0</v>
      </c>
    </row>
    <row r="4880" spans="1:7" x14ac:dyDescent="0.2">
      <c r="A4880" s="1">
        <v>40483</v>
      </c>
      <c r="B4880">
        <v>0.2</v>
      </c>
      <c r="C4880">
        <v>0.2</v>
      </c>
      <c r="D4880">
        <v>0.2</v>
      </c>
      <c r="E4880">
        <v>0.2</v>
      </c>
      <c r="F4880">
        <v>552760</v>
      </c>
      <c r="G4880">
        <v>0</v>
      </c>
    </row>
    <row r="4881" spans="1:7" x14ac:dyDescent="0.2">
      <c r="A4881" s="1">
        <v>40482</v>
      </c>
      <c r="B4881">
        <v>0.2</v>
      </c>
      <c r="C4881">
        <v>0.2</v>
      </c>
      <c r="D4881">
        <v>0.2</v>
      </c>
      <c r="E4881">
        <v>0.2</v>
      </c>
      <c r="F4881">
        <v>1371560</v>
      </c>
      <c r="G4881">
        <v>0</v>
      </c>
    </row>
    <row r="4882" spans="1:7" x14ac:dyDescent="0.2">
      <c r="A4882" s="1">
        <v>40481</v>
      </c>
      <c r="B4882">
        <v>0.2</v>
      </c>
      <c r="C4882">
        <v>0.2</v>
      </c>
      <c r="D4882">
        <v>0.2</v>
      </c>
      <c r="E4882">
        <v>0.2</v>
      </c>
      <c r="F4882">
        <v>1896410</v>
      </c>
      <c r="G4882">
        <v>0</v>
      </c>
    </row>
    <row r="4883" spans="1:7" x14ac:dyDescent="0.2">
      <c r="A4883" s="1">
        <v>40480</v>
      </c>
      <c r="B4883">
        <v>0.2</v>
      </c>
      <c r="C4883">
        <v>0.2</v>
      </c>
      <c r="D4883">
        <v>0.2</v>
      </c>
      <c r="E4883">
        <v>0.2</v>
      </c>
      <c r="F4883">
        <v>1979610</v>
      </c>
      <c r="G4883">
        <v>0</v>
      </c>
    </row>
    <row r="4884" spans="1:7" x14ac:dyDescent="0.2">
      <c r="A4884" s="1">
        <v>40479</v>
      </c>
      <c r="B4884">
        <v>0.2</v>
      </c>
      <c r="C4884">
        <v>0.2</v>
      </c>
      <c r="D4884">
        <v>0.2</v>
      </c>
      <c r="E4884">
        <v>0.2</v>
      </c>
      <c r="F4884">
        <v>1141090</v>
      </c>
      <c r="G4884">
        <v>0</v>
      </c>
    </row>
    <row r="4885" spans="1:7" x14ac:dyDescent="0.2">
      <c r="A4885" s="1">
        <v>40478</v>
      </c>
      <c r="B4885">
        <v>0.2</v>
      </c>
      <c r="C4885">
        <v>0.2</v>
      </c>
      <c r="D4885">
        <v>0.2</v>
      </c>
      <c r="E4885">
        <v>0.2</v>
      </c>
      <c r="F4885">
        <v>4002210</v>
      </c>
      <c r="G4885">
        <v>0</v>
      </c>
    </row>
    <row r="4886" spans="1:7" x14ac:dyDescent="0.2">
      <c r="A4886" s="1">
        <v>40477</v>
      </c>
      <c r="B4886">
        <v>0.2</v>
      </c>
      <c r="C4886">
        <v>0.1</v>
      </c>
      <c r="D4886">
        <v>0.2</v>
      </c>
      <c r="E4886">
        <v>0.1</v>
      </c>
      <c r="F4886">
        <v>422840</v>
      </c>
      <c r="G4886">
        <v>0</v>
      </c>
    </row>
    <row r="4887" spans="1:7" x14ac:dyDescent="0.2">
      <c r="A4887" s="1">
        <v>40476</v>
      </c>
      <c r="B4887">
        <v>0.1</v>
      </c>
      <c r="C4887">
        <v>0.1</v>
      </c>
      <c r="D4887">
        <v>0.2</v>
      </c>
      <c r="E4887">
        <v>0.1</v>
      </c>
      <c r="F4887">
        <v>909000</v>
      </c>
      <c r="G4887">
        <v>0</v>
      </c>
    </row>
    <row r="4888" spans="1:7" x14ac:dyDescent="0.2">
      <c r="A4888" s="1">
        <v>40475</v>
      </c>
      <c r="B4888">
        <v>0.1</v>
      </c>
      <c r="C4888">
        <v>0.1</v>
      </c>
      <c r="D4888">
        <v>0.2</v>
      </c>
      <c r="E4888">
        <v>0.1</v>
      </c>
      <c r="F4888">
        <v>1104000</v>
      </c>
      <c r="G4888">
        <v>0</v>
      </c>
    </row>
    <row r="4889" spans="1:7" x14ac:dyDescent="0.2">
      <c r="A4889" s="1">
        <v>40474</v>
      </c>
      <c r="B4889">
        <v>0.1</v>
      </c>
      <c r="C4889">
        <v>0.1</v>
      </c>
      <c r="D4889">
        <v>0.1</v>
      </c>
      <c r="E4889">
        <v>0.1</v>
      </c>
      <c r="F4889">
        <v>185640</v>
      </c>
      <c r="G4889">
        <v>0</v>
      </c>
    </row>
    <row r="4890" spans="1:7" x14ac:dyDescent="0.2">
      <c r="A4890" s="1">
        <v>40473</v>
      </c>
      <c r="B4890">
        <v>0.1</v>
      </c>
      <c r="C4890">
        <v>0.1</v>
      </c>
      <c r="D4890">
        <v>0.1</v>
      </c>
      <c r="E4890">
        <v>0.1</v>
      </c>
      <c r="F4890">
        <v>2076000</v>
      </c>
      <c r="G4890">
        <v>0</v>
      </c>
    </row>
    <row r="4891" spans="1:7" x14ac:dyDescent="0.2">
      <c r="A4891" s="1">
        <v>40472</v>
      </c>
      <c r="B4891">
        <v>0.1</v>
      </c>
      <c r="C4891">
        <v>0.1</v>
      </c>
      <c r="D4891">
        <v>0.1</v>
      </c>
      <c r="E4891">
        <v>0.1</v>
      </c>
      <c r="F4891">
        <v>3903690</v>
      </c>
      <c r="G4891">
        <v>0</v>
      </c>
    </row>
    <row r="4892" spans="1:7" x14ac:dyDescent="0.2">
      <c r="A4892" s="1">
        <v>40471</v>
      </c>
      <c r="B4892">
        <v>0.1</v>
      </c>
      <c r="C4892">
        <v>0.1</v>
      </c>
      <c r="D4892">
        <v>0.1</v>
      </c>
      <c r="E4892">
        <v>0.1</v>
      </c>
      <c r="F4892">
        <v>2739960</v>
      </c>
      <c r="G4892">
        <v>0</v>
      </c>
    </row>
    <row r="4893" spans="1:7" x14ac:dyDescent="0.2">
      <c r="A4893" s="1">
        <v>40470</v>
      </c>
      <c r="B4893">
        <v>0.1</v>
      </c>
      <c r="C4893">
        <v>0.1</v>
      </c>
      <c r="D4893">
        <v>0.1</v>
      </c>
      <c r="E4893">
        <v>0.1</v>
      </c>
      <c r="F4893">
        <v>149760</v>
      </c>
      <c r="G4893">
        <v>0</v>
      </c>
    </row>
    <row r="4894" spans="1:7" x14ac:dyDescent="0.2">
      <c r="A4894" s="1">
        <v>40469</v>
      </c>
      <c r="B4894">
        <v>0.1</v>
      </c>
      <c r="C4894">
        <v>0.1</v>
      </c>
      <c r="D4894">
        <v>0.1</v>
      </c>
      <c r="E4894">
        <v>0.1</v>
      </c>
      <c r="F4894">
        <v>1719890</v>
      </c>
      <c r="G4894">
        <v>0</v>
      </c>
    </row>
    <row r="4895" spans="1:7" x14ac:dyDescent="0.2">
      <c r="A4895" s="1">
        <v>40468</v>
      </c>
      <c r="B4895">
        <v>0.1</v>
      </c>
      <c r="C4895">
        <v>0.1</v>
      </c>
      <c r="D4895">
        <v>0.1</v>
      </c>
      <c r="E4895">
        <v>0.1</v>
      </c>
      <c r="F4895">
        <v>400840</v>
      </c>
      <c r="G4895">
        <v>0</v>
      </c>
    </row>
    <row r="4896" spans="1:7" x14ac:dyDescent="0.2">
      <c r="A4896" s="1">
        <v>40467</v>
      </c>
      <c r="B4896">
        <v>0.1</v>
      </c>
      <c r="C4896">
        <v>0.1</v>
      </c>
      <c r="D4896">
        <v>0.1</v>
      </c>
      <c r="E4896">
        <v>0.1</v>
      </c>
      <c r="F4896">
        <v>182410</v>
      </c>
      <c r="G4896">
        <v>0</v>
      </c>
    </row>
    <row r="4897" spans="1:7" x14ac:dyDescent="0.2">
      <c r="A4897" s="1">
        <v>40466</v>
      </c>
      <c r="B4897">
        <v>0.1</v>
      </c>
      <c r="C4897">
        <v>0.1</v>
      </c>
      <c r="D4897">
        <v>0.1</v>
      </c>
      <c r="E4897">
        <v>0.1</v>
      </c>
      <c r="F4897">
        <v>1576960</v>
      </c>
      <c r="G4897">
        <v>0</v>
      </c>
    </row>
    <row r="4898" spans="1:7" x14ac:dyDescent="0.2">
      <c r="A4898" s="1">
        <v>40465</v>
      </c>
      <c r="B4898">
        <v>0.1</v>
      </c>
      <c r="C4898">
        <v>0.1</v>
      </c>
      <c r="D4898">
        <v>0.1</v>
      </c>
      <c r="E4898">
        <v>0.1</v>
      </c>
      <c r="F4898">
        <v>818840</v>
      </c>
      <c r="G4898">
        <v>0</v>
      </c>
    </row>
    <row r="4899" spans="1:7" x14ac:dyDescent="0.2">
      <c r="A4899" s="1">
        <v>40464</v>
      </c>
      <c r="B4899">
        <v>0.1</v>
      </c>
      <c r="C4899">
        <v>0.1</v>
      </c>
      <c r="D4899">
        <v>0.1</v>
      </c>
      <c r="E4899">
        <v>0.1</v>
      </c>
      <c r="F4899">
        <v>2663360</v>
      </c>
      <c r="G4899">
        <v>0</v>
      </c>
    </row>
    <row r="4900" spans="1:7" x14ac:dyDescent="0.2">
      <c r="A4900" s="1">
        <v>40463</v>
      </c>
      <c r="B4900">
        <v>0.1</v>
      </c>
      <c r="C4900">
        <v>0.1</v>
      </c>
      <c r="D4900">
        <v>0.1</v>
      </c>
      <c r="E4900">
        <v>0.1</v>
      </c>
      <c r="F4900">
        <v>1693560</v>
      </c>
      <c r="G4900">
        <v>0</v>
      </c>
    </row>
    <row r="4901" spans="1:7" x14ac:dyDescent="0.2">
      <c r="A4901" s="1">
        <v>40462</v>
      </c>
      <c r="B4901">
        <v>0.1</v>
      </c>
      <c r="C4901">
        <v>0.1</v>
      </c>
      <c r="D4901">
        <v>0.1</v>
      </c>
      <c r="E4901">
        <v>0.1</v>
      </c>
      <c r="F4901">
        <v>126810</v>
      </c>
      <c r="G4901">
        <v>0</v>
      </c>
    </row>
    <row r="4902" spans="1:7" x14ac:dyDescent="0.2">
      <c r="A4902" s="1">
        <v>40461</v>
      </c>
      <c r="B4902">
        <v>0.1</v>
      </c>
      <c r="C4902">
        <v>0.1</v>
      </c>
      <c r="D4902">
        <v>0.1</v>
      </c>
      <c r="E4902">
        <v>0.1</v>
      </c>
      <c r="F4902">
        <v>3446240</v>
      </c>
      <c r="G4902">
        <v>0</v>
      </c>
    </row>
    <row r="4903" spans="1:7" x14ac:dyDescent="0.2">
      <c r="A4903" s="1">
        <v>40460</v>
      </c>
      <c r="B4903">
        <v>0.1</v>
      </c>
      <c r="C4903">
        <v>0.1</v>
      </c>
      <c r="D4903">
        <v>0.1</v>
      </c>
      <c r="E4903">
        <v>0.1</v>
      </c>
      <c r="F4903">
        <v>15967250</v>
      </c>
      <c r="G4903">
        <v>0</v>
      </c>
    </row>
    <row r="4904" spans="1:7" x14ac:dyDescent="0.2">
      <c r="A4904" s="1">
        <v>40459</v>
      </c>
      <c r="B4904">
        <v>0.1</v>
      </c>
      <c r="C4904">
        <v>0.1</v>
      </c>
      <c r="D4904">
        <v>0.1</v>
      </c>
      <c r="E4904">
        <v>0</v>
      </c>
      <c r="F4904">
        <v>4039410</v>
      </c>
      <c r="G4904">
        <v>0</v>
      </c>
    </row>
    <row r="4905" spans="1:7" x14ac:dyDescent="0.2">
      <c r="A4905" s="1">
        <v>40458</v>
      </c>
      <c r="B4905">
        <v>0.1</v>
      </c>
      <c r="C4905">
        <v>0.1</v>
      </c>
      <c r="D4905">
        <v>0.1</v>
      </c>
      <c r="E4905">
        <v>0.1</v>
      </c>
      <c r="F4905">
        <v>3014610</v>
      </c>
      <c r="G4905">
        <v>0</v>
      </c>
    </row>
    <row r="4906" spans="1:7" x14ac:dyDescent="0.2">
      <c r="A4906" s="1">
        <v>40457</v>
      </c>
      <c r="B4906">
        <v>0.1</v>
      </c>
      <c r="C4906">
        <v>0.1</v>
      </c>
      <c r="D4906">
        <v>0.1</v>
      </c>
      <c r="E4906">
        <v>0.1</v>
      </c>
      <c r="F4906">
        <v>1437490</v>
      </c>
      <c r="G4906">
        <v>0</v>
      </c>
    </row>
    <row r="4907" spans="1:7" x14ac:dyDescent="0.2">
      <c r="A4907" s="1">
        <v>40456</v>
      </c>
      <c r="B4907">
        <v>0.1</v>
      </c>
      <c r="C4907">
        <v>0.1</v>
      </c>
      <c r="D4907">
        <v>0.1</v>
      </c>
      <c r="E4907">
        <v>0.1</v>
      </c>
      <c r="F4907">
        <v>1459090</v>
      </c>
      <c r="G4907">
        <v>0</v>
      </c>
    </row>
    <row r="4908" spans="1:7" x14ac:dyDescent="0.2">
      <c r="A4908" s="1">
        <v>40455</v>
      </c>
      <c r="B4908">
        <v>0.1</v>
      </c>
      <c r="C4908">
        <v>0.1</v>
      </c>
      <c r="D4908">
        <v>0.1</v>
      </c>
      <c r="E4908">
        <v>0.1</v>
      </c>
      <c r="F4908">
        <v>0</v>
      </c>
      <c r="G4908">
        <v>0</v>
      </c>
    </row>
    <row r="4909" spans="1:7" x14ac:dyDescent="0.2">
      <c r="A4909" s="1">
        <v>40454</v>
      </c>
      <c r="B4909">
        <v>0.1</v>
      </c>
      <c r="C4909">
        <v>0.1</v>
      </c>
      <c r="D4909">
        <v>0.1</v>
      </c>
      <c r="E4909">
        <v>0.1</v>
      </c>
      <c r="F4909">
        <v>121890</v>
      </c>
      <c r="G4909">
        <v>0</v>
      </c>
    </row>
    <row r="4910" spans="1:7" x14ac:dyDescent="0.2">
      <c r="A4910" s="1">
        <v>40453</v>
      </c>
      <c r="B4910">
        <v>0.1</v>
      </c>
      <c r="C4910">
        <v>0.1</v>
      </c>
      <c r="D4910">
        <v>0.1</v>
      </c>
      <c r="E4910">
        <v>0.1</v>
      </c>
      <c r="F4910">
        <v>78360</v>
      </c>
      <c r="G4910">
        <v>0</v>
      </c>
    </row>
    <row r="4911" spans="1:7" x14ac:dyDescent="0.2">
      <c r="A4911" s="1">
        <v>40452</v>
      </c>
      <c r="B4911">
        <v>0.1</v>
      </c>
      <c r="C4911">
        <v>0.1</v>
      </c>
      <c r="D4911">
        <v>0.1</v>
      </c>
      <c r="E4911">
        <v>0.1</v>
      </c>
      <c r="F4911">
        <v>123840</v>
      </c>
      <c r="G4911">
        <v>0</v>
      </c>
    </row>
    <row r="4912" spans="1:7" x14ac:dyDescent="0.2">
      <c r="A4912" s="1">
        <v>40451</v>
      </c>
      <c r="B4912">
        <v>0.1</v>
      </c>
      <c r="C4912">
        <v>0.1</v>
      </c>
      <c r="D4912">
        <v>0.1</v>
      </c>
      <c r="E4912">
        <v>0.1</v>
      </c>
      <c r="F4912">
        <v>728640</v>
      </c>
      <c r="G4912">
        <v>0</v>
      </c>
    </row>
    <row r="4913" spans="1:7" x14ac:dyDescent="0.2">
      <c r="A4913" s="1">
        <v>40450</v>
      </c>
      <c r="B4913">
        <v>0.1</v>
      </c>
      <c r="C4913">
        <v>0.1</v>
      </c>
      <c r="D4913">
        <v>0.1</v>
      </c>
      <c r="E4913">
        <v>0.1</v>
      </c>
      <c r="F4913">
        <v>1127040</v>
      </c>
      <c r="G4913">
        <v>0</v>
      </c>
    </row>
    <row r="4914" spans="1:7" x14ac:dyDescent="0.2">
      <c r="A4914" s="1">
        <v>40449</v>
      </c>
      <c r="B4914">
        <v>0.1</v>
      </c>
      <c r="C4914">
        <v>0.1</v>
      </c>
      <c r="D4914">
        <v>0.1</v>
      </c>
      <c r="E4914">
        <v>0.1</v>
      </c>
      <c r="F4914">
        <v>63810</v>
      </c>
      <c r="G4914">
        <v>0</v>
      </c>
    </row>
    <row r="4915" spans="1:7" x14ac:dyDescent="0.2">
      <c r="A4915" s="1">
        <v>40448</v>
      </c>
      <c r="B4915">
        <v>0.1</v>
      </c>
      <c r="C4915">
        <v>0.1</v>
      </c>
      <c r="D4915">
        <v>0.1</v>
      </c>
      <c r="E4915">
        <v>0.1</v>
      </c>
      <c r="F4915">
        <v>806250</v>
      </c>
      <c r="G4915">
        <v>0</v>
      </c>
    </row>
    <row r="4916" spans="1:7" x14ac:dyDescent="0.2">
      <c r="A4916" s="1">
        <v>40447</v>
      </c>
      <c r="B4916">
        <v>0.1</v>
      </c>
      <c r="C4916">
        <v>0.1</v>
      </c>
      <c r="D4916">
        <v>0.1</v>
      </c>
      <c r="E4916">
        <v>0.1</v>
      </c>
      <c r="F4916">
        <v>72360</v>
      </c>
      <c r="G4916">
        <v>0</v>
      </c>
    </row>
    <row r="4917" spans="1:7" x14ac:dyDescent="0.2">
      <c r="A4917" s="1">
        <v>40446</v>
      </c>
      <c r="B4917">
        <v>0.1</v>
      </c>
      <c r="C4917">
        <v>0.1</v>
      </c>
      <c r="D4917">
        <v>0.1</v>
      </c>
      <c r="E4917">
        <v>0.1</v>
      </c>
      <c r="F4917">
        <v>32250</v>
      </c>
      <c r="G4917">
        <v>0</v>
      </c>
    </row>
    <row r="4918" spans="1:7" x14ac:dyDescent="0.2">
      <c r="A4918" s="1">
        <v>40445</v>
      </c>
      <c r="B4918">
        <v>0.1</v>
      </c>
      <c r="C4918">
        <v>0.1</v>
      </c>
      <c r="D4918">
        <v>0.1</v>
      </c>
      <c r="E4918">
        <v>0.1</v>
      </c>
      <c r="F4918">
        <v>46240</v>
      </c>
      <c r="G4918">
        <v>0</v>
      </c>
    </row>
    <row r="4919" spans="1:7" x14ac:dyDescent="0.2">
      <c r="A4919" s="1">
        <v>40444</v>
      </c>
      <c r="B4919">
        <v>0.1</v>
      </c>
      <c r="C4919">
        <v>0.1</v>
      </c>
      <c r="D4919">
        <v>0.1</v>
      </c>
      <c r="E4919">
        <v>0.1</v>
      </c>
      <c r="F4919">
        <v>791010</v>
      </c>
      <c r="G4919">
        <v>0</v>
      </c>
    </row>
    <row r="4920" spans="1:7" x14ac:dyDescent="0.2">
      <c r="A4920" s="1">
        <v>40443</v>
      </c>
      <c r="B4920">
        <v>0.1</v>
      </c>
      <c r="C4920">
        <v>0.1</v>
      </c>
      <c r="D4920">
        <v>0.1</v>
      </c>
      <c r="E4920">
        <v>0.1</v>
      </c>
      <c r="F4920">
        <v>647360</v>
      </c>
      <c r="G4920">
        <v>0</v>
      </c>
    </row>
    <row r="4921" spans="1:7" x14ac:dyDescent="0.2">
      <c r="A4921" s="1">
        <v>40442</v>
      </c>
      <c r="B4921">
        <v>0.1</v>
      </c>
      <c r="C4921">
        <v>0.1</v>
      </c>
      <c r="D4921">
        <v>0.1</v>
      </c>
      <c r="E4921">
        <v>0.1</v>
      </c>
      <c r="F4921">
        <v>424760</v>
      </c>
      <c r="G4921">
        <v>0</v>
      </c>
    </row>
    <row r="4922" spans="1:7" x14ac:dyDescent="0.2">
      <c r="A4922" s="1">
        <v>40441</v>
      </c>
      <c r="B4922">
        <v>0.1</v>
      </c>
      <c r="C4922">
        <v>0.1</v>
      </c>
      <c r="D4922">
        <v>0.1</v>
      </c>
      <c r="E4922">
        <v>0.1</v>
      </c>
      <c r="F4922">
        <v>443610</v>
      </c>
      <c r="G4922">
        <v>0</v>
      </c>
    </row>
    <row r="4923" spans="1:7" x14ac:dyDescent="0.2">
      <c r="A4923" s="1">
        <v>40440</v>
      </c>
      <c r="B4923">
        <v>0.1</v>
      </c>
      <c r="C4923">
        <v>0.1</v>
      </c>
      <c r="D4923">
        <v>0.1</v>
      </c>
      <c r="E4923">
        <v>0.1</v>
      </c>
      <c r="F4923">
        <v>1092250</v>
      </c>
      <c r="G4923">
        <v>0</v>
      </c>
    </row>
    <row r="4924" spans="1:7" x14ac:dyDescent="0.2">
      <c r="A4924" s="1">
        <v>40439</v>
      </c>
      <c r="B4924">
        <v>0.1</v>
      </c>
      <c r="C4924">
        <v>0.1</v>
      </c>
      <c r="D4924">
        <v>0.1</v>
      </c>
      <c r="E4924">
        <v>0.1</v>
      </c>
      <c r="F4924">
        <v>63810</v>
      </c>
      <c r="G4924">
        <v>0</v>
      </c>
    </row>
    <row r="4925" spans="1:7" x14ac:dyDescent="0.2">
      <c r="A4925" s="1">
        <v>40438</v>
      </c>
      <c r="B4925">
        <v>0.1</v>
      </c>
      <c r="C4925">
        <v>0.1</v>
      </c>
      <c r="D4925">
        <v>0.1</v>
      </c>
      <c r="E4925">
        <v>0.1</v>
      </c>
      <c r="F4925">
        <v>188760</v>
      </c>
      <c r="G4925">
        <v>0</v>
      </c>
    </row>
    <row r="4926" spans="1:7" x14ac:dyDescent="0.2">
      <c r="A4926" s="1">
        <v>40437</v>
      </c>
      <c r="B4926">
        <v>0.1</v>
      </c>
      <c r="C4926">
        <v>0.1</v>
      </c>
      <c r="D4926">
        <v>0.1</v>
      </c>
      <c r="E4926">
        <v>0.1</v>
      </c>
      <c r="F4926">
        <v>53290</v>
      </c>
      <c r="G4926">
        <v>0</v>
      </c>
    </row>
    <row r="4927" spans="1:7" x14ac:dyDescent="0.2">
      <c r="A4927" s="1">
        <v>40436</v>
      </c>
      <c r="B4927">
        <v>0.1</v>
      </c>
      <c r="C4927">
        <v>0.1</v>
      </c>
      <c r="D4927">
        <v>0.1</v>
      </c>
      <c r="E4927">
        <v>0.1</v>
      </c>
      <c r="F4927">
        <v>237250</v>
      </c>
      <c r="G4927">
        <v>0</v>
      </c>
    </row>
    <row r="4928" spans="1:7" x14ac:dyDescent="0.2">
      <c r="A4928" s="1">
        <v>40435</v>
      </c>
      <c r="B4928">
        <v>0.1</v>
      </c>
      <c r="C4928">
        <v>0.1</v>
      </c>
      <c r="D4928">
        <v>0.2</v>
      </c>
      <c r="E4928">
        <v>0.1</v>
      </c>
      <c r="F4928">
        <v>28040</v>
      </c>
      <c r="G4928">
        <v>0</v>
      </c>
    </row>
    <row r="4929" spans="1:7" x14ac:dyDescent="0.2">
      <c r="A4929" s="1">
        <v>40434</v>
      </c>
      <c r="B4929">
        <v>0.1</v>
      </c>
      <c r="C4929">
        <v>0.1</v>
      </c>
      <c r="D4929">
        <v>0.1</v>
      </c>
      <c r="E4929">
        <v>0.1</v>
      </c>
      <c r="F4929">
        <v>80640</v>
      </c>
      <c r="G4929">
        <v>0</v>
      </c>
    </row>
    <row r="4930" spans="1:7" x14ac:dyDescent="0.2">
      <c r="A4930" s="1">
        <v>40433</v>
      </c>
      <c r="B4930">
        <v>0.1</v>
      </c>
      <c r="C4930">
        <v>0.1</v>
      </c>
      <c r="D4930">
        <v>0.1</v>
      </c>
      <c r="E4930">
        <v>0.1</v>
      </c>
      <c r="F4930">
        <v>62410</v>
      </c>
      <c r="G4930">
        <v>0</v>
      </c>
    </row>
    <row r="4931" spans="1:7" x14ac:dyDescent="0.2">
      <c r="A4931" s="1">
        <v>40432</v>
      </c>
      <c r="B4931">
        <v>0.1</v>
      </c>
      <c r="C4931">
        <v>0.1</v>
      </c>
      <c r="D4931">
        <v>0.1</v>
      </c>
      <c r="E4931">
        <v>0.1</v>
      </c>
      <c r="F4931">
        <v>581250</v>
      </c>
      <c r="G4931">
        <v>0</v>
      </c>
    </row>
    <row r="4932" spans="1:7" x14ac:dyDescent="0.2">
      <c r="A4932" s="1">
        <v>40431</v>
      </c>
      <c r="B4932">
        <v>0.1</v>
      </c>
      <c r="C4932">
        <v>0.1</v>
      </c>
      <c r="D4932">
        <v>0.1</v>
      </c>
      <c r="E4932">
        <v>0.1</v>
      </c>
      <c r="F4932">
        <v>464360.00000000006</v>
      </c>
      <c r="G4932">
        <v>0</v>
      </c>
    </row>
    <row r="4933" spans="1:7" x14ac:dyDescent="0.2">
      <c r="A4933" s="1">
        <v>40430</v>
      </c>
      <c r="B4933">
        <v>0.1</v>
      </c>
      <c r="C4933">
        <v>0.1</v>
      </c>
      <c r="D4933">
        <v>0.1</v>
      </c>
      <c r="E4933">
        <v>0.1</v>
      </c>
      <c r="F4933">
        <v>126290</v>
      </c>
      <c r="G4933">
        <v>0</v>
      </c>
    </row>
    <row r="4934" spans="1:7" x14ac:dyDescent="0.2">
      <c r="A4934" s="1">
        <v>40429</v>
      </c>
      <c r="B4934">
        <v>0.1</v>
      </c>
      <c r="C4934">
        <v>0.1</v>
      </c>
      <c r="D4934">
        <v>0.1</v>
      </c>
      <c r="E4934">
        <v>0.1</v>
      </c>
      <c r="F4934">
        <v>82250</v>
      </c>
      <c r="G4934">
        <v>0</v>
      </c>
    </row>
    <row r="4935" spans="1:7" x14ac:dyDescent="0.2">
      <c r="A4935" s="1">
        <v>40428</v>
      </c>
      <c r="B4935">
        <v>0.1</v>
      </c>
      <c r="C4935">
        <v>0.1</v>
      </c>
      <c r="D4935">
        <v>0.1</v>
      </c>
      <c r="E4935">
        <v>0.1</v>
      </c>
      <c r="F4935">
        <v>159160</v>
      </c>
      <c r="G4935">
        <v>0</v>
      </c>
    </row>
    <row r="4936" spans="1:7" x14ac:dyDescent="0.2">
      <c r="A4936" s="1">
        <v>40427</v>
      </c>
      <c r="B4936">
        <v>0.1</v>
      </c>
      <c r="C4936">
        <v>0.1</v>
      </c>
      <c r="D4936">
        <v>0.1</v>
      </c>
      <c r="E4936">
        <v>0.1</v>
      </c>
      <c r="F4936">
        <v>82810</v>
      </c>
      <c r="G4936">
        <v>0</v>
      </c>
    </row>
    <row r="4937" spans="1:7" x14ac:dyDescent="0.2">
      <c r="A4937" s="1">
        <v>40426</v>
      </c>
      <c r="B4937">
        <v>0.1</v>
      </c>
      <c r="C4937">
        <v>0.1</v>
      </c>
      <c r="D4937">
        <v>0.1</v>
      </c>
      <c r="E4937">
        <v>0.1</v>
      </c>
      <c r="F4937">
        <v>389160.00000000006</v>
      </c>
      <c r="G4937">
        <v>0</v>
      </c>
    </row>
    <row r="4938" spans="1:7" x14ac:dyDescent="0.2">
      <c r="A4938" s="1">
        <v>40425</v>
      </c>
      <c r="B4938">
        <v>0.1</v>
      </c>
      <c r="C4938">
        <v>0.1</v>
      </c>
      <c r="D4938">
        <v>0.1</v>
      </c>
      <c r="E4938">
        <v>0.1</v>
      </c>
      <c r="F4938">
        <v>99000</v>
      </c>
      <c r="G4938">
        <v>0</v>
      </c>
    </row>
    <row r="4939" spans="1:7" x14ac:dyDescent="0.2">
      <c r="A4939" s="1">
        <v>40424</v>
      </c>
      <c r="B4939">
        <v>0.1</v>
      </c>
      <c r="C4939">
        <v>0.1</v>
      </c>
      <c r="D4939">
        <v>0.1</v>
      </c>
      <c r="E4939">
        <v>0.1</v>
      </c>
      <c r="F4939">
        <v>79210</v>
      </c>
      <c r="G4939">
        <v>0</v>
      </c>
    </row>
    <row r="4940" spans="1:7" x14ac:dyDescent="0.2">
      <c r="A4940" s="1">
        <v>40423</v>
      </c>
      <c r="B4940">
        <v>0.1</v>
      </c>
      <c r="C4940">
        <v>0.1</v>
      </c>
      <c r="D4940">
        <v>0.1</v>
      </c>
      <c r="E4940">
        <v>0.1</v>
      </c>
      <c r="F4940">
        <v>122250</v>
      </c>
      <c r="G4940">
        <v>0</v>
      </c>
    </row>
    <row r="4941" spans="1:7" x14ac:dyDescent="0.2">
      <c r="A4941" s="1">
        <v>40422</v>
      </c>
      <c r="B4941">
        <v>0.1</v>
      </c>
      <c r="C4941">
        <v>0.1</v>
      </c>
      <c r="D4941">
        <v>0.1</v>
      </c>
      <c r="E4941">
        <v>0.1</v>
      </c>
      <c r="F4941">
        <v>121890</v>
      </c>
      <c r="G4941">
        <v>0</v>
      </c>
    </row>
    <row r="4942" spans="1:7" x14ac:dyDescent="0.2">
      <c r="A4942" s="1">
        <v>40421</v>
      </c>
      <c r="B4942">
        <v>0.1</v>
      </c>
      <c r="C4942">
        <v>0.1</v>
      </c>
      <c r="D4942">
        <v>0.1</v>
      </c>
      <c r="E4942">
        <v>0.1</v>
      </c>
      <c r="F4942">
        <v>1325210</v>
      </c>
      <c r="G4942">
        <v>0</v>
      </c>
    </row>
    <row r="4943" spans="1:7" x14ac:dyDescent="0.2">
      <c r="A4943" s="1">
        <v>40420</v>
      </c>
      <c r="B4943">
        <v>0.1</v>
      </c>
      <c r="C4943">
        <v>0.1</v>
      </c>
      <c r="D4943">
        <v>0.1</v>
      </c>
      <c r="E4943">
        <v>0</v>
      </c>
      <c r="F4943">
        <v>649610</v>
      </c>
      <c r="G4943">
        <v>0</v>
      </c>
    </row>
    <row r="4944" spans="1:7" x14ac:dyDescent="0.2">
      <c r="A4944" s="1">
        <v>40419</v>
      </c>
      <c r="B4944">
        <v>0.1</v>
      </c>
      <c r="C4944">
        <v>0.1</v>
      </c>
      <c r="D4944">
        <v>0.1</v>
      </c>
      <c r="E4944">
        <v>0.1</v>
      </c>
      <c r="F4944">
        <v>53890</v>
      </c>
      <c r="G4944">
        <v>0</v>
      </c>
    </row>
    <row r="4945" spans="1:7" x14ac:dyDescent="0.2">
      <c r="A4945" s="1">
        <v>40418</v>
      </c>
      <c r="B4945">
        <v>0.1</v>
      </c>
      <c r="C4945">
        <v>0.1</v>
      </c>
      <c r="D4945">
        <v>0.1</v>
      </c>
      <c r="E4945">
        <v>0.1</v>
      </c>
      <c r="F4945">
        <v>104890</v>
      </c>
      <c r="G4945">
        <v>0</v>
      </c>
    </row>
    <row r="4946" spans="1:7" x14ac:dyDescent="0.2">
      <c r="A4946" s="1">
        <v>40417</v>
      </c>
      <c r="B4946">
        <v>0.1</v>
      </c>
      <c r="C4946">
        <v>0.1</v>
      </c>
      <c r="D4946">
        <v>0.1</v>
      </c>
      <c r="E4946">
        <v>0.1</v>
      </c>
      <c r="F4946">
        <v>9010</v>
      </c>
      <c r="G4946">
        <v>0</v>
      </c>
    </row>
    <row r="4947" spans="1:7" x14ac:dyDescent="0.2">
      <c r="A4947" s="1">
        <v>40416</v>
      </c>
      <c r="B4947">
        <v>0.1</v>
      </c>
      <c r="C4947">
        <v>0.1</v>
      </c>
      <c r="D4947">
        <v>0.1</v>
      </c>
      <c r="E4947">
        <v>0.1</v>
      </c>
      <c r="F4947">
        <v>336690</v>
      </c>
      <c r="G4947">
        <v>0</v>
      </c>
    </row>
    <row r="4948" spans="1:7" x14ac:dyDescent="0.2">
      <c r="A4948" s="1">
        <v>40415</v>
      </c>
      <c r="B4948">
        <v>0.1</v>
      </c>
      <c r="C4948">
        <v>0.1</v>
      </c>
      <c r="D4948">
        <v>0.1</v>
      </c>
      <c r="E4948">
        <v>0.1</v>
      </c>
      <c r="F4948">
        <v>97290.000000000015</v>
      </c>
      <c r="G4948">
        <v>0</v>
      </c>
    </row>
    <row r="4949" spans="1:7" x14ac:dyDescent="0.2">
      <c r="A4949" s="1">
        <v>40414</v>
      </c>
      <c r="B4949">
        <v>0.1</v>
      </c>
      <c r="C4949">
        <v>0.1</v>
      </c>
      <c r="D4949">
        <v>0.1</v>
      </c>
      <c r="E4949">
        <v>0.1</v>
      </c>
      <c r="F4949">
        <v>476410</v>
      </c>
      <c r="G4949">
        <v>0</v>
      </c>
    </row>
    <row r="4950" spans="1:7" x14ac:dyDescent="0.2">
      <c r="A4950" s="1">
        <v>40413</v>
      </c>
      <c r="B4950">
        <v>0.1</v>
      </c>
      <c r="C4950">
        <v>0.1</v>
      </c>
      <c r="D4950">
        <v>0.1</v>
      </c>
      <c r="E4950">
        <v>0.1</v>
      </c>
      <c r="F4950">
        <v>129000</v>
      </c>
      <c r="G4950">
        <v>0</v>
      </c>
    </row>
    <row r="4951" spans="1:7" x14ac:dyDescent="0.2">
      <c r="A4951" s="1">
        <v>40412</v>
      </c>
      <c r="B4951">
        <v>0.1</v>
      </c>
      <c r="C4951">
        <v>0.1</v>
      </c>
      <c r="D4951">
        <v>0.1</v>
      </c>
      <c r="E4951">
        <v>0.1</v>
      </c>
      <c r="F4951">
        <v>1212250</v>
      </c>
      <c r="G4951">
        <v>0</v>
      </c>
    </row>
    <row r="4952" spans="1:7" x14ac:dyDescent="0.2">
      <c r="A4952" s="1">
        <v>40411</v>
      </c>
      <c r="B4952">
        <v>0.1</v>
      </c>
      <c r="C4952">
        <v>0.1</v>
      </c>
      <c r="D4952">
        <v>0.1</v>
      </c>
      <c r="E4952">
        <v>0.1</v>
      </c>
      <c r="F4952">
        <v>459360</v>
      </c>
      <c r="G4952">
        <v>0</v>
      </c>
    </row>
    <row r="4953" spans="1:7" x14ac:dyDescent="0.2">
      <c r="A4953" s="1">
        <v>40410</v>
      </c>
      <c r="B4953">
        <v>0.1</v>
      </c>
      <c r="C4953">
        <v>0.1</v>
      </c>
      <c r="D4953">
        <v>0.1</v>
      </c>
      <c r="E4953">
        <v>0.1</v>
      </c>
      <c r="F4953">
        <v>84000</v>
      </c>
      <c r="G4953">
        <v>0</v>
      </c>
    </row>
    <row r="4954" spans="1:7" x14ac:dyDescent="0.2">
      <c r="A4954" s="1">
        <v>40409</v>
      </c>
      <c r="B4954">
        <v>0.1</v>
      </c>
      <c r="C4954">
        <v>0.1</v>
      </c>
      <c r="D4954">
        <v>0.1</v>
      </c>
      <c r="E4954">
        <v>0.1</v>
      </c>
      <c r="F4954">
        <v>54760</v>
      </c>
      <c r="G4954">
        <v>0</v>
      </c>
    </row>
    <row r="4955" spans="1:7" x14ac:dyDescent="0.2">
      <c r="A4955" s="1">
        <v>40408</v>
      </c>
      <c r="B4955">
        <v>0.1</v>
      </c>
      <c r="C4955">
        <v>0.1</v>
      </c>
      <c r="D4955">
        <v>0.1</v>
      </c>
      <c r="E4955">
        <v>0.1</v>
      </c>
      <c r="F4955">
        <v>280250</v>
      </c>
      <c r="G4955">
        <v>0</v>
      </c>
    </row>
    <row r="4956" spans="1:7" x14ac:dyDescent="0.2">
      <c r="A4956" s="1">
        <v>40407</v>
      </c>
      <c r="B4956">
        <v>0.1</v>
      </c>
      <c r="C4956">
        <v>0.1</v>
      </c>
      <c r="D4956">
        <v>0.1</v>
      </c>
      <c r="E4956">
        <v>0.1</v>
      </c>
      <c r="F4956">
        <v>250610</v>
      </c>
      <c r="G4956">
        <v>0</v>
      </c>
    </row>
    <row r="4957" spans="1:7" x14ac:dyDescent="0.2">
      <c r="A4957" s="1">
        <v>40406</v>
      </c>
      <c r="B4957">
        <v>0.1</v>
      </c>
      <c r="C4957">
        <v>0.1</v>
      </c>
      <c r="D4957">
        <v>0.1</v>
      </c>
      <c r="E4957">
        <v>0.1</v>
      </c>
      <c r="F4957">
        <v>783290</v>
      </c>
      <c r="G4957">
        <v>0</v>
      </c>
    </row>
    <row r="4958" spans="1:7" x14ac:dyDescent="0.2">
      <c r="A4958" s="1">
        <v>40405</v>
      </c>
      <c r="B4958">
        <v>0.1</v>
      </c>
      <c r="C4958">
        <v>0.1</v>
      </c>
      <c r="D4958">
        <v>0.1</v>
      </c>
      <c r="E4958">
        <v>0.1</v>
      </c>
      <c r="F4958">
        <v>205160</v>
      </c>
      <c r="G4958">
        <v>0</v>
      </c>
    </row>
    <row r="4959" spans="1:7" x14ac:dyDescent="0.2">
      <c r="A4959" s="1">
        <v>40404</v>
      </c>
      <c r="B4959">
        <v>0.1</v>
      </c>
      <c r="C4959">
        <v>0.1</v>
      </c>
      <c r="D4959">
        <v>0.1</v>
      </c>
      <c r="E4959">
        <v>0.1</v>
      </c>
      <c r="F4959">
        <v>176000</v>
      </c>
      <c r="G4959">
        <v>0</v>
      </c>
    </row>
    <row r="4960" spans="1:7" x14ac:dyDescent="0.2">
      <c r="A4960" s="1">
        <v>40403</v>
      </c>
      <c r="B4960">
        <v>0.1</v>
      </c>
      <c r="C4960">
        <v>0.1</v>
      </c>
      <c r="D4960">
        <v>0.1</v>
      </c>
      <c r="E4960">
        <v>0.1</v>
      </c>
      <c r="F4960">
        <v>211810</v>
      </c>
      <c r="G4960">
        <v>0</v>
      </c>
    </row>
    <row r="4961" spans="1:7" x14ac:dyDescent="0.2">
      <c r="A4961" s="1">
        <v>40402</v>
      </c>
      <c r="B4961">
        <v>0.1</v>
      </c>
      <c r="C4961">
        <v>0.1</v>
      </c>
      <c r="D4961">
        <v>0.1</v>
      </c>
      <c r="E4961">
        <v>0.1</v>
      </c>
      <c r="F4961">
        <v>12360</v>
      </c>
      <c r="G4961">
        <v>0</v>
      </c>
    </row>
    <row r="4962" spans="1:7" x14ac:dyDescent="0.2">
      <c r="A4962" s="1">
        <v>40401</v>
      </c>
      <c r="B4962">
        <v>0.1</v>
      </c>
      <c r="C4962">
        <v>0.1</v>
      </c>
      <c r="D4962">
        <v>0.1</v>
      </c>
      <c r="E4962">
        <v>0.1</v>
      </c>
      <c r="F4962">
        <v>84360</v>
      </c>
      <c r="G4962">
        <v>0</v>
      </c>
    </row>
    <row r="4963" spans="1:7" x14ac:dyDescent="0.2">
      <c r="A4963" s="1">
        <v>40400</v>
      </c>
      <c r="B4963">
        <v>0.1</v>
      </c>
      <c r="C4963">
        <v>0.1</v>
      </c>
      <c r="D4963">
        <v>0.1</v>
      </c>
      <c r="E4963">
        <v>0.1</v>
      </c>
      <c r="F4963">
        <v>40610</v>
      </c>
      <c r="G4963">
        <v>0</v>
      </c>
    </row>
    <row r="4964" spans="1:7" x14ac:dyDescent="0.2">
      <c r="A4964" s="1">
        <v>40399</v>
      </c>
      <c r="B4964">
        <v>0.1</v>
      </c>
      <c r="C4964">
        <v>0.1</v>
      </c>
      <c r="D4964">
        <v>0.1</v>
      </c>
      <c r="E4964">
        <v>0.1</v>
      </c>
      <c r="F4964">
        <v>858690</v>
      </c>
      <c r="G4964">
        <v>0</v>
      </c>
    </row>
    <row r="4965" spans="1:7" x14ac:dyDescent="0.2">
      <c r="A4965" s="1">
        <v>40398</v>
      </c>
      <c r="B4965">
        <v>0.1</v>
      </c>
      <c r="C4965">
        <v>0.1</v>
      </c>
      <c r="D4965">
        <v>0.1</v>
      </c>
      <c r="E4965">
        <v>0.1</v>
      </c>
      <c r="F4965">
        <v>44000</v>
      </c>
      <c r="G4965">
        <v>0</v>
      </c>
    </row>
    <row r="4966" spans="1:7" x14ac:dyDescent="0.2">
      <c r="A4966" s="1">
        <v>40397</v>
      </c>
      <c r="B4966">
        <v>0.1</v>
      </c>
      <c r="C4966">
        <v>0.1</v>
      </c>
      <c r="D4966">
        <v>0.1</v>
      </c>
      <c r="E4966">
        <v>0.1</v>
      </c>
      <c r="F4966">
        <v>162440</v>
      </c>
      <c r="G4966">
        <v>0</v>
      </c>
    </row>
    <row r="4967" spans="1:7" x14ac:dyDescent="0.2">
      <c r="A4967" s="1">
        <v>40396</v>
      </c>
      <c r="B4967">
        <v>0.1</v>
      </c>
      <c r="C4967">
        <v>0.1</v>
      </c>
      <c r="D4967">
        <v>0.1</v>
      </c>
      <c r="E4967">
        <v>0.1</v>
      </c>
      <c r="F4967">
        <v>56000</v>
      </c>
      <c r="G4967">
        <v>0</v>
      </c>
    </row>
    <row r="4968" spans="1:7" x14ac:dyDescent="0.2">
      <c r="A4968" s="1">
        <v>40395</v>
      </c>
      <c r="B4968">
        <v>0.1</v>
      </c>
      <c r="C4968">
        <v>0.1</v>
      </c>
      <c r="D4968">
        <v>0.1</v>
      </c>
      <c r="E4968">
        <v>0.1</v>
      </c>
      <c r="F4968">
        <v>15090</v>
      </c>
      <c r="G4968">
        <v>0</v>
      </c>
    </row>
    <row r="4969" spans="1:7" x14ac:dyDescent="0.2">
      <c r="A4969" s="1">
        <v>40394</v>
      </c>
      <c r="B4969">
        <v>0.1</v>
      </c>
      <c r="C4969">
        <v>0.1</v>
      </c>
      <c r="D4969">
        <v>0.1</v>
      </c>
      <c r="E4969">
        <v>0.1</v>
      </c>
      <c r="F4969">
        <v>171010</v>
      </c>
      <c r="G4969">
        <v>0</v>
      </c>
    </row>
    <row r="4970" spans="1:7" x14ac:dyDescent="0.2">
      <c r="A4970" s="1">
        <v>40393</v>
      </c>
      <c r="B4970">
        <v>0.1</v>
      </c>
      <c r="C4970">
        <v>0.1</v>
      </c>
      <c r="D4970">
        <v>0.1</v>
      </c>
      <c r="E4970">
        <v>0.1</v>
      </c>
      <c r="F4970">
        <v>805240</v>
      </c>
      <c r="G4970">
        <v>0</v>
      </c>
    </row>
    <row r="4971" spans="1:7" x14ac:dyDescent="0.2">
      <c r="A4971" s="1">
        <v>40392</v>
      </c>
      <c r="B4971">
        <v>0.1</v>
      </c>
      <c r="C4971">
        <v>0.1</v>
      </c>
      <c r="D4971">
        <v>0.1</v>
      </c>
      <c r="E4971">
        <v>0.1</v>
      </c>
      <c r="F4971">
        <v>216000</v>
      </c>
      <c r="G4971">
        <v>0</v>
      </c>
    </row>
    <row r="4972" spans="1:7" x14ac:dyDescent="0.2">
      <c r="A4972" s="1">
        <v>40391</v>
      </c>
      <c r="B4972">
        <v>0.1</v>
      </c>
      <c r="C4972">
        <v>0.1</v>
      </c>
      <c r="D4972">
        <v>0.1</v>
      </c>
      <c r="E4972">
        <v>0.1</v>
      </c>
      <c r="F4972">
        <v>156000</v>
      </c>
      <c r="G4972">
        <v>0</v>
      </c>
    </row>
    <row r="4973" spans="1:7" x14ac:dyDescent="0.2">
      <c r="A4973" s="1">
        <v>40390</v>
      </c>
      <c r="B4973">
        <v>0.1</v>
      </c>
      <c r="C4973">
        <v>0.1</v>
      </c>
      <c r="D4973">
        <v>0.1</v>
      </c>
      <c r="E4973">
        <v>0.1</v>
      </c>
      <c r="F4973">
        <v>8039.9999999999991</v>
      </c>
      <c r="G4973">
        <v>0</v>
      </c>
    </row>
    <row r="4974" spans="1:7" x14ac:dyDescent="0.2">
      <c r="A4974" s="1">
        <v>40389</v>
      </c>
      <c r="B4974">
        <v>0.1</v>
      </c>
      <c r="C4974">
        <v>0.1</v>
      </c>
      <c r="D4974">
        <v>0.1</v>
      </c>
      <c r="E4974">
        <v>0.1</v>
      </c>
      <c r="F4974">
        <v>6040</v>
      </c>
      <c r="G4974">
        <v>0</v>
      </c>
    </row>
    <row r="4975" spans="1:7" x14ac:dyDescent="0.2">
      <c r="A4975" s="1">
        <v>40388</v>
      </c>
      <c r="B4975">
        <v>0.1</v>
      </c>
      <c r="C4975">
        <v>0.1</v>
      </c>
      <c r="D4975">
        <v>0.1</v>
      </c>
      <c r="E4975">
        <v>0.1</v>
      </c>
      <c r="F4975">
        <v>48360</v>
      </c>
      <c r="G4975">
        <v>0</v>
      </c>
    </row>
    <row r="4976" spans="1:7" x14ac:dyDescent="0.2">
      <c r="A4976" s="1">
        <v>40387</v>
      </c>
      <c r="B4976">
        <v>0.1</v>
      </c>
      <c r="C4976">
        <v>0.1</v>
      </c>
      <c r="D4976">
        <v>0.1</v>
      </c>
      <c r="E4976">
        <v>0.1</v>
      </c>
      <c r="F4976">
        <v>171210</v>
      </c>
      <c r="G4976">
        <v>0</v>
      </c>
    </row>
    <row r="4977" spans="1:7" x14ac:dyDescent="0.2">
      <c r="A4977" s="1">
        <v>40386</v>
      </c>
      <c r="B4977">
        <v>0.1</v>
      </c>
      <c r="C4977">
        <v>0.1</v>
      </c>
      <c r="D4977">
        <v>0.1</v>
      </c>
      <c r="E4977">
        <v>0.1</v>
      </c>
      <c r="F4977">
        <v>124690</v>
      </c>
      <c r="G4977">
        <v>0</v>
      </c>
    </row>
    <row r="4978" spans="1:7" x14ac:dyDescent="0.2">
      <c r="A4978" s="1">
        <v>40385</v>
      </c>
      <c r="B4978">
        <v>0.1</v>
      </c>
      <c r="C4978">
        <v>0.1</v>
      </c>
      <c r="D4978">
        <v>0.1</v>
      </c>
      <c r="E4978">
        <v>0.1</v>
      </c>
      <c r="F4978">
        <v>77440</v>
      </c>
      <c r="G4978">
        <v>0</v>
      </c>
    </row>
    <row r="4979" spans="1:7" x14ac:dyDescent="0.2">
      <c r="A4979" s="1">
        <v>40384</v>
      </c>
      <c r="B4979">
        <v>0.1</v>
      </c>
      <c r="C4979">
        <v>0.1</v>
      </c>
      <c r="D4979">
        <v>0.1</v>
      </c>
      <c r="E4979">
        <v>0.1</v>
      </c>
      <c r="F4979">
        <v>85250</v>
      </c>
      <c r="G4979">
        <v>0</v>
      </c>
    </row>
    <row r="4980" spans="1:7" x14ac:dyDescent="0.2">
      <c r="A4980" s="1">
        <v>40383</v>
      </c>
      <c r="B4980">
        <v>0.1</v>
      </c>
      <c r="C4980">
        <v>0.1</v>
      </c>
      <c r="D4980">
        <v>0.1</v>
      </c>
      <c r="E4980">
        <v>0.1</v>
      </c>
      <c r="F4980">
        <v>25000</v>
      </c>
      <c r="G4980">
        <v>0</v>
      </c>
    </row>
    <row r="4981" spans="1:7" x14ac:dyDescent="0.2">
      <c r="A4981" s="1">
        <v>40382</v>
      </c>
      <c r="B4981">
        <v>0.1</v>
      </c>
      <c r="C4981">
        <v>0.1</v>
      </c>
      <c r="D4981">
        <v>0.1</v>
      </c>
      <c r="E4981">
        <v>0.1</v>
      </c>
      <c r="F4981">
        <v>96000</v>
      </c>
      <c r="G4981">
        <v>0</v>
      </c>
    </row>
    <row r="4982" spans="1:7" x14ac:dyDescent="0.2">
      <c r="A4982" s="1">
        <v>40381</v>
      </c>
      <c r="B4982">
        <v>0.1</v>
      </c>
      <c r="C4982">
        <v>0.1</v>
      </c>
      <c r="D4982">
        <v>0.1</v>
      </c>
      <c r="E4982">
        <v>0.1</v>
      </c>
      <c r="F4982">
        <v>34560</v>
      </c>
      <c r="G4982">
        <v>0</v>
      </c>
    </row>
    <row r="4983" spans="1:7" x14ac:dyDescent="0.2">
      <c r="A4983" s="1">
        <v>40380</v>
      </c>
      <c r="B4983">
        <v>0.1</v>
      </c>
      <c r="C4983">
        <v>0.1</v>
      </c>
      <c r="D4983">
        <v>0.1</v>
      </c>
      <c r="E4983">
        <v>0.1</v>
      </c>
      <c r="F4983">
        <v>33640</v>
      </c>
      <c r="G4983">
        <v>0</v>
      </c>
    </row>
    <row r="4984" spans="1:7" x14ac:dyDescent="0.2">
      <c r="A4984" s="1">
        <v>40379</v>
      </c>
      <c r="B4984">
        <v>0.1</v>
      </c>
      <c r="C4984">
        <v>0.1</v>
      </c>
      <c r="D4984">
        <v>0.1</v>
      </c>
      <c r="E4984">
        <v>0.1</v>
      </c>
      <c r="F4984">
        <v>6760</v>
      </c>
      <c r="G4984">
        <v>0</v>
      </c>
    </row>
    <row r="4985" spans="1:7" x14ac:dyDescent="0.2">
      <c r="A4985" s="1">
        <v>40378</v>
      </c>
      <c r="B4985">
        <v>0.1</v>
      </c>
      <c r="C4985">
        <v>0.1</v>
      </c>
      <c r="D4985">
        <v>0.1</v>
      </c>
      <c r="E4985">
        <v>0.1</v>
      </c>
      <c r="F4985">
        <v>32489.999999999996</v>
      </c>
      <c r="G4985">
        <v>0</v>
      </c>
    </row>
    <row r="4986" spans="1:7" x14ac:dyDescent="0.2">
      <c r="A4986" s="1">
        <v>40377</v>
      </c>
      <c r="B4986">
        <v>0.1</v>
      </c>
      <c r="C4986">
        <v>0</v>
      </c>
      <c r="D4986">
        <v>0.1</v>
      </c>
      <c r="E4986">
        <v>0.1</v>
      </c>
      <c r="F4986">
        <v>640</v>
      </c>
      <c r="G4986">
        <v>0</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BDA7D-4B42-5B46-B1E4-7B0EACC51BA4}">
  <dimension ref="B9:B19"/>
  <sheetViews>
    <sheetView zoomScaleNormal="100" workbookViewId="0">
      <selection activeCell="B32" sqref="B32"/>
    </sheetView>
  </sheetViews>
  <sheetFormatPr baseColWidth="10" defaultRowHeight="16" x14ac:dyDescent="0.2"/>
  <cols>
    <col min="2" max="2" width="228.1640625" bestFit="1" customWidth="1"/>
  </cols>
  <sheetData>
    <row r="9" spans="2:2" ht="93" x14ac:dyDescent="0.2">
      <c r="B9" s="34" t="s">
        <v>4466</v>
      </c>
    </row>
    <row r="13" spans="2:2" ht="32" x14ac:dyDescent="0.4">
      <c r="B13" s="33" t="s">
        <v>4460</v>
      </c>
    </row>
    <row r="14" spans="2:2" ht="32" x14ac:dyDescent="0.4">
      <c r="B14" s="33" t="s">
        <v>4461</v>
      </c>
    </row>
    <row r="15" spans="2:2" ht="32" x14ac:dyDescent="0.4">
      <c r="B15" s="33" t="s">
        <v>4462</v>
      </c>
    </row>
    <row r="16" spans="2:2" ht="32" x14ac:dyDescent="0.4">
      <c r="B16" s="33" t="s">
        <v>4467</v>
      </c>
    </row>
    <row r="17" spans="2:2" ht="32" x14ac:dyDescent="0.4">
      <c r="B17" s="33" t="s">
        <v>4463</v>
      </c>
    </row>
    <row r="18" spans="2:2" ht="32" x14ac:dyDescent="0.4">
      <c r="B18" s="33" t="s">
        <v>4464</v>
      </c>
    </row>
    <row r="19" spans="2:2" ht="32" x14ac:dyDescent="0.4">
      <c r="B19" s="33" t="s">
        <v>4465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F0D40-3CF4-AB42-94A6-36D392BA698D}">
  <dimension ref="A1"/>
  <sheetViews>
    <sheetView tabSelected="1" workbookViewId="0">
      <selection activeCell="H33" sqref="H33"/>
    </sheetView>
  </sheetViews>
  <sheetFormatPr baseColWidth="10" defaultRowHeight="16"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54C5F-F656-D247-9229-95C52B9C4F46}">
  <dimension ref="C1:W55"/>
  <sheetViews>
    <sheetView topLeftCell="B2" zoomScale="59" zoomScaleNormal="100" workbookViewId="0">
      <selection activeCell="C7" sqref="C7:N7"/>
    </sheetView>
  </sheetViews>
  <sheetFormatPr baseColWidth="10" defaultRowHeight="16" x14ac:dyDescent="0.2"/>
  <cols>
    <col min="1" max="1" width="21.6640625" bestFit="1" customWidth="1"/>
    <col min="2" max="2" width="12.1640625" bestFit="1" customWidth="1"/>
    <col min="3" max="3" width="21.6640625" bestFit="1" customWidth="1"/>
    <col min="4" max="4" width="17" bestFit="1" customWidth="1"/>
    <col min="5" max="5" width="28.5" bestFit="1" customWidth="1"/>
    <col min="6" max="6" width="17" bestFit="1" customWidth="1"/>
    <col min="7" max="7" width="22" bestFit="1" customWidth="1"/>
    <col min="8" max="8" width="16.33203125" bestFit="1" customWidth="1"/>
    <col min="9" max="9" width="22" bestFit="1" customWidth="1"/>
    <col min="10" max="10" width="16.1640625" bestFit="1" customWidth="1"/>
    <col min="11" max="11" width="21.6640625" bestFit="1" customWidth="1"/>
    <col min="12" max="12" width="16.1640625" bestFit="1" customWidth="1"/>
    <col min="14" max="14" width="11.33203125" bestFit="1" customWidth="1"/>
    <col min="16" max="16" width="72.6640625" customWidth="1"/>
    <col min="17" max="17" width="24.5" bestFit="1" customWidth="1"/>
    <col min="18" max="18" width="15.33203125" bestFit="1" customWidth="1"/>
    <col min="19" max="20" width="14.83203125" bestFit="1" customWidth="1"/>
    <col min="21" max="21" width="16.1640625" bestFit="1" customWidth="1"/>
    <col min="22" max="22" width="13.33203125" bestFit="1" customWidth="1"/>
  </cols>
  <sheetData>
    <row r="1" spans="3:14" x14ac:dyDescent="0.2">
      <c r="F1" s="41" t="s">
        <v>4437</v>
      </c>
      <c r="G1" s="41"/>
      <c r="H1" s="41"/>
      <c r="I1" s="41"/>
    </row>
    <row r="2" spans="3:14" ht="16" customHeight="1" x14ac:dyDescent="0.2">
      <c r="F2" s="41"/>
      <c r="G2" s="41"/>
      <c r="H2" s="41"/>
      <c r="I2" s="41"/>
    </row>
    <row r="3" spans="3:14" x14ac:dyDescent="0.2">
      <c r="F3" s="41"/>
      <c r="G3" s="41"/>
      <c r="H3" s="41"/>
      <c r="I3" s="41"/>
    </row>
    <row r="4" spans="3:14" ht="16" customHeight="1" x14ac:dyDescent="0.2">
      <c r="F4" s="40" t="s">
        <v>4438</v>
      </c>
      <c r="G4" s="40"/>
      <c r="H4" s="40"/>
      <c r="I4" s="40"/>
    </row>
    <row r="5" spans="3:14" ht="16" customHeight="1" x14ac:dyDescent="0.2">
      <c r="F5" s="40"/>
      <c r="G5" s="40"/>
      <c r="H5" s="40"/>
      <c r="I5" s="40"/>
    </row>
    <row r="7" spans="3:14" ht="22" x14ac:dyDescent="0.3">
      <c r="C7" s="15" t="s">
        <v>1</v>
      </c>
      <c r="D7" s="16"/>
      <c r="E7" s="16" t="s">
        <v>2</v>
      </c>
      <c r="F7" s="16"/>
      <c r="G7" s="16" t="s">
        <v>3</v>
      </c>
      <c r="H7" s="16"/>
      <c r="I7" s="16" t="s">
        <v>4</v>
      </c>
      <c r="J7" s="16"/>
      <c r="K7" s="16" t="s">
        <v>5</v>
      </c>
      <c r="L7" s="16"/>
      <c r="M7" s="16" t="s">
        <v>6</v>
      </c>
      <c r="N7" s="17"/>
    </row>
    <row r="8" spans="3:14" ht="22" x14ac:dyDescent="0.3">
      <c r="C8" s="18"/>
      <c r="D8" s="19"/>
      <c r="E8" s="19"/>
      <c r="F8" s="19"/>
      <c r="G8" s="19"/>
      <c r="H8" s="19"/>
      <c r="I8" s="19"/>
      <c r="J8" s="19"/>
      <c r="K8" s="19"/>
      <c r="L8" s="19"/>
      <c r="M8" s="19"/>
      <c r="N8" s="20"/>
    </row>
    <row r="9" spans="3:14" ht="22" x14ac:dyDescent="0.3">
      <c r="C9" s="18" t="s">
        <v>4421</v>
      </c>
      <c r="D9" s="19">
        <v>10652.32645937809</v>
      </c>
      <c r="E9" s="19" t="s">
        <v>4421</v>
      </c>
      <c r="F9" s="19">
        <v>10638.464573721123</v>
      </c>
      <c r="G9" s="19" t="s">
        <v>4421</v>
      </c>
      <c r="H9" s="19">
        <v>10902.35087261781</v>
      </c>
      <c r="I9" s="19" t="s">
        <v>4421</v>
      </c>
      <c r="J9" s="19">
        <v>10357.971554663982</v>
      </c>
      <c r="K9" s="19" t="s">
        <v>4421</v>
      </c>
      <c r="L9" s="19">
        <v>6709185.3823197456</v>
      </c>
      <c r="M9" s="19" t="s">
        <v>4421</v>
      </c>
      <c r="N9" s="20">
        <v>4.1727582748244769E-3</v>
      </c>
    </row>
    <row r="10" spans="3:14" ht="22" x14ac:dyDescent="0.3">
      <c r="C10" s="18" t="s">
        <v>4422</v>
      </c>
      <c r="D10" s="19">
        <v>221.28384010722809</v>
      </c>
      <c r="E10" s="19" t="s">
        <v>4422</v>
      </c>
      <c r="F10" s="19">
        <v>220.98062925152675</v>
      </c>
      <c r="G10" s="19" t="s">
        <v>4422</v>
      </c>
      <c r="H10" s="19">
        <v>226.49266781644303</v>
      </c>
      <c r="I10" s="19" t="s">
        <v>4422</v>
      </c>
      <c r="J10" s="19">
        <v>215.13968156719335</v>
      </c>
      <c r="K10" s="19" t="s">
        <v>4422</v>
      </c>
      <c r="L10" s="19">
        <v>168887.37774860018</v>
      </c>
      <c r="M10" s="19" t="s">
        <v>4422</v>
      </c>
      <c r="N10" s="20">
        <v>1.0056736898797105E-3</v>
      </c>
    </row>
    <row r="11" spans="3:14" ht="22" x14ac:dyDescent="0.3">
      <c r="C11" s="18" t="s">
        <v>4423</v>
      </c>
      <c r="D11" s="19">
        <v>1763.7</v>
      </c>
      <c r="E11" s="19" t="s">
        <v>4423</v>
      </c>
      <c r="F11" s="19">
        <v>1752.3</v>
      </c>
      <c r="G11" s="19" t="s">
        <v>4423</v>
      </c>
      <c r="H11" s="19">
        <v>1802.8</v>
      </c>
      <c r="I11" s="19" t="s">
        <v>4423</v>
      </c>
      <c r="J11" s="19">
        <v>1665</v>
      </c>
      <c r="K11" s="19" t="s">
        <v>4423</v>
      </c>
      <c r="L11" s="19">
        <v>2427840</v>
      </c>
      <c r="M11" s="19" t="s">
        <v>4423</v>
      </c>
      <c r="N11" s="20">
        <v>0</v>
      </c>
    </row>
    <row r="12" spans="3:14" ht="22" x14ac:dyDescent="0.3">
      <c r="C12" s="18" t="s">
        <v>4424</v>
      </c>
      <c r="D12" s="19">
        <v>0.1</v>
      </c>
      <c r="E12" s="19" t="s">
        <v>4424</v>
      </c>
      <c r="F12" s="19">
        <v>0.1</v>
      </c>
      <c r="G12" s="19" t="s">
        <v>4424</v>
      </c>
      <c r="H12" s="19">
        <v>0.1</v>
      </c>
      <c r="I12" s="19" t="s">
        <v>4424</v>
      </c>
      <c r="J12" s="19">
        <v>0.1</v>
      </c>
      <c r="K12" s="19" t="s">
        <v>4424</v>
      </c>
      <c r="L12" s="19">
        <v>0</v>
      </c>
      <c r="M12" s="19" t="s">
        <v>4424</v>
      </c>
      <c r="N12" s="20">
        <v>0</v>
      </c>
    </row>
    <row r="13" spans="3:14" ht="22" x14ac:dyDescent="0.3">
      <c r="C13" s="18" t="s">
        <v>4425</v>
      </c>
      <c r="D13" s="19">
        <v>15623.642065620212</v>
      </c>
      <c r="E13" s="19" t="s">
        <v>4425</v>
      </c>
      <c r="F13" s="19">
        <v>15602.234004924985</v>
      </c>
      <c r="G13" s="19" t="s">
        <v>4425</v>
      </c>
      <c r="H13" s="19">
        <v>15991.408910550343</v>
      </c>
      <c r="I13" s="19" t="s">
        <v>4425</v>
      </c>
      <c r="J13" s="19">
        <v>15189.836624710426</v>
      </c>
      <c r="K13" s="19" t="s">
        <v>4425</v>
      </c>
      <c r="L13" s="19">
        <v>11924214.339676633</v>
      </c>
      <c r="M13" s="19" t="s">
        <v>4425</v>
      </c>
      <c r="N13" s="20">
        <v>7.1005120653538895E-2</v>
      </c>
    </row>
    <row r="14" spans="3:14" ht="22" x14ac:dyDescent="0.3">
      <c r="C14" s="18" t="s">
        <v>4426</v>
      </c>
      <c r="D14" s="19">
        <v>244098191.39461738</v>
      </c>
      <c r="E14" s="19" t="s">
        <v>4426</v>
      </c>
      <c r="F14" s="19">
        <v>243429705.94443753</v>
      </c>
      <c r="G14" s="19" t="s">
        <v>4426</v>
      </c>
      <c r="H14" s="19">
        <v>255725158.94442892</v>
      </c>
      <c r="I14" s="19" t="s">
        <v>4426</v>
      </c>
      <c r="J14" s="19">
        <v>230731136.6853942</v>
      </c>
      <c r="K14" s="19" t="s">
        <v>4426</v>
      </c>
      <c r="L14" s="19">
        <v>142186887618549.84</v>
      </c>
      <c r="M14" s="19" t="s">
        <v>4426</v>
      </c>
      <c r="N14" s="20">
        <v>5.0417271590236148E-3</v>
      </c>
    </row>
    <row r="15" spans="3:14" ht="22" x14ac:dyDescent="0.3">
      <c r="C15" s="18" t="s">
        <v>4427</v>
      </c>
      <c r="D15" s="19">
        <v>1.6559041876122804</v>
      </c>
      <c r="E15" s="19" t="s">
        <v>4427</v>
      </c>
      <c r="F15" s="19">
        <v>1.6467584612128721</v>
      </c>
      <c r="G15" s="19" t="s">
        <v>4427</v>
      </c>
      <c r="H15" s="19">
        <v>1.6548323894011649</v>
      </c>
      <c r="I15" s="19" t="s">
        <v>4427</v>
      </c>
      <c r="J15" s="19">
        <v>1.6403605216482551</v>
      </c>
      <c r="K15" s="19" t="s">
        <v>4427</v>
      </c>
      <c r="L15" s="19">
        <v>13.318180076730822</v>
      </c>
      <c r="M15" s="19" t="s">
        <v>4427</v>
      </c>
      <c r="N15" s="20">
        <v>1036.5217636054967</v>
      </c>
    </row>
    <row r="16" spans="3:14" ht="22" x14ac:dyDescent="0.3">
      <c r="C16" s="18" t="s">
        <v>4428</v>
      </c>
      <c r="D16" s="19">
        <v>1.6197406890849144</v>
      </c>
      <c r="E16" s="19" t="s">
        <v>4428</v>
      </c>
      <c r="F16" s="19">
        <v>1.6182820261263309</v>
      </c>
      <c r="G16" s="19" t="s">
        <v>4428</v>
      </c>
      <c r="H16" s="19">
        <v>1.6206892531687314</v>
      </c>
      <c r="I16" s="19" t="s">
        <v>4428</v>
      </c>
      <c r="J16" s="19">
        <v>1.6159665205166707</v>
      </c>
      <c r="K16" s="19" t="s">
        <v>4428</v>
      </c>
      <c r="L16" s="19">
        <v>3.3716081684373873</v>
      </c>
      <c r="M16" s="19" t="s">
        <v>4428</v>
      </c>
      <c r="N16" s="20">
        <v>22.658699621239325</v>
      </c>
    </row>
    <row r="17" spans="3:23" ht="22" x14ac:dyDescent="0.3">
      <c r="C17" s="18" t="s">
        <v>4429</v>
      </c>
      <c r="D17" s="19">
        <v>69437</v>
      </c>
      <c r="E17" s="19" t="s">
        <v>4429</v>
      </c>
      <c r="F17" s="19">
        <v>68360.7</v>
      </c>
      <c r="G17" s="19" t="s">
        <v>4429</v>
      </c>
      <c r="H17" s="19">
        <v>69903.899999999994</v>
      </c>
      <c r="I17" s="19" t="s">
        <v>4429</v>
      </c>
      <c r="J17" s="19">
        <v>68250.3</v>
      </c>
      <c r="K17" s="19" t="s">
        <v>4429</v>
      </c>
      <c r="L17" s="19">
        <v>92490360</v>
      </c>
      <c r="M17" s="19" t="s">
        <v>4429</v>
      </c>
      <c r="N17" s="20">
        <v>3.9405000000000001</v>
      </c>
    </row>
    <row r="18" spans="3:23" ht="22" x14ac:dyDescent="0.3">
      <c r="C18" s="18" t="s">
        <v>4430</v>
      </c>
      <c r="D18" s="19">
        <v>0.1</v>
      </c>
      <c r="E18" s="19" t="s">
        <v>4430</v>
      </c>
      <c r="F18" s="19">
        <v>0</v>
      </c>
      <c r="G18" s="19" t="s">
        <v>4430</v>
      </c>
      <c r="H18" s="19">
        <v>0.1</v>
      </c>
      <c r="I18" s="19" t="s">
        <v>4430</v>
      </c>
      <c r="J18" s="19">
        <v>0</v>
      </c>
      <c r="K18" s="19" t="s">
        <v>4430</v>
      </c>
      <c r="L18" s="19">
        <v>0</v>
      </c>
      <c r="M18" s="19" t="s">
        <v>4430</v>
      </c>
      <c r="N18" s="20">
        <v>-0.57210000000000005</v>
      </c>
    </row>
    <row r="19" spans="3:23" ht="22" x14ac:dyDescent="0.3">
      <c r="C19" s="18" t="s">
        <v>4431</v>
      </c>
      <c r="D19" s="19">
        <v>69437.100000000006</v>
      </c>
      <c r="E19" s="19" t="s">
        <v>4431</v>
      </c>
      <c r="F19" s="19">
        <v>68360.7</v>
      </c>
      <c r="G19" s="19" t="s">
        <v>4431</v>
      </c>
      <c r="H19" s="19">
        <v>69904</v>
      </c>
      <c r="I19" s="19" t="s">
        <v>4431</v>
      </c>
      <c r="J19" s="19">
        <v>68250.3</v>
      </c>
      <c r="K19" s="19" t="s">
        <v>4431</v>
      </c>
      <c r="L19" s="19">
        <v>92490360</v>
      </c>
      <c r="M19" s="19" t="s">
        <v>4431</v>
      </c>
      <c r="N19" s="20">
        <v>3.3683999999999998</v>
      </c>
    </row>
    <row r="20" spans="3:23" ht="22" x14ac:dyDescent="0.3">
      <c r="C20" s="18" t="s">
        <v>4432</v>
      </c>
      <c r="D20" s="19">
        <v>53101847.399999775</v>
      </c>
      <c r="E20" s="19" t="s">
        <v>4432</v>
      </c>
      <c r="F20" s="19">
        <v>53032745.899999797</v>
      </c>
      <c r="G20" s="19" t="s">
        <v>4432</v>
      </c>
      <c r="H20" s="19">
        <v>54348219.099999778</v>
      </c>
      <c r="I20" s="19" t="s">
        <v>4432</v>
      </c>
      <c r="J20" s="19">
        <v>51634488.199999951</v>
      </c>
      <c r="K20" s="19" t="s">
        <v>4432</v>
      </c>
      <c r="L20" s="19">
        <v>33445289130.86393</v>
      </c>
      <c r="M20" s="19" t="s">
        <v>4432</v>
      </c>
      <c r="N20" s="20">
        <v>20.801200000000016</v>
      </c>
    </row>
    <row r="21" spans="3:23" ht="22" x14ac:dyDescent="0.3">
      <c r="C21" s="18" t="s">
        <v>4433</v>
      </c>
      <c r="D21" s="19">
        <v>4985</v>
      </c>
      <c r="E21" s="19" t="s">
        <v>4433</v>
      </c>
      <c r="F21" s="19">
        <v>4985</v>
      </c>
      <c r="G21" s="19" t="s">
        <v>4433</v>
      </c>
      <c r="H21" s="19">
        <v>4985</v>
      </c>
      <c r="I21" s="19" t="s">
        <v>4433</v>
      </c>
      <c r="J21" s="19">
        <v>4985</v>
      </c>
      <c r="K21" s="19" t="s">
        <v>4433</v>
      </c>
      <c r="L21" s="19">
        <v>4985</v>
      </c>
      <c r="M21" s="19" t="s">
        <v>4433</v>
      </c>
      <c r="N21" s="20">
        <v>4985</v>
      </c>
    </row>
    <row r="22" spans="3:23" ht="22" x14ac:dyDescent="0.3">
      <c r="C22" s="18" t="s">
        <v>4434</v>
      </c>
      <c r="D22" s="19">
        <v>69437.100000000006</v>
      </c>
      <c r="E22" s="19" t="s">
        <v>4434</v>
      </c>
      <c r="F22" s="19">
        <v>68360.7</v>
      </c>
      <c r="G22" s="19" t="s">
        <v>4434</v>
      </c>
      <c r="H22" s="19">
        <v>69904</v>
      </c>
      <c r="I22" s="19" t="s">
        <v>4434</v>
      </c>
      <c r="J22" s="19">
        <v>68250.3</v>
      </c>
      <c r="K22" s="19" t="s">
        <v>4434</v>
      </c>
      <c r="L22" s="19">
        <v>92490360</v>
      </c>
      <c r="M22" s="19" t="s">
        <v>4434</v>
      </c>
      <c r="N22" s="20">
        <v>3.3683999999999998</v>
      </c>
    </row>
    <row r="23" spans="3:23" ht="22" x14ac:dyDescent="0.3">
      <c r="C23" s="18" t="s">
        <v>4435</v>
      </c>
      <c r="D23" s="19">
        <v>0.1</v>
      </c>
      <c r="E23" s="19" t="s">
        <v>4435</v>
      </c>
      <c r="F23" s="19">
        <v>0</v>
      </c>
      <c r="G23" s="19" t="s">
        <v>4435</v>
      </c>
      <c r="H23" s="19">
        <v>0.1</v>
      </c>
      <c r="I23" s="19" t="s">
        <v>4435</v>
      </c>
      <c r="J23" s="19">
        <v>0</v>
      </c>
      <c r="K23" s="19" t="s">
        <v>4435</v>
      </c>
      <c r="L23" s="19">
        <v>0</v>
      </c>
      <c r="M23" s="19" t="s">
        <v>4435</v>
      </c>
      <c r="N23" s="20">
        <v>-0.57210000000000005</v>
      </c>
    </row>
    <row r="24" spans="3:23" ht="22" x14ac:dyDescent="0.3">
      <c r="C24" s="21" t="s">
        <v>4436</v>
      </c>
      <c r="D24" s="22">
        <v>433.81370822009882</v>
      </c>
      <c r="E24" s="22" t="s">
        <v>4436</v>
      </c>
      <c r="F24" s="22">
        <v>433.21928150723699</v>
      </c>
      <c r="G24" s="22" t="s">
        <v>4436</v>
      </c>
      <c r="H24" s="22">
        <v>444.02530280793303</v>
      </c>
      <c r="I24" s="22" t="s">
        <v>4436</v>
      </c>
      <c r="J24" s="22">
        <v>421.76845358761835</v>
      </c>
      <c r="K24" s="22" t="s">
        <v>4436</v>
      </c>
      <c r="L24" s="22">
        <v>331093.58359465527</v>
      </c>
      <c r="M24" s="22" t="s">
        <v>4436</v>
      </c>
      <c r="N24" s="23">
        <v>1.9715630045768367E-3</v>
      </c>
    </row>
    <row r="28" spans="3:23" ht="16" customHeight="1" x14ac:dyDescent="0.2"/>
    <row r="29" spans="3:23" ht="16" customHeight="1" x14ac:dyDescent="0.2"/>
    <row r="30" spans="3:23" ht="32" x14ac:dyDescent="0.2">
      <c r="E30" s="24"/>
      <c r="F30" s="39" t="s">
        <v>4442</v>
      </c>
      <c r="G30" s="39"/>
      <c r="H30" s="39"/>
      <c r="I30" s="39"/>
    </row>
    <row r="31" spans="3:23" ht="32" x14ac:dyDescent="0.2">
      <c r="E31" s="24"/>
      <c r="F31" s="39"/>
      <c r="G31" s="39"/>
      <c r="H31" s="39"/>
      <c r="I31" s="39"/>
    </row>
    <row r="32" spans="3:23" ht="27" x14ac:dyDescent="0.2">
      <c r="P32" s="38" t="s">
        <v>4443</v>
      </c>
      <c r="Q32" s="38"/>
      <c r="R32" s="38"/>
      <c r="S32" s="38"/>
      <c r="T32" s="32"/>
      <c r="U32" s="32"/>
      <c r="V32" s="32"/>
      <c r="W32" s="32"/>
    </row>
    <row r="33" spans="5:20" ht="19" customHeight="1" thickBot="1" x14ac:dyDescent="0.25"/>
    <row r="34" spans="5:20" ht="29" x14ac:dyDescent="0.35">
      <c r="E34" s="6"/>
      <c r="F34" s="7" t="s">
        <v>1</v>
      </c>
      <c r="G34" s="8" t="s">
        <v>2</v>
      </c>
      <c r="H34" s="7" t="s">
        <v>3</v>
      </c>
      <c r="I34" s="7" t="s">
        <v>4</v>
      </c>
      <c r="J34" s="7" t="s">
        <v>5</v>
      </c>
      <c r="K34" s="9" t="s">
        <v>6</v>
      </c>
      <c r="P34" s="27" t="s">
        <v>4441</v>
      </c>
    </row>
    <row r="35" spans="5:20" ht="22" x14ac:dyDescent="0.3">
      <c r="E35" s="10" t="s">
        <v>4433</v>
      </c>
      <c r="F35" s="11">
        <f>COUNTA(cleaned_data[Price])</f>
        <v>4985</v>
      </c>
      <c r="G35" s="11">
        <f>COUNTA(cleaned_data[Open])</f>
        <v>4985</v>
      </c>
      <c r="H35" s="11">
        <f>COUNTA(cleaned_data[High])</f>
        <v>4985</v>
      </c>
      <c r="I35" s="11">
        <f>COUNTA(cleaned_data[Low])</f>
        <v>4985</v>
      </c>
      <c r="J35" s="11">
        <f>COUNTA(cleaned_data[Vol.])</f>
        <v>4985</v>
      </c>
      <c r="K35" s="12">
        <f>COUNTA(cleaned_data[Change %])</f>
        <v>4985</v>
      </c>
      <c r="P35" s="28" t="s">
        <v>4444</v>
      </c>
      <c r="Q35">
        <f>F36/F35</f>
        <v>10652.32645937809</v>
      </c>
    </row>
    <row r="36" spans="5:20" ht="22" x14ac:dyDescent="0.3">
      <c r="E36" s="10" t="s">
        <v>4432</v>
      </c>
      <c r="F36" s="11">
        <f>SUM(cleaned_data[Price])</f>
        <v>53101847.399999775</v>
      </c>
      <c r="G36" s="11">
        <f>SUM(cleaned_data[Open])</f>
        <v>53032745.899999797</v>
      </c>
      <c r="H36" s="11">
        <f>SUM(cleaned_data[High])</f>
        <v>54348219.099999778</v>
      </c>
      <c r="I36" s="11">
        <f>SUM(cleaned_data[Low])</f>
        <v>51634488.199999951</v>
      </c>
      <c r="J36" s="11">
        <f>SUM(cleaned_data[Vol.])</f>
        <v>33445289130.86393</v>
      </c>
      <c r="K36" s="12">
        <f>SUM(cleaned_data[Change %])</f>
        <v>20.801200000000016</v>
      </c>
      <c r="P36" s="28" t="s">
        <v>4445</v>
      </c>
      <c r="Q36" s="28" t="s">
        <v>4451</v>
      </c>
    </row>
    <row r="37" spans="5:20" ht="22" x14ac:dyDescent="0.3">
      <c r="E37" s="10" t="s">
        <v>4439</v>
      </c>
      <c r="F37" s="11">
        <f>MIN(cleaned_data[Price])</f>
        <v>0.1</v>
      </c>
      <c r="G37" s="11">
        <f>MIN(cleaned_data[Open])</f>
        <v>0</v>
      </c>
      <c r="H37" s="11">
        <f>MIN(cleaned_data[High])</f>
        <v>0.1</v>
      </c>
      <c r="I37" s="11">
        <f>MIN(cleaned_data[Low])</f>
        <v>0</v>
      </c>
      <c r="J37" s="11">
        <f>MIN(cleaned_data[Vol.])</f>
        <v>0</v>
      </c>
      <c r="K37" s="12">
        <f>MIN(cleaned_data[Change %])</f>
        <v>-0.57210000000000005</v>
      </c>
      <c r="P37" s="28" t="s">
        <v>4447</v>
      </c>
      <c r="Q37">
        <f>SUM('Descriptive Analysis Workings'!B8:B4992)</f>
        <v>1216585385910.7832</v>
      </c>
      <c r="R37" s="28"/>
      <c r="S37" s="28"/>
      <c r="T37" s="28"/>
    </row>
    <row r="38" spans="5:20" ht="22" x14ac:dyDescent="0.3">
      <c r="E38" s="10" t="s">
        <v>4440</v>
      </c>
      <c r="F38" s="11">
        <f>MAX(cleaned_data[Price])</f>
        <v>69437.100000000006</v>
      </c>
      <c r="G38" s="11">
        <f>MAX(cleaned_data[Open])</f>
        <v>68360.7</v>
      </c>
      <c r="H38" s="11">
        <f>MAX(cleaned_data[High])</f>
        <v>69904</v>
      </c>
      <c r="I38" s="11">
        <f>MAX(cleaned_data[Low])</f>
        <v>68250.3</v>
      </c>
      <c r="J38" s="11">
        <f>MAX(cleaned_data[Vol.])</f>
        <v>92490360</v>
      </c>
      <c r="K38" s="12">
        <f>MAX(cleaned_data[Change %])</f>
        <v>3.3683999999999998</v>
      </c>
      <c r="P38" s="28" t="s">
        <v>4448</v>
      </c>
      <c r="Q38" s="29">
        <f>Q37/(F35-1)</f>
        <v>244098191.39461944</v>
      </c>
    </row>
    <row r="39" spans="5:20" ht="22" x14ac:dyDescent="0.3">
      <c r="E39" s="10" t="s">
        <v>4429</v>
      </c>
      <c r="F39" s="11">
        <f>F38-F37</f>
        <v>69437</v>
      </c>
      <c r="G39" s="11">
        <f>G38-G37</f>
        <v>68360.7</v>
      </c>
      <c r="H39" s="11">
        <f t="shared" ref="H39:I39" si="0">H38-H37</f>
        <v>69903.899999999994</v>
      </c>
      <c r="I39" s="11">
        <f t="shared" si="0"/>
        <v>68250.3</v>
      </c>
      <c r="J39" s="11">
        <f t="shared" ref="J39" si="1">J38-J37</f>
        <v>92490360</v>
      </c>
      <c r="K39" s="11">
        <f>K38-K37</f>
        <v>3.9405000000000001</v>
      </c>
    </row>
    <row r="40" spans="5:20" ht="29" x14ac:dyDescent="0.35">
      <c r="E40" s="10" t="s">
        <v>4434</v>
      </c>
      <c r="F40" s="11">
        <f>LARGE(cleaned_data[Price],1)</f>
        <v>69437.100000000006</v>
      </c>
      <c r="G40" s="11">
        <f>LARGE(cleaned_data[Open],1)</f>
        <v>68360.7</v>
      </c>
      <c r="H40" s="11">
        <f>LARGE(cleaned_data[High],1)</f>
        <v>69904</v>
      </c>
      <c r="I40" s="11">
        <f>LARGE(cleaned_data[Low],1)</f>
        <v>68250.3</v>
      </c>
      <c r="J40" s="11">
        <f>LARGE(cleaned_data[Vol.],1)</f>
        <v>92490360</v>
      </c>
      <c r="K40" s="12">
        <f>LARGE(cleaned_data[Change %],1)</f>
        <v>3.3683999999999998</v>
      </c>
      <c r="P40" s="27" t="s">
        <v>4428</v>
      </c>
    </row>
    <row r="41" spans="5:20" ht="22" x14ac:dyDescent="0.3">
      <c r="E41" s="10" t="s">
        <v>4435</v>
      </c>
      <c r="F41" s="11">
        <f>SMALL(cleaned_data[Price],1)</f>
        <v>0.1</v>
      </c>
      <c r="G41" s="11">
        <f>SMALL(cleaned_data[Open],1)</f>
        <v>0</v>
      </c>
      <c r="H41" s="11">
        <f>SMALL(cleaned_data[High],1)</f>
        <v>0.1</v>
      </c>
      <c r="I41" s="11">
        <f>SMALL(cleaned_data[Low],1)</f>
        <v>0</v>
      </c>
      <c r="J41" s="11">
        <f>SMALL(cleaned_data[Vol.],1)</f>
        <v>0</v>
      </c>
      <c r="K41" s="12">
        <f>SMALL(cleaned_data[Change %],1)</f>
        <v>-0.57210000000000005</v>
      </c>
      <c r="P41" s="30" t="s">
        <v>4449</v>
      </c>
      <c r="Q41" s="30" t="s">
        <v>4450</v>
      </c>
    </row>
    <row r="42" spans="5:20" ht="22" x14ac:dyDescent="0.3">
      <c r="E42" s="10" t="s">
        <v>4423</v>
      </c>
      <c r="F42" s="11">
        <f>MEDIAN(cleaned_data[Price])</f>
        <v>1763.7</v>
      </c>
      <c r="G42" s="11">
        <f>MEDIAN(cleaned_data[Open])</f>
        <v>1752.3</v>
      </c>
      <c r="H42" s="11">
        <f>MEDIAN(cleaned_data[High])</f>
        <v>1802.8</v>
      </c>
      <c r="I42" s="11">
        <f>MEDIAN(cleaned_data[Low])</f>
        <v>1665</v>
      </c>
      <c r="J42" s="11">
        <f>MEDIAN(cleaned_data[Vol.])</f>
        <v>2427840</v>
      </c>
      <c r="K42" s="12">
        <f>MEDIAN(cleaned_data[Change %])</f>
        <v>0</v>
      </c>
      <c r="P42" s="30" t="s">
        <v>4452</v>
      </c>
      <c r="Q42">
        <f>SUM('Descriptive Analysis Workings'!D8:D4992)</f>
        <v>8069.548762866968</v>
      </c>
    </row>
    <row r="43" spans="5:20" ht="22" x14ac:dyDescent="0.3">
      <c r="E43" s="10" t="s">
        <v>4424</v>
      </c>
      <c r="F43" s="11">
        <f>_xlfn.MODE.SNGL(cleaned_data[Price])</f>
        <v>0.1</v>
      </c>
      <c r="G43" s="11">
        <f>_xlfn.MODE.SNGL(cleaned_data[Open])</f>
        <v>0.1</v>
      </c>
      <c r="H43" s="11">
        <f>_xlfn.MODE.SNGL(cleaned_data[High])</f>
        <v>0.1</v>
      </c>
      <c r="I43" s="11">
        <f>_xlfn.MODE.SNGL(cleaned_data[Low])</f>
        <v>0.1</v>
      </c>
      <c r="J43" s="11">
        <f>_xlfn.MODE.SNGL(cleaned_data[Vol.])</f>
        <v>0</v>
      </c>
      <c r="K43" s="12">
        <f>_xlfn.MODE.SNGL(cleaned_data[Change %])</f>
        <v>0</v>
      </c>
      <c r="P43" s="30" t="s">
        <v>4448</v>
      </c>
      <c r="Q43">
        <f>Q42*(F35/((F35-1)*(F35-2)))</f>
        <v>1.6197406890849368</v>
      </c>
    </row>
    <row r="44" spans="5:20" ht="22" x14ac:dyDescent="0.3">
      <c r="E44" s="10" t="s">
        <v>4441</v>
      </c>
      <c r="F44" s="11">
        <f>_xlfn.VAR.S(cleaned_data[Price])</f>
        <v>244098191.39461738</v>
      </c>
      <c r="G44" s="11">
        <f>_xlfn.VAR.S(cleaned_data[Open])</f>
        <v>243429705.94443753</v>
      </c>
      <c r="H44" s="11">
        <f>_xlfn.VAR.S(cleaned_data[High])</f>
        <v>255725158.94442892</v>
      </c>
      <c r="I44" s="11">
        <f>_xlfn.VAR.S(cleaned_data[Low])</f>
        <v>230731136.6853942</v>
      </c>
      <c r="J44" s="11">
        <f>_xlfn.VAR.S(cleaned_data[Vol.])</f>
        <v>142186887618549.84</v>
      </c>
      <c r="K44" s="12">
        <f>_xlfn.VAR.S(cleaned_data[Change %])</f>
        <v>5.0417271590236148E-3</v>
      </c>
    </row>
    <row r="45" spans="5:20" ht="29" x14ac:dyDescent="0.35">
      <c r="E45" s="10" t="s">
        <v>4425</v>
      </c>
      <c r="F45" s="11">
        <f>SQRT(F44)</f>
        <v>15623.642065620212</v>
      </c>
      <c r="G45" s="11">
        <f>SQRT(G44)</f>
        <v>15602.234004924985</v>
      </c>
      <c r="H45" s="11">
        <f>SQRT(H44)</f>
        <v>15991.408910550343</v>
      </c>
      <c r="I45" s="11">
        <f t="shared" ref="I45:K45" si="2">SQRT(I44)</f>
        <v>15189.836624710426</v>
      </c>
      <c r="J45" s="11">
        <f t="shared" si="2"/>
        <v>11924214.339676633</v>
      </c>
      <c r="K45" s="11">
        <f t="shared" si="2"/>
        <v>7.1005120653538895E-2</v>
      </c>
      <c r="P45" s="27" t="s">
        <v>4427</v>
      </c>
    </row>
    <row r="46" spans="5:20" ht="22" x14ac:dyDescent="0.3">
      <c r="E46" s="10" t="s">
        <v>4422</v>
      </c>
      <c r="F46" s="11">
        <f>F45/SQRT(F35)</f>
        <v>221.28384010722809</v>
      </c>
      <c r="G46" s="11">
        <f>G45/SQRT(G35)</f>
        <v>220.98062925152675</v>
      </c>
      <c r="H46" s="11">
        <f t="shared" ref="H46:K46" si="3">H45/SQRT(H35)</f>
        <v>226.49266781644303</v>
      </c>
      <c r="I46" s="11">
        <f t="shared" si="3"/>
        <v>215.13968156719335</v>
      </c>
      <c r="J46" s="11">
        <f t="shared" si="3"/>
        <v>168887.37774860018</v>
      </c>
      <c r="K46" s="11">
        <f t="shared" si="3"/>
        <v>1.0056736898797105E-3</v>
      </c>
      <c r="P46" s="30" t="s">
        <v>4453</v>
      </c>
      <c r="Q46" s="30" t="s">
        <v>4450</v>
      </c>
    </row>
    <row r="47" spans="5:20" ht="22" x14ac:dyDescent="0.3">
      <c r="E47" s="10" t="s">
        <v>4428</v>
      </c>
      <c r="F47" s="11">
        <f>Q43</f>
        <v>1.6197406890849368</v>
      </c>
      <c r="G47" s="11">
        <f>SKEW(cleaned_data[Open])</f>
        <v>1.6182820261263309</v>
      </c>
      <c r="H47" s="11">
        <f>SKEW(cleaned_data[High])</f>
        <v>1.6206892531687314</v>
      </c>
      <c r="I47" s="11">
        <f>SKEW(cleaned_data[Low])</f>
        <v>1.6159665205166707</v>
      </c>
      <c r="J47" s="11">
        <f>SKEW(cleaned_data[Vol.])</f>
        <v>3.3716081684373873</v>
      </c>
      <c r="K47" s="12">
        <f>SKEW(cleaned_data[Change %])</f>
        <v>22.658699621239325</v>
      </c>
      <c r="P47" s="30" t="s">
        <v>4452</v>
      </c>
      <c r="Q47">
        <f>SUM('Descriptive Analysis Workings'!F8:F4992)</f>
        <v>23186.1012352004</v>
      </c>
    </row>
    <row r="48" spans="5:20" ht="22" x14ac:dyDescent="0.3">
      <c r="E48" s="10" t="s">
        <v>4427</v>
      </c>
      <c r="F48" s="11">
        <f>Q50</f>
        <v>1.6559041876123648</v>
      </c>
      <c r="G48" s="11">
        <f>KURT(cleaned_data[Open])</f>
        <v>1.6467584612128721</v>
      </c>
      <c r="H48" s="11">
        <f>KURT(cleaned_data[High])</f>
        <v>1.6548323894011649</v>
      </c>
      <c r="I48" s="11">
        <f>KURT(cleaned_data[Low])</f>
        <v>1.6403605216482551</v>
      </c>
      <c r="J48" s="11">
        <f>KURT(cleaned_data[Vol.])</f>
        <v>13.318180076730822</v>
      </c>
      <c r="K48" s="12">
        <f>KURT(cleaned_data[Change %])</f>
        <v>1036.5217636054967</v>
      </c>
      <c r="P48" s="30" t="s">
        <v>4454</v>
      </c>
      <c r="Q48">
        <f>(F35*(F35+1))/((F35-1)*(F35-2)*(F35-3))</f>
        <v>2.0088374343841357E-4</v>
      </c>
    </row>
    <row r="49" spans="5:17" ht="22" x14ac:dyDescent="0.3">
      <c r="E49" s="10" t="s">
        <v>4456</v>
      </c>
      <c r="F49" s="11">
        <f>Q53</f>
        <v>433.71632661016702</v>
      </c>
      <c r="G49" s="11">
        <f>_xlfn.CONFIDENCE.NORM(0.05,G45,G35)</f>
        <v>433.11407461399068</v>
      </c>
      <c r="H49" s="11">
        <f>_xlfn.CONFIDENCE.NORM(0.05,H45,H35)</f>
        <v>443.91747168262242</v>
      </c>
      <c r="I49" s="11">
        <f t="shared" ref="I49:K49" si="4">_xlfn.CONFIDENCE.NORM(0.05,I45,I35)</f>
        <v>421.66602751711463</v>
      </c>
      <c r="J49" s="11">
        <f t="shared" si="4"/>
        <v>331013.17783066758</v>
      </c>
      <c r="K49" s="11">
        <f t="shared" si="4"/>
        <v>1.9710842123637357E-3</v>
      </c>
      <c r="P49" s="30" t="s">
        <v>4455</v>
      </c>
      <c r="Q49">
        <f>3*(F35-1)^2/((F35-2)*(F35-3))</f>
        <v>3.0018066242567163</v>
      </c>
    </row>
    <row r="50" spans="5:17" ht="23" thickBot="1" x14ac:dyDescent="0.35">
      <c r="E50" s="13" t="s">
        <v>4421</v>
      </c>
      <c r="F50" s="14">
        <f>F36/F35</f>
        <v>10652.32645937809</v>
      </c>
      <c r="G50" s="14">
        <f>G36/G35</f>
        <v>10638.464573721123</v>
      </c>
      <c r="H50" s="14">
        <f>H36/H35</f>
        <v>10902.35087261781</v>
      </c>
      <c r="I50" s="14">
        <f t="shared" ref="I50:K50" si="5">I36/I35</f>
        <v>10357.971554663982</v>
      </c>
      <c r="J50" s="14">
        <f t="shared" si="5"/>
        <v>6709185.3823197456</v>
      </c>
      <c r="K50" s="14">
        <f t="shared" si="5"/>
        <v>4.1727582748244769E-3</v>
      </c>
      <c r="P50" s="30" t="s">
        <v>4448</v>
      </c>
      <c r="Q50">
        <f>Q48*Q47-Q49</f>
        <v>1.6559041876123648</v>
      </c>
    </row>
    <row r="52" spans="5:17" ht="29" x14ac:dyDescent="0.35">
      <c r="P52" s="27" t="s">
        <v>4456</v>
      </c>
    </row>
    <row r="53" spans="5:17" ht="19" x14ac:dyDescent="0.25">
      <c r="P53" s="30" t="s">
        <v>4457</v>
      </c>
      <c r="Q53">
        <f>1.96*(F45/SQRT(F35))</f>
        <v>433.71632661016702</v>
      </c>
    </row>
    <row r="54" spans="5:17" ht="19" x14ac:dyDescent="0.25">
      <c r="P54" s="30" t="s">
        <v>4458</v>
      </c>
      <c r="Q54">
        <f>Q35-Q53</f>
        <v>10218.610132767923</v>
      </c>
    </row>
    <row r="55" spans="5:17" ht="19" x14ac:dyDescent="0.25">
      <c r="P55" s="30" t="s">
        <v>4459</v>
      </c>
      <c r="Q55">
        <f>Q53+Q35</f>
        <v>11086.042785988257</v>
      </c>
    </row>
  </sheetData>
  <mergeCells count="4">
    <mergeCell ref="P32:S32"/>
    <mergeCell ref="F30:I31"/>
    <mergeCell ref="F4:I5"/>
    <mergeCell ref="F1:I3"/>
  </mergeCell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0243A-3791-4A41-AFB6-52EECF59FB57}">
  <dimension ref="B4:F4992"/>
  <sheetViews>
    <sheetView topLeftCell="B4951" workbookViewId="0">
      <selection activeCell="F7" sqref="F7"/>
    </sheetView>
  </sheetViews>
  <sheetFormatPr baseColWidth="10" defaultRowHeight="16" x14ac:dyDescent="0.2"/>
  <cols>
    <col min="2" max="2" width="59.5" bestFit="1" customWidth="1"/>
    <col min="4" max="4" width="44.1640625" bestFit="1" customWidth="1"/>
    <col min="6" max="6" width="44.1640625" bestFit="1" customWidth="1"/>
  </cols>
  <sheetData>
    <row r="4" spans="2:6" ht="22" x14ac:dyDescent="0.3">
      <c r="B4" s="25" t="s">
        <v>4426</v>
      </c>
      <c r="D4" s="25" t="s">
        <v>4428</v>
      </c>
      <c r="F4" s="31" t="s">
        <v>4427</v>
      </c>
    </row>
    <row r="7" spans="2:6" ht="22" x14ac:dyDescent="0.3">
      <c r="B7" s="26" t="s">
        <v>4446</v>
      </c>
      <c r="D7" t="s">
        <v>4449</v>
      </c>
      <c r="F7" t="s">
        <v>4453</v>
      </c>
    </row>
    <row r="8" spans="2:6" x14ac:dyDescent="0.2">
      <c r="B8">
        <f>('Cleaned Data'!B2-'Descriptive Analysis'!$Q$35)^2</f>
        <v>3455649600.2222023</v>
      </c>
      <c r="D8">
        <f>(('Cleaned Data'!B2-'Descriptive Analysis'!$Q$35)/'Descriptive Analysis'!$F$45)^3</f>
        <v>53.265708255522455</v>
      </c>
      <c r="F8">
        <f>(('Cleaned Data'!B2-'Descriptive Analysis'!$Q$35)/'Descriptive Analysis'!$F$45)^4</f>
        <v>200.41502385490182</v>
      </c>
    </row>
    <row r="9" spans="2:6" x14ac:dyDescent="0.2">
      <c r="B9">
        <f>('Cleaned Data'!B3-'Descriptive Analysis'!$Q$35)^2</f>
        <v>3330925827.4770222</v>
      </c>
      <c r="D9">
        <f>(('Cleaned Data'!B3-'Descriptive Analysis'!$Q$35)/'Descriptive Analysis'!$F$45)^3</f>
        <v>50.408131621834492</v>
      </c>
      <c r="F9">
        <f>(('Cleaned Data'!B3-'Descriptive Analysis'!$Q$35)/'Descriptive Analysis'!$F$45)^4</f>
        <v>186.20905702153112</v>
      </c>
    </row>
    <row r="10" spans="2:6" x14ac:dyDescent="0.2">
      <c r="B10">
        <f>('Cleaned Data'!B4-'Descriptive Analysis'!$Q$35)^2</f>
        <v>3308512844.2197199</v>
      </c>
      <c r="D10">
        <f>(('Cleaned Data'!B4-'Descriptive Analysis'!$Q$35)/'Descriptive Analysis'!$F$45)^3</f>
        <v>49.900212502364496</v>
      </c>
      <c r="F10">
        <f>(('Cleaned Data'!B4-'Descriptive Analysis'!$Q$35)/'Descriptive Analysis'!$F$45)^4</f>
        <v>183.71157766470026</v>
      </c>
    </row>
    <row r="11" spans="2:6" x14ac:dyDescent="0.2">
      <c r="B11">
        <f>('Cleaned Data'!B5-'Descriptive Analysis'!$Q$35)^2</f>
        <v>3158774234.8078465</v>
      </c>
      <c r="D11">
        <f>(('Cleaned Data'!B5-'Descriptive Analysis'!$Q$35)/'Descriptive Analysis'!$F$45)^3</f>
        <v>46.551216859292673</v>
      </c>
      <c r="F11">
        <f>(('Cleaned Data'!B5-'Descriptive Analysis'!$Q$35)/'Descriptive Analysis'!$F$45)^4</f>
        <v>167.45882928179583</v>
      </c>
    </row>
    <row r="12" spans="2:6" x14ac:dyDescent="0.2">
      <c r="B12">
        <f>('Cleaned Data'!B6-'Descriptive Analysis'!$Q$35)^2</f>
        <v>3072271336.4245901</v>
      </c>
      <c r="D12">
        <f>(('Cleaned Data'!B6-'Descriptive Analysis'!$Q$35)/'Descriptive Analysis'!$F$45)^3</f>
        <v>44.652163995949088</v>
      </c>
      <c r="F12">
        <f>(('Cleaned Data'!B6-'Descriptive Analysis'!$Q$35)/'Descriptive Analysis'!$F$45)^4</f>
        <v>158.41270680167275</v>
      </c>
    </row>
    <row r="13" spans="2:6" x14ac:dyDescent="0.2">
      <c r="B13">
        <f>('Cleaned Data'!B7-'Descriptive Analysis'!$Q$35)^2</f>
        <v>2823888671.9721208</v>
      </c>
      <c r="D13">
        <f>(('Cleaned Data'!B7-'Descriptive Analysis'!$Q$35)/'Descriptive Analysis'!$F$45)^3</f>
        <v>39.3481677726719</v>
      </c>
      <c r="F13">
        <f>(('Cleaned Data'!B7-'Descriptive Analysis'!$Q$35)/'Descriptive Analysis'!$F$45)^4</f>
        <v>133.83386472756237</v>
      </c>
    </row>
    <row r="14" spans="2:6" x14ac:dyDescent="0.2">
      <c r="B14">
        <f>('Cleaned Data'!B8-'Descriptive Analysis'!$Q$35)^2</f>
        <v>3319807827.7783909</v>
      </c>
      <c r="D14">
        <f>(('Cleaned Data'!B8-'Descriptive Analysis'!$Q$35)/'Descriptive Analysis'!$F$45)^3</f>
        <v>50.155963139831144</v>
      </c>
      <c r="F14">
        <f>(('Cleaned Data'!B8-'Descriptive Analysis'!$Q$35)/'Descriptive Analysis'!$F$45)^4</f>
        <v>184.96807042589219</v>
      </c>
    </row>
    <row r="15" spans="2:6" x14ac:dyDescent="0.2">
      <c r="B15">
        <f>('Cleaned Data'!B9-'Descriptive Analysis'!$Q$35)^2</f>
        <v>2754514994.8891602</v>
      </c>
      <c r="D15">
        <f>(('Cleaned Data'!B9-'Descriptive Analysis'!$Q$35)/'Descriptive Analysis'!$F$45)^3</f>
        <v>37.907126885366473</v>
      </c>
      <c r="F15">
        <f>(('Cleaned Data'!B9-'Descriptive Analysis'!$Q$35)/'Descriptive Analysis'!$F$45)^4</f>
        <v>127.33891896224465</v>
      </c>
    </row>
    <row r="16" spans="2:6" x14ac:dyDescent="0.2">
      <c r="B16">
        <f>('Cleaned Data'!B10-'Descriptive Analysis'!$Q$35)^2</f>
        <v>2636018783.8753366</v>
      </c>
      <c r="D16">
        <f>(('Cleaned Data'!B10-'Descriptive Analysis'!$Q$35)/'Descriptive Analysis'!$F$45)^3</f>
        <v>35.487541105611093</v>
      </c>
      <c r="F16">
        <f>(('Cleaned Data'!B10-'Descriptive Analysis'!$Q$35)/'Descriptive Analysis'!$F$45)^4</f>
        <v>116.618614681628</v>
      </c>
    </row>
    <row r="17" spans="2:6" x14ac:dyDescent="0.2">
      <c r="B17">
        <f>('Cleaned Data'!B11-'Descriptive Analysis'!$Q$35)^2</f>
        <v>2677583682.8584938</v>
      </c>
      <c r="D17">
        <f>(('Cleaned Data'!B11-'Descriptive Analysis'!$Q$35)/'Descriptive Analysis'!$F$45)^3</f>
        <v>36.330195656976819</v>
      </c>
      <c r="F17">
        <f>(('Cleaned Data'!B11-'Descriptive Analysis'!$Q$35)/'Descriptive Analysis'!$F$45)^4</f>
        <v>120.32530809259282</v>
      </c>
    </row>
    <row r="18" spans="2:6" x14ac:dyDescent="0.2">
      <c r="B18">
        <f>('Cleaned Data'!B12-'Descriptive Analysis'!$Q$35)^2</f>
        <v>2551964615.7038941</v>
      </c>
      <c r="D18">
        <f>(('Cleaned Data'!B12-'Descriptive Analysis'!$Q$35)/'Descriptive Analysis'!$F$45)^3</f>
        <v>33.803769381601171</v>
      </c>
      <c r="F18">
        <f>(('Cleaned Data'!B12-'Descriptive Analysis'!$Q$35)/'Descriptive Analysis'!$F$45)^4</f>
        <v>109.30000292193984</v>
      </c>
    </row>
    <row r="19" spans="2:6" x14ac:dyDescent="0.2">
      <c r="B19">
        <f>('Cleaned Data'!B13-'Descriptive Analysis'!$Q$35)^2</f>
        <v>2684822572.0894728</v>
      </c>
      <c r="D19">
        <f>(('Cleaned Data'!B13-'Descriptive Analysis'!$Q$35)/'Descriptive Analysis'!$F$45)^3</f>
        <v>36.477624064169177</v>
      </c>
      <c r="F19">
        <f>(('Cleaned Data'!B13-'Descriptive Analysis'!$Q$35)/'Descriptive Analysis'!$F$45)^4</f>
        <v>120.97679024252957</v>
      </c>
    </row>
    <row r="20" spans="2:6" x14ac:dyDescent="0.2">
      <c r="B20">
        <f>('Cleaned Data'!B14-'Descriptive Analysis'!$Q$35)^2</f>
        <v>2153319479.5740299</v>
      </c>
      <c r="D20">
        <f>(('Cleaned Data'!B14-'Descriptive Analysis'!$Q$35)/'Descriptive Analysis'!$F$45)^3</f>
        <v>26.200878992696996</v>
      </c>
      <c r="F20">
        <f>(('Cleaned Data'!B14-'Descriptive Analysis'!$Q$35)/'Descriptive Analysis'!$F$45)^4</f>
        <v>77.819388739432455</v>
      </c>
    </row>
    <row r="21" spans="2:6" x14ac:dyDescent="0.2">
      <c r="B21">
        <f>('Cleaned Data'!B15-'Descriptive Analysis'!$Q$35)^2</f>
        <v>1922188791.7342565</v>
      </c>
      <c r="D21">
        <f>(('Cleaned Data'!B15-'Descriptive Analysis'!$Q$35)/'Descriptive Analysis'!$F$45)^3</f>
        <v>22.097707386746162</v>
      </c>
      <c r="F21">
        <f>(('Cleaned Data'!B15-'Descriptive Analysis'!$Q$35)/'Descriptive Analysis'!$F$45)^4</f>
        <v>62.010175134256087</v>
      </c>
    </row>
    <row r="22" spans="2:6" x14ac:dyDescent="0.2">
      <c r="B22">
        <f>('Cleaned Data'!B16-'Descriptive Analysis'!$Q$35)^2</f>
        <v>1686775582.766216</v>
      </c>
      <c r="D22">
        <f>(('Cleaned Data'!B16-'Descriptive Analysis'!$Q$35)/'Descriptive Analysis'!$F$45)^3</f>
        <v>18.165155340971268</v>
      </c>
      <c r="F22">
        <f>(('Cleaned Data'!B16-'Descriptive Analysis'!$Q$35)/'Descriptive Analysis'!$F$45)^4</f>
        <v>47.751331740938539</v>
      </c>
    </row>
    <row r="23" spans="2:6" x14ac:dyDescent="0.2">
      <c r="B23">
        <f>('Cleaned Data'!B17-'Descriptive Analysis'!$Q$35)^2</f>
        <v>1674386947.0922401</v>
      </c>
      <c r="D23">
        <f>(('Cleaned Data'!B17-'Descriptive Analysis'!$Q$35)/'Descriptive Analysis'!$F$45)^3</f>
        <v>17.965400454920765</v>
      </c>
      <c r="F23">
        <f>(('Cleaned Data'!B17-'Descriptive Analysis'!$Q$35)/'Descriptive Analysis'!$F$45)^4</f>
        <v>47.052481898530587</v>
      </c>
    </row>
    <row r="24" spans="2:6" x14ac:dyDescent="0.2">
      <c r="B24">
        <f>('Cleaned Data'!B18-'Descriptive Analysis'!$Q$35)^2</f>
        <v>1607061657.8230186</v>
      </c>
      <c r="D24">
        <f>(('Cleaned Data'!B18-'Descriptive Analysis'!$Q$35)/'Descriptive Analysis'!$F$45)^3</f>
        <v>16.892812705686563</v>
      </c>
      <c r="F24">
        <f>(('Cleaned Data'!B18-'Descriptive Analysis'!$Q$35)/'Descriptive Analysis'!$F$45)^4</f>
        <v>43.344695461563802</v>
      </c>
    </row>
    <row r="25" spans="2:6" x14ac:dyDescent="0.2">
      <c r="B25">
        <f>('Cleaned Data'!B19-'Descriptive Analysis'!$Q$35)^2</f>
        <v>1653892205.5054319</v>
      </c>
      <c r="D25">
        <f>(('Cleaned Data'!B19-'Descriptive Analysis'!$Q$35)/'Descriptive Analysis'!$F$45)^3</f>
        <v>17.636563171474457</v>
      </c>
      <c r="F25">
        <f>(('Cleaned Data'!B19-'Descriptive Analysis'!$Q$35)/'Descriptive Analysis'!$F$45)^4</f>
        <v>45.907672810787396</v>
      </c>
    </row>
    <row r="26" spans="2:6" x14ac:dyDescent="0.2">
      <c r="B26">
        <f>('Cleaned Data'!B20-'Descriptive Analysis'!$Q$35)^2</f>
        <v>1697924014.2457244</v>
      </c>
      <c r="D26">
        <f>(('Cleaned Data'!B20-'Descriptive Analysis'!$Q$35)/'Descriptive Analysis'!$F$45)^3</f>
        <v>18.34554143565547</v>
      </c>
      <c r="F26">
        <f>(('Cleaned Data'!B20-'Descriptive Analysis'!$Q$35)/'Descriptive Analysis'!$F$45)^4</f>
        <v>48.384624868954958</v>
      </c>
    </row>
    <row r="27" spans="2:6" x14ac:dyDescent="0.2">
      <c r="B27">
        <f>('Cleaned Data'!B21-'Descriptive Analysis'!$Q$35)^2</f>
        <v>1731489763.4277527</v>
      </c>
      <c r="D27">
        <f>(('Cleaned Data'!B21-'Descriptive Analysis'!$Q$35)/'Descriptive Analysis'!$F$45)^3</f>
        <v>18.89222242845452</v>
      </c>
      <c r="F27">
        <f>(('Cleaned Data'!B21-'Descriptive Analysis'!$Q$35)/'Descriptive Analysis'!$F$45)^4</f>
        <v>50.316535845910245</v>
      </c>
    </row>
    <row r="28" spans="2:6" x14ac:dyDescent="0.2">
      <c r="B28">
        <f>('Cleaned Data'!B22-'Descriptive Analysis'!$Q$35)^2</f>
        <v>1691781663.0734639</v>
      </c>
      <c r="D28">
        <f>(('Cleaned Data'!B22-'Descriptive Analysis'!$Q$35)/'Descriptive Analysis'!$F$45)^3</f>
        <v>18.246082227514108</v>
      </c>
      <c r="F28">
        <f>(('Cleaned Data'!B22-'Descriptive Analysis'!$Q$35)/'Descriptive Analysis'!$F$45)^4</f>
        <v>48.035188977863385</v>
      </c>
    </row>
    <row r="29" spans="2:6" x14ac:dyDescent="0.2">
      <c r="B29">
        <f>('Cleaned Data'!B23-'Descriptive Analysis'!$Q$35)^2</f>
        <v>1719360616.7538912</v>
      </c>
      <c r="D29">
        <f>(('Cleaned Data'!B23-'Descriptive Analysis'!$Q$35)/'Descriptive Analysis'!$F$45)^3</f>
        <v>18.694059456002663</v>
      </c>
      <c r="F29">
        <f>(('Cleaned Data'!B23-'Descriptive Analysis'!$Q$35)/'Descriptive Analysis'!$F$45)^4</f>
        <v>49.614066698799732</v>
      </c>
    </row>
    <row r="30" spans="2:6" x14ac:dyDescent="0.2">
      <c r="B30">
        <f>('Cleaned Data'!B24-'Descriptive Analysis'!$Q$35)^2</f>
        <v>1680481270.3550847</v>
      </c>
      <c r="D30">
        <f>(('Cleaned Data'!B24-'Descriptive Analysis'!$Q$35)/'Descriptive Analysis'!$F$45)^3</f>
        <v>18.063573571603502</v>
      </c>
      <c r="F30">
        <f>(('Cleaned Data'!B24-'Descriptive Analysis'!$Q$35)/'Descriptive Analysis'!$F$45)^4</f>
        <v>47.395622279440921</v>
      </c>
    </row>
    <row r="31" spans="2:6" x14ac:dyDescent="0.2">
      <c r="B31">
        <f>('Cleaned Data'!B25-'Descriptive Analysis'!$Q$35)^2</f>
        <v>1720745832.4401479</v>
      </c>
      <c r="D31">
        <f>(('Cleaned Data'!B25-'Descriptive Analysis'!$Q$35)/'Descriptive Analysis'!$F$45)^3</f>
        <v>18.716655517991033</v>
      </c>
      <c r="F31">
        <f>(('Cleaned Data'!B25-'Descriptive Analysis'!$Q$35)/'Descriptive Analysis'!$F$45)^4</f>
        <v>49.694042787190952</v>
      </c>
    </row>
    <row r="32" spans="2:6" x14ac:dyDescent="0.2">
      <c r="B32">
        <f>('Cleaned Data'!B26-'Descriptive Analysis'!$Q$35)^2</f>
        <v>1701477818.1549265</v>
      </c>
      <c r="D32">
        <f>(('Cleaned Data'!B26-'Descriptive Analysis'!$Q$35)/'Descriptive Analysis'!$F$45)^3</f>
        <v>18.403168183626502</v>
      </c>
      <c r="F32">
        <f>(('Cleaned Data'!B26-'Descriptive Analysis'!$Q$35)/'Descriptive Analysis'!$F$45)^4</f>
        <v>48.58737766019668</v>
      </c>
    </row>
    <row r="33" spans="2:6" x14ac:dyDescent="0.2">
      <c r="B33">
        <f>('Cleaned Data'!B27-'Descriptive Analysis'!$Q$35)^2</f>
        <v>1691682949.4569666</v>
      </c>
      <c r="D33">
        <f>(('Cleaned Data'!B27-'Descriptive Analysis'!$Q$35)/'Descriptive Analysis'!$F$45)^3</f>
        <v>18.244485292286836</v>
      </c>
      <c r="F33">
        <f>(('Cleaned Data'!B27-'Descriptive Analysis'!$Q$35)/'Descriptive Analysis'!$F$45)^4</f>
        <v>48.029583539538407</v>
      </c>
    </row>
    <row r="34" spans="2:6" x14ac:dyDescent="0.2">
      <c r="B34">
        <f>('Cleaned Data'!B28-'Descriptive Analysis'!$Q$35)^2</f>
        <v>1525970590.4882841</v>
      </c>
      <c r="D34">
        <f>(('Cleaned Data'!B28-'Descriptive Analysis'!$Q$35)/'Descriptive Analysis'!$F$45)^3</f>
        <v>15.630483169624968</v>
      </c>
      <c r="F34">
        <f>(('Cleaned Data'!B28-'Descriptive Analysis'!$Q$35)/'Descriptive Analysis'!$F$45)^4</f>
        <v>39.080778300982956</v>
      </c>
    </row>
    <row r="35" spans="2:6" x14ac:dyDescent="0.2">
      <c r="B35">
        <f>('Cleaned Data'!B29-'Descriptive Analysis'!$Q$35)^2</f>
        <v>1543623441.8756886</v>
      </c>
      <c r="D35">
        <f>(('Cleaned Data'!B29-'Descriptive Analysis'!$Q$35)/'Descriptive Analysis'!$F$45)^3</f>
        <v>15.902492722373324</v>
      </c>
      <c r="F35">
        <f>(('Cleaned Data'!B29-'Descriptive Analysis'!$Q$35)/'Descriptive Analysis'!$F$45)^4</f>
        <v>39.990202871717905</v>
      </c>
    </row>
    <row r="36" spans="2:6" x14ac:dyDescent="0.2">
      <c r="B36">
        <f>('Cleaned Data'!B30-'Descriptive Analysis'!$Q$35)^2</f>
        <v>1415638633.9324989</v>
      </c>
      <c r="D36">
        <f>(('Cleaned Data'!B30-'Descriptive Analysis'!$Q$35)/'Descriptive Analysis'!$F$45)^3</f>
        <v>13.966312882801494</v>
      </c>
      <c r="F36">
        <f>(('Cleaned Data'!B30-'Descriptive Analysis'!$Q$35)/'Descriptive Analysis'!$F$45)^4</f>
        <v>33.633780809135118</v>
      </c>
    </row>
    <row r="37" spans="2:6" x14ac:dyDescent="0.2">
      <c r="B37">
        <f>('Cleaned Data'!B31-'Descriptive Analysis'!$Q$35)^2</f>
        <v>1376845851.2126248</v>
      </c>
      <c r="D37">
        <f>(('Cleaned Data'!B31-'Descriptive Analysis'!$Q$35)/'Descriptive Analysis'!$F$45)^3</f>
        <v>13.396185047675456</v>
      </c>
      <c r="F37">
        <f>(('Cleaned Data'!B31-'Descriptive Analysis'!$Q$35)/'Descriptive Analysis'!$F$45)^4</f>
        <v>31.815702524293787</v>
      </c>
    </row>
    <row r="38" spans="2:6" x14ac:dyDescent="0.2">
      <c r="B38">
        <f>('Cleaned Data'!B32-'Descriptive Analysis'!$Q$35)^2</f>
        <v>1330438284.8184845</v>
      </c>
      <c r="D38">
        <f>(('Cleaned Data'!B32-'Descriptive Analysis'!$Q$35)/'Descriptive Analysis'!$F$45)^3</f>
        <v>12.724632787359107</v>
      </c>
      <c r="F38">
        <f>(('Cleaned Data'!B32-'Descriptive Analysis'!$Q$35)/'Descriptive Analysis'!$F$45)^4</f>
        <v>29.707105885441074</v>
      </c>
    </row>
    <row r="39" spans="2:6" x14ac:dyDescent="0.2">
      <c r="B39">
        <f>('Cleaned Data'!B33-'Descriptive Analysis'!$Q$35)^2</f>
        <v>1199997047.8420675</v>
      </c>
      <c r="D39">
        <f>(('Cleaned Data'!B33-'Descriptive Analysis'!$Q$35)/'Descriptive Analysis'!$F$45)^3</f>
        <v>10.899922851061806</v>
      </c>
      <c r="F39">
        <f>(('Cleaned Data'!B33-'Descriptive Analysis'!$Q$35)/'Descriptive Analysis'!$F$45)^4</f>
        <v>24.167472442889917</v>
      </c>
    </row>
    <row r="40" spans="2:6" x14ac:dyDescent="0.2">
      <c r="B40">
        <f>('Cleaned Data'!B34-'Descriptive Analysis'!$Q$35)^2</f>
        <v>1134845873.5501013</v>
      </c>
      <c r="D40">
        <f>(('Cleaned Data'!B34-'Descriptive Analysis'!$Q$35)/'Descriptive Analysis'!$F$45)^3</f>
        <v>10.024402170630037</v>
      </c>
      <c r="F40">
        <f>(('Cleaned Data'!B34-'Descriptive Analysis'!$Q$35)/'Descriptive Analysis'!$F$45)^4</f>
        <v>21.614472570819654</v>
      </c>
    </row>
    <row r="41" spans="2:6" x14ac:dyDescent="0.2">
      <c r="B41">
        <f>('Cleaned Data'!B35-'Descriptive Analysis'!$Q$35)^2</f>
        <v>1052053456.7196757</v>
      </c>
      <c r="D41">
        <f>(('Cleaned Data'!B35-'Descriptive Analysis'!$Q$35)/'Descriptive Analysis'!$F$45)^3</f>
        <v>8.9476681588733094</v>
      </c>
      <c r="F41">
        <f>(('Cleaned Data'!B35-'Descriptive Analysis'!$Q$35)/'Descriptive Analysis'!$F$45)^4</f>
        <v>18.575755757309306</v>
      </c>
    </row>
    <row r="42" spans="2:6" x14ac:dyDescent="0.2">
      <c r="B42">
        <f>('Cleaned Data'!B36-'Descriptive Analysis'!$Q$35)^2</f>
        <v>1026873920.2344499</v>
      </c>
      <c r="D42">
        <f>(('Cleaned Data'!B36-'Descriptive Analysis'!$Q$35)/'Descriptive Analysis'!$F$45)^3</f>
        <v>8.628371661379953</v>
      </c>
      <c r="F42">
        <f>(('Cleaned Data'!B36-'Descriptive Analysis'!$Q$35)/'Descriptive Analysis'!$F$45)^4</f>
        <v>17.697223066754269</v>
      </c>
    </row>
    <row r="43" spans="2:6" x14ac:dyDescent="0.2">
      <c r="B43">
        <f>('Cleaned Data'!B37-'Descriptive Analysis'!$Q$35)^2</f>
        <v>1019465737.1624422</v>
      </c>
      <c r="D43">
        <f>(('Cleaned Data'!B37-'Descriptive Analysis'!$Q$35)/'Descriptive Analysis'!$F$45)^3</f>
        <v>8.535168692141097</v>
      </c>
      <c r="F43">
        <f>(('Cleaned Data'!B37-'Descriptive Analysis'!$Q$35)/'Descriptive Analysis'!$F$45)^4</f>
        <v>17.442797761775822</v>
      </c>
    </row>
    <row r="44" spans="2:6" x14ac:dyDescent="0.2">
      <c r="B44">
        <f>('Cleaned Data'!B38-'Descriptive Analysis'!$Q$35)^2</f>
        <v>1046740779.4590136</v>
      </c>
      <c r="D44">
        <f>(('Cleaned Data'!B38-'Descriptive Analysis'!$Q$35)/'Descriptive Analysis'!$F$45)^3</f>
        <v>8.8799776672821764</v>
      </c>
      <c r="F44">
        <f>(('Cleaned Data'!B38-'Descriptive Analysis'!$Q$35)/'Descriptive Analysis'!$F$45)^4</f>
        <v>18.388621122737927</v>
      </c>
    </row>
    <row r="45" spans="2:6" x14ac:dyDescent="0.2">
      <c r="B45">
        <f>('Cleaned Data'!B39-'Descriptive Analysis'!$Q$35)^2</f>
        <v>1059006075.6573687</v>
      </c>
      <c r="D45">
        <f>(('Cleaned Data'!B39-'Descriptive Analysis'!$Q$35)/'Descriptive Analysis'!$F$45)^3</f>
        <v>9.036512115193764</v>
      </c>
      <c r="F45">
        <f>(('Cleaned Data'!B39-'Descriptive Analysis'!$Q$35)/'Descriptive Analysis'!$F$45)^4</f>
        <v>18.822087162639892</v>
      </c>
    </row>
    <row r="46" spans="2:6" x14ac:dyDescent="0.2">
      <c r="B46">
        <f>('Cleaned Data'!B40-'Descriptive Analysis'!$Q$35)^2</f>
        <v>1051644810.7030641</v>
      </c>
      <c r="D46">
        <f>(('Cleaned Data'!B40-'Descriptive Analysis'!$Q$35)/'Descriptive Analysis'!$F$45)^3</f>
        <v>8.9424553906806281</v>
      </c>
      <c r="F46">
        <f>(('Cleaned Data'!B40-'Descriptive Analysis'!$Q$35)/'Descriptive Analysis'!$F$45)^4</f>
        <v>18.561327908058484</v>
      </c>
    </row>
    <row r="47" spans="2:6" x14ac:dyDescent="0.2">
      <c r="B47">
        <f>('Cleaned Data'!B41-'Descriptive Analysis'!$Q$35)^2</f>
        <v>1019408265.6400689</v>
      </c>
      <c r="D47">
        <f>(('Cleaned Data'!B41-'Descriptive Analysis'!$Q$35)/'Descriptive Analysis'!$F$45)^3</f>
        <v>8.5344469578926372</v>
      </c>
      <c r="F47">
        <f>(('Cleaned Data'!B41-'Descriptive Analysis'!$Q$35)/'Descriptive Analysis'!$F$45)^4</f>
        <v>17.440831171141642</v>
      </c>
    </row>
    <row r="48" spans="2:6" x14ac:dyDescent="0.2">
      <c r="B48">
        <f>('Cleaned Data'!B42-'Descriptive Analysis'!$Q$35)^2</f>
        <v>1042894268.2576796</v>
      </c>
      <c r="D48">
        <f>(('Cleaned Data'!B42-'Descriptive Analysis'!$Q$35)/'Descriptive Analysis'!$F$45)^3</f>
        <v>8.8310751088305981</v>
      </c>
      <c r="F48">
        <f>(('Cleaned Data'!B42-'Descriptive Analysis'!$Q$35)/'Descriptive Analysis'!$F$45)^4</f>
        <v>18.253722249555899</v>
      </c>
    </row>
    <row r="49" spans="2:6" x14ac:dyDescent="0.2">
      <c r="B49">
        <f>('Cleaned Data'!B43-'Descriptive Analysis'!$Q$35)^2</f>
        <v>1065857528.5856078</v>
      </c>
      <c r="D49">
        <f>(('Cleaned Data'!B43-'Descriptive Analysis'!$Q$35)/'Descriptive Analysis'!$F$45)^3</f>
        <v>9.1243491037680968</v>
      </c>
      <c r="F49">
        <f>(('Cleaned Data'!B43-'Descriptive Analysis'!$Q$35)/'Descriptive Analysis'!$F$45)^4</f>
        <v>19.066421560960212</v>
      </c>
    </row>
    <row r="50" spans="2:6" x14ac:dyDescent="0.2">
      <c r="B50">
        <f>('Cleaned Data'!B44-'Descriptive Analysis'!$Q$35)^2</f>
        <v>984602326.05480087</v>
      </c>
      <c r="D50">
        <f>(('Cleaned Data'!B44-'Descriptive Analysis'!$Q$35)/'Descriptive Analysis'!$F$45)^3</f>
        <v>8.1011084054859008</v>
      </c>
      <c r="F50">
        <f>(('Cleaned Data'!B44-'Descriptive Analysis'!$Q$35)/'Descriptive Analysis'!$F$45)^4</f>
        <v>16.270188767302482</v>
      </c>
    </row>
    <row r="51" spans="2:6" x14ac:dyDescent="0.2">
      <c r="B51">
        <f>('Cleaned Data'!B45-'Descriptive Analysis'!$Q$35)^2</f>
        <v>990271120.6815294</v>
      </c>
      <c r="D51">
        <f>(('Cleaned Data'!B45-'Descriptive Analysis'!$Q$35)/'Descriptive Analysis'!$F$45)^3</f>
        <v>8.1711715505282498</v>
      </c>
      <c r="F51">
        <f>(('Cleaned Data'!B45-'Descriptive Analysis'!$Q$35)/'Descriptive Analysis'!$F$45)^4</f>
        <v>16.458077557771308</v>
      </c>
    </row>
    <row r="52" spans="2:6" x14ac:dyDescent="0.2">
      <c r="B52">
        <f>('Cleaned Data'!B46-'Descriptive Analysis'!$Q$35)^2</f>
        <v>970881632.10517633</v>
      </c>
      <c r="D52">
        <f>(('Cleaned Data'!B46-'Descriptive Analysis'!$Q$35)/'Descriptive Analysis'!$F$45)^3</f>
        <v>7.9323630866505912</v>
      </c>
      <c r="F52">
        <f>(('Cleaned Data'!B46-'Descriptive Analysis'!$Q$35)/'Descriptive Analysis'!$F$45)^4</f>
        <v>15.81988952981944</v>
      </c>
    </row>
    <row r="53" spans="2:6" x14ac:dyDescent="0.2">
      <c r="B53">
        <f>('Cleaned Data'!B47-'Descriptive Analysis'!$Q$35)^2</f>
        <v>857515965.91959512</v>
      </c>
      <c r="D53">
        <f>(('Cleaned Data'!B47-'Descriptive Analysis'!$Q$35)/'Descriptive Analysis'!$F$45)^3</f>
        <v>6.5844041482740554</v>
      </c>
      <c r="F53">
        <f>(('Cleaned Data'!B47-'Descriptive Analysis'!$Q$35)/'Descriptive Analysis'!$F$45)^4</f>
        <v>12.34114077924349</v>
      </c>
    </row>
    <row r="54" spans="2:6" x14ac:dyDescent="0.2">
      <c r="B54">
        <f>('Cleaned Data'!B48-'Descriptive Analysis'!$Q$35)^2</f>
        <v>866341138.09590626</v>
      </c>
      <c r="D54">
        <f>(('Cleaned Data'!B48-'Descriptive Analysis'!$Q$35)/'Descriptive Analysis'!$F$45)^3</f>
        <v>6.68631085411082</v>
      </c>
      <c r="F54">
        <f>(('Cleaned Data'!B48-'Descriptive Analysis'!$Q$35)/'Descriptive Analysis'!$F$45)^4</f>
        <v>12.596466946978937</v>
      </c>
    </row>
    <row r="55" spans="2:6" x14ac:dyDescent="0.2">
      <c r="B55">
        <f>('Cleaned Data'!B49-'Descriptive Analysis'!$Q$35)^2</f>
        <v>854771385.09148514</v>
      </c>
      <c r="D55">
        <f>(('Cleaned Data'!B49-'Descriptive Analysis'!$Q$35)/'Descriptive Analysis'!$F$45)^3</f>
        <v>6.5528182143958373</v>
      </c>
      <c r="F55">
        <f>(('Cleaned Data'!B49-'Descriptive Analysis'!$Q$35)/'Descriptive Analysis'!$F$45)^4</f>
        <v>12.262268652663481</v>
      </c>
    </row>
    <row r="56" spans="2:6" x14ac:dyDescent="0.2">
      <c r="B56">
        <f>('Cleaned Data'!B50-'Descriptive Analysis'!$Q$35)^2</f>
        <v>835445467.24167955</v>
      </c>
      <c r="D56">
        <f>(('Cleaned Data'!B50-'Descriptive Analysis'!$Q$35)/'Descriptive Analysis'!$F$45)^3</f>
        <v>6.3318456295536327</v>
      </c>
      <c r="F56">
        <f>(('Cleaned Data'!B50-'Descriptive Analysis'!$Q$35)/'Descriptive Analysis'!$F$45)^4</f>
        <v>11.714050472726218</v>
      </c>
    </row>
    <row r="57" spans="2:6" x14ac:dyDescent="0.2">
      <c r="B57">
        <f>('Cleaned Data'!B51-'Descriptive Analysis'!$Q$35)^2</f>
        <v>956718937.98594427</v>
      </c>
      <c r="D57">
        <f>(('Cleaned Data'!B51-'Descriptive Analysis'!$Q$35)/'Descriptive Analysis'!$F$45)^3</f>
        <v>7.759428109636219</v>
      </c>
      <c r="F57">
        <f>(('Cleaned Data'!B51-'Descriptive Analysis'!$Q$35)/'Descriptive Analysis'!$F$45)^4</f>
        <v>15.361711987426876</v>
      </c>
    </row>
    <row r="58" spans="2:6" x14ac:dyDescent="0.2">
      <c r="B58">
        <f>('Cleaned Data'!B52-'Descriptive Analysis'!$Q$35)^2</f>
        <v>963672414.84846008</v>
      </c>
      <c r="D58">
        <f>(('Cleaned Data'!B52-'Descriptive Analysis'!$Q$35)/'Descriptive Analysis'!$F$45)^3</f>
        <v>7.8441754478104428</v>
      </c>
      <c r="F58">
        <f>(('Cleaned Data'!B52-'Descriptive Analysis'!$Q$35)/'Descriptive Analysis'!$F$45)^4</f>
        <v>15.585822708250445</v>
      </c>
    </row>
    <row r="59" spans="2:6" x14ac:dyDescent="0.2">
      <c r="B59">
        <f>('Cleaned Data'!B53-'Descriptive Analysis'!$Q$35)^2</f>
        <v>960731778.23680913</v>
      </c>
      <c r="D59">
        <f>(('Cleaned Data'!B53-'Descriptive Analysis'!$Q$35)/'Descriptive Analysis'!$F$45)^3</f>
        <v>7.808298219539564</v>
      </c>
      <c r="F59">
        <f>(('Cleaned Data'!B53-'Descriptive Analysis'!$Q$35)/'Descriptive Analysis'!$F$45)^4</f>
        <v>15.490847876836584</v>
      </c>
    </row>
    <row r="60" spans="2:6" x14ac:dyDescent="0.2">
      <c r="B60">
        <f>('Cleaned Data'!B54-'Descriptive Analysis'!$Q$35)^2</f>
        <v>938832490.70884299</v>
      </c>
      <c r="D60">
        <f>(('Cleaned Data'!B54-'Descriptive Analysis'!$Q$35)/'Descriptive Analysis'!$F$45)^3</f>
        <v>7.542847445929473</v>
      </c>
      <c r="F60">
        <f>(('Cleaned Data'!B54-'Descriptive Analysis'!$Q$35)/'Descriptive Analysis'!$F$45)^4</f>
        <v>14.792688051384282</v>
      </c>
    </row>
    <row r="61" spans="2:6" x14ac:dyDescent="0.2">
      <c r="B61">
        <f>('Cleaned Data'!B55-'Descriptive Analysis'!$Q$35)^2</f>
        <v>1031461449.4007589</v>
      </c>
      <c r="D61">
        <f>(('Cleaned Data'!B55-'Descriptive Analysis'!$Q$35)/'Descriptive Analysis'!$F$45)^3</f>
        <v>8.6862566877896334</v>
      </c>
      <c r="F61">
        <f>(('Cleaned Data'!B55-'Descriptive Analysis'!$Q$35)/'Descriptive Analysis'!$F$45)^4</f>
        <v>17.855699924709118</v>
      </c>
    </row>
    <row r="62" spans="2:6" x14ac:dyDescent="0.2">
      <c r="B62">
        <f>('Cleaned Data'!B56-'Descriptive Analysis'!$Q$35)^2</f>
        <v>1055806326.7409717</v>
      </c>
      <c r="D62">
        <f>(('Cleaned Data'!B56-'Descriptive Analysis'!$Q$35)/'Descriptive Analysis'!$F$45)^3</f>
        <v>8.99558782058768</v>
      </c>
      <c r="F62">
        <f>(('Cleaned Data'!B56-'Descriptive Analysis'!$Q$35)/'Descriptive Analysis'!$F$45)^4</f>
        <v>18.708518470059882</v>
      </c>
    </row>
    <row r="63" spans="2:6" x14ac:dyDescent="0.2">
      <c r="B63">
        <f>('Cleaned Data'!B57-'Descriptive Analysis'!$Q$35)^2</f>
        <v>1014955964.653798</v>
      </c>
      <c r="D63">
        <f>(('Cleaned Data'!B57-'Descriptive Analysis'!$Q$35)/'Descriptive Analysis'!$F$45)^3</f>
        <v>8.4785963115115788</v>
      </c>
      <c r="F63">
        <f>(('Cleaned Data'!B57-'Descriptive Analysis'!$Q$35)/'Descriptive Analysis'!$F$45)^4</f>
        <v>17.288816990160115</v>
      </c>
    </row>
    <row r="64" spans="2:6" x14ac:dyDescent="0.2">
      <c r="B64">
        <f>('Cleaned Data'!B58-'Descriptive Analysis'!$Q$35)^2</f>
        <v>966822752.99547899</v>
      </c>
      <c r="D64">
        <f>(('Cleaned Data'!B58-'Descriptive Analysis'!$Q$35)/'Descriptive Analysis'!$F$45)^3</f>
        <v>7.88267191729431</v>
      </c>
      <c r="F64">
        <f>(('Cleaned Data'!B58-'Descriptive Analysis'!$Q$35)/'Descriptive Analysis'!$F$45)^4</f>
        <v>15.687892391666832</v>
      </c>
    </row>
    <row r="65" spans="2:6" x14ac:dyDescent="0.2">
      <c r="B65">
        <f>('Cleaned Data'!B59-'Descriptive Analysis'!$Q$35)^2</f>
        <v>1036773897.06967</v>
      </c>
      <c r="D65">
        <f>(('Cleaned Data'!B59-'Descriptive Analysis'!$Q$35)/'Descriptive Analysis'!$F$45)^3</f>
        <v>8.7534496739819208</v>
      </c>
      <c r="F65">
        <f>(('Cleaned Data'!B59-'Descriptive Analysis'!$Q$35)/'Descriptive Analysis'!$F$45)^4</f>
        <v>18.04010186984021</v>
      </c>
    </row>
    <row r="66" spans="2:6" x14ac:dyDescent="0.2">
      <c r="B66">
        <f>('Cleaned Data'!B60-'Descriptive Analysis'!$Q$35)^2</f>
        <v>1035782405.8446187</v>
      </c>
      <c r="D66">
        <f>(('Cleaned Data'!B60-'Descriptive Analysis'!$Q$35)/'Descriptive Analysis'!$F$45)^3</f>
        <v>8.7408959822961005</v>
      </c>
      <c r="F66">
        <f>(('Cleaned Data'!B60-'Descriptive Analysis'!$Q$35)/'Descriptive Analysis'!$F$45)^4</f>
        <v>18.005614022365656</v>
      </c>
    </row>
    <row r="67" spans="2:6" x14ac:dyDescent="0.2">
      <c r="B67">
        <f>('Cleaned Data'!B61-'Descriptive Analysis'!$Q$35)^2</f>
        <v>1274195387.8280711</v>
      </c>
      <c r="D67">
        <f>(('Cleaned Data'!B61-'Descriptive Analysis'!$Q$35)/'Descriptive Analysis'!$F$45)^3</f>
        <v>11.926340398957441</v>
      </c>
      <c r="F67">
        <f>(('Cleaned Data'!B61-'Descriptive Analysis'!$Q$35)/'Descriptive Analysis'!$F$45)^4</f>
        <v>27.248520984770472</v>
      </c>
    </row>
    <row r="68" spans="2:6" x14ac:dyDescent="0.2">
      <c r="B68">
        <f>('Cleaned Data'!B62-'Descriptive Analysis'!$Q$35)^2</f>
        <v>1294342625.1426091</v>
      </c>
      <c r="D68">
        <f>(('Cleaned Data'!B62-'Descriptive Analysis'!$Q$35)/'Descriptive Analysis'!$F$45)^3</f>
        <v>12.210319778649705</v>
      </c>
      <c r="F68">
        <f>(('Cleaned Data'!B62-'Descriptive Analysis'!$Q$35)/'Descriptive Analysis'!$F$45)^4</f>
        <v>28.117026091225565</v>
      </c>
    </row>
    <row r="69" spans="2:6" x14ac:dyDescent="0.2">
      <c r="B69">
        <f>('Cleaned Data'!B63-'Descriptive Analysis'!$Q$35)^2</f>
        <v>1258594365.5078626</v>
      </c>
      <c r="D69">
        <f>(('Cleaned Data'!B63-'Descriptive Analysis'!$Q$35)/'Descriptive Analysis'!$F$45)^3</f>
        <v>11.707976238265218</v>
      </c>
      <c r="F69">
        <f>(('Cleaned Data'!B63-'Descriptive Analysis'!$Q$35)/'Descriptive Analysis'!$F$45)^4</f>
        <v>26.585353727495619</v>
      </c>
    </row>
    <row r="70" spans="2:6" x14ac:dyDescent="0.2">
      <c r="B70">
        <f>('Cleaned Data'!B64-'Descriptive Analysis'!$Q$35)^2</f>
        <v>1318406916.5359547</v>
      </c>
      <c r="D70">
        <f>(('Cleaned Data'!B64-'Descriptive Analysis'!$Q$35)/'Descriptive Analysis'!$F$45)^3</f>
        <v>12.55241724022809</v>
      </c>
      <c r="F70">
        <f>(('Cleaned Data'!B64-'Descriptive Analysis'!$Q$35)/'Descriptive Analysis'!$F$45)^4</f>
        <v>29.172242983263146</v>
      </c>
    </row>
    <row r="71" spans="2:6" x14ac:dyDescent="0.2">
      <c r="B71">
        <f>('Cleaned Data'!B65-'Descriptive Analysis'!$Q$35)^2</f>
        <v>1107223864.1290884</v>
      </c>
      <c r="D71">
        <f>(('Cleaned Data'!B65-'Descriptive Analysis'!$Q$35)/'Descriptive Analysis'!$F$45)^3</f>
        <v>9.6606492410800069</v>
      </c>
      <c r="F71">
        <f>(('Cleaned Data'!B65-'Descriptive Analysis'!$Q$35)/'Descriptive Analysis'!$F$45)^4</f>
        <v>20.575090400306451</v>
      </c>
    </row>
    <row r="72" spans="2:6" x14ac:dyDescent="0.2">
      <c r="B72">
        <f>('Cleaned Data'!B66-'Descriptive Analysis'!$Q$35)^2</f>
        <v>1109927440.3405867</v>
      </c>
      <c r="D72">
        <f>(('Cleaned Data'!B66-'Descriptive Analysis'!$Q$35)/'Descriptive Analysis'!$F$45)^3</f>
        <v>9.6960543287548067</v>
      </c>
      <c r="F72">
        <f>(('Cleaned Data'!B66-'Descriptive Analysis'!$Q$35)/'Descriptive Analysis'!$F$45)^4</f>
        <v>20.675691985694044</v>
      </c>
    </row>
    <row r="73" spans="2:6" x14ac:dyDescent="0.2">
      <c r="B73">
        <f>('Cleaned Data'!B67-'Descriptive Analysis'!$Q$35)^2</f>
        <v>1122556448.1389418</v>
      </c>
      <c r="D73">
        <f>(('Cleaned Data'!B67-'Descriptive Analysis'!$Q$35)/'Descriptive Analysis'!$F$45)^3</f>
        <v>9.8620100533399846</v>
      </c>
      <c r="F73">
        <f>(('Cleaned Data'!B67-'Descriptive Analysis'!$Q$35)/'Descriptive Analysis'!$F$45)^4</f>
        <v>21.148874231929309</v>
      </c>
    </row>
    <row r="74" spans="2:6" x14ac:dyDescent="0.2">
      <c r="B74">
        <f>('Cleaned Data'!B68-'Descriptive Analysis'!$Q$35)^2</f>
        <v>1122563149.0636499</v>
      </c>
      <c r="D74">
        <f>(('Cleaned Data'!B68-'Descriptive Analysis'!$Q$35)/'Descriptive Analysis'!$F$45)^3</f>
        <v>9.8620983580558441</v>
      </c>
      <c r="F74">
        <f>(('Cleaned Data'!B68-'Descriptive Analysis'!$Q$35)/'Descriptive Analysis'!$F$45)^4</f>
        <v>21.149126722460377</v>
      </c>
    </row>
    <row r="75" spans="2:6" x14ac:dyDescent="0.2">
      <c r="B75">
        <f>('Cleaned Data'!B69-'Descriptive Analysis'!$Q$35)^2</f>
        <v>1035795279.3140348</v>
      </c>
      <c r="D75">
        <f>(('Cleaned Data'!B69-'Descriptive Analysis'!$Q$35)/'Descriptive Analysis'!$F$45)^3</f>
        <v>8.741058940277572</v>
      </c>
      <c r="F75">
        <f>(('Cleaned Data'!B69-'Descriptive Analysis'!$Q$35)/'Descriptive Analysis'!$F$45)^4</f>
        <v>18.006061599309579</v>
      </c>
    </row>
    <row r="76" spans="2:6" x14ac:dyDescent="0.2">
      <c r="B76">
        <f>('Cleaned Data'!B70-'Descriptive Analysis'!$Q$35)^2</f>
        <v>1175898299.3024642</v>
      </c>
      <c r="D76">
        <f>(('Cleaned Data'!B70-'Descriptive Analysis'!$Q$35)/'Descriptive Analysis'!$F$45)^3</f>
        <v>10.573232956568059</v>
      </c>
      <c r="F76">
        <f>(('Cleaned Data'!B70-'Descriptive Analysis'!$Q$35)/'Descriptive Analysis'!$F$45)^4</f>
        <v>23.206540403503315</v>
      </c>
    </row>
    <row r="77" spans="2:6" x14ac:dyDescent="0.2">
      <c r="B77">
        <f>('Cleaned Data'!B71-'Descriptive Analysis'!$Q$35)^2</f>
        <v>1124332892.7865949</v>
      </c>
      <c r="D77">
        <f>(('Cleaned Data'!B71-'Descriptive Analysis'!$Q$35)/'Descriptive Analysis'!$F$45)^3</f>
        <v>9.8854292465374982</v>
      </c>
      <c r="F77">
        <f>(('Cleaned Data'!B71-'Descriptive Analysis'!$Q$35)/'Descriptive Analysis'!$F$45)^4</f>
        <v>21.215863346975951</v>
      </c>
    </row>
    <row r="78" spans="2:6" x14ac:dyDescent="0.2">
      <c r="B78">
        <f>('Cleaned Data'!B72-'Descriptive Analysis'!$Q$35)^2</f>
        <v>999835374.73904586</v>
      </c>
      <c r="D78">
        <f>(('Cleaned Data'!B72-'Descriptive Analysis'!$Q$35)/'Descriptive Analysis'!$F$45)^3</f>
        <v>8.2898353536951781</v>
      </c>
      <c r="F78">
        <f>(('Cleaned Data'!B72-'Descriptive Analysis'!$Q$35)/'Descriptive Analysis'!$F$45)^4</f>
        <v>16.777524178170474</v>
      </c>
    </row>
    <row r="79" spans="2:6" x14ac:dyDescent="0.2">
      <c r="B79">
        <f>('Cleaned Data'!B73-'Descriptive Analysis'!$Q$35)^2</f>
        <v>991265777.24541271</v>
      </c>
      <c r="D79">
        <f>(('Cleaned Data'!B73-'Descriptive Analysis'!$Q$35)/'Descriptive Analysis'!$F$45)^3</f>
        <v>8.1834856781165808</v>
      </c>
      <c r="F79">
        <f>(('Cleaned Data'!B73-'Descriptive Analysis'!$Q$35)/'Descriptive Analysis'!$F$45)^4</f>
        <v>16.491156087165773</v>
      </c>
    </row>
    <row r="80" spans="2:6" x14ac:dyDescent="0.2">
      <c r="B80">
        <f>('Cleaned Data'!B74-'Descriptive Analysis'!$Q$35)^2</f>
        <v>987221021.29808903</v>
      </c>
      <c r="D80">
        <f>(('Cleaned Data'!B74-'Descriptive Analysis'!$Q$35)/'Descriptive Analysis'!$F$45)^3</f>
        <v>8.133449026011446</v>
      </c>
      <c r="F80">
        <f>(('Cleaned Data'!B74-'Descriptive Analysis'!$Q$35)/'Descriptive Analysis'!$F$45)^4</f>
        <v>16.356849796151199</v>
      </c>
    </row>
    <row r="81" spans="2:6" x14ac:dyDescent="0.2">
      <c r="B81">
        <f>('Cleaned Data'!B75-'Descriptive Analysis'!$Q$35)^2</f>
        <v>1019446579.8083175</v>
      </c>
      <c r="D81">
        <f>(('Cleaned Data'!B75-'Descriptive Analysis'!$Q$35)/'Descriptive Analysis'!$F$45)^3</f>
        <v>8.5349281095373453</v>
      </c>
      <c r="F81">
        <f>(('Cleaned Data'!B75-'Descriptive Analysis'!$Q$35)/'Descriptive Analysis'!$F$45)^4</f>
        <v>17.442142213086367</v>
      </c>
    </row>
    <row r="82" spans="2:6" x14ac:dyDescent="0.2">
      <c r="B82">
        <f>('Cleaned Data'!B76-'Descriptive Analysis'!$Q$35)^2</f>
        <v>1075457818.2124262</v>
      </c>
      <c r="D82">
        <f>(('Cleaned Data'!B76-'Descriptive Analysis'!$Q$35)/'Descriptive Analysis'!$F$45)^3</f>
        <v>9.2479022204561954</v>
      </c>
      <c r="F82">
        <f>(('Cleaned Data'!B76-'Descriptive Analysis'!$Q$35)/'Descriptive Analysis'!$F$45)^4</f>
        <v>19.411434864582837</v>
      </c>
    </row>
    <row r="83" spans="2:6" x14ac:dyDescent="0.2">
      <c r="B83">
        <f>('Cleaned Data'!B77-'Descriptive Analysis'!$Q$35)^2</f>
        <v>1015121634.9562095</v>
      </c>
      <c r="D83">
        <f>(('Cleaned Data'!B77-'Descriptive Analysis'!$Q$35)/'Descriptive Analysis'!$F$45)^3</f>
        <v>8.4806723261106889</v>
      </c>
      <c r="F83">
        <f>(('Cleaned Data'!B77-'Descriptive Analysis'!$Q$35)/'Descriptive Analysis'!$F$45)^4</f>
        <v>17.294461525298065</v>
      </c>
    </row>
    <row r="84" spans="2:6" x14ac:dyDescent="0.2">
      <c r="B84">
        <f>('Cleaned Data'!B78-'Descriptive Analysis'!$Q$35)^2</f>
        <v>1084132904.0271504</v>
      </c>
      <c r="D84">
        <f>(('Cleaned Data'!B78-'Descriptive Analysis'!$Q$35)/'Descriptive Analysis'!$F$45)^3</f>
        <v>9.3600236516927531</v>
      </c>
      <c r="F84">
        <f>(('Cleaned Data'!B78-'Descriptive Analysis'!$Q$35)/'Descriptive Analysis'!$F$45)^4</f>
        <v>19.725859169427082</v>
      </c>
    </row>
    <row r="85" spans="2:6" x14ac:dyDescent="0.2">
      <c r="B85">
        <f>('Cleaned Data'!B79-'Descriptive Analysis'!$Q$35)^2</f>
        <v>1045175461.8196477</v>
      </c>
      <c r="D85">
        <f>(('Cleaned Data'!B79-'Descriptive Analysis'!$Q$35)/'Descriptive Analysis'!$F$45)^3</f>
        <v>8.8600661647274084</v>
      </c>
      <c r="F85">
        <f>(('Cleaned Data'!B79-'Descriptive Analysis'!$Q$35)/'Descriptive Analysis'!$F$45)^4</f>
        <v>18.333664802214859</v>
      </c>
    </row>
    <row r="86" spans="2:6" x14ac:dyDescent="0.2">
      <c r="B86">
        <f>('Cleaned Data'!B80-'Descriptive Analysis'!$Q$35)^2</f>
        <v>1092836226.2171664</v>
      </c>
      <c r="D86">
        <f>(('Cleaned Data'!B80-'Descriptive Analysis'!$Q$35)/'Descriptive Analysis'!$F$45)^3</f>
        <v>9.4729617123873151</v>
      </c>
      <c r="F86">
        <f>(('Cleaned Data'!B80-'Descriptive Analysis'!$Q$35)/'Descriptive Analysis'!$F$45)^4</f>
        <v>20.043845322384762</v>
      </c>
    </row>
    <row r="87" spans="2:6" x14ac:dyDescent="0.2">
      <c r="B87">
        <f>('Cleaned Data'!B81-'Descriptive Analysis'!$Q$35)^2</f>
        <v>1109994072.487668</v>
      </c>
      <c r="D87">
        <f>(('Cleaned Data'!B81-'Descriptive Analysis'!$Q$35)/'Descriptive Analysis'!$F$45)^3</f>
        <v>9.6969274650395398</v>
      </c>
      <c r="F87">
        <f>(('Cleaned Data'!B81-'Descriptive Analysis'!$Q$35)/'Descriptive Analysis'!$F$45)^4</f>
        <v>20.678174503112654</v>
      </c>
    </row>
    <row r="88" spans="2:6" x14ac:dyDescent="0.2">
      <c r="B88">
        <f>('Cleaned Data'!B82-'Descriptive Analysis'!$Q$35)^2</f>
        <v>1103141467.3382998</v>
      </c>
      <c r="D88">
        <f>(('Cleaned Data'!B82-'Descriptive Analysis'!$Q$35)/'Descriptive Analysis'!$F$45)^3</f>
        <v>9.6072694830068475</v>
      </c>
      <c r="F88">
        <f>(('Cleaned Data'!B82-'Descriptive Analysis'!$Q$35)/'Descriptive Analysis'!$F$45)^4</f>
        <v>20.423647070140021</v>
      </c>
    </row>
    <row r="89" spans="2:6" x14ac:dyDescent="0.2">
      <c r="B89">
        <f>('Cleaned Data'!B83-'Descriptive Analysis'!$Q$35)^2</f>
        <v>1089691363.3760993</v>
      </c>
      <c r="D89">
        <f>(('Cleaned Data'!B83-'Descriptive Analysis'!$Q$35)/'Descriptive Analysis'!$F$45)^3</f>
        <v>9.4321005269934108</v>
      </c>
      <c r="F89">
        <f>(('Cleaned Data'!B83-'Descriptive Analysis'!$Q$35)/'Descriptive Analysis'!$F$45)^4</f>
        <v>19.92865066743591</v>
      </c>
    </row>
    <row r="90" spans="2:6" x14ac:dyDescent="0.2">
      <c r="B90">
        <f>('Cleaned Data'!B84-'Descriptive Analysis'!$Q$35)^2</f>
        <v>999000776.39757359</v>
      </c>
      <c r="D90">
        <f>(('Cleaned Data'!B84-'Descriptive Analysis'!$Q$35)/'Descriptive Analysis'!$F$45)^3</f>
        <v>8.2794577870580408</v>
      </c>
      <c r="F90">
        <f>(('Cleaned Data'!B84-'Descriptive Analysis'!$Q$35)/'Descriptive Analysis'!$F$45)^4</f>
        <v>16.749526269683606</v>
      </c>
    </row>
    <row r="91" spans="2:6" x14ac:dyDescent="0.2">
      <c r="B91">
        <f>('Cleaned Data'!B85-'Descriptive Analysis'!$Q$35)^2</f>
        <v>1024471960.9689033</v>
      </c>
      <c r="D91">
        <f>(('Cleaned Data'!B85-'Descriptive Analysis'!$Q$35)/'Descriptive Analysis'!$F$45)^3</f>
        <v>8.5981154546505163</v>
      </c>
      <c r="F91">
        <f>(('Cleaned Data'!B85-'Descriptive Analysis'!$Q$35)/'Descriptive Analysis'!$F$45)^4</f>
        <v>17.61452879850448</v>
      </c>
    </row>
    <row r="92" spans="2:6" x14ac:dyDescent="0.2">
      <c r="B92">
        <f>('Cleaned Data'!B86-'Descriptive Analysis'!$Q$35)^2</f>
        <v>943495603.48701751</v>
      </c>
      <c r="D92">
        <f>(('Cleaned Data'!B86-'Descriptive Analysis'!$Q$35)/'Descriptive Analysis'!$F$45)^3</f>
        <v>7.5991143330267015</v>
      </c>
      <c r="F92">
        <f>(('Cleaned Data'!B86-'Descriptive Analysis'!$Q$35)/'Descriptive Analysis'!$F$45)^4</f>
        <v>14.940001406251884</v>
      </c>
    </row>
    <row r="93" spans="2:6" x14ac:dyDescent="0.2">
      <c r="B93">
        <f>('Cleaned Data'!B87-'Descriptive Analysis'!$Q$35)^2</f>
        <v>999784783.10138071</v>
      </c>
      <c r="D93">
        <f>(('Cleaned Data'!B87-'Descriptive Analysis'!$Q$35)/'Descriptive Analysis'!$F$45)^3</f>
        <v>8.2892061635529188</v>
      </c>
      <c r="F93">
        <f>(('Cleaned Data'!B87-'Descriptive Analysis'!$Q$35)/'Descriptive Analysis'!$F$45)^4</f>
        <v>16.775826336763984</v>
      </c>
    </row>
    <row r="94" spans="2:6" x14ac:dyDescent="0.2">
      <c r="B94">
        <f>('Cleaned Data'!B88-'Descriptive Analysis'!$Q$35)^2</f>
        <v>978230307.76663864</v>
      </c>
      <c r="D94">
        <f>(('Cleaned Data'!B88-'Descriptive Analysis'!$Q$35)/'Descriptive Analysis'!$F$45)^3</f>
        <v>8.0225942657334439</v>
      </c>
      <c r="F94">
        <f>(('Cleaned Data'!B88-'Descriptive Analysis'!$Q$35)/'Descriptive Analysis'!$F$45)^4</f>
        <v>16.060279718668113</v>
      </c>
    </row>
    <row r="95" spans="2:6" x14ac:dyDescent="0.2">
      <c r="B95">
        <f>('Cleaned Data'!B89-'Descriptive Analysis'!$Q$35)^2</f>
        <v>1048048263.790055</v>
      </c>
      <c r="D95">
        <f>(('Cleaned Data'!B89-'Descriptive Analysis'!$Q$35)/'Descriptive Analysis'!$F$45)^3</f>
        <v>8.896620837370925</v>
      </c>
      <c r="F95">
        <f>(('Cleaned Data'!B89-'Descriptive Analysis'!$Q$35)/'Descriptive Analysis'!$F$45)^4</f>
        <v>18.434588281783171</v>
      </c>
    </row>
    <row r="96" spans="2:6" x14ac:dyDescent="0.2">
      <c r="B96">
        <f>('Cleaned Data'!B90-'Descriptive Analysis'!$Q$35)^2</f>
        <v>1038913011.1527671</v>
      </c>
      <c r="D96">
        <f>(('Cleaned Data'!B90-'Descriptive Analysis'!$Q$35)/'Descriptive Analysis'!$F$45)^3</f>
        <v>8.7805543530650638</v>
      </c>
      <c r="F96">
        <f>(('Cleaned Data'!B90-'Descriptive Analysis'!$Q$35)/'Descriptive Analysis'!$F$45)^4</f>
        <v>18.114620810062789</v>
      </c>
    </row>
    <row r="97" spans="2:6" x14ac:dyDescent="0.2">
      <c r="B97">
        <f>('Cleaned Data'!B91-'Descriptive Analysis'!$Q$35)^2</f>
        <v>950777092.35672879</v>
      </c>
      <c r="D97">
        <f>(('Cleaned Data'!B91-'Descriptive Analysis'!$Q$35)/'Descriptive Analysis'!$F$45)^3</f>
        <v>7.687253834777299</v>
      </c>
      <c r="F97">
        <f>(('Cleaned Data'!B91-'Descriptive Analysis'!$Q$35)/'Descriptive Analysis'!$F$45)^4</f>
        <v>15.171492115839275</v>
      </c>
    </row>
    <row r="98" spans="2:6" x14ac:dyDescent="0.2">
      <c r="B98">
        <f>('Cleaned Data'!B92-'Descriptive Analysis'!$Q$35)^2</f>
        <v>936590954.92566955</v>
      </c>
      <c r="D98">
        <f>(('Cleaned Data'!B92-'Descriptive Analysis'!$Q$35)/'Descriptive Analysis'!$F$45)^3</f>
        <v>7.5158498719631659</v>
      </c>
      <c r="F98">
        <f>(('Cleaned Data'!B92-'Descriptive Analysis'!$Q$35)/'Descriptive Analysis'!$F$45)^4</f>
        <v>14.722134984967221</v>
      </c>
    </row>
    <row r="99" spans="2:6" x14ac:dyDescent="0.2">
      <c r="B99">
        <f>('Cleaned Data'!B93-'Descriptive Analysis'!$Q$35)^2</f>
        <v>1098171684.0319145</v>
      </c>
      <c r="D99">
        <f>(('Cleaned Data'!B93-'Descriptive Analysis'!$Q$35)/'Descriptive Analysis'!$F$45)^3</f>
        <v>9.54241982447334</v>
      </c>
      <c r="F99">
        <f>(('Cleaned Data'!B93-'Descriptive Analysis'!$Q$35)/'Descriptive Analysis'!$F$45)^4</f>
        <v>20.240039679776647</v>
      </c>
    </row>
    <row r="100" spans="2:6" x14ac:dyDescent="0.2">
      <c r="B100">
        <f>('Cleaned Data'!B94-'Descriptive Analysis'!$Q$35)^2</f>
        <v>1093365219.3938165</v>
      </c>
      <c r="D100">
        <f>(('Cleaned Data'!B94-'Descriptive Analysis'!$Q$35)/'Descriptive Analysis'!$F$45)^3</f>
        <v>9.4798407007786913</v>
      </c>
      <c r="F100">
        <f>(('Cleaned Data'!B94-'Descriptive Analysis'!$Q$35)/'Descriptive Analysis'!$F$45)^4</f>
        <v>20.063254678312138</v>
      </c>
    </row>
    <row r="101" spans="2:6" x14ac:dyDescent="0.2">
      <c r="B101">
        <f>('Cleaned Data'!B95-'Descriptive Analysis'!$Q$35)^2</f>
        <v>1123803164.2346528</v>
      </c>
      <c r="D101">
        <f>(('Cleaned Data'!B95-'Descriptive Analysis'!$Q$35)/'Descriptive Analysis'!$F$45)^3</f>
        <v>9.8784438012557487</v>
      </c>
      <c r="F101">
        <f>(('Cleaned Data'!B95-'Descriptive Analysis'!$Q$35)/'Descriptive Analysis'!$F$45)^4</f>
        <v>21.195876382081678</v>
      </c>
    </row>
    <row r="102" spans="2:6" x14ac:dyDescent="0.2">
      <c r="B102">
        <f>('Cleaned Data'!B96-'Descriptive Analysis'!$Q$35)^2</f>
        <v>1065198151.6300869</v>
      </c>
      <c r="D102">
        <f>(('Cleaned Data'!B96-'Descriptive Analysis'!$Q$35)/'Descriptive Analysis'!$F$45)^3</f>
        <v>9.1158834484779625</v>
      </c>
      <c r="F102">
        <f>(('Cleaned Data'!B96-'Descriptive Analysis'!$Q$35)/'Descriptive Analysis'!$F$45)^4</f>
        <v>19.042838539896952</v>
      </c>
    </row>
    <row r="103" spans="2:6" x14ac:dyDescent="0.2">
      <c r="B103">
        <f>('Cleaned Data'!B97-'Descriptive Analysis'!$Q$35)^2</f>
        <v>1097197623.1198206</v>
      </c>
      <c r="D103">
        <f>(('Cleaned Data'!B97-'Descriptive Analysis'!$Q$35)/'Descriptive Analysis'!$F$45)^3</f>
        <v>9.5297266770157538</v>
      </c>
      <c r="F103">
        <f>(('Cleaned Data'!B97-'Descriptive Analysis'!$Q$35)/'Descriptive Analysis'!$F$45)^4</f>
        <v>20.204150413394519</v>
      </c>
    </row>
    <row r="104" spans="2:6" x14ac:dyDescent="0.2">
      <c r="B104">
        <f>('Cleaned Data'!B98-'Descriptive Analysis'!$Q$35)^2</f>
        <v>1117155322.4594851</v>
      </c>
      <c r="D104">
        <f>(('Cleaned Data'!B98-'Descriptive Analysis'!$Q$35)/'Descriptive Analysis'!$F$45)^3</f>
        <v>9.7909198653215785</v>
      </c>
      <c r="F104">
        <f>(('Cleaned Data'!B98-'Descriptive Analysis'!$Q$35)/'Descriptive Analysis'!$F$45)^4</f>
        <v>20.945850272964535</v>
      </c>
    </row>
    <row r="105" spans="2:6" x14ac:dyDescent="0.2">
      <c r="B105">
        <f>('Cleaned Data'!B99-'Descriptive Analysis'!$Q$35)^2</f>
        <v>981911902.01501596</v>
      </c>
      <c r="D105">
        <f>(('Cleaned Data'!B99-'Descriptive Analysis'!$Q$35)/'Descriptive Analysis'!$F$45)^3</f>
        <v>8.0679267029015715</v>
      </c>
      <c r="F105">
        <f>(('Cleaned Data'!B99-'Descriptive Analysis'!$Q$35)/'Descriptive Analysis'!$F$45)^4</f>
        <v>16.181393727827526</v>
      </c>
    </row>
    <row r="106" spans="2:6" x14ac:dyDescent="0.2">
      <c r="B106">
        <f>('Cleaned Data'!B100-'Descriptive Analysis'!$Q$35)^2</f>
        <v>859537708.94389808</v>
      </c>
      <c r="D106">
        <f>(('Cleaned Data'!B100-'Descriptive Analysis'!$Q$35)/'Descriptive Analysis'!$F$45)^3</f>
        <v>6.6077036848328685</v>
      </c>
      <c r="F106">
        <f>(('Cleaned Data'!B100-'Descriptive Analysis'!$Q$35)/'Descriptive Analysis'!$F$45)^4</f>
        <v>12.399402150419219</v>
      </c>
    </row>
    <row r="107" spans="2:6" x14ac:dyDescent="0.2">
      <c r="B107">
        <f>('Cleaned Data'!B101-'Descriptive Analysis'!$Q$35)^2</f>
        <v>829789872.82771766</v>
      </c>
      <c r="D107">
        <f>(('Cleaned Data'!B101-'Descriptive Analysis'!$Q$35)/'Descriptive Analysis'!$F$45)^3</f>
        <v>6.2676588957992792</v>
      </c>
      <c r="F107">
        <f>(('Cleaned Data'!B101-'Descriptive Analysis'!$Q$35)/'Descriptive Analysis'!$F$45)^4</f>
        <v>11.555989462739911</v>
      </c>
    </row>
    <row r="108" spans="2:6" x14ac:dyDescent="0.2">
      <c r="B108">
        <f>('Cleaned Data'!B102-'Descriptive Analysis'!$Q$35)^2</f>
        <v>786010205.18574345</v>
      </c>
      <c r="D108">
        <f>(('Cleaned Data'!B102-'Descriptive Analysis'!$Q$35)/'Descriptive Analysis'!$F$45)^3</f>
        <v>5.7782381156061149</v>
      </c>
      <c r="F108">
        <f>(('Cleaned Data'!B102-'Descriptive Analysis'!$Q$35)/'Descriptive Analysis'!$F$45)^4</f>
        <v>10.36877012519447</v>
      </c>
    </row>
    <row r="109" spans="2:6" x14ac:dyDescent="0.2">
      <c r="B109">
        <f>('Cleaned Data'!B103-'Descriptive Analysis'!$Q$35)^2</f>
        <v>732274640.34740663</v>
      </c>
      <c r="D109">
        <f>(('Cleaned Data'!B103-'Descriptive Analysis'!$Q$35)/'Descriptive Analysis'!$F$45)^3</f>
        <v>5.195940256964926</v>
      </c>
      <c r="F109">
        <f>(('Cleaned Data'!B103-'Descriptive Analysis'!$Q$35)/'Descriptive Analysis'!$F$45)^4</f>
        <v>8.9995100275420761</v>
      </c>
    </row>
    <row r="110" spans="2:6" x14ac:dyDescent="0.2">
      <c r="B110">
        <f>('Cleaned Data'!B104-'Descriptive Analysis'!$Q$35)^2</f>
        <v>740012650.68119192</v>
      </c>
      <c r="D110">
        <f>(('Cleaned Data'!B104-'Descriptive Analysis'!$Q$35)/'Descriptive Analysis'!$F$45)^3</f>
        <v>5.278516383258669</v>
      </c>
      <c r="F110">
        <f>(('Cleaned Data'!B104-'Descriptive Analysis'!$Q$35)/'Descriptive Analysis'!$F$45)^4</f>
        <v>9.1907121660688986</v>
      </c>
    </row>
    <row r="111" spans="2:6" x14ac:dyDescent="0.2">
      <c r="B111">
        <f>('Cleaned Data'!B105-'Descriptive Analysis'!$Q$35)^2</f>
        <v>738261803.14517605</v>
      </c>
      <c r="D111">
        <f>(('Cleaned Data'!B105-'Descriptive Analysis'!$Q$35)/'Descriptive Analysis'!$F$45)^3</f>
        <v>5.2597942531635784</v>
      </c>
      <c r="F111">
        <f>(('Cleaned Data'!B105-'Descriptive Analysis'!$Q$35)/'Descriptive Analysis'!$F$45)^4</f>
        <v>9.1472737202744874</v>
      </c>
    </row>
    <row r="112" spans="2:6" x14ac:dyDescent="0.2">
      <c r="B112">
        <f>('Cleaned Data'!B106-'Descriptive Analysis'!$Q$35)^2</f>
        <v>707361766.24758494</v>
      </c>
      <c r="D112">
        <f>(('Cleaned Data'!B106-'Descriptive Analysis'!$Q$35)/'Descriptive Analysis'!$F$45)^3</f>
        <v>4.9330501499218204</v>
      </c>
      <c r="F112">
        <f>(('Cleaned Data'!B106-'Descriptive Analysis'!$Q$35)/'Descriptive Analysis'!$F$45)^4</f>
        <v>8.3975778903456568</v>
      </c>
    </row>
    <row r="113" spans="2:6" x14ac:dyDescent="0.2">
      <c r="B113">
        <f>('Cleaned Data'!B107-'Descriptive Analysis'!$Q$35)^2</f>
        <v>718211782.0544939</v>
      </c>
      <c r="D113">
        <f>(('Cleaned Data'!B107-'Descriptive Analysis'!$Q$35)/'Descriptive Analysis'!$F$45)^3</f>
        <v>5.0469842052220173</v>
      </c>
      <c r="F113">
        <f>(('Cleaned Data'!B107-'Descriptive Analysis'!$Q$35)/'Descriptive Analysis'!$F$45)^4</f>
        <v>8.6571696343079836</v>
      </c>
    </row>
    <row r="114" spans="2:6" x14ac:dyDescent="0.2">
      <c r="B114">
        <f>('Cleaned Data'!B108-'Descriptive Analysis'!$Q$35)^2</f>
        <v>736290508.15612674</v>
      </c>
      <c r="D114">
        <f>(('Cleaned Data'!B108-'Descriptive Analysis'!$Q$35)/'Descriptive Analysis'!$F$45)^3</f>
        <v>5.2387413934493132</v>
      </c>
      <c r="F114">
        <f>(('Cleaned Data'!B108-'Descriptive Analysis'!$Q$35)/'Descriptive Analysis'!$F$45)^4</f>
        <v>9.0984891280755829</v>
      </c>
    </row>
    <row r="115" spans="2:6" x14ac:dyDescent="0.2">
      <c r="B115">
        <f>('Cleaned Data'!B109-'Descriptive Analysis'!$Q$35)^2</f>
        <v>732512792.75456417</v>
      </c>
      <c r="D115">
        <f>(('Cleaned Data'!B109-'Descriptive Analysis'!$Q$35)/'Descriptive Analysis'!$F$45)^3</f>
        <v>5.1984752203839024</v>
      </c>
      <c r="F115">
        <f>(('Cleaned Data'!B109-'Descriptive Analysis'!$Q$35)/'Descriptive Analysis'!$F$45)^4</f>
        <v>9.0053646710757356</v>
      </c>
    </row>
    <row r="116" spans="2:6" x14ac:dyDescent="0.2">
      <c r="B116">
        <f>('Cleaned Data'!B110-'Descriptive Analysis'!$Q$35)^2</f>
        <v>709730814.84270036</v>
      </c>
      <c r="D116">
        <f>(('Cleaned Data'!B110-'Descriptive Analysis'!$Q$35)/'Descriptive Analysis'!$F$45)^3</f>
        <v>4.957853049204159</v>
      </c>
      <c r="F116">
        <f>(('Cleaned Data'!B110-'Descriptive Analysis'!$Q$35)/'Descriptive Analysis'!$F$45)^4</f>
        <v>8.4539212929214393</v>
      </c>
    </row>
    <row r="117" spans="2:6" x14ac:dyDescent="0.2">
      <c r="B117">
        <f>('Cleaned Data'!B111-'Descriptive Analysis'!$Q$35)^2</f>
        <v>716015906.22416294</v>
      </c>
      <c r="D117">
        <f>(('Cleaned Data'!B111-'Descriptive Analysis'!$Q$35)/'Descriptive Analysis'!$F$45)^3</f>
        <v>5.0238557723943744</v>
      </c>
      <c r="F117">
        <f>(('Cleaned Data'!B111-'Descriptive Analysis'!$Q$35)/'Descriptive Analysis'!$F$45)^4</f>
        <v>8.6043133344260347</v>
      </c>
    </row>
    <row r="118" spans="2:6" x14ac:dyDescent="0.2">
      <c r="B118">
        <f>('Cleaned Data'!B112-'Descriptive Analysis'!$Q$35)^2</f>
        <v>633089686.18600011</v>
      </c>
      <c r="D118">
        <f>(('Cleaned Data'!B112-'Descriptive Analysis'!$Q$35)/'Descriptive Analysis'!$F$45)^3</f>
        <v>4.1768705443184153</v>
      </c>
      <c r="F118">
        <f>(('Cleaned Data'!B112-'Descriptive Analysis'!$Q$35)/'Descriptive Analysis'!$F$45)^4</f>
        <v>6.726689069549546</v>
      </c>
    </row>
    <row r="119" spans="2:6" x14ac:dyDescent="0.2">
      <c r="B119">
        <f>('Cleaned Data'!B113-'Descriptive Analysis'!$Q$35)^2</f>
        <v>718335064.92278051</v>
      </c>
      <c r="D119">
        <f>(('Cleaned Data'!B113-'Descriptive Analysis'!$Q$35)/'Descriptive Analysis'!$F$45)^3</f>
        <v>5.0482837523847861</v>
      </c>
      <c r="F119">
        <f>(('Cleaned Data'!B113-'Descriptive Analysis'!$Q$35)/'Descriptive Analysis'!$F$45)^4</f>
        <v>8.6601419395002566</v>
      </c>
    </row>
    <row r="120" spans="2:6" x14ac:dyDescent="0.2">
      <c r="B120">
        <f>('Cleaned Data'!B114-'Descriptive Analysis'!$Q$35)^2</f>
        <v>712990050.57936418</v>
      </c>
      <c r="D120">
        <f>(('Cleaned Data'!B114-'Descriptive Analysis'!$Q$35)/'Descriptive Analysis'!$F$45)^3</f>
        <v>4.9920435095228131</v>
      </c>
      <c r="F120">
        <f>(('Cleaned Data'!B114-'Descriptive Analysis'!$Q$35)/'Descriptive Analysis'!$F$45)^4</f>
        <v>8.5317440031399645</v>
      </c>
    </row>
    <row r="121" spans="2:6" x14ac:dyDescent="0.2">
      <c r="B121">
        <f>('Cleaned Data'!B115-'Descriptive Analysis'!$Q$35)^2</f>
        <v>671653234.23233914</v>
      </c>
      <c r="D121">
        <f>(('Cleaned Data'!B115-'Descriptive Analysis'!$Q$35)/'Descriptive Analysis'!$F$45)^3</f>
        <v>4.5642647020612532</v>
      </c>
      <c r="F121">
        <f>(('Cleaned Data'!B115-'Descriptive Analysis'!$Q$35)/'Descriptive Analysis'!$F$45)^4</f>
        <v>7.5711368727986086</v>
      </c>
    </row>
    <row r="122" spans="2:6" x14ac:dyDescent="0.2">
      <c r="B122">
        <f>('Cleaned Data'!B116-'Descriptive Analysis'!$Q$35)^2</f>
        <v>673043064.73411667</v>
      </c>
      <c r="D122">
        <f>(('Cleaned Data'!B116-'Descriptive Analysis'!$Q$35)/'Descriptive Analysis'!$F$45)^3</f>
        <v>4.578439058280634</v>
      </c>
      <c r="F122">
        <f>(('Cleaned Data'!B116-'Descriptive Analysis'!$Q$35)/'Descriptive Analysis'!$F$45)^4</f>
        <v>7.602502712962341</v>
      </c>
    </row>
    <row r="123" spans="2:6" x14ac:dyDescent="0.2">
      <c r="B123">
        <f>('Cleaned Data'!B117-'Descriptive Analysis'!$Q$35)^2</f>
        <v>650702629.31144035</v>
      </c>
      <c r="D123">
        <f>(('Cleaned Data'!B117-'Descriptive Analysis'!$Q$35)/'Descriptive Analysis'!$F$45)^3</f>
        <v>4.3523819446392285</v>
      </c>
      <c r="F123">
        <f>(('Cleaned Data'!B117-'Descriptive Analysis'!$Q$35)/'Descriptive Analysis'!$F$45)^4</f>
        <v>7.1061766622647458</v>
      </c>
    </row>
    <row r="124" spans="2:6" x14ac:dyDescent="0.2">
      <c r="B124">
        <f>('Cleaned Data'!B118-'Descriptive Analysis'!$Q$35)^2</f>
        <v>741068510.17456818</v>
      </c>
      <c r="D124">
        <f>(('Cleaned Data'!B118-'Descriptive Analysis'!$Q$35)/'Descriptive Analysis'!$F$45)^3</f>
        <v>5.2898175938447469</v>
      </c>
      <c r="F124">
        <f>(('Cleaned Data'!B118-'Descriptive Analysis'!$Q$35)/'Descriptive Analysis'!$F$45)^4</f>
        <v>9.2169577272761085</v>
      </c>
    </row>
    <row r="125" spans="2:6" x14ac:dyDescent="0.2">
      <c r="B125">
        <f>('Cleaned Data'!B119-'Descriptive Analysis'!$Q$35)^2</f>
        <v>619859291.4824276</v>
      </c>
      <c r="D125">
        <f>(('Cleaned Data'!B119-'Descriptive Analysis'!$Q$35)/'Descriptive Analysis'!$F$45)^3</f>
        <v>4.0466237944471422</v>
      </c>
      <c r="F125">
        <f>(('Cleaned Data'!B119-'Descriptive Analysis'!$Q$35)/'Descriptive Analysis'!$F$45)^4</f>
        <v>6.4484762973992336</v>
      </c>
    </row>
    <row r="126" spans="2:6" x14ac:dyDescent="0.2">
      <c r="B126">
        <f>('Cleaned Data'!B120-'Descriptive Analysis'!$Q$35)^2</f>
        <v>666980909.32090306</v>
      </c>
      <c r="D126">
        <f>(('Cleaned Data'!B120-'Descriptive Analysis'!$Q$35)/'Descriptive Analysis'!$F$45)^3</f>
        <v>4.516720979473412</v>
      </c>
      <c r="F126">
        <f>(('Cleaned Data'!B120-'Descriptive Analysis'!$Q$35)/'Descriptive Analysis'!$F$45)^4</f>
        <v>7.4661667245268912</v>
      </c>
    </row>
    <row r="127" spans="2:6" x14ac:dyDescent="0.2">
      <c r="B127">
        <f>('Cleaned Data'!B121-'Descriptive Analysis'!$Q$35)^2</f>
        <v>697597628.71521997</v>
      </c>
      <c r="D127">
        <f>(('Cleaned Data'!B121-'Descriptive Analysis'!$Q$35)/'Descriptive Analysis'!$F$45)^3</f>
        <v>4.8312626800543859</v>
      </c>
      <c r="F127">
        <f>(('Cleaned Data'!B121-'Descriptive Analysis'!$Q$35)/'Descriptive Analysis'!$F$45)^4</f>
        <v>8.1673443787124462</v>
      </c>
    </row>
    <row r="128" spans="2:6" x14ac:dyDescent="0.2">
      <c r="B128">
        <f>('Cleaned Data'!B122-'Descriptive Analysis'!$Q$35)^2</f>
        <v>702153200.98891497</v>
      </c>
      <c r="D128">
        <f>(('Cleaned Data'!B122-'Descriptive Analysis'!$Q$35)/'Descriptive Analysis'!$F$45)^3</f>
        <v>4.8786647749114049</v>
      </c>
      <c r="F128">
        <f>(('Cleaned Data'!B122-'Descriptive Analysis'!$Q$35)/'Descriptive Analysis'!$F$45)^4</f>
        <v>8.2743642813344032</v>
      </c>
    </row>
    <row r="129" spans="2:6" x14ac:dyDescent="0.2">
      <c r="B129">
        <f>('Cleaned Data'!B123-'Descriptive Analysis'!$Q$35)^2</f>
        <v>710258400.16880465</v>
      </c>
      <c r="D129">
        <f>(('Cleaned Data'!B123-'Descriptive Analysis'!$Q$35)/'Descriptive Analysis'!$F$45)^3</f>
        <v>4.9633822790951019</v>
      </c>
      <c r="F129">
        <f>(('Cleaned Data'!B123-'Descriptive Analysis'!$Q$35)/'Descriptive Analysis'!$F$45)^4</f>
        <v>8.4664945741779238</v>
      </c>
    </row>
    <row r="130" spans="2:6" x14ac:dyDescent="0.2">
      <c r="B130">
        <f>('Cleaned Data'!B124-'Descriptive Analysis'!$Q$35)^2</f>
        <v>678507344.80235529</v>
      </c>
      <c r="D130">
        <f>(('Cleaned Data'!B124-'Descriptive Analysis'!$Q$35)/'Descriptive Analysis'!$F$45)^3</f>
        <v>4.6343089973864879</v>
      </c>
      <c r="F130">
        <f>(('Cleaned Data'!B124-'Descriptive Analysis'!$Q$35)/'Descriptive Analysis'!$F$45)^4</f>
        <v>7.7264497290566112</v>
      </c>
    </row>
    <row r="131" spans="2:6" x14ac:dyDescent="0.2">
      <c r="B131">
        <f>('Cleaned Data'!B125-'Descriptive Analysis'!$Q$35)^2</f>
        <v>624228915.0067445</v>
      </c>
      <c r="D131">
        <f>(('Cleaned Data'!B125-'Descriptive Analysis'!$Q$35)/'Descriptive Analysis'!$F$45)^3</f>
        <v>4.0894883971780773</v>
      </c>
      <c r="F131">
        <f>(('Cleaned Data'!B125-'Descriptive Analysis'!$Q$35)/'Descriptive Analysis'!$F$45)^4</f>
        <v>6.5397122625875834</v>
      </c>
    </row>
    <row r="132" spans="2:6" x14ac:dyDescent="0.2">
      <c r="B132">
        <f>('Cleaned Data'!B126-'Descriptive Analysis'!$Q$35)^2</f>
        <v>613739855.44201815</v>
      </c>
      <c r="D132">
        <f>(('Cleaned Data'!B126-'Descriptive Analysis'!$Q$35)/'Descriptive Analysis'!$F$45)^3</f>
        <v>3.9868477182692259</v>
      </c>
      <c r="F132">
        <f>(('Cleaned Data'!B126-'Descriptive Analysis'!$Q$35)/'Descriptive Analysis'!$F$45)^4</f>
        <v>6.3217822130403576</v>
      </c>
    </row>
    <row r="133" spans="2:6" x14ac:dyDescent="0.2">
      <c r="B133">
        <f>('Cleaned Data'!B127-'Descriptive Analysis'!$Q$35)^2</f>
        <v>594856175.4181124</v>
      </c>
      <c r="D133">
        <f>(('Cleaned Data'!B127-'Descriptive Analysis'!$Q$35)/'Descriptive Analysis'!$F$45)^3</f>
        <v>3.8042681332109733</v>
      </c>
      <c r="F133">
        <f>(('Cleaned Data'!B127-'Descriptive Analysis'!$Q$35)/'Descriptive Analysis'!$F$45)^4</f>
        <v>5.9387470245609153</v>
      </c>
    </row>
    <row r="134" spans="2:6" x14ac:dyDescent="0.2">
      <c r="B134">
        <f>('Cleaned Data'!B128-'Descriptive Analysis'!$Q$35)^2</f>
        <v>593754272.93407643</v>
      </c>
      <c r="D134">
        <f>(('Cleaned Data'!B128-'Descriptive Analysis'!$Q$35)/'Descriptive Analysis'!$F$45)^3</f>
        <v>3.7937025776748468</v>
      </c>
      <c r="F134">
        <f>(('Cleaned Data'!B128-'Descriptive Analysis'!$Q$35)/'Descriptive Analysis'!$F$45)^4</f>
        <v>5.9167657139859244</v>
      </c>
    </row>
    <row r="135" spans="2:6" x14ac:dyDescent="0.2">
      <c r="B135">
        <f>('Cleaned Data'!B129-'Descriptive Analysis'!$Q$35)^2</f>
        <v>596017690.31864619</v>
      </c>
      <c r="D135">
        <f>(('Cleaned Data'!B129-'Descriptive Analysis'!$Q$35)/'Descriptive Analysis'!$F$45)^3</f>
        <v>3.8154158793298008</v>
      </c>
      <c r="F135">
        <f>(('Cleaned Data'!B129-'Descriptive Analysis'!$Q$35)/'Descriptive Analysis'!$F$45)^4</f>
        <v>5.9619616364264871</v>
      </c>
    </row>
    <row r="136" spans="2:6" x14ac:dyDescent="0.2">
      <c r="B136">
        <f>('Cleaned Data'!B130-'Descriptive Analysis'!$Q$35)^2</f>
        <v>579190335.39674616</v>
      </c>
      <c r="D136">
        <f>(('Cleaned Data'!B130-'Descriptive Analysis'!$Q$35)/'Descriptive Analysis'!$F$45)^3</f>
        <v>3.6549809460731155</v>
      </c>
      <c r="F136">
        <f>(('Cleaned Data'!B130-'Descriptive Analysis'!$Q$35)/'Descriptive Analysis'!$F$45)^4</f>
        <v>5.6300660475070483</v>
      </c>
    </row>
    <row r="137" spans="2:6" x14ac:dyDescent="0.2">
      <c r="B137">
        <f>('Cleaned Data'!B131-'Descriptive Analysis'!$Q$35)^2</f>
        <v>589473411.99092698</v>
      </c>
      <c r="D137">
        <f>(('Cleaned Data'!B131-'Descriptive Analysis'!$Q$35)/'Descriptive Analysis'!$F$45)^3</f>
        <v>3.7527487532570212</v>
      </c>
      <c r="F137">
        <f>(('Cleaned Data'!B131-'Descriptive Analysis'!$Q$35)/'Descriptive Analysis'!$F$45)^4</f>
        <v>5.8317556544833371</v>
      </c>
    </row>
    <row r="138" spans="2:6" x14ac:dyDescent="0.2">
      <c r="B138">
        <f>('Cleaned Data'!B132-'Descriptive Analysis'!$Q$35)^2</f>
        <v>613625901.37373149</v>
      </c>
      <c r="D138">
        <f>(('Cleaned Data'!B132-'Descriptive Analysis'!$Q$35)/'Descriptive Analysis'!$F$45)^3</f>
        <v>3.9857374031479536</v>
      </c>
      <c r="F138">
        <f>(('Cleaned Data'!B132-'Descriptive Analysis'!$Q$35)/'Descriptive Analysis'!$F$45)^4</f>
        <v>6.319434879989184</v>
      </c>
    </row>
    <row r="139" spans="2:6" x14ac:dyDescent="0.2">
      <c r="B139">
        <f>('Cleaned Data'!B133-'Descriptive Analysis'!$Q$35)^2</f>
        <v>575917132.9305135</v>
      </c>
      <c r="D139">
        <f>(('Cleaned Data'!B133-'Descriptive Analysis'!$Q$35)/'Descriptive Analysis'!$F$45)^3</f>
        <v>3.6240414426410159</v>
      </c>
      <c r="F139">
        <f>(('Cleaned Data'!B133-'Descriptive Analysis'!$Q$35)/'Descriptive Analysis'!$F$45)^4</f>
        <v>5.5666110051527644</v>
      </c>
    </row>
    <row r="140" spans="2:6" x14ac:dyDescent="0.2">
      <c r="B140">
        <f>('Cleaned Data'!B134-'Descriptive Analysis'!$Q$35)^2</f>
        <v>567657954.53958285</v>
      </c>
      <c r="D140">
        <f>(('Cleaned Data'!B134-'Descriptive Analysis'!$Q$35)/'Descriptive Analysis'!$F$45)^3</f>
        <v>3.546363508945892</v>
      </c>
      <c r="F140">
        <f>(('Cleaned Data'!B134-'Descriptive Analysis'!$Q$35)/'Descriptive Analysis'!$F$45)^4</f>
        <v>5.4080952590495839</v>
      </c>
    </row>
    <row r="141" spans="2:6" x14ac:dyDescent="0.2">
      <c r="B141">
        <f>('Cleaned Data'!B135-'Descriptive Analysis'!$Q$35)^2</f>
        <v>569985711.95714736</v>
      </c>
      <c r="D141">
        <f>(('Cleaned Data'!B135-'Descriptive Analysis'!$Q$35)/'Descriptive Analysis'!$F$45)^3</f>
        <v>3.5681993633048021</v>
      </c>
      <c r="F141">
        <f>(('Cleaned Data'!B135-'Descriptive Analysis'!$Q$35)/'Descriptive Analysis'!$F$45)^4</f>
        <v>5.45253943409298</v>
      </c>
    </row>
    <row r="142" spans="2:6" x14ac:dyDescent="0.2">
      <c r="B142">
        <f>('Cleaned Data'!B136-'Descriptive Analysis'!$Q$35)^2</f>
        <v>548977718.18836701</v>
      </c>
      <c r="D142">
        <f>(('Cleaned Data'!B136-'Descriptive Analysis'!$Q$35)/'Descriptive Analysis'!$F$45)^3</f>
        <v>3.372758412623436</v>
      </c>
      <c r="F142">
        <f>(('Cleaned Data'!B136-'Descriptive Analysis'!$Q$35)/'Descriptive Analysis'!$F$45)^4</f>
        <v>5.058017321588185</v>
      </c>
    </row>
    <row r="143" spans="2:6" x14ac:dyDescent="0.2">
      <c r="B143">
        <f>('Cleaned Data'!B137-'Descriptive Analysis'!$Q$35)^2</f>
        <v>540538019.91607833</v>
      </c>
      <c r="D143">
        <f>(('Cleaned Data'!B137-'Descriptive Analysis'!$Q$35)/'Descriptive Analysis'!$F$45)^3</f>
        <v>3.2952815532963142</v>
      </c>
      <c r="F143">
        <f>(('Cleaned Data'!B137-'Descriptive Analysis'!$Q$35)/'Descriptive Analysis'!$F$45)^4</f>
        <v>4.90369409133163</v>
      </c>
    </row>
    <row r="144" spans="2:6" x14ac:dyDescent="0.2">
      <c r="B144">
        <f>('Cleaned Data'!B138-'Descriptive Analysis'!$Q$35)^2</f>
        <v>552314558.29584336</v>
      </c>
      <c r="D144">
        <f>(('Cleaned Data'!B138-'Descriptive Analysis'!$Q$35)/'Descriptive Analysis'!$F$45)^3</f>
        <v>3.4035559468363377</v>
      </c>
      <c r="F144">
        <f>(('Cleaned Data'!B138-'Descriptive Analysis'!$Q$35)/'Descriptive Analysis'!$F$45)^4</f>
        <v>5.1196922802666984</v>
      </c>
    </row>
    <row r="145" spans="2:6" x14ac:dyDescent="0.2">
      <c r="B145">
        <f>('Cleaned Data'!B139-'Descriptive Analysis'!$Q$35)^2</f>
        <v>568558918.42941844</v>
      </c>
      <c r="D145">
        <f>(('Cleaned Data'!B139-'Descriptive Analysis'!$Q$35)/'Descriptive Analysis'!$F$45)^3</f>
        <v>3.5548098265813848</v>
      </c>
      <c r="F145">
        <f>(('Cleaned Data'!B139-'Descriptive Analysis'!$Q$35)/'Descriptive Analysis'!$F$45)^4</f>
        <v>5.4252759053141935</v>
      </c>
    </row>
    <row r="146" spans="2:6" x14ac:dyDescent="0.2">
      <c r="B146">
        <f>('Cleaned Data'!B140-'Descriptive Analysis'!$Q$35)^2</f>
        <v>541245034.95171309</v>
      </c>
      <c r="D146">
        <f>(('Cleaned Data'!B140-'Descriptive Analysis'!$Q$35)/'Descriptive Analysis'!$F$45)^3</f>
        <v>3.3017489298525677</v>
      </c>
      <c r="F146">
        <f>(('Cleaned Data'!B140-'Descriptive Analysis'!$Q$35)/'Descriptive Analysis'!$F$45)^4</f>
        <v>4.91653038667258</v>
      </c>
    </row>
    <row r="147" spans="2:6" x14ac:dyDescent="0.2">
      <c r="B147">
        <f>('Cleaned Data'!B141-'Descriptive Analysis'!$Q$35)^2</f>
        <v>501288525.42620867</v>
      </c>
      <c r="D147">
        <f>(('Cleaned Data'!B141-'Descriptive Analysis'!$Q$35)/'Descriptive Analysis'!$F$45)^3</f>
        <v>2.9429630072278772</v>
      </c>
      <c r="F147">
        <f>(('Cleaned Data'!B141-'Descriptive Analysis'!$Q$35)/'Descriptive Analysis'!$F$45)^4</f>
        <v>4.2174156387230282</v>
      </c>
    </row>
    <row r="148" spans="2:6" x14ac:dyDescent="0.2">
      <c r="B148">
        <f>('Cleaned Data'!B142-'Descriptive Analysis'!$Q$35)^2</f>
        <v>373721334.59059763</v>
      </c>
      <c r="D148">
        <f>(('Cleaned Data'!B142-'Descriptive Analysis'!$Q$35)/'Descriptive Analysis'!$F$45)^3</f>
        <v>1.8944144347768948</v>
      </c>
      <c r="F148">
        <f>(('Cleaned Data'!B142-'Descriptive Analysis'!$Q$35)/'Descriptive Analysis'!$F$45)^4</f>
        <v>2.3440488544744364</v>
      </c>
    </row>
    <row r="149" spans="2:6" x14ac:dyDescent="0.2">
      <c r="B149">
        <f>('Cleaned Data'!B143-'Descriptive Analysis'!$Q$35)^2</f>
        <v>370969693.1137048</v>
      </c>
      <c r="D149">
        <f>(('Cleaned Data'!B143-'Descriptive Analysis'!$Q$35)/'Descriptive Analysis'!$F$45)^3</f>
        <v>1.8735306562138214</v>
      </c>
      <c r="F149">
        <f>(('Cleaned Data'!B143-'Descriptive Analysis'!$Q$35)/'Descriptive Analysis'!$F$45)^4</f>
        <v>2.3096583263400219</v>
      </c>
    </row>
    <row r="150" spans="2:6" x14ac:dyDescent="0.2">
      <c r="B150">
        <f>('Cleaned Data'!B144-'Descriptive Analysis'!$Q$35)^2</f>
        <v>361843086.20953625</v>
      </c>
      <c r="D150">
        <f>(('Cleaned Data'!B144-'Descriptive Analysis'!$Q$35)/'Descriptive Analysis'!$F$45)^3</f>
        <v>1.8048186744662316</v>
      </c>
      <c r="F150">
        <f>(('Cleaned Data'!B144-'Descriptive Analysis'!$Q$35)/'Descriptive Analysis'!$F$45)^4</f>
        <v>2.1974117104614428</v>
      </c>
    </row>
    <row r="151" spans="2:6" x14ac:dyDescent="0.2">
      <c r="B151">
        <f>('Cleaned Data'!B145-'Descriptive Analysis'!$Q$35)^2</f>
        <v>326549242.21173275</v>
      </c>
      <c r="D151">
        <f>(('Cleaned Data'!B145-'Descriptive Analysis'!$Q$35)/'Descriptive Analysis'!$F$45)^3</f>
        <v>1.5473058874659211</v>
      </c>
      <c r="F151">
        <f>(('Cleaned Data'!B145-'Descriptive Analysis'!$Q$35)/'Descriptive Analysis'!$F$45)^4</f>
        <v>1.789650546424558</v>
      </c>
    </row>
    <row r="152" spans="2:6" x14ac:dyDescent="0.2">
      <c r="B152">
        <f>('Cleaned Data'!B146-'Descriptive Analysis'!$Q$35)^2</f>
        <v>312206761.31802976</v>
      </c>
      <c r="D152">
        <f>(('Cleaned Data'!B146-'Descriptive Analysis'!$Q$35)/'Descriptive Analysis'!$F$45)^3</f>
        <v>1.4464939242968102</v>
      </c>
      <c r="F152">
        <f>(('Cleaned Data'!B146-'Descriptive Analysis'!$Q$35)/'Descriptive Analysis'!$F$45)^4</f>
        <v>1.6358952263046365</v>
      </c>
    </row>
    <row r="153" spans="2:6" x14ac:dyDescent="0.2">
      <c r="B153">
        <f>('Cleaned Data'!B147-'Descriptive Analysis'!$Q$35)^2</f>
        <v>315107712.31398344</v>
      </c>
      <c r="D153">
        <f>(('Cleaned Data'!B147-'Descriptive Analysis'!$Q$35)/'Descriptive Analysis'!$F$45)^3</f>
        <v>1.4667014006084766</v>
      </c>
      <c r="F153">
        <f>(('Cleaned Data'!B147-'Descriptive Analysis'!$Q$35)/'Descriptive Analysis'!$F$45)^4</f>
        <v>1.6664371633235313</v>
      </c>
    </row>
    <row r="154" spans="2:6" x14ac:dyDescent="0.2">
      <c r="B154">
        <f>('Cleaned Data'!B148-'Descriptive Analysis'!$Q$35)^2</f>
        <v>318885789.76930362</v>
      </c>
      <c r="D154">
        <f>(('Cleaned Data'!B148-'Descriptive Analysis'!$Q$35)/'Descriptive Analysis'!$F$45)^3</f>
        <v>1.4931584883037063</v>
      </c>
      <c r="F154">
        <f>(('Cleaned Data'!B148-'Descriptive Analysis'!$Q$35)/'Descriptive Analysis'!$F$45)^4</f>
        <v>1.7066372084690447</v>
      </c>
    </row>
    <row r="155" spans="2:6" x14ac:dyDescent="0.2">
      <c r="B155">
        <f>('Cleaned Data'!B149-'Descriptive Analysis'!$Q$35)^2</f>
        <v>272542905.58024627</v>
      </c>
      <c r="D155">
        <f>(('Cleaned Data'!B149-'Descriptive Analysis'!$Q$35)/'Descriptive Analysis'!$F$45)^3</f>
        <v>1.1797920898761554</v>
      </c>
      <c r="F155">
        <f>(('Cleaned Data'!B149-'Descriptive Analysis'!$Q$35)/'Descriptive Analysis'!$F$45)^4</f>
        <v>1.2466388012594496</v>
      </c>
    </row>
    <row r="156" spans="2:6" x14ac:dyDescent="0.2">
      <c r="B156">
        <f>('Cleaned Data'!B150-'Descriptive Analysis'!$Q$35)^2</f>
        <v>262455342.94039059</v>
      </c>
      <c r="D156">
        <f>(('Cleaned Data'!B150-'Descriptive Analysis'!$Q$35)/'Descriptive Analysis'!$F$45)^3</f>
        <v>1.1149009490181936</v>
      </c>
      <c r="F156">
        <f>(('Cleaned Data'!B150-'Descriptive Analysis'!$Q$35)/'Descriptive Analysis'!$F$45)^4</f>
        <v>1.1560635637402832</v>
      </c>
    </row>
    <row r="157" spans="2:6" x14ac:dyDescent="0.2">
      <c r="B157">
        <f>('Cleaned Data'!B151-'Descriptive Analysis'!$Q$35)^2</f>
        <v>262802147.56415993</v>
      </c>
      <c r="D157">
        <f>(('Cleaned Data'!B151-'Descriptive Analysis'!$Q$35)/'Descriptive Analysis'!$F$45)^3</f>
        <v>1.1171114993981828</v>
      </c>
      <c r="F157">
        <f>(('Cleaned Data'!B151-'Descriptive Analysis'!$Q$35)/'Descriptive Analysis'!$F$45)^4</f>
        <v>1.1591207930203813</v>
      </c>
    </row>
    <row r="158" spans="2:6" x14ac:dyDescent="0.2">
      <c r="B158">
        <f>('Cleaned Data'!B152-'Descriptive Analysis'!$Q$35)^2</f>
        <v>259492584.98304051</v>
      </c>
      <c r="D158">
        <f>(('Cleaned Data'!B152-'Descriptive Analysis'!$Q$35)/'Descriptive Analysis'!$F$45)^3</f>
        <v>1.0960757924065798</v>
      </c>
      <c r="F158">
        <f>(('Cleaned Data'!B152-'Descriptive Analysis'!$Q$35)/'Descriptive Analysis'!$F$45)^4</f>
        <v>1.1301101656756625</v>
      </c>
    </row>
    <row r="159" spans="2:6" x14ac:dyDescent="0.2">
      <c r="B159">
        <f>('Cleaned Data'!B153-'Descriptive Analysis'!$Q$35)^2</f>
        <v>263227051.92092419</v>
      </c>
      <c r="D159">
        <f>(('Cleaned Data'!B153-'Descriptive Analysis'!$Q$35)/'Descriptive Analysis'!$F$45)^3</f>
        <v>1.1198218502739392</v>
      </c>
      <c r="F159">
        <f>(('Cleaned Data'!B153-'Descriptive Analysis'!$Q$35)/'Descriptive Analysis'!$F$45)^4</f>
        <v>1.1628720076472459</v>
      </c>
    </row>
    <row r="160" spans="2:6" x14ac:dyDescent="0.2">
      <c r="B160">
        <f>('Cleaned Data'!B154-'Descriptive Analysis'!$Q$35)^2</f>
        <v>280183191.89951599</v>
      </c>
      <c r="D160">
        <f>(('Cleaned Data'!B154-'Descriptive Analysis'!$Q$35)/'Descriptive Analysis'!$F$45)^3</f>
        <v>1.2297484261684013</v>
      </c>
      <c r="F160">
        <f>(('Cleaned Data'!B154-'Descriptive Analysis'!$Q$35)/'Descriptive Analysis'!$F$45)^4</f>
        <v>1.3175133785240949</v>
      </c>
    </row>
    <row r="161" spans="2:6" x14ac:dyDescent="0.2">
      <c r="B161">
        <f>('Cleaned Data'!B155-'Descriptive Analysis'!$Q$35)^2</f>
        <v>286593530.94378483</v>
      </c>
      <c r="D161">
        <f>(('Cleaned Data'!B155-'Descriptive Analysis'!$Q$35)/'Descriptive Analysis'!$F$45)^3</f>
        <v>1.2721922112636035</v>
      </c>
      <c r="F161">
        <f>(('Cleaned Data'!B155-'Descriptive Analysis'!$Q$35)/'Descriptive Analysis'!$F$45)^4</f>
        <v>1.3784900736864769</v>
      </c>
    </row>
    <row r="162" spans="2:6" x14ac:dyDescent="0.2">
      <c r="B162">
        <f>('Cleaned Data'!B156-'Descriptive Analysis'!$Q$35)^2</f>
        <v>298265802.23261344</v>
      </c>
      <c r="D162">
        <f>(('Cleaned Data'!B156-'Descriptive Analysis'!$Q$35)/'Descriptive Analysis'!$F$45)^3</f>
        <v>1.3506982919147958</v>
      </c>
      <c r="F162">
        <f>(('Cleaned Data'!B156-'Descriptive Analysis'!$Q$35)/'Descriptive Analysis'!$F$45)^4</f>
        <v>1.4930618574128536</v>
      </c>
    </row>
    <row r="163" spans="2:6" x14ac:dyDescent="0.2">
      <c r="B163">
        <f>('Cleaned Data'!B157-'Descriptive Analysis'!$Q$35)^2</f>
        <v>299593641.480533</v>
      </c>
      <c r="D163">
        <f>(('Cleaned Data'!B157-'Descriptive Analysis'!$Q$35)/'Descriptive Analysis'!$F$45)^3</f>
        <v>1.3597280138706447</v>
      </c>
      <c r="F163">
        <f>(('Cleaned Data'!B157-'Descriptive Analysis'!$Q$35)/'Descriptive Analysis'!$F$45)^4</f>
        <v>1.5063852698415177</v>
      </c>
    </row>
    <row r="164" spans="2:6" x14ac:dyDescent="0.2">
      <c r="B164">
        <f>('Cleaned Data'!B158-'Descriptive Analysis'!$Q$35)^2</f>
        <v>298756482.48116702</v>
      </c>
      <c r="D164">
        <f>(('Cleaned Data'!B158-'Descriptive Analysis'!$Q$35)/'Descriptive Analysis'!$F$45)^3</f>
        <v>1.3540327345800023</v>
      </c>
      <c r="F164">
        <f>(('Cleaned Data'!B158-'Descriptive Analysis'!$Q$35)/'Descriptive Analysis'!$F$45)^4</f>
        <v>1.4979784021523137</v>
      </c>
    </row>
    <row r="165" spans="2:6" x14ac:dyDescent="0.2">
      <c r="B165">
        <f>('Cleaned Data'!B159-'Descriptive Analysis'!$Q$35)^2</f>
        <v>280829677.18818408</v>
      </c>
      <c r="D165">
        <f>(('Cleaned Data'!B159-'Descriptive Analysis'!$Q$35)/'Descriptive Analysis'!$F$45)^3</f>
        <v>1.2340071007269298</v>
      </c>
      <c r="F165">
        <f>(('Cleaned Data'!B159-'Descriptive Analysis'!$Q$35)/'Descriptive Analysis'!$F$45)^4</f>
        <v>1.3236003651431918</v>
      </c>
    </row>
    <row r="166" spans="2:6" x14ac:dyDescent="0.2">
      <c r="B166">
        <f>('Cleaned Data'!B160-'Descriptive Analysis'!$Q$35)^2</f>
        <v>293730703.00730544</v>
      </c>
      <c r="D166">
        <f>(('Cleaned Data'!B160-'Descriptive Analysis'!$Q$35)/'Descriptive Analysis'!$F$45)^3</f>
        <v>1.3200098582999391</v>
      </c>
      <c r="F166">
        <f>(('Cleaned Data'!B160-'Descriptive Analysis'!$Q$35)/'Descriptive Analysis'!$F$45)^4</f>
        <v>1.4480033487583195</v>
      </c>
    </row>
    <row r="167" spans="2:6" x14ac:dyDescent="0.2">
      <c r="B167">
        <f>('Cleaned Data'!B161-'Descriptive Analysis'!$Q$35)^2</f>
        <v>281436643.44035453</v>
      </c>
      <c r="D167">
        <f>(('Cleaned Data'!B161-'Descriptive Analysis'!$Q$35)/'Descriptive Analysis'!$F$45)^3</f>
        <v>1.2380099107401841</v>
      </c>
      <c r="F167">
        <f>(('Cleaned Data'!B161-'Descriptive Analysis'!$Q$35)/'Descriptive Analysis'!$F$45)^4</f>
        <v>1.3293280285970011</v>
      </c>
    </row>
    <row r="168" spans="2:6" x14ac:dyDescent="0.2">
      <c r="B168">
        <f>('Cleaned Data'!B162-'Descriptive Analysis'!$Q$35)^2</f>
        <v>284022717.16090226</v>
      </c>
      <c r="D168">
        <f>(('Cleaned Data'!B162-'Descriptive Analysis'!$Q$35)/'Descriptive Analysis'!$F$45)^3</f>
        <v>1.2551128455465788</v>
      </c>
      <c r="F168">
        <f>(('Cleaned Data'!B162-'Descriptive Analysis'!$Q$35)/'Descriptive Analysis'!$F$45)^4</f>
        <v>1.3538702107773539</v>
      </c>
    </row>
    <row r="169" spans="2:6" x14ac:dyDescent="0.2">
      <c r="B169">
        <f>('Cleaned Data'!B163-'Descriptive Analysis'!$Q$35)^2</f>
        <v>300057696.17142177</v>
      </c>
      <c r="D169">
        <f>(('Cleaned Data'!B163-'Descriptive Analysis'!$Q$35)/'Descriptive Analysis'!$F$45)^3</f>
        <v>1.3628884569903146</v>
      </c>
      <c r="F169">
        <f>(('Cleaned Data'!B163-'Descriptive Analysis'!$Q$35)/'Descriptive Analysis'!$F$45)^4</f>
        <v>1.5110555060939608</v>
      </c>
    </row>
    <row r="170" spans="2:6" x14ac:dyDescent="0.2">
      <c r="B170">
        <f>('Cleaned Data'!B164-'Descriptive Analysis'!$Q$35)^2</f>
        <v>266028285.03461933</v>
      </c>
      <c r="D170">
        <f>(('Cleaned Data'!B164-'Descriptive Analysis'!$Q$35)/'Descriptive Analysis'!$F$45)^3</f>
        <v>1.1377448536461574</v>
      </c>
      <c r="F170">
        <f>(('Cleaned Data'!B164-'Descriptive Analysis'!$Q$35)/'Descriptive Analysis'!$F$45)^4</f>
        <v>1.1877540127294497</v>
      </c>
    </row>
    <row r="171" spans="2:6" x14ac:dyDescent="0.2">
      <c r="B171">
        <f>('Cleaned Data'!B165-'Descriptive Analysis'!$Q$35)^2</f>
        <v>264305445.92402148</v>
      </c>
      <c r="D171">
        <f>(('Cleaned Data'!B165-'Descriptive Analysis'!$Q$35)/'Descriptive Analysis'!$F$45)^3</f>
        <v>1.1267104574023667</v>
      </c>
      <c r="F171">
        <f>(('Cleaned Data'!B165-'Descriptive Analysis'!$Q$35)/'Descriptive Analysis'!$F$45)^4</f>
        <v>1.172419681161829</v>
      </c>
    </row>
    <row r="172" spans="2:6" x14ac:dyDescent="0.2">
      <c r="B172">
        <f>('Cleaned Data'!B166-'Descriptive Analysis'!$Q$35)^2</f>
        <v>267985855.79478577</v>
      </c>
      <c r="D172">
        <f>(('Cleaned Data'!B166-'Descriptive Analysis'!$Q$35)/'Descriptive Analysis'!$F$45)^3</f>
        <v>1.1503260813849248</v>
      </c>
      <c r="F172">
        <f>(('Cleaned Data'!B166-'Descriptive Analysis'!$Q$35)/'Descriptive Analysis'!$F$45)^4</f>
        <v>1.2052985170865393</v>
      </c>
    </row>
    <row r="173" spans="2:6" x14ac:dyDescent="0.2">
      <c r="B173">
        <f>('Cleaned Data'!B167-'Descriptive Analysis'!$Q$35)^2</f>
        <v>246922678.88594919</v>
      </c>
      <c r="D173">
        <f>(('Cleaned Data'!B167-'Descriptive Analysis'!$Q$35)/'Descriptive Analysis'!$F$45)^3</f>
        <v>1.0174067804506972</v>
      </c>
      <c r="F173">
        <f>(('Cleaned Data'!B167-'Descriptive Analysis'!$Q$35)/'Descriptive Analysis'!$F$45)^4</f>
        <v>1.0232761144647256</v>
      </c>
    </row>
    <row r="174" spans="2:6" x14ac:dyDescent="0.2">
      <c r="B174">
        <f>('Cleaned Data'!B168-'Descriptive Analysis'!$Q$35)^2</f>
        <v>242318211.79559019</v>
      </c>
      <c r="D174">
        <f>(('Cleaned Data'!B168-'Descriptive Analysis'!$Q$35)/'Descriptive Analysis'!$F$45)^3</f>
        <v>0.98908186883860294</v>
      </c>
      <c r="F174">
        <f>(('Cleaned Data'!B168-'Descriptive Analysis'!$Q$35)/'Descriptive Analysis'!$F$45)^4</f>
        <v>0.9854690464812994</v>
      </c>
    </row>
    <row r="175" spans="2:6" x14ac:dyDescent="0.2">
      <c r="B175">
        <f>('Cleaned Data'!B169-'Descriptive Analysis'!$Q$35)^2</f>
        <v>244934191.96099842</v>
      </c>
      <c r="D175">
        <f>(('Cleaned Data'!B169-'Descriptive Analysis'!$Q$35)/'Descriptive Analysis'!$F$45)^3</f>
        <v>1.0051416764812571</v>
      </c>
      <c r="F175">
        <f>(('Cleaned Data'!B169-'Descriptive Analysis'!$Q$35)/'Descriptive Analysis'!$F$45)^4</f>
        <v>1.0068614367961166</v>
      </c>
    </row>
    <row r="176" spans="2:6" x14ac:dyDescent="0.2">
      <c r="B176">
        <f>('Cleaned Data'!B170-'Descriptive Analysis'!$Q$35)^2</f>
        <v>243334215.1504387</v>
      </c>
      <c r="D176">
        <f>(('Cleaned Data'!B170-'Descriptive Analysis'!$Q$35)/'Descriptive Analysis'!$F$45)^3</f>
        <v>0.99530898924607691</v>
      </c>
      <c r="F176">
        <f>(('Cleaned Data'!B170-'Descriptive Analysis'!$Q$35)/'Descriptive Analysis'!$F$45)^4</f>
        <v>0.99375021423176768</v>
      </c>
    </row>
    <row r="177" spans="2:6" x14ac:dyDescent="0.2">
      <c r="B177">
        <f>('Cleaned Data'!B171-'Descriptive Analysis'!$Q$35)^2</f>
        <v>253665300.77896234</v>
      </c>
      <c r="D177">
        <f>(('Cleaned Data'!B171-'Descriptive Analysis'!$Q$35)/'Descriptive Analysis'!$F$45)^3</f>
        <v>1.0593628841881362</v>
      </c>
      <c r="F177">
        <f>(('Cleaned Data'!B171-'Descriptive Analysis'!$Q$35)/'Descriptive Analysis'!$F$45)^4</f>
        <v>1.0799235299444347</v>
      </c>
    </row>
    <row r="178" spans="2:6" x14ac:dyDescent="0.2">
      <c r="B178">
        <f>('Cleaned Data'!B172-'Descriptive Analysis'!$Q$35)^2</f>
        <v>253751313.18608171</v>
      </c>
      <c r="D178">
        <f>(('Cleaned Data'!B172-'Descriptive Analysis'!$Q$35)/'Descriptive Analysis'!$F$45)^3</f>
        <v>1.0599017403602085</v>
      </c>
      <c r="F178">
        <f>(('Cleaned Data'!B172-'Descriptive Analysis'!$Q$35)/'Descriptive Analysis'!$F$45)^4</f>
        <v>1.0806560114465127</v>
      </c>
    </row>
    <row r="179" spans="2:6" x14ac:dyDescent="0.2">
      <c r="B179">
        <f>('Cleaned Data'!B173-'Descriptive Analysis'!$Q$35)^2</f>
        <v>253372330.94581488</v>
      </c>
      <c r="D179">
        <f>(('Cleaned Data'!B173-'Descriptive Analysis'!$Q$35)/'Descriptive Analysis'!$F$45)^3</f>
        <v>1.0575281531280047</v>
      </c>
      <c r="F179">
        <f>(('Cleaned Data'!B173-'Descriptive Analysis'!$Q$35)/'Descriptive Analysis'!$F$45)^4</f>
        <v>1.0774304628080433</v>
      </c>
    </row>
    <row r="180" spans="2:6" x14ac:dyDescent="0.2">
      <c r="B180">
        <f>('Cleaned Data'!B174-'Descriptive Analysis'!$Q$35)^2</f>
        <v>271348973.57590514</v>
      </c>
      <c r="D180">
        <f>(('Cleaned Data'!B174-'Descriptive Analysis'!$Q$35)/'Descriptive Analysis'!$F$45)^3</f>
        <v>1.172048092220614</v>
      </c>
      <c r="F180">
        <f>(('Cleaned Data'!B174-'Descriptive Analysis'!$Q$35)/'Descriptive Analysis'!$F$45)^4</f>
        <v>1.2357403936911349</v>
      </c>
    </row>
    <row r="181" spans="2:6" x14ac:dyDescent="0.2">
      <c r="B181">
        <f>('Cleaned Data'!B175-'Descriptive Analysis'!$Q$35)^2</f>
        <v>274130061.44014603</v>
      </c>
      <c r="D181">
        <f>(('Cleaned Data'!B175-'Descriptive Analysis'!$Q$35)/'Descriptive Analysis'!$F$45)^3</f>
        <v>1.190112872771601</v>
      </c>
      <c r="F181">
        <f>(('Cleaned Data'!B175-'Descriptive Analysis'!$Q$35)/'Descriptive Analysis'!$F$45)^4</f>
        <v>1.2612007015256363</v>
      </c>
    </row>
    <row r="182" spans="2:6" x14ac:dyDescent="0.2">
      <c r="B182">
        <f>('Cleaned Data'!B176-'Descriptive Analysis'!$Q$35)^2</f>
        <v>259569912.85603553</v>
      </c>
      <c r="D182">
        <f>(('Cleaned Data'!B176-'Descriptive Analysis'!$Q$35)/'Descriptive Analysis'!$F$45)^3</f>
        <v>1.0965657689719837</v>
      </c>
      <c r="F182">
        <f>(('Cleaned Data'!B176-'Descriptive Analysis'!$Q$35)/'Descriptive Analysis'!$F$45)^4</f>
        <v>1.1307838037002429</v>
      </c>
    </row>
    <row r="183" spans="2:6" x14ac:dyDescent="0.2">
      <c r="B183">
        <f>('Cleaned Data'!B177-'Descriptive Analysis'!$Q$35)^2</f>
        <v>252071938.06019196</v>
      </c>
      <c r="D183">
        <f>(('Cleaned Data'!B177-'Descriptive Analysis'!$Q$35)/'Descriptive Analysis'!$F$45)^3</f>
        <v>1.0493972175111526</v>
      </c>
      <c r="F183">
        <f>(('Cleaned Data'!B177-'Descriptive Analysis'!$Q$35)/'Descriptive Analysis'!$F$45)^4</f>
        <v>1.0663993649243864</v>
      </c>
    </row>
    <row r="184" spans="2:6" x14ac:dyDescent="0.2">
      <c r="B184">
        <f>('Cleaned Data'!B178-'Descriptive Analysis'!$Q$35)^2</f>
        <v>253117712.16916493</v>
      </c>
      <c r="D184">
        <f>(('Cleaned Data'!B178-'Descriptive Analysis'!$Q$35)/'Descriptive Analysis'!$F$45)^3</f>
        <v>1.0559344578072116</v>
      </c>
      <c r="F184">
        <f>(('Cleaned Data'!B178-'Descriptive Analysis'!$Q$35)/'Descriptive Analysis'!$F$45)^4</f>
        <v>1.0752660892669681</v>
      </c>
    </row>
    <row r="185" spans="2:6" x14ac:dyDescent="0.2">
      <c r="B185">
        <f>('Cleaned Data'!B179-'Descriptive Analysis'!$Q$35)^2</f>
        <v>254360187.70533341</v>
      </c>
      <c r="D185">
        <f>(('Cleaned Data'!B179-'Descriptive Analysis'!$Q$35)/'Descriptive Analysis'!$F$45)^3</f>
        <v>1.0637188681989274</v>
      </c>
      <c r="F185">
        <f>(('Cleaned Data'!B179-'Descriptive Analysis'!$Q$35)/'Descriptive Analysis'!$F$45)^4</f>
        <v>1.085848286631947</v>
      </c>
    </row>
    <row r="186" spans="2:6" x14ac:dyDescent="0.2">
      <c r="B186">
        <f>('Cleaned Data'!B180-'Descriptive Analysis'!$Q$35)^2</f>
        <v>251932241.81303453</v>
      </c>
      <c r="D186">
        <f>(('Cleaned Data'!B180-'Descriptive Analysis'!$Q$35)/'Descriptive Analysis'!$F$45)^3</f>
        <v>1.0485249870977928</v>
      </c>
      <c r="F186">
        <f>(('Cleaned Data'!B180-'Descriptive Analysis'!$Q$35)/'Descriptive Analysis'!$F$45)^4</f>
        <v>1.0652177124893241</v>
      </c>
    </row>
    <row r="187" spans="2:6" x14ac:dyDescent="0.2">
      <c r="B187">
        <f>('Cleaned Data'!B181-'Descriptive Analysis'!$Q$35)^2</f>
        <v>242445874.50862327</v>
      </c>
      <c r="D187">
        <f>(('Cleaned Data'!B181-'Descriptive Analysis'!$Q$35)/'Descriptive Analysis'!$F$45)^3</f>
        <v>0.98986360230740156</v>
      </c>
      <c r="F187">
        <f>(('Cleaned Data'!B181-'Descriptive Analysis'!$Q$35)/'Descriptive Analysis'!$F$45)^4</f>
        <v>0.9865076872945312</v>
      </c>
    </row>
    <row r="188" spans="2:6" x14ac:dyDescent="0.2">
      <c r="B188">
        <f>('Cleaned Data'!B182-'Descriptive Analysis'!$Q$35)^2</f>
        <v>230498393.41756004</v>
      </c>
      <c r="D188">
        <f>(('Cleaned Data'!B182-'Descriptive Analysis'!$Q$35)/'Descriptive Analysis'!$F$45)^3</f>
        <v>0.91760339481969488</v>
      </c>
      <c r="F188">
        <f>(('Cleaned Data'!B182-'Descriptive Analysis'!$Q$35)/'Descriptive Analysis'!$F$45)^4</f>
        <v>0.89167518835265802</v>
      </c>
    </row>
    <row r="189" spans="2:6" x14ac:dyDescent="0.2">
      <c r="B189">
        <f>('Cleaned Data'!B183-'Descriptive Analysis'!$Q$35)^2</f>
        <v>210658330.74258107</v>
      </c>
      <c r="D189">
        <f>(('Cleaned Data'!B183-'Descriptive Analysis'!$Q$35)/'Descriptive Analysis'!$F$45)^3</f>
        <v>0.80171704187858983</v>
      </c>
      <c r="F189">
        <f>(('Cleaned Data'!B183-'Descriptive Analysis'!$Q$35)/'Descriptive Analysis'!$F$45)^4</f>
        <v>0.74478025390770419</v>
      </c>
    </row>
    <row r="190" spans="2:6" x14ac:dyDescent="0.2">
      <c r="B190">
        <f>('Cleaned Data'!B184-'Descriptive Analysis'!$Q$35)^2</f>
        <v>230671502.68592316</v>
      </c>
      <c r="D190">
        <f>(('Cleaned Data'!B184-'Descriptive Analysis'!$Q$35)/'Descriptive Analysis'!$F$45)^3</f>
        <v>0.91863729881159717</v>
      </c>
      <c r="F190">
        <f>(('Cleaned Data'!B184-'Descriptive Analysis'!$Q$35)/'Descriptive Analysis'!$F$45)^4</f>
        <v>0.89301502591068105</v>
      </c>
    </row>
    <row r="191" spans="2:6" x14ac:dyDescent="0.2">
      <c r="B191">
        <f>('Cleaned Data'!B185-'Descriptive Analysis'!$Q$35)^2</f>
        <v>232525094.49317083</v>
      </c>
      <c r="D191">
        <f>(('Cleaned Data'!B185-'Descriptive Analysis'!$Q$35)/'Descriptive Analysis'!$F$45)^3</f>
        <v>0.92973226314348378</v>
      </c>
      <c r="F191">
        <f>(('Cleaned Data'!B185-'Descriptive Analysis'!$Q$35)/'Descriptive Analysis'!$F$45)^4</f>
        <v>0.90742457325503811</v>
      </c>
    </row>
    <row r="192" spans="2:6" x14ac:dyDescent="0.2">
      <c r="B192">
        <f>('Cleaned Data'!B186-'Descriptive Analysis'!$Q$35)^2</f>
        <v>232781344.44865331</v>
      </c>
      <c r="D192">
        <f>(('Cleaned Data'!B186-'Descriptive Analysis'!$Q$35)/'Descriptive Analysis'!$F$45)^3</f>
        <v>0.93126957771308472</v>
      </c>
      <c r="F192">
        <f>(('Cleaned Data'!B186-'Descriptive Analysis'!$Q$35)/'Descriptive Analysis'!$F$45)^4</f>
        <v>0.90942569604407919</v>
      </c>
    </row>
    <row r="193" spans="2:6" x14ac:dyDescent="0.2">
      <c r="B193">
        <f>('Cleaned Data'!B187-'Descriptive Analysis'!$Q$35)^2</f>
        <v>243281180.85040057</v>
      </c>
      <c r="D193">
        <f>(('Cleaned Data'!B187-'Descriptive Analysis'!$Q$35)/'Descriptive Analysis'!$F$45)^3</f>
        <v>0.99498361799095125</v>
      </c>
      <c r="F193">
        <f>(('Cleaned Data'!B187-'Descriptive Analysis'!$Q$35)/'Descriptive Analysis'!$F$45)^4</f>
        <v>0.99331708892103676</v>
      </c>
    </row>
    <row r="194" spans="2:6" x14ac:dyDescent="0.2">
      <c r="B194">
        <f>('Cleaned Data'!B188-'Descriptive Analysis'!$Q$35)^2</f>
        <v>228181373.11584488</v>
      </c>
      <c r="D194">
        <f>(('Cleaned Data'!B188-'Descriptive Analysis'!$Q$35)/'Descriptive Analysis'!$F$45)^3</f>
        <v>0.90380229847878069</v>
      </c>
      <c r="F194">
        <f>(('Cleaned Data'!B188-'Descriptive Analysis'!$Q$35)/'Descriptive Analysis'!$F$45)^4</f>
        <v>0.87383866122525755</v>
      </c>
    </row>
    <row r="195" spans="2:6" x14ac:dyDescent="0.2">
      <c r="B195">
        <f>('Cleaned Data'!B189-'Descriptive Analysis'!$Q$35)^2</f>
        <v>229155215.33186096</v>
      </c>
      <c r="D195">
        <f>(('Cleaned Data'!B189-'Descriptive Analysis'!$Q$35)/'Descriptive Analysis'!$F$45)^3</f>
        <v>0.90959439656666219</v>
      </c>
      <c r="F195">
        <f>(('Cleaned Data'!B189-'Descriptive Analysis'!$Q$35)/'Descriptive Analysis'!$F$45)^4</f>
        <v>0.88131338971108386</v>
      </c>
    </row>
    <row r="196" spans="2:6" x14ac:dyDescent="0.2">
      <c r="B196">
        <f>('Cleaned Data'!B190-'Descriptive Analysis'!$Q$35)^2</f>
        <v>230158438.17025009</v>
      </c>
      <c r="D196">
        <f>(('Cleaned Data'!B190-'Descriptive Analysis'!$Q$35)/'Descriptive Analysis'!$F$45)^3</f>
        <v>0.91557412444062236</v>
      </c>
      <c r="F196">
        <f>(('Cleaned Data'!B190-'Descriptive Analysis'!$Q$35)/'Descriptive Analysis'!$F$45)^4</f>
        <v>0.88904691735942909</v>
      </c>
    </row>
    <row r="197" spans="2:6" x14ac:dyDescent="0.2">
      <c r="B197">
        <f>('Cleaned Data'!B191-'Descriptive Analysis'!$Q$35)^2</f>
        <v>234661759.04414982</v>
      </c>
      <c r="D197">
        <f>(('Cleaned Data'!B191-'Descriptive Analysis'!$Q$35)/'Descriptive Analysis'!$F$45)^3</f>
        <v>0.94257657057013122</v>
      </c>
      <c r="F197">
        <f>(('Cleaned Data'!B191-'Descriptive Analysis'!$Q$35)/'Descriptive Analysis'!$F$45)^4</f>
        <v>0.9241777756401528</v>
      </c>
    </row>
    <row r="198" spans="2:6" x14ac:dyDescent="0.2">
      <c r="B198">
        <f>('Cleaned Data'!B192-'Descriptive Analysis'!$Q$35)^2</f>
        <v>231568457.47481984</v>
      </c>
      <c r="D198">
        <f>(('Cleaned Data'!B192-'Descriptive Analysis'!$Q$35)/'Descriptive Analysis'!$F$45)^3</f>
        <v>0.92400061803912348</v>
      </c>
      <c r="F198">
        <f>(('Cleaned Data'!B192-'Descriptive Analysis'!$Q$35)/'Descriptive Analysis'!$F$45)^4</f>
        <v>0.89997341832399924</v>
      </c>
    </row>
    <row r="199" spans="2:6" x14ac:dyDescent="0.2">
      <c r="B199">
        <f>('Cleaned Data'!B193-'Descriptive Analysis'!$Q$35)^2</f>
        <v>229548969.04391712</v>
      </c>
      <c r="D199">
        <f>(('Cleaned Data'!B193-'Descriptive Analysis'!$Q$35)/'Descriptive Analysis'!$F$45)^3</f>
        <v>0.91193981545046721</v>
      </c>
      <c r="F199">
        <f>(('Cleaned Data'!B193-'Descriptive Analysis'!$Q$35)/'Descriptive Analysis'!$F$45)^4</f>
        <v>0.88434468496636232</v>
      </c>
    </row>
    <row r="200" spans="2:6" x14ac:dyDescent="0.2">
      <c r="B200">
        <f>('Cleaned Data'!B194-'Descriptive Analysis'!$Q$35)^2</f>
        <v>233630416.13751188</v>
      </c>
      <c r="D200">
        <f>(('Cleaned Data'!B194-'Descriptive Analysis'!$Q$35)/'Descriptive Analysis'!$F$45)^3</f>
        <v>0.93636944019339297</v>
      </c>
      <c r="F200">
        <f>(('Cleaned Data'!B194-'Descriptive Analysis'!$Q$35)/'Descriptive Analysis'!$F$45)^4</f>
        <v>0.91607206933505758</v>
      </c>
    </row>
    <row r="201" spans="2:6" x14ac:dyDescent="0.2">
      <c r="B201">
        <f>('Cleaned Data'!B195-'Descriptive Analysis'!$Q$35)^2</f>
        <v>277105081.33862537</v>
      </c>
      <c r="D201">
        <f>(('Cleaned Data'!B195-'Descriptive Analysis'!$Q$35)/'Descriptive Analysis'!$F$45)^3</f>
        <v>1.2095390441258775</v>
      </c>
      <c r="F201">
        <f>(('Cleaned Data'!B195-'Descriptive Analysis'!$Q$35)/'Descriptive Analysis'!$F$45)^4</f>
        <v>1.2887238205934446</v>
      </c>
    </row>
    <row r="202" spans="2:6" x14ac:dyDescent="0.2">
      <c r="B202">
        <f>('Cleaned Data'!B196-'Descriptive Analysis'!$Q$35)^2</f>
        <v>291438623.15286207</v>
      </c>
      <c r="D202">
        <f>(('Cleaned Data'!B196-'Descriptive Analysis'!$Q$35)/'Descriptive Analysis'!$F$45)^3</f>
        <v>1.3045893154769692</v>
      </c>
      <c r="F202">
        <f>(('Cleaned Data'!B196-'Descriptive Analysis'!$Q$35)/'Descriptive Analysis'!$F$45)^4</f>
        <v>1.4254930025875867</v>
      </c>
    </row>
    <row r="203" spans="2:6" x14ac:dyDescent="0.2">
      <c r="B203">
        <f>('Cleaned Data'!B197-'Descriptive Analysis'!$Q$35)^2</f>
        <v>239214897.08746582</v>
      </c>
      <c r="D203">
        <f>(('Cleaned Data'!B197-'Descriptive Analysis'!$Q$35)/'Descriptive Analysis'!$F$45)^3</f>
        <v>0.97014241008538382</v>
      </c>
      <c r="F203">
        <f>(('Cleaned Data'!B197-'Descriptive Analysis'!$Q$35)/'Descriptive Analysis'!$F$45)^4</f>
        <v>0.96038931687252049</v>
      </c>
    </row>
    <row r="204" spans="2:6" x14ac:dyDescent="0.2">
      <c r="B204">
        <f>('Cleaned Data'!B198-'Descriptive Analysis'!$Q$35)^2</f>
        <v>238649155.38587898</v>
      </c>
      <c r="D204">
        <f>(('Cleaned Data'!B198-'Descriptive Analysis'!$Q$35)/'Descriptive Analysis'!$F$45)^3</f>
        <v>0.96670287481924833</v>
      </c>
      <c r="F204">
        <f>(('Cleaned Data'!B198-'Descriptive Analysis'!$Q$35)/'Descriptive Analysis'!$F$45)^4</f>
        <v>0.95585205933354811</v>
      </c>
    </row>
    <row r="205" spans="2:6" x14ac:dyDescent="0.2">
      <c r="B205">
        <f>('Cleaned Data'!B199-'Descriptive Analysis'!$Q$35)^2</f>
        <v>236076265.95459512</v>
      </c>
      <c r="D205">
        <f>(('Cleaned Data'!B199-'Descriptive Analysis'!$Q$35)/'Descriptive Analysis'!$F$45)^3</f>
        <v>0.95111197235557321</v>
      </c>
      <c r="F205">
        <f>(('Cleaned Data'!B199-'Descriptive Analysis'!$Q$35)/'Descriptive Analysis'!$F$45)^4</f>
        <v>0.93535297375858761</v>
      </c>
    </row>
    <row r="206" spans="2:6" x14ac:dyDescent="0.2">
      <c r="B206">
        <f>('Cleaned Data'!B200-'Descriptive Analysis'!$Q$35)^2</f>
        <v>237310128.80255306</v>
      </c>
      <c r="D206">
        <f>(('Cleaned Data'!B200-'Descriptive Analysis'!$Q$35)/'Descriptive Analysis'!$F$45)^3</f>
        <v>0.9585782488622171</v>
      </c>
      <c r="F206">
        <f>(('Cleaned Data'!B200-'Descriptive Analysis'!$Q$35)/'Descriptive Analysis'!$F$45)^4</f>
        <v>0.94515585037675121</v>
      </c>
    </row>
    <row r="207" spans="2:6" x14ac:dyDescent="0.2">
      <c r="B207">
        <f>('Cleaned Data'!B201-'Descriptive Analysis'!$Q$35)^2</f>
        <v>241015488.54288605</v>
      </c>
      <c r="D207">
        <f>(('Cleaned Data'!B201-'Descriptive Analysis'!$Q$35)/'Descriptive Analysis'!$F$45)^3</f>
        <v>0.98111651650031095</v>
      </c>
      <c r="F207">
        <f>(('Cleaned Data'!B201-'Descriptive Analysis'!$Q$35)/'Descriptive Analysis'!$F$45)^4</f>
        <v>0.97490159848812885</v>
      </c>
    </row>
    <row r="208" spans="2:6" x14ac:dyDescent="0.2">
      <c r="B208">
        <f>('Cleaned Data'!B202-'Descriptive Analysis'!$Q$35)^2</f>
        <v>249130663.94634447</v>
      </c>
      <c r="D208">
        <f>(('Cleaned Data'!B202-'Descriptive Analysis'!$Q$35)/'Descriptive Analysis'!$F$45)^3</f>
        <v>1.0310837342910597</v>
      </c>
      <c r="F208">
        <f>(('Cleaned Data'!B202-'Descriptive Analysis'!$Q$35)/'Descriptive Analysis'!$F$45)^4</f>
        <v>1.0416582256229667</v>
      </c>
    </row>
    <row r="209" spans="2:6" x14ac:dyDescent="0.2">
      <c r="B209">
        <f>('Cleaned Data'!B203-'Descriptive Analysis'!$Q$35)^2</f>
        <v>236777419.46804756</v>
      </c>
      <c r="D209">
        <f>(('Cleaned Data'!B203-'Descriptive Analysis'!$Q$35)/'Descriptive Analysis'!$F$45)^3</f>
        <v>0.95535236314778205</v>
      </c>
      <c r="F209">
        <f>(('Cleaned Data'!B203-'Descriptive Analysis'!$Q$35)/'Descriptive Analysis'!$F$45)^4</f>
        <v>0.94091727673997116</v>
      </c>
    </row>
    <row r="210" spans="2:6" x14ac:dyDescent="0.2">
      <c r="B210">
        <f>('Cleaned Data'!B204-'Descriptive Analysis'!$Q$35)^2</f>
        <v>239434572.8417426</v>
      </c>
      <c r="D210">
        <f>(('Cleaned Data'!B204-'Descriptive Analysis'!$Q$35)/'Descriptive Analysis'!$F$45)^3</f>
        <v>0.97147906817899987</v>
      </c>
      <c r="F210">
        <f>(('Cleaned Data'!B204-'Descriptive Analysis'!$Q$35)/'Descriptive Analysis'!$F$45)^4</f>
        <v>0.96215401565221925</v>
      </c>
    </row>
    <row r="211" spans="2:6" x14ac:dyDescent="0.2">
      <c r="B211">
        <f>('Cleaned Data'!B205-'Descriptive Analysis'!$Q$35)^2</f>
        <v>241444159.9726072</v>
      </c>
      <c r="D211">
        <f>(('Cleaned Data'!B205-'Descriptive Analysis'!$Q$35)/'Descriptive Analysis'!$F$45)^3</f>
        <v>0.98373520862430497</v>
      </c>
      <c r="F211">
        <f>(('Cleaned Data'!B205-'Descriptive Analysis'!$Q$35)/'Descriptive Analysis'!$F$45)^4</f>
        <v>0.97837261286362787</v>
      </c>
    </row>
    <row r="212" spans="2:6" x14ac:dyDescent="0.2">
      <c r="B212">
        <f>('Cleaned Data'!B206-'Descriptive Analysis'!$Q$35)^2</f>
        <v>238612080.96938157</v>
      </c>
      <c r="D212">
        <f>(('Cleaned Data'!B206-'Descriptive Analysis'!$Q$35)/'Descriptive Analysis'!$F$45)^3</f>
        <v>0.96647761598915338</v>
      </c>
      <c r="F212">
        <f>(('Cleaned Data'!B206-'Descriptive Analysis'!$Q$35)/'Descriptive Analysis'!$F$45)^4</f>
        <v>0.95555509700271357</v>
      </c>
    </row>
    <row r="213" spans="2:6" x14ac:dyDescent="0.2">
      <c r="B213">
        <f>('Cleaned Data'!B207-'Descriptive Analysis'!$Q$35)^2</f>
        <v>237186905.81422809</v>
      </c>
      <c r="D213">
        <f>(('Cleaned Data'!B207-'Descriptive Analysis'!$Q$35)/'Descriptive Analysis'!$F$45)^3</f>
        <v>0.95783173495001883</v>
      </c>
      <c r="F213">
        <f>(('Cleaned Data'!B207-'Descriptive Analysis'!$Q$35)/'Descriptive Analysis'!$F$45)^4</f>
        <v>0.94417456321661675</v>
      </c>
    </row>
    <row r="214" spans="2:6" x14ac:dyDescent="0.2">
      <c r="B214">
        <f>('Cleaned Data'!B208-'Descriptive Analysis'!$Q$35)^2</f>
        <v>255468229.73905259</v>
      </c>
      <c r="D214">
        <f>(('Cleaned Data'!B208-'Descriptive Analysis'!$Q$35)/'Descriptive Analysis'!$F$45)^3</f>
        <v>1.0706770791107245</v>
      </c>
      <c r="F214">
        <f>(('Cleaned Data'!B208-'Descriptive Analysis'!$Q$35)/'Descriptive Analysis'!$F$45)^4</f>
        <v>1.0953292212489871</v>
      </c>
    </row>
    <row r="215" spans="2:6" x14ac:dyDescent="0.2">
      <c r="B215">
        <f>('Cleaned Data'!B209-'Descriptive Analysis'!$Q$35)^2</f>
        <v>326668519.54710096</v>
      </c>
      <c r="D215">
        <f>(('Cleaned Data'!B209-'Descriptive Analysis'!$Q$35)/'Descriptive Analysis'!$F$45)^3</f>
        <v>1.5481537322238148</v>
      </c>
      <c r="F215">
        <f>(('Cleaned Data'!B209-'Descriptive Analysis'!$Q$35)/'Descriptive Analysis'!$F$45)^4</f>
        <v>1.7909581821898652</v>
      </c>
    </row>
    <row r="216" spans="2:6" x14ac:dyDescent="0.2">
      <c r="B216">
        <f>('Cleaned Data'!B210-'Descriptive Analysis'!$Q$35)^2</f>
        <v>343841867.72820431</v>
      </c>
      <c r="D216">
        <f>(('Cleaned Data'!B210-'Descriptive Analysis'!$Q$35)/'Descriptive Analysis'!$F$45)^3</f>
        <v>1.6718268407192227</v>
      </c>
      <c r="F216">
        <f>(('Cleaned Data'!B210-'Descriptive Analysis'!$Q$35)/'Descriptive Analysis'!$F$45)^4</f>
        <v>1.9842134594324146</v>
      </c>
    </row>
    <row r="217" spans="2:6" x14ac:dyDescent="0.2">
      <c r="B217">
        <f>('Cleaned Data'!B211-'Descriptive Analysis'!$Q$35)^2</f>
        <v>352477101.84280419</v>
      </c>
      <c r="D217">
        <f>(('Cleaned Data'!B211-'Descriptive Analysis'!$Q$35)/'Descriptive Analysis'!$F$45)^3</f>
        <v>1.7351999281277994</v>
      </c>
      <c r="F217">
        <f>(('Cleaned Data'!B211-'Descriptive Analysis'!$Q$35)/'Descriptive Analysis'!$F$45)^4</f>
        <v>2.0851278774504092</v>
      </c>
    </row>
    <row r="218" spans="2:6" x14ac:dyDescent="0.2">
      <c r="B218">
        <f>('Cleaned Data'!B212-'Descriptive Analysis'!$Q$35)^2</f>
        <v>347739458.02231848</v>
      </c>
      <c r="D218">
        <f>(('Cleaned Data'!B212-'Descriptive Analysis'!$Q$35)/'Descriptive Analysis'!$F$45)^3</f>
        <v>1.7003335218683808</v>
      </c>
      <c r="F218">
        <f>(('Cleaned Data'!B212-'Descriptive Analysis'!$Q$35)/'Descriptive Analysis'!$F$45)^4</f>
        <v>2.0294521806219428</v>
      </c>
    </row>
    <row r="219" spans="2:6" x14ac:dyDescent="0.2">
      <c r="B219">
        <f>('Cleaned Data'!B213-'Descriptive Analysis'!$Q$35)^2</f>
        <v>352533427.21342605</v>
      </c>
      <c r="D219">
        <f>(('Cleaned Data'!B213-'Descriptive Analysis'!$Q$35)/'Descriptive Analysis'!$F$45)^3</f>
        <v>1.7356158686936622</v>
      </c>
      <c r="F219">
        <f>(('Cleaned Data'!B213-'Descriptive Analysis'!$Q$35)/'Descriptive Analysis'!$F$45)^4</f>
        <v>2.0857943320013725</v>
      </c>
    </row>
    <row r="220" spans="2:6" x14ac:dyDescent="0.2">
      <c r="B220">
        <f>('Cleaned Data'!B214-'Descriptive Analysis'!$Q$35)^2</f>
        <v>352255599.04502481</v>
      </c>
      <c r="D220">
        <f>(('Cleaned Data'!B214-'Descriptive Analysis'!$Q$35)/'Descriptive Analysis'!$F$45)^3</f>
        <v>1.7335645399829118</v>
      </c>
      <c r="F220">
        <f>(('Cleaned Data'!B214-'Descriptive Analysis'!$Q$35)/'Descriptive Analysis'!$F$45)^4</f>
        <v>2.0825080389690864</v>
      </c>
    </row>
    <row r="221" spans="2:6" x14ac:dyDescent="0.2">
      <c r="B221">
        <f>('Cleaned Data'!B215-'Descriptive Analysis'!$Q$35)^2</f>
        <v>353314936.19271576</v>
      </c>
      <c r="D221">
        <f>(('Cleaned Data'!B215-'Descriptive Analysis'!$Q$35)/'Descriptive Analysis'!$F$45)^3</f>
        <v>1.7413904310442028</v>
      </c>
      <c r="F221">
        <f>(('Cleaned Data'!B215-'Descriptive Analysis'!$Q$35)/'Descriptive Analysis'!$F$45)^4</f>
        <v>2.0950523124904534</v>
      </c>
    </row>
    <row r="222" spans="2:6" x14ac:dyDescent="0.2">
      <c r="B222">
        <f>('Cleaned Data'!B216-'Descriptive Analysis'!$Q$35)^2</f>
        <v>358181118.96619624</v>
      </c>
      <c r="D222">
        <f>(('Cleaned Data'!B216-'Descriptive Analysis'!$Q$35)/'Descriptive Analysis'!$F$45)^3</f>
        <v>1.7774901015187576</v>
      </c>
      <c r="F222">
        <f>(('Cleaned Data'!B216-'Descriptive Analysis'!$Q$35)/'Descriptive Analysis'!$F$45)^4</f>
        <v>2.1531597588923312</v>
      </c>
    </row>
    <row r="223" spans="2:6" x14ac:dyDescent="0.2">
      <c r="B223">
        <f>('Cleaned Data'!B217-'Descriptive Analysis'!$Q$35)^2</f>
        <v>365768437.93419629</v>
      </c>
      <c r="D223">
        <f>(('Cleaned Data'!B217-'Descriptive Analysis'!$Q$35)/'Descriptive Analysis'!$F$45)^3</f>
        <v>1.8342667727358613</v>
      </c>
      <c r="F223">
        <f>(('Cleaned Data'!B217-'Descriptive Analysis'!$Q$35)/'Descriptive Analysis'!$F$45)^4</f>
        <v>2.2453463010962786</v>
      </c>
    </row>
    <row r="224" spans="2:6" x14ac:dyDescent="0.2">
      <c r="B224">
        <f>('Cleaned Data'!B218-'Descriptive Analysis'!$Q$35)^2</f>
        <v>344172011.86722744</v>
      </c>
      <c r="D224">
        <f>(('Cleaned Data'!B218-'Descriptive Analysis'!$Q$35)/'Descriptive Analysis'!$F$45)^3</f>
        <v>1.6742352572873518</v>
      </c>
      <c r="F224">
        <f>(('Cleaned Data'!B218-'Descriptive Analysis'!$Q$35)/'Descriptive Analysis'!$F$45)^4</f>
        <v>1.9880256242424703</v>
      </c>
    </row>
    <row r="225" spans="2:6" x14ac:dyDescent="0.2">
      <c r="B225">
        <f>('Cleaned Data'!B219-'Descriptive Analysis'!$Q$35)^2</f>
        <v>339627065.76094252</v>
      </c>
      <c r="D225">
        <f>(('Cleaned Data'!B219-'Descriptive Analysis'!$Q$35)/'Descriptive Analysis'!$F$45)^3</f>
        <v>1.6411814407324226</v>
      </c>
      <c r="F225">
        <f>(('Cleaned Data'!B219-'Descriptive Analysis'!$Q$35)/'Descriptive Analysis'!$F$45)^4</f>
        <v>1.9358667601053312</v>
      </c>
    </row>
    <row r="226" spans="2:6" x14ac:dyDescent="0.2">
      <c r="B226">
        <f>('Cleaned Data'!B220-'Descriptive Analysis'!$Q$35)^2</f>
        <v>339140715.09946996</v>
      </c>
      <c r="D226">
        <f>(('Cleaned Data'!B220-'Descriptive Analysis'!$Q$35)/'Descriptive Analysis'!$F$45)^3</f>
        <v>1.6376574112740976</v>
      </c>
      <c r="F226">
        <f>(('Cleaned Data'!B220-'Descriptive Analysis'!$Q$35)/'Descriptive Analysis'!$F$45)^4</f>
        <v>1.9303263538985644</v>
      </c>
    </row>
    <row r="227" spans="2:6" x14ac:dyDescent="0.2">
      <c r="B227">
        <f>('Cleaned Data'!B221-'Descriptive Analysis'!$Q$35)^2</f>
        <v>340519613.72030848</v>
      </c>
      <c r="D227">
        <f>(('Cleaned Data'!B221-'Descriptive Analysis'!$Q$35)/'Descriptive Analysis'!$F$45)^3</f>
        <v>1.6476552848833808</v>
      </c>
      <c r="F227">
        <f>(('Cleaned Data'!B221-'Descriptive Analysis'!$Q$35)/'Descriptive Analysis'!$F$45)^4</f>
        <v>1.9460551374241235</v>
      </c>
    </row>
    <row r="228" spans="2:6" x14ac:dyDescent="0.2">
      <c r="B228">
        <f>('Cleaned Data'!B222-'Descriptive Analysis'!$Q$35)^2</f>
        <v>343619388.04571682</v>
      </c>
      <c r="D228">
        <f>(('Cleaned Data'!B222-'Descriptive Analysis'!$Q$35)/'Descriptive Analysis'!$F$45)^3</f>
        <v>1.6702044932094304</v>
      </c>
      <c r="F228">
        <f>(('Cleaned Data'!B222-'Descriptive Analysis'!$Q$35)/'Descriptive Analysis'!$F$45)^4</f>
        <v>1.9816465564184698</v>
      </c>
    </row>
    <row r="229" spans="2:6" x14ac:dyDescent="0.2">
      <c r="B229">
        <f>('Cleaned Data'!B223-'Descriptive Analysis'!$Q$35)^2</f>
        <v>343041277.83124948</v>
      </c>
      <c r="D229">
        <f>(('Cleaned Data'!B223-'Descriptive Analysis'!$Q$35)/'Descriptive Analysis'!$F$45)^3</f>
        <v>1.6659913023429092</v>
      </c>
      <c r="F229">
        <f>(('Cleaned Data'!B223-'Descriptive Analysis'!$Q$35)/'Descriptive Analysis'!$F$45)^4</f>
        <v>1.9749842640097177</v>
      </c>
    </row>
    <row r="230" spans="2:6" x14ac:dyDescent="0.2">
      <c r="B230">
        <f>('Cleaned Data'!B224-'Descriptive Analysis'!$Q$35)^2</f>
        <v>363278779.38449931</v>
      </c>
      <c r="D230">
        <f>(('Cleaned Data'!B224-'Descriptive Analysis'!$Q$35)/'Descriptive Analysis'!$F$45)^3</f>
        <v>1.8155708534292945</v>
      </c>
      <c r="F230">
        <f>(('Cleaned Data'!B224-'Descriptive Analysis'!$Q$35)/'Descriptive Analysis'!$F$45)^4</f>
        <v>2.2148837463800191</v>
      </c>
    </row>
    <row r="231" spans="2:6" x14ac:dyDescent="0.2">
      <c r="B231">
        <f>('Cleaned Data'!B225-'Descriptive Analysis'!$Q$35)^2</f>
        <v>345219132.77491838</v>
      </c>
      <c r="D231">
        <f>(('Cleaned Data'!B225-'Descriptive Analysis'!$Q$35)/'Descriptive Analysis'!$F$45)^3</f>
        <v>1.6818816932984593</v>
      </c>
      <c r="F231">
        <f>(('Cleaned Data'!B225-'Descriptive Analysis'!$Q$35)/'Descriptive Analysis'!$F$45)^4</f>
        <v>2.0001409029252852</v>
      </c>
    </row>
    <row r="232" spans="2:6" x14ac:dyDescent="0.2">
      <c r="B232">
        <f>('Cleaned Data'!B226-'Descriptive Analysis'!$Q$35)^2</f>
        <v>347053558.51602381</v>
      </c>
      <c r="D232">
        <f>(('Cleaned Data'!B226-'Descriptive Analysis'!$Q$35)/'Descriptive Analysis'!$F$45)^3</f>
        <v>1.6953052631675609</v>
      </c>
      <c r="F232">
        <f>(('Cleaned Data'!B226-'Descriptive Analysis'!$Q$35)/'Descriptive Analysis'!$F$45)^4</f>
        <v>2.0214540809551691</v>
      </c>
    </row>
    <row r="233" spans="2:6" x14ac:dyDescent="0.2">
      <c r="B233">
        <f>('Cleaned Data'!B227-'Descriptive Analysis'!$Q$35)^2</f>
        <v>349733891.79645699</v>
      </c>
      <c r="D233">
        <f>(('Cleaned Data'!B227-'Descriptive Analysis'!$Q$35)/'Descriptive Analysis'!$F$45)^3</f>
        <v>1.7149826811068805</v>
      </c>
      <c r="F233">
        <f>(('Cleaned Data'!B227-'Descriptive Analysis'!$Q$35)/'Descriptive Analysis'!$F$45)^4</f>
        <v>2.0527984834672828</v>
      </c>
    </row>
    <row r="234" spans="2:6" x14ac:dyDescent="0.2">
      <c r="B234">
        <f>('Cleaned Data'!B228-'Descriptive Analysis'!$Q$35)^2</f>
        <v>348295383.68382907</v>
      </c>
      <c r="D234">
        <f>(('Cleaned Data'!B228-'Descriptive Analysis'!$Q$35)/'Descriptive Analysis'!$F$45)^3</f>
        <v>1.7044125961936212</v>
      </c>
      <c r="F234">
        <f>(('Cleaned Data'!B228-'Descriptive Analysis'!$Q$35)/'Descriptive Analysis'!$F$45)^4</f>
        <v>2.035946274734544</v>
      </c>
    </row>
    <row r="235" spans="2:6" x14ac:dyDescent="0.2">
      <c r="B235">
        <f>('Cleaned Data'!B229-'Descriptive Analysis'!$Q$35)^2</f>
        <v>344858773.43823045</v>
      </c>
      <c r="D235">
        <f>(('Cleaned Data'!B229-'Descriptive Analysis'!$Q$35)/'Descriptive Analysis'!$F$45)^3</f>
        <v>1.6792489152133796</v>
      </c>
      <c r="F235">
        <f>(('Cleaned Data'!B229-'Descriptive Analysis'!$Q$35)/'Descriptive Analysis'!$F$45)^4</f>
        <v>1.9959673610174116</v>
      </c>
    </row>
    <row r="236" spans="2:6" x14ac:dyDescent="0.2">
      <c r="B236">
        <f>('Cleaned Data'!B230-'Descriptive Analysis'!$Q$35)^2</f>
        <v>349685270.43525153</v>
      </c>
      <c r="D236">
        <f>(('Cleaned Data'!B230-'Descriptive Analysis'!$Q$35)/'Descriptive Analysis'!$F$45)^3</f>
        <v>1.7146250582277354</v>
      </c>
      <c r="F236">
        <f>(('Cleaned Data'!B230-'Descriptive Analysis'!$Q$35)/'Descriptive Analysis'!$F$45)^4</f>
        <v>2.0522277471394008</v>
      </c>
    </row>
    <row r="237" spans="2:6" x14ac:dyDescent="0.2">
      <c r="B237">
        <f>('Cleaned Data'!B231-'Descriptive Analysis'!$Q$35)^2</f>
        <v>345077938.65600955</v>
      </c>
      <c r="D237">
        <f>(('Cleaned Data'!B231-'Descriptive Analysis'!$Q$35)/'Descriptive Analysis'!$F$45)^3</f>
        <v>1.6808499680918116</v>
      </c>
      <c r="F237">
        <f>(('Cleaned Data'!B231-'Descriptive Analysis'!$Q$35)/'Descriptive Analysis'!$F$45)^4</f>
        <v>1.9985051281178081</v>
      </c>
    </row>
    <row r="238" spans="2:6" x14ac:dyDescent="0.2">
      <c r="B238">
        <f>('Cleaned Data'!B232-'Descriptive Analysis'!$Q$35)^2</f>
        <v>343204285.27840674</v>
      </c>
      <c r="D238">
        <f>(('Cleaned Data'!B232-'Descriptive Analysis'!$Q$35)/'Descriptive Analysis'!$F$45)^3</f>
        <v>1.6671789199800542</v>
      </c>
      <c r="F238">
        <f>(('Cleaned Data'!B232-'Descriptive Analysis'!$Q$35)/'Descriptive Analysis'!$F$45)^4</f>
        <v>1.9768616685870688</v>
      </c>
    </row>
    <row r="239" spans="2:6" x14ac:dyDescent="0.2">
      <c r="B239">
        <f>('Cleaned Data'!B233-'Descriptive Analysis'!$Q$35)^2</f>
        <v>377663780.55875999</v>
      </c>
      <c r="D239">
        <f>(('Cleaned Data'!B233-'Descriptive Analysis'!$Q$35)/'Descriptive Analysis'!$F$45)^3</f>
        <v>1.9244700736812255</v>
      </c>
      <c r="F239">
        <f>(('Cleaned Data'!B233-'Descriptive Analysis'!$Q$35)/'Descriptive Analysis'!$F$45)^4</f>
        <v>2.3937652018991979</v>
      </c>
    </row>
    <row r="240" spans="2:6" x14ac:dyDescent="0.2">
      <c r="B240">
        <f>('Cleaned Data'!B234-'Descriptive Analysis'!$Q$35)^2</f>
        <v>366208446.87563056</v>
      </c>
      <c r="D240">
        <f>(('Cleaned Data'!B234-'Descriptive Analysis'!$Q$35)/'Descriptive Analysis'!$F$45)^3</f>
        <v>1.8375776234392345</v>
      </c>
      <c r="F240">
        <f>(('Cleaned Data'!B234-'Descriptive Analysis'!$Q$35)/'Descriptive Analysis'!$F$45)^4</f>
        <v>2.2507517248443958</v>
      </c>
    </row>
    <row r="241" spans="2:6" x14ac:dyDescent="0.2">
      <c r="B241">
        <f>('Cleaned Data'!B235-'Descriptive Analysis'!$Q$35)^2</f>
        <v>370592281.91230851</v>
      </c>
      <c r="D241">
        <f>(('Cleaned Data'!B235-'Descriptive Analysis'!$Q$35)/'Descriptive Analysis'!$F$45)^3</f>
        <v>1.8706722896298884</v>
      </c>
      <c r="F241">
        <f>(('Cleaned Data'!B235-'Descriptive Analysis'!$Q$35)/'Descriptive Analysis'!$F$45)^4</f>
        <v>2.3049611905552885</v>
      </c>
    </row>
    <row r="242" spans="2:6" x14ac:dyDescent="0.2">
      <c r="B242">
        <f>('Cleaned Data'!B236-'Descriptive Analysis'!$Q$35)^2</f>
        <v>366671698.36531359</v>
      </c>
      <c r="D242">
        <f>(('Cleaned Data'!B236-'Descriptive Analysis'!$Q$35)/'Descriptive Analysis'!$F$45)^3</f>
        <v>1.8410655129126201</v>
      </c>
      <c r="F242">
        <f>(('Cleaned Data'!B236-'Descriptive Analysis'!$Q$35)/'Descriptive Analysis'!$F$45)^4</f>
        <v>2.2564497013943794</v>
      </c>
    </row>
    <row r="243" spans="2:6" x14ac:dyDescent="0.2">
      <c r="B243">
        <f>('Cleaned Data'!B237-'Descriptive Analysis'!$Q$35)^2</f>
        <v>370846435.68304497</v>
      </c>
      <c r="D243">
        <f>(('Cleaned Data'!B237-'Descriptive Analysis'!$Q$35)/'Descriptive Analysis'!$F$45)^3</f>
        <v>1.8725969921043066</v>
      </c>
      <c r="F243">
        <f>(('Cleaned Data'!B237-'Descriptive Analysis'!$Q$35)/'Descriptive Analysis'!$F$45)^4</f>
        <v>2.3081237791123277</v>
      </c>
    </row>
    <row r="244" spans="2:6" x14ac:dyDescent="0.2">
      <c r="B244">
        <f>('Cleaned Data'!B238-'Descriptive Analysis'!$Q$35)^2</f>
        <v>369195993.44325954</v>
      </c>
      <c r="D244">
        <f>(('Cleaned Data'!B238-'Descriptive Analysis'!$Q$35)/'Descriptive Analysis'!$F$45)^3</f>
        <v>1.860109996212302</v>
      </c>
      <c r="F244">
        <f>(('Cleaned Data'!B238-'Descriptive Analysis'!$Q$35)/'Descriptive Analysis'!$F$45)^4</f>
        <v>2.2876250079688951</v>
      </c>
    </row>
    <row r="245" spans="2:6" x14ac:dyDescent="0.2">
      <c r="B245">
        <f>('Cleaned Data'!B239-'Descriptive Analysis'!$Q$35)^2</f>
        <v>379757727.51173103</v>
      </c>
      <c r="D245">
        <f>(('Cleaned Data'!B239-'Descriptive Analysis'!$Q$35)/'Descriptive Analysis'!$F$45)^3</f>
        <v>1.940497499389964</v>
      </c>
      <c r="F245">
        <f>(('Cleaned Data'!B239-'Descriptive Analysis'!$Q$35)/'Descriptive Analysis'!$F$45)^4</f>
        <v>2.420383126189714</v>
      </c>
    </row>
    <row r="246" spans="2:6" x14ac:dyDescent="0.2">
      <c r="B246">
        <f>('Cleaned Data'!B240-'Descriptive Analysis'!$Q$35)^2</f>
        <v>383500685.92211401</v>
      </c>
      <c r="D246">
        <f>(('Cleaned Data'!B240-'Descriptive Analysis'!$Q$35)/'Descriptive Analysis'!$F$45)^3</f>
        <v>1.9692568970098649</v>
      </c>
      <c r="F246">
        <f>(('Cleaned Data'!B240-'Descriptive Analysis'!$Q$35)/'Descriptive Analysis'!$F$45)^4</f>
        <v>2.4683296889571893</v>
      </c>
    </row>
    <row r="247" spans="2:6" x14ac:dyDescent="0.2">
      <c r="B247">
        <f>('Cleaned Data'!B241-'Descriptive Analysis'!$Q$35)^2</f>
        <v>385693209.53395563</v>
      </c>
      <c r="D247">
        <f>(('Cleaned Data'!B241-'Descriptive Analysis'!$Q$35)/'Descriptive Analysis'!$F$45)^3</f>
        <v>1.9861687605358755</v>
      </c>
      <c r="F247">
        <f>(('Cleaned Data'!B241-'Descriptive Analysis'!$Q$35)/'Descriptive Analysis'!$F$45)^4</f>
        <v>2.4966338955040239</v>
      </c>
    </row>
    <row r="248" spans="2:6" x14ac:dyDescent="0.2">
      <c r="B248">
        <f>('Cleaned Data'!B242-'Descriptive Analysis'!$Q$35)^2</f>
        <v>386715117.35806793</v>
      </c>
      <c r="D248">
        <f>(('Cleaned Data'!B242-'Descriptive Analysis'!$Q$35)/'Descriptive Analysis'!$F$45)^3</f>
        <v>1.9940676236009685</v>
      </c>
      <c r="F248">
        <f>(('Cleaned Data'!B242-'Descriptive Analysis'!$Q$35)/'Descriptive Analysis'!$F$45)^4</f>
        <v>2.5098812618970197</v>
      </c>
    </row>
    <row r="249" spans="2:6" x14ac:dyDescent="0.2">
      <c r="B249">
        <f>('Cleaned Data'!B243-'Descriptive Analysis'!$Q$35)^2</f>
        <v>433213169.0002926</v>
      </c>
      <c r="D249">
        <f>(('Cleaned Data'!B243-'Descriptive Analysis'!$Q$35)/'Descriptive Analysis'!$F$45)^3</f>
        <v>2.3643166065391048</v>
      </c>
      <c r="F249">
        <f>(('Cleaned Data'!B243-'Descriptive Analysis'!$Q$35)/'Descriptive Analysis'!$F$45)^4</f>
        <v>3.1497361639590977</v>
      </c>
    </row>
    <row r="250" spans="2:6" x14ac:dyDescent="0.2">
      <c r="B250">
        <f>('Cleaned Data'!B244-'Descriptive Analysis'!$Q$35)^2</f>
        <v>389469180.64904696</v>
      </c>
      <c r="D250">
        <f>(('Cleaned Data'!B244-'Descriptive Analysis'!$Q$35)/'Descriptive Analysis'!$F$45)^3</f>
        <v>2.0154071872120238</v>
      </c>
      <c r="F250">
        <f>(('Cleaned Data'!B244-'Descriptive Analysis'!$Q$35)/'Descriptive Analysis'!$F$45)^4</f>
        <v>2.5457577270495162</v>
      </c>
    </row>
    <row r="251" spans="2:6" x14ac:dyDescent="0.2">
      <c r="B251">
        <f>('Cleaned Data'!B245-'Descriptive Analysis'!$Q$35)^2</f>
        <v>398839784.1602205</v>
      </c>
      <c r="D251">
        <f>(('Cleaned Data'!B245-'Descriptive Analysis'!$Q$35)/'Descriptive Analysis'!$F$45)^3</f>
        <v>2.0885788049691141</v>
      </c>
      <c r="F251">
        <f>(('Cleaned Data'!B245-'Descriptive Analysis'!$Q$35)/'Descriptive Analysis'!$F$45)^4</f>
        <v>2.6697329519169388</v>
      </c>
    </row>
    <row r="252" spans="2:6" x14ac:dyDescent="0.2">
      <c r="B252">
        <f>('Cleaned Data'!B246-'Descriptive Analysis'!$Q$35)^2</f>
        <v>390575123.1673218</v>
      </c>
      <c r="D252">
        <f>(('Cleaned Data'!B246-'Descriptive Analysis'!$Q$35)/'Descriptive Analysis'!$F$45)^3</f>
        <v>2.0239977491277474</v>
      </c>
      <c r="F252">
        <f>(('Cleaned Data'!B246-'Descriptive Analysis'!$Q$35)/'Descriptive Analysis'!$F$45)^4</f>
        <v>2.5602361980827983</v>
      </c>
    </row>
    <row r="253" spans="2:6" x14ac:dyDescent="0.2">
      <c r="B253">
        <f>('Cleaned Data'!B247-'Descriptive Analysis'!$Q$35)^2</f>
        <v>380818580.47234076</v>
      </c>
      <c r="D253">
        <f>(('Cleaned Data'!B247-'Descriptive Analysis'!$Q$35)/'Descriptive Analysis'!$F$45)^3</f>
        <v>1.9486343430732589</v>
      </c>
      <c r="F253">
        <f>(('Cleaned Data'!B247-'Descriptive Analysis'!$Q$35)/'Descriptive Analysis'!$F$45)^4</f>
        <v>2.4339246913088459</v>
      </c>
    </row>
    <row r="254" spans="2:6" x14ac:dyDescent="0.2">
      <c r="B254">
        <f>('Cleaned Data'!B248-'Descriptive Analysis'!$Q$35)^2</f>
        <v>385591093.11154443</v>
      </c>
      <c r="D254">
        <f>(('Cleaned Data'!B248-'Descriptive Analysis'!$Q$35)/'Descriptive Analysis'!$F$45)^3</f>
        <v>1.9853800234601313</v>
      </c>
      <c r="F254">
        <f>(('Cleaned Data'!B248-'Descriptive Analysis'!$Q$35)/'Descriptive Analysis'!$F$45)^4</f>
        <v>2.4953120492015417</v>
      </c>
    </row>
    <row r="255" spans="2:6" x14ac:dyDescent="0.2">
      <c r="B255">
        <f>('Cleaned Data'!B249-'Descriptive Analysis'!$Q$35)^2</f>
        <v>387856532.62342399</v>
      </c>
      <c r="D255">
        <f>(('Cleaned Data'!B249-'Descriptive Analysis'!$Q$35)/'Descriptive Analysis'!$F$45)^3</f>
        <v>2.0029025686926549</v>
      </c>
      <c r="F255">
        <f>(('Cleaned Data'!B249-'Descriptive Analysis'!$Q$35)/'Descriptive Analysis'!$F$45)^4</f>
        <v>2.5247192886819256</v>
      </c>
    </row>
    <row r="256" spans="2:6" x14ac:dyDescent="0.2">
      <c r="B256">
        <f>('Cleaned Data'!B250-'Descriptive Analysis'!$Q$35)^2</f>
        <v>370977397.38312095</v>
      </c>
      <c r="D256">
        <f>(('Cleaned Data'!B250-'Descriptive Analysis'!$Q$35)/'Descriptive Analysis'!$F$45)^3</f>
        <v>1.8735890205228649</v>
      </c>
      <c r="F256">
        <f>(('Cleaned Data'!B250-'Descriptive Analysis'!$Q$35)/'Descriptive Analysis'!$F$45)^4</f>
        <v>2.3097542609412036</v>
      </c>
    </row>
    <row r="257" spans="2:6" x14ac:dyDescent="0.2">
      <c r="B257">
        <f>('Cleaned Data'!B251-'Descriptive Analysis'!$Q$35)^2</f>
        <v>394438409.25774306</v>
      </c>
      <c r="D257">
        <f>(('Cleaned Data'!B251-'Descriptive Analysis'!$Q$35)/'Descriptive Analysis'!$F$45)^3</f>
        <v>2.0541017641952117</v>
      </c>
      <c r="F257">
        <f>(('Cleaned Data'!B251-'Descriptive Analysis'!$Q$35)/'Descriptive Analysis'!$F$45)^4</f>
        <v>2.6111346871747694</v>
      </c>
    </row>
    <row r="258" spans="2:6" x14ac:dyDescent="0.2">
      <c r="B258">
        <f>('Cleaned Data'!B252-'Descriptive Analysis'!$Q$35)^2</f>
        <v>404656414.69170892</v>
      </c>
      <c r="D258">
        <f>(('Cleaned Data'!B252-'Descriptive Analysis'!$Q$35)/'Descriptive Analysis'!$F$45)^3</f>
        <v>2.1344343502758059</v>
      </c>
      <c r="F258">
        <f>(('Cleaned Data'!B252-'Descriptive Analysis'!$Q$35)/'Descriptive Analysis'!$F$45)^4</f>
        <v>2.7481708923848931</v>
      </c>
    </row>
    <row r="259" spans="2:6" x14ac:dyDescent="0.2">
      <c r="B259">
        <f>('Cleaned Data'!B253-'Descriptive Analysis'!$Q$35)^2</f>
        <v>420207916.21911722</v>
      </c>
      <c r="D259">
        <f>(('Cleaned Data'!B253-'Descriptive Analysis'!$Q$35)/'Descriptive Analysis'!$F$45)^3</f>
        <v>2.2586529346627175</v>
      </c>
      <c r="F259">
        <f>(('Cleaned Data'!B253-'Descriptive Analysis'!$Q$35)/'Descriptive Analysis'!$F$45)^4</f>
        <v>2.9634618196343774</v>
      </c>
    </row>
    <row r="260" spans="2:6" x14ac:dyDescent="0.2">
      <c r="B260">
        <f>('Cleaned Data'!B254-'Descriptive Analysis'!$Q$35)^2</f>
        <v>398616140.61656559</v>
      </c>
      <c r="D260">
        <f>(('Cleaned Data'!B254-'Descriptive Analysis'!$Q$35)/'Descriptive Analysis'!$F$45)^3</f>
        <v>2.0868223414788609</v>
      </c>
      <c r="F260">
        <f>(('Cleaned Data'!B254-'Descriptive Analysis'!$Q$35)/'Descriptive Analysis'!$F$45)^4</f>
        <v>2.6667397643615165</v>
      </c>
    </row>
    <row r="261" spans="2:6" x14ac:dyDescent="0.2">
      <c r="B261">
        <f>('Cleaned Data'!B255-'Descriptive Analysis'!$Q$35)^2</f>
        <v>397383235.34175509</v>
      </c>
      <c r="D261">
        <f>(('Cleaned Data'!B255-'Descriptive Analysis'!$Q$35)/'Descriptive Analysis'!$F$45)^3</f>
        <v>2.0771481328325212</v>
      </c>
      <c r="F261">
        <f>(('Cleaned Data'!B255-'Descriptive Analysis'!$Q$35)/'Descriptive Analysis'!$F$45)^4</f>
        <v>2.6502690166601925</v>
      </c>
    </row>
    <row r="262" spans="2:6" x14ac:dyDescent="0.2">
      <c r="B262">
        <f>('Cleaned Data'!B256-'Descriptive Analysis'!$Q$35)^2</f>
        <v>392855135.47920138</v>
      </c>
      <c r="D262">
        <f>(('Cleaned Data'!B256-'Descriptive Analysis'!$Q$35)/'Descriptive Analysis'!$F$45)^3</f>
        <v>2.0417464523844546</v>
      </c>
      <c r="F262">
        <f>(('Cleaned Data'!B256-'Descriptive Analysis'!$Q$35)/'Descriptive Analysis'!$F$45)^4</f>
        <v>2.5902145953433617</v>
      </c>
    </row>
    <row r="263" spans="2:6" x14ac:dyDescent="0.2">
      <c r="B263">
        <f>('Cleaned Data'!B257-'Descriptive Analysis'!$Q$35)^2</f>
        <v>391777636.11859167</v>
      </c>
      <c r="D263">
        <f>(('Cleaned Data'!B257-'Descriptive Analysis'!$Q$35)/'Descriptive Analysis'!$F$45)^3</f>
        <v>2.0333522462966096</v>
      </c>
      <c r="F263">
        <f>(('Cleaned Data'!B257-'Descriptive Analysis'!$Q$35)/'Descriptive Analysis'!$F$45)^4</f>
        <v>2.5760255119499091</v>
      </c>
    </row>
    <row r="264" spans="2:6" x14ac:dyDescent="0.2">
      <c r="B264">
        <f>('Cleaned Data'!B258-'Descriptive Analysis'!$Q$35)^2</f>
        <v>377380103.67506683</v>
      </c>
      <c r="D264">
        <f>(('Cleaned Data'!B258-'Descriptive Analysis'!$Q$35)/'Descriptive Analysis'!$F$45)^3</f>
        <v>1.9223021726061182</v>
      </c>
      <c r="F264">
        <f>(('Cleaned Data'!B258-'Descriptive Analysis'!$Q$35)/'Descriptive Analysis'!$F$45)^4</f>
        <v>2.3901704657553435</v>
      </c>
    </row>
    <row r="265" spans="2:6" x14ac:dyDescent="0.2">
      <c r="B265">
        <f>('Cleaned Data'!B259-'Descriptive Analysis'!$Q$35)^2</f>
        <v>401472293.91816616</v>
      </c>
      <c r="D265">
        <f>(('Cleaned Data'!B259-'Descriptive Analysis'!$Q$35)/'Descriptive Analysis'!$F$45)^3</f>
        <v>2.1092911321744188</v>
      </c>
      <c r="F265">
        <f>(('Cleaned Data'!B259-'Descriptive Analysis'!$Q$35)/'Descriptive Analysis'!$F$45)^4</f>
        <v>2.7050919733767653</v>
      </c>
    </row>
    <row r="266" spans="2:6" x14ac:dyDescent="0.2">
      <c r="B266">
        <f>('Cleaned Data'!B260-'Descriptive Analysis'!$Q$35)^2</f>
        <v>384735418.10517323</v>
      </c>
      <c r="D266">
        <f>(('Cleaned Data'!B260-'Descriptive Analysis'!$Q$35)/'Descriptive Analysis'!$F$45)^3</f>
        <v>1.9787749802127119</v>
      </c>
      <c r="F266">
        <f>(('Cleaned Data'!B260-'Descriptive Analysis'!$Q$35)/'Descriptive Analysis'!$F$45)^4</f>
        <v>2.4842495164831568</v>
      </c>
    </row>
    <row r="267" spans="2:6" x14ac:dyDescent="0.2">
      <c r="B267">
        <f>('Cleaned Data'!B261-'Descriptive Analysis'!$Q$35)^2</f>
        <v>392553920.52138394</v>
      </c>
      <c r="D267">
        <f>(('Cleaned Data'!B261-'Descriptive Analysis'!$Q$35)/'Descriptive Analysis'!$F$45)^3</f>
        <v>2.0393986912829609</v>
      </c>
      <c r="F267">
        <f>(('Cleaned Data'!B261-'Descriptive Analysis'!$Q$35)/'Descriptive Analysis'!$F$45)^4</f>
        <v>2.5862441125736475</v>
      </c>
    </row>
    <row r="268" spans="2:6" x14ac:dyDescent="0.2">
      <c r="B268">
        <f>('Cleaned Data'!B262-'Descriptive Analysis'!$Q$35)^2</f>
        <v>395265037.59703273</v>
      </c>
      <c r="D268">
        <f>(('Cleaned Data'!B262-'Descriptive Analysis'!$Q$35)/'Descriptive Analysis'!$F$45)^3</f>
        <v>2.0605623471300905</v>
      </c>
      <c r="F268">
        <f>(('Cleaned Data'!B262-'Descriptive Analysis'!$Q$35)/'Descriptive Analysis'!$F$45)^4</f>
        <v>2.6220905150500191</v>
      </c>
    </row>
    <row r="269" spans="2:6" x14ac:dyDescent="0.2">
      <c r="B269">
        <f>('Cleaned Data'!B263-'Descriptive Analysis'!$Q$35)^2</f>
        <v>401083674.60147822</v>
      </c>
      <c r="D269">
        <f>(('Cleaned Data'!B263-'Descriptive Analysis'!$Q$35)/'Descriptive Analysis'!$F$45)^3</f>
        <v>2.1062292289307365</v>
      </c>
      <c r="F269">
        <f>(('Cleaned Data'!B263-'Descriptive Analysis'!$Q$35)/'Descriptive Analysis'!$F$45)^4</f>
        <v>2.699857528995993</v>
      </c>
    </row>
    <row r="270" spans="2:6" x14ac:dyDescent="0.2">
      <c r="B270">
        <f>('Cleaned Data'!B264-'Descriptive Analysis'!$Q$35)^2</f>
        <v>370107321.1790849</v>
      </c>
      <c r="D270">
        <f>(('Cleaned Data'!B264-'Descriptive Analysis'!$Q$35)/'Descriptive Analysis'!$F$45)^3</f>
        <v>1.8670015207372781</v>
      </c>
      <c r="F270">
        <f>(('Cleaned Data'!B264-'Descriptive Analysis'!$Q$35)/'Descriptive Analysis'!$F$45)^4</f>
        <v>2.2989325475898852</v>
      </c>
    </row>
    <row r="271" spans="2:6" x14ac:dyDescent="0.2">
      <c r="B271">
        <f>('Cleaned Data'!B265-'Descriptive Analysis'!$Q$35)^2</f>
        <v>374212525.46852928</v>
      </c>
      <c r="D271">
        <f>(('Cleaned Data'!B265-'Descriptive Analysis'!$Q$35)/'Descriptive Analysis'!$F$45)^3</f>
        <v>1.8981504729174317</v>
      </c>
      <c r="F271">
        <f>(('Cleaned Data'!B265-'Descriptive Analysis'!$Q$35)/'Descriptive Analysis'!$F$45)^4</f>
        <v>2.3502145825087344</v>
      </c>
    </row>
    <row r="272" spans="2:6" x14ac:dyDescent="0.2">
      <c r="B272">
        <f>('Cleaned Data'!B266-'Descriptive Analysis'!$Q$35)^2</f>
        <v>311712214.85889232</v>
      </c>
      <c r="D272">
        <f>(('Cleaned Data'!B266-'Descriptive Analysis'!$Q$35)/'Descriptive Analysis'!$F$45)^3</f>
        <v>1.4430583400592003</v>
      </c>
      <c r="F272">
        <f>(('Cleaned Data'!B266-'Descriptive Analysis'!$Q$35)/'Descriptive Analysis'!$F$45)^4</f>
        <v>1.630716700219258</v>
      </c>
    </row>
    <row r="273" spans="2:6" x14ac:dyDescent="0.2">
      <c r="B273">
        <f>('Cleaned Data'!B267-'Descriptive Analysis'!$Q$35)^2</f>
        <v>262231824.01553008</v>
      </c>
      <c r="D273">
        <f>(('Cleaned Data'!B267-'Descriptive Analysis'!$Q$35)/'Descriptive Analysis'!$F$45)^3</f>
        <v>1.1134770016527282</v>
      </c>
      <c r="F273">
        <f>(('Cleaned Data'!B267-'Descriptive Analysis'!$Q$35)/'Descriptive Analysis'!$F$45)^4</f>
        <v>1.1540952894544474</v>
      </c>
    </row>
    <row r="274" spans="2:6" x14ac:dyDescent="0.2">
      <c r="B274">
        <f>('Cleaned Data'!B268-'Descriptive Analysis'!$Q$35)^2</f>
        <v>246093688.60300443</v>
      </c>
      <c r="D274">
        <f>(('Cleaned Data'!B268-'Descriptive Analysis'!$Q$35)/'Descriptive Analysis'!$F$45)^3</f>
        <v>1.0122874934679649</v>
      </c>
      <c r="F274">
        <f>(('Cleaned Data'!B268-'Descriptive Analysis'!$Q$35)/'Descriptive Analysis'!$F$45)^4</f>
        <v>1.0164167851410282</v>
      </c>
    </row>
    <row r="275" spans="2:6" x14ac:dyDescent="0.2">
      <c r="B275">
        <f>('Cleaned Data'!B269-'Descriptive Analysis'!$Q$35)^2</f>
        <v>251624411.85634646</v>
      </c>
      <c r="D275">
        <f>(('Cleaned Data'!B269-'Descriptive Analysis'!$Q$35)/'Descriptive Analysis'!$F$45)^3</f>
        <v>1.0466038229971568</v>
      </c>
      <c r="F275">
        <f>(('Cleaned Data'!B269-'Descriptive Analysis'!$Q$35)/'Descriptive Analysis'!$F$45)^4</f>
        <v>1.0626161749508622</v>
      </c>
    </row>
    <row r="276" spans="2:6" x14ac:dyDescent="0.2">
      <c r="B276">
        <f>('Cleaned Data'!B270-'Descriptive Analysis'!$Q$35)^2</f>
        <v>246143890.75833437</v>
      </c>
      <c r="D276">
        <f>(('Cleaned Data'!B270-'Descriptive Analysis'!$Q$35)/'Descriptive Analysis'!$F$45)^3</f>
        <v>1.0125972633318714</v>
      </c>
      <c r="F276">
        <f>(('Cleaned Data'!B270-'Descriptive Analysis'!$Q$35)/'Descriptive Analysis'!$F$45)^4</f>
        <v>1.016831517580548</v>
      </c>
    </row>
    <row r="277" spans="2:6" x14ac:dyDescent="0.2">
      <c r="B277">
        <f>('Cleaned Data'!B271-'Descriptive Analysis'!$Q$35)^2</f>
        <v>223172930.44740152</v>
      </c>
      <c r="D277">
        <f>(('Cleaned Data'!B271-'Descriptive Analysis'!$Q$35)/'Descriptive Analysis'!$F$45)^3</f>
        <v>0.87420931911661082</v>
      </c>
      <c r="F277">
        <f>(('Cleaned Data'!B271-'Descriptive Analysis'!$Q$35)/'Descriptive Analysis'!$F$45)^4</f>
        <v>0.83589919894453946</v>
      </c>
    </row>
    <row r="278" spans="2:6" x14ac:dyDescent="0.2">
      <c r="B278">
        <f>('Cleaned Data'!B272-'Descriptive Analysis'!$Q$35)^2</f>
        <v>209588553.72528315</v>
      </c>
      <c r="D278">
        <f>(('Cleaned Data'!B272-'Descriptive Analysis'!$Q$35)/'Descriptive Analysis'!$F$45)^3</f>
        <v>0.79561781461075953</v>
      </c>
      <c r="F278">
        <f>(('Cleaned Data'!B272-'Descriptive Analysis'!$Q$35)/'Descriptive Analysis'!$F$45)^4</f>
        <v>0.73723509062437509</v>
      </c>
    </row>
    <row r="279" spans="2:6" x14ac:dyDescent="0.2">
      <c r="B279">
        <f>('Cleaned Data'!B273-'Descriptive Analysis'!$Q$35)^2</f>
        <v>233388975.96557012</v>
      </c>
      <c r="D279">
        <f>(('Cleaned Data'!B273-'Descriptive Analysis'!$Q$35)/'Descriptive Analysis'!$F$45)^3</f>
        <v>0.93491830991872371</v>
      </c>
      <c r="F279">
        <f>(('Cleaned Data'!B273-'Descriptive Analysis'!$Q$35)/'Descriptive Analysis'!$F$45)^4</f>
        <v>0.91417965894979081</v>
      </c>
    </row>
    <row r="280" spans="2:6" x14ac:dyDescent="0.2">
      <c r="B280">
        <f>('Cleaned Data'!B274-'Descriptive Analysis'!$Q$35)^2</f>
        <v>232698963.00153396</v>
      </c>
      <c r="D280">
        <f>(('Cleaned Data'!B274-'Descriptive Analysis'!$Q$35)/'Descriptive Analysis'!$F$45)^3</f>
        <v>0.93077525622333412</v>
      </c>
      <c r="F280">
        <f>(('Cleaned Data'!B274-'Descriptive Analysis'!$Q$35)/'Descriptive Analysis'!$F$45)^4</f>
        <v>0.90878211742754678</v>
      </c>
    </row>
    <row r="281" spans="2:6" x14ac:dyDescent="0.2">
      <c r="B281">
        <f>('Cleaned Data'!B275-'Descriptive Analysis'!$Q$35)^2</f>
        <v>233358422.81848887</v>
      </c>
      <c r="D281">
        <f>(('Cleaned Data'!B275-'Descriptive Analysis'!$Q$35)/'Descriptive Analysis'!$F$45)^3</f>
        <v>0.9347347295141466</v>
      </c>
      <c r="F281">
        <f>(('Cleaned Data'!B275-'Descriptive Analysis'!$Q$35)/'Descriptive Analysis'!$F$45)^4</f>
        <v>0.91394032256105706</v>
      </c>
    </row>
    <row r="282" spans="2:6" x14ac:dyDescent="0.2">
      <c r="B282">
        <f>('Cleaned Data'!B276-'Descriptive Analysis'!$Q$35)^2</f>
        <v>230786944.96483186</v>
      </c>
      <c r="D282">
        <f>(('Cleaned Data'!B276-'Descriptive Analysis'!$Q$35)/'Descriptive Analysis'!$F$45)^3</f>
        <v>0.91932699942068141</v>
      </c>
      <c r="F282">
        <f>(('Cleaned Data'!B276-'Descriptive Analysis'!$Q$35)/'Descriptive Analysis'!$F$45)^4</f>
        <v>0.89390908941845937</v>
      </c>
    </row>
    <row r="283" spans="2:6" x14ac:dyDescent="0.2">
      <c r="B283">
        <f>('Cleaned Data'!B277-'Descriptive Analysis'!$Q$35)^2</f>
        <v>250493091.45554602</v>
      </c>
      <c r="D283">
        <f>(('Cleaned Data'!B277-'Descriptive Analysis'!$Q$35)/'Descriptive Analysis'!$F$45)^3</f>
        <v>1.0395533601882421</v>
      </c>
      <c r="F283">
        <f>(('Cleaned Data'!B277-'Descriptive Analysis'!$Q$35)/'Descriptive Analysis'!$F$45)^4</f>
        <v>1.0530824667296146</v>
      </c>
    </row>
    <row r="284" spans="2:6" x14ac:dyDescent="0.2">
      <c r="B284">
        <f>('Cleaned Data'!B278-'Descriptive Analysis'!$Q$35)^2</f>
        <v>251183622.74191713</v>
      </c>
      <c r="D284">
        <f>(('Cleaned Data'!B278-'Descriptive Analysis'!$Q$35)/'Descriptive Analysis'!$F$45)^3</f>
        <v>1.0438549076234434</v>
      </c>
      <c r="F284">
        <f>(('Cleaned Data'!B278-'Descriptive Analysis'!$Q$35)/'Descriptive Analysis'!$F$45)^4</f>
        <v>1.0588965089385525</v>
      </c>
    </row>
    <row r="285" spans="2:6" x14ac:dyDescent="0.2">
      <c r="B285">
        <f>('Cleaned Data'!B279-'Descriptive Analysis'!$Q$35)^2</f>
        <v>246181545.7348319</v>
      </c>
      <c r="D285">
        <f>(('Cleaned Data'!B279-'Descriptive Analysis'!$Q$35)/'Descriptive Analysis'!$F$45)^3</f>
        <v>1.0128296321969839</v>
      </c>
      <c r="F285">
        <f>(('Cleaned Data'!B279-'Descriptive Analysis'!$Q$35)/'Descriptive Analysis'!$F$45)^4</f>
        <v>1.017142650190642</v>
      </c>
    </row>
    <row r="286" spans="2:6" x14ac:dyDescent="0.2">
      <c r="B286">
        <f>('Cleaned Data'!B280-'Descriptive Analysis'!$Q$35)^2</f>
        <v>274825891.12885213</v>
      </c>
      <c r="D286">
        <f>(('Cleaned Data'!B280-'Descriptive Analysis'!$Q$35)/'Descriptive Analysis'!$F$45)^3</f>
        <v>1.1946470771689504</v>
      </c>
      <c r="F286">
        <f>(('Cleaned Data'!B280-'Descriptive Analysis'!$Q$35)/'Descriptive Analysis'!$F$45)^4</f>
        <v>1.2676114882688374</v>
      </c>
    </row>
    <row r="287" spans="2:6" x14ac:dyDescent="0.2">
      <c r="B287">
        <f>('Cleaned Data'!B281-'Descriptive Analysis'!$Q$35)^2</f>
        <v>227861245.19678375</v>
      </c>
      <c r="D287">
        <f>(('Cleaned Data'!B281-'Descriptive Analysis'!$Q$35)/'Descriptive Analysis'!$F$45)^3</f>
        <v>0.90190097646428291</v>
      </c>
      <c r="F287">
        <f>(('Cleaned Data'!B281-'Descriptive Analysis'!$Q$35)/'Descriptive Analysis'!$F$45)^4</f>
        <v>0.87138847068477165</v>
      </c>
    </row>
    <row r="288" spans="2:6" x14ac:dyDescent="0.2">
      <c r="B288">
        <f>('Cleaned Data'!B282-'Descriptive Analysis'!$Q$35)^2</f>
        <v>271260028.42878586</v>
      </c>
      <c r="D288">
        <f>(('Cleaned Data'!B282-'Descriptive Analysis'!$Q$35)/'Descriptive Analysis'!$F$45)^3</f>
        <v>1.1714718631382475</v>
      </c>
      <c r="F288">
        <f>(('Cleaned Data'!B282-'Descriptive Analysis'!$Q$35)/'Descriptive Analysis'!$F$45)^4</f>
        <v>1.2349304028109189</v>
      </c>
    </row>
    <row r="289" spans="2:6" x14ac:dyDescent="0.2">
      <c r="B289">
        <f>('Cleaned Data'!B283-'Descriptive Analysis'!$Q$35)^2</f>
        <v>269605679.18059921</v>
      </c>
      <c r="D289">
        <f>(('Cleaned Data'!B283-'Descriptive Analysis'!$Q$35)/'Descriptive Analysis'!$F$45)^3</f>
        <v>1.160771434590071</v>
      </c>
      <c r="F289">
        <f>(('Cleaned Data'!B283-'Descriptive Analysis'!$Q$35)/'Descriptive Analysis'!$F$45)^4</f>
        <v>1.2199132526972494</v>
      </c>
    </row>
    <row r="290" spans="2:6" x14ac:dyDescent="0.2">
      <c r="B290">
        <f>('Cleaned Data'!B284-'Descriptive Analysis'!$Q$35)^2</f>
        <v>275306859.71153015</v>
      </c>
      <c r="D290">
        <f>(('Cleaned Data'!B284-'Descriptive Analysis'!$Q$35)/'Descriptive Analysis'!$F$45)^3</f>
        <v>1.1977845492070907</v>
      </c>
      <c r="F290">
        <f>(('Cleaned Data'!B284-'Descriptive Analysis'!$Q$35)/'Descriptive Analysis'!$F$45)^4</f>
        <v>1.2720522256050886</v>
      </c>
    </row>
    <row r="291" spans="2:6" x14ac:dyDescent="0.2">
      <c r="B291">
        <f>('Cleaned Data'!B285-'Descriptive Analysis'!$Q$35)^2</f>
        <v>261361333.36904457</v>
      </c>
      <c r="D291">
        <f>(('Cleaned Data'!B285-'Descriptive Analysis'!$Q$35)/'Descriptive Analysis'!$F$45)^3</f>
        <v>1.1079372479185419</v>
      </c>
      <c r="F291">
        <f>(('Cleaned Data'!B285-'Descriptive Analysis'!$Q$35)/'Descriptive Analysis'!$F$45)^4</f>
        <v>1.1464458616860349</v>
      </c>
    </row>
    <row r="292" spans="2:6" x14ac:dyDescent="0.2">
      <c r="B292">
        <f>('Cleaned Data'!B286-'Descriptive Analysis'!$Q$35)^2</f>
        <v>274358593.90500641</v>
      </c>
      <c r="D292">
        <f>(('Cleaned Data'!B286-'Descriptive Analysis'!$Q$35)/'Descriptive Analysis'!$F$45)^3</f>
        <v>1.1916014149467835</v>
      </c>
      <c r="F292">
        <f>(('Cleaned Data'!B286-'Descriptive Analysis'!$Q$35)/'Descriptive Analysis'!$F$45)^4</f>
        <v>1.2633044142310004</v>
      </c>
    </row>
    <row r="293" spans="2:6" x14ac:dyDescent="0.2">
      <c r="B293">
        <f>('Cleaned Data'!B287-'Descriptive Analysis'!$Q$35)^2</f>
        <v>290561804.76287425</v>
      </c>
      <c r="D293">
        <f>(('Cleaned Data'!B287-'Descriptive Analysis'!$Q$35)/'Descriptive Analysis'!$F$45)^3</f>
        <v>1.2987062906701601</v>
      </c>
      <c r="F293">
        <f>(('Cleaned Data'!B287-'Descriptive Analysis'!$Q$35)/'Descriptive Analysis'!$F$45)^4</f>
        <v>1.416928466755355</v>
      </c>
    </row>
    <row r="294" spans="2:6" x14ac:dyDescent="0.2">
      <c r="B294">
        <f>('Cleaned Data'!B288-'Descriptive Analysis'!$Q$35)^2</f>
        <v>291968082.18262136</v>
      </c>
      <c r="D294">
        <f>(('Cleaned Data'!B288-'Descriptive Analysis'!$Q$35)/'Descriptive Analysis'!$F$45)^3</f>
        <v>1.3081460174149107</v>
      </c>
      <c r="F294">
        <f>(('Cleaned Data'!B288-'Descriptive Analysis'!$Q$35)/'Descriptive Analysis'!$F$45)^4</f>
        <v>1.4306771178934408</v>
      </c>
    </row>
    <row r="295" spans="2:6" x14ac:dyDescent="0.2">
      <c r="B295">
        <f>('Cleaned Data'!B289-'Descriptive Analysis'!$Q$35)^2</f>
        <v>303417155.42417818</v>
      </c>
      <c r="D295">
        <f>(('Cleaned Data'!B289-'Descriptive Analysis'!$Q$35)/'Descriptive Analysis'!$F$45)^3</f>
        <v>1.3858408422074078</v>
      </c>
      <c r="F295">
        <f>(('Cleaned Data'!B289-'Descriptive Analysis'!$Q$35)/'Descriptive Analysis'!$F$45)^4</f>
        <v>1.5450806077386621</v>
      </c>
    </row>
    <row r="296" spans="2:6" x14ac:dyDescent="0.2">
      <c r="B296">
        <f>('Cleaned Data'!B290-'Descriptive Analysis'!$Q$35)^2</f>
        <v>262607649.48167247</v>
      </c>
      <c r="D296">
        <f>(('Cleaned Data'!B290-'Descriptive Analysis'!$Q$35)/'Descriptive Analysis'!$F$45)^3</f>
        <v>1.1158715789457807</v>
      </c>
      <c r="F296">
        <f>(('Cleaned Data'!B290-'Descriptive Analysis'!$Q$35)/'Descriptive Analysis'!$F$45)^4</f>
        <v>1.1574057130798918</v>
      </c>
    </row>
    <row r="297" spans="2:6" x14ac:dyDescent="0.2">
      <c r="B297">
        <f>('Cleaned Data'!B291-'Descriptive Analysis'!$Q$35)^2</f>
        <v>257897054.80781087</v>
      </c>
      <c r="D297">
        <f>(('Cleaned Data'!B291-'Descriptive Analysis'!$Q$35)/'Descriptive Analysis'!$F$45)^3</f>
        <v>1.0859822611332426</v>
      </c>
      <c r="F297">
        <f>(('Cleaned Data'!B291-'Descriptive Analysis'!$Q$35)/'Descriptive Analysis'!$F$45)^4</f>
        <v>1.1162555773056499</v>
      </c>
    </row>
    <row r="298" spans="2:6" x14ac:dyDescent="0.2">
      <c r="B298">
        <f>('Cleaned Data'!B292-'Descriptive Analysis'!$Q$35)^2</f>
        <v>250382314.89076167</v>
      </c>
      <c r="D298">
        <f>(('Cleaned Data'!B292-'Descriptive Analysis'!$Q$35)/'Descriptive Analysis'!$F$45)^3</f>
        <v>1.0388638476541956</v>
      </c>
      <c r="F298">
        <f>(('Cleaned Data'!B292-'Descriptive Analysis'!$Q$35)/'Descriptive Analysis'!$F$45)^4</f>
        <v>1.0521512549137035</v>
      </c>
    </row>
    <row r="299" spans="2:6" x14ac:dyDescent="0.2">
      <c r="B299">
        <f>('Cleaned Data'!B293-'Descriptive Analysis'!$Q$35)^2</f>
        <v>245739281.6509864</v>
      </c>
      <c r="D299">
        <f>(('Cleaned Data'!B293-'Descriptive Analysis'!$Q$35)/'Descriptive Analysis'!$F$45)^3</f>
        <v>1.0101015422744746</v>
      </c>
      <c r="F299">
        <f>(('Cleaned Data'!B293-'Descriptive Analysis'!$Q$35)/'Descriptive Analysis'!$F$45)^4</f>
        <v>1.0134913481558756</v>
      </c>
    </row>
    <row r="300" spans="2:6" x14ac:dyDescent="0.2">
      <c r="B300">
        <f>('Cleaned Data'!B294-'Descriptive Analysis'!$Q$35)^2</f>
        <v>274511001.78158033</v>
      </c>
      <c r="D300">
        <f>(('Cleaned Data'!B294-'Descriptive Analysis'!$Q$35)/'Descriptive Analysis'!$F$45)^3</f>
        <v>1.1925944656349909</v>
      </c>
      <c r="F300">
        <f>(('Cleaned Data'!B294-'Descriptive Analysis'!$Q$35)/'Descriptive Analysis'!$F$45)^4</f>
        <v>1.264708350724401</v>
      </c>
    </row>
    <row r="301" spans="2:6" x14ac:dyDescent="0.2">
      <c r="B301">
        <f>('Cleaned Data'!B295-'Descriptive Analysis'!$Q$35)^2</f>
        <v>262277167.98144376</v>
      </c>
      <c r="D301">
        <f>(('Cleaned Data'!B295-'Descriptive Analysis'!$Q$35)/'Descriptive Analysis'!$F$45)^3</f>
        <v>1.1137658204065479</v>
      </c>
      <c r="F301">
        <f>(('Cleaned Data'!B295-'Descriptive Analysis'!$Q$35)/'Descriptive Analysis'!$F$45)^4</f>
        <v>1.154494446056491</v>
      </c>
    </row>
    <row r="302" spans="2:6" x14ac:dyDescent="0.2">
      <c r="B302">
        <f>('Cleaned Data'!B296-'Descriptive Analysis'!$Q$35)^2</f>
        <v>259131873.89573067</v>
      </c>
      <c r="D302">
        <f>(('Cleaned Data'!B296-'Descriptive Analysis'!$Q$35)/'Descriptive Analysis'!$F$45)^3</f>
        <v>1.0937911649121512</v>
      </c>
      <c r="F302">
        <f>(('Cleaned Data'!B296-'Descriptive Analysis'!$Q$35)/'Descriptive Analysis'!$F$45)^4</f>
        <v>1.1269705003035668</v>
      </c>
    </row>
    <row r="303" spans="2:6" x14ac:dyDescent="0.2">
      <c r="B303">
        <f>('Cleaned Data'!B297-'Descriptive Analysis'!$Q$35)^2</f>
        <v>271059131.96159035</v>
      </c>
      <c r="D303">
        <f>(('Cleaned Data'!B297-'Descriptive Analysis'!$Q$35)/'Descriptive Analysis'!$F$45)^3</f>
        <v>1.1701707076728731</v>
      </c>
      <c r="F303">
        <f>(('Cleaned Data'!B297-'Descriptive Analysis'!$Q$35)/'Descriptive Analysis'!$F$45)^4</f>
        <v>1.2331018895050097</v>
      </c>
    </row>
    <row r="304" spans="2:6" x14ac:dyDescent="0.2">
      <c r="B304">
        <f>('Cleaned Data'!B298-'Descriptive Analysis'!$Q$35)^2</f>
        <v>263431517.4575361</v>
      </c>
      <c r="D304">
        <f>(('Cleaned Data'!B298-'Descriptive Analysis'!$Q$35)/'Descriptive Analysis'!$F$45)^3</f>
        <v>1.121126861087359</v>
      </c>
      <c r="F304">
        <f>(('Cleaned Data'!B298-'Descriptive Analysis'!$Q$35)/'Descriptive Analysis'!$F$45)^4</f>
        <v>1.1646792656167164</v>
      </c>
    </row>
    <row r="305" spans="2:6" x14ac:dyDescent="0.2">
      <c r="B305">
        <f>('Cleaned Data'!B299-'Descriptive Analysis'!$Q$35)^2</f>
        <v>261652414.49277577</v>
      </c>
      <c r="D305">
        <f>(('Cleaned Data'!B299-'Descriptive Analysis'!$Q$35)/'Descriptive Analysis'!$F$45)^3</f>
        <v>1.1097886468489799</v>
      </c>
      <c r="F305">
        <f>(('Cleaned Data'!B299-'Descriptive Analysis'!$Q$35)/'Descriptive Analysis'!$F$45)^4</f>
        <v>1.1490009035742088</v>
      </c>
    </row>
    <row r="306" spans="2:6" x14ac:dyDescent="0.2">
      <c r="B306">
        <f>('Cleaned Data'!B300-'Descriptive Analysis'!$Q$35)^2</f>
        <v>280588414.20919901</v>
      </c>
      <c r="D306">
        <f>(('Cleaned Data'!B300-'Descriptive Analysis'!$Q$35)/'Descriptive Analysis'!$F$45)^3</f>
        <v>1.2324172245451166</v>
      </c>
      <c r="F306">
        <f>(('Cleaned Data'!B300-'Descriptive Analysis'!$Q$35)/'Descriptive Analysis'!$F$45)^4</f>
        <v>1.3213271111314038</v>
      </c>
    </row>
    <row r="307" spans="2:6" x14ac:dyDescent="0.2">
      <c r="B307">
        <f>('Cleaned Data'!B301-'Descriptive Analysis'!$Q$35)^2</f>
        <v>268401822.03271759</v>
      </c>
      <c r="D307">
        <f>(('Cleaned Data'!B301-'Descriptive Analysis'!$Q$35)/'Descriptive Analysis'!$F$45)^3</f>
        <v>1.1530054155783358</v>
      </c>
      <c r="F307">
        <f>(('Cleaned Data'!B301-'Descriptive Analysis'!$Q$35)/'Descriptive Analysis'!$F$45)^4</f>
        <v>1.2090431370787924</v>
      </c>
    </row>
    <row r="308" spans="2:6" x14ac:dyDescent="0.2">
      <c r="B308">
        <f>('Cleaned Data'!B302-'Descriptive Analysis'!$Q$35)^2</f>
        <v>273292923.72899044</v>
      </c>
      <c r="D308">
        <f>(('Cleaned Data'!B302-'Descriptive Analysis'!$Q$35)/'Descriptive Analysis'!$F$45)^3</f>
        <v>1.1846654912014285</v>
      </c>
      <c r="F308">
        <f>(('Cleaned Data'!B302-'Descriptive Analysis'!$Q$35)/'Descriptive Analysis'!$F$45)^4</f>
        <v>1.2535095598438464</v>
      </c>
    </row>
    <row r="309" spans="2:6" x14ac:dyDescent="0.2">
      <c r="B309">
        <f>('Cleaned Data'!B303-'Descriptive Analysis'!$Q$35)^2</f>
        <v>264637202.42425022</v>
      </c>
      <c r="D309">
        <f>(('Cleaned Data'!B303-'Descriptive Analysis'!$Q$35)/'Descriptive Analysis'!$F$45)^3</f>
        <v>1.1288324953467526</v>
      </c>
      <c r="F309">
        <f>(('Cleaned Data'!B303-'Descriptive Analysis'!$Q$35)/'Descriptive Analysis'!$F$45)^4</f>
        <v>1.1753647734131956</v>
      </c>
    </row>
    <row r="310" spans="2:6" x14ac:dyDescent="0.2">
      <c r="B310">
        <f>('Cleaned Data'!B304-'Descriptive Analysis'!$Q$35)^2</f>
        <v>260021221.71517295</v>
      </c>
      <c r="D310">
        <f>(('Cleaned Data'!B304-'Descriptive Analysis'!$Q$35)/'Descriptive Analysis'!$F$45)^3</f>
        <v>1.0994268761710952</v>
      </c>
      <c r="F310">
        <f>(('Cleaned Data'!B304-'Descriptive Analysis'!$Q$35)/'Descriptive Analysis'!$F$45)^4</f>
        <v>1.134719363066705</v>
      </c>
    </row>
    <row r="311" spans="2:6" x14ac:dyDescent="0.2">
      <c r="B311">
        <f>('Cleaned Data'!B305-'Descriptive Analysis'!$Q$35)^2</f>
        <v>260721525.13683596</v>
      </c>
      <c r="D311">
        <f>(('Cleaned Data'!B305-'Descriptive Analysis'!$Q$35)/'Descriptive Analysis'!$F$45)^3</f>
        <v>1.1038714205726186</v>
      </c>
      <c r="F311">
        <f>(('Cleaned Data'!B305-'Descriptive Analysis'!$Q$35)/'Descriptive Analysis'!$F$45)^4</f>
        <v>1.1408397707929168</v>
      </c>
    </row>
    <row r="312" spans="2:6" x14ac:dyDescent="0.2">
      <c r="B312">
        <f>('Cleaned Data'!B306-'Descriptive Analysis'!$Q$35)^2</f>
        <v>266707229.21390918</v>
      </c>
      <c r="D312">
        <f>(('Cleaned Data'!B306-'Descriptive Analysis'!$Q$35)/'Descriptive Analysis'!$F$45)^3</f>
        <v>1.1421031753461477</v>
      </c>
      <c r="F312">
        <f>(('Cleaned Data'!B306-'Descriptive Analysis'!$Q$35)/'Descriptive Analysis'!$F$45)^4</f>
        <v>1.1938244027566853</v>
      </c>
    </row>
    <row r="313" spans="2:6" x14ac:dyDescent="0.2">
      <c r="B313">
        <f>('Cleaned Data'!B307-'Descriptive Analysis'!$Q$35)^2</f>
        <v>287335503.97486413</v>
      </c>
      <c r="D313">
        <f>(('Cleaned Data'!B307-'Descriptive Analysis'!$Q$35)/'Descriptive Analysis'!$F$45)^3</f>
        <v>1.2771358486355699</v>
      </c>
      <c r="F313">
        <f>(('Cleaned Data'!B307-'Descriptive Analysis'!$Q$35)/'Descriptive Analysis'!$F$45)^4</f>
        <v>1.3856369652527538</v>
      </c>
    </row>
    <row r="314" spans="2:6" x14ac:dyDescent="0.2">
      <c r="B314">
        <f>('Cleaned Data'!B308-'Descriptive Analysis'!$Q$35)^2</f>
        <v>288407804.06263143</v>
      </c>
      <c r="D314">
        <f>(('Cleaned Data'!B308-'Descriptive Analysis'!$Q$35)/'Descriptive Analysis'!$F$45)^3</f>
        <v>1.284291680817802</v>
      </c>
      <c r="F314">
        <f>(('Cleaned Data'!B308-'Descriptive Analysis'!$Q$35)/'Descriptive Analysis'!$F$45)^4</f>
        <v>1.3959983098365629</v>
      </c>
    </row>
    <row r="315" spans="2:6" x14ac:dyDescent="0.2">
      <c r="B315">
        <f>('Cleaned Data'!B309-'Descriptive Analysis'!$Q$35)^2</f>
        <v>289618230.65872365</v>
      </c>
      <c r="D315">
        <f>(('Cleaned Data'!B309-'Descriptive Analysis'!$Q$35)/'Descriptive Analysis'!$F$45)^3</f>
        <v>1.2923852763460342</v>
      </c>
      <c r="F315">
        <f>(('Cleaned Data'!B309-'Descriptive Analysis'!$Q$35)/'Descriptive Analysis'!$F$45)^4</f>
        <v>1.4077407061570641</v>
      </c>
    </row>
    <row r="316" spans="2:6" x14ac:dyDescent="0.2">
      <c r="B316">
        <f>('Cleaned Data'!B310-'Descriptive Analysis'!$Q$35)^2</f>
        <v>315860815.75210595</v>
      </c>
      <c r="D316">
        <f>(('Cleaned Data'!B310-'Descriptive Analysis'!$Q$35)/'Descriptive Analysis'!$F$45)^3</f>
        <v>1.4719626376875401</v>
      </c>
      <c r="F316">
        <f>(('Cleaned Data'!B310-'Descriptive Analysis'!$Q$35)/'Descriptive Analysis'!$F$45)^4</f>
        <v>1.6744122094714253</v>
      </c>
    </row>
    <row r="317" spans="2:6" x14ac:dyDescent="0.2">
      <c r="B317">
        <f>('Cleaned Data'!B311-'Descriptive Analysis'!$Q$35)^2</f>
        <v>331413779.66532749</v>
      </c>
      <c r="D317">
        <f>(('Cleaned Data'!B311-'Descriptive Analysis'!$Q$35)/'Descriptive Analysis'!$F$45)^3</f>
        <v>1.5820091834600671</v>
      </c>
      <c r="F317">
        <f>(('Cleaned Data'!B311-'Descriptive Analysis'!$Q$35)/'Descriptive Analysis'!$F$45)^4</f>
        <v>1.8433678141826673</v>
      </c>
    </row>
    <row r="318" spans="2:6" x14ac:dyDescent="0.2">
      <c r="B318">
        <f>('Cleaned Data'!B312-'Descriptive Analysis'!$Q$35)^2</f>
        <v>355732550.71533179</v>
      </c>
      <c r="D318">
        <f>(('Cleaned Data'!B312-'Descriptive Analysis'!$Q$35)/'Descriptive Analysis'!$F$45)^3</f>
        <v>1.7592945900153687</v>
      </c>
      <c r="F318">
        <f>(('Cleaned Data'!B312-'Descriptive Analysis'!$Q$35)/'Descriptive Analysis'!$F$45)^4</f>
        <v>2.1238218747981104</v>
      </c>
    </row>
    <row r="319" spans="2:6" x14ac:dyDescent="0.2">
      <c r="B319">
        <f>('Cleaned Data'!B313-'Descriptive Analysis'!$Q$35)^2</f>
        <v>330867861.45910883</v>
      </c>
      <c r="D319">
        <f>(('Cleaned Data'!B313-'Descriptive Analysis'!$Q$35)/'Descriptive Analysis'!$F$45)^3</f>
        <v>1.5781018691957587</v>
      </c>
      <c r="F319">
        <f>(('Cleaned Data'!B313-'Descriptive Analysis'!$Q$35)/'Descriptive Analysis'!$F$45)^4</f>
        <v>1.8372998756716892</v>
      </c>
    </row>
    <row r="320" spans="2:6" x14ac:dyDescent="0.2">
      <c r="B320">
        <f>('Cleaned Data'!B314-'Descriptive Analysis'!$Q$35)^2</f>
        <v>337503691.5043546</v>
      </c>
      <c r="D320">
        <f>(('Cleaned Data'!B314-'Descriptive Analysis'!$Q$35)/'Descriptive Analysis'!$F$45)^3</f>
        <v>1.6258143357147881</v>
      </c>
      <c r="F320">
        <f>(('Cleaned Data'!B314-'Descriptive Analysis'!$Q$35)/'Descriptive Analysis'!$F$45)^4</f>
        <v>1.911736057587107</v>
      </c>
    </row>
    <row r="321" spans="2:6" x14ac:dyDescent="0.2">
      <c r="B321">
        <f>('Cleaned Data'!B315-'Descriptive Analysis'!$Q$35)^2</f>
        <v>324604128.81405365</v>
      </c>
      <c r="D321">
        <f>(('Cleaned Data'!B315-'Descriptive Analysis'!$Q$35)/'Descriptive Analysis'!$F$45)^3</f>
        <v>1.5335015416869608</v>
      </c>
      <c r="F321">
        <f>(('Cleaned Data'!B315-'Descriptive Analysis'!$Q$35)/'Descriptive Analysis'!$F$45)^4</f>
        <v>1.7683936872546215</v>
      </c>
    </row>
    <row r="322" spans="2:6" x14ac:dyDescent="0.2">
      <c r="B322">
        <f>('Cleaned Data'!B316-'Descriptive Analysis'!$Q$35)^2</f>
        <v>303640157.96549791</v>
      </c>
      <c r="D322">
        <f>(('Cleaned Data'!B316-'Descriptive Analysis'!$Q$35)/'Descriptive Analysis'!$F$45)^3</f>
        <v>1.3873689503026294</v>
      </c>
      <c r="F322">
        <f>(('Cleaned Data'!B316-'Descriptive Analysis'!$Q$35)/'Descriptive Analysis'!$F$45)^4</f>
        <v>1.5473526185028557</v>
      </c>
    </row>
    <row r="323" spans="2:6" x14ac:dyDescent="0.2">
      <c r="B323">
        <f>('Cleaned Data'!B317-'Descriptive Analysis'!$Q$35)^2</f>
        <v>345951575.76241881</v>
      </c>
      <c r="D323">
        <f>(('Cleaned Data'!B317-'Descriptive Analysis'!$Q$35)/'Descriptive Analysis'!$F$45)^3</f>
        <v>1.6872371422780559</v>
      </c>
      <c r="F323">
        <f>(('Cleaned Data'!B317-'Descriptive Analysis'!$Q$35)/'Descriptive Analysis'!$F$45)^4</f>
        <v>2.0086372066059055</v>
      </c>
    </row>
    <row r="324" spans="2:6" x14ac:dyDescent="0.2">
      <c r="B324">
        <f>('Cleaned Data'!B318-'Descriptive Analysis'!$Q$35)^2</f>
        <v>345282307.91495639</v>
      </c>
      <c r="D324">
        <f>(('Cleaned Data'!B318-'Descriptive Analysis'!$Q$35)/'Descriptive Analysis'!$F$45)^3</f>
        <v>1.6823433912274615</v>
      </c>
      <c r="F324">
        <f>(('Cleaned Data'!B318-'Descriptive Analysis'!$Q$35)/'Descriptive Analysis'!$F$45)^4</f>
        <v>2.0008730219274651</v>
      </c>
    </row>
    <row r="325" spans="2:6" x14ac:dyDescent="0.2">
      <c r="B325">
        <f>('Cleaned Data'!B319-'Descriptive Analysis'!$Q$35)^2</f>
        <v>348549242.28398168</v>
      </c>
      <c r="D325">
        <f>(('Cleaned Data'!B319-'Descriptive Analysis'!$Q$35)/'Descriptive Analysis'!$F$45)^3</f>
        <v>1.7062763531390512</v>
      </c>
      <c r="F325">
        <f>(('Cleaned Data'!B319-'Descriptive Analysis'!$Q$35)/'Descriptive Analysis'!$F$45)^4</f>
        <v>2.0389151962214904</v>
      </c>
    </row>
    <row r="326" spans="2:6" x14ac:dyDescent="0.2">
      <c r="B326">
        <f>('Cleaned Data'!B320-'Descriptive Analysis'!$Q$35)^2</f>
        <v>354326920.83920127</v>
      </c>
      <c r="D326">
        <f>(('Cleaned Data'!B320-'Descriptive Analysis'!$Q$35)/'Descriptive Analysis'!$F$45)^3</f>
        <v>1.7488774694715812</v>
      </c>
      <c r="F326">
        <f>(('Cleaned Data'!B320-'Descriptive Analysis'!$Q$35)/'Descriptive Analysis'!$F$45)^4</f>
        <v>2.1070710351573982</v>
      </c>
    </row>
    <row r="327" spans="2:6" x14ac:dyDescent="0.2">
      <c r="B327">
        <f>('Cleaned Data'!B321-'Descriptive Analysis'!$Q$35)^2</f>
        <v>315853706.80268955</v>
      </c>
      <c r="D327">
        <f>(('Cleaned Data'!B321-'Descriptive Analysis'!$Q$35)/'Descriptive Analysis'!$F$45)^3</f>
        <v>1.4719129446809958</v>
      </c>
      <c r="F327">
        <f>(('Cleaned Data'!B321-'Descriptive Analysis'!$Q$35)/'Descriptive Analysis'!$F$45)^4</f>
        <v>1.674336839706299</v>
      </c>
    </row>
    <row r="328" spans="2:6" x14ac:dyDescent="0.2">
      <c r="B328">
        <f>('Cleaned Data'!B322-'Descriptive Analysis'!$Q$35)^2</f>
        <v>311398028.41986924</v>
      </c>
      <c r="D328">
        <f>(('Cleaned Data'!B322-'Descriptive Analysis'!$Q$35)/'Descriptive Analysis'!$F$45)^3</f>
        <v>1.4408771209411095</v>
      </c>
      <c r="F328">
        <f>(('Cleaned Data'!B322-'Descriptive Analysis'!$Q$35)/'Descriptive Analysis'!$F$45)^4</f>
        <v>1.6274310358098578</v>
      </c>
    </row>
    <row r="329" spans="2:6" x14ac:dyDescent="0.2">
      <c r="B329">
        <f>('Cleaned Data'!B323-'Descriptive Analysis'!$Q$35)^2</f>
        <v>284157556.94922721</v>
      </c>
      <c r="D329">
        <f>(('Cleaned Data'!B323-'Descriptive Analysis'!$Q$35)/'Descriptive Analysis'!$F$45)^3</f>
        <v>1.2560067488781101</v>
      </c>
      <c r="F329">
        <f>(('Cleaned Data'!B323-'Descriptive Analysis'!$Q$35)/'Descriptive Analysis'!$F$45)^4</f>
        <v>1.3551560157199727</v>
      </c>
    </row>
    <row r="330" spans="2:6" x14ac:dyDescent="0.2">
      <c r="B330">
        <f>('Cleaned Data'!B324-'Descriptive Analysis'!$Q$35)^2</f>
        <v>286932212.41459727</v>
      </c>
      <c r="D330">
        <f>(('Cleaned Data'!B324-'Descriptive Analysis'!$Q$35)/'Descriptive Analysis'!$F$45)^3</f>
        <v>1.2744479942038236</v>
      </c>
      <c r="F330">
        <f>(('Cleaned Data'!B324-'Descriptive Analysis'!$Q$35)/'Descriptive Analysis'!$F$45)^4</f>
        <v>1.3817500558989975</v>
      </c>
    </row>
    <row r="331" spans="2:6" x14ac:dyDescent="0.2">
      <c r="B331">
        <f>('Cleaned Data'!B325-'Descriptive Analysis'!$Q$35)^2</f>
        <v>294519606.39017403</v>
      </c>
      <c r="D331">
        <f>(('Cleaned Data'!B325-'Descriptive Analysis'!$Q$35)/'Descriptive Analysis'!$F$45)^3</f>
        <v>1.3253313609990731</v>
      </c>
      <c r="F331">
        <f>(('Cleaned Data'!B325-'Descriptive Analysis'!$Q$35)/'Descriptive Analysis'!$F$45)^4</f>
        <v>1.4557919031906099</v>
      </c>
    </row>
    <row r="332" spans="2:6" x14ac:dyDescent="0.2">
      <c r="B332">
        <f>('Cleaned Data'!B326-'Descriptive Analysis'!$Q$35)^2</f>
        <v>275974277.1378631</v>
      </c>
      <c r="D332">
        <f>(('Cleaned Data'!B326-'Descriptive Analysis'!$Q$35)/'Descriptive Analysis'!$F$45)^3</f>
        <v>1.2021428128717795</v>
      </c>
      <c r="F332">
        <f>(('Cleaned Data'!B326-'Descriptive Analysis'!$Q$35)/'Descriptive Analysis'!$F$45)^4</f>
        <v>1.2782272908585393</v>
      </c>
    </row>
    <row r="333" spans="2:6" x14ac:dyDescent="0.2">
      <c r="B333">
        <f>('Cleaned Data'!B327-'Descriptive Analysis'!$Q$35)^2</f>
        <v>309343848.49503261</v>
      </c>
      <c r="D333">
        <f>(('Cleaned Data'!B327-'Descriptive Analysis'!$Q$35)/'Descriptive Analysis'!$F$45)^3</f>
        <v>1.4266432434432896</v>
      </c>
      <c r="F333">
        <f>(('Cleaned Data'!B327-'Descriptive Analysis'!$Q$35)/'Descriptive Analysis'!$F$45)^4</f>
        <v>1.6060307091552795</v>
      </c>
    </row>
    <row r="334" spans="2:6" x14ac:dyDescent="0.2">
      <c r="B334">
        <f>('Cleaned Data'!B328-'Descriptive Analysis'!$Q$35)^2</f>
        <v>329835488.8820017</v>
      </c>
      <c r="D334">
        <f>(('Cleaned Data'!B328-'Descriptive Analysis'!$Q$35)/'Descriptive Analysis'!$F$45)^3</f>
        <v>1.5707216529178103</v>
      </c>
      <c r="F334">
        <f>(('Cleaned Data'!B328-'Descriptive Analysis'!$Q$35)/'Descriptive Analysis'!$F$45)^4</f>
        <v>1.825852291493278</v>
      </c>
    </row>
    <row r="335" spans="2:6" x14ac:dyDescent="0.2">
      <c r="B335">
        <f>('Cleaned Data'!B329-'Descriptive Analysis'!$Q$35)^2</f>
        <v>389267909.92893267</v>
      </c>
      <c r="D335">
        <f>(('Cleaned Data'!B329-'Descriptive Analysis'!$Q$35)/'Descriptive Analysis'!$F$45)^3</f>
        <v>2.0138450993845307</v>
      </c>
      <c r="F335">
        <f>(('Cleaned Data'!B329-'Descriptive Analysis'!$Q$35)/'Descriptive Analysis'!$F$45)^4</f>
        <v>2.5431272026315894</v>
      </c>
    </row>
    <row r="336" spans="2:6" x14ac:dyDescent="0.2">
      <c r="B336">
        <f>('Cleaned Data'!B330-'Descriptive Analysis'!$Q$35)^2</f>
        <v>352785068.80887026</v>
      </c>
      <c r="D336">
        <f>(('Cleaned Data'!B330-'Descriptive Analysis'!$Q$35)/'Descriptive Analysis'!$F$45)^3</f>
        <v>1.7374745480821403</v>
      </c>
      <c r="F336">
        <f>(('Cleaned Data'!B330-'Descriptive Analysis'!$Q$35)/'Descriptive Analysis'!$F$45)^4</f>
        <v>2.0887731130325369</v>
      </c>
    </row>
    <row r="337" spans="2:6" x14ac:dyDescent="0.2">
      <c r="B337">
        <f>('Cleaned Data'!B331-'Descriptive Analysis'!$Q$35)^2</f>
        <v>386435923.72379118</v>
      </c>
      <c r="D337">
        <f>(('Cleaned Data'!B331-'Descriptive Analysis'!$Q$35)/'Descriptive Analysis'!$F$45)^3</f>
        <v>1.9919085517218704</v>
      </c>
      <c r="F337">
        <f>(('Cleaned Data'!B331-'Descriptive Analysis'!$Q$35)/'Descriptive Analysis'!$F$45)^4</f>
        <v>2.5062584921381217</v>
      </c>
    </row>
    <row r="338" spans="2:6" x14ac:dyDescent="0.2">
      <c r="B338">
        <f>('Cleaned Data'!B332-'Descriptive Analysis'!$Q$35)^2</f>
        <v>386015357.58002168</v>
      </c>
      <c r="D338">
        <f>(('Cleaned Data'!B332-'Descriptive Analysis'!$Q$35)/'Descriptive Analysis'!$F$45)^3</f>
        <v>1.9886576842064514</v>
      </c>
      <c r="F338">
        <f>(('Cleaned Data'!B332-'Descriptive Analysis'!$Q$35)/'Descriptive Analysis'!$F$45)^4</f>
        <v>2.5008062355858138</v>
      </c>
    </row>
    <row r="339" spans="2:6" x14ac:dyDescent="0.2">
      <c r="B339">
        <f>('Cleaned Data'!B333-'Descriptive Analysis'!$Q$35)^2</f>
        <v>392839279.18036878</v>
      </c>
      <c r="D339">
        <f>(('Cleaned Data'!B333-'Descriptive Analysis'!$Q$35)/'Descriptive Analysis'!$F$45)^3</f>
        <v>2.0416228411129294</v>
      </c>
      <c r="F339">
        <f>(('Cleaned Data'!B333-'Descriptive Analysis'!$Q$35)/'Descriptive Analysis'!$F$45)^4</f>
        <v>2.5900055086643117</v>
      </c>
    </row>
    <row r="340" spans="2:6" x14ac:dyDescent="0.2">
      <c r="B340">
        <f>('Cleaned Data'!B334-'Descriptive Analysis'!$Q$35)^2</f>
        <v>389473127.65375501</v>
      </c>
      <c r="D340">
        <f>(('Cleaned Data'!B334-'Descriptive Analysis'!$Q$35)/'Descriptive Analysis'!$F$45)^3</f>
        <v>2.0154378244570457</v>
      </c>
      <c r="F340">
        <f>(('Cleaned Data'!B334-'Descriptive Analysis'!$Q$35)/'Descriptive Analysis'!$F$45)^4</f>
        <v>2.5458093263500454</v>
      </c>
    </row>
    <row r="341" spans="2:6" x14ac:dyDescent="0.2">
      <c r="B341">
        <f>('Cleaned Data'!B335-'Descriptive Analysis'!$Q$35)^2</f>
        <v>369949584.96605188</v>
      </c>
      <c r="D341">
        <f>(('Cleaned Data'!B335-'Descriptive Analysis'!$Q$35)/'Descriptive Analysis'!$F$45)^3</f>
        <v>1.8658081005335116</v>
      </c>
      <c r="F341">
        <f>(('Cleaned Data'!B335-'Descriptive Analysis'!$Q$35)/'Descriptive Analysis'!$F$45)^4</f>
        <v>2.2969733988798366</v>
      </c>
    </row>
    <row r="342" spans="2:6" x14ac:dyDescent="0.2">
      <c r="B342">
        <f>('Cleaned Data'!B336-'Descriptive Analysis'!$Q$35)^2</f>
        <v>382486948.34270972</v>
      </c>
      <c r="D342">
        <f>(('Cleaned Data'!B336-'Descriptive Analysis'!$Q$35)/'Descriptive Analysis'!$F$45)^3</f>
        <v>1.9614538214453987</v>
      </c>
      <c r="F342">
        <f>(('Cleaned Data'!B336-'Descriptive Analysis'!$Q$35)/'Descriptive Analysis'!$F$45)^4</f>
        <v>2.455297475594274</v>
      </c>
    </row>
    <row r="343" spans="2:6" x14ac:dyDescent="0.2">
      <c r="B343">
        <f>('Cleaned Data'!B337-'Descriptive Analysis'!$Q$35)^2</f>
        <v>360569722.83231455</v>
      </c>
      <c r="D343">
        <f>(('Cleaned Data'!B337-'Descriptive Analysis'!$Q$35)/'Descriptive Analysis'!$F$45)^3</f>
        <v>1.795300044663547</v>
      </c>
      <c r="F343">
        <f>(('Cleaned Data'!B337-'Descriptive Analysis'!$Q$35)/'Descriptive Analysis'!$F$45)^4</f>
        <v>2.1819730836381486</v>
      </c>
    </row>
    <row r="344" spans="2:6" x14ac:dyDescent="0.2">
      <c r="B344">
        <f>('Cleaned Data'!B338-'Descriptive Analysis'!$Q$35)^2</f>
        <v>312379945.18872762</v>
      </c>
      <c r="D344">
        <f>(('Cleaned Data'!B338-'Descriptive Analysis'!$Q$35)/'Descriptive Analysis'!$F$45)^3</f>
        <v>1.4476976657809775</v>
      </c>
      <c r="F344">
        <f>(('Cleaned Data'!B338-'Descriptive Analysis'!$Q$35)/'Descriptive Analysis'!$F$45)^4</f>
        <v>1.6377106209721082</v>
      </c>
    </row>
    <row r="345" spans="2:6" x14ac:dyDescent="0.2">
      <c r="B345">
        <f>('Cleaned Data'!B339-'Descriptive Analysis'!$Q$35)^2</f>
        <v>298905148.30361646</v>
      </c>
      <c r="D345">
        <f>(('Cleaned Data'!B339-'Descriptive Analysis'!$Q$35)/'Descriptive Analysis'!$F$45)^3</f>
        <v>1.3550435415857052</v>
      </c>
      <c r="F345">
        <f>(('Cleaned Data'!B339-'Descriptive Analysis'!$Q$35)/'Descriptive Analysis'!$F$45)^4</f>
        <v>1.4994696072859448</v>
      </c>
    </row>
    <row r="346" spans="2:6" x14ac:dyDescent="0.2">
      <c r="B346">
        <f>('Cleaned Data'!B340-'Descriptive Analysis'!$Q$35)^2</f>
        <v>297841102.33351409</v>
      </c>
      <c r="D346">
        <f>(('Cleaned Data'!B340-'Descriptive Analysis'!$Q$35)/'Descriptive Analysis'!$F$45)^3</f>
        <v>1.3478144354323691</v>
      </c>
      <c r="F346">
        <f>(('Cleaned Data'!B340-'Descriptive Analysis'!$Q$35)/'Descriptive Analysis'!$F$45)^4</f>
        <v>1.4888129507900529</v>
      </c>
    </row>
    <row r="347" spans="2:6" x14ac:dyDescent="0.2">
      <c r="B347">
        <f>('Cleaned Data'!B341-'Descriptive Analysis'!$Q$35)^2</f>
        <v>302216443.39987528</v>
      </c>
      <c r="D347">
        <f>(('Cleaned Data'!B341-'Descriptive Analysis'!$Q$35)/'Descriptive Analysis'!$F$45)^3</f>
        <v>1.3776227087849779</v>
      </c>
      <c r="F347">
        <f>(('Cleaned Data'!B341-'Descriptive Analysis'!$Q$35)/'Descriptive Analysis'!$F$45)^4</f>
        <v>1.5328761160153186</v>
      </c>
    </row>
    <row r="348" spans="2:6" x14ac:dyDescent="0.2">
      <c r="B348">
        <f>('Cleaned Data'!B342-'Descriptive Analysis'!$Q$35)^2</f>
        <v>306991522.24058926</v>
      </c>
      <c r="D348">
        <f>(('Cleaned Data'!B342-'Descriptive Analysis'!$Q$35)/'Descriptive Analysis'!$F$45)^3</f>
        <v>1.4104014023525377</v>
      </c>
      <c r="F348">
        <f>(('Cleaned Data'!B342-'Descriptive Analysis'!$Q$35)/'Descriptive Analysis'!$F$45)^4</f>
        <v>1.5816982768015257</v>
      </c>
    </row>
    <row r="349" spans="2:6" x14ac:dyDescent="0.2">
      <c r="B349">
        <f>('Cleaned Data'!B343-'Descriptive Analysis'!$Q$35)^2</f>
        <v>306672719.69215</v>
      </c>
      <c r="D349">
        <f>(('Cleaned Data'!B343-'Descriptive Analysis'!$Q$35)/'Descriptive Analysis'!$F$45)^3</f>
        <v>1.4082049761945219</v>
      </c>
      <c r="F349">
        <f>(('Cleaned Data'!B343-'Descriptive Analysis'!$Q$35)/'Descriptive Analysis'!$F$45)^4</f>
        <v>1.5784148791819652</v>
      </c>
    </row>
    <row r="350" spans="2:6" x14ac:dyDescent="0.2">
      <c r="B350">
        <f>('Cleaned Data'!B344-'Descriptive Analysis'!$Q$35)^2</f>
        <v>294114732.49461526</v>
      </c>
      <c r="D350">
        <f>(('Cleaned Data'!B344-'Descriptive Analysis'!$Q$35)/'Descriptive Analysis'!$F$45)^3</f>
        <v>1.3225994157999381</v>
      </c>
      <c r="F350">
        <f>(('Cleaned Data'!B344-'Descriptive Analysis'!$Q$35)/'Descriptive Analysis'!$F$45)^4</f>
        <v>1.4517921218791923</v>
      </c>
    </row>
    <row r="351" spans="2:6" x14ac:dyDescent="0.2">
      <c r="B351">
        <f>('Cleaned Data'!B345-'Descriptive Analysis'!$Q$35)^2</f>
        <v>307861187.48820424</v>
      </c>
      <c r="D351">
        <f>(('Cleaned Data'!B345-'Descriptive Analysis'!$Q$35)/'Descriptive Analysis'!$F$45)^3</f>
        <v>1.4163988579875328</v>
      </c>
      <c r="F351">
        <f>(('Cleaned Data'!B345-'Descriptive Analysis'!$Q$35)/'Descriptive Analysis'!$F$45)^4</f>
        <v>1.5906724424968315</v>
      </c>
    </row>
    <row r="352" spans="2:6" x14ac:dyDescent="0.2">
      <c r="B352">
        <f>('Cleaned Data'!B346-'Descriptive Analysis'!$Q$35)^2</f>
        <v>316974352.28574872</v>
      </c>
      <c r="D352">
        <f>(('Cleaned Data'!B346-'Descriptive Analysis'!$Q$35)/'Descriptive Analysis'!$F$45)^3</f>
        <v>1.4797533853125204</v>
      </c>
      <c r="F352">
        <f>(('Cleaned Data'!B346-'Descriptive Analysis'!$Q$35)/'Descriptive Analysis'!$F$45)^4</f>
        <v>1.6862389740766834</v>
      </c>
    </row>
    <row r="353" spans="2:6" x14ac:dyDescent="0.2">
      <c r="B353">
        <f>('Cleaned Data'!B347-'Descriptive Analysis'!$Q$35)^2</f>
        <v>317601354.8743788</v>
      </c>
      <c r="D353">
        <f>(('Cleaned Data'!B347-'Descriptive Analysis'!$Q$35)/'Descriptive Analysis'!$F$45)^3</f>
        <v>1.4841461754558933</v>
      </c>
      <c r="F353">
        <f>(('Cleaned Data'!B347-'Descriptive Analysis'!$Q$35)/'Descriptive Analysis'!$F$45)^4</f>
        <v>1.6929166240877329</v>
      </c>
    </row>
    <row r="354" spans="2:6" x14ac:dyDescent="0.2">
      <c r="B354">
        <f>('Cleaned Data'!B348-'Descriptive Analysis'!$Q$35)^2</f>
        <v>301966160.26089019</v>
      </c>
      <c r="D354">
        <f>(('Cleaned Data'!B348-'Descriptive Analysis'!$Q$35)/'Descriptive Analysis'!$F$45)^3</f>
        <v>1.3759117280598498</v>
      </c>
      <c r="F354">
        <f>(('Cleaned Data'!B348-'Descriptive Analysis'!$Q$35)/'Descriptive Analysis'!$F$45)^4</f>
        <v>1.53033823833469</v>
      </c>
    </row>
    <row r="355" spans="2:6" x14ac:dyDescent="0.2">
      <c r="B355">
        <f>('Cleaned Data'!B349-'Descriptive Analysis'!$Q$35)^2</f>
        <v>313221807.04926133</v>
      </c>
      <c r="D355">
        <f>(('Cleaned Data'!B349-'Descriptive Analysis'!$Q$35)/'Descriptive Analysis'!$F$45)^3</f>
        <v>1.4535539102641175</v>
      </c>
      <c r="F355">
        <f>(('Cleaned Data'!B349-'Descriptive Analysis'!$Q$35)/'Descriptive Analysis'!$F$45)^4</f>
        <v>1.646549753960437</v>
      </c>
    </row>
    <row r="356" spans="2:6" x14ac:dyDescent="0.2">
      <c r="B356">
        <f>('Cleaned Data'!B350-'Descriptive Analysis'!$Q$35)^2</f>
        <v>275887899.03545195</v>
      </c>
      <c r="D356">
        <f>(('Cleaned Data'!B350-'Descriptive Analysis'!$Q$35)/'Descriptive Analysis'!$F$45)^3</f>
        <v>1.2015784630502535</v>
      </c>
      <c r="F356">
        <f>(('Cleaned Data'!B350-'Descriptive Analysis'!$Q$35)/'Descriptive Analysis'!$F$45)^4</f>
        <v>1.2774272628990411</v>
      </c>
    </row>
    <row r="357" spans="2:6" x14ac:dyDescent="0.2">
      <c r="B357">
        <f>('Cleaned Data'!B351-'Descriptive Analysis'!$Q$35)^2</f>
        <v>271507134.28189522</v>
      </c>
      <c r="D357">
        <f>(('Cleaned Data'!B351-'Descriptive Analysis'!$Q$35)/'Descriptive Analysis'!$F$45)^3</f>
        <v>1.1730729659865466</v>
      </c>
      <c r="F357">
        <f>(('Cleaned Data'!B351-'Descriptive Analysis'!$Q$35)/'Descriptive Analysis'!$F$45)^4</f>
        <v>1.2371813612394655</v>
      </c>
    </row>
    <row r="358" spans="2:6" x14ac:dyDescent="0.2">
      <c r="B358">
        <f>('Cleaned Data'!B352-'Descriptive Analysis'!$Q$35)^2</f>
        <v>300023052.82434052</v>
      </c>
      <c r="D358">
        <f>(('Cleaned Data'!B352-'Descriptive Analysis'!$Q$35)/'Descriptive Analysis'!$F$45)^3</f>
        <v>1.3626524341073076</v>
      </c>
      <c r="F358">
        <f>(('Cleaned Data'!B352-'Descriptive Analysis'!$Q$35)/'Descriptive Analysis'!$F$45)^4</f>
        <v>1.510706606538389</v>
      </c>
    </row>
    <row r="359" spans="2:6" x14ac:dyDescent="0.2">
      <c r="B359">
        <f>('Cleaned Data'!B353-'Descriptive Analysis'!$Q$35)^2</f>
        <v>283022532.62258917</v>
      </c>
      <c r="D359">
        <f>(('Cleaned Data'!B353-'Descriptive Analysis'!$Q$35)/'Descriptive Analysis'!$F$45)^3</f>
        <v>1.2484888755378258</v>
      </c>
      <c r="F359">
        <f>(('Cleaned Data'!B353-'Descriptive Analysis'!$Q$35)/'Descriptive Analysis'!$F$45)^4</f>
        <v>1.3443517060477739</v>
      </c>
    </row>
    <row r="360" spans="2:6" x14ac:dyDescent="0.2">
      <c r="B360">
        <f>('Cleaned Data'!B354-'Descriptive Analysis'!$Q$35)^2</f>
        <v>282571848.45170069</v>
      </c>
      <c r="D360">
        <f>(('Cleaned Data'!B354-'Descriptive Analysis'!$Q$35)/'Descriptive Analysis'!$F$45)^3</f>
        <v>1.245507928532112</v>
      </c>
      <c r="F360">
        <f>(('Cleaned Data'!B354-'Descriptive Analysis'!$Q$35)/'Descriptive Analysis'!$F$45)^4</f>
        <v>1.3400736322895033</v>
      </c>
    </row>
    <row r="361" spans="2:6" x14ac:dyDescent="0.2">
      <c r="B361">
        <f>('Cleaned Data'!B355-'Descriptive Analysis'!$Q$35)^2</f>
        <v>311818156.1001361</v>
      </c>
      <c r="D361">
        <f>(('Cleaned Data'!B355-'Descriptive Analysis'!$Q$35)/'Descriptive Analysis'!$F$45)^3</f>
        <v>1.4437940782181873</v>
      </c>
      <c r="F361">
        <f>(('Cleaned Data'!B355-'Descriptive Analysis'!$Q$35)/'Descriptive Analysis'!$F$45)^4</f>
        <v>1.6318253478820062</v>
      </c>
    </row>
    <row r="362" spans="2:6" x14ac:dyDescent="0.2">
      <c r="B362">
        <f>('Cleaned Data'!B356-'Descriptive Analysis'!$Q$35)^2</f>
        <v>275871289.41191131</v>
      </c>
      <c r="D362">
        <f>(('Cleaned Data'!B356-'Descriptive Analysis'!$Q$35)/'Descriptive Analysis'!$F$45)^3</f>
        <v>1.201469954491486</v>
      </c>
      <c r="F362">
        <f>(('Cleaned Data'!B356-'Descriptive Analysis'!$Q$35)/'Descriptive Analysis'!$F$45)^4</f>
        <v>1.2772734544332329</v>
      </c>
    </row>
    <row r="363" spans="2:6" x14ac:dyDescent="0.2">
      <c r="B363">
        <f>('Cleaned Data'!B357-'Descriptive Analysis'!$Q$35)^2</f>
        <v>304910042.83925527</v>
      </c>
      <c r="D363">
        <f>(('Cleaned Data'!B357-'Descriptive Analysis'!$Q$35)/'Descriptive Analysis'!$F$45)^3</f>
        <v>1.3960814323294037</v>
      </c>
      <c r="F363">
        <f>(('Cleaned Data'!B357-'Descriptive Analysis'!$Q$35)/'Descriptive Analysis'!$F$45)^4</f>
        <v>1.5603223694623314</v>
      </c>
    </row>
    <row r="364" spans="2:6" x14ac:dyDescent="0.2">
      <c r="B364">
        <f>('Cleaned Data'!B358-'Descriptive Analysis'!$Q$35)^2</f>
        <v>291322548.01278579</v>
      </c>
      <c r="D364">
        <f>(('Cleaned Data'!B358-'Descriptive Analysis'!$Q$35)/'Descriptive Analysis'!$F$45)^3</f>
        <v>1.3038099988569831</v>
      </c>
      <c r="F364">
        <f>(('Cleaned Data'!B358-'Descriptive Analysis'!$Q$35)/'Descriptive Analysis'!$F$45)^4</f>
        <v>1.4243577285643378</v>
      </c>
    </row>
    <row r="365" spans="2:6" x14ac:dyDescent="0.2">
      <c r="B365">
        <f>('Cleaned Data'!B359-'Descriptive Analysis'!$Q$35)^2</f>
        <v>299510565.12753826</v>
      </c>
      <c r="D365">
        <f>(('Cleaned Data'!B359-'Descriptive Analysis'!$Q$35)/'Descriptive Analysis'!$F$45)^3</f>
        <v>1.3591624807742662</v>
      </c>
      <c r="F365">
        <f>(('Cleaned Data'!B359-'Descriptive Analysis'!$Q$35)/'Descriptive Analysis'!$F$45)^4</f>
        <v>1.5055499540941411</v>
      </c>
    </row>
    <row r="366" spans="2:6" x14ac:dyDescent="0.2">
      <c r="B366">
        <f>('Cleaned Data'!B360-'Descriptive Analysis'!$Q$35)^2</f>
        <v>264458288.26530337</v>
      </c>
      <c r="D366">
        <f>(('Cleaned Data'!B360-'Descriptive Analysis'!$Q$35)/'Descriptive Analysis'!$F$45)^3</f>
        <v>1.127687928510567</v>
      </c>
      <c r="F366">
        <f>(('Cleaned Data'!B360-'Descriptive Analysis'!$Q$35)/'Descriptive Analysis'!$F$45)^4</f>
        <v>1.1737760450527377</v>
      </c>
    </row>
    <row r="367" spans="2:6" x14ac:dyDescent="0.2">
      <c r="B367">
        <f>('Cleaned Data'!B361-'Descriptive Analysis'!$Q$35)^2</f>
        <v>280209974.41718107</v>
      </c>
      <c r="D367">
        <f>(('Cleaned Data'!B361-'Descriptive Analysis'!$Q$35)/'Descriptive Analysis'!$F$45)^3</f>
        <v>1.2299247565852345</v>
      </c>
      <c r="F367">
        <f>(('Cleaned Data'!B361-'Descriptive Analysis'!$Q$35)/'Descriptive Analysis'!$F$45)^4</f>
        <v>1.3177652709491385</v>
      </c>
    </row>
    <row r="368" spans="2:6" x14ac:dyDescent="0.2">
      <c r="B368">
        <f>('Cleaned Data'!B362-'Descriptive Analysis'!$Q$35)^2</f>
        <v>205973403.76129514</v>
      </c>
      <c r="D368">
        <f>(('Cleaned Data'!B362-'Descriptive Analysis'!$Q$35)/'Descriptive Analysis'!$F$45)^3</f>
        <v>0.7751216661364525</v>
      </c>
      <c r="F368">
        <f>(('Cleaned Data'!B362-'Descriptive Analysis'!$Q$35)/'Descriptive Analysis'!$F$45)^4</f>
        <v>0.71202159983548652</v>
      </c>
    </row>
    <row r="369" spans="2:6" x14ac:dyDescent="0.2">
      <c r="B369">
        <f>('Cleaned Data'!B363-'Descriptive Analysis'!$Q$35)^2</f>
        <v>185787082.85688588</v>
      </c>
      <c r="D369">
        <f>(('Cleaned Data'!B363-'Descriptive Analysis'!$Q$35)/'Descriptive Analysis'!$F$45)^3</f>
        <v>0.66401276928962494</v>
      </c>
      <c r="F369">
        <f>(('Cleaned Data'!B363-'Descriptive Analysis'!$Q$35)/'Descriptive Analysis'!$F$45)^4</f>
        <v>0.57929783869514795</v>
      </c>
    </row>
    <row r="370" spans="2:6" x14ac:dyDescent="0.2">
      <c r="B370">
        <f>('Cleaned Data'!B364-'Descriptive Analysis'!$Q$35)^2</f>
        <v>197328703.38976458</v>
      </c>
      <c r="D370">
        <f>(('Cleaned Data'!B364-'Descriptive Analysis'!$Q$35)/'Descriptive Analysis'!$F$45)^3</f>
        <v>0.72683955019380664</v>
      </c>
      <c r="F370">
        <f>(('Cleaned Data'!B364-'Descriptive Analysis'!$Q$35)/'Descriptive Analysis'!$F$45)^4</f>
        <v>0.65350874161009509</v>
      </c>
    </row>
    <row r="371" spans="2:6" x14ac:dyDescent="0.2">
      <c r="B371">
        <f>('Cleaned Data'!B365-'Descriptive Analysis'!$Q$35)^2</f>
        <v>181227424.01311257</v>
      </c>
      <c r="D371">
        <f>(('Cleaned Data'!B365-'Descriptive Analysis'!$Q$35)/'Descriptive Analysis'!$F$45)^3</f>
        <v>0.63971868181664493</v>
      </c>
      <c r="F371">
        <f>(('Cleaned Data'!B365-'Descriptive Analysis'!$Q$35)/'Descriptive Analysis'!$F$45)^4</f>
        <v>0.55121206078292961</v>
      </c>
    </row>
    <row r="372" spans="2:6" x14ac:dyDescent="0.2">
      <c r="B372">
        <f>('Cleaned Data'!B366-'Descriptive Analysis'!$Q$35)^2</f>
        <v>128651706.01970813</v>
      </c>
      <c r="D372">
        <f>(('Cleaned Data'!B366-'Descriptive Analysis'!$Q$35)/'Descriptive Analysis'!$F$45)^3</f>
        <v>0.38262776598597048</v>
      </c>
      <c r="F372">
        <f>(('Cleaned Data'!B366-'Descriptive Analysis'!$Q$35)/'Descriptive Analysis'!$F$45)^4</f>
        <v>0.27778064124709956</v>
      </c>
    </row>
    <row r="373" spans="2:6" x14ac:dyDescent="0.2">
      <c r="B373">
        <f>('Cleaned Data'!B367-'Descriptive Analysis'!$Q$35)^2</f>
        <v>96337631.632524446</v>
      </c>
      <c r="D373">
        <f>(('Cleaned Data'!B367-'Descriptive Analysis'!$Q$35)/'Descriptive Analysis'!$F$45)^3</f>
        <v>0.24794029049740207</v>
      </c>
      <c r="F373">
        <f>(('Cleaned Data'!B367-'Descriptive Analysis'!$Q$35)/'Descriptive Analysis'!$F$45)^4</f>
        <v>0.15576246362551349</v>
      </c>
    </row>
    <row r="374" spans="2:6" x14ac:dyDescent="0.2">
      <c r="B374">
        <f>('Cleaned Data'!B368-'Descriptive Analysis'!$Q$35)^2</f>
        <v>90333116.399673879</v>
      </c>
      <c r="D374">
        <f>(('Cleaned Data'!B368-'Descriptive Analysis'!$Q$35)/'Descriptive Analysis'!$F$45)^3</f>
        <v>0.22512495935216978</v>
      </c>
      <c r="F374">
        <f>(('Cleaned Data'!B368-'Descriptive Analysis'!$Q$35)/'Descriptive Analysis'!$F$45)^4</f>
        <v>0.13695089134873925</v>
      </c>
    </row>
    <row r="375" spans="2:6" x14ac:dyDescent="0.2">
      <c r="B375">
        <f>('Cleaned Data'!B369-'Descriptive Analysis'!$Q$35)^2</f>
        <v>94273876.436036959</v>
      </c>
      <c r="D375">
        <f>(('Cleaned Data'!B369-'Descriptive Analysis'!$Q$35)/'Descriptive Analysis'!$F$45)^3</f>
        <v>0.24001600642202095</v>
      </c>
      <c r="F375">
        <f>(('Cleaned Data'!B369-'Descriptive Analysis'!$Q$35)/'Descriptive Analysis'!$F$45)^4</f>
        <v>0.14916042327982248</v>
      </c>
    </row>
    <row r="376" spans="2:6" x14ac:dyDescent="0.2">
      <c r="B376">
        <f>('Cleaned Data'!B370-'Descriptive Analysis'!$Q$35)^2</f>
        <v>122289837.04863487</v>
      </c>
      <c r="D376">
        <f>(('Cleaned Data'!B370-'Descriptive Analysis'!$Q$35)/'Descriptive Analysis'!$F$45)^3</f>
        <v>0.35459998023352518</v>
      </c>
      <c r="F376">
        <f>(('Cleaned Data'!B370-'Descriptive Analysis'!$Q$35)/'Descriptive Analysis'!$F$45)^4</f>
        <v>0.25098722067797352</v>
      </c>
    </row>
    <row r="377" spans="2:6" x14ac:dyDescent="0.2">
      <c r="B377">
        <f>('Cleaned Data'!B371-'Descriptive Analysis'!$Q$35)^2</f>
        <v>133297959.27720061</v>
      </c>
      <c r="D377">
        <f>(('Cleaned Data'!B371-'Descriptive Analysis'!$Q$35)/'Descriptive Analysis'!$F$45)^3</f>
        <v>0.40354169010491897</v>
      </c>
      <c r="F377">
        <f>(('Cleaned Data'!B371-'Descriptive Analysis'!$Q$35)/'Descriptive Analysis'!$F$45)^4</f>
        <v>0.29820703047828284</v>
      </c>
    </row>
    <row r="378" spans="2:6" x14ac:dyDescent="0.2">
      <c r="B378">
        <f>('Cleaned Data'!B372-'Descriptive Analysis'!$Q$35)^2</f>
        <v>138242887.08784056</v>
      </c>
      <c r="D378">
        <f>(('Cleaned Data'!B372-'Descriptive Analysis'!$Q$35)/'Descriptive Analysis'!$F$45)^3</f>
        <v>0.42620383212878199</v>
      </c>
      <c r="F378">
        <f>(('Cleaned Data'!B372-'Descriptive Analysis'!$Q$35)/'Descriptive Analysis'!$F$45)^4</f>
        <v>0.3207424682980482</v>
      </c>
    </row>
    <row r="379" spans="2:6" x14ac:dyDescent="0.2">
      <c r="B379">
        <f>('Cleaned Data'!B373-'Descriptive Analysis'!$Q$35)^2</f>
        <v>138673552.8294273</v>
      </c>
      <c r="D379">
        <f>(('Cleaned Data'!B373-'Descriptive Analysis'!$Q$35)/'Descriptive Analysis'!$F$45)^3</f>
        <v>0.42819700088562879</v>
      </c>
      <c r="F379">
        <f>(('Cleaned Data'!B373-'Descriptive Analysis'!$Q$35)/'Descriptive Analysis'!$F$45)^4</f>
        <v>0.32274398833666901</v>
      </c>
    </row>
    <row r="380" spans="2:6" x14ac:dyDescent="0.2">
      <c r="B380">
        <f>('Cleaned Data'!B374-'Descriptive Analysis'!$Q$35)^2</f>
        <v>136767728.16643029</v>
      </c>
      <c r="D380">
        <f>(('Cleaned Data'!B374-'Descriptive Analysis'!$Q$35)/'Descriptive Analysis'!$F$45)^3</f>
        <v>0.41940017471845847</v>
      </c>
      <c r="F380">
        <f>(('Cleaned Data'!B374-'Descriptive Analysis'!$Q$35)/'Descriptive Analysis'!$F$45)^4</f>
        <v>0.31393384753882791</v>
      </c>
    </row>
    <row r="381" spans="2:6" x14ac:dyDescent="0.2">
      <c r="B381">
        <f>('Cleaned Data'!B375-'Descriptive Analysis'!$Q$35)^2</f>
        <v>136938525.15012345</v>
      </c>
      <c r="D381">
        <f>(('Cleaned Data'!B375-'Descriptive Analysis'!$Q$35)/'Descriptive Analysis'!$F$45)^3</f>
        <v>0.42018604699511586</v>
      </c>
      <c r="F381">
        <f>(('Cleaned Data'!B375-'Descriptive Analysis'!$Q$35)/'Descriptive Analysis'!$F$45)^4</f>
        <v>0.31471842493755109</v>
      </c>
    </row>
    <row r="382" spans="2:6" x14ac:dyDescent="0.2">
      <c r="B382">
        <f>('Cleaned Data'!B376-'Descriptive Analysis'!$Q$35)^2</f>
        <v>164174853.55738533</v>
      </c>
      <c r="D382">
        <f>(('Cleaned Data'!B376-'Descriptive Analysis'!$Q$35)/'Descriptive Analysis'!$F$45)^3</f>
        <v>0.55158584670759958</v>
      </c>
      <c r="F382">
        <f>(('Cleaned Data'!B376-'Descriptive Analysis'!$Q$35)/'Descriptive Analysis'!$F$45)^4</f>
        <v>0.45235995474977747</v>
      </c>
    </row>
    <row r="383" spans="2:6" x14ac:dyDescent="0.2">
      <c r="B383">
        <f>('Cleaned Data'!B377-'Descriptive Analysis'!$Q$35)^2</f>
        <v>168736814.60134923</v>
      </c>
      <c r="D383">
        <f>(('Cleaned Data'!B377-'Descriptive Analysis'!$Q$35)/'Descriptive Analysis'!$F$45)^3</f>
        <v>0.57473537263123597</v>
      </c>
      <c r="F383">
        <f>(('Cleaned Data'!B377-'Descriptive Analysis'!$Q$35)/'Descriptive Analysis'!$F$45)^4</f>
        <v>0.47784887662207204</v>
      </c>
    </row>
    <row r="384" spans="2:6" x14ac:dyDescent="0.2">
      <c r="B384">
        <f>('Cleaned Data'!B378-'Descriptive Analysis'!$Q$35)^2</f>
        <v>155704814.90987673</v>
      </c>
      <c r="D384">
        <f>(('Cleaned Data'!B378-'Descriptive Analysis'!$Q$35)/'Descriptive Analysis'!$F$45)^3</f>
        <v>0.5094554605095748</v>
      </c>
      <c r="F384">
        <f>(('Cleaned Data'!B378-'Descriptive Analysis'!$Q$35)/'Descriptive Analysis'!$F$45)^4</f>
        <v>0.40688807518476455</v>
      </c>
    </row>
    <row r="385" spans="2:6" x14ac:dyDescent="0.2">
      <c r="B385">
        <f>('Cleaned Data'!B379-'Descriptive Analysis'!$Q$35)^2</f>
        <v>164911147.66861695</v>
      </c>
      <c r="D385">
        <f>(('Cleaned Data'!B379-'Descriptive Analysis'!$Q$35)/'Descriptive Analysis'!$F$45)^3</f>
        <v>0.55530064604638329</v>
      </c>
      <c r="F385">
        <f>(('Cleaned Data'!B379-'Descriptive Analysis'!$Q$35)/'Descriptive Analysis'!$F$45)^4</f>
        <v>0.45642655621127842</v>
      </c>
    </row>
    <row r="386" spans="2:6" x14ac:dyDescent="0.2">
      <c r="B386">
        <f>('Cleaned Data'!B380-'Descriptive Analysis'!$Q$35)^2</f>
        <v>166574477.97006536</v>
      </c>
      <c r="D386">
        <f>(('Cleaned Data'!B380-'Descriptive Analysis'!$Q$35)/'Descriptive Analysis'!$F$45)^3</f>
        <v>0.56372312264150892</v>
      </c>
      <c r="F386">
        <f>(('Cleaned Data'!B380-'Descriptive Analysis'!$Q$35)/'Descriptive Analysis'!$F$45)^4</f>
        <v>0.46568022767925021</v>
      </c>
    </row>
    <row r="387" spans="2:6" x14ac:dyDescent="0.2">
      <c r="B387">
        <f>('Cleaned Data'!B381-'Descriptive Analysis'!$Q$35)^2</f>
        <v>156594528.22596899</v>
      </c>
      <c r="D387">
        <f>(('Cleaned Data'!B381-'Descriptive Analysis'!$Q$35)/'Descriptive Analysis'!$F$45)^3</f>
        <v>0.51382831370891657</v>
      </c>
      <c r="F387">
        <f>(('Cleaned Data'!B381-'Descriptive Analysis'!$Q$35)/'Descriptive Analysis'!$F$45)^4</f>
        <v>0.41155136104033407</v>
      </c>
    </row>
    <row r="388" spans="2:6" x14ac:dyDescent="0.2">
      <c r="B388">
        <f>('Cleaned Data'!B382-'Descriptive Analysis'!$Q$35)^2</f>
        <v>157230873.08183262</v>
      </c>
      <c r="D388">
        <f>(('Cleaned Data'!B382-'Descriptive Analysis'!$Q$35)/'Descriptive Analysis'!$F$45)^3</f>
        <v>0.51696351860389267</v>
      </c>
      <c r="F388">
        <f>(('Cleaned Data'!B382-'Descriptive Analysis'!$Q$35)/'Descriptive Analysis'!$F$45)^4</f>
        <v>0.41490295583569531</v>
      </c>
    </row>
    <row r="389" spans="2:6" x14ac:dyDescent="0.2">
      <c r="B389">
        <f>('Cleaned Data'!B383-'Descriptive Analysis'!$Q$35)^2</f>
        <v>176463953.02794299</v>
      </c>
      <c r="D389">
        <f>(('Cleaned Data'!B383-'Descriptive Analysis'!$Q$35)/'Descriptive Analysis'!$F$45)^3</f>
        <v>0.61466313017101637</v>
      </c>
      <c r="F389">
        <f>(('Cleaned Data'!B383-'Descriptive Analysis'!$Q$35)/'Descriptive Analysis'!$F$45)^4</f>
        <v>0.52261621991168483</v>
      </c>
    </row>
    <row r="390" spans="2:6" x14ac:dyDescent="0.2">
      <c r="B390">
        <f>('Cleaned Data'!B384-'Descriptive Analysis'!$Q$35)^2</f>
        <v>183176560.2723783</v>
      </c>
      <c r="D390">
        <f>(('Cleaned Data'!B384-'Descriptive Analysis'!$Q$35)/'Descriptive Analysis'!$F$45)^3</f>
        <v>0.65006683050103298</v>
      </c>
      <c r="F390">
        <f>(('Cleaned Data'!B384-'Descriptive Analysis'!$Q$35)/'Descriptive Analysis'!$F$45)^4</f>
        <v>0.56313260805215559</v>
      </c>
    </row>
    <row r="391" spans="2:6" x14ac:dyDescent="0.2">
      <c r="B391">
        <f>('Cleaned Data'!B385-'Descriptive Analysis'!$Q$35)^2</f>
        <v>190395112.36653486</v>
      </c>
      <c r="D391">
        <f>(('Cleaned Data'!B385-'Descriptive Analysis'!$Q$35)/'Descriptive Analysis'!$F$45)^3</f>
        <v>0.68886933207574552</v>
      </c>
      <c r="F391">
        <f>(('Cleaned Data'!B385-'Descriptive Analysis'!$Q$35)/'Descriptive Analysis'!$F$45)^4</f>
        <v>0.60839056122363389</v>
      </c>
    </row>
    <row r="392" spans="2:6" x14ac:dyDescent="0.2">
      <c r="B392">
        <f>('Cleaned Data'!B386-'Descriptive Analysis'!$Q$35)^2</f>
        <v>201275893.07172245</v>
      </c>
      <c r="D392">
        <f>(('Cleaned Data'!B386-'Descriptive Analysis'!$Q$35)/'Descriptive Analysis'!$F$45)^3</f>
        <v>0.74875683708372132</v>
      </c>
      <c r="F392">
        <f>(('Cleaned Data'!B386-'Descriptive Analysis'!$Q$35)/'Descriptive Analysis'!$F$45)^4</f>
        <v>0.67991465388273598</v>
      </c>
    </row>
    <row r="393" spans="2:6" x14ac:dyDescent="0.2">
      <c r="B393">
        <f>('Cleaned Data'!B387-'Descriptive Analysis'!$Q$35)^2</f>
        <v>186338157.98792705</v>
      </c>
      <c r="D393">
        <f>(('Cleaned Data'!B387-'Descriptive Analysis'!$Q$35)/'Descriptive Analysis'!$F$45)^3</f>
        <v>0.66696931607704091</v>
      </c>
      <c r="F393">
        <f>(('Cleaned Data'!B387-'Descriptive Analysis'!$Q$35)/'Descriptive Analysis'!$F$45)^4</f>
        <v>0.58273952131061735</v>
      </c>
    </row>
    <row r="394" spans="2:6" x14ac:dyDescent="0.2">
      <c r="B394">
        <f>('Cleaned Data'!B388-'Descriptive Analysis'!$Q$35)^2</f>
        <v>195414497.05411562</v>
      </c>
      <c r="D394">
        <f>(('Cleaned Data'!B388-'Descriptive Analysis'!$Q$35)/'Descriptive Analysis'!$F$45)^3</f>
        <v>0.71628907366396799</v>
      </c>
      <c r="F394">
        <f>(('Cleaned Data'!B388-'Descriptive Analysis'!$Q$35)/'Descriptive Analysis'!$F$45)^4</f>
        <v>0.64089138723462347</v>
      </c>
    </row>
    <row r="395" spans="2:6" x14ac:dyDescent="0.2">
      <c r="B395">
        <f>('Cleaned Data'!B389-'Descriptive Analysis'!$Q$35)^2</f>
        <v>193799072.74811158</v>
      </c>
      <c r="D395">
        <f>(('Cleaned Data'!B389-'Descriptive Analysis'!$Q$35)/'Descriptive Analysis'!$F$45)^3</f>
        <v>0.70742548268351846</v>
      </c>
      <c r="F395">
        <f>(('Cleaned Data'!B389-'Descriptive Analysis'!$Q$35)/'Descriptive Analysis'!$F$45)^4</f>
        <v>0.63033912772274825</v>
      </c>
    </row>
    <row r="396" spans="2:6" x14ac:dyDescent="0.2">
      <c r="B396">
        <f>('Cleaned Data'!B390-'Descriptive Analysis'!$Q$35)^2</f>
        <v>166081819.31081355</v>
      </c>
      <c r="D396">
        <f>(('Cleaned Data'!B390-'Descriptive Analysis'!$Q$35)/'Descriptive Analysis'!$F$45)^3</f>
        <v>0.56122408168186755</v>
      </c>
      <c r="F396">
        <f>(('Cleaned Data'!B390-'Descriptive Analysis'!$Q$35)/'Descriptive Analysis'!$F$45)^4</f>
        <v>0.462929720729713</v>
      </c>
    </row>
    <row r="397" spans="2:6" x14ac:dyDescent="0.2">
      <c r="B397">
        <f>('Cleaned Data'!B391-'Descriptive Analysis'!$Q$35)^2</f>
        <v>187021311.66495815</v>
      </c>
      <c r="D397">
        <f>(('Cleaned Data'!B391-'Descriptive Analysis'!$Q$35)/'Descriptive Analysis'!$F$45)^3</f>
        <v>0.67064054405137608</v>
      </c>
      <c r="F397">
        <f>(('Cleaned Data'!B391-'Descriptive Analysis'!$Q$35)/'Descriptive Analysis'!$F$45)^4</f>
        <v>0.58702023772542211</v>
      </c>
    </row>
    <row r="398" spans="2:6" x14ac:dyDescent="0.2">
      <c r="B398">
        <f>('Cleaned Data'!B392-'Descriptive Analysis'!$Q$35)^2</f>
        <v>133314123.4301575</v>
      </c>
      <c r="D398">
        <f>(('Cleaned Data'!B392-'Descriptive Analysis'!$Q$35)/'Descriptive Analysis'!$F$45)^3</f>
        <v>0.40361509453716382</v>
      </c>
      <c r="F398">
        <f>(('Cleaned Data'!B392-'Descriptive Analysis'!$Q$35)/'Descriptive Analysis'!$F$45)^4</f>
        <v>0.29827935801188077</v>
      </c>
    </row>
    <row r="399" spans="2:6" x14ac:dyDescent="0.2">
      <c r="B399">
        <f>('Cleaned Data'!B393-'Descriptive Analysis'!$Q$35)^2</f>
        <v>123660483.61825573</v>
      </c>
      <c r="D399">
        <f>(('Cleaned Data'!B393-'Descriptive Analysis'!$Q$35)/'Descriptive Analysis'!$F$45)^3</f>
        <v>0.36057828480497522</v>
      </c>
      <c r="F399">
        <f>(('Cleaned Data'!B393-'Descriptive Analysis'!$Q$35)/'Descriptive Analysis'!$F$45)^4</f>
        <v>0.25664497067959569</v>
      </c>
    </row>
    <row r="400" spans="2:6" x14ac:dyDescent="0.2">
      <c r="B400">
        <f>('Cleaned Data'!B394-'Descriptive Analysis'!$Q$35)^2</f>
        <v>123976501.02680941</v>
      </c>
      <c r="D400">
        <f>(('Cleaned Data'!B394-'Descriptive Analysis'!$Q$35)/'Descriptive Analysis'!$F$45)^3</f>
        <v>0.36196136750903601</v>
      </c>
      <c r="F400">
        <f>(('Cleaned Data'!B394-'Descriptive Analysis'!$Q$35)/'Descriptive Analysis'!$F$45)^4</f>
        <v>0.25795837182709391</v>
      </c>
    </row>
    <row r="401" spans="2:6" x14ac:dyDescent="0.2">
      <c r="B401">
        <f>('Cleaned Data'!B395-'Descriptive Analysis'!$Q$35)^2</f>
        <v>125607463.1637402</v>
      </c>
      <c r="D401">
        <f>(('Cleaned Data'!B395-'Descriptive Analysis'!$Q$35)/'Descriptive Analysis'!$F$45)^3</f>
        <v>0.36912743450739843</v>
      </c>
      <c r="F401">
        <f>(('Cleaned Data'!B395-'Descriptive Analysis'!$Q$35)/'Descriptive Analysis'!$F$45)^4</f>
        <v>0.26479011346930065</v>
      </c>
    </row>
    <row r="402" spans="2:6" x14ac:dyDescent="0.2">
      <c r="B402">
        <f>('Cleaned Data'!B396-'Descriptive Analysis'!$Q$35)^2</f>
        <v>120619118.09987661</v>
      </c>
      <c r="D402">
        <f>(('Cleaned Data'!B396-'Descriptive Analysis'!$Q$35)/'Descriptive Analysis'!$F$45)^3</f>
        <v>0.34735806021576987</v>
      </c>
      <c r="F402">
        <f>(('Cleaned Data'!B396-'Descriptive Analysis'!$Q$35)/'Descriptive Analysis'!$F$45)^4</f>
        <v>0.24417611214021673</v>
      </c>
    </row>
    <row r="403" spans="2:6" x14ac:dyDescent="0.2">
      <c r="B403">
        <f>('Cleaned Data'!B397-'Descriptive Analysis'!$Q$35)^2</f>
        <v>124103466.51517251</v>
      </c>
      <c r="D403">
        <f>(('Cleaned Data'!B397-'Descriptive Analysis'!$Q$35)/'Descriptive Analysis'!$F$45)^3</f>
        <v>0.36251754185117335</v>
      </c>
      <c r="F403">
        <f>(('Cleaned Data'!B397-'Descriptive Analysis'!$Q$35)/'Descriptive Analysis'!$F$45)^4</f>
        <v>0.25848699751183274</v>
      </c>
    </row>
    <row r="404" spans="2:6" x14ac:dyDescent="0.2">
      <c r="B404">
        <f>('Cleaned Data'!B398-'Descriptive Analysis'!$Q$35)^2</f>
        <v>151592079.73909837</v>
      </c>
      <c r="D404">
        <f>(('Cleaned Data'!B398-'Descriptive Analysis'!$Q$35)/'Descriptive Analysis'!$F$45)^3</f>
        <v>0.48940446183356839</v>
      </c>
      <c r="F404">
        <f>(('Cleaned Data'!B398-'Descriptive Analysis'!$Q$35)/'Descriptive Analysis'!$F$45)^4</f>
        <v>0.38567714114209306</v>
      </c>
    </row>
    <row r="405" spans="2:6" x14ac:dyDescent="0.2">
      <c r="B405">
        <f>('Cleaned Data'!B399-'Descriptive Analysis'!$Q$35)^2</f>
        <v>158744213.61612353</v>
      </c>
      <c r="D405">
        <f>(('Cleaned Data'!B399-'Descriptive Analysis'!$Q$35)/'Descriptive Analysis'!$F$45)^3</f>
        <v>0.52444507732959622</v>
      </c>
      <c r="F405">
        <f>(('Cleaned Data'!B399-'Descriptive Analysis'!$Q$35)/'Descriptive Analysis'!$F$45)^4</f>
        <v>0.42292823933518742</v>
      </c>
    </row>
    <row r="406" spans="2:6" x14ac:dyDescent="0.2">
      <c r="B406">
        <f>('Cleaned Data'!B400-'Descriptive Analysis'!$Q$35)^2</f>
        <v>146639349.43102214</v>
      </c>
      <c r="D406">
        <f>(('Cleaned Data'!B400-'Descriptive Analysis'!$Q$35)/'Descriptive Analysis'!$F$45)^3</f>
        <v>0.46561712552742041</v>
      </c>
      <c r="F406">
        <f>(('Cleaned Data'!B400-'Descriptive Analysis'!$Q$35)/'Descriptive Analysis'!$F$45)^4</f>
        <v>0.36088757268972299</v>
      </c>
    </row>
    <row r="407" spans="2:6" x14ac:dyDescent="0.2">
      <c r="B407">
        <f>('Cleaned Data'!B401-'Descriptive Analysis'!$Q$35)^2</f>
        <v>150888635.65257481</v>
      </c>
      <c r="D407">
        <f>(('Cleaned Data'!B401-'Descriptive Analysis'!$Q$35)/'Descriptive Analysis'!$F$45)^3</f>
        <v>0.4860018864961777</v>
      </c>
      <c r="F407">
        <f>(('Cleaned Data'!B401-'Descriptive Analysis'!$Q$35)/'Descriptive Analysis'!$F$45)^4</f>
        <v>0.38210607288438569</v>
      </c>
    </row>
    <row r="408" spans="2:6" x14ac:dyDescent="0.2">
      <c r="B408">
        <f>('Cleaned Data'!B402-'Descriptive Analysis'!$Q$35)^2</f>
        <v>160566241.69068116</v>
      </c>
      <c r="D408">
        <f>(('Cleaned Data'!B402-'Descriptive Analysis'!$Q$35)/'Descriptive Analysis'!$F$45)^3</f>
        <v>0.53350011921681451</v>
      </c>
      <c r="F408">
        <f>(('Cleaned Data'!B402-'Descriptive Analysis'!$Q$35)/'Descriptive Analysis'!$F$45)^4</f>
        <v>0.43269249360559642</v>
      </c>
    </row>
    <row r="409" spans="2:6" x14ac:dyDescent="0.2">
      <c r="B409">
        <f>('Cleaned Data'!B403-'Descriptive Analysis'!$Q$35)^2</f>
        <v>163299608.96720678</v>
      </c>
      <c r="D409">
        <f>(('Cleaned Data'!B403-'Descriptive Analysis'!$Q$35)/'Descriptive Analysis'!$F$45)^3</f>
        <v>0.54718083117952354</v>
      </c>
      <c r="F409">
        <f>(('Cleaned Data'!B403-'Descriptive Analysis'!$Q$35)/'Descriptive Analysis'!$F$45)^4</f>
        <v>0.44754959286235685</v>
      </c>
    </row>
    <row r="410" spans="2:6" x14ac:dyDescent="0.2">
      <c r="B410">
        <f>('Cleaned Data'!B404-'Descriptive Analysis'!$Q$35)^2</f>
        <v>163207614.03771424</v>
      </c>
      <c r="D410">
        <f>(('Cleaned Data'!B404-'Descriptive Analysis'!$Q$35)/'Descriptive Analysis'!$F$45)^3</f>
        <v>0.54671851434817331</v>
      </c>
      <c r="F410">
        <f>(('Cleaned Data'!B404-'Descriptive Analysis'!$Q$35)/'Descriptive Analysis'!$F$45)^4</f>
        <v>0.4470454802526273</v>
      </c>
    </row>
    <row r="411" spans="2:6" x14ac:dyDescent="0.2">
      <c r="B411">
        <f>('Cleaned Data'!B405-'Descriptive Analysis'!$Q$35)^2</f>
        <v>170910481.06792492</v>
      </c>
      <c r="D411">
        <f>(('Cleaned Data'!B405-'Descriptive Analysis'!$Q$35)/'Descriptive Analysis'!$F$45)^3</f>
        <v>0.58587666737556632</v>
      </c>
      <c r="F411">
        <f>(('Cleaned Data'!B405-'Descriptive Analysis'!$Q$35)/'Descriptive Analysis'!$F$45)^4</f>
        <v>0.49023946538835933</v>
      </c>
    </row>
    <row r="412" spans="2:6" x14ac:dyDescent="0.2">
      <c r="B412">
        <f>('Cleaned Data'!B406-'Descriptive Analysis'!$Q$35)^2</f>
        <v>155570079.795638</v>
      </c>
      <c r="D412">
        <f>(('Cleaned Data'!B406-'Descriptive Analysis'!$Q$35)/'Descriptive Analysis'!$F$45)^3</f>
        <v>0.50879433752237879</v>
      </c>
      <c r="F412">
        <f>(('Cleaned Data'!B406-'Descriptive Analysis'!$Q$35)/'Descriptive Analysis'!$F$45)^4</f>
        <v>0.40618419981803772</v>
      </c>
    </row>
    <row r="413" spans="2:6" x14ac:dyDescent="0.2">
      <c r="B413">
        <f>('Cleaned Data'!B407-'Descriptive Analysis'!$Q$35)^2</f>
        <v>148349319.46554172</v>
      </c>
      <c r="D413">
        <f>(('Cleaned Data'!B407-'Descriptive Analysis'!$Q$35)/'Descriptive Analysis'!$F$45)^3</f>
        <v>0.47378520543489666</v>
      </c>
      <c r="F413">
        <f>(('Cleaned Data'!B407-'Descriptive Analysis'!$Q$35)/'Descriptive Analysis'!$F$45)^4</f>
        <v>0.36935330849091219</v>
      </c>
    </row>
    <row r="414" spans="2:6" x14ac:dyDescent="0.2">
      <c r="B414">
        <f>('Cleaned Data'!B408-'Descriptive Analysis'!$Q$35)^2</f>
        <v>171630267.3626591</v>
      </c>
      <c r="D414">
        <f>(('Cleaned Data'!B408-'Descriptive Analysis'!$Q$35)/'Descriptive Analysis'!$F$45)^3</f>
        <v>0.58958167437846487</v>
      </c>
      <c r="F414">
        <f>(('Cleaned Data'!B408-'Descriptive Analysis'!$Q$35)/'Descriptive Analysis'!$F$45)^4</f>
        <v>0.49437742923780542</v>
      </c>
    </row>
    <row r="415" spans="2:6" x14ac:dyDescent="0.2">
      <c r="B415">
        <f>('Cleaned Data'!B409-'Descriptive Analysis'!$Q$35)^2</f>
        <v>153154820.45934117</v>
      </c>
      <c r="D415">
        <f>(('Cleaned Data'!B409-'Descriptive Analysis'!$Q$35)/'Descriptive Analysis'!$F$45)^3</f>
        <v>0.49699173150077369</v>
      </c>
      <c r="F415">
        <f>(('Cleaned Data'!B409-'Descriptive Analysis'!$Q$35)/'Descriptive Analysis'!$F$45)^4</f>
        <v>0.39366990721088857</v>
      </c>
    </row>
    <row r="416" spans="2:6" x14ac:dyDescent="0.2">
      <c r="B416">
        <f>('Cleaned Data'!B410-'Descriptive Analysis'!$Q$35)^2</f>
        <v>154312879.91803518</v>
      </c>
      <c r="D416">
        <f>(('Cleaned Data'!B410-'Descriptive Analysis'!$Q$35)/'Descriptive Analysis'!$F$45)^3</f>
        <v>0.50263927741080594</v>
      </c>
      <c r="F416">
        <f>(('Cleaned Data'!B410-'Descriptive Analysis'!$Q$35)/'Descriptive Analysis'!$F$45)^4</f>
        <v>0.39964577849599531</v>
      </c>
    </row>
    <row r="417" spans="2:6" x14ac:dyDescent="0.2">
      <c r="B417">
        <f>('Cleaned Data'!B411-'Descriptive Analysis'!$Q$35)^2</f>
        <v>152860423.41907433</v>
      </c>
      <c r="D417">
        <f>(('Cleaned Data'!B411-'Descriptive Analysis'!$Q$35)/'Descriptive Analysis'!$F$45)^3</f>
        <v>0.49555943024702109</v>
      </c>
      <c r="F417">
        <f>(('Cleaned Data'!B411-'Descriptive Analysis'!$Q$35)/'Descriptive Analysis'!$F$45)^4</f>
        <v>0.39215792257767285</v>
      </c>
    </row>
    <row r="418" spans="2:6" x14ac:dyDescent="0.2">
      <c r="B418">
        <f>('Cleaned Data'!B412-'Descriptive Analysis'!$Q$35)^2</f>
        <v>153828791.49995092</v>
      </c>
      <c r="D418">
        <f>(('Cleaned Data'!B412-'Descriptive Analysis'!$Q$35)/'Descriptive Analysis'!$F$45)^3</f>
        <v>0.50027592066219706</v>
      </c>
      <c r="F418">
        <f>(('Cleaned Data'!B412-'Descriptive Analysis'!$Q$35)/'Descriptive Analysis'!$F$45)^4</f>
        <v>0.39714228767778997</v>
      </c>
    </row>
    <row r="419" spans="2:6" x14ac:dyDescent="0.2">
      <c r="B419">
        <f>('Cleaned Data'!B413-'Descriptive Analysis'!$Q$35)^2</f>
        <v>143524558.06341732</v>
      </c>
      <c r="D419">
        <f>(('Cleaned Data'!B413-'Descriptive Analysis'!$Q$35)/'Descriptive Analysis'!$F$45)^3</f>
        <v>0.4508608080102473</v>
      </c>
      <c r="F419">
        <f>(('Cleaned Data'!B413-'Descriptive Analysis'!$Q$35)/'Descriptive Analysis'!$F$45)^4</f>
        <v>0.34571905193050523</v>
      </c>
    </row>
    <row r="420" spans="2:6" x14ac:dyDescent="0.2">
      <c r="B420">
        <f>('Cleaned Data'!B414-'Descriptive Analysis'!$Q$35)^2</f>
        <v>150385425.28740934</v>
      </c>
      <c r="D420">
        <f>(('Cleaned Data'!B414-'Descriptive Analysis'!$Q$35)/'Descriptive Analysis'!$F$45)^3</f>
        <v>0.48357270582266898</v>
      </c>
      <c r="F420">
        <f>(('Cleaned Data'!B414-'Descriptive Analysis'!$Q$35)/'Descriptive Analysis'!$F$45)^4</f>
        <v>0.37956169157643133</v>
      </c>
    </row>
    <row r="421" spans="2:6" x14ac:dyDescent="0.2">
      <c r="B421">
        <f>('Cleaned Data'!B415-'Descriptive Analysis'!$Q$35)^2</f>
        <v>145334442.28863496</v>
      </c>
      <c r="D421">
        <f>(('Cleaned Data'!B415-'Descriptive Analysis'!$Q$35)/'Descriptive Analysis'!$F$45)^3</f>
        <v>0.45941585610081548</v>
      </c>
      <c r="F421">
        <f>(('Cleaned Data'!B415-'Descriptive Analysis'!$Q$35)/'Descriptive Analysis'!$F$45)^4</f>
        <v>0.35449325286022432</v>
      </c>
    </row>
    <row r="422" spans="2:6" x14ac:dyDescent="0.2">
      <c r="B422">
        <f>('Cleaned Data'!B416-'Descriptive Analysis'!$Q$35)^2</f>
        <v>146976186.00545144</v>
      </c>
      <c r="D422">
        <f>(('Cleaned Data'!B416-'Descriptive Analysis'!$Q$35)/'Descriptive Analysis'!$F$45)^3</f>
        <v>0.4672223587976293</v>
      </c>
      <c r="F422">
        <f>(('Cleaned Data'!B416-'Descriptive Analysis'!$Q$35)/'Descriptive Analysis'!$F$45)^4</f>
        <v>0.36254742386209932</v>
      </c>
    </row>
    <row r="423" spans="2:6" x14ac:dyDescent="0.2">
      <c r="B423">
        <f>('Cleaned Data'!B417-'Descriptive Analysis'!$Q$35)^2</f>
        <v>144597583.66794893</v>
      </c>
      <c r="D423">
        <f>(('Cleaned Data'!B417-'Descriptive Analysis'!$Q$35)/'Descriptive Analysis'!$F$45)^3</f>
        <v>0.45592636925209096</v>
      </c>
      <c r="F423">
        <f>(('Cleaned Data'!B417-'Descriptive Analysis'!$Q$35)/'Descriptive Analysis'!$F$45)^4</f>
        <v>0.35090774040167094</v>
      </c>
    </row>
    <row r="424" spans="2:6" x14ac:dyDescent="0.2">
      <c r="B424">
        <f>('Cleaned Data'!B418-'Descriptive Analysis'!$Q$35)^2</f>
        <v>108761403.3262838</v>
      </c>
      <c r="D424">
        <f>(('Cleaned Data'!B418-'Descriptive Analysis'!$Q$35)/'Descriptive Analysis'!$F$45)^3</f>
        <v>0.29741670744547816</v>
      </c>
      <c r="F424">
        <f>(('Cleaned Data'!B418-'Descriptive Analysis'!$Q$35)/'Descriptive Analysis'!$F$45)^4</f>
        <v>0.19852741235299834</v>
      </c>
    </row>
    <row r="425" spans="2:6" x14ac:dyDescent="0.2">
      <c r="B425">
        <f>('Cleaned Data'!B419-'Descriptive Analysis'!$Q$35)^2</f>
        <v>100365804.73472504</v>
      </c>
      <c r="D425">
        <f>(('Cleaned Data'!B419-'Descriptive Analysis'!$Q$35)/'Descriptive Analysis'!$F$45)^3</f>
        <v>0.26365245177112928</v>
      </c>
      <c r="F425">
        <f>(('Cleaned Data'!B419-'Descriptive Analysis'!$Q$35)/'Descriptive Analysis'!$F$45)^4</f>
        <v>0.16906060510123094</v>
      </c>
    </row>
    <row r="426" spans="2:6" x14ac:dyDescent="0.2">
      <c r="B426">
        <f>('Cleaned Data'!B420-'Descriptive Analysis'!$Q$35)^2</f>
        <v>109930476.19812529</v>
      </c>
      <c r="D426">
        <f>(('Cleaned Data'!B420-'Descriptive Analysis'!$Q$35)/'Descriptive Analysis'!$F$45)^3</f>
        <v>0.3022249549308586</v>
      </c>
      <c r="F426">
        <f>(('Cleaned Data'!B420-'Descriptive Analysis'!$Q$35)/'Descriptive Analysis'!$F$45)^4</f>
        <v>0.20281827998015678</v>
      </c>
    </row>
    <row r="427" spans="2:6" x14ac:dyDescent="0.2">
      <c r="B427">
        <f>('Cleaned Data'!B421-'Descriptive Analysis'!$Q$35)^2</f>
        <v>110920360.27565192</v>
      </c>
      <c r="D427">
        <f>(('Cleaned Data'!B421-'Descriptive Analysis'!$Q$35)/'Descriptive Analysis'!$F$45)^3</f>
        <v>0.30631626993083366</v>
      </c>
      <c r="F427">
        <f>(('Cleaned Data'!B421-'Descriptive Analysis'!$Q$35)/'Descriptive Analysis'!$F$45)^4</f>
        <v>0.20648733533428398</v>
      </c>
    </row>
    <row r="428" spans="2:6" x14ac:dyDescent="0.2">
      <c r="B428">
        <f>('Cleaned Data'!B422-'Descriptive Analysis'!$Q$35)^2</f>
        <v>104601215.02412125</v>
      </c>
      <c r="D428">
        <f>(('Cleaned Data'!B422-'Descriptive Analysis'!$Q$35)/'Descriptive Analysis'!$F$45)^3</f>
        <v>0.28051639657155131</v>
      </c>
      <c r="F428">
        <f>(('Cleaned Data'!B422-'Descriptive Analysis'!$Q$35)/'Descriptive Analysis'!$F$45)^4</f>
        <v>0.18363029641848455</v>
      </c>
    </row>
    <row r="429" spans="2:6" x14ac:dyDescent="0.2">
      <c r="B429">
        <f>('Cleaned Data'!B423-'Descriptive Analysis'!$Q$35)^2</f>
        <v>106211029.43529081</v>
      </c>
      <c r="D429">
        <f>(('Cleaned Data'!B423-'Descriptive Analysis'!$Q$35)/'Descriptive Analysis'!$F$45)^3</f>
        <v>0.28701697632055434</v>
      </c>
      <c r="F429">
        <f>(('Cleaned Data'!B423-'Descriptive Analysis'!$Q$35)/'Descriptive Analysis'!$F$45)^4</f>
        <v>0.18932593626682556</v>
      </c>
    </row>
    <row r="430" spans="2:6" x14ac:dyDescent="0.2">
      <c r="B430">
        <f>('Cleaned Data'!B424-'Descriptive Analysis'!$Q$35)^2</f>
        <v>86019569.285112157</v>
      </c>
      <c r="D430">
        <f>(('Cleaned Data'!B424-'Descriptive Analysis'!$Q$35)/'Descriptive Analysis'!$F$45)^3</f>
        <v>0.20919391758739581</v>
      </c>
      <c r="F430">
        <f>(('Cleaned Data'!B424-'Descriptive Analysis'!$Q$35)/'Descriptive Analysis'!$F$45)^4</f>
        <v>0.12418393125993828</v>
      </c>
    </row>
    <row r="431" spans="2:6" x14ac:dyDescent="0.2">
      <c r="B431">
        <f>('Cleaned Data'!B425-'Descriptive Analysis'!$Q$35)^2</f>
        <v>67223167.119818181</v>
      </c>
      <c r="D431">
        <f>(('Cleaned Data'!B425-'Descriptive Analysis'!$Q$35)/'Descriptive Analysis'!$F$45)^3</f>
        <v>0.14452121772369686</v>
      </c>
      <c r="F431">
        <f>(('Cleaned Data'!B425-'Descriptive Analysis'!$Q$35)/'Descriptive Analysis'!$F$45)^4</f>
        <v>7.5841832218012412E-2</v>
      </c>
    </row>
    <row r="432" spans="2:6" x14ac:dyDescent="0.2">
      <c r="B432">
        <f>('Cleaned Data'!B426-'Descriptive Analysis'!$Q$35)^2</f>
        <v>53143714.222967543</v>
      </c>
      <c r="D432">
        <f>(('Cleaned Data'!B426-'Descriptive Analysis'!$Q$35)/'Descriptive Analysis'!$F$45)^3</f>
        <v>0.10158533419540822</v>
      </c>
      <c r="F432">
        <f>(('Cleaned Data'!B426-'Descriptive Analysis'!$Q$35)/'Descriptive Analysis'!$F$45)^4</f>
        <v>4.739960089263362E-2</v>
      </c>
    </row>
    <row r="433" spans="2:6" x14ac:dyDescent="0.2">
      <c r="B433">
        <f>('Cleaned Data'!B427-'Descriptive Analysis'!$Q$35)^2</f>
        <v>46060295.091685645</v>
      </c>
      <c r="D433">
        <f>(('Cleaned Data'!B427-'Descriptive Analysis'!$Q$35)/'Descriptive Analysis'!$F$45)^3</f>
        <v>8.1967791082449337E-2</v>
      </c>
      <c r="F433">
        <f>(('Cleaned Data'!B427-'Descriptive Analysis'!$Q$35)/'Descriptive Analysis'!$F$45)^4</f>
        <v>3.5606091932029182E-2</v>
      </c>
    </row>
    <row r="434" spans="2:6" x14ac:dyDescent="0.2">
      <c r="B434">
        <f>('Cleaned Data'!B428-'Descriptive Analysis'!$Q$35)^2</f>
        <v>42611827.397643492</v>
      </c>
      <c r="D434">
        <f>(('Cleaned Data'!B428-'Descriptive Analysis'!$Q$35)/'Descriptive Analysis'!$F$45)^3</f>
        <v>7.2937084007541578E-2</v>
      </c>
      <c r="F434">
        <f>(('Cleaned Data'!B428-'Descriptive Analysis'!$Q$35)/'Descriptive Analysis'!$F$45)^4</f>
        <v>3.0474121534199837E-2</v>
      </c>
    </row>
    <row r="435" spans="2:6" x14ac:dyDescent="0.2">
      <c r="B435">
        <f>('Cleaned Data'!B429-'Descriptive Analysis'!$Q$35)^2</f>
        <v>41817866.680979513</v>
      </c>
      <c r="D435">
        <f>(('Cleaned Data'!B429-'Descriptive Analysis'!$Q$35)/'Descriptive Analysis'!$F$45)^3</f>
        <v>7.0908119539952644E-2</v>
      </c>
      <c r="F435">
        <f>(('Cleaned Data'!B429-'Descriptive Analysis'!$Q$35)/'Descriptive Analysis'!$F$45)^4</f>
        <v>2.9349088933193282E-2</v>
      </c>
    </row>
    <row r="436" spans="2:6" x14ac:dyDescent="0.2">
      <c r="B436">
        <f>('Cleaned Data'!B430-'Descriptive Analysis'!$Q$35)^2</f>
        <v>39580122.762929328</v>
      </c>
      <c r="D436">
        <f>(('Cleaned Data'!B430-'Descriptive Analysis'!$Q$35)/'Descriptive Analysis'!$F$45)^3</f>
        <v>6.5293336689075179E-2</v>
      </c>
      <c r="F436">
        <f>(('Cleaned Data'!B430-'Descriptive Analysis'!$Q$35)/'Descriptive Analysis'!$F$45)^4</f>
        <v>2.6292092443337071E-2</v>
      </c>
    </row>
    <row r="437" spans="2:6" x14ac:dyDescent="0.2">
      <c r="B437">
        <f>('Cleaned Data'!B431-'Descriptive Analysis'!$Q$35)^2</f>
        <v>39672028.646622449</v>
      </c>
      <c r="D437">
        <f>(('Cleaned Data'!B431-'Descriptive Analysis'!$Q$35)/'Descriptive Analysis'!$F$45)^3</f>
        <v>6.5520887422702484E-2</v>
      </c>
      <c r="F437">
        <f>(('Cleaned Data'!B431-'Descriptive Analysis'!$Q$35)/'Descriptive Analysis'!$F$45)^4</f>
        <v>2.6414335796057446E-2</v>
      </c>
    </row>
    <row r="438" spans="2:6" x14ac:dyDescent="0.2">
      <c r="B438">
        <f>('Cleaned Data'!B432-'Descriptive Analysis'!$Q$35)^2</f>
        <v>38161179.345083795</v>
      </c>
      <c r="D438">
        <f>(('Cleaned Data'!B432-'Descriptive Analysis'!$Q$35)/'Descriptive Analysis'!$F$45)^3</f>
        <v>6.1813856460579283E-2</v>
      </c>
      <c r="F438">
        <f>(('Cleaned Data'!B432-'Descriptive Analysis'!$Q$35)/'Descriptive Analysis'!$F$45)^4</f>
        <v>2.4440745706105039E-2</v>
      </c>
    </row>
    <row r="439" spans="2:6" x14ac:dyDescent="0.2">
      <c r="B439">
        <f>('Cleaned Data'!B433-'Descriptive Analysis'!$Q$35)^2</f>
        <v>38437191.95499552</v>
      </c>
      <c r="D439">
        <f>(('Cleaned Data'!B433-'Descriptive Analysis'!$Q$35)/'Descriptive Analysis'!$F$45)^3</f>
        <v>6.248569958231999E-2</v>
      </c>
      <c r="F439">
        <f>(('Cleaned Data'!B433-'Descriptive Analysis'!$Q$35)/'Descriptive Analysis'!$F$45)^4</f>
        <v>2.4795574892885162E-2</v>
      </c>
    </row>
    <row r="440" spans="2:6" x14ac:dyDescent="0.2">
      <c r="B440">
        <f>('Cleaned Data'!B434-'Descriptive Analysis'!$Q$35)^2</f>
        <v>36262960.939242274</v>
      </c>
      <c r="D440">
        <f>(('Cleaned Data'!B434-'Descriptive Analysis'!$Q$35)/'Descriptive Analysis'!$F$45)^3</f>
        <v>5.7259565856274751E-2</v>
      </c>
      <c r="F440">
        <f>(('Cleaned Data'!B434-'Descriptive Analysis'!$Q$35)/'Descriptive Analysis'!$F$45)^4</f>
        <v>2.2069749366324262E-2</v>
      </c>
    </row>
    <row r="441" spans="2:6" x14ac:dyDescent="0.2">
      <c r="B441">
        <f>('Cleaned Data'!B435-'Descriptive Analysis'!$Q$35)^2</f>
        <v>36264165.32395038</v>
      </c>
      <c r="D441">
        <f>(('Cleaned Data'!B435-'Descriptive Analysis'!$Q$35)/'Descriptive Analysis'!$F$45)^3</f>
        <v>5.7262418482604445E-2</v>
      </c>
      <c r="F441">
        <f>(('Cleaned Data'!B435-'Descriptive Analysis'!$Q$35)/'Descriptive Analysis'!$F$45)^4</f>
        <v>2.2071215375131174E-2</v>
      </c>
    </row>
    <row r="442" spans="2:6" x14ac:dyDescent="0.2">
      <c r="B442">
        <f>('Cleaned Data'!B436-'Descriptive Analysis'!$Q$35)^2</f>
        <v>35594033.492108874</v>
      </c>
      <c r="D442">
        <f>(('Cleaned Data'!B436-'Descriptive Analysis'!$Q$35)/'Descriptive Analysis'!$F$45)^3</f>
        <v>5.5682530642953108E-2</v>
      </c>
      <c r="F442">
        <f>(('Cleaned Data'!B436-'Descriptive Analysis'!$Q$35)/'Descriptive Analysis'!$F$45)^4</f>
        <v>2.1263036579339596E-2</v>
      </c>
    </row>
    <row r="443" spans="2:6" x14ac:dyDescent="0.2">
      <c r="B443">
        <f>('Cleaned Data'!B437-'Descriptive Analysis'!$Q$35)^2</f>
        <v>34634090.578528129</v>
      </c>
      <c r="D443">
        <f>(('Cleaned Data'!B437-'Descriptive Analysis'!$Q$35)/'Descriptive Analysis'!$F$45)^3</f>
        <v>5.3445216445715711E-2</v>
      </c>
      <c r="F443">
        <f>(('Cleaned Data'!B437-'Descriptive Analysis'!$Q$35)/'Descriptive Analysis'!$F$45)^4</f>
        <v>2.0131607461080604E-2</v>
      </c>
    </row>
    <row r="444" spans="2:6" x14ac:dyDescent="0.2">
      <c r="B444">
        <f>('Cleaned Data'!B438-'Descriptive Analysis'!$Q$35)^2</f>
        <v>35460518.884798937</v>
      </c>
      <c r="D444">
        <f>(('Cleaned Data'!B438-'Descriptive Analysis'!$Q$35)/'Descriptive Analysis'!$F$45)^3</f>
        <v>5.5369523613019327E-2</v>
      </c>
      <c r="F444">
        <f>(('Cleaned Data'!B438-'Descriptive Analysis'!$Q$35)/'Descriptive Analysis'!$F$45)^4</f>
        <v>2.1103818798150386E-2</v>
      </c>
    </row>
    <row r="445" spans="2:6" x14ac:dyDescent="0.2">
      <c r="B445">
        <f>('Cleaned Data'!B439-'Descriptive Analysis'!$Q$35)^2</f>
        <v>35809136.139571264</v>
      </c>
      <c r="D445">
        <f>(('Cleaned Data'!B439-'Descriptive Analysis'!$Q$35)/'Descriptive Analysis'!$F$45)^3</f>
        <v>5.6188045304086817E-2</v>
      </c>
      <c r="F445">
        <f>(('Cleaned Data'!B439-'Descriptive Analysis'!$Q$35)/'Descriptive Analysis'!$F$45)^4</f>
        <v>2.1520807619071866E-2</v>
      </c>
    </row>
    <row r="446" spans="2:6" x14ac:dyDescent="0.2">
      <c r="B446">
        <f>('Cleaned Data'!B440-'Descriptive Analysis'!$Q$35)^2</f>
        <v>34737745.312843062</v>
      </c>
      <c r="D446">
        <f>(('Cleaned Data'!B440-'Descriptive Analysis'!$Q$35)/'Descriptive Analysis'!$F$45)^3</f>
        <v>5.3685326372462379E-2</v>
      </c>
      <c r="F446">
        <f>(('Cleaned Data'!B440-'Descriptive Analysis'!$Q$35)/'Descriptive Analysis'!$F$45)^4</f>
        <v>2.0252289658029037E-2</v>
      </c>
    </row>
    <row r="447" spans="2:6" x14ac:dyDescent="0.2">
      <c r="B447">
        <f>('Cleaned Data'!B441-'Descriptive Analysis'!$Q$35)^2</f>
        <v>36648174.081133924</v>
      </c>
      <c r="D447">
        <f>(('Cleaned Data'!B441-'Descriptive Analysis'!$Q$35)/'Descriptive Analysis'!$F$45)^3</f>
        <v>5.8174367504210733E-2</v>
      </c>
      <c r="F447">
        <f>(('Cleaned Data'!B441-'Descriptive Analysis'!$Q$35)/'Descriptive Analysis'!$F$45)^4</f>
        <v>2.2541123590789691E-2</v>
      </c>
    </row>
    <row r="448" spans="2:6" x14ac:dyDescent="0.2">
      <c r="B448">
        <f>('Cleaned Data'!B442-'Descriptive Analysis'!$Q$35)^2</f>
        <v>39259918.062357612</v>
      </c>
      <c r="D448">
        <f>(('Cleaned Data'!B442-'Descriptive Analysis'!$Q$35)/'Descriptive Analysis'!$F$45)^3</f>
        <v>6.4502602997493039E-2</v>
      </c>
      <c r="F448">
        <f>(('Cleaned Data'!B442-'Descriptive Analysis'!$Q$35)/'Descriptive Analysis'!$F$45)^4</f>
        <v>2.5868405168618248E-2</v>
      </c>
    </row>
    <row r="449" spans="2:6" x14ac:dyDescent="0.2">
      <c r="B449">
        <f>('Cleaned Data'!B443-'Descriptive Analysis'!$Q$35)^2</f>
        <v>38185893.239246279</v>
      </c>
      <c r="D449">
        <f>(('Cleaned Data'!B443-'Descriptive Analysis'!$Q$35)/'Descriptive Analysis'!$F$45)^3</f>
        <v>6.1873913897535771E-2</v>
      </c>
      <c r="F449">
        <f>(('Cleaned Data'!B443-'Descriptive Analysis'!$Q$35)/'Descriptive Analysis'!$F$45)^4</f>
        <v>2.4472412525751403E-2</v>
      </c>
    </row>
    <row r="450" spans="2:6" x14ac:dyDescent="0.2">
      <c r="B450">
        <f>('Cleaned Data'!B444-'Descriptive Analysis'!$Q$35)^2</f>
        <v>38252660.713485017</v>
      </c>
      <c r="D450">
        <f>(('Cleaned Data'!B444-'Descriptive Analysis'!$Q$35)/'Descriptive Analysis'!$F$45)^3</f>
        <v>6.203626325862352E-2</v>
      </c>
      <c r="F450">
        <f>(('Cleaned Data'!B444-'Descriptive Analysis'!$Q$35)/'Descriptive Analysis'!$F$45)^4</f>
        <v>2.4558066651540679E-2</v>
      </c>
    </row>
    <row r="451" spans="2:6" x14ac:dyDescent="0.2">
      <c r="B451">
        <f>('Cleaned Data'!B445-'Descriptive Analysis'!$Q$35)^2</f>
        <v>37537354.018064722</v>
      </c>
      <c r="D451">
        <f>(('Cleaned Data'!B445-'Descriptive Analysis'!$Q$35)/'Descriptive Analysis'!$F$45)^3</f>
        <v>6.0304350176083925E-2</v>
      </c>
      <c r="F451">
        <f>(('Cleaned Data'!B445-'Descriptive Analysis'!$Q$35)/'Descriptive Analysis'!$F$45)^4</f>
        <v>2.3648205424281289E-2</v>
      </c>
    </row>
    <row r="452" spans="2:6" x14ac:dyDescent="0.2">
      <c r="B452">
        <f>('Cleaned Data'!B446-'Descriptive Analysis'!$Q$35)^2</f>
        <v>38047598.471936338</v>
      </c>
      <c r="D452">
        <f>(('Cleaned Data'!B446-'Descriptive Analysis'!$Q$35)/'Descriptive Analysis'!$F$45)^3</f>
        <v>6.1538092771686446E-2</v>
      </c>
      <c r="F452">
        <f>(('Cleaned Data'!B446-'Descriptive Analysis'!$Q$35)/'Descriptive Analysis'!$F$45)^4</f>
        <v>2.4295473986773102E-2</v>
      </c>
    </row>
    <row r="453" spans="2:6" x14ac:dyDescent="0.2">
      <c r="B453">
        <f>('Cleaned Data'!B447-'Descriptive Analysis'!$Q$35)^2</f>
        <v>38185893.239246279</v>
      </c>
      <c r="D453">
        <f>(('Cleaned Data'!B447-'Descriptive Analysis'!$Q$35)/'Descriptive Analysis'!$F$45)^3</f>
        <v>6.1873913897535771E-2</v>
      </c>
      <c r="F453">
        <f>(('Cleaned Data'!B447-'Descriptive Analysis'!$Q$35)/'Descriptive Analysis'!$F$45)^4</f>
        <v>2.4472412525751403E-2</v>
      </c>
    </row>
    <row r="454" spans="2:6" x14ac:dyDescent="0.2">
      <c r="B454">
        <f>('Cleaned Data'!B448-'Descriptive Analysis'!$Q$35)^2</f>
        <v>39068419.482014589</v>
      </c>
      <c r="D454">
        <f>(('Cleaned Data'!B448-'Descriptive Analysis'!$Q$35)/'Descriptive Analysis'!$F$45)^3</f>
        <v>6.4031241262272595E-2</v>
      </c>
      <c r="F454">
        <f>(('Cleaned Data'!B448-'Descriptive Analysis'!$Q$35)/'Descriptive Analysis'!$F$45)^4</f>
        <v>2.5616663361976794E-2</v>
      </c>
    </row>
    <row r="455" spans="2:6" x14ac:dyDescent="0.2">
      <c r="B455">
        <f>('Cleaned Data'!B449-'Descriptive Analysis'!$Q$35)^2</f>
        <v>33512214.65402057</v>
      </c>
      <c r="D455">
        <f>(('Cleaned Data'!B449-'Descriptive Analysis'!$Q$35)/'Descriptive Analysis'!$F$45)^3</f>
        <v>5.0869544785728728E-2</v>
      </c>
      <c r="F455">
        <f>(('Cleaned Data'!B449-'Descriptive Analysis'!$Q$35)/'Descriptive Analysis'!$F$45)^4</f>
        <v>1.884851480539693E-2</v>
      </c>
    </row>
    <row r="456" spans="2:6" x14ac:dyDescent="0.2">
      <c r="B456">
        <f>('Cleaned Data'!B450-'Descriptive Analysis'!$Q$35)^2</f>
        <v>37073163.228977457</v>
      </c>
      <c r="D456">
        <f>(('Cleaned Data'!B450-'Descriptive Analysis'!$Q$35)/'Descriptive Analysis'!$F$45)^3</f>
        <v>5.9189220785513509E-2</v>
      </c>
      <c r="F456">
        <f>(('Cleaned Data'!B450-'Descriptive Analysis'!$Q$35)/'Descriptive Analysis'!$F$45)^4</f>
        <v>2.30669494280018E-2</v>
      </c>
    </row>
    <row r="457" spans="2:6" x14ac:dyDescent="0.2">
      <c r="B457">
        <f>('Cleaned Data'!B451-'Descriptive Analysis'!$Q$35)^2</f>
        <v>37512850.923902236</v>
      </c>
      <c r="D457">
        <f>(('Cleaned Data'!B451-'Descriptive Analysis'!$Q$35)/'Descriptive Analysis'!$F$45)^3</f>
        <v>6.0245312903298716E-2</v>
      </c>
      <c r="F457">
        <f>(('Cleaned Data'!B451-'Descriptive Analysis'!$Q$35)/'Descriptive Analysis'!$F$45)^4</f>
        <v>2.3617342029908051E-2</v>
      </c>
    </row>
    <row r="458" spans="2:6" x14ac:dyDescent="0.2">
      <c r="B458">
        <f>('Cleaned Data'!B452-'Descriptive Analysis'!$Q$35)^2</f>
        <v>35727798.979418769</v>
      </c>
      <c r="D458">
        <f>(('Cleaned Data'!B452-'Descriptive Analysis'!$Q$35)/'Descriptive Analysis'!$F$45)^3</f>
        <v>5.5996715086507859E-2</v>
      </c>
      <c r="F458">
        <f>(('Cleaned Data'!B452-'Descriptive Analysis'!$Q$35)/'Descriptive Analysis'!$F$45)^4</f>
        <v>2.1423153579846182E-2</v>
      </c>
    </row>
    <row r="459" spans="2:6" x14ac:dyDescent="0.2">
      <c r="B459">
        <f>('Cleaned Data'!B453-'Descriptive Analysis'!$Q$35)^2</f>
        <v>44940579.683942407</v>
      </c>
      <c r="D459">
        <f>(('Cleaned Data'!B453-'Descriptive Analysis'!$Q$35)/'Descriptive Analysis'!$F$45)^3</f>
        <v>7.8997102569024077E-2</v>
      </c>
      <c r="F459">
        <f>(('Cleaned Data'!B453-'Descriptive Analysis'!$Q$35)/'Descriptive Analysis'!$F$45)^4</f>
        <v>3.3895981728444435E-2</v>
      </c>
    </row>
    <row r="460" spans="2:6" x14ac:dyDescent="0.2">
      <c r="B460">
        <f>('Cleaned Data'!B454-'Descriptive Analysis'!$Q$35)^2</f>
        <v>51037786.753814101</v>
      </c>
      <c r="D460">
        <f>(('Cleaned Data'!B454-'Descriptive Analysis'!$Q$35)/'Descriptive Analysis'!$F$45)^3</f>
        <v>9.5607267737775795E-2</v>
      </c>
      <c r="F460">
        <f>(('Cleaned Data'!B454-'Descriptive Analysis'!$Q$35)/'Descriptive Analysis'!$F$45)^4</f>
        <v>4.3717421896114397E-2</v>
      </c>
    </row>
    <row r="461" spans="2:6" x14ac:dyDescent="0.2">
      <c r="B461">
        <f>('Cleaned Data'!B455-'Descriptive Analysis'!$Q$35)^2</f>
        <v>50783774.575767919</v>
      </c>
      <c r="D461">
        <f>(('Cleaned Data'!B455-'Descriptive Analysis'!$Q$35)/'Descriptive Analysis'!$F$45)^3</f>
        <v>9.4894408600418728E-2</v>
      </c>
      <c r="F461">
        <f>(('Cleaned Data'!B455-'Descriptive Analysis'!$Q$35)/'Descriptive Analysis'!$F$45)^4</f>
        <v>4.3283346502810661E-2</v>
      </c>
    </row>
    <row r="462" spans="2:6" x14ac:dyDescent="0.2">
      <c r="B462">
        <f>('Cleaned Data'!B456-'Descriptive Analysis'!$Q$35)^2</f>
        <v>43008328.564205222</v>
      </c>
      <c r="D462">
        <f>(('Cleaned Data'!B456-'Descriptive Analysis'!$Q$35)/'Descriptive Analysis'!$F$45)^3</f>
        <v>7.3957462996899315E-2</v>
      </c>
      <c r="F462">
        <f>(('Cleaned Data'!B456-'Descriptive Analysis'!$Q$35)/'Descriptive Analysis'!$F$45)^4</f>
        <v>3.1043880752924538E-2</v>
      </c>
    </row>
    <row r="463" spans="2:6" x14ac:dyDescent="0.2">
      <c r="B463">
        <f>('Cleaned Data'!B457-'Descriptive Analysis'!$Q$35)^2</f>
        <v>41486140.150991537</v>
      </c>
      <c r="D463">
        <f>(('Cleaned Data'!B457-'Descriptive Analysis'!$Q$35)/'Descriptive Analysis'!$F$45)^3</f>
        <v>7.0066061002954219E-2</v>
      </c>
      <c r="F463">
        <f>(('Cleaned Data'!B457-'Descriptive Analysis'!$Q$35)/'Descriptive Analysis'!$F$45)^4</f>
        <v>2.8885303639200707E-2</v>
      </c>
    </row>
    <row r="464" spans="2:6" x14ac:dyDescent="0.2">
      <c r="B464">
        <f>('Cleaned Data'!B458-'Descriptive Analysis'!$Q$35)^2</f>
        <v>41923987.367045723</v>
      </c>
      <c r="D464">
        <f>(('Cleaned Data'!B458-'Descriptive Analysis'!$Q$35)/'Descriptive Analysis'!$F$45)^3</f>
        <v>7.1178204701513065E-2</v>
      </c>
      <c r="F464">
        <f>(('Cleaned Data'!B458-'Descriptive Analysis'!$Q$35)/'Descriptive Analysis'!$F$45)^4</f>
        <v>2.9498235581378311E-2</v>
      </c>
    </row>
    <row r="465" spans="2:6" x14ac:dyDescent="0.2">
      <c r="B465">
        <f>('Cleaned Data'!B459-'Descriptive Analysis'!$Q$35)^2</f>
        <v>41904564.996423855</v>
      </c>
      <c r="D465">
        <f>(('Cleaned Data'!B459-'Descriptive Analysis'!$Q$35)/'Descriptive Analysis'!$F$45)^3</f>
        <v>7.1128747716413421E-2</v>
      </c>
      <c r="F465">
        <f>(('Cleaned Data'!B459-'Descriptive Analysis'!$Q$35)/'Descriptive Analysis'!$F$45)^4</f>
        <v>2.9470910272464925E-2</v>
      </c>
    </row>
    <row r="466" spans="2:6" x14ac:dyDescent="0.2">
      <c r="B466">
        <f>('Cleaned Data'!B460-'Descriptive Analysis'!$Q$35)^2</f>
        <v>43209239.70454824</v>
      </c>
      <c r="D466">
        <f>(('Cleaned Data'!B460-'Descriptive Analysis'!$Q$35)/'Descriptive Analysis'!$F$45)^3</f>
        <v>7.4476300336797488E-2</v>
      </c>
      <c r="F466">
        <f>(('Cleaned Data'!B460-'Descriptive Analysis'!$Q$35)/'Descriptive Analysis'!$F$45)^4</f>
        <v>3.1334597911366148E-2</v>
      </c>
    </row>
    <row r="467" spans="2:6" x14ac:dyDescent="0.2">
      <c r="B467">
        <f>('Cleaned Data'!B461-'Descriptive Analysis'!$Q$35)^2</f>
        <v>38227925.219322525</v>
      </c>
      <c r="D467">
        <f>(('Cleaned Data'!B461-'Descriptive Analysis'!$Q$35)/'Descriptive Analysis'!$F$45)^3</f>
        <v>6.1976100795116867E-2</v>
      </c>
      <c r="F467">
        <f>(('Cleaned Data'!B461-'Descriptive Analysis'!$Q$35)/'Descriptive Analysis'!$F$45)^4</f>
        <v>2.452631672868737E-2</v>
      </c>
    </row>
    <row r="468" spans="2:6" x14ac:dyDescent="0.2">
      <c r="B468">
        <f>('Cleaned Data'!B462-'Descriptive Analysis'!$Q$35)^2</f>
        <v>41434628.362666562</v>
      </c>
      <c r="D468">
        <f>(('Cleaned Data'!B462-'Descriptive Analysis'!$Q$35)/'Descriptive Analysis'!$F$45)^3</f>
        <v>6.9935603909434194E-2</v>
      </c>
      <c r="F468">
        <f>(('Cleaned Data'!B462-'Descriptive Analysis'!$Q$35)/'Descriptive Analysis'!$F$45)^4</f>
        <v>2.8813616570431303E-2</v>
      </c>
    </row>
    <row r="469" spans="2:6" x14ac:dyDescent="0.2">
      <c r="B469">
        <f>('Cleaned Data'!B463-'Descriptive Analysis'!$Q$35)^2</f>
        <v>39868787.501089834</v>
      </c>
      <c r="D469">
        <f>(('Cleaned Data'!B463-'Descriptive Analysis'!$Q$35)/'Descriptive Analysis'!$F$45)^3</f>
        <v>6.6008931014798017E-2</v>
      </c>
      <c r="F469">
        <f>(('Cleaned Data'!B463-'Descriptive Analysis'!$Q$35)/'Descriptive Analysis'!$F$45)^4</f>
        <v>2.6676996561225894E-2</v>
      </c>
    </row>
    <row r="470" spans="2:6" x14ac:dyDescent="0.2">
      <c r="B470">
        <f>('Cleaned Data'!B464-'Descriptive Analysis'!$Q$35)^2</f>
        <v>41735134.219659537</v>
      </c>
      <c r="D470">
        <f>(('Cleaned Data'!B464-'Descriptive Analysis'!$Q$35)/'Descriptive Analysis'!$F$45)^3</f>
        <v>7.0697796731466256E-2</v>
      </c>
      <c r="F470">
        <f>(('Cleaned Data'!B464-'Descriptive Analysis'!$Q$35)/'Descriptive Analysis'!$F$45)^4</f>
        <v>2.923307534096576E-2</v>
      </c>
    </row>
    <row r="471" spans="2:6" x14ac:dyDescent="0.2">
      <c r="B471">
        <f>('Cleaned Data'!B465-'Descriptive Analysis'!$Q$35)^2</f>
        <v>38839987.040427841</v>
      </c>
      <c r="D471">
        <f>(('Cleaned Data'!B465-'Descriptive Analysis'!$Q$35)/'Descriptive Analysis'!$F$45)^3</f>
        <v>6.3470478449045728E-2</v>
      </c>
      <c r="F471">
        <f>(('Cleaned Data'!B465-'Descriptive Analysis'!$Q$35)/'Descriptive Analysis'!$F$45)^4</f>
        <v>2.531797865948188E-2</v>
      </c>
    </row>
    <row r="472" spans="2:6" x14ac:dyDescent="0.2">
      <c r="B472">
        <f>('Cleaned Data'!B466-'Descriptive Analysis'!$Q$35)^2</f>
        <v>41490004.825115904</v>
      </c>
      <c r="D472">
        <f>(('Cleaned Data'!B466-'Descriptive Analysis'!$Q$35)/'Descriptive Analysis'!$F$45)^3</f>
        <v>7.0075851819770746E-2</v>
      </c>
      <c r="F472">
        <f>(('Cleaned Data'!B466-'Descriptive Analysis'!$Q$35)/'Descriptive Analysis'!$F$45)^4</f>
        <v>2.8890685556377832E-2</v>
      </c>
    </row>
    <row r="473" spans="2:6" x14ac:dyDescent="0.2">
      <c r="B473">
        <f>('Cleaned Data'!B467-'Descriptive Analysis'!$Q$35)^2</f>
        <v>39938273.660036676</v>
      </c>
      <c r="D473">
        <f>(('Cleaned Data'!B467-'Descriptive Analysis'!$Q$35)/'Descriptive Analysis'!$F$45)^3</f>
        <v>6.6181573774575023E-2</v>
      </c>
      <c r="F473">
        <f>(('Cleaned Data'!B467-'Descriptive Analysis'!$Q$35)/'Descriptive Analysis'!$F$45)^4</f>
        <v>2.6770066729847067E-2</v>
      </c>
    </row>
    <row r="474" spans="2:6" x14ac:dyDescent="0.2">
      <c r="B474">
        <f>('Cleaned Data'!B468-'Descriptive Analysis'!$Q$35)^2</f>
        <v>42400589.974927381</v>
      </c>
      <c r="D474">
        <f>(('Cleaned Data'!B468-'Descriptive Analysis'!$Q$35)/'Descriptive Analysis'!$F$45)^3</f>
        <v>7.2395405816996328E-2</v>
      </c>
      <c r="F474">
        <f>(('Cleaned Data'!B468-'Descriptive Analysis'!$Q$35)/'Descriptive Analysis'!$F$45)^4</f>
        <v>3.0172734820766996E-2</v>
      </c>
    </row>
    <row r="475" spans="2:6" x14ac:dyDescent="0.2">
      <c r="B475">
        <f>('Cleaned Data'!B469-'Descriptive Analysis'!$Q$35)^2</f>
        <v>33501795.311647475</v>
      </c>
      <c r="D475">
        <f>(('Cleaned Data'!B469-'Descriptive Analysis'!$Q$35)/'Descriptive Analysis'!$F$45)^3</f>
        <v>5.0845822718615437E-2</v>
      </c>
      <c r="F475">
        <f>(('Cleaned Data'!B469-'Descriptive Analysis'!$Q$35)/'Descriptive Analysis'!$F$45)^4</f>
        <v>1.8836796176761855E-2</v>
      </c>
    </row>
    <row r="476" spans="2:6" x14ac:dyDescent="0.2">
      <c r="B476">
        <f>('Cleaned Data'!B470-'Descriptive Analysis'!$Q$35)^2</f>
        <v>30906634.164167006</v>
      </c>
      <c r="D476">
        <f>(('Cleaned Data'!B470-'Descriptive Analysis'!$Q$35)/'Descriptive Analysis'!$F$45)^3</f>
        <v>4.5053727180532702E-2</v>
      </c>
      <c r="F476">
        <f>(('Cleaned Data'!B470-'Descriptive Analysis'!$Q$35)/'Descriptive Analysis'!$F$45)^4</f>
        <v>1.6031505185657796E-2</v>
      </c>
    </row>
    <row r="477" spans="2:6" x14ac:dyDescent="0.2">
      <c r="B477">
        <f>('Cleaned Data'!B471-'Descriptive Analysis'!$Q$35)^2</f>
        <v>33330687.374845032</v>
      </c>
      <c r="D477">
        <f>(('Cleaned Data'!B471-'Descriptive Analysis'!$Q$35)/'Descriptive Analysis'!$F$45)^3</f>
        <v>5.045678361836279E-2</v>
      </c>
      <c r="F477">
        <f>(('Cleaned Data'!B471-'Descriptive Analysis'!$Q$35)/'Descriptive Analysis'!$F$45)^4</f>
        <v>1.8644872468615091E-2</v>
      </c>
    </row>
    <row r="478" spans="2:6" x14ac:dyDescent="0.2">
      <c r="B478">
        <f>('Cleaned Data'!B472-'Descriptive Analysis'!$Q$35)^2</f>
        <v>33688430.489655487</v>
      </c>
      <c r="D478">
        <f>(('Cleaned Data'!B472-'Descriptive Analysis'!$Q$35)/'Descriptive Analysis'!$F$45)^3</f>
        <v>5.1271299470162048E-2</v>
      </c>
      <c r="F478">
        <f>(('Cleaned Data'!B472-'Descriptive Analysis'!$Q$35)/'Descriptive Analysis'!$F$45)^4</f>
        <v>1.9047256620967873E-2</v>
      </c>
    </row>
    <row r="479" spans="2:6" x14ac:dyDescent="0.2">
      <c r="B479">
        <f>('Cleaned Data'!B473-'Descriptive Analysis'!$Q$35)^2</f>
        <v>34339289.89678888</v>
      </c>
      <c r="D479">
        <f>(('Cleaned Data'!B473-'Descriptive Analysis'!$Q$35)/'Descriptive Analysis'!$F$45)^3</f>
        <v>5.2764292938023642E-2</v>
      </c>
      <c r="F479">
        <f>(('Cleaned Data'!B473-'Descriptive Analysis'!$Q$35)/'Descriptive Analysis'!$F$45)^4</f>
        <v>1.979035100828571E-2</v>
      </c>
    </row>
    <row r="480" spans="2:6" x14ac:dyDescent="0.2">
      <c r="B480">
        <f>('Cleaned Data'!B474-'Descriptive Analysis'!$Q$35)^2</f>
        <v>35389096.402311474</v>
      </c>
      <c r="D480">
        <f>(('Cleaned Data'!B474-'Descriptive Analysis'!$Q$35)/'Descriptive Analysis'!$F$45)^3</f>
        <v>5.5202324838537771E-2</v>
      </c>
      <c r="F480">
        <f>(('Cleaned Data'!B474-'Descriptive Analysis'!$Q$35)/'Descriptive Analysis'!$F$45)^4</f>
        <v>2.101889228091177E-2</v>
      </c>
    </row>
    <row r="481" spans="2:6" x14ac:dyDescent="0.2">
      <c r="B481">
        <f>('Cleaned Data'!B475-'Descriptive Analysis'!$Q$35)^2</f>
        <v>35659690.551055714</v>
      </c>
      <c r="D481">
        <f>(('Cleaned Data'!B475-'Descriptive Analysis'!$Q$35)/'Descriptive Analysis'!$F$45)^3</f>
        <v>5.5836670379433247E-2</v>
      </c>
      <c r="F481">
        <f>(('Cleaned Data'!B475-'Descriptive Analysis'!$Q$35)/'Descriptive Analysis'!$F$45)^4</f>
        <v>2.1341552887208605E-2</v>
      </c>
    </row>
    <row r="482" spans="2:6" x14ac:dyDescent="0.2">
      <c r="B482">
        <f>('Cleaned Data'!B476-'Descriptive Analysis'!$Q$35)^2</f>
        <v>30919978.100664485</v>
      </c>
      <c r="D482">
        <f>(('Cleaned Data'!B476-'Descriptive Analysis'!$Q$35)/'Descriptive Analysis'!$F$45)^3</f>
        <v>4.5082908243633008E-2</v>
      </c>
      <c r="F482">
        <f>(('Cleaned Data'!B476-'Descriptive Analysis'!$Q$35)/'Descriptive Analysis'!$F$45)^4</f>
        <v>1.6045351375878411E-2</v>
      </c>
    </row>
    <row r="483" spans="2:6" x14ac:dyDescent="0.2">
      <c r="B483">
        <f>('Cleaned Data'!B477-'Descriptive Analysis'!$Q$35)^2</f>
        <v>26254080.060285319</v>
      </c>
      <c r="D483">
        <f>(('Cleaned Data'!B477-'Descriptive Analysis'!$Q$35)/'Descriptive Analysis'!$F$45)^3</f>
        <v>3.5273484648468426E-2</v>
      </c>
      <c r="F483">
        <f>(('Cleaned Data'!B477-'Descriptive Analysis'!$Q$35)/'Descriptive Analysis'!$F$45)^4</f>
        <v>1.1568165343056061E-2</v>
      </c>
    </row>
    <row r="484" spans="2:6" x14ac:dyDescent="0.2">
      <c r="B484">
        <f>('Cleaned Data'!B478-'Descriptive Analysis'!$Q$35)^2</f>
        <v>31746165.19526029</v>
      </c>
      <c r="D484">
        <f>(('Cleaned Data'!B478-'Descriptive Analysis'!$Q$35)/'Descriptive Analysis'!$F$45)^3</f>
        <v>4.6901859930581942E-2</v>
      </c>
      <c r="F484">
        <f>(('Cleaned Data'!B478-'Descriptive Analysis'!$Q$35)/'Descriptive Analysis'!$F$45)^4</f>
        <v>1.6914276292871244E-2</v>
      </c>
    </row>
    <row r="485" spans="2:6" x14ac:dyDescent="0.2">
      <c r="B485">
        <f>('Cleaned Data'!B479-'Descriptive Analysis'!$Q$35)^2</f>
        <v>36564679.616273366</v>
      </c>
      <c r="D485">
        <f>(('Cleaned Data'!B479-'Descriptive Analysis'!$Q$35)/'Descriptive Analysis'!$F$45)^3</f>
        <v>5.7975675336264972E-2</v>
      </c>
      <c r="F485">
        <f>(('Cleaned Data'!B479-'Descriptive Analysis'!$Q$35)/'Descriptive Analysis'!$F$45)^4</f>
        <v>2.2438531023568374E-2</v>
      </c>
    </row>
    <row r="486" spans="2:6" x14ac:dyDescent="0.2">
      <c r="B486">
        <f>('Cleaned Data'!B480-'Descriptive Analysis'!$Q$35)^2</f>
        <v>35831879.229025602</v>
      </c>
      <c r="D486">
        <f>(('Cleaned Data'!B480-'Descriptive Analysis'!$Q$35)/'Descriptive Analysis'!$F$45)^3</f>
        <v>5.6241583008155391E-2</v>
      </c>
      <c r="F486">
        <f>(('Cleaned Data'!B480-'Descriptive Analysis'!$Q$35)/'Descriptive Analysis'!$F$45)^4</f>
        <v>2.1548152879816023E-2</v>
      </c>
    </row>
    <row r="487" spans="2:6" x14ac:dyDescent="0.2">
      <c r="B487">
        <f>('Cleaned Data'!B481-'Descriptive Analysis'!$Q$35)^2</f>
        <v>36467993.639623418</v>
      </c>
      <c r="D487">
        <f>(('Cleaned Data'!B481-'Descriptive Analysis'!$Q$35)/'Descriptive Analysis'!$F$45)^3</f>
        <v>5.7745874568967202E-2</v>
      </c>
      <c r="F487">
        <f>(('Cleaned Data'!B481-'Descriptive Analysis'!$Q$35)/'Descriptive Analysis'!$F$45)^4</f>
        <v>2.2320021960946314E-2</v>
      </c>
    </row>
    <row r="488" spans="2:6" x14ac:dyDescent="0.2">
      <c r="B488">
        <f>('Cleaned Data'!B482-'Descriptive Analysis'!$Q$35)^2</f>
        <v>34670587.644479968</v>
      </c>
      <c r="D488">
        <f>(('Cleaned Data'!B482-'Descriptive Analysis'!$Q$35)/'Descriptive Analysis'!$F$45)^3</f>
        <v>5.3529718767520572E-2</v>
      </c>
      <c r="F488">
        <f>(('Cleaned Data'!B482-'Descriptive Analysis'!$Q$35)/'Descriptive Analysis'!$F$45)^4</f>
        <v>2.0174058798839649E-2</v>
      </c>
    </row>
    <row r="489" spans="2:6" x14ac:dyDescent="0.2">
      <c r="B489">
        <f>('Cleaned Data'!B483-'Descriptive Analysis'!$Q$35)^2</f>
        <v>38972221.479489006</v>
      </c>
      <c r="D489">
        <f>(('Cleaned Data'!B483-'Descriptive Analysis'!$Q$35)/'Descriptive Analysis'!$F$45)^3</f>
        <v>6.3794891124647202E-2</v>
      </c>
      <c r="F489">
        <f>(('Cleaned Data'!B483-'Descriptive Analysis'!$Q$35)/'Descriptive Analysis'!$F$45)^4</f>
        <v>2.5490667071550923E-2</v>
      </c>
    </row>
    <row r="490" spans="2:6" x14ac:dyDescent="0.2">
      <c r="B490">
        <f>('Cleaned Data'!B484-'Descriptive Analysis'!$Q$35)^2</f>
        <v>35537974.490827024</v>
      </c>
      <c r="D490">
        <f>(('Cleaned Data'!B484-'Descriptive Analysis'!$Q$35)/'Descriptive Analysis'!$F$45)^3</f>
        <v>5.5551036230710657E-2</v>
      </c>
      <c r="F490">
        <f>(('Cleaned Data'!B484-'Descriptive Analysis'!$Q$35)/'Descriptive Analysis'!$F$45)^4</f>
        <v>2.1196112670080012E-2</v>
      </c>
    </row>
    <row r="491" spans="2:6" x14ac:dyDescent="0.2">
      <c r="B491">
        <f>('Cleaned Data'!B485-'Descriptive Analysis'!$Q$35)^2</f>
        <v>32173552.674931299</v>
      </c>
      <c r="D491">
        <f>(('Cleaned Data'!B485-'Descriptive Analysis'!$Q$35)/'Descriptive Analysis'!$F$45)^3</f>
        <v>4.7852175467890959E-2</v>
      </c>
      <c r="F491">
        <f>(('Cleaned Data'!B485-'Descriptive Analysis'!$Q$35)/'Descriptive Analysis'!$F$45)^4</f>
        <v>1.7372763815899233E-2</v>
      </c>
    </row>
    <row r="492" spans="2:6" x14ac:dyDescent="0.2">
      <c r="B492">
        <f>('Cleaned Data'!B486-'Descriptive Analysis'!$Q$35)^2</f>
        <v>37734895.336072773</v>
      </c>
      <c r="D492">
        <f>(('Cleaned Data'!B486-'Descriptive Analysis'!$Q$35)/'Descriptive Analysis'!$F$45)^3</f>
        <v>6.0781005763662181E-2</v>
      </c>
      <c r="F492">
        <f>(('Cleaned Data'!B486-'Descriptive Analysis'!$Q$35)/'Descriptive Analysis'!$F$45)^4</f>
        <v>2.3897758954654253E-2</v>
      </c>
    </row>
    <row r="493" spans="2:6" x14ac:dyDescent="0.2">
      <c r="B493">
        <f>('Cleaned Data'!B487-'Descriptive Analysis'!$Q$35)^2</f>
        <v>40928947.207665585</v>
      </c>
      <c r="D493">
        <f>(('Cleaned Data'!B487-'Descriptive Analysis'!$Q$35)/'Descriptive Analysis'!$F$45)^3</f>
        <v>6.8659244154433169E-2</v>
      </c>
      <c r="F493">
        <f>(('Cleaned Data'!B487-'Descriptive Analysis'!$Q$35)/'Descriptive Analysis'!$F$45)^4</f>
        <v>2.8114607456866642E-2</v>
      </c>
    </row>
    <row r="494" spans="2:6" x14ac:dyDescent="0.2">
      <c r="B494">
        <f>('Cleaned Data'!B488-'Descriptive Analysis'!$Q$35)^2</f>
        <v>48118827.153872214</v>
      </c>
      <c r="D494">
        <f>(('Cleaned Data'!B488-'Descriptive Analysis'!$Q$35)/'Descriptive Analysis'!$F$45)^3</f>
        <v>8.7523707806001799E-2</v>
      </c>
      <c r="F494">
        <f>(('Cleaned Data'!B488-'Descriptive Analysis'!$Q$35)/'Descriptive Analysis'!$F$45)^4</f>
        <v>3.885983421380277E-2</v>
      </c>
    </row>
    <row r="495" spans="2:6" x14ac:dyDescent="0.2">
      <c r="B495">
        <f>('Cleaned Data'!B489-'Descriptive Analysis'!$Q$35)^2</f>
        <v>27400760.152178999</v>
      </c>
      <c r="D495">
        <f>(('Cleaned Data'!B489-'Descriptive Analysis'!$Q$35)/'Descriptive Analysis'!$F$45)^3</f>
        <v>3.7609457970380053E-2</v>
      </c>
      <c r="F495">
        <f>(('Cleaned Data'!B489-'Descriptive Analysis'!$Q$35)/'Descriptive Analysis'!$F$45)^4</f>
        <v>1.2600741411126798E-2</v>
      </c>
    </row>
    <row r="496" spans="2:6" x14ac:dyDescent="0.2">
      <c r="B496">
        <f>('Cleaned Data'!B490-'Descriptive Analysis'!$Q$35)^2</f>
        <v>62016783.270203337</v>
      </c>
      <c r="D496">
        <f>(('Cleaned Data'!B490-'Descriptive Analysis'!$Q$35)/'Descriptive Analysis'!$F$45)^3</f>
        <v>0.12806103629573073</v>
      </c>
      <c r="F496">
        <f>(('Cleaned Data'!B490-'Descriptive Analysis'!$Q$35)/'Descriptive Analysis'!$F$45)^4</f>
        <v>6.4548974834511316E-2</v>
      </c>
    </row>
    <row r="497" spans="2:6" x14ac:dyDescent="0.2">
      <c r="B497">
        <f>('Cleaned Data'!B491-'Descriptive Analysis'!$Q$35)^2</f>
        <v>98737481.052895576</v>
      </c>
      <c r="D497">
        <f>(('Cleaned Data'!B491-'Descriptive Analysis'!$Q$35)/'Descriptive Analysis'!$F$45)^3</f>
        <v>0.25726234431569328</v>
      </c>
      <c r="F497">
        <f>(('Cleaned Data'!B491-'Descriptive Analysis'!$Q$35)/'Descriptive Analysis'!$F$45)^4</f>
        <v>0.16361946331229102</v>
      </c>
    </row>
    <row r="498" spans="2:6" x14ac:dyDescent="0.2">
      <c r="B498">
        <f>('Cleaned Data'!B492-'Descriptive Analysis'!$Q$35)^2</f>
        <v>105349152.84258667</v>
      </c>
      <c r="D498">
        <f>(('Cleaned Data'!B492-'Descriptive Analysis'!$Q$35)/'Descriptive Analysis'!$F$45)^3</f>
        <v>0.28353046426814799</v>
      </c>
      <c r="F498">
        <f>(('Cleaned Data'!B492-'Descriptive Analysis'!$Q$35)/'Descriptive Analysis'!$F$45)^4</f>
        <v>0.18626573567070465</v>
      </c>
    </row>
    <row r="499" spans="2:6" x14ac:dyDescent="0.2">
      <c r="B499">
        <f>('Cleaned Data'!B493-'Descriptive Analysis'!$Q$35)^2</f>
        <v>113407026.94298989</v>
      </c>
      <c r="D499">
        <f>(('Cleaned Data'!B493-'Descriptive Analysis'!$Q$35)/'Descriptive Analysis'!$F$45)^3</f>
        <v>0.31667450868487457</v>
      </c>
      <c r="F499">
        <f>(('Cleaned Data'!B493-'Descriptive Analysis'!$Q$35)/'Descriptive Analysis'!$F$45)^4</f>
        <v>0.21584938083983207</v>
      </c>
    </row>
    <row r="500" spans="2:6" x14ac:dyDescent="0.2">
      <c r="B500">
        <f>('Cleaned Data'!B494-'Descriptive Analysis'!$Q$35)^2</f>
        <v>110115085.65244029</v>
      </c>
      <c r="D500">
        <f>(('Cleaned Data'!B494-'Descriptive Analysis'!$Q$35)/'Descriptive Analysis'!$F$45)^3</f>
        <v>0.30298657723074401</v>
      </c>
      <c r="F500">
        <f>(('Cleaned Data'!B494-'Descriptive Analysis'!$Q$35)/'Descriptive Analysis'!$F$45)^4</f>
        <v>0.20350004926114004</v>
      </c>
    </row>
    <row r="501" spans="2:6" x14ac:dyDescent="0.2">
      <c r="B501">
        <f>('Cleaned Data'!B495-'Descriptive Analysis'!$Q$35)^2</f>
        <v>91280321.219611719</v>
      </c>
      <c r="D501">
        <f>(('Cleaned Data'!B495-'Descriptive Analysis'!$Q$35)/'Descriptive Analysis'!$F$45)^3</f>
        <v>0.22867511026979589</v>
      </c>
      <c r="F501">
        <f>(('Cleaned Data'!B495-'Descriptive Analysis'!$Q$35)/'Descriptive Analysis'!$F$45)^4</f>
        <v>0.13983799752012085</v>
      </c>
    </row>
    <row r="502" spans="2:6" x14ac:dyDescent="0.2">
      <c r="B502">
        <f>('Cleaned Data'!B496-'Descriptive Analysis'!$Q$35)^2</f>
        <v>90289401.571387038</v>
      </c>
      <c r="D502">
        <f>(('Cleaned Data'!B496-'Descriptive Analysis'!$Q$35)/'Descriptive Analysis'!$F$45)^3</f>
        <v>0.22496156232877826</v>
      </c>
      <c r="F502">
        <f>(('Cleaned Data'!B496-'Descriptive Analysis'!$Q$35)/'Descriptive Analysis'!$F$45)^4</f>
        <v>0.13681837436387753</v>
      </c>
    </row>
    <row r="503" spans="2:6" x14ac:dyDescent="0.2">
      <c r="B503">
        <f>('Cleaned Data'!B497-'Descriptive Analysis'!$Q$35)^2</f>
        <v>96651973.18582435</v>
      </c>
      <c r="D503">
        <f>(('Cleaned Data'!B497-'Descriptive Analysis'!$Q$35)/'Descriptive Analysis'!$F$45)^3</f>
        <v>0.24915479218919623</v>
      </c>
      <c r="F503">
        <f>(('Cleaned Data'!B497-'Descriptive Analysis'!$Q$35)/'Descriptive Analysis'!$F$45)^4</f>
        <v>0.15678060148853901</v>
      </c>
    </row>
    <row r="504" spans="2:6" x14ac:dyDescent="0.2">
      <c r="B504">
        <f>('Cleaned Data'!B498-'Descriptive Analysis'!$Q$35)^2</f>
        <v>96903815.068464264</v>
      </c>
      <c r="D504">
        <f>(('Cleaned Data'!B498-'Descriptive Analysis'!$Q$35)/'Descriptive Analysis'!$F$45)^3</f>
        <v>0.25012924413494192</v>
      </c>
      <c r="F504">
        <f>(('Cleaned Data'!B498-'Descriptive Analysis'!$Q$35)/'Descriptive Analysis'!$F$45)^4</f>
        <v>0.15759869886025721</v>
      </c>
    </row>
    <row r="505" spans="2:6" x14ac:dyDescent="0.2">
      <c r="B505">
        <f>('Cleaned Data'!B499-'Descriptive Analysis'!$Q$35)^2</f>
        <v>99480148.189025953</v>
      </c>
      <c r="D505">
        <f>(('Cleaned Data'!B499-'Descriptive Analysis'!$Q$35)/'Descriptive Analysis'!$F$45)^3</f>
        <v>0.26017034503673381</v>
      </c>
      <c r="F505">
        <f>(('Cleaned Data'!B499-'Descriptive Analysis'!$Q$35)/'Descriptive Analysis'!$F$45)^4</f>
        <v>0.16609009132134422</v>
      </c>
    </row>
    <row r="506" spans="2:6" x14ac:dyDescent="0.2">
      <c r="B506">
        <f>('Cleaned Data'!B500-'Descriptive Analysis'!$Q$35)^2</f>
        <v>103174268.72843419</v>
      </c>
      <c r="D506">
        <f>(('Cleaned Data'!B500-'Descriptive Analysis'!$Q$35)/'Descriptive Analysis'!$F$45)^3</f>
        <v>0.27479590506951701</v>
      </c>
      <c r="F506">
        <f>(('Cleaned Data'!B500-'Descriptive Analysis'!$Q$35)/'Descriptive Analysis'!$F$45)^4</f>
        <v>0.17865438308760087</v>
      </c>
    </row>
    <row r="507" spans="2:6" x14ac:dyDescent="0.2">
      <c r="B507">
        <f>('Cleaned Data'!B501-'Descriptive Analysis'!$Q$35)^2</f>
        <v>98844826.28713432</v>
      </c>
      <c r="D507">
        <f>(('Cleaned Data'!B501-'Descriptive Analysis'!$Q$35)/'Descriptive Analysis'!$F$45)^3</f>
        <v>0.2576819933305044</v>
      </c>
      <c r="F507">
        <f>(('Cleaned Data'!B501-'Descriptive Analysis'!$Q$35)/'Descriptive Analysis'!$F$45)^4</f>
        <v>0.16397542372167884</v>
      </c>
    </row>
    <row r="508" spans="2:6" x14ac:dyDescent="0.2">
      <c r="B508">
        <f>('Cleaned Data'!B502-'Descriptive Analysis'!$Q$35)^2</f>
        <v>92940658.192139313</v>
      </c>
      <c r="D508">
        <f>(('Cleaned Data'!B502-'Descriptive Analysis'!$Q$35)/'Descriptive Analysis'!$F$45)^3</f>
        <v>0.23494260144707743</v>
      </c>
      <c r="F508">
        <f>(('Cleaned Data'!B502-'Descriptive Analysis'!$Q$35)/'Descriptive Analysis'!$F$45)^4</f>
        <v>0.14497141047922882</v>
      </c>
    </row>
    <row r="509" spans="2:6" x14ac:dyDescent="0.2">
      <c r="B509">
        <f>('Cleaned Data'!B503-'Descriptive Analysis'!$Q$35)^2</f>
        <v>102357200.45106009</v>
      </c>
      <c r="D509">
        <f>(('Cleaned Data'!B503-'Descriptive Analysis'!$Q$35)/'Descriptive Analysis'!$F$45)^3</f>
        <v>0.27153808836700322</v>
      </c>
      <c r="F509">
        <f>(('Cleaned Data'!B503-'Descriptive Analysis'!$Q$35)/'Descriptive Analysis'!$F$45)^4</f>
        <v>0.17583595114118122</v>
      </c>
    </row>
    <row r="510" spans="2:6" x14ac:dyDescent="0.2">
      <c r="B510">
        <f>('Cleaned Data'!B504-'Descriptive Analysis'!$Q$35)^2</f>
        <v>88931945.115661845</v>
      </c>
      <c r="D510">
        <f>(('Cleaned Data'!B504-'Descriptive Analysis'!$Q$35)/'Descriptive Analysis'!$F$45)^3</f>
        <v>0.21990740035245149</v>
      </c>
      <c r="F510">
        <f>(('Cleaned Data'!B504-'Descriptive Analysis'!$Q$35)/'Descriptive Analysis'!$F$45)^4</f>
        <v>0.13273530723249988</v>
      </c>
    </row>
    <row r="511" spans="2:6" x14ac:dyDescent="0.2">
      <c r="B511">
        <f>('Cleaned Data'!B505-'Descriptive Analysis'!$Q$35)^2</f>
        <v>75328053.348231465</v>
      </c>
      <c r="D511">
        <f>(('Cleaned Data'!B505-'Descriptive Analysis'!$Q$35)/'Descriptive Analysis'!$F$45)^3</f>
        <v>0.1714305719945447</v>
      </c>
      <c r="F511">
        <f>(('Cleaned Data'!B505-'Descriptive Analysis'!$Q$35)/'Descriptive Analysis'!$F$45)^4</f>
        <v>9.5232320240028978E-2</v>
      </c>
    </row>
    <row r="512" spans="2:6" x14ac:dyDescent="0.2">
      <c r="B512">
        <f>('Cleaned Data'!B506-'Descriptive Analysis'!$Q$35)^2</f>
        <v>79546305.233605623</v>
      </c>
      <c r="D512">
        <f>(('Cleaned Data'!B506-'Descriptive Analysis'!$Q$35)/'Descriptive Analysis'!$F$45)^3</f>
        <v>0.18603008140989918</v>
      </c>
      <c r="F512">
        <f>(('Cleaned Data'!B506-'Descriptive Analysis'!$Q$35)/'Descriptive Analysis'!$F$45)^4</f>
        <v>0.10619667065322171</v>
      </c>
    </row>
    <row r="513" spans="2:6" x14ac:dyDescent="0.2">
      <c r="B513">
        <f>('Cleaned Data'!B507-'Descriptive Analysis'!$Q$35)^2</f>
        <v>73144803.663037866</v>
      </c>
      <c r="D513">
        <f>(('Cleaned Data'!B507-'Descriptive Analysis'!$Q$35)/'Descriptive Analysis'!$F$45)^3</f>
        <v>0.16403192264583763</v>
      </c>
      <c r="F513">
        <f>(('Cleaned Data'!B507-'Descriptive Analysis'!$Q$35)/'Descriptive Analysis'!$F$45)^4</f>
        <v>8.9792039036333121E-2</v>
      </c>
    </row>
    <row r="514" spans="2:6" x14ac:dyDescent="0.2">
      <c r="B514">
        <f>('Cleaned Data'!B508-'Descriptive Analysis'!$Q$35)^2</f>
        <v>72424755.736209363</v>
      </c>
      <c r="D514">
        <f>(('Cleaned Data'!B508-'Descriptive Analysis'!$Q$35)/'Descriptive Analysis'!$F$45)^3</f>
        <v>0.16161576279095902</v>
      </c>
      <c r="F514">
        <f>(('Cleaned Data'!B508-'Descriptive Analysis'!$Q$35)/'Descriptive Analysis'!$F$45)^4</f>
        <v>8.8032889133698056E-2</v>
      </c>
    </row>
    <row r="515" spans="2:6" x14ac:dyDescent="0.2">
      <c r="B515">
        <f>('Cleaned Data'!B509-'Descriptive Analysis'!$Q$35)^2</f>
        <v>70401724.340584531</v>
      </c>
      <c r="D515">
        <f>(('Cleaned Data'!B509-'Descriptive Analysis'!$Q$35)/'Descriptive Analysis'!$F$45)^3</f>
        <v>0.15489168425102787</v>
      </c>
      <c r="F515">
        <f>(('Cleaned Data'!B509-'Descriptive Analysis'!$Q$35)/'Descriptive Analysis'!$F$45)^4</f>
        <v>8.318355362216541E-2</v>
      </c>
    </row>
    <row r="516" spans="2:6" x14ac:dyDescent="0.2">
      <c r="B516">
        <f>('Cleaned Data'!B510-'Descriptive Analysis'!$Q$35)^2</f>
        <v>71767558.254165277</v>
      </c>
      <c r="D516">
        <f>(('Cleaned Data'!B510-'Descriptive Analysis'!$Q$35)/'Descriptive Analysis'!$F$45)^3</f>
        <v>0.15942095754551167</v>
      </c>
      <c r="F516">
        <f>(('Cleaned Data'!B510-'Descriptive Analysis'!$Q$35)/'Descriptive Analysis'!$F$45)^4</f>
        <v>8.6442479934626767E-2</v>
      </c>
    </row>
    <row r="517" spans="2:6" x14ac:dyDescent="0.2">
      <c r="B517">
        <f>('Cleaned Data'!B511-'Descriptive Analysis'!$Q$35)^2</f>
        <v>75270781.692863375</v>
      </c>
      <c r="D517">
        <f>(('Cleaned Data'!B511-'Descriptive Analysis'!$Q$35)/'Descriptive Analysis'!$F$45)^3</f>
        <v>0.17123510206408463</v>
      </c>
      <c r="F517">
        <f>(('Cleaned Data'!B511-'Descriptive Analysis'!$Q$35)/'Descriptive Analysis'!$F$45)^4</f>
        <v>9.508756568947356E-2</v>
      </c>
    </row>
    <row r="518" spans="2:6" x14ac:dyDescent="0.2">
      <c r="B518">
        <f>('Cleaned Data'!B512-'Descriptive Analysis'!$Q$35)^2</f>
        <v>79136566.050737023</v>
      </c>
      <c r="D518">
        <f>(('Cleaned Data'!B512-'Descriptive Analysis'!$Q$35)/'Descriptive Analysis'!$F$45)^3</f>
        <v>0.18459458595987854</v>
      </c>
      <c r="F518">
        <f>(('Cleaned Data'!B512-'Descriptive Analysis'!$Q$35)/'Descriptive Analysis'!$F$45)^4</f>
        <v>0.10510546043524921</v>
      </c>
    </row>
    <row r="519" spans="2:6" x14ac:dyDescent="0.2">
      <c r="B519">
        <f>('Cleaned Data'!B513-'Descriptive Analysis'!$Q$35)^2</f>
        <v>74124756.551376924</v>
      </c>
      <c r="D519">
        <f>(('Cleaned Data'!B513-'Descriptive Analysis'!$Q$35)/'Descriptive Analysis'!$F$45)^3</f>
        <v>0.16733934996892766</v>
      </c>
      <c r="F519">
        <f>(('Cleaned Data'!B513-'Descriptive Analysis'!$Q$35)/'Descriptive Analysis'!$F$45)^4</f>
        <v>9.2214122273554369E-2</v>
      </c>
    </row>
    <row r="520" spans="2:6" x14ac:dyDescent="0.2">
      <c r="B520">
        <f>('Cleaned Data'!B514-'Descriptive Analysis'!$Q$35)^2</f>
        <v>70835343.575280607</v>
      </c>
      <c r="D520">
        <f>(('Cleaned Data'!B514-'Descriptive Analysis'!$Q$35)/'Descriptive Analysis'!$F$45)^3</f>
        <v>0.1563249018533128</v>
      </c>
      <c r="F520">
        <f>(('Cleaned Data'!B514-'Descriptive Analysis'!$Q$35)/'Descriptive Analysis'!$F$45)^4</f>
        <v>8.4211399760220393E-2</v>
      </c>
    </row>
    <row r="521" spans="2:6" x14ac:dyDescent="0.2">
      <c r="B521">
        <f>('Cleaned Data'!B515-'Descriptive Analysis'!$Q$35)^2</f>
        <v>72751918.880169258</v>
      </c>
      <c r="D521">
        <f>(('Cleaned Data'!B515-'Descriptive Analysis'!$Q$35)/'Descriptive Analysis'!$F$45)^3</f>
        <v>0.16271209487052377</v>
      </c>
      <c r="F521">
        <f>(('Cleaned Data'!B515-'Descriptive Analysis'!$Q$35)/'Descriptive Analysis'!$F$45)^4</f>
        <v>8.883002453001991E-2</v>
      </c>
    </row>
    <row r="522" spans="2:6" x14ac:dyDescent="0.2">
      <c r="B522">
        <f>('Cleaned Data'!B516-'Descriptive Analysis'!$Q$35)^2</f>
        <v>76168794.402255535</v>
      </c>
      <c r="D522">
        <f>(('Cleaned Data'!B516-'Descriptive Analysis'!$Q$35)/'Descriptive Analysis'!$F$45)^3</f>
        <v>0.17430858607657373</v>
      </c>
      <c r="F522">
        <f>(('Cleaned Data'!B516-'Descriptive Analysis'!$Q$35)/'Descriptive Analysis'!$F$45)^4</f>
        <v>9.7369970874721504E-2</v>
      </c>
    </row>
    <row r="523" spans="2:6" x14ac:dyDescent="0.2">
      <c r="B523">
        <f>('Cleaned Data'!B517-'Descriptive Analysis'!$Q$35)^2</f>
        <v>72292056.308975667</v>
      </c>
      <c r="D523">
        <f>(('Cleaned Data'!B517-'Descriptive Analysis'!$Q$35)/'Descriptive Analysis'!$F$45)^3</f>
        <v>0.16117178837417107</v>
      </c>
      <c r="F523">
        <f>(('Cleaned Data'!B517-'Descriptive Analysis'!$Q$35)/'Descriptive Analysis'!$F$45)^4</f>
        <v>8.7710590167805663E-2</v>
      </c>
    </row>
    <row r="524" spans="2:6" x14ac:dyDescent="0.2">
      <c r="B524">
        <f>('Cleaned Data'!B518-'Descriptive Analysis'!$Q$35)^2</f>
        <v>70673841.363300622</v>
      </c>
      <c r="D524">
        <f>(('Cleaned Data'!B518-'Descriptive Analysis'!$Q$35)/'Descriptive Analysis'!$F$45)^3</f>
        <v>0.15579058338567323</v>
      </c>
      <c r="F524">
        <f>(('Cleaned Data'!B518-'Descriptive Analysis'!$Q$35)/'Descriptive Analysis'!$F$45)^4</f>
        <v>8.3827839167329124E-2</v>
      </c>
    </row>
    <row r="525" spans="2:6" x14ac:dyDescent="0.2">
      <c r="B525">
        <f>('Cleaned Data'!B519-'Descriptive Analysis'!$Q$35)^2</f>
        <v>71948964.417934537</v>
      </c>
      <c r="D525">
        <f>(('Cleaned Data'!B519-'Descriptive Analysis'!$Q$35)/'Descriptive Analysis'!$F$45)^3</f>
        <v>0.16002578957221697</v>
      </c>
      <c r="F525">
        <f>(('Cleaned Data'!B519-'Descriptive Analysis'!$Q$35)/'Descriptive Analysis'!$F$45)^4</f>
        <v>8.6880031877615949E-2</v>
      </c>
    </row>
    <row r="526" spans="2:6" x14ac:dyDescent="0.2">
      <c r="B526">
        <f>('Cleaned Data'!B520-'Descriptive Analysis'!$Q$35)^2</f>
        <v>77240782.603627667</v>
      </c>
      <c r="D526">
        <f>(('Cleaned Data'!B520-'Descriptive Analysis'!$Q$35)/'Descriptive Analysis'!$F$45)^3</f>
        <v>0.17800129245761939</v>
      </c>
      <c r="F526">
        <f>(('Cleaned Data'!B520-'Descriptive Analysis'!$Q$35)/'Descriptive Analysis'!$F$45)^4</f>
        <v>0.10012999802787534</v>
      </c>
    </row>
    <row r="527" spans="2:6" x14ac:dyDescent="0.2">
      <c r="B527">
        <f>('Cleaned Data'!B521-'Descriptive Analysis'!$Q$35)^2</f>
        <v>76784447.579515323</v>
      </c>
      <c r="D527">
        <f>(('Cleaned Data'!B521-'Descriptive Analysis'!$Q$35)/'Descriptive Analysis'!$F$45)^3</f>
        <v>0.17642618932307982</v>
      </c>
      <c r="F527">
        <f>(('Cleaned Data'!B521-'Descriptive Analysis'!$Q$35)/'Descriptive Analysis'!$F$45)^4</f>
        <v>9.8950366026113457E-2</v>
      </c>
    </row>
    <row r="528" spans="2:6" x14ac:dyDescent="0.2">
      <c r="B528">
        <f>('Cleaned Data'!B522-'Descriptive Analysis'!$Q$35)^2</f>
        <v>78836171.135063976</v>
      </c>
      <c r="D528">
        <f>(('Cleaned Data'!B522-'Descriptive Analysis'!$Q$35)/'Descriptive Analysis'!$F$45)^3</f>
        <v>0.18354452864957055</v>
      </c>
      <c r="F528">
        <f>(('Cleaned Data'!B522-'Descriptive Analysis'!$Q$35)/'Descriptive Analysis'!$F$45)^4</f>
        <v>0.10430903412665729</v>
      </c>
    </row>
    <row r="529" spans="2:6" x14ac:dyDescent="0.2">
      <c r="B529">
        <f>('Cleaned Data'!B523-'Descriptive Analysis'!$Q$35)^2</f>
        <v>86571366.983425125</v>
      </c>
      <c r="D529">
        <f>(('Cleaned Data'!B523-'Descriptive Analysis'!$Q$35)/'Descriptive Analysis'!$F$45)^3</f>
        <v>0.21121004563223497</v>
      </c>
      <c r="F529">
        <f>(('Cleaned Data'!B523-'Descriptive Analysis'!$Q$35)/'Descriptive Analysis'!$F$45)^4</f>
        <v>0.125782269706401</v>
      </c>
    </row>
    <row r="530" spans="2:6" x14ac:dyDescent="0.2">
      <c r="B530">
        <f>('Cleaned Data'!B524-'Descriptive Analysis'!$Q$35)^2</f>
        <v>90348324.037338868</v>
      </c>
      <c r="D530">
        <f>(('Cleaned Data'!B524-'Descriptive Analysis'!$Q$35)/'Descriptive Analysis'!$F$45)^3</f>
        <v>0.22518181164016268</v>
      </c>
      <c r="F530">
        <f>(('Cleaned Data'!B524-'Descriptive Analysis'!$Q$35)/'Descriptive Analysis'!$F$45)^4</f>
        <v>0.13699700676971532</v>
      </c>
    </row>
    <row r="531" spans="2:6" x14ac:dyDescent="0.2">
      <c r="B531">
        <f>('Cleaned Data'!B525-'Descriptive Analysis'!$Q$35)^2</f>
        <v>93854893.739082128</v>
      </c>
      <c r="D531">
        <f>(('Cleaned Data'!B525-'Descriptive Analysis'!$Q$35)/'Descriptive Analysis'!$F$45)^3</f>
        <v>0.23841772583213533</v>
      </c>
      <c r="F531">
        <f>(('Cleaned Data'!B525-'Descriptive Analysis'!$Q$35)/'Descriptive Analysis'!$F$45)^4</f>
        <v>0.1478375380083122</v>
      </c>
    </row>
    <row r="532" spans="2:6" x14ac:dyDescent="0.2">
      <c r="B532">
        <f>('Cleaned Data'!B526-'Descriptive Analysis'!$Q$35)^2</f>
        <v>80568101.001944616</v>
      </c>
      <c r="D532">
        <f>(('Cleaned Data'!B526-'Descriptive Analysis'!$Q$35)/'Descriptive Analysis'!$F$45)^3</f>
        <v>0.18962598456021224</v>
      </c>
      <c r="F532">
        <f>(('Cleaned Data'!B526-'Descriptive Analysis'!$Q$35)/'Descriptive Analysis'!$F$45)^4</f>
        <v>0.10894244843027107</v>
      </c>
    </row>
    <row r="533" spans="2:6" x14ac:dyDescent="0.2">
      <c r="B533">
        <f>('Cleaned Data'!B527-'Descriptive Analysis'!$Q$35)^2</f>
        <v>70557875.498440087</v>
      </c>
      <c r="D533">
        <f>(('Cleaned Data'!B527-'Descriptive Analysis'!$Q$35)/'Descriptive Analysis'!$F$45)^3</f>
        <v>0.15540729496679145</v>
      </c>
      <c r="F533">
        <f>(('Cleaned Data'!B527-'Descriptive Analysis'!$Q$35)/'Descriptive Analysis'!$F$45)^4</f>
        <v>8.3552965405147714E-2</v>
      </c>
    </row>
    <row r="534" spans="2:6" x14ac:dyDescent="0.2">
      <c r="B534">
        <f>('Cleaned Data'!B528-'Descriptive Analysis'!$Q$35)^2</f>
        <v>74988213.905439109</v>
      </c>
      <c r="D534">
        <f>(('Cleaned Data'!B528-'Descriptive Analysis'!$Q$35)/'Descriptive Analysis'!$F$45)^3</f>
        <v>0.17027177836074464</v>
      </c>
      <c r="F534">
        <f>(('Cleaned Data'!B528-'Descriptive Analysis'!$Q$35)/'Descriptive Analysis'!$F$45)^4</f>
        <v>9.437498506522593E-2</v>
      </c>
    </row>
    <row r="535" spans="2:6" x14ac:dyDescent="0.2">
      <c r="B535">
        <f>('Cleaned Data'!B529-'Descriptive Analysis'!$Q$35)^2</f>
        <v>76924714.356165275</v>
      </c>
      <c r="D535">
        <f>(('Cleaned Data'!B529-'Descriptive Analysis'!$Q$35)/'Descriptive Analysis'!$F$45)^3</f>
        <v>0.17690984255928646</v>
      </c>
      <c r="F535">
        <f>(('Cleaned Data'!B529-'Descriptive Analysis'!$Q$35)/'Descriptive Analysis'!$F$45)^4</f>
        <v>9.9312213419472453E-2</v>
      </c>
    </row>
    <row r="536" spans="2:6" x14ac:dyDescent="0.2">
      <c r="B536">
        <f>('Cleaned Data'!B530-'Descriptive Analysis'!$Q$35)^2</f>
        <v>79935643.359976724</v>
      </c>
      <c r="D536">
        <f>(('Cleaned Data'!B530-'Descriptive Analysis'!$Q$35)/'Descriptive Analysis'!$F$45)^3</f>
        <v>0.18739753316263053</v>
      </c>
      <c r="F536">
        <f>(('Cleaned Data'!B530-'Descriptive Analysis'!$Q$35)/'Descriptive Analysis'!$F$45)^4</f>
        <v>0.10723877053045103</v>
      </c>
    </row>
    <row r="537" spans="2:6" x14ac:dyDescent="0.2">
      <c r="B537">
        <f>('Cleaned Data'!B531-'Descriptive Analysis'!$Q$35)^2</f>
        <v>76714362.191190347</v>
      </c>
      <c r="D537">
        <f>(('Cleaned Data'!B531-'Descriptive Analysis'!$Q$35)/'Descriptive Analysis'!$F$45)^3</f>
        <v>0.17618469362142847</v>
      </c>
      <c r="F537">
        <f>(('Cleaned Data'!B531-'Descriptive Analysis'!$Q$35)/'Descriptive Analysis'!$F$45)^4</f>
        <v>9.8769813581448387E-2</v>
      </c>
    </row>
    <row r="538" spans="2:6" x14ac:dyDescent="0.2">
      <c r="B538">
        <f>('Cleaned Data'!B532-'Descriptive Analysis'!$Q$35)^2</f>
        <v>71042537.654379889</v>
      </c>
      <c r="D538">
        <f>(('Cleaned Data'!B532-'Descriptive Analysis'!$Q$35)/'Descriptive Analysis'!$F$45)^3</f>
        <v>0.15701128098018421</v>
      </c>
      <c r="F538">
        <f>(('Cleaned Data'!B532-'Descriptive Analysis'!$Q$35)/'Descriptive Analysis'!$F$45)^4</f>
        <v>8.4704758597162338E-2</v>
      </c>
    </row>
    <row r="539" spans="2:6" x14ac:dyDescent="0.2">
      <c r="B539">
        <f>('Cleaned Data'!B533-'Descriptive Analysis'!$Q$35)^2</f>
        <v>73502733.867035881</v>
      </c>
      <c r="D539">
        <f>(('Cleaned Data'!B533-'Descriptive Analysis'!$Q$35)/'Descriptive Analysis'!$F$45)^3</f>
        <v>0.16523741662706873</v>
      </c>
      <c r="F539">
        <f>(('Cleaned Data'!B533-'Descriptive Analysis'!$Q$35)/'Descriptive Analysis'!$F$45)^4</f>
        <v>9.0672974309143173E-2</v>
      </c>
    </row>
    <row r="540" spans="2:6" x14ac:dyDescent="0.2">
      <c r="B540">
        <f>('Cleaned Data'!B534-'Descriptive Analysis'!$Q$35)^2</f>
        <v>66436739.475210369</v>
      </c>
      <c r="D540">
        <f>(('Cleaned Data'!B534-'Descriptive Analysis'!$Q$35)/'Descriptive Analysis'!$F$45)^3</f>
        <v>0.14199257110464247</v>
      </c>
      <c r="F540">
        <f>(('Cleaned Data'!B534-'Descriptive Analysis'!$Q$35)/'Descriptive Analysis'!$F$45)^4</f>
        <v>7.4077701340104399E-2</v>
      </c>
    </row>
    <row r="541" spans="2:6" x14ac:dyDescent="0.2">
      <c r="B541">
        <f>('Cleaned Data'!B535-'Descriptive Analysis'!$Q$35)^2</f>
        <v>68440436.619122118</v>
      </c>
      <c r="D541">
        <f>(('Cleaned Data'!B535-'Descriptive Analysis'!$Q$35)/'Descriptive Analysis'!$F$45)^3</f>
        <v>0.14846439567564879</v>
      </c>
      <c r="F541">
        <f>(('Cleaned Data'!B535-'Descriptive Analysis'!$Q$35)/'Descriptive Analysis'!$F$45)^4</f>
        <v>7.8613371040559613E-2</v>
      </c>
    </row>
    <row r="542" spans="2:6" x14ac:dyDescent="0.2">
      <c r="B542">
        <f>('Cleaned Data'!B536-'Descriptive Analysis'!$Q$35)^2</f>
        <v>74669880.159144208</v>
      </c>
      <c r="D542">
        <f>(('Cleaned Data'!B536-'Descriptive Analysis'!$Q$35)/'Descriptive Analysis'!$F$45)^3</f>
        <v>0.16918869440553766</v>
      </c>
      <c r="F542">
        <f>(('Cleaned Data'!B536-'Descriptive Analysis'!$Q$35)/'Descriptive Analysis'!$F$45)^4</f>
        <v>9.3575420079969787E-2</v>
      </c>
    </row>
    <row r="543" spans="2:6" x14ac:dyDescent="0.2">
      <c r="B543">
        <f>('Cleaned Data'!B537-'Descriptive Analysis'!$Q$35)^2</f>
        <v>76591789.761621639</v>
      </c>
      <c r="D543">
        <f>(('Cleaned Data'!B537-'Descriptive Analysis'!$Q$35)/'Descriptive Analysis'!$F$45)^3</f>
        <v>0.1757626066050636</v>
      </c>
      <c r="F543">
        <f>(('Cleaned Data'!B537-'Descriptive Analysis'!$Q$35)/'Descriptive Analysis'!$F$45)^4</f>
        <v>9.8454441492942038E-2</v>
      </c>
    </row>
    <row r="544" spans="2:6" x14ac:dyDescent="0.2">
      <c r="B544">
        <f>('Cleaned Data'!B538-'Descriptive Analysis'!$Q$35)^2</f>
        <v>61413452.182283551</v>
      </c>
      <c r="D544">
        <f>(('Cleaned Data'!B538-'Descriptive Analysis'!$Q$35)/'Descriptive Analysis'!$F$45)^3</f>
        <v>0.12619682356678563</v>
      </c>
      <c r="F544">
        <f>(('Cleaned Data'!B538-'Descriptive Analysis'!$Q$35)/'Descriptive Analysis'!$F$45)^4</f>
        <v>6.3299152912147924E-2</v>
      </c>
    </row>
    <row r="545" spans="2:6" x14ac:dyDescent="0.2">
      <c r="B545">
        <f>('Cleaned Data'!B539-'Descriptive Analysis'!$Q$35)^2</f>
        <v>67569609.013232455</v>
      </c>
      <c r="D545">
        <f>(('Cleaned Data'!B539-'Descriptive Analysis'!$Q$35)/'Descriptive Analysis'!$F$45)^3</f>
        <v>0.14563986459357001</v>
      </c>
      <c r="F545">
        <f>(('Cleaned Data'!B539-'Descriptive Analysis'!$Q$35)/'Descriptive Analysis'!$F$45)^4</f>
        <v>7.6625564793226644E-2</v>
      </c>
    </row>
    <row r="546" spans="2:6" x14ac:dyDescent="0.2">
      <c r="B546">
        <f>('Cleaned Data'!B540-'Descriptive Analysis'!$Q$35)^2</f>
        <v>78971189.292881459</v>
      </c>
      <c r="D546">
        <f>(('Cleaned Data'!B540-'Descriptive Analysis'!$Q$35)/'Descriptive Analysis'!$F$45)^3</f>
        <v>0.18401624965073768</v>
      </c>
      <c r="F546">
        <f>(('Cleaned Data'!B540-'Descriptive Analysis'!$Q$35)/'Descriptive Analysis'!$F$45)^4</f>
        <v>0.10466662819862842</v>
      </c>
    </row>
    <row r="547" spans="2:6" x14ac:dyDescent="0.2">
      <c r="B547">
        <f>('Cleaned Data'!B541-'Descriptive Analysis'!$Q$35)^2</f>
        <v>76851058.338424042</v>
      </c>
      <c r="D547">
        <f>(('Cleaned Data'!B541-'Descriptive Analysis'!$Q$35)/'Descriptive Analysis'!$F$45)^3</f>
        <v>0.1766558145479154</v>
      </c>
      <c r="F547">
        <f>(('Cleaned Data'!B541-'Descriptive Analysis'!$Q$35)/'Descriptive Analysis'!$F$45)^4</f>
        <v>9.9122120023416888E-2</v>
      </c>
    </row>
    <row r="548" spans="2:6" x14ac:dyDescent="0.2">
      <c r="B548">
        <f>('Cleaned Data'!B542-'Descriptive Analysis'!$Q$35)^2</f>
        <v>89513804.765764132</v>
      </c>
      <c r="D548">
        <f>(('Cleaned Data'!B542-'Descriptive Analysis'!$Q$35)/'Descriptive Analysis'!$F$45)^3</f>
        <v>0.22206912598500242</v>
      </c>
      <c r="F548">
        <f>(('Cleaned Data'!B542-'Descriptive Analysis'!$Q$35)/'Descriptive Analysis'!$F$45)^4</f>
        <v>0.13447789767161011</v>
      </c>
    </row>
    <row r="549" spans="2:6" x14ac:dyDescent="0.2">
      <c r="B549">
        <f>('Cleaned Data'!B543-'Descriptive Analysis'!$Q$35)^2</f>
        <v>83723845.798789218</v>
      </c>
      <c r="D549">
        <f>(('Cleaned Data'!B543-'Descriptive Analysis'!$Q$35)/'Descriptive Analysis'!$F$45)^3</f>
        <v>0.20087547250531929</v>
      </c>
      <c r="F549">
        <f>(('Cleaned Data'!B543-'Descriptive Analysis'!$Q$35)/'Descriptive Analysis'!$F$45)^4</f>
        <v>0.11764384630747633</v>
      </c>
    </row>
    <row r="550" spans="2:6" x14ac:dyDescent="0.2">
      <c r="B550">
        <f>('Cleaned Data'!B544-'Descriptive Analysis'!$Q$35)^2</f>
        <v>81891161.477707937</v>
      </c>
      <c r="D550">
        <f>(('Cleaned Data'!B544-'Descriptive Analysis'!$Q$35)/'Descriptive Analysis'!$F$45)^3</f>
        <v>0.19431606350673195</v>
      </c>
      <c r="F550">
        <f>(('Cleaned Data'!B544-'Descriptive Analysis'!$Q$35)/'Descriptive Analysis'!$F$45)^4</f>
        <v>0.1125498546516927</v>
      </c>
    </row>
    <row r="551" spans="2:6" x14ac:dyDescent="0.2">
      <c r="B551">
        <f>('Cleaned Data'!B545-'Descriptive Analysis'!$Q$35)^2</f>
        <v>91588221.597619712</v>
      </c>
      <c r="D551">
        <f>(('Cleaned Data'!B545-'Descriptive Analysis'!$Q$35)/'Descriptive Analysis'!$F$45)^3</f>
        <v>0.22983311168923762</v>
      </c>
      <c r="F551">
        <f>(('Cleaned Data'!B545-'Descriptive Analysis'!$Q$35)/'Descriptive Analysis'!$F$45)^4</f>
        <v>0.1407829720502386</v>
      </c>
    </row>
    <row r="552" spans="2:6" x14ac:dyDescent="0.2">
      <c r="B552">
        <f>('Cleaned Data'!B546-'Descriptive Analysis'!$Q$35)^2</f>
        <v>90690834.28480126</v>
      </c>
      <c r="D552">
        <f>(('Cleaned Data'!B546-'Descriptive Analysis'!$Q$35)/'Descriptive Analysis'!$F$45)^3</f>
        <v>0.22646351990426544</v>
      </c>
      <c r="F552">
        <f>(('Cleaned Data'!B546-'Descriptive Analysis'!$Q$35)/'Descriptive Analysis'!$F$45)^4</f>
        <v>0.1380376861944444</v>
      </c>
    </row>
    <row r="553" spans="2:6" x14ac:dyDescent="0.2">
      <c r="B553">
        <f>('Cleaned Data'!B547-'Descriptive Analysis'!$Q$35)^2</f>
        <v>137897427.57574627</v>
      </c>
      <c r="D553">
        <f>(('Cleaned Data'!B547-'Descriptive Analysis'!$Q$35)/'Descriptive Analysis'!$F$45)^3</f>
        <v>0.42460724930223642</v>
      </c>
      <c r="F553">
        <f>(('Cleaned Data'!B547-'Descriptive Analysis'!$Q$35)/'Descriptive Analysis'!$F$45)^4</f>
        <v>0.31914144427850333</v>
      </c>
    </row>
    <row r="554" spans="2:6" x14ac:dyDescent="0.2">
      <c r="B554">
        <f>('Cleaned Data'!B548-'Descriptive Analysis'!$Q$35)^2</f>
        <v>125049950.99141729</v>
      </c>
      <c r="D554">
        <f>(('Cleaned Data'!B548-'Descriptive Analysis'!$Q$35)/'Descriptive Analysis'!$F$45)^3</f>
        <v>0.3666725901576412</v>
      </c>
      <c r="F554">
        <f>(('Cleaned Data'!B548-'Descriptive Analysis'!$Q$35)/'Descriptive Analysis'!$F$45)^4</f>
        <v>0.26244477360313678</v>
      </c>
    </row>
    <row r="555" spans="2:6" x14ac:dyDescent="0.2">
      <c r="B555">
        <f>('Cleaned Data'!B549-'Descriptive Analysis'!$Q$35)^2</f>
        <v>120957621.60492779</v>
      </c>
      <c r="D555">
        <f>(('Cleaned Data'!B549-'Descriptive Analysis'!$Q$35)/'Descriptive Analysis'!$F$45)^3</f>
        <v>0.34882131553371692</v>
      </c>
      <c r="F555">
        <f>(('Cleaned Data'!B549-'Descriptive Analysis'!$Q$35)/'Descriptive Analysis'!$F$45)^4</f>
        <v>0.24554853885306333</v>
      </c>
    </row>
    <row r="556" spans="2:6" x14ac:dyDescent="0.2">
      <c r="B556">
        <f>('Cleaned Data'!B550-'Descriptive Analysis'!$Q$35)^2</f>
        <v>114765659.49735704</v>
      </c>
      <c r="D556">
        <f>(('Cleaned Data'!B550-'Descriptive Analysis'!$Q$35)/'Descriptive Analysis'!$F$45)^3</f>
        <v>0.32238222818021123</v>
      </c>
      <c r="F556">
        <f>(('Cleaned Data'!B550-'Descriptive Analysis'!$Q$35)/'Descriptive Analysis'!$F$45)^4</f>
        <v>0.22105217386144854</v>
      </c>
    </row>
    <row r="557" spans="2:6" x14ac:dyDescent="0.2">
      <c r="B557">
        <f>('Cleaned Data'!B551-'Descriptive Analysis'!$Q$35)^2</f>
        <v>75083499.464385957</v>
      </c>
      <c r="D557">
        <f>(('Cleaned Data'!B551-'Descriptive Analysis'!$Q$35)/'Descriptive Analysis'!$F$45)^3</f>
        <v>0.17059642126722865</v>
      </c>
      <c r="F557">
        <f>(('Cleaned Data'!B551-'Descriptive Analysis'!$Q$35)/'Descriptive Analysis'!$F$45)^4</f>
        <v>9.4614977086571572E-2</v>
      </c>
    </row>
    <row r="558" spans="2:6" x14ac:dyDescent="0.2">
      <c r="B558">
        <f>('Cleaned Data'!B552-'Descriptive Analysis'!$Q$35)^2</f>
        <v>74462635.99416928</v>
      </c>
      <c r="D558">
        <f>(('Cleaned Data'!B552-'Descriptive Analysis'!$Q$35)/'Descriptive Analysis'!$F$45)^3</f>
        <v>0.16848481563265033</v>
      </c>
      <c r="F558">
        <f>(('Cleaned Data'!B552-'Descriptive Analysis'!$Q$35)/'Descriptive Analysis'!$F$45)^4</f>
        <v>9.3056708989326956E-2</v>
      </c>
    </row>
    <row r="559" spans="2:6" x14ac:dyDescent="0.2">
      <c r="B559">
        <f>('Cleaned Data'!B553-'Descriptive Analysis'!$Q$35)^2</f>
        <v>66163152.364245489</v>
      </c>
      <c r="D559">
        <f>(('Cleaned Data'!B553-'Descriptive Analysis'!$Q$35)/'Descriptive Analysis'!$F$45)^3</f>
        <v>0.14111638459929665</v>
      </c>
      <c r="F559">
        <f>(('Cleaned Data'!B553-'Descriptive Analysis'!$Q$35)/'Descriptive Analysis'!$F$45)^4</f>
        <v>7.3468852223849135E-2</v>
      </c>
    </row>
    <row r="560" spans="2:6" x14ac:dyDescent="0.2">
      <c r="B560">
        <f>('Cleaned Data'!B554-'Descriptive Analysis'!$Q$35)^2</f>
        <v>83553740.920933589</v>
      </c>
      <c r="D560">
        <f>(('Cleaned Data'!B554-'Descriptive Analysis'!$Q$35)/'Descriptive Analysis'!$F$45)^3</f>
        <v>0.20026359421470491</v>
      </c>
      <c r="F560">
        <f>(('Cleaned Data'!B554-'Descriptive Analysis'!$Q$35)/'Descriptive Analysis'!$F$45)^4</f>
        <v>0.11716628910590379</v>
      </c>
    </row>
    <row r="561" spans="2:6" x14ac:dyDescent="0.2">
      <c r="B561">
        <f>('Cleaned Data'!B555-'Descriptive Analysis'!$Q$35)^2</f>
        <v>87377131.097334862</v>
      </c>
      <c r="D561">
        <f>(('Cleaned Data'!B555-'Descriptive Analysis'!$Q$35)/'Descriptive Analysis'!$F$45)^3</f>
        <v>0.21416565676426325</v>
      </c>
      <c r="F561">
        <f>(('Cleaned Data'!B555-'Descriptive Analysis'!$Q$35)/'Descriptive Analysis'!$F$45)^4</f>
        <v>0.12813460639147525</v>
      </c>
    </row>
    <row r="562" spans="2:6" x14ac:dyDescent="0.2">
      <c r="B562">
        <f>('Cleaned Data'!B556-'Descriptive Analysis'!$Q$35)^2</f>
        <v>84255391.064145282</v>
      </c>
      <c r="D562">
        <f>(('Cleaned Data'!B556-'Descriptive Analysis'!$Q$35)/'Descriptive Analysis'!$F$45)^3</f>
        <v>0.20279148039775136</v>
      </c>
      <c r="F562">
        <f>(('Cleaned Data'!B556-'Descriptive Analysis'!$Q$35)/'Descriptive Analysis'!$F$45)^4</f>
        <v>0.11914238076911889</v>
      </c>
    </row>
    <row r="563" spans="2:6" x14ac:dyDescent="0.2">
      <c r="B563">
        <f>('Cleaned Data'!B557-'Descriptive Analysis'!$Q$35)^2</f>
        <v>86496947.995100141</v>
      </c>
      <c r="D563">
        <f>(('Cleaned Data'!B557-'Descriptive Analysis'!$Q$35)/'Descriptive Analysis'!$F$45)^3</f>
        <v>0.21093776173383866</v>
      </c>
      <c r="F563">
        <f>(('Cleaned Data'!B557-'Descriptive Analysis'!$Q$35)/'Descriptive Analysis'!$F$45)^4</f>
        <v>0.12556611126315664</v>
      </c>
    </row>
    <row r="564" spans="2:6" x14ac:dyDescent="0.2">
      <c r="B564">
        <f>('Cleaned Data'!B558-'Descriptive Analysis'!$Q$35)^2</f>
        <v>89752385.098987788</v>
      </c>
      <c r="D564">
        <f>(('Cleaned Data'!B558-'Descriptive Analysis'!$Q$35)/'Descriptive Analysis'!$F$45)^3</f>
        <v>0.22295753554167497</v>
      </c>
      <c r="F564">
        <f>(('Cleaned Data'!B558-'Descriptive Analysis'!$Q$35)/'Descriptive Analysis'!$F$45)^4</f>
        <v>0.13519569841816773</v>
      </c>
    </row>
    <row r="565" spans="2:6" x14ac:dyDescent="0.2">
      <c r="B565">
        <f>('Cleaned Data'!B559-'Descriptive Analysis'!$Q$35)^2</f>
        <v>88201653.5689096</v>
      </c>
      <c r="D565">
        <f>(('Cleaned Data'!B559-'Descriptive Analysis'!$Q$35)/'Descriptive Analysis'!$F$45)^3</f>
        <v>0.21720421479858035</v>
      </c>
      <c r="F565">
        <f>(('Cleaned Data'!B559-'Descriptive Analysis'!$Q$35)/'Descriptive Analysis'!$F$45)^4</f>
        <v>0.13056426587643588</v>
      </c>
    </row>
    <row r="566" spans="2:6" x14ac:dyDescent="0.2">
      <c r="B566">
        <f>('Cleaned Data'!B560-'Descriptive Analysis'!$Q$35)^2</f>
        <v>83544600.397392973</v>
      </c>
      <c r="D566">
        <f>(('Cleaned Data'!B560-'Descriptive Analysis'!$Q$35)/'Descriptive Analysis'!$F$45)^3</f>
        <v>0.20023073277703018</v>
      </c>
      <c r="F566">
        <f>(('Cleaned Data'!B560-'Descriptive Analysis'!$Q$35)/'Descriptive Analysis'!$F$45)^4</f>
        <v>0.11714065524123188</v>
      </c>
    </row>
    <row r="567" spans="2:6" x14ac:dyDescent="0.2">
      <c r="B567">
        <f>('Cleaned Data'!B561-'Descriptive Analysis'!$Q$35)^2</f>
        <v>92996581.928674877</v>
      </c>
      <c r="D567">
        <f>(('Cleaned Data'!B561-'Descriptive Analysis'!$Q$35)/'Descriptive Analysis'!$F$45)^3</f>
        <v>0.23515468587810204</v>
      </c>
      <c r="F567">
        <f>(('Cleaned Data'!B561-'Descriptive Analysis'!$Q$35)/'Descriptive Analysis'!$F$45)^4</f>
        <v>0.14514592575112942</v>
      </c>
    </row>
    <row r="568" spans="2:6" x14ac:dyDescent="0.2">
      <c r="B568">
        <f>('Cleaned Data'!B562-'Descriptive Analysis'!$Q$35)^2</f>
        <v>79172153.544899508</v>
      </c>
      <c r="D568">
        <f>(('Cleaned Data'!B562-'Descriptive Analysis'!$Q$35)/'Descriptive Analysis'!$F$45)^3</f>
        <v>0.18471911746725542</v>
      </c>
      <c r="F568">
        <f>(('Cleaned Data'!B562-'Descriptive Analysis'!$Q$35)/'Descriptive Analysis'!$F$45)^4</f>
        <v>0.10520001295828944</v>
      </c>
    </row>
    <row r="569" spans="2:6" x14ac:dyDescent="0.2">
      <c r="B569">
        <f>('Cleaned Data'!B563-'Descriptive Analysis'!$Q$35)^2</f>
        <v>88013922.09809716</v>
      </c>
      <c r="D569">
        <f>(('Cleaned Data'!B563-'Descriptive Analysis'!$Q$35)/'Descriptive Analysis'!$F$45)^3</f>
        <v>0.21651112640297815</v>
      </c>
      <c r="F569">
        <f>(('Cleaned Data'!B563-'Descriptive Analysis'!$Q$35)/'Descriptive Analysis'!$F$45)^4</f>
        <v>0.13000906230321996</v>
      </c>
    </row>
    <row r="570" spans="2:6" x14ac:dyDescent="0.2">
      <c r="B570">
        <f>('Cleaned Data'!B564-'Descriptive Analysis'!$Q$35)^2</f>
        <v>92113417.867645815</v>
      </c>
      <c r="D570">
        <f>(('Cleaned Data'!B564-'Descriptive Analysis'!$Q$35)/'Descriptive Analysis'!$F$45)^3</f>
        <v>0.23181284832566296</v>
      </c>
      <c r="F570">
        <f>(('Cleaned Data'!B564-'Descriptive Analysis'!$Q$35)/'Descriptive Analysis'!$F$45)^4</f>
        <v>0.14240219086702841</v>
      </c>
    </row>
    <row r="571" spans="2:6" x14ac:dyDescent="0.2">
      <c r="B571">
        <f>('Cleaned Data'!B565-'Descriptive Analysis'!$Q$35)^2</f>
        <v>119095174.10302207</v>
      </c>
      <c r="D571">
        <f>(('Cleaned Data'!B565-'Descriptive Analysis'!$Q$35)/'Descriptive Analysis'!$F$45)^3</f>
        <v>0.3407959327951155</v>
      </c>
      <c r="F571">
        <f>(('Cleaned Data'!B565-'Descriptive Analysis'!$Q$35)/'Descriptive Analysis'!$F$45)^4</f>
        <v>0.23804507689803506</v>
      </c>
    </row>
    <row r="572" spans="2:6" x14ac:dyDescent="0.2">
      <c r="B572">
        <f>('Cleaned Data'!B566-'Descriptive Analysis'!$Q$35)^2</f>
        <v>114765659.49735704</v>
      </c>
      <c r="D572">
        <f>(('Cleaned Data'!B566-'Descriptive Analysis'!$Q$35)/'Descriptive Analysis'!$F$45)^3</f>
        <v>0.32238222818021123</v>
      </c>
      <c r="F572">
        <f>(('Cleaned Data'!B566-'Descriptive Analysis'!$Q$35)/'Descriptive Analysis'!$F$45)^4</f>
        <v>0.22105217386144854</v>
      </c>
    </row>
    <row r="573" spans="2:6" x14ac:dyDescent="0.2">
      <c r="B573">
        <f>('Cleaned Data'!B567-'Descriptive Analysis'!$Q$35)^2</f>
        <v>118045477.05370611</v>
      </c>
      <c r="D573">
        <f>(('Cleaned Data'!B567-'Descriptive Analysis'!$Q$35)/'Descriptive Analysis'!$F$45)^3</f>
        <v>0.33630024602635172</v>
      </c>
      <c r="F573">
        <f>(('Cleaned Data'!B567-'Descriptive Analysis'!$Q$35)/'Descriptive Analysis'!$F$45)^4</f>
        <v>0.23386734216067695</v>
      </c>
    </row>
    <row r="574" spans="2:6" x14ac:dyDescent="0.2">
      <c r="B574">
        <f>('Cleaned Data'!B568-'Descriptive Analysis'!$Q$35)^2</f>
        <v>115863126.38320857</v>
      </c>
      <c r="D574">
        <f>(('Cleaned Data'!B568-'Descriptive Analysis'!$Q$35)/'Descriptive Analysis'!$F$45)^3</f>
        <v>0.32701752117020438</v>
      </c>
      <c r="F574">
        <f>(('Cleaned Data'!B568-'Descriptive Analysis'!$Q$35)/'Descriptive Analysis'!$F$45)^4</f>
        <v>0.22530008882766292</v>
      </c>
    </row>
    <row r="575" spans="2:6" x14ac:dyDescent="0.2">
      <c r="B575">
        <f>('Cleaned Data'!B569-'Descriptive Analysis'!$Q$35)^2</f>
        <v>118045477.05370611</v>
      </c>
      <c r="D575">
        <f>(('Cleaned Data'!B569-'Descriptive Analysis'!$Q$35)/'Descriptive Analysis'!$F$45)^3</f>
        <v>0.33630024602635172</v>
      </c>
      <c r="F575">
        <f>(('Cleaned Data'!B569-'Descriptive Analysis'!$Q$35)/'Descriptive Analysis'!$F$45)^4</f>
        <v>0.23386734216067695</v>
      </c>
    </row>
    <row r="576" spans="2:6" x14ac:dyDescent="0.2">
      <c r="B576">
        <f>('Cleaned Data'!B570-'Descriptive Analysis'!$Q$35)^2</f>
        <v>109968224.62287158</v>
      </c>
      <c r="D576">
        <f>(('Cleaned Data'!B570-'Descriptive Analysis'!$Q$35)/'Descriptive Analysis'!$F$45)^3</f>
        <v>0.3023806373541934</v>
      </c>
      <c r="F576">
        <f>(('Cleaned Data'!B570-'Descriptive Analysis'!$Q$35)/'Descriptive Analysis'!$F$45)^4</f>
        <v>0.20295759321397364</v>
      </c>
    </row>
    <row r="577" spans="2:6" x14ac:dyDescent="0.2">
      <c r="B577">
        <f>('Cleaned Data'!B571-'Descriptive Analysis'!$Q$35)^2</f>
        <v>103611502.34068094</v>
      </c>
      <c r="D577">
        <f>(('Cleaned Data'!B571-'Descriptive Analysis'!$Q$35)/'Descriptive Analysis'!$F$45)^3</f>
        <v>0.27654455632732539</v>
      </c>
      <c r="F577">
        <f>(('Cleaned Data'!B571-'Descriptive Analysis'!$Q$35)/'Descriptive Analysis'!$F$45)^4</f>
        <v>0.18017180052102824</v>
      </c>
    </row>
    <row r="578" spans="2:6" x14ac:dyDescent="0.2">
      <c r="B578">
        <f>('Cleaned Data'!B572-'Descriptive Analysis'!$Q$35)^2</f>
        <v>157534467.49151564</v>
      </c>
      <c r="D578">
        <f>(('Cleaned Data'!B572-'Descriptive Analysis'!$Q$35)/'Descriptive Analysis'!$F$45)^3</f>
        <v>0.51846153520045224</v>
      </c>
      <c r="F578">
        <f>(('Cleaned Data'!B572-'Descriptive Analysis'!$Q$35)/'Descriptive Analysis'!$F$45)^4</f>
        <v>0.41650676079625926</v>
      </c>
    </row>
    <row r="579" spans="2:6" x14ac:dyDescent="0.2">
      <c r="B579">
        <f>('Cleaned Data'!B573-'Descriptive Analysis'!$Q$35)^2</f>
        <v>160926313.17923483</v>
      </c>
      <c r="D579">
        <f>(('Cleaned Data'!B573-'Descriptive Analysis'!$Q$35)/'Descriptive Analysis'!$F$45)^3</f>
        <v>0.53529569438296831</v>
      </c>
      <c r="F579">
        <f>(('Cleaned Data'!B573-'Descriptive Analysis'!$Q$35)/'Descriptive Analysis'!$F$45)^4</f>
        <v>0.43463530450339261</v>
      </c>
    </row>
    <row r="580" spans="2:6" x14ac:dyDescent="0.2">
      <c r="B580">
        <f>('Cleaned Data'!B574-'Descriptive Analysis'!$Q$35)^2</f>
        <v>174358121.4849841</v>
      </c>
      <c r="D580">
        <f>(('Cleaned Data'!B574-'Descriptive Analysis'!$Q$35)/'Descriptive Analysis'!$F$45)^3</f>
        <v>0.603693402411555</v>
      </c>
      <c r="F580">
        <f>(('Cleaned Data'!B574-'Descriptive Analysis'!$Q$35)/'Descriptive Analysis'!$F$45)^4</f>
        <v>0.51021736963192199</v>
      </c>
    </row>
    <row r="581" spans="2:6" x14ac:dyDescent="0.2">
      <c r="B581">
        <f>('Cleaned Data'!B575-'Descriptive Analysis'!$Q$35)^2</f>
        <v>180885648.63518077</v>
      </c>
      <c r="D581">
        <f>(('Cleaned Data'!B575-'Descriptive Analysis'!$Q$35)/'Descriptive Analysis'!$F$45)^3</f>
        <v>0.63790987462227589</v>
      </c>
      <c r="F581">
        <f>(('Cleaned Data'!B575-'Descriptive Analysis'!$Q$35)/'Descriptive Analysis'!$F$45)^4</f>
        <v>0.5491349682111204</v>
      </c>
    </row>
    <row r="582" spans="2:6" x14ac:dyDescent="0.2">
      <c r="B582">
        <f>('Cleaned Data'!B576-'Descriptive Analysis'!$Q$35)^2</f>
        <v>186335427.88321885</v>
      </c>
      <c r="D582">
        <f>(('Cleaned Data'!B576-'Descriptive Analysis'!$Q$35)/'Descriptive Analysis'!$F$45)^3</f>
        <v>0.66695465813402988</v>
      </c>
      <c r="F582">
        <f>(('Cleaned Data'!B576-'Descriptive Analysis'!$Q$35)/'Descriptive Analysis'!$F$45)^4</f>
        <v>0.58272244559973507</v>
      </c>
    </row>
    <row r="583" spans="2:6" x14ac:dyDescent="0.2">
      <c r="B583">
        <f>('Cleaned Data'!B577-'Descriptive Analysis'!$Q$35)^2</f>
        <v>190168886.28046864</v>
      </c>
      <c r="D583">
        <f>(('Cleaned Data'!B577-'Descriptive Analysis'!$Q$35)/'Descriptive Analysis'!$F$45)^3</f>
        <v>0.68764193256705664</v>
      </c>
      <c r="F583">
        <f>(('Cleaned Data'!B577-'Descriptive Analysis'!$Q$35)/'Descriptive Analysis'!$F$45)^4</f>
        <v>0.60694564968145315</v>
      </c>
    </row>
    <row r="584" spans="2:6" x14ac:dyDescent="0.2">
      <c r="B584">
        <f>('Cleaned Data'!B578-'Descriptive Analysis'!$Q$35)^2</f>
        <v>188962785.51831019</v>
      </c>
      <c r="D584">
        <f>(('Cleaned Data'!B578-'Descriptive Analysis'!$Q$35)/'Descriptive Analysis'!$F$45)^3</f>
        <v>0.68111050882544988</v>
      </c>
      <c r="F584">
        <f>(('Cleaned Data'!B578-'Descriptive Analysis'!$Q$35)/'Descriptive Analysis'!$F$45)^4</f>
        <v>0.59927124785843056</v>
      </c>
    </row>
    <row r="585" spans="2:6" x14ac:dyDescent="0.2">
      <c r="B585">
        <f>('Cleaned Data'!B579-'Descriptive Analysis'!$Q$35)^2</f>
        <v>176437386.08086175</v>
      </c>
      <c r="D585">
        <f>(('Cleaned Data'!B579-'Descriptive Analysis'!$Q$35)/'Descriptive Analysis'!$F$45)^3</f>
        <v>0.61452432753223729</v>
      </c>
      <c r="F585">
        <f>(('Cleaned Data'!B579-'Descriptive Analysis'!$Q$35)/'Descriptive Analysis'!$F$45)^4</f>
        <v>0.52245887024263094</v>
      </c>
    </row>
    <row r="586" spans="2:6" x14ac:dyDescent="0.2">
      <c r="B586">
        <f>('Cleaned Data'!B580-'Descriptive Analysis'!$Q$35)^2</f>
        <v>177171367.98030415</v>
      </c>
      <c r="D586">
        <f>(('Cleaned Data'!B580-'Descriptive Analysis'!$Q$35)/'Descriptive Analysis'!$F$45)^3</f>
        <v>0.61836295701756083</v>
      </c>
      <c r="F586">
        <f>(('Cleaned Data'!B580-'Descriptive Analysis'!$Q$35)/'Descriptive Analysis'!$F$45)^4</f>
        <v>0.52681478362144829</v>
      </c>
    </row>
    <row r="587" spans="2:6" x14ac:dyDescent="0.2">
      <c r="B587">
        <f>('Cleaned Data'!B581-'Descriptive Analysis'!$Q$35)^2</f>
        <v>156109370.17259291</v>
      </c>
      <c r="D587">
        <f>(('Cleaned Data'!B581-'Descriptive Analysis'!$Q$35)/'Descriptive Analysis'!$F$45)^3</f>
        <v>0.51144226520472069</v>
      </c>
      <c r="F587">
        <f>(('Cleaned Data'!B581-'Descriptive Analysis'!$Q$35)/'Descriptive Analysis'!$F$45)^4</f>
        <v>0.409005190920951</v>
      </c>
    </row>
    <row r="588" spans="2:6" x14ac:dyDescent="0.2">
      <c r="B588">
        <f>('Cleaned Data'!B582-'Descriptive Analysis'!$Q$35)^2</f>
        <v>173290199.37819374</v>
      </c>
      <c r="D588">
        <f>(('Cleaned Data'!B582-'Descriptive Analysis'!$Q$35)/'Descriptive Analysis'!$F$45)^3</f>
        <v>0.59815558167817651</v>
      </c>
      <c r="F588">
        <f>(('Cleaned Data'!B582-'Descriptive Analysis'!$Q$35)/'Descriptive Analysis'!$F$45)^4</f>
        <v>0.50398647238045535</v>
      </c>
    </row>
    <row r="589" spans="2:6" x14ac:dyDescent="0.2">
      <c r="B589">
        <f>('Cleaned Data'!B583-'Descriptive Analysis'!$Q$35)^2</f>
        <v>156824866.29911646</v>
      </c>
      <c r="D589">
        <f>(('Cleaned Data'!B583-'Descriptive Analysis'!$Q$35)/'Descriptive Analysis'!$F$45)^3</f>
        <v>0.51496243126200669</v>
      </c>
      <c r="F589">
        <f>(('Cleaned Data'!B583-'Descriptive Analysis'!$Q$35)/'Descriptive Analysis'!$F$45)^4</f>
        <v>0.41276296999271017</v>
      </c>
    </row>
    <row r="590" spans="2:6" x14ac:dyDescent="0.2">
      <c r="B590">
        <f>('Cleaned Data'!B584-'Descriptive Analysis'!$Q$35)^2</f>
        <v>151090155.13864103</v>
      </c>
      <c r="D590">
        <f>(('Cleaned Data'!B584-'Descriptive Analysis'!$Q$35)/'Descriptive Analysis'!$F$45)^3</f>
        <v>0.4869758320482756</v>
      </c>
      <c r="F590">
        <f>(('Cleaned Data'!B584-'Descriptive Analysis'!$Q$35)/'Descriptive Analysis'!$F$45)^4</f>
        <v>0.38312739883156804</v>
      </c>
    </row>
    <row r="591" spans="2:6" x14ac:dyDescent="0.2">
      <c r="B591">
        <f>('Cleaned Data'!B585-'Descriptive Analysis'!$Q$35)^2</f>
        <v>160171135.07621378</v>
      </c>
      <c r="D591">
        <f>(('Cleaned Data'!B585-'Descriptive Analysis'!$Q$35)/'Descriptive Analysis'!$F$45)^3</f>
        <v>0.53153214919702541</v>
      </c>
      <c r="F591">
        <f>(('Cleaned Data'!B585-'Descriptive Analysis'!$Q$35)/'Descriptive Analysis'!$F$45)^4</f>
        <v>0.43056565394667407</v>
      </c>
    </row>
    <row r="592" spans="2:6" x14ac:dyDescent="0.2">
      <c r="B592">
        <f>('Cleaned Data'!B586-'Descriptive Analysis'!$Q$35)^2</f>
        <v>143036183.14295992</v>
      </c>
      <c r="D592">
        <f>(('Cleaned Data'!B586-'Descriptive Analysis'!$Q$35)/'Descriptive Analysis'!$F$45)^3</f>
        <v>0.44856153222444961</v>
      </c>
      <c r="F592">
        <f>(('Cleaned Data'!B586-'Descriptive Analysis'!$Q$35)/'Descriptive Analysis'!$F$45)^4</f>
        <v>0.34337027959977345</v>
      </c>
    </row>
    <row r="593" spans="2:6" x14ac:dyDescent="0.2">
      <c r="B593">
        <f>('Cleaned Data'!B587-'Descriptive Analysis'!$Q$35)^2</f>
        <v>148071748.30881551</v>
      </c>
      <c r="D593">
        <f>(('Cleaned Data'!B587-'Descriptive Analysis'!$Q$35)/'Descriptive Analysis'!$F$45)^3</f>
        <v>0.47245610355615852</v>
      </c>
      <c r="F593">
        <f>(('Cleaned Data'!B587-'Descriptive Analysis'!$Q$35)/'Descriptive Analysis'!$F$45)^4</f>
        <v>0.36797243376941247</v>
      </c>
    </row>
    <row r="594" spans="2:6" x14ac:dyDescent="0.2">
      <c r="B594">
        <f>('Cleaned Data'!B588-'Descriptive Analysis'!$Q$35)^2</f>
        <v>152183644.86904821</v>
      </c>
      <c r="D594">
        <f>(('Cleaned Data'!B588-'Descriptive Analysis'!$Q$35)/'Descriptive Analysis'!$F$45)^3</f>
        <v>0.49227199499751506</v>
      </c>
      <c r="F594">
        <f>(('Cleaned Data'!B588-'Descriptive Analysis'!$Q$35)/'Descriptive Analysis'!$F$45)^4</f>
        <v>0.38869310761030507</v>
      </c>
    </row>
    <row r="595" spans="2:6" x14ac:dyDescent="0.2">
      <c r="B595">
        <f>('Cleaned Data'!B589-'Descriptive Analysis'!$Q$35)^2</f>
        <v>159235969.43420777</v>
      </c>
      <c r="D595">
        <f>(('Cleaned Data'!B589-'Descriptive Analysis'!$Q$35)/'Descriptive Analysis'!$F$45)^3</f>
        <v>0.52688389262400948</v>
      </c>
      <c r="F595">
        <f>(('Cleaned Data'!B589-'Descriptive Analysis'!$Q$35)/'Descriptive Analysis'!$F$45)^4</f>
        <v>0.42555258138199392</v>
      </c>
    </row>
    <row r="596" spans="2:6" x14ac:dyDescent="0.2">
      <c r="B596">
        <f>('Cleaned Data'!B590-'Descriptive Analysis'!$Q$35)^2</f>
        <v>160049661.73022383</v>
      </c>
      <c r="D596">
        <f>(('Cleaned Data'!B590-'Descriptive Analysis'!$Q$35)/'Descriptive Analysis'!$F$45)^3</f>
        <v>0.53092759508779808</v>
      </c>
      <c r="F596">
        <f>(('Cleaned Data'!B590-'Descriptive Analysis'!$Q$35)/'Descriptive Analysis'!$F$45)^4</f>
        <v>0.4299128219905638</v>
      </c>
    </row>
    <row r="597" spans="2:6" x14ac:dyDescent="0.2">
      <c r="B597">
        <f>('Cleaned Data'!B591-'Descriptive Analysis'!$Q$35)^2</f>
        <v>168529040.62469926</v>
      </c>
      <c r="D597">
        <f>(('Cleaned Data'!B591-'Descriptive Analysis'!$Q$35)/'Descriptive Analysis'!$F$45)^3</f>
        <v>0.57367414939242989</v>
      </c>
      <c r="F597">
        <f>(('Cleaned Data'!B591-'Descriptive Analysis'!$Q$35)/'Descriptive Analysis'!$F$45)^4</f>
        <v>0.47667280328472683</v>
      </c>
    </row>
    <row r="598" spans="2:6" x14ac:dyDescent="0.2">
      <c r="B598">
        <f>('Cleaned Data'!B592-'Descriptive Analysis'!$Q$35)^2</f>
        <v>172186189.6007815</v>
      </c>
      <c r="D598">
        <f>(('Cleaned Data'!B592-'Descriptive Analysis'!$Q$35)/'Descriptive Analysis'!$F$45)^3</f>
        <v>0.59244853611973569</v>
      </c>
      <c r="F598">
        <f>(('Cleaned Data'!B592-'Descriptive Analysis'!$Q$35)/'Descriptive Analysis'!$F$45)^4</f>
        <v>0.4975852610096741</v>
      </c>
    </row>
    <row r="599" spans="2:6" x14ac:dyDescent="0.2">
      <c r="B599">
        <f>('Cleaned Data'!B593-'Descriptive Analysis'!$Q$35)^2</f>
        <v>174178586.88483167</v>
      </c>
      <c r="D599">
        <f>(('Cleaned Data'!B593-'Descriptive Analysis'!$Q$35)/'Descriptive Analysis'!$F$45)^3</f>
        <v>0.60276121800143556</v>
      </c>
      <c r="F599">
        <f>(('Cleaned Data'!B593-'Descriptive Analysis'!$Q$35)/'Descriptive Analysis'!$F$45)^4</f>
        <v>0.50916718039999398</v>
      </c>
    </row>
    <row r="600" spans="2:6" x14ac:dyDescent="0.2">
      <c r="B600">
        <f>('Cleaned Data'!B594-'Descriptive Analysis'!$Q$35)^2</f>
        <v>151436984.78248653</v>
      </c>
      <c r="D600">
        <f>(('Cleaned Data'!B594-'Descriptive Analysis'!$Q$35)/'Descriptive Analysis'!$F$45)^3</f>
        <v>0.4886535840891571</v>
      </c>
      <c r="F600">
        <f>(('Cleaned Data'!B594-'Descriptive Analysis'!$Q$35)/'Descriptive Analysis'!$F$45)^4</f>
        <v>0.38488836668651105</v>
      </c>
    </row>
    <row r="601" spans="2:6" x14ac:dyDescent="0.2">
      <c r="B601">
        <f>('Cleaned Data'!B595-'Descriptive Analysis'!$Q$35)^2</f>
        <v>112283132.21239214</v>
      </c>
      <c r="D601">
        <f>(('Cleaned Data'!B595-'Descriptive Analysis'!$Q$35)/'Descriptive Analysis'!$F$45)^3</f>
        <v>0.31197869435812514</v>
      </c>
      <c r="F601">
        <f>(('Cleaned Data'!B595-'Descriptive Analysis'!$Q$35)/'Descriptive Analysis'!$F$45)^4</f>
        <v>0.21159232708029757</v>
      </c>
    </row>
    <row r="602" spans="2:6" x14ac:dyDescent="0.2">
      <c r="B602">
        <f>('Cleaned Data'!B596-'Descriptive Analysis'!$Q$35)^2</f>
        <v>113413416.59711432</v>
      </c>
      <c r="D602">
        <f>(('Cleaned Data'!B596-'Descriptive Analysis'!$Q$35)/'Descriptive Analysis'!$F$45)^3</f>
        <v>0.31670127249047342</v>
      </c>
      <c r="F602">
        <f>(('Cleaned Data'!B596-'Descriptive Analysis'!$Q$35)/'Descriptive Analysis'!$F$45)^4</f>
        <v>0.21587370458374289</v>
      </c>
    </row>
    <row r="603" spans="2:6" x14ac:dyDescent="0.2">
      <c r="B603">
        <f>('Cleaned Data'!B597-'Descriptive Analysis'!$Q$35)^2</f>
        <v>142319496.7305226</v>
      </c>
      <c r="D603">
        <f>(('Cleaned Data'!B597-'Descriptive Analysis'!$Q$35)/'Descriptive Analysis'!$F$45)^3</f>
        <v>0.44519446539605684</v>
      </c>
      <c r="F603">
        <f>(('Cleaned Data'!B597-'Descriptive Analysis'!$Q$35)/'Descriptive Analysis'!$F$45)^4</f>
        <v>0.33993796909877949</v>
      </c>
    </row>
    <row r="604" spans="2:6" x14ac:dyDescent="0.2">
      <c r="B604">
        <f>('Cleaned Data'!B598-'Descriptive Analysis'!$Q$35)^2</f>
        <v>139430600.74073529</v>
      </c>
      <c r="D604">
        <f>(('Cleaned Data'!B598-'Descriptive Analysis'!$Q$35)/'Descriptive Analysis'!$F$45)^3</f>
        <v>0.43170820751593952</v>
      </c>
      <c r="F604">
        <f>(('Cleaned Data'!B598-'Descriptive Analysis'!$Q$35)/'Descriptive Analysis'!$F$45)^4</f>
        <v>0.32627746085246212</v>
      </c>
    </row>
    <row r="605" spans="2:6" x14ac:dyDescent="0.2">
      <c r="B605">
        <f>('Cleaned Data'!B599-'Descriptive Analysis'!$Q$35)^2</f>
        <v>144549488.17378646</v>
      </c>
      <c r="D605">
        <f>(('Cleaned Data'!B599-'Descriptive Analysis'!$Q$35)/'Descriptive Analysis'!$F$45)^3</f>
        <v>0.45569891544576058</v>
      </c>
      <c r="F605">
        <f>(('Cleaned Data'!B599-'Descriptive Analysis'!$Q$35)/'Descriptive Analysis'!$F$45)^4</f>
        <v>0.35067434404805298</v>
      </c>
    </row>
    <row r="606" spans="2:6" x14ac:dyDescent="0.2">
      <c r="B606">
        <f>('Cleaned Data'!B600-'Descriptive Analysis'!$Q$35)^2</f>
        <v>156266838.96920472</v>
      </c>
      <c r="D606">
        <f>(('Cleaned Data'!B600-'Descriptive Analysis'!$Q$35)/'Descriptive Analysis'!$F$45)^3</f>
        <v>0.51221630430227361</v>
      </c>
      <c r="F606">
        <f>(('Cleaned Data'!B600-'Descriptive Analysis'!$Q$35)/'Descriptive Analysis'!$F$45)^4</f>
        <v>0.40983074083324439</v>
      </c>
    </row>
    <row r="607" spans="2:6" x14ac:dyDescent="0.2">
      <c r="B607">
        <f>('Cleaned Data'!B601-'Descriptive Analysis'!$Q$35)^2</f>
        <v>157825791.59765813</v>
      </c>
      <c r="D607">
        <f>(('Cleaned Data'!B601-'Descriptive Analysis'!$Q$35)/'Descriptive Analysis'!$F$45)^3</f>
        <v>0.51990036461556077</v>
      </c>
      <c r="F607">
        <f>(('Cleaned Data'!B601-'Descriptive Analysis'!$Q$35)/'Descriptive Analysis'!$F$45)^4</f>
        <v>0.41804865388979545</v>
      </c>
    </row>
    <row r="608" spans="2:6" x14ac:dyDescent="0.2">
      <c r="B608">
        <f>('Cleaned Data'!B602-'Descriptive Analysis'!$Q$35)^2</f>
        <v>162763337.27850065</v>
      </c>
      <c r="D608">
        <f>(('Cleaned Data'!B602-'Descriptive Analysis'!$Q$35)/'Descriptive Analysis'!$F$45)^3</f>
        <v>0.54448765376313857</v>
      </c>
      <c r="F608">
        <f>(('Cleaned Data'!B602-'Descriptive Analysis'!$Q$35)/'Descriptive Analysis'!$F$45)^4</f>
        <v>0.44461493689911247</v>
      </c>
    </row>
    <row r="609" spans="2:6" x14ac:dyDescent="0.2">
      <c r="B609">
        <f>('Cleaned Data'!B603-'Descriptive Analysis'!$Q$35)^2</f>
        <v>140979373.91984859</v>
      </c>
      <c r="D609">
        <f>(('Cleaned Data'!B603-'Descriptive Analysis'!$Q$35)/'Descriptive Analysis'!$F$45)^3</f>
        <v>0.43892116570940365</v>
      </c>
      <c r="F609">
        <f>(('Cleaned Data'!B603-'Descriptive Analysis'!$Q$35)/'Descriptive Analysis'!$F$45)^4</f>
        <v>0.33356619574237839</v>
      </c>
    </row>
    <row r="610" spans="2:6" x14ac:dyDescent="0.2">
      <c r="B610">
        <f>('Cleaned Data'!B604-'Descriptive Analysis'!$Q$35)^2</f>
        <v>102683232.64906807</v>
      </c>
      <c r="D610">
        <f>(('Cleaned Data'!B604-'Descriptive Analysis'!$Q$35)/'Descriptive Analysis'!$F$45)^3</f>
        <v>0.27283649169567958</v>
      </c>
      <c r="F610">
        <f>(('Cleaned Data'!B604-'Descriptive Analysis'!$Q$35)/'Descriptive Analysis'!$F$45)^4</f>
        <v>0.17695789436316606</v>
      </c>
    </row>
    <row r="611" spans="2:6" x14ac:dyDescent="0.2">
      <c r="B611">
        <f>('Cleaned Data'!B605-'Descriptive Analysis'!$Q$35)^2</f>
        <v>111462359.0656399</v>
      </c>
      <c r="D611">
        <f>(('Cleaned Data'!B605-'Descriptive Analysis'!$Q$35)/'Descriptive Analysis'!$F$45)^3</f>
        <v>0.30856417593127416</v>
      </c>
      <c r="F611">
        <f>(('Cleaned Data'!B605-'Descriptive Analysis'!$Q$35)/'Descriptive Analysis'!$F$45)^4</f>
        <v>0.20851021584553331</v>
      </c>
    </row>
    <row r="612" spans="2:6" x14ac:dyDescent="0.2">
      <c r="B612">
        <f>('Cleaned Data'!B606-'Descriptive Analysis'!$Q$35)^2</f>
        <v>103485321.50877722</v>
      </c>
      <c r="D612">
        <f>(('Cleaned Data'!B606-'Descriptive Analysis'!$Q$35)/'Descriptive Analysis'!$F$45)^3</f>
        <v>0.27603953523413122</v>
      </c>
      <c r="F612">
        <f>(('Cleaned Data'!B606-'Descriptive Analysis'!$Q$35)/'Descriptive Analysis'!$F$45)^4</f>
        <v>0.17973323175231526</v>
      </c>
    </row>
    <row r="613" spans="2:6" x14ac:dyDescent="0.2">
      <c r="B613">
        <f>('Cleaned Data'!B607-'Descriptive Analysis'!$Q$35)^2</f>
        <v>98677870.011651844</v>
      </c>
      <c r="D613">
        <f>(('Cleaned Data'!B607-'Descriptive Analysis'!$Q$35)/'Descriptive Analysis'!$F$45)^3</f>
        <v>0.25702940296719712</v>
      </c>
      <c r="F613">
        <f>(('Cleaned Data'!B607-'Descriptive Analysis'!$Q$35)/'Descriptive Analysis'!$F$45)^4</f>
        <v>0.1634219581255964</v>
      </c>
    </row>
    <row r="614" spans="2:6" x14ac:dyDescent="0.2">
      <c r="B614">
        <f>('Cleaned Data'!B608-'Descriptive Analysis'!$Q$35)^2</f>
        <v>92115337.392353922</v>
      </c>
      <c r="D614">
        <f>(('Cleaned Data'!B608-'Descriptive Analysis'!$Q$35)/'Descriptive Analysis'!$F$45)^3</f>
        <v>0.23182009438413831</v>
      </c>
      <c r="F614">
        <f>(('Cleaned Data'!B608-'Descriptive Analysis'!$Q$35)/'Descriptive Analysis'!$F$45)^4</f>
        <v>0.14240812588449392</v>
      </c>
    </row>
    <row r="615" spans="2:6" x14ac:dyDescent="0.2">
      <c r="B615">
        <f>('Cleaned Data'!B609-'Descriptive Analysis'!$Q$35)^2</f>
        <v>75317638.699982747</v>
      </c>
      <c r="D615">
        <f>(('Cleaned Data'!B609-'Descriptive Analysis'!$Q$35)/'Descriptive Analysis'!$F$45)^3</f>
        <v>0.17139502094852241</v>
      </c>
      <c r="F615">
        <f>(('Cleaned Data'!B609-'Descriptive Analysis'!$Q$35)/'Descriptive Analysis'!$F$45)^4</f>
        <v>9.5205988946159156E-2</v>
      </c>
    </row>
    <row r="616" spans="2:6" x14ac:dyDescent="0.2">
      <c r="B616">
        <f>('Cleaned Data'!B610-'Descriptive Analysis'!$Q$35)^2</f>
        <v>86692366.089453205</v>
      </c>
      <c r="D616">
        <f>(('Cleaned Data'!B610-'Descriptive Analysis'!$Q$35)/'Descriptive Analysis'!$F$45)^3</f>
        <v>0.21165300654489411</v>
      </c>
      <c r="F616">
        <f>(('Cleaned Data'!B610-'Descriptive Analysis'!$Q$35)/'Descriptive Analysis'!$F$45)^4</f>
        <v>0.12613412225875265</v>
      </c>
    </row>
    <row r="617" spans="2:6" x14ac:dyDescent="0.2">
      <c r="B617">
        <f>('Cleaned Data'!B611-'Descriptive Analysis'!$Q$35)^2</f>
        <v>103939524.49868901</v>
      </c>
      <c r="D617">
        <f>(('Cleaned Data'!B611-'Descriptive Analysis'!$Q$35)/'Descriptive Analysis'!$F$45)^3</f>
        <v>0.27785885781126984</v>
      </c>
      <c r="F617">
        <f>(('Cleaned Data'!B611-'Descriptive Analysis'!$Q$35)/'Descriptive Analysis'!$F$45)^4</f>
        <v>0.18131441295193609</v>
      </c>
    </row>
    <row r="618" spans="2:6" x14ac:dyDescent="0.2">
      <c r="B618">
        <f>('Cleaned Data'!B612-'Descriptive Analysis'!$Q$35)^2</f>
        <v>119578020.36351752</v>
      </c>
      <c r="D618">
        <f>(('Cleaned Data'!B612-'Descriptive Analysis'!$Q$35)/'Descriptive Analysis'!$F$45)^3</f>
        <v>0.34287055986342113</v>
      </c>
      <c r="F618">
        <f>(('Cleaned Data'!B612-'Descriptive Analysis'!$Q$35)/'Descriptive Analysis'!$F$45)^4</f>
        <v>0.23997919680502264</v>
      </c>
    </row>
    <row r="619" spans="2:6" x14ac:dyDescent="0.2">
      <c r="B619">
        <f>('Cleaned Data'!B613-'Descriptive Analysis'!$Q$35)^2</f>
        <v>120096909.27934302</v>
      </c>
      <c r="D619">
        <f>(('Cleaned Data'!B613-'Descriptive Analysis'!$Q$35)/'Descriptive Analysis'!$F$45)^3</f>
        <v>0.34510472377286067</v>
      </c>
      <c r="F619">
        <f>(('Cleaned Data'!B613-'Descriptive Analysis'!$Q$35)/'Descriptive Analysis'!$F$45)^4</f>
        <v>0.24206641512994131</v>
      </c>
    </row>
    <row r="620" spans="2:6" x14ac:dyDescent="0.2">
      <c r="B620">
        <f>('Cleaned Data'!B614-'Descriptive Analysis'!$Q$35)^2</f>
        <v>120680628.91170408</v>
      </c>
      <c r="D620">
        <f>(('Cleaned Data'!B614-'Descriptive Analysis'!$Q$35)/'Descriptive Analysis'!$F$45)^3</f>
        <v>0.34762380167158596</v>
      </c>
      <c r="F620">
        <f>(('Cleaned Data'!B614-'Descriptive Analysis'!$Q$35)/'Descriptive Analysis'!$F$45)^4</f>
        <v>0.24442521528043024</v>
      </c>
    </row>
    <row r="621" spans="2:6" x14ac:dyDescent="0.2">
      <c r="B621">
        <f>('Cleaned Data'!B615-'Descriptive Analysis'!$Q$35)^2</f>
        <v>98183793.079328835</v>
      </c>
      <c r="D621">
        <f>(('Cleaned Data'!B615-'Descriptive Analysis'!$Q$35)/'Descriptive Analysis'!$F$45)^3</f>
        <v>0.25510141438538581</v>
      </c>
      <c r="F621">
        <f>(('Cleaned Data'!B615-'Descriptive Analysis'!$Q$35)/'Descriptive Analysis'!$F$45)^4</f>
        <v>0.16178955805698</v>
      </c>
    </row>
    <row r="622" spans="2:6" x14ac:dyDescent="0.2">
      <c r="B622">
        <f>('Cleaned Data'!B616-'Descriptive Analysis'!$Q$35)^2</f>
        <v>91169527.606540442</v>
      </c>
      <c r="D622">
        <f>(('Cleaned Data'!B616-'Descriptive Analysis'!$Q$35)/'Descriptive Analysis'!$F$45)^3</f>
        <v>0.22825889702968369</v>
      </c>
      <c r="F622">
        <f>(('Cleaned Data'!B616-'Descriptive Analysis'!$Q$35)/'Descriptive Analysis'!$F$45)^4</f>
        <v>0.13949874029154871</v>
      </c>
    </row>
    <row r="623" spans="2:6" x14ac:dyDescent="0.2">
      <c r="B623">
        <f>('Cleaned Data'!B617-'Descriptive Analysis'!$Q$35)^2</f>
        <v>91460026.162175372</v>
      </c>
      <c r="D623">
        <f>(('Cleaned Data'!B617-'Descriptive Analysis'!$Q$35)/'Descriptive Analysis'!$F$45)^3</f>
        <v>0.22935073672454709</v>
      </c>
      <c r="F623">
        <f>(('Cleaned Data'!B617-'Descriptive Analysis'!$Q$35)/'Descriptive Analysis'!$F$45)^4</f>
        <v>0.14038914185149548</v>
      </c>
    </row>
    <row r="624" spans="2:6" x14ac:dyDescent="0.2">
      <c r="B624">
        <f>('Cleaned Data'!B618-'Descriptive Analysis'!$Q$35)^2</f>
        <v>74953579.611276627</v>
      </c>
      <c r="D624">
        <f>(('Cleaned Data'!B618-'Descriptive Analysis'!$Q$35)/'Descriptive Analysis'!$F$45)^3</f>
        <v>0.17015382858764078</v>
      </c>
      <c r="F624">
        <f>(('Cleaned Data'!B618-'Descriptive Analysis'!$Q$35)/'Descriptive Analysis'!$F$45)^4</f>
        <v>9.4287828537589866E-2</v>
      </c>
    </row>
    <row r="625" spans="2:6" x14ac:dyDescent="0.2">
      <c r="B625">
        <f>('Cleaned Data'!B619-'Descriptive Analysis'!$Q$35)^2</f>
        <v>73803108.190957651</v>
      </c>
      <c r="D625">
        <f>(('Cleaned Data'!B619-'Descriptive Analysis'!$Q$35)/'Descriptive Analysis'!$F$45)^3</f>
        <v>0.16625133299819256</v>
      </c>
      <c r="F625">
        <f>(('Cleaned Data'!B619-'Descriptive Analysis'!$Q$35)/'Descriptive Analysis'!$F$45)^4</f>
        <v>9.1415572102112028E-2</v>
      </c>
    </row>
    <row r="626" spans="2:6" x14ac:dyDescent="0.2">
      <c r="B626">
        <f>('Cleaned Data'!B620-'Descriptive Analysis'!$Q$35)^2</f>
        <v>74141976.698458165</v>
      </c>
      <c r="D626">
        <f>(('Cleaned Data'!B620-'Descriptive Analysis'!$Q$35)/'Descriptive Analysis'!$F$45)^3</f>
        <v>0.16739766602361691</v>
      </c>
      <c r="F626">
        <f>(('Cleaned Data'!B620-'Descriptive Analysis'!$Q$35)/'Descriptive Analysis'!$F$45)^4</f>
        <v>9.2256972335317045E-2</v>
      </c>
    </row>
    <row r="627" spans="2:6" x14ac:dyDescent="0.2">
      <c r="B627">
        <f>('Cleaned Data'!B621-'Descriptive Analysis'!$Q$35)^2</f>
        <v>86012149.706279635</v>
      </c>
      <c r="D627">
        <f>(('Cleaned Data'!B621-'Descriptive Analysis'!$Q$35)/'Descriptive Analysis'!$F$45)^3</f>
        <v>0.20916685228169277</v>
      </c>
      <c r="F627">
        <f>(('Cleaned Data'!B621-'Descriptive Analysis'!$Q$35)/'Descriptive Analysis'!$F$45)^4</f>
        <v>0.12416250932680768</v>
      </c>
    </row>
    <row r="628" spans="2:6" x14ac:dyDescent="0.2">
      <c r="B628">
        <f>('Cleaned Data'!B622-'Descriptive Analysis'!$Q$35)^2</f>
        <v>89472180.442185387</v>
      </c>
      <c r="D628">
        <f>(('Cleaned Data'!B622-'Descriptive Analysis'!$Q$35)/'Descriptive Analysis'!$F$45)^3</f>
        <v>0.22191424927297326</v>
      </c>
      <c r="F628">
        <f>(('Cleaned Data'!B622-'Descriptive Analysis'!$Q$35)/'Descriptive Analysis'!$F$45)^4</f>
        <v>0.13435286108986405</v>
      </c>
    </row>
    <row r="629" spans="2:6" x14ac:dyDescent="0.2">
      <c r="B629">
        <f>('Cleaned Data'!B623-'Descriptive Analysis'!$Q$35)^2</f>
        <v>92653591.110628739</v>
      </c>
      <c r="D629">
        <f>(('Cleaned Data'!B623-'Descriptive Analysis'!$Q$35)/'Descriptive Analysis'!$F$45)^3</f>
        <v>0.23385493676349176</v>
      </c>
      <c r="F629">
        <f>(('Cleaned Data'!B623-'Descriptive Analysis'!$Q$35)/'Descriptive Analysis'!$F$45)^4</f>
        <v>0.14407724317376022</v>
      </c>
    </row>
    <row r="630" spans="2:6" x14ac:dyDescent="0.2">
      <c r="B630">
        <f>('Cleaned Data'!B624-'Descriptive Analysis'!$Q$35)^2</f>
        <v>101563535.10076721</v>
      </c>
      <c r="D630">
        <f>(('Cleaned Data'!B624-'Descriptive Analysis'!$Q$35)/'Descriptive Analysis'!$F$45)^3</f>
        <v>0.2683860081623568</v>
      </c>
      <c r="F630">
        <f>(('Cleaned Data'!B624-'Descriptive Analysis'!$Q$35)/'Descriptive Analysis'!$F$45)^4</f>
        <v>0.17311970147372813</v>
      </c>
    </row>
    <row r="631" spans="2:6" x14ac:dyDescent="0.2">
      <c r="B631">
        <f>('Cleaned Data'!B625-'Descriptive Analysis'!$Q$35)^2</f>
        <v>107976487.5513209</v>
      </c>
      <c r="D631">
        <f>(('Cleaned Data'!B625-'Descriptive Analysis'!$Q$35)/'Descriptive Analysis'!$F$45)^3</f>
        <v>0.29420290142201916</v>
      </c>
      <c r="F631">
        <f>(('Cleaned Data'!B625-'Descriptive Analysis'!$Q$35)/'Descriptive Analysis'!$F$45)^4</f>
        <v>0.19567226335515284</v>
      </c>
    </row>
    <row r="632" spans="2:6" x14ac:dyDescent="0.2">
      <c r="B632">
        <f>('Cleaned Data'!B626-'Descriptive Analysis'!$Q$35)^2</f>
        <v>117453000.24838816</v>
      </c>
      <c r="D632">
        <f>(('Cleaned Data'!B626-'Descriptive Analysis'!$Q$35)/'Descriptive Analysis'!$F$45)^3</f>
        <v>0.33377156116262791</v>
      </c>
      <c r="F632">
        <f>(('Cleaned Data'!B626-'Descriptive Analysis'!$Q$35)/'Descriptive Analysis'!$F$45)^4</f>
        <v>0.23152564713626964</v>
      </c>
    </row>
    <row r="633" spans="2:6" x14ac:dyDescent="0.2">
      <c r="B633">
        <f>('Cleaned Data'!B627-'Descriptive Analysis'!$Q$35)^2</f>
        <v>111821605.56602104</v>
      </c>
      <c r="D633">
        <f>(('Cleaned Data'!B627-'Descriptive Analysis'!$Q$35)/'Descriptive Analysis'!$F$45)^3</f>
        <v>0.31005714457177314</v>
      </c>
      <c r="F633">
        <f>(('Cleaned Data'!B627-'Descriptive Analysis'!$Q$35)/'Descriptive Analysis'!$F$45)^4</f>
        <v>0.2098564510949899</v>
      </c>
    </row>
    <row r="634" spans="2:6" x14ac:dyDescent="0.2">
      <c r="B634">
        <f>('Cleaned Data'!B628-'Descriptive Analysis'!$Q$35)^2</f>
        <v>109168509.64436805</v>
      </c>
      <c r="D634">
        <f>(('Cleaned Data'!B628-'Descriptive Analysis'!$Q$35)/'Descriptive Analysis'!$F$45)^3</f>
        <v>0.29908816603293481</v>
      </c>
      <c r="F634">
        <f>(('Cleaned Data'!B628-'Descriptive Analysis'!$Q$35)/'Descriptive Analysis'!$F$45)^4</f>
        <v>0.20001641532534661</v>
      </c>
    </row>
    <row r="635" spans="2:6" x14ac:dyDescent="0.2">
      <c r="B635">
        <f>('Cleaned Data'!B629-'Descriptive Analysis'!$Q$35)^2</f>
        <v>86740789.391864404</v>
      </c>
      <c r="D635">
        <f>(('Cleaned Data'!B629-'Descriptive Analysis'!$Q$35)/'Descriptive Analysis'!$F$45)^3</f>
        <v>0.2118303641781879</v>
      </c>
      <c r="F635">
        <f>(('Cleaned Data'!B629-'Descriptive Analysis'!$Q$35)/'Descriptive Analysis'!$F$45)^4</f>
        <v>0.12627506976847391</v>
      </c>
    </row>
    <row r="636" spans="2:6" x14ac:dyDescent="0.2">
      <c r="B636">
        <f>('Cleaned Data'!B630-'Descriptive Analysis'!$Q$35)^2</f>
        <v>101366104.81937104</v>
      </c>
      <c r="D636">
        <f>(('Cleaned Data'!B630-'Descriptive Analysis'!$Q$35)/'Descriptive Analysis'!$F$45)^3</f>
        <v>0.26760381158984325</v>
      </c>
      <c r="F636">
        <f>(('Cleaned Data'!B630-'Descriptive Analysis'!$Q$35)/'Descriptive Analysis'!$F$45)^4</f>
        <v>0.1724472977248995</v>
      </c>
    </row>
    <row r="637" spans="2:6" x14ac:dyDescent="0.2">
      <c r="B637">
        <f>('Cleaned Data'!B631-'Descriptive Analysis'!$Q$35)^2</f>
        <v>98405875.046638787</v>
      </c>
      <c r="D637">
        <f>(('Cleaned Data'!B631-'Descriptive Analysis'!$Q$35)/'Descriptive Analysis'!$F$45)^3</f>
        <v>0.25596742464370503</v>
      </c>
      <c r="F637">
        <f>(('Cleaned Data'!B631-'Descriptive Analysis'!$Q$35)/'Descriptive Analysis'!$F$45)^4</f>
        <v>0.16252228955719414</v>
      </c>
    </row>
    <row r="638" spans="2:6" x14ac:dyDescent="0.2">
      <c r="B638">
        <f>('Cleaned Data'!B632-'Descriptive Analysis'!$Q$35)^2</f>
        <v>98503114.797336906</v>
      </c>
      <c r="D638">
        <f>(('Cleaned Data'!B632-'Descriptive Analysis'!$Q$35)/'Descriptive Analysis'!$F$45)^3</f>
        <v>0.25634691961312239</v>
      </c>
      <c r="F638">
        <f>(('Cleaned Data'!B632-'Descriptive Analysis'!$Q$35)/'Descriptive Analysis'!$F$45)^4</f>
        <v>0.1628436410026789</v>
      </c>
    </row>
    <row r="639" spans="2:6" x14ac:dyDescent="0.2">
      <c r="B639">
        <f>('Cleaned Data'!B633-'Descriptive Analysis'!$Q$35)^2</f>
        <v>69458448.605202347</v>
      </c>
      <c r="D639">
        <f>(('Cleaned Data'!B633-'Descriptive Analysis'!$Q$35)/'Descriptive Analysis'!$F$45)^3</f>
        <v>0.15178916639949294</v>
      </c>
      <c r="F639">
        <f>(('Cleaned Data'!B633-'Descriptive Analysis'!$Q$35)/'Descriptive Analysis'!$F$45)^4</f>
        <v>8.0969421153305979E-2</v>
      </c>
    </row>
    <row r="640" spans="2:6" x14ac:dyDescent="0.2">
      <c r="B640">
        <f>('Cleaned Data'!B634-'Descriptive Analysis'!$Q$35)^2</f>
        <v>95888621.094363943</v>
      </c>
      <c r="D640">
        <f>(('Cleaned Data'!B634-'Descriptive Analysis'!$Q$35)/'Descriptive Analysis'!$F$45)^3</f>
        <v>0.24620891126498978</v>
      </c>
      <c r="F640">
        <f>(('Cleaned Data'!B634-'Descriptive Analysis'!$Q$35)/'Descriptive Analysis'!$F$45)^4</f>
        <v>0.15431389154458205</v>
      </c>
    </row>
    <row r="641" spans="2:6" x14ac:dyDescent="0.2">
      <c r="B641">
        <f>('Cleaned Data'!B635-'Descriptive Analysis'!$Q$35)^2</f>
        <v>94756081.363651797</v>
      </c>
      <c r="D641">
        <f>(('Cleaned Data'!B635-'Descriptive Analysis'!$Q$35)/'Descriptive Analysis'!$F$45)^3</f>
        <v>0.24185985929297035</v>
      </c>
      <c r="F641">
        <f>(('Cleaned Data'!B635-'Descriptive Analysis'!$Q$35)/'Descriptive Analysis'!$F$45)^4</f>
        <v>0.15069021800203661</v>
      </c>
    </row>
    <row r="642" spans="2:6" x14ac:dyDescent="0.2">
      <c r="B642">
        <f>('Cleaned Data'!B636-'Descriptive Analysis'!$Q$35)^2</f>
        <v>142219304.27278143</v>
      </c>
      <c r="D642">
        <f>(('Cleaned Data'!B636-'Descriptive Analysis'!$Q$35)/'Descriptive Analysis'!$F$45)^3</f>
        <v>0.4447244249873481</v>
      </c>
      <c r="F642">
        <f>(('Cleaned Data'!B636-'Descriptive Analysis'!$Q$35)/'Descriptive Analysis'!$F$45)^4</f>
        <v>0.33945950715089401</v>
      </c>
    </row>
    <row r="643" spans="2:6" x14ac:dyDescent="0.2">
      <c r="B643">
        <f>('Cleaned Data'!B637-'Descriptive Analysis'!$Q$35)^2</f>
        <v>132364416.17041025</v>
      </c>
      <c r="D643">
        <f>(('Cleaned Data'!B637-'Descriptive Analysis'!$Q$35)/'Descriptive Analysis'!$F$45)^3</f>
        <v>0.39930985635657495</v>
      </c>
      <c r="F643">
        <f>(('Cleaned Data'!B637-'Descriptive Analysis'!$Q$35)/'Descriptive Analysis'!$F$45)^4</f>
        <v>0.294044712020197</v>
      </c>
    </row>
    <row r="644" spans="2:6" x14ac:dyDescent="0.2">
      <c r="B644">
        <f>('Cleaned Data'!B638-'Descriptive Analysis'!$Q$35)^2</f>
        <v>139137914.27692783</v>
      </c>
      <c r="D644">
        <f>(('Cleaned Data'!B638-'Descriptive Analysis'!$Q$35)/'Descriptive Analysis'!$F$45)^3</f>
        <v>0.43034958736726792</v>
      </c>
      <c r="F644">
        <f>(('Cleaned Data'!B638-'Descriptive Analysis'!$Q$35)/'Descriptive Analysis'!$F$45)^4</f>
        <v>0.32490908455307899</v>
      </c>
    </row>
    <row r="645" spans="2:6" x14ac:dyDescent="0.2">
      <c r="B645">
        <f>('Cleaned Data'!B639-'Descriptive Analysis'!$Q$35)^2</f>
        <v>254529271.734864</v>
      </c>
      <c r="D645">
        <f>(('Cleaned Data'!B639-'Descriptive Analysis'!$Q$35)/'Descriptive Analysis'!$F$45)^3</f>
        <v>1.0647796931689921</v>
      </c>
      <c r="F645">
        <f>(('Cleaned Data'!B639-'Descriptive Analysis'!$Q$35)/'Descriptive Analysis'!$F$45)^4</f>
        <v>1.0872923854797276</v>
      </c>
    </row>
    <row r="646" spans="2:6" x14ac:dyDescent="0.2">
      <c r="B646">
        <f>('Cleaned Data'!B640-'Descriptive Analysis'!$Q$35)^2</f>
        <v>315100611.8445673</v>
      </c>
      <c r="D646">
        <f>(('Cleaned Data'!B640-'Descriptive Analysis'!$Q$35)/'Descriptive Analysis'!$F$45)^3</f>
        <v>1.4666518260850845</v>
      </c>
      <c r="F646">
        <f>(('Cleaned Data'!B640-'Descriptive Analysis'!$Q$35)/'Descriptive Analysis'!$F$45)^4</f>
        <v>1.6663620629541256</v>
      </c>
    </row>
    <row r="647" spans="2:6" x14ac:dyDescent="0.2">
      <c r="B647">
        <f>('Cleaned Data'!B641-'Descriptive Analysis'!$Q$35)^2</f>
        <v>339700785.65510499</v>
      </c>
      <c r="D647">
        <f>(('Cleaned Data'!B641-'Descriptive Analysis'!$Q$35)/'Descriptive Analysis'!$F$45)^3</f>
        <v>1.6417158252066475</v>
      </c>
      <c r="F647">
        <f>(('Cleaned Data'!B641-'Descriptive Analysis'!$Q$35)/'Descriptive Analysis'!$F$45)^4</f>
        <v>1.9367072548460114</v>
      </c>
    </row>
    <row r="648" spans="2:6" x14ac:dyDescent="0.2">
      <c r="B648">
        <f>('Cleaned Data'!B642-'Descriptive Analysis'!$Q$35)^2</f>
        <v>378126441.21902686</v>
      </c>
      <c r="D648">
        <f>(('Cleaned Data'!B642-'Descriptive Analysis'!$Q$35)/'Descriptive Analysis'!$F$45)^3</f>
        <v>1.9280075424944696</v>
      </c>
      <c r="F648">
        <f>(('Cleaned Data'!B642-'Descriptive Analysis'!$Q$35)/'Descriptive Analysis'!$F$45)^4</f>
        <v>2.399633804732034</v>
      </c>
    </row>
    <row r="649" spans="2:6" x14ac:dyDescent="0.2">
      <c r="B649">
        <f>('Cleaned Data'!B643-'Descriptive Analysis'!$Q$35)^2</f>
        <v>382174095.9660598</v>
      </c>
      <c r="D649">
        <f>(('Cleaned Data'!B643-'Descriptive Analysis'!$Q$35)/'Descriptive Analysis'!$F$45)^3</f>
        <v>1.95904777859776</v>
      </c>
      <c r="F649">
        <f>(('Cleaned Data'!B643-'Descriptive Analysis'!$Q$35)/'Descriptive Analysis'!$F$45)^4</f>
        <v>2.4512825333620447</v>
      </c>
    </row>
    <row r="650" spans="2:6" x14ac:dyDescent="0.2">
      <c r="B650">
        <f>('Cleaned Data'!B644-'Descriptive Analysis'!$Q$35)^2</f>
        <v>419285968.65978926</v>
      </c>
      <c r="D650">
        <f>(('Cleaned Data'!B644-'Descriptive Analysis'!$Q$35)/'Descriptive Analysis'!$F$45)^3</f>
        <v>2.2512236947300202</v>
      </c>
      <c r="F650">
        <f>(('Cleaned Data'!B644-'Descriptive Analysis'!$Q$35)/'Descriptive Analysis'!$F$45)^4</f>
        <v>2.9504722538797128</v>
      </c>
    </row>
    <row r="651" spans="2:6" x14ac:dyDescent="0.2">
      <c r="B651">
        <f>('Cleaned Data'!B645-'Descriptive Analysis'!$Q$35)^2</f>
        <v>429122557.86279011</v>
      </c>
      <c r="D651">
        <f>(('Cleaned Data'!B645-'Descriptive Analysis'!$Q$35)/'Descriptive Analysis'!$F$45)^3</f>
        <v>2.330908228002142</v>
      </c>
      <c r="F651">
        <f>(('Cleaned Data'!B645-'Descriptive Analysis'!$Q$35)/'Descriptive Analysis'!$F$45)^4</f>
        <v>3.0905342901705737</v>
      </c>
    </row>
    <row r="652" spans="2:6" x14ac:dyDescent="0.2">
      <c r="B652">
        <f>('Cleaned Data'!B646-'Descriptive Analysis'!$Q$35)^2</f>
        <v>370973545.23841292</v>
      </c>
      <c r="D652">
        <f>(('Cleaned Data'!B646-'Descriptive Analysis'!$Q$35)/'Descriptive Analysis'!$F$45)^3</f>
        <v>1.8735598382168315</v>
      </c>
      <c r="F652">
        <f>(('Cleaned Data'!B646-'Descriptive Analysis'!$Q$35)/'Descriptive Analysis'!$F$45)^4</f>
        <v>2.3097062932670482</v>
      </c>
    </row>
    <row r="653" spans="2:6" x14ac:dyDescent="0.2">
      <c r="B653">
        <f>('Cleaned Data'!B647-'Descriptive Analysis'!$Q$35)^2</f>
        <v>369099927.3255564</v>
      </c>
      <c r="D653">
        <f>(('Cleaned Data'!B647-'Descriptive Analysis'!$Q$35)/'Descriptive Analysis'!$F$45)^3</f>
        <v>1.8593840325331275</v>
      </c>
      <c r="F653">
        <f>(('Cleaned Data'!B647-'Descriptive Analysis'!$Q$35)/'Descriptive Analysis'!$F$45)^4</f>
        <v>2.2864346664398085</v>
      </c>
    </row>
    <row r="654" spans="2:6" x14ac:dyDescent="0.2">
      <c r="B654">
        <f>('Cleaned Data'!B648-'Descriptive Analysis'!$Q$35)^2</f>
        <v>362848153.93248111</v>
      </c>
      <c r="D654">
        <f>(('Cleaned Data'!B648-'Descriptive Analysis'!$Q$35)/'Descriptive Analysis'!$F$45)^3</f>
        <v>1.8123435828377912</v>
      </c>
      <c r="F654">
        <f>(('Cleaned Data'!B648-'Descriptive Analysis'!$Q$35)/'Descriptive Analysis'!$F$45)^4</f>
        <v>2.2096358757812737</v>
      </c>
    </row>
    <row r="655" spans="2:6" x14ac:dyDescent="0.2">
      <c r="B655">
        <f>('Cleaned Data'!B649-'Descriptive Analysis'!$Q$35)^2</f>
        <v>392165682.27998763</v>
      </c>
      <c r="D655">
        <f>(('Cleaned Data'!B649-'Descriptive Analysis'!$Q$35)/'Descriptive Analysis'!$F$45)^3</f>
        <v>2.0363739726872554</v>
      </c>
      <c r="F655">
        <f>(('Cleaned Data'!B649-'Descriptive Analysis'!$Q$35)/'Descriptive Analysis'!$F$45)^4</f>
        <v>2.5811310196020245</v>
      </c>
    </row>
    <row r="656" spans="2:6" x14ac:dyDescent="0.2">
      <c r="B656">
        <f>('Cleaned Data'!B650-'Descriptive Analysis'!$Q$35)^2</f>
        <v>366575961.24761045</v>
      </c>
      <c r="D656">
        <f>(('Cleaned Data'!B650-'Descriptive Analysis'!$Q$35)/'Descriptive Analysis'!$F$45)^3</f>
        <v>1.8403445131701932</v>
      </c>
      <c r="F656">
        <f>(('Cleaned Data'!B650-'Descriptive Analysis'!$Q$35)/'Descriptive Analysis'!$F$45)^4</f>
        <v>2.2552715478053367</v>
      </c>
    </row>
    <row r="657" spans="2:6" x14ac:dyDescent="0.2">
      <c r="B657">
        <f>('Cleaned Data'!B651-'Descriptive Analysis'!$Q$35)^2</f>
        <v>446944990.44998384</v>
      </c>
      <c r="D657">
        <f>(('Cleaned Data'!B651-'Descriptive Analysis'!$Q$35)/'Descriptive Analysis'!$F$45)^3</f>
        <v>2.4776175487598264</v>
      </c>
      <c r="F657">
        <f>(('Cleaned Data'!B651-'Descriptive Analysis'!$Q$35)/'Descriptive Analysis'!$F$45)^4</f>
        <v>3.3525790327165677</v>
      </c>
    </row>
    <row r="658" spans="2:6" x14ac:dyDescent="0.2">
      <c r="B658">
        <f>('Cleaned Data'!B652-'Descriptive Analysis'!$Q$35)^2</f>
        <v>443985925.94958872</v>
      </c>
      <c r="D658">
        <f>(('Cleaned Data'!B652-'Descriptive Analysis'!$Q$35)/'Descriptive Analysis'!$F$45)^3</f>
        <v>2.4530531767457164</v>
      </c>
      <c r="F658">
        <f>(('Cleaned Data'!B652-'Descriptive Analysis'!$Q$35)/'Descriptive Analysis'!$F$45)^4</f>
        <v>3.308333509168603</v>
      </c>
    </row>
    <row r="659" spans="2:6" x14ac:dyDescent="0.2">
      <c r="B659">
        <f>('Cleaned Data'!B653-'Descriptive Analysis'!$Q$35)^2</f>
        <v>353924210.85543209</v>
      </c>
      <c r="D659">
        <f>(('Cleaned Data'!B653-'Descriptive Analysis'!$Q$35)/'Descriptive Analysis'!$F$45)^3</f>
        <v>1.7458967888225878</v>
      </c>
      <c r="F659">
        <f>(('Cleaned Data'!B653-'Descriptive Analysis'!$Q$35)/'Descriptive Analysis'!$F$45)^4</f>
        <v>2.1022841770916725</v>
      </c>
    </row>
    <row r="660" spans="2:6" x14ac:dyDescent="0.2">
      <c r="B660">
        <f>('Cleaned Data'!B654-'Descriptive Analysis'!$Q$35)^2</f>
        <v>337632302.66913891</v>
      </c>
      <c r="D660">
        <f>(('Cleaned Data'!B654-'Descriptive Analysis'!$Q$35)/'Descriptive Analysis'!$F$45)^3</f>
        <v>1.6267437379678231</v>
      </c>
      <c r="F660">
        <f>(('Cleaned Data'!B654-'Descriptive Analysis'!$Q$35)/'Descriptive Analysis'!$F$45)^4</f>
        <v>1.9131933302260369</v>
      </c>
    </row>
    <row r="661" spans="2:6" x14ac:dyDescent="0.2">
      <c r="B661">
        <f>('Cleaned Data'!B655-'Descriptive Analysis'!$Q$35)^2</f>
        <v>322162061.37723738</v>
      </c>
      <c r="D661">
        <f>(('Cleaned Data'!B655-'Descriptive Analysis'!$Q$35)/'Descriptive Analysis'!$F$45)^3</f>
        <v>1.5162288322234037</v>
      </c>
      <c r="F661">
        <f>(('Cleaned Data'!B655-'Descriptive Analysis'!$Q$35)/'Descriptive Analysis'!$F$45)^4</f>
        <v>1.7418857558256777</v>
      </c>
    </row>
    <row r="662" spans="2:6" x14ac:dyDescent="0.2">
      <c r="B662">
        <f>('Cleaned Data'!B656-'Descriptive Analysis'!$Q$35)^2</f>
        <v>344146039.73427039</v>
      </c>
      <c r="D662">
        <f>(('Cleaned Data'!B656-'Descriptive Analysis'!$Q$35)/'Descriptive Analysis'!$F$45)^3</f>
        <v>1.6740457475123716</v>
      </c>
      <c r="F662">
        <f>(('Cleaned Data'!B656-'Descriptive Analysis'!$Q$35)/'Descriptive Analysis'!$F$45)^4</f>
        <v>1.9877255921895265</v>
      </c>
    </row>
    <row r="663" spans="2:6" x14ac:dyDescent="0.2">
      <c r="B663">
        <f>('Cleaned Data'!B657-'Descriptive Analysis'!$Q$35)^2</f>
        <v>356766877.34535766</v>
      </c>
      <c r="D663">
        <f>(('Cleaned Data'!B657-'Descriptive Analysis'!$Q$35)/'Descriptive Analysis'!$F$45)^3</f>
        <v>1.7669731423212554</v>
      </c>
      <c r="F663">
        <f>(('Cleaned Data'!B657-'Descriptive Analysis'!$Q$35)/'Descriptive Analysis'!$F$45)^4</f>
        <v>2.1361902628669331</v>
      </c>
    </row>
    <row r="664" spans="2:6" x14ac:dyDescent="0.2">
      <c r="B664">
        <f>('Cleaned Data'!B658-'Descriptive Analysis'!$Q$35)^2</f>
        <v>360862207.69484031</v>
      </c>
      <c r="D664">
        <f>(('Cleaned Data'!B658-'Descriptive Analysis'!$Q$35)/'Descriptive Analysis'!$F$45)^3</f>
        <v>1.7974849392579078</v>
      </c>
      <c r="F664">
        <f>(('Cleaned Data'!B658-'Descriptive Analysis'!$Q$35)/'Descriptive Analysis'!$F$45)^4</f>
        <v>2.1855144399987778</v>
      </c>
    </row>
    <row r="665" spans="2:6" x14ac:dyDescent="0.2">
      <c r="B665">
        <f>('Cleaned Data'!B659-'Descriptive Analysis'!$Q$35)^2</f>
        <v>340069505.12591743</v>
      </c>
      <c r="D665">
        <f>(('Cleaned Data'!B659-'Descriptive Analysis'!$Q$35)/'Descriptive Analysis'!$F$45)^3</f>
        <v>1.6443894876479574</v>
      </c>
      <c r="F665">
        <f>(('Cleaned Data'!B659-'Descriptive Analysis'!$Q$35)/'Descriptive Analysis'!$F$45)^4</f>
        <v>1.9409138346122901</v>
      </c>
    </row>
    <row r="666" spans="2:6" x14ac:dyDescent="0.2">
      <c r="B666">
        <f>('Cleaned Data'!B660-'Descriptive Analysis'!$Q$35)^2</f>
        <v>385504697.46796554</v>
      </c>
      <c r="D666">
        <f>(('Cleaned Data'!B660-'Descriptive Analysis'!$Q$35)/'Descriptive Analysis'!$F$45)^3</f>
        <v>1.9847127936689679</v>
      </c>
      <c r="F666">
        <f>(('Cleaned Data'!B660-'Descriptive Analysis'!$Q$35)/'Descriptive Analysis'!$F$45)^4</f>
        <v>2.4941939739017869</v>
      </c>
    </row>
    <row r="667" spans="2:6" x14ac:dyDescent="0.2">
      <c r="B667">
        <f>('Cleaned Data'!B661-'Descriptive Analysis'!$Q$35)^2</f>
        <v>352773799.35474581</v>
      </c>
      <c r="D667">
        <f>(('Cleaned Data'!B661-'Descriptive Analysis'!$Q$35)/'Descriptive Analysis'!$F$45)^3</f>
        <v>1.7373912952673012</v>
      </c>
      <c r="F667">
        <f>(('Cleaned Data'!B661-'Descriptive Analysis'!$Q$35)/'Descriptive Analysis'!$F$45)^4</f>
        <v>2.0886396665866309</v>
      </c>
    </row>
    <row r="668" spans="2:6" x14ac:dyDescent="0.2">
      <c r="B668">
        <f>('Cleaned Data'!B662-'Descriptive Analysis'!$Q$35)^2</f>
        <v>343222811.30194736</v>
      </c>
      <c r="D668">
        <f>(('Cleaned Data'!B662-'Descriptive Analysis'!$Q$35)/'Descriptive Analysis'!$F$45)^3</f>
        <v>1.667313912231223</v>
      </c>
      <c r="F668">
        <f>(('Cleaned Data'!B662-'Descriptive Analysis'!$Q$35)/'Descriptive Analysis'!$F$45)^4</f>
        <v>1.9770750946766458</v>
      </c>
    </row>
    <row r="669" spans="2:6" x14ac:dyDescent="0.2">
      <c r="B669">
        <f>('Cleaned Data'!B663-'Descriptive Analysis'!$Q$35)^2</f>
        <v>386262952.91663367</v>
      </c>
      <c r="D669">
        <f>(('Cleaned Data'!B663-'Descriptive Analysis'!$Q$35)/'Descriptive Analysis'!$F$45)^3</f>
        <v>1.9905713178446722</v>
      </c>
      <c r="F669">
        <f>(('Cleaned Data'!B663-'Descriptive Analysis'!$Q$35)/'Descriptive Analysis'!$F$45)^4</f>
        <v>2.5040153645864978</v>
      </c>
    </row>
    <row r="670" spans="2:6" x14ac:dyDescent="0.2">
      <c r="B670">
        <f>('Cleaned Data'!B664-'Descriptive Analysis'!$Q$35)^2</f>
        <v>325130431.76144004</v>
      </c>
      <c r="D670">
        <f>(('Cleaned Data'!B664-'Descriptive Analysis'!$Q$35)/'Descriptive Analysis'!$F$45)^3</f>
        <v>1.5372326099358922</v>
      </c>
      <c r="F670">
        <f>(('Cleaned Data'!B664-'Descriptive Analysis'!$Q$35)/'Descriptive Analysis'!$F$45)^4</f>
        <v>1.7741327721257465</v>
      </c>
    </row>
    <row r="671" spans="2:6" x14ac:dyDescent="0.2">
      <c r="B671">
        <f>('Cleaned Data'!B665-'Descriptive Analysis'!$Q$35)^2</f>
        <v>391453092.0325253</v>
      </c>
      <c r="D671">
        <f>(('Cleaned Data'!B665-'Descriptive Analysis'!$Q$35)/'Descriptive Analysis'!$F$45)^3</f>
        <v>2.0308261612138141</v>
      </c>
      <c r="F671">
        <f>(('Cleaned Data'!B665-'Descriptive Analysis'!$Q$35)/'Descriptive Analysis'!$F$45)^4</f>
        <v>2.5717593798994449</v>
      </c>
    </row>
    <row r="672" spans="2:6" x14ac:dyDescent="0.2">
      <c r="B672">
        <f>('Cleaned Data'!B666-'Descriptive Analysis'!$Q$35)^2</f>
        <v>368512275.0252133</v>
      </c>
      <c r="D672">
        <f>(('Cleaned Data'!B666-'Descriptive Analysis'!$Q$35)/'Descriptive Analysis'!$F$45)^3</f>
        <v>1.8549452497362779</v>
      </c>
      <c r="F672">
        <f>(('Cleaned Data'!B666-'Descriptive Analysis'!$Q$35)/'Descriptive Analysis'!$F$45)^4</f>
        <v>2.2791598940474791</v>
      </c>
    </row>
    <row r="673" spans="2:6" x14ac:dyDescent="0.2">
      <c r="B673">
        <f>('Cleaned Data'!B667-'Descriptive Analysis'!$Q$35)^2</f>
        <v>426685767.84970504</v>
      </c>
      <c r="D673">
        <f>(('Cleaned Data'!B667-'Descriptive Analysis'!$Q$35)/'Descriptive Analysis'!$F$45)^3</f>
        <v>2.3110822038087639</v>
      </c>
      <c r="F673">
        <f>(('Cleaned Data'!B667-'Descriptive Analysis'!$Q$35)/'Descriptive Analysis'!$F$45)^4</f>
        <v>3.0555344960190918</v>
      </c>
    </row>
    <row r="674" spans="2:6" x14ac:dyDescent="0.2">
      <c r="B674">
        <f>('Cleaned Data'!B668-'Descriptive Analysis'!$Q$35)^2</f>
        <v>377450041.49981314</v>
      </c>
      <c r="D674">
        <f>(('Cleaned Data'!B668-'Descriptive Analysis'!$Q$35)/'Descriptive Analysis'!$F$45)^3</f>
        <v>1.9228365722463949</v>
      </c>
      <c r="F674">
        <f>(('Cleaned Data'!B668-'Descriptive Analysis'!$Q$35)/'Descriptive Analysis'!$F$45)^4</f>
        <v>2.3910564627184039</v>
      </c>
    </row>
    <row r="675" spans="2:6" x14ac:dyDescent="0.2">
      <c r="B675">
        <f>('Cleaned Data'!B669-'Descriptive Analysis'!$Q$35)^2</f>
        <v>347154164.42314309</v>
      </c>
      <c r="D675">
        <f>(('Cleaned Data'!B669-'Descriptive Analysis'!$Q$35)/'Descriptive Analysis'!$F$45)^3</f>
        <v>1.6960424840357633</v>
      </c>
      <c r="F675">
        <f>(('Cleaned Data'!B669-'Descriptive Analysis'!$Q$35)/'Descriptive Analysis'!$F$45)^4</f>
        <v>2.0226262325934146</v>
      </c>
    </row>
    <row r="676" spans="2:6" x14ac:dyDescent="0.2">
      <c r="B676">
        <f>('Cleaned Data'!B670-'Descriptive Analysis'!$Q$35)^2</f>
        <v>335757012.02328742</v>
      </c>
      <c r="D676">
        <f>(('Cleaned Data'!B670-'Descriptive Analysis'!$Q$35)/'Descriptive Analysis'!$F$45)^3</f>
        <v>1.6132095882579036</v>
      </c>
      <c r="F676">
        <f>(('Cleaned Data'!B670-'Descriptive Analysis'!$Q$35)/'Descriptive Analysis'!$F$45)^4</f>
        <v>1.8919996837923896</v>
      </c>
    </row>
    <row r="677" spans="2:6" x14ac:dyDescent="0.2">
      <c r="B677">
        <f>('Cleaned Data'!B671-'Descriptive Analysis'!$Q$35)^2</f>
        <v>339144398.26417828</v>
      </c>
      <c r="D677">
        <f>(('Cleaned Data'!B671-'Descriptive Analysis'!$Q$35)/'Descriptive Analysis'!$F$45)^3</f>
        <v>1.6376840894850415</v>
      </c>
      <c r="F677">
        <f>(('Cleaned Data'!B671-'Descriptive Analysis'!$Q$35)/'Descriptive Analysis'!$F$45)^4</f>
        <v>1.9303682819136467</v>
      </c>
    </row>
    <row r="678" spans="2:6" x14ac:dyDescent="0.2">
      <c r="B678">
        <f>('Cleaned Data'!B672-'Descriptive Analysis'!$Q$35)^2</f>
        <v>414333089.86883426</v>
      </c>
      <c r="D678">
        <f>(('Cleaned Data'!B672-'Descriptive Analysis'!$Q$35)/'Descriptive Analysis'!$F$45)^3</f>
        <v>2.2114523479803947</v>
      </c>
      <c r="F678">
        <f>(('Cleaned Data'!B672-'Descriptive Analysis'!$Q$35)/'Descriptive Analysis'!$F$45)^4</f>
        <v>2.8811781613335232</v>
      </c>
    </row>
    <row r="679" spans="2:6" x14ac:dyDescent="0.2">
      <c r="B679">
        <f>('Cleaned Data'!B673-'Descriptive Analysis'!$Q$35)^2</f>
        <v>378017554.40719926</v>
      </c>
      <c r="D679">
        <f>(('Cleaned Data'!B673-'Descriptive Analysis'!$Q$35)/'Descriptive Analysis'!$F$45)^3</f>
        <v>1.9271748072339696</v>
      </c>
      <c r="F679">
        <f>(('Cleaned Data'!B673-'Descriptive Analysis'!$Q$35)/'Descriptive Analysis'!$F$45)^4</f>
        <v>2.3982519873015025</v>
      </c>
    </row>
    <row r="680" spans="2:6" x14ac:dyDescent="0.2">
      <c r="B680">
        <f>('Cleaned Data'!B674-'Descriptive Analysis'!$Q$35)^2</f>
        <v>547919180.58433104</v>
      </c>
      <c r="D680">
        <f>(('Cleaned Data'!B674-'Descriptive Analysis'!$Q$35)/'Descriptive Analysis'!$F$45)^3</f>
        <v>3.3630080987349307</v>
      </c>
      <c r="F680">
        <f>(('Cleaned Data'!B674-'Descriptive Analysis'!$Q$35)/'Descriptive Analysis'!$F$45)^4</f>
        <v>5.0385304117327694</v>
      </c>
    </row>
    <row r="681" spans="2:6" x14ac:dyDescent="0.2">
      <c r="B681">
        <f>('Cleaned Data'!B675-'Descriptive Analysis'!$Q$35)^2</f>
        <v>615817653.27472234</v>
      </c>
      <c r="D681">
        <f>(('Cleaned Data'!B675-'Descriptive Analysis'!$Q$35)/'Descriptive Analysis'!$F$45)^3</f>
        <v>4.0071108738633372</v>
      </c>
      <c r="F681">
        <f>(('Cleaned Data'!B675-'Descriptive Analysis'!$Q$35)/'Descriptive Analysis'!$F$45)^4</f>
        <v>6.364659076879672</v>
      </c>
    </row>
    <row r="682" spans="2:6" x14ac:dyDescent="0.2">
      <c r="B682">
        <f>('Cleaned Data'!B676-'Descriptive Analysis'!$Q$35)^2</f>
        <v>642960893.04567516</v>
      </c>
      <c r="D682">
        <f>(('Cleaned Data'!B676-'Descriptive Analysis'!$Q$35)/'Descriptive Analysis'!$F$45)^3</f>
        <v>4.2749397219419087</v>
      </c>
      <c r="F682">
        <f>(('Cleaned Data'!B676-'Descriptive Analysis'!$Q$35)/'Descriptive Analysis'!$F$45)^4</f>
        <v>6.9380910340776492</v>
      </c>
    </row>
    <row r="683" spans="2:6" x14ac:dyDescent="0.2">
      <c r="B683">
        <f>('Cleaned Data'!B677-'Descriptive Analysis'!$Q$35)^2</f>
        <v>670378758.73414063</v>
      </c>
      <c r="D683">
        <f>(('Cleaned Data'!B677-'Descriptive Analysis'!$Q$35)/'Descriptive Analysis'!$F$45)^3</f>
        <v>4.5512796908876574</v>
      </c>
      <c r="F683">
        <f>(('Cleaned Data'!B677-'Descriptive Analysis'!$Q$35)/'Descriptive Analysis'!$F$45)^4</f>
        <v>7.5424313648245302</v>
      </c>
    </row>
    <row r="684" spans="2:6" x14ac:dyDescent="0.2">
      <c r="B684">
        <f>('Cleaned Data'!B678-'Descriptive Analysis'!$Q$35)^2</f>
        <v>843070337.95757115</v>
      </c>
      <c r="D684">
        <f>(('Cleaned Data'!B678-'Descriptive Analysis'!$Q$35)/'Descriptive Analysis'!$F$45)^3</f>
        <v>6.4187265167811232</v>
      </c>
      <c r="F684">
        <f>(('Cleaned Data'!B678-'Descriptive Analysis'!$Q$35)/'Descriptive Analysis'!$F$45)^4</f>
        <v>11.928847761937734</v>
      </c>
    </row>
    <row r="685" spans="2:6" x14ac:dyDescent="0.2">
      <c r="B685">
        <f>('Cleaned Data'!B679-'Descriptive Analysis'!$Q$35)^2</f>
        <v>732550684.20752084</v>
      </c>
      <c r="D685">
        <f>(('Cleaned Data'!B679-'Descriptive Analysis'!$Q$35)/'Descriptive Analysis'!$F$45)^3</f>
        <v>5.1988785860216877</v>
      </c>
      <c r="F685">
        <f>(('Cleaned Data'!B679-'Descriptive Analysis'!$Q$35)/'Descriptive Analysis'!$F$45)^4</f>
        <v>9.0062963549470698</v>
      </c>
    </row>
    <row r="686" spans="2:6" x14ac:dyDescent="0.2">
      <c r="B686">
        <f>('Cleaned Data'!B680-'Descriptive Analysis'!$Q$35)^2</f>
        <v>776272852.48419094</v>
      </c>
      <c r="D686">
        <f>(('Cleaned Data'!B680-'Descriptive Analysis'!$Q$35)/'Descriptive Analysis'!$F$45)^3</f>
        <v>5.67119728302076</v>
      </c>
      <c r="F686">
        <f>(('Cleaned Data'!B680-'Descriptive Analysis'!$Q$35)/'Descriptive Analysis'!$F$45)^4</f>
        <v>10.113457964560318</v>
      </c>
    </row>
    <row r="687" spans="2:6" x14ac:dyDescent="0.2">
      <c r="B687">
        <f>('Cleaned Data'!B681-'Descriptive Analysis'!$Q$35)^2</f>
        <v>773322324.08888507</v>
      </c>
      <c r="D687">
        <f>(('Cleaned Data'!B681-'Descriptive Analysis'!$Q$35)/'Descriptive Analysis'!$F$45)^3</f>
        <v>5.6388946235086186</v>
      </c>
      <c r="F687">
        <f>(('Cleaned Data'!B681-'Descriptive Analysis'!$Q$35)/'Descriptive Analysis'!$F$45)^4</f>
        <v>10.036723771352884</v>
      </c>
    </row>
    <row r="688" spans="2:6" x14ac:dyDescent="0.2">
      <c r="B688">
        <f>('Cleaned Data'!B682-'Descriptive Analysis'!$Q$35)^2</f>
        <v>728874376.60599625</v>
      </c>
      <c r="D688">
        <f>(('Cleaned Data'!B682-'Descriptive Analysis'!$Q$35)/'Descriptive Analysis'!$F$45)^3</f>
        <v>5.1597918485569583</v>
      </c>
      <c r="F688">
        <f>(('Cleaned Data'!B682-'Descriptive Analysis'!$Q$35)/'Descriptive Analysis'!$F$45)^4</f>
        <v>8.9161269363330682</v>
      </c>
    </row>
    <row r="689" spans="2:6" x14ac:dyDescent="0.2">
      <c r="B689">
        <f>('Cleaned Data'!B683-'Descriptive Analysis'!$Q$35)^2</f>
        <v>780010805.73863435</v>
      </c>
      <c r="D689">
        <f>(('Cleaned Data'!B683-'Descriptive Analysis'!$Q$35)/'Descriptive Analysis'!$F$45)^3</f>
        <v>5.7122089629163249</v>
      </c>
      <c r="F689">
        <f>(('Cleaned Data'!B683-'Descriptive Analysis'!$Q$35)/'Descriptive Analysis'!$F$45)^4</f>
        <v>10.211090259943909</v>
      </c>
    </row>
    <row r="690" spans="2:6" x14ac:dyDescent="0.2">
      <c r="B690">
        <f>('Cleaned Data'!B684-'Descriptive Analysis'!$Q$35)^2</f>
        <v>846558218.78244579</v>
      </c>
      <c r="D690">
        <f>(('Cleaned Data'!B684-'Descriptive Analysis'!$Q$35)/'Descriptive Analysis'!$F$45)^3</f>
        <v>6.4586002225282977</v>
      </c>
      <c r="F690">
        <f>(('Cleaned Data'!B684-'Descriptive Analysis'!$Q$35)/'Descriptive Analysis'!$F$45)^4</f>
        <v>12.027754016304751</v>
      </c>
    </row>
    <row r="691" spans="2:6" x14ac:dyDescent="0.2">
      <c r="B691">
        <f>('Cleaned Data'!B685-'Descriptive Analysis'!$Q$35)^2</f>
        <v>817426613.50641775</v>
      </c>
      <c r="D691">
        <f>(('Cleaned Data'!B685-'Descriptive Analysis'!$Q$35)/'Descriptive Analysis'!$F$45)^3</f>
        <v>6.1281066858637079</v>
      </c>
      <c r="F691">
        <f>(('Cleaned Data'!B685-'Descriptive Analysis'!$Q$35)/'Descriptive Analysis'!$F$45)^4</f>
        <v>11.214203253105348</v>
      </c>
    </row>
    <row r="692" spans="2:6" x14ac:dyDescent="0.2">
      <c r="B692">
        <f>('Cleaned Data'!B686-'Descriptive Analysis'!$Q$35)^2</f>
        <v>754088591.30461216</v>
      </c>
      <c r="D692">
        <f>(('Cleaned Data'!B686-'Descriptive Analysis'!$Q$35)/'Descriptive Analysis'!$F$45)^3</f>
        <v>5.4298360068389586</v>
      </c>
      <c r="F692">
        <f>(('Cleaned Data'!B686-'Descriptive Analysis'!$Q$35)/'Descriptive Analysis'!$F$45)^4</f>
        <v>9.5436744733821186</v>
      </c>
    </row>
    <row r="693" spans="2:6" x14ac:dyDescent="0.2">
      <c r="B693">
        <f>('Cleaned Data'!B687-'Descriptive Analysis'!$Q$35)^2</f>
        <v>886531184.4506104</v>
      </c>
      <c r="D693">
        <f>(('Cleaned Data'!B687-'Descriptive Analysis'!$Q$35)/'Descriptive Analysis'!$F$45)^3</f>
        <v>6.9214037338809087</v>
      </c>
      <c r="F693">
        <f>(('Cleaned Data'!B687-'Descriptive Analysis'!$Q$35)/'Descriptive Analysis'!$F$45)^4</f>
        <v>13.190428694768279</v>
      </c>
    </row>
    <row r="694" spans="2:6" x14ac:dyDescent="0.2">
      <c r="B694">
        <f>('Cleaned Data'!B688-'Descriptive Analysis'!$Q$35)^2</f>
        <v>830112532.21137261</v>
      </c>
      <c r="D694">
        <f>(('Cleaned Data'!B688-'Descriptive Analysis'!$Q$35)/'Descriptive Analysis'!$F$45)^3</f>
        <v>6.2713149699484649</v>
      </c>
      <c r="F694">
        <f>(('Cleaned Data'!B688-'Descriptive Analysis'!$Q$35)/'Descriptive Analysis'!$F$45)^4</f>
        <v>11.564978180226733</v>
      </c>
    </row>
    <row r="695" spans="2:6" x14ac:dyDescent="0.2">
      <c r="B695">
        <f>('Cleaned Data'!B689-'Descriptive Analysis'!$Q$35)^2</f>
        <v>827463974.24563539</v>
      </c>
      <c r="D695">
        <f>(('Cleaned Data'!B689-'Descriptive Analysis'!$Q$35)/'Descriptive Analysis'!$F$45)^3</f>
        <v>6.2413250265420723</v>
      </c>
      <c r="F695">
        <f>(('Cleaned Data'!B689-'Descriptive Analysis'!$Q$35)/'Descriptive Analysis'!$F$45)^4</f>
        <v>11.491297446546794</v>
      </c>
    </row>
    <row r="696" spans="2:6" x14ac:dyDescent="0.2">
      <c r="B696">
        <f>('Cleaned Data'!B690-'Descriptive Analysis'!$Q$35)^2</f>
        <v>844290277.24627733</v>
      </c>
      <c r="D696">
        <f>(('Cleaned Data'!B690-'Descriptive Analysis'!$Q$35)/'Descriptive Analysis'!$F$45)^3</f>
        <v>6.432663589997631</v>
      </c>
      <c r="F696">
        <f>(('Cleaned Data'!B690-'Descriptive Analysis'!$Q$35)/'Descriptive Analysis'!$F$45)^4</f>
        <v>11.963395291966211</v>
      </c>
    </row>
    <row r="697" spans="2:6" x14ac:dyDescent="0.2">
      <c r="B697">
        <f>('Cleaned Data'!B691-'Descriptive Analysis'!$Q$35)^2</f>
        <v>889809423.54007876</v>
      </c>
      <c r="D697">
        <f>(('Cleaned Data'!B691-'Descriptive Analysis'!$Q$35)/'Descriptive Analysis'!$F$45)^3</f>
        <v>6.9598304351114937</v>
      </c>
      <c r="F697">
        <f>(('Cleaned Data'!B691-'Descriptive Analysis'!$Q$35)/'Descriptive Analysis'!$F$45)^4</f>
        <v>13.288160910592323</v>
      </c>
    </row>
    <row r="698" spans="2:6" x14ac:dyDescent="0.2">
      <c r="B698">
        <f>('Cleaned Data'!B692-'Descriptive Analysis'!$Q$35)^2</f>
        <v>943452601.05406082</v>
      </c>
      <c r="D698">
        <f>(('Cleaned Data'!B692-'Descriptive Analysis'!$Q$35)/'Descriptive Analysis'!$F$45)^3</f>
        <v>7.59859481282981</v>
      </c>
      <c r="F698">
        <f>(('Cleaned Data'!B692-'Descriptive Analysis'!$Q$35)/'Descriptive Analysis'!$F$45)^4</f>
        <v>14.938639573158856</v>
      </c>
    </row>
    <row r="699" spans="2:6" x14ac:dyDescent="0.2">
      <c r="B699">
        <f>('Cleaned Data'!B693-'Descriptive Analysis'!$Q$35)^2</f>
        <v>951764057.9100287</v>
      </c>
      <c r="D699">
        <f>(('Cleaned Data'!B693-'Descriptive Analysis'!$Q$35)/'Descriptive Analysis'!$F$45)^3</f>
        <v>7.6992267095128568</v>
      </c>
      <c r="F699">
        <f>(('Cleaned Data'!B693-'Descriptive Analysis'!$Q$35)/'Descriptive Analysis'!$F$45)^4</f>
        <v>15.203006362587756</v>
      </c>
    </row>
    <row r="700" spans="2:6" x14ac:dyDescent="0.2">
      <c r="B700">
        <f>('Cleaned Data'!B694-'Descriptive Analysis'!$Q$35)^2</f>
        <v>909063114.95315802</v>
      </c>
      <c r="D700">
        <f>(('Cleaned Data'!B694-'Descriptive Analysis'!$Q$35)/'Descriptive Analysis'!$F$45)^3</f>
        <v>7.1869432021948363</v>
      </c>
      <c r="F700">
        <f>(('Cleaned Data'!B694-'Descriptive Analysis'!$Q$35)/'Descriptive Analysis'!$F$45)^4</f>
        <v>13.869440770228396</v>
      </c>
    </row>
    <row r="701" spans="2:6" x14ac:dyDescent="0.2">
      <c r="B701">
        <f>('Cleaned Data'!B695-'Descriptive Analysis'!$Q$35)^2</f>
        <v>843941633.16378987</v>
      </c>
      <c r="D701">
        <f>(('Cleaned Data'!B695-'Descriptive Analysis'!$Q$35)/'Descriptive Analysis'!$F$45)^3</f>
        <v>6.4286795125806986</v>
      </c>
      <c r="F701">
        <f>(('Cleaned Data'!B695-'Descriptive Analysis'!$Q$35)/'Descriptive Analysis'!$F$45)^4</f>
        <v>11.953516922166672</v>
      </c>
    </row>
    <row r="702" spans="2:6" x14ac:dyDescent="0.2">
      <c r="B702">
        <f>('Cleaned Data'!B696-'Descriptive Analysis'!$Q$35)^2</f>
        <v>883853488.83195436</v>
      </c>
      <c r="D702">
        <f>(('Cleaned Data'!B696-'Descriptive Analysis'!$Q$35)/'Descriptive Analysis'!$F$45)^3</f>
        <v>6.8900691157806078</v>
      </c>
      <c r="F702">
        <f>(('Cleaned Data'!B696-'Descriptive Analysis'!$Q$35)/'Descriptive Analysis'!$F$45)^4</f>
        <v>13.110867787686189</v>
      </c>
    </row>
    <row r="703" spans="2:6" x14ac:dyDescent="0.2">
      <c r="B703">
        <f>('Cleaned Data'!B697-'Descriptive Analysis'!$Q$35)^2</f>
        <v>894468936.61241579</v>
      </c>
      <c r="D703">
        <f>(('Cleaned Data'!B697-'Descriptive Analysis'!$Q$35)/'Descriptive Analysis'!$F$45)^3</f>
        <v>7.014569973923364</v>
      </c>
      <c r="F703">
        <f>(('Cleaned Data'!B697-'Descriptive Analysis'!$Q$35)/'Descriptive Analysis'!$F$45)^4</f>
        <v>13.427692974968362</v>
      </c>
    </row>
    <row r="704" spans="2:6" x14ac:dyDescent="0.2">
      <c r="B704">
        <f>('Cleaned Data'!B698-'Descriptive Analysis'!$Q$35)^2</f>
        <v>857533536.03371966</v>
      </c>
      <c r="D704">
        <f>(('Cleaned Data'!B698-'Descriptive Analysis'!$Q$35)/'Descriptive Analysis'!$F$45)^3</f>
        <v>6.5846065165030874</v>
      </c>
      <c r="F704">
        <f>(('Cleaned Data'!B698-'Descriptive Analysis'!$Q$35)/'Descriptive Analysis'!$F$45)^4</f>
        <v>12.341646513205216</v>
      </c>
    </row>
    <row r="705" spans="2:6" x14ac:dyDescent="0.2">
      <c r="B705">
        <f>('Cleaned Data'!B699-'Descriptive Analysis'!$Q$35)^2</f>
        <v>929071459.48996854</v>
      </c>
      <c r="D705">
        <f>(('Cleaned Data'!B699-'Descriptive Analysis'!$Q$35)/'Descriptive Analysis'!$F$45)^3</f>
        <v>7.4255193840401601</v>
      </c>
      <c r="F705">
        <f>(('Cleaned Data'!B699-'Descriptive Analysis'!$Q$35)/'Descriptive Analysis'!$F$45)^4</f>
        <v>14.486688267938323</v>
      </c>
    </row>
    <row r="706" spans="2:6" x14ac:dyDescent="0.2">
      <c r="B706">
        <f>('Cleaned Data'!B700-'Descriptive Analysis'!$Q$35)^2</f>
        <v>865870263.31925631</v>
      </c>
      <c r="D706">
        <f>(('Cleaned Data'!B700-'Descriptive Analysis'!$Q$35)/'Descriptive Analysis'!$F$45)^3</f>
        <v>6.6808603673246241</v>
      </c>
      <c r="F706">
        <f>(('Cleaned Data'!B700-'Descriptive Analysis'!$Q$35)/'Descriptive Analysis'!$F$45)^4</f>
        <v>12.582777774458044</v>
      </c>
    </row>
    <row r="707" spans="2:6" x14ac:dyDescent="0.2">
      <c r="B707">
        <f>('Cleaned Data'!B701-'Descriptive Analysis'!$Q$35)^2</f>
        <v>832015191.66505361</v>
      </c>
      <c r="D707">
        <f>(('Cleaned Data'!B701-'Descriptive Analysis'!$Q$35)/'Descriptive Analysis'!$F$45)^3</f>
        <v>6.2928885715894687</v>
      </c>
      <c r="F707">
        <f>(('Cleaned Data'!B701-'Descriptive Analysis'!$Q$35)/'Descriptive Analysis'!$F$45)^4</f>
        <v>11.618053953913535</v>
      </c>
    </row>
    <row r="708" spans="2:6" x14ac:dyDescent="0.2">
      <c r="B708">
        <f>('Cleaned Data'!B702-'Descriptive Analysis'!$Q$35)^2</f>
        <v>991347638.30661857</v>
      </c>
      <c r="D708">
        <f>(('Cleaned Data'!B702-'Descriptive Analysis'!$Q$35)/'Descriptive Analysis'!$F$45)^3</f>
        <v>8.1844994163104445</v>
      </c>
      <c r="F708">
        <f>(('Cleaned Data'!B702-'Descriptive Analysis'!$Q$35)/'Descriptive Analysis'!$F$45)^4</f>
        <v>16.493879956608662</v>
      </c>
    </row>
    <row r="709" spans="2:6" x14ac:dyDescent="0.2">
      <c r="B709">
        <f>('Cleaned Data'!B703-'Descriptive Analysis'!$Q$35)^2</f>
        <v>1031352256.6207209</v>
      </c>
      <c r="D709">
        <f>(('Cleaned Data'!B703-'Descriptive Analysis'!$Q$35)/'Descriptive Analysis'!$F$45)^3</f>
        <v>8.684877404908022</v>
      </c>
      <c r="F709">
        <f>(('Cleaned Data'!B703-'Descriptive Analysis'!$Q$35)/'Descriptive Analysis'!$F$45)^4</f>
        <v>17.851919637399398</v>
      </c>
    </row>
    <row r="710" spans="2:6" x14ac:dyDescent="0.2">
      <c r="B710">
        <f>('Cleaned Data'!B704-'Descriptive Analysis'!$Q$35)^2</f>
        <v>999993481.85674894</v>
      </c>
      <c r="D710">
        <f>(('Cleaned Data'!B704-'Descriptive Analysis'!$Q$35)/'Descriptive Analysis'!$F$45)^3</f>
        <v>8.2918017781006199</v>
      </c>
      <c r="F710">
        <f>(('Cleaned Data'!B704-'Descriptive Analysis'!$Q$35)/'Descriptive Analysis'!$F$45)^4</f>
        <v>16.782830763219692</v>
      </c>
    </row>
    <row r="711" spans="2:6" x14ac:dyDescent="0.2">
      <c r="B711">
        <f>('Cleaned Data'!B705-'Descriptive Analysis'!$Q$35)^2</f>
        <v>1075556202.983048</v>
      </c>
      <c r="D711">
        <f>(('Cleaned Data'!B705-'Descriptive Analysis'!$Q$35)/'Descriptive Analysis'!$F$45)^3</f>
        <v>9.2491712709922087</v>
      </c>
      <c r="F711">
        <f>(('Cleaned Data'!B705-'Descriptive Analysis'!$Q$35)/'Descriptive Analysis'!$F$45)^4</f>
        <v>19.414986611363979</v>
      </c>
    </row>
    <row r="712" spans="2:6" x14ac:dyDescent="0.2">
      <c r="B712">
        <f>('Cleaned Data'!B706-'Descriptive Analysis'!$Q$35)^2</f>
        <v>1057594207.5357059</v>
      </c>
      <c r="D712">
        <f>(('Cleaned Data'!B706-'Descriptive Analysis'!$Q$35)/'Descriptive Analysis'!$F$45)^3</f>
        <v>9.0184469071159956</v>
      </c>
      <c r="F712">
        <f>(('Cleaned Data'!B706-'Descriptive Analysis'!$Q$35)/'Descriptive Analysis'!$F$45)^4</f>
        <v>18.771933360859933</v>
      </c>
    </row>
    <row r="713" spans="2:6" x14ac:dyDescent="0.2">
      <c r="B713">
        <f>('Cleaned Data'!B707-'Descriptive Analysis'!$Q$35)^2</f>
        <v>1214778559.2762477</v>
      </c>
      <c r="D713">
        <f>(('Cleaned Data'!B707-'Descriptive Analysis'!$Q$35)/'Descriptive Analysis'!$F$45)^3</f>
        <v>11.101938947296405</v>
      </c>
      <c r="F713">
        <f>(('Cleaned Data'!B707-'Descriptive Analysis'!$Q$35)/'Descriptive Analysis'!$F$45)^4</f>
        <v>24.766527171564721</v>
      </c>
    </row>
    <row r="714" spans="2:6" x14ac:dyDescent="0.2">
      <c r="B714">
        <f>('Cleaned Data'!B708-'Descriptive Analysis'!$Q$35)^2</f>
        <v>1294321039.0484846</v>
      </c>
      <c r="D714">
        <f>(('Cleaned Data'!B708-'Descriptive Analysis'!$Q$35)/'Descriptive Analysis'!$F$45)^3</f>
        <v>12.210014327827034</v>
      </c>
      <c r="F714">
        <f>(('Cleaned Data'!B708-'Descriptive Analysis'!$Q$35)/'Descriptive Analysis'!$F$45)^4</f>
        <v>28.116088268891819</v>
      </c>
    </row>
    <row r="715" spans="2:6" x14ac:dyDescent="0.2">
      <c r="B715">
        <f>('Cleaned Data'!B709-'Descriptive Analysis'!$Q$35)^2</f>
        <v>1278396679.9964485</v>
      </c>
      <c r="D715">
        <f>(('Cleaned Data'!B709-'Descriptive Analysis'!$Q$35)/'Descriptive Analysis'!$F$45)^3</f>
        <v>11.985374501046545</v>
      </c>
      <c r="F715">
        <f>(('Cleaned Data'!B709-'Descriptive Analysis'!$Q$35)/'Descriptive Analysis'!$F$45)^4</f>
        <v>27.42850551408878</v>
      </c>
    </row>
    <row r="716" spans="2:6" x14ac:dyDescent="0.2">
      <c r="B716">
        <f>('Cleaned Data'!B710-'Descriptive Analysis'!$Q$35)^2</f>
        <v>1236132325.1360271</v>
      </c>
      <c r="D716">
        <f>(('Cleaned Data'!B710-'Descriptive Analysis'!$Q$35)/'Descriptive Analysis'!$F$45)^3</f>
        <v>11.395951776971897</v>
      </c>
      <c r="F716">
        <f>(('Cleaned Data'!B710-'Descriptive Analysis'!$Q$35)/'Descriptive Analysis'!$F$45)^4</f>
        <v>25.644887826308491</v>
      </c>
    </row>
    <row r="717" spans="2:6" x14ac:dyDescent="0.2">
      <c r="B717">
        <f>('Cleaned Data'!B711-'Descriptive Analysis'!$Q$35)^2</f>
        <v>1270542751.8175116</v>
      </c>
      <c r="D717">
        <f>(('Cleaned Data'!B711-'Descriptive Analysis'!$Q$35)/'Descriptive Analysis'!$F$45)^3</f>
        <v>11.875094711042001</v>
      </c>
      <c r="F717">
        <f>(('Cleaned Data'!B711-'Descriptive Analysis'!$Q$35)/'Descriptive Analysis'!$F$45)^4</f>
        <v>27.092522502835187</v>
      </c>
    </row>
    <row r="718" spans="2:6" x14ac:dyDescent="0.2">
      <c r="B718">
        <f>('Cleaned Data'!B712-'Descriptive Analysis'!$Q$35)^2</f>
        <v>1216103359.8707914</v>
      </c>
      <c r="D718">
        <f>(('Cleaned Data'!B712-'Descriptive Analysis'!$Q$35)/'Descriptive Analysis'!$F$45)^3</f>
        <v>11.120105053944544</v>
      </c>
      <c r="F718">
        <f>(('Cleaned Data'!B712-'Descriptive Analysis'!$Q$35)/'Descriptive Analysis'!$F$45)^4</f>
        <v>24.820575871803538</v>
      </c>
    </row>
    <row r="719" spans="2:6" x14ac:dyDescent="0.2">
      <c r="B719">
        <f>('Cleaned Data'!B713-'Descriptive Analysis'!$Q$35)^2</f>
        <v>1326611147.8467193</v>
      </c>
      <c r="D719">
        <f>(('Cleaned Data'!B713-'Descriptive Analysis'!$Q$35)/'Descriptive Analysis'!$F$45)^3</f>
        <v>12.669766799361783</v>
      </c>
      <c r="F719">
        <f>(('Cleaned Data'!B713-'Descriptive Analysis'!$Q$35)/'Descriptive Analysis'!$F$45)^4</f>
        <v>29.536440865118188</v>
      </c>
    </row>
    <row r="720" spans="2:6" x14ac:dyDescent="0.2">
      <c r="B720">
        <f>('Cleaned Data'!B714-'Descriptive Analysis'!$Q$35)^2</f>
        <v>1353995183.6551044</v>
      </c>
      <c r="D720">
        <f>(('Cleaned Data'!B714-'Descriptive Analysis'!$Q$35)/'Descriptive Analysis'!$F$45)^3</f>
        <v>13.064080170217769</v>
      </c>
      <c r="F720">
        <f>(('Cleaned Data'!B714-'Descriptive Analysis'!$Q$35)/'Descriptive Analysis'!$F$45)^4</f>
        <v>30.768414375661298</v>
      </c>
    </row>
    <row r="721" spans="2:6" x14ac:dyDescent="0.2">
      <c r="B721">
        <f>('Cleaned Data'!B715-'Descriptive Analysis'!$Q$35)^2</f>
        <v>1328797408.2591567</v>
      </c>
      <c r="D721">
        <f>(('Cleaned Data'!B715-'Descriptive Analysis'!$Q$35)/'Descriptive Analysis'!$F$45)^3</f>
        <v>12.701099438188981</v>
      </c>
      <c r="F721">
        <f>(('Cleaned Data'!B715-'Descriptive Analysis'!$Q$35)/'Descriptive Analysis'!$F$45)^4</f>
        <v>29.633873426099896</v>
      </c>
    </row>
    <row r="722" spans="2:6" x14ac:dyDescent="0.2">
      <c r="B722">
        <f>('Cleaned Data'!B716-'Descriptive Analysis'!$Q$35)^2</f>
        <v>1310923208.8771706</v>
      </c>
      <c r="D722">
        <f>(('Cleaned Data'!B716-'Descriptive Analysis'!$Q$35)/'Descriptive Analysis'!$F$45)^3</f>
        <v>12.445691630426069</v>
      </c>
      <c r="F722">
        <f>(('Cleaned Data'!B716-'Descriptive Analysis'!$Q$35)/'Descriptive Analysis'!$F$45)^4</f>
        <v>28.842000601234261</v>
      </c>
    </row>
    <row r="723" spans="2:6" x14ac:dyDescent="0.2">
      <c r="B723">
        <f>('Cleaned Data'!B717-'Descriptive Analysis'!$Q$35)^2</f>
        <v>1148916684.7724161</v>
      </c>
      <c r="D723">
        <f>(('Cleaned Data'!B717-'Descriptive Analysis'!$Q$35)/'Descriptive Analysis'!$F$45)^3</f>
        <v>10.211415836167804</v>
      </c>
      <c r="F723">
        <f>(('Cleaned Data'!B717-'Descriptive Analysis'!$Q$35)/'Descriptive Analysis'!$F$45)^4</f>
        <v>22.153785661278235</v>
      </c>
    </row>
    <row r="724" spans="2:6" x14ac:dyDescent="0.2">
      <c r="B724">
        <f>('Cleaned Data'!B718-'Descriptive Analysis'!$Q$35)^2</f>
        <v>1134253051.4557862</v>
      </c>
      <c r="D724">
        <f>(('Cleaned Data'!B718-'Descriptive Analysis'!$Q$35)/'Descriptive Analysis'!$F$45)^3</f>
        <v>10.016548358399195</v>
      </c>
      <c r="F724">
        <f>(('Cleaned Data'!B718-'Descriptive Analysis'!$Q$35)/'Descriptive Analysis'!$F$45)^4</f>
        <v>21.591896482876013</v>
      </c>
    </row>
    <row r="725" spans="2:6" x14ac:dyDescent="0.2">
      <c r="B725">
        <f>('Cleaned Data'!B719-'Descriptive Analysis'!$Q$35)^2</f>
        <v>1112934539.0839508</v>
      </c>
      <c r="D725">
        <f>(('Cleaned Data'!B719-'Descriptive Analysis'!$Q$35)/'Descriptive Analysis'!$F$45)^3</f>
        <v>9.7354849231304765</v>
      </c>
      <c r="F725">
        <f>(('Cleaned Data'!B719-'Descriptive Analysis'!$Q$35)/'Descriptive Analysis'!$F$45)^4</f>
        <v>20.787876022511114</v>
      </c>
    </row>
    <row r="726" spans="2:6" x14ac:dyDescent="0.2">
      <c r="B726">
        <f>('Cleaned Data'!B720-'Descriptive Analysis'!$Q$35)^2</f>
        <v>1040686536.9475013</v>
      </c>
      <c r="D726">
        <f>(('Cleaned Data'!B720-'Descriptive Analysis'!$Q$35)/'Descriptive Analysis'!$F$45)^3</f>
        <v>8.8030478393451652</v>
      </c>
      <c r="F726">
        <f>(('Cleaned Data'!B720-'Descriptive Analysis'!$Q$35)/'Descriptive Analysis'!$F$45)^4</f>
        <v>18.176520446833393</v>
      </c>
    </row>
    <row r="727" spans="2:6" x14ac:dyDescent="0.2">
      <c r="B727">
        <f>('Cleaned Data'!B721-'Descriptive Analysis'!$Q$35)^2</f>
        <v>1006201129.8707108</v>
      </c>
      <c r="D727">
        <f>(('Cleaned Data'!B721-'Descriptive Analysis'!$Q$35)/'Descriptive Analysis'!$F$45)^3</f>
        <v>8.3691308608896264</v>
      </c>
      <c r="F727">
        <f>(('Cleaned Data'!B721-'Descriptive Analysis'!$Q$35)/'Descriptive Analysis'!$F$45)^4</f>
        <v>16.991842666518821</v>
      </c>
    </row>
    <row r="728" spans="2:6" x14ac:dyDescent="0.2">
      <c r="B728">
        <f>('Cleaned Data'!B722-'Descriptive Analysis'!$Q$35)^2</f>
        <v>922317070.9639504</v>
      </c>
      <c r="D728">
        <f>(('Cleaned Data'!B722-'Descriptive Analysis'!$Q$35)/'Descriptive Analysis'!$F$45)^3</f>
        <v>7.3446909805180658</v>
      </c>
      <c r="F728">
        <f>(('Cleaned Data'!B722-'Descriptive Analysis'!$Q$35)/'Descriptive Analysis'!$F$45)^4</f>
        <v>14.276816276143308</v>
      </c>
    </row>
    <row r="729" spans="2:6" x14ac:dyDescent="0.2">
      <c r="B729">
        <f>('Cleaned Data'!B723-'Descriptive Analysis'!$Q$35)^2</f>
        <v>937809381.12258637</v>
      </c>
      <c r="D729">
        <f>(('Cleaned Data'!B723-'Descriptive Analysis'!$Q$35)/'Descriptive Analysis'!$F$45)^3</f>
        <v>7.5305208753022468</v>
      </c>
      <c r="F729">
        <f>(('Cleaned Data'!B723-'Descriptive Analysis'!$Q$35)/'Descriptive Analysis'!$F$45)^4</f>
        <v>14.760464423564594</v>
      </c>
    </row>
    <row r="730" spans="2:6" x14ac:dyDescent="0.2">
      <c r="B730">
        <f>('Cleaned Data'!B724-'Descriptive Analysis'!$Q$35)^2</f>
        <v>997338941.27933669</v>
      </c>
      <c r="D730">
        <f>(('Cleaned Data'!B724-'Descriptive Analysis'!$Q$35)/'Descriptive Analysis'!$F$45)^3</f>
        <v>8.2588070972976677</v>
      </c>
      <c r="F730">
        <f>(('Cleaned Data'!B724-'Descriptive Analysis'!$Q$35)/'Descriptive Analysis'!$F$45)^4</f>
        <v>16.693847035107126</v>
      </c>
    </row>
    <row r="731" spans="2:6" x14ac:dyDescent="0.2">
      <c r="B731">
        <f>('Cleaned Data'!B725-'Descriptive Analysis'!$Q$35)^2</f>
        <v>968172693.65714228</v>
      </c>
      <c r="D731">
        <f>(('Cleaned Data'!B725-'Descriptive Analysis'!$Q$35)/'Descriptive Analysis'!$F$45)^3</f>
        <v>7.8991871258613724</v>
      </c>
      <c r="F731">
        <f>(('Cleaned Data'!B725-'Descriptive Analysis'!$Q$35)/'Descriptive Analysis'!$F$45)^4</f>
        <v>15.731731882671223</v>
      </c>
    </row>
    <row r="732" spans="2:6" x14ac:dyDescent="0.2">
      <c r="B732">
        <f>('Cleaned Data'!B726-'Descriptive Analysis'!$Q$35)^2</f>
        <v>915817304.79684126</v>
      </c>
      <c r="D732">
        <f>(('Cleaned Data'!B726-'Descriptive Analysis'!$Q$35)/'Descriptive Analysis'!$F$45)^3</f>
        <v>7.2671885086708556</v>
      </c>
      <c r="F732">
        <f>(('Cleaned Data'!B726-'Descriptive Analysis'!$Q$35)/'Descriptive Analysis'!$F$45)^4</f>
        <v>14.076301737755735</v>
      </c>
    </row>
    <row r="733" spans="2:6" x14ac:dyDescent="0.2">
      <c r="B733">
        <f>('Cleaned Data'!B727-'Descriptive Analysis'!$Q$35)^2</f>
        <v>928199916.71670651</v>
      </c>
      <c r="D733">
        <f>(('Cleaned Data'!B727-'Descriptive Analysis'!$Q$35)/'Descriptive Analysis'!$F$45)^3</f>
        <v>7.4150732449602517</v>
      </c>
      <c r="F733">
        <f>(('Cleaned Data'!B727-'Descriptive Analysis'!$Q$35)/'Descriptive Analysis'!$F$45)^4</f>
        <v>14.459521689193439</v>
      </c>
    </row>
    <row r="734" spans="2:6" x14ac:dyDescent="0.2">
      <c r="B734">
        <f>('Cleaned Data'!B728-'Descriptive Analysis'!$Q$35)^2</f>
        <v>819870080.31678665</v>
      </c>
      <c r="D734">
        <f>(('Cleaned Data'!B728-'Descriptive Analysis'!$Q$35)/'Descriptive Analysis'!$F$45)^3</f>
        <v>6.1556045850454835</v>
      </c>
      <c r="F734">
        <f>(('Cleaned Data'!B728-'Descriptive Analysis'!$Q$35)/'Descriptive Analysis'!$F$45)^4</f>
        <v>11.281346865966837</v>
      </c>
    </row>
    <row r="735" spans="2:6" x14ac:dyDescent="0.2">
      <c r="B735">
        <f>('Cleaned Data'!B729-'Descriptive Analysis'!$Q$35)^2</f>
        <v>842089217.80189812</v>
      </c>
      <c r="D735">
        <f>(('Cleaned Data'!B729-'Descriptive Analysis'!$Q$35)/'Descriptive Analysis'!$F$45)^3</f>
        <v>6.4075251214737765</v>
      </c>
      <c r="F735">
        <f>(('Cleaned Data'!B729-'Descriptive Analysis'!$Q$35)/'Descriptive Analysis'!$F$45)^4</f>
        <v>11.9010996075653</v>
      </c>
    </row>
    <row r="736" spans="2:6" x14ac:dyDescent="0.2">
      <c r="B736">
        <f>('Cleaned Data'!B730-'Descriptive Analysis'!$Q$35)^2</f>
        <v>736583591.79036546</v>
      </c>
      <c r="D736">
        <f>(('Cleaned Data'!B730-'Descriptive Analysis'!$Q$35)/'Descriptive Analysis'!$F$45)^3</f>
        <v>5.2418696603454364</v>
      </c>
      <c r="F736">
        <f>(('Cleaned Data'!B730-'Descriptive Analysis'!$Q$35)/'Descriptive Analysis'!$F$45)^4</f>
        <v>9.1057339559246007</v>
      </c>
    </row>
    <row r="737" spans="2:6" x14ac:dyDescent="0.2">
      <c r="B737">
        <f>('Cleaned Data'!B731-'Descriptive Analysis'!$Q$35)^2</f>
        <v>793096753.70268869</v>
      </c>
      <c r="D737">
        <f>(('Cleaned Data'!B731-'Descriptive Analysis'!$Q$35)/'Descriptive Analysis'!$F$45)^3</f>
        <v>5.8565575591025798</v>
      </c>
      <c r="F737">
        <f>(('Cleaned Data'!B731-'Descriptive Analysis'!$Q$35)/'Descriptive Analysis'!$F$45)^4</f>
        <v>10.556579466289044</v>
      </c>
    </row>
    <row r="738" spans="2:6" x14ac:dyDescent="0.2">
      <c r="B738">
        <f>('Cleaned Data'!B732-'Descriptive Analysis'!$Q$35)^2</f>
        <v>788366982.56315577</v>
      </c>
      <c r="D738">
        <f>(('Cleaned Data'!B732-'Descriptive Analysis'!$Q$35)/'Descriptive Analysis'!$F$45)^3</f>
        <v>5.8042458387388178</v>
      </c>
      <c r="F738">
        <f>(('Cleaned Data'!B732-'Descriptive Analysis'!$Q$35)/'Descriptive Analysis'!$F$45)^4</f>
        <v>10.431042901155967</v>
      </c>
    </row>
    <row r="739" spans="2:6" x14ac:dyDescent="0.2">
      <c r="B739">
        <f>('Cleaned Data'!B733-'Descriptive Analysis'!$Q$35)^2</f>
        <v>827366173.84559739</v>
      </c>
      <c r="D739">
        <f>(('Cleaned Data'!B733-'Descriptive Analysis'!$Q$35)/'Descriptive Analysis'!$F$45)^3</f>
        <v>6.2402185384048687</v>
      </c>
      <c r="F739">
        <f>(('Cleaned Data'!B733-'Descriptive Analysis'!$Q$35)/'Descriptive Analysis'!$F$45)^4</f>
        <v>11.48858122661111</v>
      </c>
    </row>
    <row r="740" spans="2:6" x14ac:dyDescent="0.2">
      <c r="B740">
        <f>('Cleaned Data'!B734-'Descriptive Analysis'!$Q$35)^2</f>
        <v>978230307.76663864</v>
      </c>
      <c r="D740">
        <f>(('Cleaned Data'!B734-'Descriptive Analysis'!$Q$35)/'Descriptive Analysis'!$F$45)^3</f>
        <v>8.0225942657334439</v>
      </c>
      <c r="F740">
        <f>(('Cleaned Data'!B734-'Descriptive Analysis'!$Q$35)/'Descriptive Analysis'!$F$45)^4</f>
        <v>16.060279718668113</v>
      </c>
    </row>
    <row r="741" spans="2:6" x14ac:dyDescent="0.2">
      <c r="B741">
        <f>('Cleaned Data'!B735-'Descriptive Analysis'!$Q$35)^2</f>
        <v>789187069.63054216</v>
      </c>
      <c r="D741">
        <f>(('Cleaned Data'!B735-'Descriptive Analysis'!$Q$35)/'Descriptive Analysis'!$F$45)^3</f>
        <v>5.8133048646408252</v>
      </c>
      <c r="F741">
        <f>(('Cleaned Data'!B735-'Descriptive Analysis'!$Q$35)/'Descriptive Analysis'!$F$45)^4</f>
        <v>10.452755663985323</v>
      </c>
    </row>
    <row r="742" spans="2:6" x14ac:dyDescent="0.2">
      <c r="B742">
        <f>('Cleaned Data'!B736-'Descriptive Analysis'!$Q$35)^2</f>
        <v>749252307.7320466</v>
      </c>
      <c r="D742">
        <f>(('Cleaned Data'!B736-'Descriptive Analysis'!$Q$35)/'Descriptive Analysis'!$F$45)^3</f>
        <v>5.3776841560499395</v>
      </c>
      <c r="F742">
        <f>(('Cleaned Data'!B736-'Descriptive Analysis'!$Q$35)/'Descriptive Analysis'!$F$45)^4</f>
        <v>9.4216519204067666</v>
      </c>
    </row>
    <row r="743" spans="2:6" x14ac:dyDescent="0.2">
      <c r="B743">
        <f>('Cleaned Data'!B737-'Descriptive Analysis'!$Q$35)^2</f>
        <v>770105432.10288095</v>
      </c>
      <c r="D743">
        <f>(('Cleaned Data'!B737-'Descriptive Analysis'!$Q$35)/'Descriptive Analysis'!$F$45)^3</f>
        <v>5.603745947375609</v>
      </c>
      <c r="F743">
        <f>(('Cleaned Data'!B737-'Descriptive Analysis'!$Q$35)/'Descriptive Analysis'!$F$45)^4</f>
        <v>9.9533952526340777</v>
      </c>
    </row>
    <row r="744" spans="2:6" x14ac:dyDescent="0.2">
      <c r="B744">
        <f>('Cleaned Data'!B738-'Descriptive Analysis'!$Q$35)^2</f>
        <v>826187271.18043196</v>
      </c>
      <c r="D744">
        <f>(('Cleaned Data'!B738-'Descriptive Analysis'!$Q$35)/'Descriptive Analysis'!$F$45)^3</f>
        <v>6.2268858884378151</v>
      </c>
      <c r="F744">
        <f>(('Cleaned Data'!B738-'Descriptive Analysis'!$Q$35)/'Descriptive Analysis'!$F$45)^4</f>
        <v>11.455864709588713</v>
      </c>
    </row>
    <row r="745" spans="2:6" x14ac:dyDescent="0.2">
      <c r="B745">
        <f>('Cleaned Data'!B739-'Descriptive Analysis'!$Q$35)^2</f>
        <v>811701384.48416877</v>
      </c>
      <c r="D745">
        <f>(('Cleaned Data'!B739-'Descriptive Analysis'!$Q$35)/'Descriptive Analysis'!$F$45)^3</f>
        <v>6.0638379639711237</v>
      </c>
      <c r="F745">
        <f>(('Cleaned Data'!B739-'Descriptive Analysis'!$Q$35)/'Descriptive Analysis'!$F$45)^4</f>
        <v>11.057665553123604</v>
      </c>
    </row>
    <row r="746" spans="2:6" x14ac:dyDescent="0.2">
      <c r="B746">
        <f>('Cleaned Data'!B740-'Descriptive Analysis'!$Q$35)^2</f>
        <v>1011918951.1080228</v>
      </c>
      <c r="D746">
        <f>(('Cleaned Data'!B740-'Descriptive Analysis'!$Q$35)/'Descriptive Analysis'!$F$45)^3</f>
        <v>8.4405695289705545</v>
      </c>
      <c r="F746">
        <f>(('Cleaned Data'!B740-'Descriptive Analysis'!$Q$35)/'Descriptive Analysis'!$F$45)^4</f>
        <v>17.185506468676547</v>
      </c>
    </row>
    <row r="747" spans="2:6" x14ac:dyDescent="0.2">
      <c r="B747">
        <f>('Cleaned Data'!B741-'Descriptive Analysis'!$Q$35)^2</f>
        <v>1106259100.1464102</v>
      </c>
      <c r="D747">
        <f>(('Cleaned Data'!B741-'Descriptive Analysis'!$Q$35)/'Descriptive Analysis'!$F$45)^3</f>
        <v>9.6480254851564808</v>
      </c>
      <c r="F747">
        <f>(('Cleaned Data'!B741-'Descriptive Analysis'!$Q$35)/'Descriptive Analysis'!$F$45)^4</f>
        <v>20.539250388641971</v>
      </c>
    </row>
    <row r="748" spans="2:6" x14ac:dyDescent="0.2">
      <c r="B748">
        <f>('Cleaned Data'!B742-'Descriptive Analysis'!$Q$35)^2</f>
        <v>1140276037.0401416</v>
      </c>
      <c r="D748">
        <f>(('Cleaned Data'!B742-'Descriptive Analysis'!$Q$35)/'Descriptive Analysis'!$F$45)^3</f>
        <v>10.096437336020287</v>
      </c>
      <c r="F748">
        <f>(('Cleaned Data'!B742-'Descriptive Analysis'!$Q$35)/'Descriptive Analysis'!$F$45)^4</f>
        <v>21.821815130257605</v>
      </c>
    </row>
    <row r="749" spans="2:6" x14ac:dyDescent="0.2">
      <c r="B749">
        <f>('Cleaned Data'!B743-'Descriptive Analysis'!$Q$35)^2</f>
        <v>1058583067.0513406</v>
      </c>
      <c r="D749">
        <f>(('Cleaned Data'!B743-'Descriptive Analysis'!$Q$35)/'Descriptive Analysis'!$F$45)^3</f>
        <v>9.0310983492967623</v>
      </c>
      <c r="F749">
        <f>(('Cleaned Data'!B743-'Descriptive Analysis'!$Q$35)/'Descriptive Analysis'!$F$45)^4</f>
        <v>18.807053604499888</v>
      </c>
    </row>
    <row r="750" spans="2:6" x14ac:dyDescent="0.2">
      <c r="B750">
        <f>('Cleaned Data'!B744-'Descriptive Analysis'!$Q$35)^2</f>
        <v>730987123.48687291</v>
      </c>
      <c r="D750">
        <f>(('Cleaned Data'!B744-'Descriptive Analysis'!$Q$35)/'Descriptive Analysis'!$F$45)^3</f>
        <v>5.1822426928488792</v>
      </c>
      <c r="F750">
        <f>(('Cleaned Data'!B744-'Descriptive Analysis'!$Q$35)/'Descriptive Analysis'!$F$45)^4</f>
        <v>8.9678911953194316</v>
      </c>
    </row>
    <row r="751" spans="2:6" x14ac:dyDescent="0.2">
      <c r="B751">
        <f>('Cleaned Data'!B745-'Descriptive Analysis'!$Q$35)^2</f>
        <v>810152248.00355911</v>
      </c>
      <c r="D751">
        <f>(('Cleaned Data'!B745-'Descriptive Analysis'!$Q$35)/'Descriptive Analysis'!$F$45)^3</f>
        <v>6.0464869478816885</v>
      </c>
      <c r="F751">
        <f>(('Cleaned Data'!B745-'Descriptive Analysis'!$Q$35)/'Descriptive Analysis'!$F$45)^4</f>
        <v>11.015498600507005</v>
      </c>
    </row>
    <row r="752" spans="2:6" x14ac:dyDescent="0.2">
      <c r="B752">
        <f>('Cleaned Data'!B746-'Descriptive Analysis'!$Q$35)^2</f>
        <v>815517872.07390404</v>
      </c>
      <c r="D752">
        <f>(('Cleaned Data'!B746-'Descriptive Analysis'!$Q$35)/'Descriptive Analysis'!$F$45)^3</f>
        <v>6.1066549616456536</v>
      </c>
      <c r="F752">
        <f>(('Cleaned Data'!B746-'Descriptive Analysis'!$Q$35)/'Descriptive Analysis'!$F$45)^4</f>
        <v>11.161892689647214</v>
      </c>
    </row>
    <row r="753" spans="2:6" x14ac:dyDescent="0.2">
      <c r="B753">
        <f>('Cleaned Data'!B747-'Descriptive Analysis'!$Q$35)^2</f>
        <v>766562966.45438933</v>
      </c>
      <c r="D753">
        <f>(('Cleaned Data'!B747-'Descriptive Analysis'!$Q$35)/'Descriptive Analysis'!$F$45)^3</f>
        <v>5.5651248108111977</v>
      </c>
      <c r="F753">
        <f>(('Cleaned Data'!B747-'Descriptive Analysis'!$Q$35)/'Descriptive Analysis'!$F$45)^4</f>
        <v>9.8620351277607501</v>
      </c>
    </row>
    <row r="754" spans="2:6" x14ac:dyDescent="0.2">
      <c r="B754">
        <f>('Cleaned Data'!B748-'Descriptive Analysis'!$Q$35)^2</f>
        <v>706085721.11763513</v>
      </c>
      <c r="D754">
        <f>(('Cleaned Data'!B748-'Descriptive Analysis'!$Q$35)/'Descriptive Analysis'!$F$45)^3</f>
        <v>4.9197077093369863</v>
      </c>
      <c r="F754">
        <f>(('Cleaned Data'!B748-'Descriptive Analysis'!$Q$35)/'Descriptive Analysis'!$F$45)^4</f>
        <v>8.3673075998121522</v>
      </c>
    </row>
    <row r="755" spans="2:6" x14ac:dyDescent="0.2">
      <c r="B755">
        <f>('Cleaned Data'!B749-'Descriptive Analysis'!$Q$35)^2</f>
        <v>761532236.46999621</v>
      </c>
      <c r="D755">
        <f>(('Cleaned Data'!B749-'Descriptive Analysis'!$Q$35)/'Descriptive Analysis'!$F$45)^3</f>
        <v>5.51043134597486</v>
      </c>
      <c r="F755">
        <f>(('Cleaned Data'!B749-'Descriptive Analysis'!$Q$35)/'Descriptive Analysis'!$F$45)^4</f>
        <v>9.7330165360367698</v>
      </c>
    </row>
    <row r="756" spans="2:6" x14ac:dyDescent="0.2">
      <c r="B756">
        <f>('Cleaned Data'!B750-'Descriptive Analysis'!$Q$35)^2</f>
        <v>695132921.9365257</v>
      </c>
      <c r="D756">
        <f>(('Cleaned Data'!B750-'Descriptive Analysis'!$Q$35)/'Descriptive Analysis'!$F$45)^3</f>
        <v>4.8056810524336511</v>
      </c>
      <c r="F756">
        <f>(('Cleaned Data'!B750-'Descriptive Analysis'!$Q$35)/'Descriptive Analysis'!$F$45)^4</f>
        <v>8.1097336672422333</v>
      </c>
    </row>
    <row r="757" spans="2:6" x14ac:dyDescent="0.2">
      <c r="B757">
        <f>('Cleaned Data'!B751-'Descriptive Analysis'!$Q$35)^2</f>
        <v>767438121.29827321</v>
      </c>
      <c r="D757">
        <f>(('Cleaned Data'!B751-'Descriptive Analysis'!$Q$35)/'Descriptive Analysis'!$F$45)^3</f>
        <v>5.5746577571336005</v>
      </c>
      <c r="F757">
        <f>(('Cleaned Data'!B751-'Descriptive Analysis'!$Q$35)/'Descriptive Analysis'!$F$45)^4</f>
        <v>9.8845661784838867</v>
      </c>
    </row>
    <row r="758" spans="2:6" x14ac:dyDescent="0.2">
      <c r="B758">
        <f>('Cleaned Data'!B752-'Descriptive Analysis'!$Q$35)^2</f>
        <v>866594286.17835581</v>
      </c>
      <c r="D758">
        <f>(('Cleaned Data'!B752-'Descriptive Analysis'!$Q$35)/'Descriptive Analysis'!$F$45)^3</f>
        <v>6.6892417153019927</v>
      </c>
      <c r="F758">
        <f>(('Cleaned Data'!B752-'Descriptive Analysis'!$Q$35)/'Descriptive Analysis'!$F$45)^4</f>
        <v>12.603829490897093</v>
      </c>
    </row>
    <row r="759" spans="2:6" x14ac:dyDescent="0.2">
      <c r="B759">
        <f>('Cleaned Data'!B753-'Descriptive Analysis'!$Q$35)^2</f>
        <v>861291811.79162729</v>
      </c>
      <c r="D759">
        <f>(('Cleaned Data'!B753-'Descriptive Analysis'!$Q$35)/'Descriptive Analysis'!$F$45)^3</f>
        <v>6.6279410224728332</v>
      </c>
      <c r="F759">
        <f>(('Cleaned Data'!B753-'Descriptive Analysis'!$Q$35)/'Descriptive Analysis'!$F$45)^4</f>
        <v>12.450061986261272</v>
      </c>
    </row>
    <row r="760" spans="2:6" x14ac:dyDescent="0.2">
      <c r="B760">
        <f>('Cleaned Data'!B754-'Descriptive Analysis'!$Q$35)^2</f>
        <v>894038317.95343101</v>
      </c>
      <c r="D760">
        <f>(('Cleaned Data'!B754-'Descriptive Analysis'!$Q$35)/'Descriptive Analysis'!$F$45)^3</f>
        <v>7.009505111945006</v>
      </c>
      <c r="F760">
        <f>(('Cleaned Data'!B754-'Descriptive Analysis'!$Q$35)/'Descriptive Analysis'!$F$45)^4</f>
        <v>13.414767264398774</v>
      </c>
    </row>
    <row r="761" spans="2:6" x14ac:dyDescent="0.2">
      <c r="B761">
        <f>('Cleaned Data'!B755-'Descriptive Analysis'!$Q$35)^2</f>
        <v>1104317541.1316376</v>
      </c>
      <c r="D761">
        <f>(('Cleaned Data'!B755-'Descriptive Analysis'!$Q$35)/'Descriptive Analysis'!$F$45)^3</f>
        <v>9.6226372338301669</v>
      </c>
      <c r="F761">
        <f>(('Cleaned Data'!B755-'Descriptive Analysis'!$Q$35)/'Descriptive Analysis'!$F$45)^4</f>
        <v>20.467218127279182</v>
      </c>
    </row>
    <row r="762" spans="2:6" x14ac:dyDescent="0.2">
      <c r="B762">
        <f>('Cleaned Data'!B756-'Descriptive Analysis'!$Q$35)^2</f>
        <v>1148672648.8829238</v>
      </c>
      <c r="D762">
        <f>(('Cleaned Data'!B756-'Descriptive Analysis'!$Q$35)/'Descriptive Analysis'!$F$45)^3</f>
        <v>10.20816257205083</v>
      </c>
      <c r="F762">
        <f>(('Cleaned Data'!B756-'Descriptive Analysis'!$Q$35)/'Descriptive Analysis'!$F$45)^4</f>
        <v>22.144375501784552</v>
      </c>
    </row>
    <row r="763" spans="2:6" x14ac:dyDescent="0.2">
      <c r="B763">
        <f>('Cleaned Data'!B757-'Descriptive Analysis'!$Q$35)^2</f>
        <v>1017480715.9982156</v>
      </c>
      <c r="D763">
        <f>(('Cleaned Data'!B757-'Descriptive Analysis'!$Q$35)/'Descriptive Analysis'!$F$45)^3</f>
        <v>8.5102523463479613</v>
      </c>
      <c r="F763">
        <f>(('Cleaned Data'!B757-'Descriptive Analysis'!$Q$35)/'Descriptive Analysis'!$F$45)^4</f>
        <v>17.374937484337885</v>
      </c>
    </row>
    <row r="764" spans="2:6" x14ac:dyDescent="0.2">
      <c r="B764">
        <f>('Cleaned Data'!B758-'Descriptive Analysis'!$Q$35)^2</f>
        <v>986511055.32607079</v>
      </c>
      <c r="D764">
        <f>(('Cleaned Data'!B758-'Descriptive Analysis'!$Q$35)/'Descriptive Analysis'!$F$45)^3</f>
        <v>8.1246767750038842</v>
      </c>
      <c r="F764">
        <f>(('Cleaned Data'!B758-'Descriptive Analysis'!$Q$35)/'Descriptive Analysis'!$F$45)^4</f>
        <v>16.33333200063408</v>
      </c>
    </row>
    <row r="765" spans="2:6" x14ac:dyDescent="0.2">
      <c r="B765">
        <f>('Cleaned Data'!B759-'Descriptive Analysis'!$Q$35)^2</f>
        <v>995583828.67047799</v>
      </c>
      <c r="D765">
        <f>(('Cleaned Data'!B759-'Descriptive Analysis'!$Q$35)/'Descriptive Analysis'!$F$45)^3</f>
        <v>8.2370159736181545</v>
      </c>
      <c r="F765">
        <f>(('Cleaned Data'!B759-'Descriptive Analysis'!$Q$35)/'Descriptive Analysis'!$F$45)^4</f>
        <v>16.635143219234966</v>
      </c>
    </row>
    <row r="766" spans="2:6" x14ac:dyDescent="0.2">
      <c r="B766">
        <f>('Cleaned Data'!B760-'Descriptive Analysis'!$Q$35)^2</f>
        <v>1007178363.7757621</v>
      </c>
      <c r="D766">
        <f>(('Cleaned Data'!B760-'Descriptive Analysis'!$Q$35)/'Descriptive Analysis'!$F$45)^3</f>
        <v>8.381326112399039</v>
      </c>
      <c r="F766">
        <f>(('Cleaned Data'!B760-'Descriptive Analysis'!$Q$35)/'Descriptive Analysis'!$F$45)^4</f>
        <v>17.024864033229605</v>
      </c>
    </row>
    <row r="767" spans="2:6" x14ac:dyDescent="0.2">
      <c r="B767">
        <f>('Cleaned Data'!B761-'Descriptive Analysis'!$Q$35)^2</f>
        <v>1080349700.3199787</v>
      </c>
      <c r="D767">
        <f>(('Cleaned Data'!B761-'Descriptive Analysis'!$Q$35)/'Descriptive Analysis'!$F$45)^3</f>
        <v>9.3110721363887006</v>
      </c>
      <c r="F767">
        <f>(('Cleaned Data'!B761-'Descriptive Analysis'!$Q$35)/'Descriptive Analysis'!$F$45)^4</f>
        <v>19.588428170508795</v>
      </c>
    </row>
    <row r="768" spans="2:6" x14ac:dyDescent="0.2">
      <c r="B768">
        <f>('Cleaned Data'!B762-'Descriptive Analysis'!$Q$35)^2</f>
        <v>1138156394.2617903</v>
      </c>
      <c r="D768">
        <f>(('Cleaned Data'!B762-'Descriptive Analysis'!$Q$35)/'Descriptive Analysis'!$F$45)^3</f>
        <v>10.068298239065815</v>
      </c>
      <c r="F768">
        <f>(('Cleaned Data'!B762-'Descriptive Analysis'!$Q$35)/'Descriptive Analysis'!$F$45)^4</f>
        <v>21.740762015957905</v>
      </c>
    </row>
    <row r="769" spans="2:6" x14ac:dyDescent="0.2">
      <c r="B769">
        <f>('Cleaned Data'!B763-'Descriptive Analysis'!$Q$35)^2</f>
        <v>1114616552.0703979</v>
      </c>
      <c r="D769">
        <f>(('Cleaned Data'!B763-'Descriptive Analysis'!$Q$35)/'Descriptive Analysis'!$F$45)^3</f>
        <v>9.757563576946831</v>
      </c>
      <c r="F769">
        <f>(('Cleaned Data'!B763-'Descriptive Analysis'!$Q$35)/'Descriptive Analysis'!$F$45)^4</f>
        <v>20.850758246783563</v>
      </c>
    </row>
    <row r="770" spans="2:6" x14ac:dyDescent="0.2">
      <c r="B770">
        <f>('Cleaned Data'!B764-'Descriptive Analysis'!$Q$35)^2</f>
        <v>1101016822.6317</v>
      </c>
      <c r="D770">
        <f>(('Cleaned Data'!B764-'Descriptive Analysis'!$Q$35)/'Descriptive Analysis'!$F$45)^3</f>
        <v>9.5795275251560366</v>
      </c>
      <c r="F770">
        <f>(('Cleaned Data'!B764-'Descriptive Analysis'!$Q$35)/'Descriptive Analysis'!$F$45)^4</f>
        <v>20.345051155507168</v>
      </c>
    </row>
    <row r="771" spans="2:6" x14ac:dyDescent="0.2">
      <c r="B771">
        <f>('Cleaned Data'!B765-'Descriptive Analysis'!$Q$35)^2</f>
        <v>1007419572.3746705</v>
      </c>
      <c r="D771">
        <f>(('Cleaned Data'!B765-'Descriptive Analysis'!$Q$35)/'Descriptive Analysis'!$F$45)^3</f>
        <v>8.3843371515118115</v>
      </c>
      <c r="F771">
        <f>(('Cleaned Data'!B765-'Descriptive Analysis'!$Q$35)/'Descriptive Analysis'!$F$45)^4</f>
        <v>17.033019560561655</v>
      </c>
    </row>
    <row r="772" spans="2:6" x14ac:dyDescent="0.2">
      <c r="B772">
        <f>('Cleaned Data'!B766-'Descriptive Analysis'!$Q$35)^2</f>
        <v>946163668.27034354</v>
      </c>
      <c r="D772">
        <f>(('Cleaned Data'!B766-'Descriptive Analysis'!$Q$35)/'Descriptive Analysis'!$F$45)^3</f>
        <v>7.6313708525034354</v>
      </c>
      <c r="F772">
        <f>(('Cleaned Data'!B766-'Descriptive Analysis'!$Q$35)/'Descriptive Analysis'!$F$45)^4</f>
        <v>15.024617066980277</v>
      </c>
    </row>
    <row r="773" spans="2:6" x14ac:dyDescent="0.2">
      <c r="B773">
        <f>('Cleaned Data'!B767-'Descriptive Analysis'!$Q$35)^2</f>
        <v>955754138.09147704</v>
      </c>
      <c r="D773">
        <f>(('Cleaned Data'!B767-'Descriptive Analysis'!$Q$35)/'Descriptive Analysis'!$F$45)^3</f>
        <v>7.7476936167387178</v>
      </c>
      <c r="F773">
        <f>(('Cleaned Data'!B767-'Descriptive Analysis'!$Q$35)/'Descriptive Analysis'!$F$45)^4</f>
        <v>15.33074467940324</v>
      </c>
    </row>
    <row r="774" spans="2:6" x14ac:dyDescent="0.2">
      <c r="B774">
        <f>('Cleaned Data'!B768-'Descriptive Analysis'!$Q$35)^2</f>
        <v>709448450.73316991</v>
      </c>
      <c r="D774">
        <f>(('Cleaned Data'!B768-'Descriptive Analysis'!$Q$35)/'Descriptive Analysis'!$F$45)^3</f>
        <v>4.9548946447967577</v>
      </c>
      <c r="F774">
        <f>(('Cleaned Data'!B768-'Descriptive Analysis'!$Q$35)/'Descriptive Analysis'!$F$45)^4</f>
        <v>8.4471959005298807</v>
      </c>
    </row>
    <row r="775" spans="2:6" x14ac:dyDescent="0.2">
      <c r="B775">
        <f>('Cleaned Data'!B769-'Descriptive Analysis'!$Q$35)^2</f>
        <v>688426007.93366706</v>
      </c>
      <c r="D775">
        <f>(('Cleaned Data'!B769-'Descriptive Analysis'!$Q$35)/'Descriptive Analysis'!$F$45)^3</f>
        <v>4.7362984537164845</v>
      </c>
      <c r="F775">
        <f>(('Cleaned Data'!B769-'Descriptive Analysis'!$Q$35)/'Descriptive Analysis'!$F$45)^4</f>
        <v>7.9539968566428509</v>
      </c>
    </row>
    <row r="776" spans="2:6" x14ac:dyDescent="0.2">
      <c r="B776">
        <f>('Cleaned Data'!B770-'Descriptive Analysis'!$Q$35)^2</f>
        <v>787216209.99799025</v>
      </c>
      <c r="D776">
        <f>(('Cleaned Data'!B770-'Descriptive Analysis'!$Q$35)/'Descriptive Analysis'!$F$45)^3</f>
        <v>5.7915418652594539</v>
      </c>
      <c r="F776">
        <f>(('Cleaned Data'!B770-'Descriptive Analysis'!$Q$35)/'Descriptive Analysis'!$F$45)^4</f>
        <v>10.400612917733536</v>
      </c>
    </row>
    <row r="777" spans="2:6" x14ac:dyDescent="0.2">
      <c r="B777">
        <f>('Cleaned Data'!B771-'Descriptive Analysis'!$Q$35)^2</f>
        <v>775414950.09913969</v>
      </c>
      <c r="D777">
        <f>(('Cleaned Data'!B771-'Descriptive Analysis'!$Q$35)/'Descriptive Analysis'!$F$45)^3</f>
        <v>5.6617985467888516</v>
      </c>
      <c r="F777">
        <f>(('Cleaned Data'!B771-'Descriptive Analysis'!$Q$35)/'Descriptive Analysis'!$F$45)^4</f>
        <v>10.091116424940918</v>
      </c>
    </row>
    <row r="778" spans="2:6" x14ac:dyDescent="0.2">
      <c r="B778">
        <f>('Cleaned Data'!B772-'Descriptive Analysis'!$Q$35)^2</f>
        <v>743400594.30964506</v>
      </c>
      <c r="D778">
        <f>(('Cleaned Data'!B772-'Descriptive Analysis'!$Q$35)/'Descriptive Analysis'!$F$45)^3</f>
        <v>5.3148071861186486</v>
      </c>
      <c r="F778">
        <f>(('Cleaned Data'!B772-'Descriptive Analysis'!$Q$35)/'Descriptive Analysis'!$F$45)^4</f>
        <v>9.2750590814405012</v>
      </c>
    </row>
    <row r="779" spans="2:6" x14ac:dyDescent="0.2">
      <c r="B779">
        <f>('Cleaned Data'!B773-'Descriptive Analysis'!$Q$35)^2</f>
        <v>757266386.00590825</v>
      </c>
      <c r="D779">
        <f>(('Cleaned Data'!B773-'Descriptive Analysis'!$Q$35)/'Descriptive Analysis'!$F$45)^3</f>
        <v>5.4641948407186156</v>
      </c>
      <c r="F779">
        <f>(('Cleaned Data'!B773-'Descriptive Analysis'!$Q$35)/'Descriptive Analysis'!$F$45)^4</f>
        <v>9.6242796982656618</v>
      </c>
    </row>
    <row r="780" spans="2:6" x14ac:dyDescent="0.2">
      <c r="B780">
        <f>('Cleaned Data'!B774-'Descriptive Analysis'!$Q$35)^2</f>
        <v>734018378.1234225</v>
      </c>
      <c r="D780">
        <f>(('Cleaned Data'!B774-'Descriptive Analysis'!$Q$35)/'Descriptive Analysis'!$F$45)^3</f>
        <v>5.2145106438953288</v>
      </c>
      <c r="F780">
        <f>(('Cleaned Data'!B774-'Descriptive Analysis'!$Q$35)/'Descriptive Analysis'!$F$45)^4</f>
        <v>9.0424214409708732</v>
      </c>
    </row>
    <row r="781" spans="2:6" x14ac:dyDescent="0.2">
      <c r="B781">
        <f>('Cleaned Data'!B775-'Descriptive Analysis'!$Q$35)^2</f>
        <v>702884741.01863635</v>
      </c>
      <c r="D781">
        <f>(('Cleaned Data'!B775-'Descriptive Analysis'!$Q$35)/'Descriptive Analysis'!$F$45)^3</f>
        <v>4.8862910336500365</v>
      </c>
      <c r="F781">
        <f>(('Cleaned Data'!B775-'Descriptive Analysis'!$Q$35)/'Descriptive Analysis'!$F$45)^4</f>
        <v>8.2916145961236403</v>
      </c>
    </row>
    <row r="782" spans="2:6" x14ac:dyDescent="0.2">
      <c r="B782">
        <f>('Cleaned Data'!B776-'Descriptive Analysis'!$Q$35)^2</f>
        <v>683721749.88577163</v>
      </c>
      <c r="D782">
        <f>(('Cleaned Data'!B776-'Descriptive Analysis'!$Q$35)/'Descriptive Analysis'!$F$45)^3</f>
        <v>4.6878342833312301</v>
      </c>
      <c r="F782">
        <f>(('Cleaned Data'!B776-'Descriptive Analysis'!$Q$35)/'Descriptive Analysis'!$F$45)^4</f>
        <v>7.8456633268964771</v>
      </c>
    </row>
    <row r="783" spans="2:6" x14ac:dyDescent="0.2">
      <c r="B783">
        <f>('Cleaned Data'!B777-'Descriptive Analysis'!$Q$35)^2</f>
        <v>691599191.21737432</v>
      </c>
      <c r="D783">
        <f>(('Cleaned Data'!B777-'Descriptive Analysis'!$Q$35)/'Descriptive Analysis'!$F$45)^3</f>
        <v>4.7690829102851406</v>
      </c>
      <c r="F783">
        <f>(('Cleaned Data'!B777-'Descriptive Analysis'!$Q$35)/'Descriptive Analysis'!$F$45)^4</f>
        <v>8.0274910539948472</v>
      </c>
    </row>
    <row r="784" spans="2:6" x14ac:dyDescent="0.2">
      <c r="B784">
        <f>('Cleaned Data'!B778-'Descriptive Analysis'!$Q$35)^2</f>
        <v>677767778.31380177</v>
      </c>
      <c r="D784">
        <f>(('Cleaned Data'!B778-'Descriptive Analysis'!$Q$35)/'Descriptive Analysis'!$F$45)^3</f>
        <v>4.6267340340440972</v>
      </c>
      <c r="F784">
        <f>(('Cleaned Data'!B778-'Descriptive Analysis'!$Q$35)/'Descriptive Analysis'!$F$45)^4</f>
        <v>7.7096153967104666</v>
      </c>
    </row>
    <row r="785" spans="2:6" x14ac:dyDescent="0.2">
      <c r="B785">
        <f>('Cleaned Data'!B779-'Descriptive Analysis'!$Q$35)^2</f>
        <v>656239580.21033919</v>
      </c>
      <c r="D785">
        <f>(('Cleaned Data'!B779-'Descriptive Analysis'!$Q$35)/'Descriptive Analysis'!$F$45)^3</f>
        <v>4.4080528082471444</v>
      </c>
      <c r="F785">
        <f>(('Cleaned Data'!B779-'Descriptive Analysis'!$Q$35)/'Descriptive Analysis'!$F$45)^4</f>
        <v>7.2276267781106629</v>
      </c>
    </row>
    <row r="786" spans="2:6" x14ac:dyDescent="0.2">
      <c r="B786">
        <f>('Cleaned Data'!B780-'Descriptive Analysis'!$Q$35)^2</f>
        <v>596476751.98120964</v>
      </c>
      <c r="D786">
        <f>(('Cleaned Data'!B780-'Descriptive Analysis'!$Q$35)/'Descriptive Analysis'!$F$45)^3</f>
        <v>3.8198247628295943</v>
      </c>
      <c r="F786">
        <f>(('Cleaned Data'!B780-'Descriptive Analysis'!$Q$35)/'Descriptive Analysis'!$F$45)^4</f>
        <v>5.9711491557535163</v>
      </c>
    </row>
    <row r="787" spans="2:6" x14ac:dyDescent="0.2">
      <c r="B787">
        <f>('Cleaned Data'!B781-'Descriptive Analysis'!$Q$35)^2</f>
        <v>666836291.70907545</v>
      </c>
      <c r="D787">
        <f>(('Cleaned Data'!B781-'Descriptive Analysis'!$Q$35)/'Descriptive Analysis'!$F$45)^3</f>
        <v>4.5152520573865518</v>
      </c>
      <c r="F787">
        <f>(('Cleaned Data'!B781-'Descriptive Analysis'!$Q$35)/'Descriptive Analysis'!$F$45)^4</f>
        <v>7.4629293840593656</v>
      </c>
    </row>
    <row r="788" spans="2:6" x14ac:dyDescent="0.2">
      <c r="B788">
        <f>('Cleaned Data'!B782-'Descriptive Analysis'!$Q$35)^2</f>
        <v>903818454.03238177</v>
      </c>
      <c r="D788">
        <f>(('Cleaned Data'!B782-'Descriptive Analysis'!$Q$35)/'Descriptive Analysis'!$F$45)^3</f>
        <v>7.1248375110047606</v>
      </c>
      <c r="F788">
        <f>(('Cleaned Data'!B782-'Descriptive Analysis'!$Q$35)/'Descriptive Analysis'!$F$45)^4</f>
        <v>13.709868389036865</v>
      </c>
    </row>
    <row r="789" spans="2:6" x14ac:dyDescent="0.2">
      <c r="B789">
        <f>('Cleaned Data'!B783-'Descriptive Analysis'!$Q$35)^2</f>
        <v>962580008.41983032</v>
      </c>
      <c r="D789">
        <f>(('Cleaned Data'!B783-'Descriptive Analysis'!$Q$35)/'Descriptive Analysis'!$F$45)^3</f>
        <v>7.8308411466603332</v>
      </c>
      <c r="F789">
        <f>(('Cleaned Data'!B783-'Descriptive Analysis'!$Q$35)/'Descriptive Analysis'!$F$45)^4</f>
        <v>15.550506967331685</v>
      </c>
    </row>
    <row r="790" spans="2:6" x14ac:dyDescent="0.2">
      <c r="B790">
        <f>('Cleaned Data'!B784-'Descriptive Analysis'!$Q$35)^2</f>
        <v>1005668293.1152283</v>
      </c>
      <c r="D790">
        <f>(('Cleaned Data'!B784-'Descriptive Analysis'!$Q$35)/'Descriptive Analysis'!$F$45)^3</f>
        <v>8.3624838944231747</v>
      </c>
      <c r="F790">
        <f>(('Cleaned Data'!B784-'Descriptive Analysis'!$Q$35)/'Descriptive Analysis'!$F$45)^4</f>
        <v>16.973851271372268</v>
      </c>
    </row>
    <row r="791" spans="2:6" x14ac:dyDescent="0.2">
      <c r="B791">
        <f>('Cleaned Data'!B785-'Descriptive Analysis'!$Q$35)^2</f>
        <v>995842579.04351139</v>
      </c>
      <c r="D791">
        <f>(('Cleaned Data'!B785-'Descriptive Analysis'!$Q$35)/'Descriptive Analysis'!$F$45)^3</f>
        <v>8.2402273597978617</v>
      </c>
      <c r="F791">
        <f>(('Cleaned Data'!B785-'Descriptive Analysis'!$Q$35)/'Descriptive Analysis'!$F$45)^4</f>
        <v>16.64379122804278</v>
      </c>
    </row>
    <row r="792" spans="2:6" x14ac:dyDescent="0.2">
      <c r="B792">
        <f>('Cleaned Data'!B786-'Descriptive Analysis'!$Q$35)^2</f>
        <v>1051495642.2547771</v>
      </c>
      <c r="D792">
        <f>(('Cleaned Data'!B786-'Descriptive Analysis'!$Q$35)/'Descriptive Analysis'!$F$45)^3</f>
        <v>8.9405528211853351</v>
      </c>
      <c r="F792">
        <f>(('Cleaned Data'!B786-'Descriptive Analysis'!$Q$35)/'Descriptive Analysis'!$F$45)^4</f>
        <v>18.556062692865872</v>
      </c>
    </row>
    <row r="793" spans="2:6" x14ac:dyDescent="0.2">
      <c r="B793">
        <f>('Cleaned Data'!B787-'Descriptive Analysis'!$Q$35)^2</f>
        <v>1052656841.1575314</v>
      </c>
      <c r="D793">
        <f>(('Cleaned Data'!B787-'Descriptive Analysis'!$Q$35)/'Descriptive Analysis'!$F$45)^3</f>
        <v>8.9553668994450248</v>
      </c>
      <c r="F793">
        <f>(('Cleaned Data'!B787-'Descriptive Analysis'!$Q$35)/'Descriptive Analysis'!$F$45)^4</f>
        <v>18.597069381687167</v>
      </c>
    </row>
    <row r="794" spans="2:6" x14ac:dyDescent="0.2">
      <c r="B794">
        <f>('Cleaned Data'!B788-'Descriptive Analysis'!$Q$35)^2</f>
        <v>1051119525.3217061</v>
      </c>
      <c r="D794">
        <f>(('Cleaned Data'!B788-'Descriptive Analysis'!$Q$35)/'Descriptive Analysis'!$F$45)^3</f>
        <v>8.9357562355682258</v>
      </c>
      <c r="F794">
        <f>(('Cleaned Data'!B788-'Descriptive Analysis'!$Q$35)/'Descriptive Analysis'!$F$45)^4</f>
        <v>18.542790167748528</v>
      </c>
    </row>
    <row r="795" spans="2:6" x14ac:dyDescent="0.2">
      <c r="B795">
        <f>('Cleaned Data'!B789-'Descriptive Analysis'!$Q$35)^2</f>
        <v>1018099630.7749034</v>
      </c>
      <c r="D795">
        <f>(('Cleaned Data'!B789-'Descriptive Analysis'!$Q$35)/'Descriptive Analysis'!$F$45)^3</f>
        <v>8.5180184716508407</v>
      </c>
      <c r="F795">
        <f>(('Cleaned Data'!B789-'Descriptive Analysis'!$Q$35)/'Descriptive Analysis'!$F$45)^4</f>
        <v>17.396081621998736</v>
      </c>
    </row>
    <row r="796" spans="2:6" x14ac:dyDescent="0.2">
      <c r="B796">
        <f>('Cleaned Data'!B790-'Descriptive Analysis'!$Q$35)^2</f>
        <v>1105474292.2108514</v>
      </c>
      <c r="D796">
        <f>(('Cleaned Data'!B790-'Descriptive Analysis'!$Q$35)/'Descriptive Analysis'!$F$45)^3</f>
        <v>9.6377604795774658</v>
      </c>
      <c r="F796">
        <f>(('Cleaned Data'!B790-'Descriptive Analysis'!$Q$35)/'Descriptive Analysis'!$F$45)^4</f>
        <v>20.510118607575649</v>
      </c>
    </row>
    <row r="797" spans="2:6" x14ac:dyDescent="0.2">
      <c r="B797">
        <f>('Cleaned Data'!B791-'Descriptive Analysis'!$Q$35)^2</f>
        <v>1029182447.1293747</v>
      </c>
      <c r="D797">
        <f>(('Cleaned Data'!B791-'Descriptive Analysis'!$Q$35)/'Descriptive Analysis'!$F$45)^3</f>
        <v>8.6574843183357242</v>
      </c>
      <c r="F797">
        <f>(('Cleaned Data'!B791-'Descriptive Analysis'!$Q$35)/'Descriptive Analysis'!$F$45)^4</f>
        <v>17.776883163984603</v>
      </c>
    </row>
    <row r="798" spans="2:6" x14ac:dyDescent="0.2">
      <c r="B798">
        <f>('Cleaned Data'!B792-'Descriptive Analysis'!$Q$35)^2</f>
        <v>972184514.00917399</v>
      </c>
      <c r="D798">
        <f>(('Cleaned Data'!B792-'Descriptive Analysis'!$Q$35)/'Descriptive Analysis'!$F$45)^3</f>
        <v>7.9483357837301281</v>
      </c>
      <c r="F798">
        <f>(('Cleaned Data'!B792-'Descriptive Analysis'!$Q$35)/'Descriptive Analysis'!$F$45)^4</f>
        <v>15.862377258401898</v>
      </c>
    </row>
    <row r="799" spans="2:6" x14ac:dyDescent="0.2">
      <c r="B799">
        <f>('Cleaned Data'!B793-'Descriptive Analysis'!$Q$35)^2</f>
        <v>973188765.14718235</v>
      </c>
      <c r="D799">
        <f>(('Cleaned Data'!B793-'Descriptive Analysis'!$Q$35)/'Descriptive Analysis'!$F$45)^3</f>
        <v>7.9606547203183711</v>
      </c>
      <c r="F799">
        <f>(('Cleaned Data'!B793-'Descriptive Analysis'!$Q$35)/'Descriptive Analysis'!$F$45)^4</f>
        <v>15.895165351205225</v>
      </c>
    </row>
    <row r="800" spans="2:6" x14ac:dyDescent="0.2">
      <c r="B800">
        <f>('Cleaned Data'!B794-'Descriptive Analysis'!$Q$35)^2</f>
        <v>962220146.56675899</v>
      </c>
      <c r="D800">
        <f>(('Cleaned Data'!B794-'Descriptive Analysis'!$Q$35)/'Descriptive Analysis'!$F$45)^3</f>
        <v>7.8264502011002239</v>
      </c>
      <c r="F800">
        <f>(('Cleaned Data'!B794-'Descriptive Analysis'!$Q$35)/'Descriptive Analysis'!$F$45)^4</f>
        <v>15.538881984136534</v>
      </c>
    </row>
    <row r="801" spans="2:6" x14ac:dyDescent="0.2">
      <c r="B801">
        <f>('Cleaned Data'!B795-'Descriptive Analysis'!$Q$35)^2</f>
        <v>954462316.46747887</v>
      </c>
      <c r="D801">
        <f>(('Cleaned Data'!B795-'Descriptive Analysis'!$Q$35)/'Descriptive Analysis'!$F$45)^3</f>
        <v>7.7319909558659905</v>
      </c>
      <c r="F801">
        <f>(('Cleaned Data'!B795-'Descriptive Analysis'!$Q$35)/'Descriptive Analysis'!$F$45)^4</f>
        <v>15.289329837431316</v>
      </c>
    </row>
    <row r="802" spans="2:6" x14ac:dyDescent="0.2">
      <c r="B802">
        <f>('Cleaned Data'!B796-'Descriptive Analysis'!$Q$35)^2</f>
        <v>1052689286.081072</v>
      </c>
      <c r="D802">
        <f>(('Cleaned Data'!B796-'Descriptive Analysis'!$Q$35)/'Descriptive Analysis'!$F$45)^3</f>
        <v>8.9557809352758397</v>
      </c>
      <c r="F802">
        <f>(('Cleaned Data'!B796-'Descriptive Analysis'!$Q$35)/'Descriptive Analysis'!$F$45)^4</f>
        <v>18.598215794780693</v>
      </c>
    </row>
    <row r="803" spans="2:6" x14ac:dyDescent="0.2">
      <c r="B803">
        <f>('Cleaned Data'!B797-'Descriptive Analysis'!$Q$35)^2</f>
        <v>1074107122.6225526</v>
      </c>
      <c r="D803">
        <f>(('Cleaned Data'!B797-'Descriptive Analysis'!$Q$35)/'Descriptive Analysis'!$F$45)^3</f>
        <v>9.2304856685418155</v>
      </c>
      <c r="F803">
        <f>(('Cleaned Data'!B797-'Descriptive Analysis'!$Q$35)/'Descriptive Analysis'!$F$45)^4</f>
        <v>19.362706826169401</v>
      </c>
    </row>
    <row r="804" spans="2:6" x14ac:dyDescent="0.2">
      <c r="B804">
        <f>('Cleaned Data'!B798-'Descriptive Analysis'!$Q$35)^2</f>
        <v>1237982363.0542641</v>
      </c>
      <c r="D804">
        <f>(('Cleaned Data'!B798-'Descriptive Analysis'!$Q$35)/'Descriptive Analysis'!$F$45)^3</f>
        <v>11.42154470363889</v>
      </c>
      <c r="F804">
        <f>(('Cleaned Data'!B798-'Descriptive Analysis'!$Q$35)/'Descriptive Analysis'!$F$45)^4</f>
        <v>25.721707301197814</v>
      </c>
    </row>
    <row r="805" spans="2:6" x14ac:dyDescent="0.2">
      <c r="B805">
        <f>('Cleaned Data'!B799-'Descriptive Analysis'!$Q$35)^2</f>
        <v>1280056235.088733</v>
      </c>
      <c r="D805">
        <f>(('Cleaned Data'!B799-'Descriptive Analysis'!$Q$35)/'Descriptive Analysis'!$F$45)^3</f>
        <v>12.008720356909613</v>
      </c>
      <c r="F805">
        <f>(('Cleaned Data'!B799-'Descriptive Analysis'!$Q$35)/'Descriptive Analysis'!$F$45)^4</f>
        <v>27.499764556155586</v>
      </c>
    </row>
    <row r="806" spans="2:6" x14ac:dyDescent="0.2">
      <c r="B806">
        <f>('Cleaned Data'!B800-'Descriptive Analysis'!$Q$35)^2</f>
        <v>1343917000.275558</v>
      </c>
      <c r="D806">
        <f>(('Cleaned Data'!B800-'Descriptive Analysis'!$Q$35)/'Descriptive Analysis'!$F$45)^3</f>
        <v>12.918492254890896</v>
      </c>
      <c r="F806">
        <f>(('Cleaned Data'!B800-'Descriptive Analysis'!$Q$35)/'Descriptive Analysis'!$F$45)^4</f>
        <v>30.312082356586046</v>
      </c>
    </row>
    <row r="807" spans="2:6" x14ac:dyDescent="0.2">
      <c r="B807">
        <f>('Cleaned Data'!B801-'Descriptive Analysis'!$Q$35)^2</f>
        <v>1375347181.9615839</v>
      </c>
      <c r="D807">
        <f>(('Cleaned Data'!B801-'Descriptive Analysis'!$Q$35)/'Descriptive Analysis'!$F$45)^3</f>
        <v>13.374318780221845</v>
      </c>
      <c r="F807">
        <f>(('Cleaned Data'!B801-'Descriptive Analysis'!$Q$35)/'Descriptive Analysis'!$F$45)^4</f>
        <v>31.746478703768641</v>
      </c>
    </row>
    <row r="808" spans="2:6" x14ac:dyDescent="0.2">
      <c r="B808">
        <f>('Cleaned Data'!B802-'Descriptive Analysis'!$Q$35)^2</f>
        <v>1265023833.6687152</v>
      </c>
      <c r="D808">
        <f>(('Cleaned Data'!B802-'Descriptive Analysis'!$Q$35)/'Descriptive Analysis'!$F$45)^3</f>
        <v>11.797805157947993</v>
      </c>
      <c r="F808">
        <f>(('Cleaned Data'!B802-'Descriptive Analysis'!$Q$35)/'Descriptive Analysis'!$F$45)^4</f>
        <v>26.857667481677748</v>
      </c>
    </row>
    <row r="809" spans="2:6" x14ac:dyDescent="0.2">
      <c r="B809">
        <f>('Cleaned Data'!B803-'Descriptive Analysis'!$Q$35)^2</f>
        <v>1330131911.0007436</v>
      </c>
      <c r="D809">
        <f>(('Cleaned Data'!B803-'Descriptive Analysis'!$Q$35)/'Descriptive Analysis'!$F$45)^3</f>
        <v>12.720237690729363</v>
      </c>
      <c r="F809">
        <f>(('Cleaned Data'!B803-'Descriptive Analysis'!$Q$35)/'Descriptive Analysis'!$F$45)^4</f>
        <v>29.693425534233519</v>
      </c>
    </row>
    <row r="810" spans="2:6" x14ac:dyDescent="0.2">
      <c r="B810">
        <f>('Cleaned Data'!B804-'Descriptive Analysis'!$Q$35)^2</f>
        <v>1282311233.3717923</v>
      </c>
      <c r="D810">
        <f>(('Cleaned Data'!B804-'Descriptive Analysis'!$Q$35)/'Descriptive Analysis'!$F$45)^3</f>
        <v>12.040466891582074</v>
      </c>
      <c r="F810">
        <f>(('Cleaned Data'!B804-'Descriptive Analysis'!$Q$35)/'Descriptive Analysis'!$F$45)^4</f>
        <v>27.596739269451348</v>
      </c>
    </row>
    <row r="811" spans="2:6" x14ac:dyDescent="0.2">
      <c r="B811">
        <f>('Cleaned Data'!B805-'Descriptive Analysis'!$Q$35)^2</f>
        <v>1361084118.0843198</v>
      </c>
      <c r="D811">
        <f>(('Cleaned Data'!B805-'Descriptive Analysis'!$Q$35)/'Descriptive Analysis'!$F$45)^3</f>
        <v>13.166811169880241</v>
      </c>
      <c r="F811">
        <f>(('Cleaned Data'!B805-'Descriptive Analysis'!$Q$35)/'Descriptive Analysis'!$F$45)^4</f>
        <v>31.091438051602363</v>
      </c>
    </row>
    <row r="812" spans="2:6" x14ac:dyDescent="0.2">
      <c r="B812">
        <f>('Cleaned Data'!B806-'Descriptive Analysis'!$Q$35)^2</f>
        <v>1602070552.6898568</v>
      </c>
      <c r="D812">
        <f>(('Cleaned Data'!B806-'Descriptive Analysis'!$Q$35)/'Descriptive Analysis'!$F$45)^3</f>
        <v>16.814176980209002</v>
      </c>
      <c r="F812">
        <f>(('Cleaned Data'!B806-'Descriptive Analysis'!$Q$35)/'Descriptive Analysis'!$F$45)^4</f>
        <v>43.075879405892238</v>
      </c>
    </row>
    <row r="813" spans="2:6" x14ac:dyDescent="0.2">
      <c r="B813">
        <f>('Cleaned Data'!B807-'Descriptive Analysis'!$Q$35)^2</f>
        <v>1610222158.2580197</v>
      </c>
      <c r="D813">
        <f>(('Cleaned Data'!B807-'Descriptive Analysis'!$Q$35)/'Descriptive Analysis'!$F$45)^3</f>
        <v>16.942670141977626</v>
      </c>
      <c r="F813">
        <f>(('Cleaned Data'!B807-'Descriptive Analysis'!$Q$35)/'Descriptive Analysis'!$F$45)^4</f>
        <v>43.515349317477948</v>
      </c>
    </row>
    <row r="814" spans="2:6" x14ac:dyDescent="0.2">
      <c r="B814">
        <f>('Cleaned Data'!B808-'Descriptive Analysis'!$Q$35)^2</f>
        <v>1580386363.073175</v>
      </c>
      <c r="D814">
        <f>(('Cleaned Data'!B808-'Descriptive Analysis'!$Q$35)/'Descriptive Analysis'!$F$45)^3</f>
        <v>16.473962306243159</v>
      </c>
      <c r="F814">
        <f>(('Cleaned Data'!B808-'Descriptive Analysis'!$Q$35)/'Descriptive Analysis'!$F$45)^4</f>
        <v>41.917697952703698</v>
      </c>
    </row>
    <row r="815" spans="2:6" x14ac:dyDescent="0.2">
      <c r="B815">
        <f>('Cleaned Data'!B809-'Descriptive Analysis'!$Q$35)^2</f>
        <v>1610719778.6099231</v>
      </c>
      <c r="D815">
        <f>(('Cleaned Data'!B809-'Descriptive Analysis'!$Q$35)/'Descriptive Analysis'!$F$45)^3</f>
        <v>16.950524650231337</v>
      </c>
      <c r="F815">
        <f>(('Cleaned Data'!B809-'Descriptive Analysis'!$Q$35)/'Descriptive Analysis'!$F$45)^4</f>
        <v>43.542249294361852</v>
      </c>
    </row>
    <row r="816" spans="2:6" x14ac:dyDescent="0.2">
      <c r="B816">
        <f>('Cleaned Data'!B810-'Descriptive Analysis'!$Q$35)^2</f>
        <v>1611915987.0714338</v>
      </c>
      <c r="D816">
        <f>(('Cleaned Data'!B810-'Descriptive Analysis'!$Q$35)/'Descriptive Analysis'!$F$45)^3</f>
        <v>16.969410733397716</v>
      </c>
      <c r="F816">
        <f>(('Cleaned Data'!B810-'Descriptive Analysis'!$Q$35)/'Descriptive Analysis'!$F$45)^4</f>
        <v>43.606947013405275</v>
      </c>
    </row>
    <row r="817" spans="2:6" x14ac:dyDescent="0.2">
      <c r="B817">
        <f>('Cleaned Data'!B811-'Descriptive Analysis'!$Q$35)^2</f>
        <v>1440003158.6314914</v>
      </c>
      <c r="D817">
        <f>(('Cleaned Data'!B811-'Descriptive Analysis'!$Q$35)/'Descriptive Analysis'!$F$45)^3</f>
        <v>14.328420707746734</v>
      </c>
      <c r="F817">
        <f>(('Cleaned Data'!B811-'Descriptive Analysis'!$Q$35)/'Descriptive Analysis'!$F$45)^4</f>
        <v>34.801484222460211</v>
      </c>
    </row>
    <row r="818" spans="2:6" x14ac:dyDescent="0.2">
      <c r="B818">
        <f>('Cleaned Data'!B812-'Descriptive Analysis'!$Q$35)^2</f>
        <v>1463037525.9641516</v>
      </c>
      <c r="D818">
        <f>(('Cleaned Data'!B812-'Descriptive Analysis'!$Q$35)/'Descriptive Analysis'!$F$45)^3</f>
        <v>14.673589186915871</v>
      </c>
      <c r="F818">
        <f>(('Cleaned Data'!B812-'Descriptive Analysis'!$Q$35)/'Descriptive Analysis'!$F$45)^4</f>
        <v>35.923761803515909</v>
      </c>
    </row>
    <row r="819" spans="2:6" x14ac:dyDescent="0.2">
      <c r="B819">
        <f>('Cleaned Data'!B813-'Descriptive Analysis'!$Q$35)^2</f>
        <v>1313545882.4815114</v>
      </c>
      <c r="D819">
        <f>(('Cleaned Data'!B813-'Descriptive Analysis'!$Q$35)/'Descriptive Analysis'!$F$45)^3</f>
        <v>12.483059159174621</v>
      </c>
      <c r="F819">
        <f>(('Cleaned Data'!B813-'Descriptive Analysis'!$Q$35)/'Descriptive Analysis'!$F$45)^4</f>
        <v>28.957520442792354</v>
      </c>
    </row>
    <row r="820" spans="2:6" x14ac:dyDescent="0.2">
      <c r="B820">
        <f>('Cleaned Data'!B814-'Descriptive Analysis'!$Q$35)^2</f>
        <v>1299759217.0031185</v>
      </c>
      <c r="D820">
        <f>(('Cleaned Data'!B814-'Descriptive Analysis'!$Q$35)/'Descriptive Analysis'!$F$45)^3</f>
        <v>12.287046910447478</v>
      </c>
      <c r="F820">
        <f>(('Cleaned Data'!B814-'Descriptive Analysis'!$Q$35)/'Descriptive Analysis'!$F$45)^4</f>
        <v>28.352847924747309</v>
      </c>
    </row>
    <row r="821" spans="2:6" x14ac:dyDescent="0.2">
      <c r="B821">
        <f>('Cleaned Data'!B815-'Descriptive Analysis'!$Q$35)^2</f>
        <v>1310720459.3453429</v>
      </c>
      <c r="D821">
        <f>(('Cleaned Data'!B815-'Descriptive Analysis'!$Q$35)/'Descriptive Analysis'!$F$45)^3</f>
        <v>12.442804435472473</v>
      </c>
      <c r="F821">
        <f>(('Cleaned Data'!B815-'Descriptive Analysis'!$Q$35)/'Descriptive Analysis'!$F$45)^4</f>
        <v>28.833079788982744</v>
      </c>
    </row>
    <row r="822" spans="2:6" x14ac:dyDescent="0.2">
      <c r="B822">
        <f>('Cleaned Data'!B816-'Descriptive Analysis'!$Q$35)^2</f>
        <v>1261661416.3417721</v>
      </c>
      <c r="D822">
        <f>(('Cleaned Data'!B816-'Descriptive Analysis'!$Q$35)/'Descriptive Analysis'!$F$45)^3</f>
        <v>11.750798803145134</v>
      </c>
      <c r="F822">
        <f>(('Cleaned Data'!B816-'Descriptive Analysis'!$Q$35)/'Descriptive Analysis'!$F$45)^4</f>
        <v>26.715082548355692</v>
      </c>
    </row>
    <row r="823" spans="2:6" x14ac:dyDescent="0.2">
      <c r="B823">
        <f>('Cleaned Data'!B817-'Descriptive Analysis'!$Q$35)^2</f>
        <v>1367215224.0920632</v>
      </c>
      <c r="D823">
        <f>(('Cleaned Data'!B817-'Descriptive Analysis'!$Q$35)/'Descriptive Analysis'!$F$45)^3</f>
        <v>13.255877623818723</v>
      </c>
      <c r="F823">
        <f>(('Cleaned Data'!B817-'Descriptive Analysis'!$Q$35)/'Descriptive Analysis'!$F$45)^4</f>
        <v>31.372176386890573</v>
      </c>
    </row>
    <row r="824" spans="2:6" x14ac:dyDescent="0.2">
      <c r="B824">
        <f>('Cleaned Data'!B818-'Descriptive Analysis'!$Q$35)^2</f>
        <v>1460705226.1281738</v>
      </c>
      <c r="D824">
        <f>(('Cleaned Data'!B818-'Descriptive Analysis'!$Q$35)/'Descriptive Analysis'!$F$45)^3</f>
        <v>14.638515342742297</v>
      </c>
      <c r="F824">
        <f>(('Cleaned Data'!B818-'Descriptive Analysis'!$Q$35)/'Descriptive Analysis'!$F$45)^4</f>
        <v>35.809317437733739</v>
      </c>
    </row>
    <row r="825" spans="2:6" x14ac:dyDescent="0.2">
      <c r="B825">
        <f>('Cleaned Data'!B819-'Descriptive Analysis'!$Q$35)^2</f>
        <v>1422358885.8521457</v>
      </c>
      <c r="D825">
        <f>(('Cleaned Data'!B819-'Descriptive Analysis'!$Q$35)/'Descriptive Analysis'!$F$45)^3</f>
        <v>14.065881133412711</v>
      </c>
      <c r="F825">
        <f>(('Cleaned Data'!B819-'Descriptive Analysis'!$Q$35)/'Descriptive Analysis'!$F$45)^4</f>
        <v>33.953868108295531</v>
      </c>
    </row>
    <row r="826" spans="2:6" x14ac:dyDescent="0.2">
      <c r="B826">
        <f>('Cleaned Data'!B820-'Descriptive Analysis'!$Q$35)^2</f>
        <v>1299694323.9007452</v>
      </c>
      <c r="D826">
        <f>(('Cleaned Data'!B820-'Descriptive Analysis'!$Q$35)/'Descriptive Analysis'!$F$45)^3</f>
        <v>12.286126738506875</v>
      </c>
      <c r="F826">
        <f>(('Cleaned Data'!B820-'Descriptive Analysis'!$Q$35)/'Descriptive Analysis'!$F$45)^4</f>
        <v>28.350016849101259</v>
      </c>
    </row>
    <row r="827" spans="2:6" x14ac:dyDescent="0.2">
      <c r="B827">
        <f>('Cleaned Data'!B821-'Descriptive Analysis'!$Q$35)^2</f>
        <v>1554620297.1729381</v>
      </c>
      <c r="D827">
        <f>(('Cleaned Data'!B821-'Descriptive Analysis'!$Q$35)/'Descriptive Analysis'!$F$45)^3</f>
        <v>16.072730323798126</v>
      </c>
      <c r="F827">
        <f>(('Cleaned Data'!B821-'Descriptive Analysis'!$Q$35)/'Descriptive Analysis'!$F$45)^4</f>
        <v>40.562017113666734</v>
      </c>
    </row>
    <row r="828" spans="2:6" x14ac:dyDescent="0.2">
      <c r="B828">
        <f>('Cleaned Data'!B822-'Descriptive Analysis'!$Q$35)^2</f>
        <v>1494763662.8851647</v>
      </c>
      <c r="D828">
        <f>(('Cleaned Data'!B822-'Descriptive Analysis'!$Q$35)/'Descriptive Analysis'!$F$45)^3</f>
        <v>15.153465176383978</v>
      </c>
      <c r="F828">
        <f>(('Cleaned Data'!B822-'Descriptive Analysis'!$Q$35)/'Descriptive Analysis'!$F$45)^4</f>
        <v>37.498676552525787</v>
      </c>
    </row>
    <row r="829" spans="2:6" x14ac:dyDescent="0.2">
      <c r="B829">
        <f>('Cleaned Data'!B823-'Descriptive Analysis'!$Q$35)^2</f>
        <v>1331145997.2751725</v>
      </c>
      <c r="D829">
        <f>(('Cleaned Data'!B823-'Descriptive Analysis'!$Q$35)/'Descriptive Analysis'!$F$45)^3</f>
        <v>12.734787236505065</v>
      </c>
      <c r="F829">
        <f>(('Cleaned Data'!B823-'Descriptive Analysis'!$Q$35)/'Descriptive Analysis'!$F$45)^4</f>
        <v>29.738719047655607</v>
      </c>
    </row>
    <row r="830" spans="2:6" x14ac:dyDescent="0.2">
      <c r="B830">
        <f>('Cleaned Data'!B824-'Descriptive Analysis'!$Q$35)^2</f>
        <v>1364879347.4442959</v>
      </c>
      <c r="D830">
        <f>(('Cleaned Data'!B824-'Descriptive Analysis'!$Q$35)/'Descriptive Analysis'!$F$45)^3</f>
        <v>13.221920791133435</v>
      </c>
      <c r="F830">
        <f>(('Cleaned Data'!B824-'Descriptive Analysis'!$Q$35)/'Descriptive Analysis'!$F$45)^4</f>
        <v>31.265069718600131</v>
      </c>
    </row>
    <row r="831" spans="2:6" x14ac:dyDescent="0.2">
      <c r="B831">
        <f>('Cleaned Data'!B825-'Descriptive Analysis'!$Q$35)^2</f>
        <v>1585757719.251159</v>
      </c>
      <c r="D831">
        <f>(('Cleaned Data'!B825-'Descriptive Analysis'!$Q$35)/'Descriptive Analysis'!$F$45)^3</f>
        <v>16.558020229419949</v>
      </c>
      <c r="F831">
        <f>(('Cleaned Data'!B825-'Descriptive Analysis'!$Q$35)/'Descriptive Analysis'!$F$45)^4</f>
        <v>42.20311867639915</v>
      </c>
    </row>
    <row r="832" spans="2:6" x14ac:dyDescent="0.2">
      <c r="B832">
        <f>('Cleaned Data'!B826-'Descriptive Analysis'!$Q$35)^2</f>
        <v>1595433146.6821136</v>
      </c>
      <c r="D832">
        <f>(('Cleaned Data'!B826-'Descriptive Analysis'!$Q$35)/'Descriptive Analysis'!$F$45)^3</f>
        <v>16.709793144194556</v>
      </c>
      <c r="F832">
        <f>(('Cleaned Data'!B826-'Descriptive Analysis'!$Q$35)/'Descriptive Analysis'!$F$45)^4</f>
        <v>42.719690559041162</v>
      </c>
    </row>
    <row r="833" spans="2:6" x14ac:dyDescent="0.2">
      <c r="B833">
        <f>('Cleaned Data'!B827-'Descriptive Analysis'!$Q$35)^2</f>
        <v>1592790024.0637245</v>
      </c>
      <c r="D833">
        <f>(('Cleaned Data'!B827-'Descriptive Analysis'!$Q$35)/'Descriptive Analysis'!$F$45)^3</f>
        <v>16.668286170056465</v>
      </c>
      <c r="F833">
        <f>(('Cleaned Data'!B827-'Descriptive Analysis'!$Q$35)/'Descriptive Analysis'!$F$45)^4</f>
        <v>42.578262069960324</v>
      </c>
    </row>
    <row r="834" spans="2:6" x14ac:dyDescent="0.2">
      <c r="B834">
        <f>('Cleaned Data'!B828-'Descriptive Analysis'!$Q$35)^2</f>
        <v>1501808459.469558</v>
      </c>
      <c r="D834">
        <f>(('Cleaned Data'!B828-'Descriptive Analysis'!$Q$35)/'Descriptive Analysis'!$F$45)^3</f>
        <v>15.260718348026829</v>
      </c>
      <c r="F834">
        <f>(('Cleaned Data'!B828-'Descriptive Analysis'!$Q$35)/'Descriptive Analysis'!$F$45)^4</f>
        <v>37.852970774145788</v>
      </c>
    </row>
    <row r="835" spans="2:6" x14ac:dyDescent="0.2">
      <c r="B835">
        <f>('Cleaned Data'!B829-'Descriptive Analysis'!$Q$35)^2</f>
        <v>1485553100.7683723</v>
      </c>
      <c r="D835">
        <f>(('Cleaned Data'!B829-'Descriptive Analysis'!$Q$35)/'Descriptive Analysis'!$F$45)^3</f>
        <v>15.013620288650916</v>
      </c>
      <c r="F835">
        <f>(('Cleaned Data'!B829-'Descriptive Analysis'!$Q$35)/'Descriptive Analysis'!$F$45)^4</f>
        <v>37.037975251989756</v>
      </c>
    </row>
    <row r="836" spans="2:6" x14ac:dyDescent="0.2">
      <c r="B836">
        <f>('Cleaned Data'!B830-'Descriptive Analysis'!$Q$35)^2</f>
        <v>1847209358.2348943</v>
      </c>
      <c r="D836">
        <f>(('Cleaned Data'!B830-'Descriptive Analysis'!$Q$35)/'Descriptive Analysis'!$F$45)^3</f>
        <v>20.817440775058142</v>
      </c>
      <c r="F836">
        <f>(('Cleaned Data'!B830-'Descriptive Analysis'!$Q$35)/'Descriptive Analysis'!$F$45)^4</f>
        <v>57.266826517465077</v>
      </c>
    </row>
    <row r="837" spans="2:6" x14ac:dyDescent="0.2">
      <c r="B837">
        <f>('Cleaned Data'!B831-'Descriptive Analysis'!$Q$35)^2</f>
        <v>2101642403.6991172</v>
      </c>
      <c r="D837">
        <f>(('Cleaned Data'!B831-'Descriptive Analysis'!$Q$35)/'Descriptive Analysis'!$F$45)^3</f>
        <v>25.263376312785208</v>
      </c>
      <c r="F837">
        <f>(('Cleaned Data'!B831-'Descriptive Analysis'!$Q$35)/'Descriptive Analysis'!$F$45)^4</f>
        <v>74.129064871867925</v>
      </c>
    </row>
    <row r="838" spans="2:6" x14ac:dyDescent="0.2">
      <c r="B838">
        <f>('Cleaned Data'!B832-'Descriptive Analysis'!$Q$35)^2</f>
        <v>2167644900.20925</v>
      </c>
      <c r="D838">
        <f>(('Cleaned Data'!B832-'Descriptive Analysis'!$Q$35)/'Descriptive Analysis'!$F$45)^3</f>
        <v>26.462773835219576</v>
      </c>
      <c r="F838">
        <f>(('Cleaned Data'!B832-'Descriptive Analysis'!$Q$35)/'Descriptive Analysis'!$F$45)^4</f>
        <v>78.858253335356736</v>
      </c>
    </row>
    <row r="839" spans="2:6" x14ac:dyDescent="0.2">
      <c r="B839">
        <f>('Cleaned Data'!B833-'Descriptive Analysis'!$Q$35)^2</f>
        <v>2137265929.8948507</v>
      </c>
      <c r="D839">
        <f>(('Cleaned Data'!B833-'Descriptive Analysis'!$Q$35)/'Descriptive Analysis'!$F$45)^3</f>
        <v>25.908424351695636</v>
      </c>
      <c r="F839">
        <f>(('Cleaned Data'!B833-'Descriptive Analysis'!$Q$35)/'Descriptive Analysis'!$F$45)^4</f>
        <v>76.663386954337341</v>
      </c>
    </row>
    <row r="840" spans="2:6" x14ac:dyDescent="0.2">
      <c r="B840">
        <f>('Cleaned Data'!B834-'Descriptive Analysis'!$Q$35)^2</f>
        <v>2222412811.5282369</v>
      </c>
      <c r="D840">
        <f>(('Cleaned Data'!B834-'Descriptive Analysis'!$Q$35)/'Descriptive Analysis'!$F$45)^3</f>
        <v>27.471998592705546</v>
      </c>
      <c r="F840">
        <f>(('Cleaned Data'!B834-'Descriptive Analysis'!$Q$35)/'Descriptive Analysis'!$F$45)^4</f>
        <v>82.893473962417744</v>
      </c>
    </row>
    <row r="841" spans="2:6" x14ac:dyDescent="0.2">
      <c r="B841">
        <f>('Cleaned Data'!B835-'Descriptive Analysis'!$Q$35)^2</f>
        <v>2175212508.5522466</v>
      </c>
      <c r="D841">
        <f>(('Cleaned Data'!B835-'Descriptive Analysis'!$Q$35)/'Descriptive Analysis'!$F$45)^3</f>
        <v>26.601473622913044</v>
      </c>
      <c r="F841">
        <f>(('Cleaned Data'!B835-'Descriptive Analysis'!$Q$35)/'Descriptive Analysis'!$F$45)^4</f>
        <v>79.409828996621144</v>
      </c>
    </row>
    <row r="842" spans="2:6" x14ac:dyDescent="0.2">
      <c r="B842">
        <f>('Cleaned Data'!B836-'Descriptive Analysis'!$Q$35)^2</f>
        <v>1946007370.5238576</v>
      </c>
      <c r="D842">
        <f>(('Cleaned Data'!B836-'Descriptive Analysis'!$Q$35)/'Descriptive Analysis'!$F$45)^3</f>
        <v>22.509708910233876</v>
      </c>
      <c r="F842">
        <f>(('Cleaned Data'!B836-'Descriptive Analysis'!$Q$35)/'Descriptive Analysis'!$F$45)^4</f>
        <v>63.556480314833415</v>
      </c>
    </row>
    <row r="843" spans="2:6" x14ac:dyDescent="0.2">
      <c r="B843">
        <f>('Cleaned Data'!B837-'Descriptive Analysis'!$Q$35)^2</f>
        <v>1855763498.2947702</v>
      </c>
      <c r="D843">
        <f>(('Cleaned Data'!B837-'Descriptive Analysis'!$Q$35)/'Descriptive Analysis'!$F$45)^3</f>
        <v>20.962211564754174</v>
      </c>
      <c r="F843">
        <f>(('Cleaned Data'!B837-'Descriptive Analysis'!$Q$35)/'Descriptive Analysis'!$F$45)^4</f>
        <v>57.798442173316047</v>
      </c>
    </row>
    <row r="844" spans="2:6" x14ac:dyDescent="0.2">
      <c r="B844">
        <f>('Cleaned Data'!B838-'Descriptive Analysis'!$Q$35)^2</f>
        <v>2331226220.7749791</v>
      </c>
      <c r="D844">
        <f>(('Cleaned Data'!B838-'Descriptive Analysis'!$Q$35)/'Descriptive Analysis'!$F$45)^3</f>
        <v>29.514116448510137</v>
      </c>
      <c r="F844">
        <f>(('Cleaned Data'!B838-'Descriptive Analysis'!$Q$35)/'Descriptive Analysis'!$F$45)^4</f>
        <v>91.209424457484204</v>
      </c>
    </row>
    <row r="845" spans="2:6" x14ac:dyDescent="0.2">
      <c r="B845">
        <f>('Cleaned Data'!B839-'Descriptive Analysis'!$Q$35)^2</f>
        <v>2164052114.6119137</v>
      </c>
      <c r="D845">
        <f>(('Cleaned Data'!B839-'Descriptive Analysis'!$Q$35)/'Descriptive Analysis'!$F$45)^3</f>
        <v>26.397009604641621</v>
      </c>
      <c r="F845">
        <f>(('Cleaned Data'!B839-'Descriptive Analysis'!$Q$35)/'Descriptive Analysis'!$F$45)^4</f>
        <v>78.597061107528702</v>
      </c>
    </row>
    <row r="846" spans="2:6" x14ac:dyDescent="0.2">
      <c r="B846">
        <f>('Cleaned Data'!B840-'Descriptive Analysis'!$Q$35)^2</f>
        <v>2201568373.815033</v>
      </c>
      <c r="D846">
        <f>(('Cleaned Data'!B840-'Descriptive Analysis'!$Q$35)/'Descriptive Analysis'!$F$45)^3</f>
        <v>27.086408526248192</v>
      </c>
      <c r="F846">
        <f>(('Cleaned Data'!B840-'Descriptive Analysis'!$Q$35)/'Descriptive Analysis'!$F$45)^4</f>
        <v>81.345818330436941</v>
      </c>
    </row>
    <row r="847" spans="2:6" x14ac:dyDescent="0.2">
      <c r="B847">
        <f>('Cleaned Data'!B841-'Descriptive Analysis'!$Q$35)^2</f>
        <v>2084513576.1655087</v>
      </c>
      <c r="D847">
        <f>(('Cleaned Data'!B841-'Descriptive Analysis'!$Q$35)/'Descriptive Analysis'!$F$45)^3</f>
        <v>24.955153729757821</v>
      </c>
      <c r="F847">
        <f>(('Cleaned Data'!B841-'Descriptive Analysis'!$Q$35)/'Descriptive Analysis'!$F$45)^4</f>
        <v>72.925654029927415</v>
      </c>
    </row>
    <row r="848" spans="2:6" x14ac:dyDescent="0.2">
      <c r="B848">
        <f>('Cleaned Data'!B842-'Descriptive Analysis'!$Q$35)^2</f>
        <v>2309953300.6194406</v>
      </c>
      <c r="D848">
        <f>(('Cleaned Data'!B842-'Descriptive Analysis'!$Q$35)/'Descriptive Analysis'!$F$45)^3</f>
        <v>29.111055862143374</v>
      </c>
      <c r="F848">
        <f>(('Cleaned Data'!B842-'Descriptive Analysis'!$Q$35)/'Descriptive Analysis'!$F$45)^4</f>
        <v>89.552409784444194</v>
      </c>
    </row>
    <row r="849" spans="2:6" x14ac:dyDescent="0.2">
      <c r="B849">
        <f>('Cleaned Data'!B843-'Descriptive Analysis'!$Q$35)^2</f>
        <v>2407401067.6160522</v>
      </c>
      <c r="D849">
        <f>(('Cleaned Data'!B843-'Descriptive Analysis'!$Q$35)/'Descriptive Analysis'!$F$45)^3</f>
        <v>30.972469274773282</v>
      </c>
      <c r="F849">
        <f>(('Cleaned Data'!B843-'Descriptive Analysis'!$Q$35)/'Descriptive Analysis'!$F$45)^4</f>
        <v>97.267504645366557</v>
      </c>
    </row>
    <row r="850" spans="2:6" x14ac:dyDescent="0.2">
      <c r="B850">
        <f>('Cleaned Data'!B844-'Descriptive Analysis'!$Q$35)^2</f>
        <v>2249706737.2158837</v>
      </c>
      <c r="D850">
        <f>(('Cleaned Data'!B844-'Descriptive Analysis'!$Q$35)/'Descriptive Analysis'!$F$45)^3</f>
        <v>27.979633468848093</v>
      </c>
      <c r="F850">
        <f>(('Cleaned Data'!B844-'Descriptive Analysis'!$Q$35)/'Descriptive Analysis'!$F$45)^4</f>
        <v>84.942041498817318</v>
      </c>
    </row>
    <row r="851" spans="2:6" x14ac:dyDescent="0.2">
      <c r="B851">
        <f>('Cleaned Data'!B845-'Descriptive Analysis'!$Q$35)^2</f>
        <v>2143965358.7035329</v>
      </c>
      <c r="D851">
        <f>(('Cleaned Data'!B845-'Descriptive Analysis'!$Q$35)/'Descriptive Analysis'!$F$45)^3</f>
        <v>26.030337766579308</v>
      </c>
      <c r="F851">
        <f>(('Cleaned Data'!B845-'Descriptive Analysis'!$Q$35)/'Descriptive Analysis'!$F$45)^4</f>
        <v>77.144755095970453</v>
      </c>
    </row>
    <row r="852" spans="2:6" x14ac:dyDescent="0.2">
      <c r="B852">
        <f>('Cleaned Data'!B846-'Descriptive Analysis'!$Q$35)^2</f>
        <v>2471628309.3682775</v>
      </c>
      <c r="D852">
        <f>(('Cleaned Data'!B846-'Descriptive Analysis'!$Q$35)/'Descriptive Analysis'!$F$45)^3</f>
        <v>32.220175296333061</v>
      </c>
      <c r="F852">
        <f>(('Cleaned Data'!B846-'Descriptive Analysis'!$Q$35)/'Descriptive Analysis'!$F$45)^4</f>
        <v>102.52675180929126</v>
      </c>
    </row>
    <row r="853" spans="2:6" x14ac:dyDescent="0.2">
      <c r="B853">
        <f>('Cleaned Data'!B847-'Descriptive Analysis'!$Q$35)^2</f>
        <v>2443994578.1067343</v>
      </c>
      <c r="D853">
        <f>(('Cleaned Data'!B847-'Descriptive Analysis'!$Q$35)/'Descriptive Analysis'!$F$45)^3</f>
        <v>31.681337991079264</v>
      </c>
      <c r="F853">
        <f>(('Cleaned Data'!B847-'Descriptive Analysis'!$Q$35)/'Descriptive Analysis'!$F$45)^4</f>
        <v>100.2469926762696</v>
      </c>
    </row>
    <row r="854" spans="2:6" x14ac:dyDescent="0.2">
      <c r="B854">
        <f>('Cleaned Data'!B848-'Descriptive Analysis'!$Q$35)^2</f>
        <v>2803233757.545403</v>
      </c>
      <c r="D854">
        <f>(('Cleaned Data'!B848-'Descriptive Analysis'!$Q$35)/'Descriptive Analysis'!$F$45)^3</f>
        <v>38.917248659732067</v>
      </c>
      <c r="F854">
        <f>(('Cleaned Data'!B848-'Descriptive Analysis'!$Q$35)/'Descriptive Analysis'!$F$45)^4</f>
        <v>131.88320893798704</v>
      </c>
    </row>
    <row r="855" spans="2:6" x14ac:dyDescent="0.2">
      <c r="B855">
        <f>('Cleaned Data'!B849-'Descriptive Analysis'!$Q$35)^2</f>
        <v>3009166861.9047027</v>
      </c>
      <c r="D855">
        <f>(('Cleaned Data'!B849-'Descriptive Analysis'!$Q$35)/'Descriptive Analysis'!$F$45)^3</f>
        <v>43.283519126136675</v>
      </c>
      <c r="F855">
        <f>(('Cleaned Data'!B849-'Descriptive Analysis'!$Q$35)/'Descriptive Analysis'!$F$45)^4</f>
        <v>151.97194364822312</v>
      </c>
    </row>
    <row r="856" spans="2:6" x14ac:dyDescent="0.2">
      <c r="B856">
        <f>('Cleaned Data'!B850-'Descriptive Analysis'!$Q$35)^2</f>
        <v>2888661919.5033545</v>
      </c>
      <c r="D856">
        <f>(('Cleaned Data'!B850-'Descriptive Analysis'!$Q$35)/'Descriptive Analysis'!$F$45)^3</f>
        <v>40.709730937566697</v>
      </c>
      <c r="F856">
        <f>(('Cleaned Data'!B850-'Descriptive Analysis'!$Q$35)/'Descriptive Analysis'!$F$45)^4</f>
        <v>140.04393633353001</v>
      </c>
    </row>
    <row r="857" spans="2:6" x14ac:dyDescent="0.2">
      <c r="B857">
        <f>('Cleaned Data'!B851-'Descriptive Analysis'!$Q$35)^2</f>
        <v>2860342886.6291981</v>
      </c>
      <c r="D857">
        <f>(('Cleaned Data'!B851-'Descriptive Analysis'!$Q$35)/'Descriptive Analysis'!$F$45)^3</f>
        <v>40.112553029312018</v>
      </c>
      <c r="F857">
        <f>(('Cleaned Data'!B851-'Descriptive Analysis'!$Q$35)/'Descriptive Analysis'!$F$45)^4</f>
        <v>137.31155087019093</v>
      </c>
    </row>
    <row r="858" spans="2:6" x14ac:dyDescent="0.2">
      <c r="B858">
        <f>('Cleaned Data'!B852-'Descriptive Analysis'!$Q$35)^2</f>
        <v>2932696173.5772099</v>
      </c>
      <c r="D858">
        <f>(('Cleaned Data'!B852-'Descriptive Analysis'!$Q$35)/'Descriptive Analysis'!$F$45)^3</f>
        <v>41.644127398650213</v>
      </c>
      <c r="F858">
        <f>(('Cleaned Data'!B852-'Descriptive Analysis'!$Q$35)/'Descriptive Analysis'!$F$45)^4</f>
        <v>144.34608917995752</v>
      </c>
    </row>
    <row r="859" spans="2:6" x14ac:dyDescent="0.2">
      <c r="B859">
        <f>('Cleaned Data'!B853-'Descriptive Analysis'!$Q$35)^2</f>
        <v>2946348095.6447387</v>
      </c>
      <c r="D859">
        <f>(('Cleaned Data'!B853-'Descriptive Analysis'!$Q$35)/'Descriptive Analysis'!$F$45)^3</f>
        <v>41.935250377822612</v>
      </c>
      <c r="F859">
        <f>(('Cleaned Data'!B853-'Descriptive Analysis'!$Q$35)/'Descriptive Analysis'!$F$45)^4</f>
        <v>145.69310100309951</v>
      </c>
    </row>
    <row r="860" spans="2:6" x14ac:dyDescent="0.2">
      <c r="B860">
        <f>('Cleaned Data'!B854-'Descriptive Analysis'!$Q$35)^2</f>
        <v>3164295777.619535</v>
      </c>
      <c r="D860">
        <f>(('Cleaned Data'!B854-'Descriptive Analysis'!$Q$35)/'Descriptive Analysis'!$F$45)^3</f>
        <v>46.673327593968907</v>
      </c>
      <c r="F860">
        <f>(('Cleaned Data'!B854-'Descriptive Analysis'!$Q$35)/'Descriptive Analysis'!$F$45)^4</f>
        <v>168.04477759886862</v>
      </c>
    </row>
    <row r="861" spans="2:6" x14ac:dyDescent="0.2">
      <c r="B861">
        <f>('Cleaned Data'!B855-'Descriptive Analysis'!$Q$35)^2</f>
        <v>3234830865.5746903</v>
      </c>
      <c r="D861">
        <f>(('Cleaned Data'!B855-'Descriptive Analysis'!$Q$35)/'Descriptive Analysis'!$F$45)^3</f>
        <v>48.242579934425201</v>
      </c>
      <c r="F861">
        <f>(('Cleaned Data'!B855-'Descriptive Analysis'!$Q$35)/'Descriptive Analysis'!$F$45)^4</f>
        <v>175.62002453240464</v>
      </c>
    </row>
    <row r="862" spans="2:6" x14ac:dyDescent="0.2">
      <c r="B862">
        <f>('Cleaned Data'!B856-'Descriptive Analysis'!$Q$35)^2</f>
        <v>2768956332.1781225</v>
      </c>
      <c r="D862">
        <f>(('Cleaned Data'!B856-'Descriptive Analysis'!$Q$35)/'Descriptive Analysis'!$F$45)^3</f>
        <v>38.205625801467129</v>
      </c>
      <c r="F862">
        <f>(('Cleaned Data'!B856-'Descriptive Analysis'!$Q$35)/'Descriptive Analysis'!$F$45)^4</f>
        <v>128.6776409364391</v>
      </c>
    </row>
    <row r="863" spans="2:6" x14ac:dyDescent="0.2">
      <c r="B863">
        <f>('Cleaned Data'!B857-'Descriptive Analysis'!$Q$35)^2</f>
        <v>2583848868.6156535</v>
      </c>
      <c r="D863">
        <f>(('Cleaned Data'!B857-'Descriptive Analysis'!$Q$35)/'Descriptive Analysis'!$F$45)^3</f>
        <v>34.439260650890724</v>
      </c>
      <c r="F863">
        <f>(('Cleaned Data'!B857-'Descriptive Analysis'!$Q$35)/'Descriptive Analysis'!$F$45)^4</f>
        <v>112.04825373672593</v>
      </c>
    </row>
    <row r="864" spans="2:6" x14ac:dyDescent="0.2">
      <c r="B864">
        <f>('Cleaned Data'!B858-'Descriptive Analysis'!$Q$35)^2</f>
        <v>2532301021.0230517</v>
      </c>
      <c r="D864">
        <f>(('Cleaned Data'!B858-'Descriptive Analysis'!$Q$35)/'Descriptive Analysis'!$F$45)^3</f>
        <v>33.413821847532752</v>
      </c>
      <c r="F864">
        <f>(('Cleaned Data'!B858-'Descriptive Analysis'!$Q$35)/'Descriptive Analysis'!$F$45)^4</f>
        <v>107.62211857135559</v>
      </c>
    </row>
    <row r="865" spans="2:6" x14ac:dyDescent="0.2">
      <c r="B865">
        <f>('Cleaned Data'!B859-'Descriptive Analysis'!$Q$35)^2</f>
        <v>2576605369.9187603</v>
      </c>
      <c r="D865">
        <f>(('Cleaned Data'!B859-'Descriptive Analysis'!$Q$35)/'Descriptive Analysis'!$F$45)^3</f>
        <v>34.294542923084705</v>
      </c>
      <c r="F865">
        <f>(('Cleaned Data'!B859-'Descriptive Analysis'!$Q$35)/'Descriptive Analysis'!$F$45)^4</f>
        <v>111.42090764848012</v>
      </c>
    </row>
    <row r="866" spans="2:6" x14ac:dyDescent="0.2">
      <c r="B866">
        <f>('Cleaned Data'!B860-'Descriptive Analysis'!$Q$35)^2</f>
        <v>2731752896.5784059</v>
      </c>
      <c r="D866">
        <f>(('Cleaned Data'!B860-'Descriptive Analysis'!$Q$35)/'Descriptive Analysis'!$F$45)^3</f>
        <v>37.438227236881694</v>
      </c>
      <c r="F866">
        <f>(('Cleaned Data'!B860-'Descriptive Analysis'!$Q$35)/'Descriptive Analysis'!$F$45)^4</f>
        <v>125.24306903586373</v>
      </c>
    </row>
    <row r="867" spans="2:6" x14ac:dyDescent="0.2">
      <c r="B867">
        <f>('Cleaned Data'!B861-'Descriptive Analysis'!$Q$35)^2</f>
        <v>2763539034.4534383</v>
      </c>
      <c r="D867">
        <f>(('Cleaned Data'!B861-'Descriptive Analysis'!$Q$35)/'Descriptive Analysis'!$F$45)^3</f>
        <v>38.093560120312652</v>
      </c>
      <c r="F867">
        <f>(('Cleaned Data'!B861-'Descriptive Analysis'!$Q$35)/'Descriptive Analysis'!$F$45)^4</f>
        <v>128.17463322866763</v>
      </c>
    </row>
    <row r="868" spans="2:6" x14ac:dyDescent="0.2">
      <c r="B868">
        <f>('Cleaned Data'!B862-'Descriptive Analysis'!$Q$35)^2</f>
        <v>2526366509.1452584</v>
      </c>
      <c r="D868">
        <f>(('Cleaned Data'!B862-'Descriptive Analysis'!$Q$35)/'Descriptive Analysis'!$F$45)^3</f>
        <v>33.296431479014906</v>
      </c>
      <c r="F868">
        <f>(('Cleaned Data'!B862-'Descriptive Analysis'!$Q$35)/'Descriptive Analysis'!$F$45)^4</f>
        <v>107.11827929734518</v>
      </c>
    </row>
    <row r="869" spans="2:6" x14ac:dyDescent="0.2">
      <c r="B869">
        <f>('Cleaned Data'!B863-'Descriptive Analysis'!$Q$35)^2</f>
        <v>2566159362.5693922</v>
      </c>
      <c r="D869">
        <f>(('Cleaned Data'!B863-'Descriptive Analysis'!$Q$35)/'Descriptive Analysis'!$F$45)^3</f>
        <v>34.086200361413894</v>
      </c>
      <c r="F869">
        <f>(('Cleaned Data'!B863-'Descriptive Analysis'!$Q$35)/'Descriptive Analysis'!$F$45)^4</f>
        <v>110.51929943199472</v>
      </c>
    </row>
    <row r="870" spans="2:6" x14ac:dyDescent="0.2">
      <c r="B870">
        <f>('Cleaned Data'!B864-'Descriptive Analysis'!$Q$35)^2</f>
        <v>2620188160.0459924</v>
      </c>
      <c r="D870">
        <f>(('Cleaned Data'!B864-'Descriptive Analysis'!$Q$35)/'Descriptive Analysis'!$F$45)^3</f>
        <v>35.168340643267278</v>
      </c>
      <c r="F870">
        <f>(('Cleaned Data'!B864-'Descriptive Analysis'!$Q$35)/'Descriptive Analysis'!$F$45)^4</f>
        <v>115.22211332582476</v>
      </c>
    </row>
    <row r="871" spans="2:6" x14ac:dyDescent="0.2">
      <c r="B871">
        <f>('Cleaned Data'!B865-'Descriptive Analysis'!$Q$35)^2</f>
        <v>2661576960.1456094</v>
      </c>
      <c r="D871">
        <f>(('Cleaned Data'!B865-'Descriptive Analysis'!$Q$35)/'Descriptive Analysis'!$F$45)^3</f>
        <v>36.004907559952215</v>
      </c>
      <c r="F871">
        <f>(('Cleaned Data'!B865-'Descriptive Analysis'!$Q$35)/'Descriptive Analysis'!$F$45)^4</f>
        <v>118.89098732565692</v>
      </c>
    </row>
    <row r="872" spans="2:6" x14ac:dyDescent="0.2">
      <c r="B872">
        <f>('Cleaned Data'!B866-'Descriptive Analysis'!$Q$35)^2</f>
        <v>2493022229.7966204</v>
      </c>
      <c r="D872">
        <f>(('Cleaned Data'!B866-'Descriptive Analysis'!$Q$35)/'Descriptive Analysis'!$F$45)^3</f>
        <v>32.639416347258873</v>
      </c>
      <c r="F872">
        <f>(('Cleaned Data'!B866-'Descriptive Analysis'!$Q$35)/'Descriptive Analysis'!$F$45)^4</f>
        <v>104.30933553383048</v>
      </c>
    </row>
    <row r="873" spans="2:6" x14ac:dyDescent="0.2">
      <c r="B873">
        <f>('Cleaned Data'!B867-'Descriptive Analysis'!$Q$35)^2</f>
        <v>2283480152.8756008</v>
      </c>
      <c r="D873">
        <f>(('Cleaned Data'!B867-'Descriptive Analysis'!$Q$35)/'Descriptive Analysis'!$F$45)^3</f>
        <v>28.612052909162983</v>
      </c>
      <c r="F873">
        <f>(('Cleaned Data'!B867-'Descriptive Analysis'!$Q$35)/'Descriptive Analysis'!$F$45)^4</f>
        <v>87.51154661038882</v>
      </c>
    </row>
    <row r="874" spans="2:6" x14ac:dyDescent="0.2">
      <c r="B874">
        <f>('Cleaned Data'!B868-'Descriptive Analysis'!$Q$35)^2</f>
        <v>2465963994.3846464</v>
      </c>
      <c r="D874">
        <f>(('Cleaned Data'!B868-'Descriptive Analysis'!$Q$35)/'Descriptive Analysis'!$F$45)^3</f>
        <v>32.109478665079884</v>
      </c>
      <c r="F874">
        <f>(('Cleaned Data'!B868-'Descriptive Analysis'!$Q$35)/'Descriptive Analysis'!$F$45)^4</f>
        <v>102.05736216920532</v>
      </c>
    </row>
    <row r="875" spans="2:6" x14ac:dyDescent="0.2">
      <c r="B875">
        <f>('Cleaned Data'!B869-'Descriptive Analysis'!$Q$35)^2</f>
        <v>2747298002.3699703</v>
      </c>
      <c r="D875">
        <f>(('Cleaned Data'!B869-'Descriptive Analysis'!$Q$35)/'Descriptive Analysis'!$F$45)^3</f>
        <v>37.758246132841016</v>
      </c>
      <c r="F875">
        <f>(('Cleaned Data'!B869-'Descriptive Analysis'!$Q$35)/'Descriptive Analysis'!$F$45)^4</f>
        <v>126.67252207948914</v>
      </c>
    </row>
    <row r="876" spans="2:6" x14ac:dyDescent="0.2">
      <c r="B876">
        <f>('Cleaned Data'!B870-'Descriptive Analysis'!$Q$35)^2</f>
        <v>2521463224.3676934</v>
      </c>
      <c r="D876">
        <f>(('Cleaned Data'!B870-'Descriptive Analysis'!$Q$35)/'Descriptive Analysis'!$F$45)^3</f>
        <v>33.199543729614255</v>
      </c>
      <c r="F876">
        <f>(('Cleaned Data'!B870-'Descriptive Analysis'!$Q$35)/'Descriptive Analysis'!$F$45)^4</f>
        <v>106.70288293257425</v>
      </c>
    </row>
    <row r="877" spans="2:6" x14ac:dyDescent="0.2">
      <c r="B877">
        <f>('Cleaned Data'!B871-'Descriptive Analysis'!$Q$35)^2</f>
        <v>2566453183.1659284</v>
      </c>
      <c r="D877">
        <f>(('Cleaned Data'!B871-'Descriptive Analysis'!$Q$35)/'Descriptive Analysis'!$F$45)^3</f>
        <v>34.092054741238748</v>
      </c>
      <c r="F877">
        <f>(('Cleaned Data'!B871-'Descriptive Analysis'!$Q$35)/'Descriptive Analysis'!$F$45)^4</f>
        <v>110.54460939988104</v>
      </c>
    </row>
    <row r="878" spans="2:6" x14ac:dyDescent="0.2">
      <c r="B878">
        <f>('Cleaned Data'!B872-'Descriptive Analysis'!$Q$35)^2</f>
        <v>2503798796.0519786</v>
      </c>
      <c r="D878">
        <f>(('Cleaned Data'!B872-'Descriptive Analysis'!$Q$35)/'Descriptive Analysis'!$F$45)^3</f>
        <v>32.851280087562664</v>
      </c>
      <c r="F878">
        <f>(('Cleaned Data'!B872-'Descriptive Analysis'!$Q$35)/'Descriptive Analysis'!$F$45)^4</f>
        <v>105.21307880025127</v>
      </c>
    </row>
    <row r="879" spans="2:6" x14ac:dyDescent="0.2">
      <c r="B879">
        <f>('Cleaned Data'!B873-'Descriptive Analysis'!$Q$35)^2</f>
        <v>2658214324.0307603</v>
      </c>
      <c r="D879">
        <f>(('Cleaned Data'!B873-'Descriptive Analysis'!$Q$35)/'Descriptive Analysis'!$F$45)^3</f>
        <v>35.936696219929409</v>
      </c>
      <c r="F879">
        <f>(('Cleaned Data'!B873-'Descriptive Analysis'!$Q$35)/'Descriptive Analysis'!$F$45)^4</f>
        <v>118.59076336957254</v>
      </c>
    </row>
    <row r="880" spans="2:6" x14ac:dyDescent="0.2">
      <c r="B880">
        <f>('Cleaned Data'!B874-'Descriptive Analysis'!$Q$35)^2</f>
        <v>3061051870.4152613</v>
      </c>
      <c r="D880">
        <f>(('Cleaned Data'!B874-'Descriptive Analysis'!$Q$35)/'Descriptive Analysis'!$F$45)^3</f>
        <v>44.407793105653489</v>
      </c>
      <c r="F880">
        <f>(('Cleaned Data'!B874-'Descriptive Analysis'!$Q$35)/'Descriptive Analysis'!$F$45)^4</f>
        <v>157.25782133743147</v>
      </c>
    </row>
    <row r="881" spans="2:6" x14ac:dyDescent="0.2">
      <c r="B881">
        <f>('Cleaned Data'!B875-'Descriptive Analysis'!$Q$35)^2</f>
        <v>2875766488.6088972</v>
      </c>
      <c r="D881">
        <f>(('Cleaned Data'!B875-'Descriptive Analysis'!$Q$35)/'Descriptive Analysis'!$F$45)^3</f>
        <v>40.4374336522623</v>
      </c>
      <c r="F881">
        <f>(('Cleaned Data'!B875-'Descriptive Analysis'!$Q$35)/'Descriptive Analysis'!$F$45)^4</f>
        <v>138.7963719000829</v>
      </c>
    </row>
    <row r="882" spans="2:6" x14ac:dyDescent="0.2">
      <c r="B882">
        <f>('Cleaned Data'!B876-'Descriptive Analysis'!$Q$35)^2</f>
        <v>2642368495.7649574</v>
      </c>
      <c r="D882">
        <f>(('Cleaned Data'!B876-'Descriptive Analysis'!$Q$35)/'Descriptive Analysis'!$F$45)^3</f>
        <v>35.615843286499789</v>
      </c>
      <c r="F882">
        <f>(('Cleaned Data'!B876-'Descriptive Analysis'!$Q$35)/'Descriptive Analysis'!$F$45)^4</f>
        <v>117.1811193725971</v>
      </c>
    </row>
    <row r="883" spans="2:6" x14ac:dyDescent="0.2">
      <c r="B883">
        <f>('Cleaned Data'!B877-'Descriptive Analysis'!$Q$35)^2</f>
        <v>2588283282.7883954</v>
      </c>
      <c r="D883">
        <f>(('Cleaned Data'!B877-'Descriptive Analysis'!$Q$35)/'Descriptive Analysis'!$F$45)^3</f>
        <v>34.527955922009902</v>
      </c>
      <c r="F883">
        <f>(('Cleaned Data'!B877-'Descriptive Analysis'!$Q$35)/'Descriptive Analysis'!$F$45)^4</f>
        <v>112.43317929054626</v>
      </c>
    </row>
    <row r="884" spans="2:6" x14ac:dyDescent="0.2">
      <c r="B884">
        <f>('Cleaned Data'!B878-'Descriptive Analysis'!$Q$35)^2</f>
        <v>2520920940.4534545</v>
      </c>
      <c r="D884">
        <f>(('Cleaned Data'!B878-'Descriptive Analysis'!$Q$35)/'Descriptive Analysis'!$F$45)^3</f>
        <v>33.188834108517241</v>
      </c>
      <c r="F884">
        <f>(('Cleaned Data'!B878-'Descriptive Analysis'!$Q$35)/'Descriptive Analysis'!$F$45)^4</f>
        <v>106.65699129773685</v>
      </c>
    </row>
    <row r="885" spans="2:6" x14ac:dyDescent="0.2">
      <c r="B885">
        <f>('Cleaned Data'!B879-'Descriptive Analysis'!$Q$35)^2</f>
        <v>2603058108.1151757</v>
      </c>
      <c r="D885">
        <f>(('Cleaned Data'!B879-'Descriptive Analysis'!$Q$35)/'Descriptive Analysis'!$F$45)^3</f>
        <v>34.824023889532548</v>
      </c>
      <c r="F885">
        <f>(('Cleaned Data'!B879-'Descriptive Analysis'!$Q$35)/'Descriptive Analysis'!$F$45)^4</f>
        <v>113.72045869742492</v>
      </c>
    </row>
    <row r="886" spans="2:6" x14ac:dyDescent="0.2">
      <c r="B886">
        <f>('Cleaned Data'!B880-'Descriptive Analysis'!$Q$35)^2</f>
        <v>2180280471.2887588</v>
      </c>
      <c r="D886">
        <f>(('Cleaned Data'!B880-'Descriptive Analysis'!$Q$35)/'Descriptive Analysis'!$F$45)^3</f>
        <v>26.694494721944199</v>
      </c>
      <c r="F886">
        <f>(('Cleaned Data'!B880-'Descriptive Analysis'!$Q$35)/'Descriptive Analysis'!$F$45)^4</f>
        <v>79.780289240125526</v>
      </c>
    </row>
    <row r="887" spans="2:6" x14ac:dyDescent="0.2">
      <c r="B887">
        <f>('Cleaned Data'!B881-'Descriptive Analysis'!$Q$35)^2</f>
        <v>2183484820.0636449</v>
      </c>
      <c r="D887">
        <f>(('Cleaned Data'!B881-'Descriptive Analysis'!$Q$35)/'Descriptive Analysis'!$F$45)^3</f>
        <v>26.753365514329456</v>
      </c>
      <c r="F887">
        <f>(('Cleaned Data'!B881-'Descriptive Analysis'!$Q$35)/'Descriptive Analysis'!$F$45)^4</f>
        <v>80.014967057775095</v>
      </c>
    </row>
    <row r="888" spans="2:6" x14ac:dyDescent="0.2">
      <c r="B888">
        <f>('Cleaned Data'!B882-'Descriptive Analysis'!$Q$35)^2</f>
        <v>2057853804.3754122</v>
      </c>
      <c r="D888">
        <f>(('Cleaned Data'!B882-'Descriptive Analysis'!$Q$35)/'Descriptive Analysis'!$F$45)^3</f>
        <v>24.477943875237511</v>
      </c>
      <c r="F888">
        <f>(('Cleaned Data'!B882-'Descriptive Analysis'!$Q$35)/'Descriptive Analysis'!$F$45)^4</f>
        <v>71.072225185637137</v>
      </c>
    </row>
    <row r="889" spans="2:6" x14ac:dyDescent="0.2">
      <c r="B889">
        <f>('Cleaned Data'!B883-'Descriptive Analysis'!$Q$35)^2</f>
        <v>2192578147.0799422</v>
      </c>
      <c r="D889">
        <f>(('Cleaned Data'!B883-'Descriptive Analysis'!$Q$35)/'Descriptive Analysis'!$F$45)^3</f>
        <v>26.920664740231448</v>
      </c>
      <c r="F889">
        <f>(('Cleaned Data'!B883-'Descriptive Analysis'!$Q$35)/'Descriptive Analysis'!$F$45)^4</f>
        <v>80.682814471994902</v>
      </c>
    </row>
    <row r="890" spans="2:6" x14ac:dyDescent="0.2">
      <c r="B890">
        <f>('Cleaned Data'!B884-'Descriptive Analysis'!$Q$35)^2</f>
        <v>1939114122.8621039</v>
      </c>
      <c r="D890">
        <f>(('Cleaned Data'!B884-'Descriptive Analysis'!$Q$35)/'Descriptive Analysis'!$F$45)^3</f>
        <v>22.390212310890043</v>
      </c>
      <c r="F890">
        <f>(('Cleaned Data'!B884-'Descriptive Analysis'!$Q$35)/'Descriptive Analysis'!$F$45)^4</f>
        <v>63.107011708459453</v>
      </c>
    </row>
    <row r="891" spans="2:6" x14ac:dyDescent="0.2">
      <c r="B891">
        <f>('Cleaned Data'!B885-'Descriptive Analysis'!$Q$35)^2</f>
        <v>1961619472.258405</v>
      </c>
      <c r="D891">
        <f>(('Cleaned Data'!B885-'Descriptive Analysis'!$Q$35)/'Descriptive Analysis'!$F$45)^3</f>
        <v>22.781132159209761</v>
      </c>
      <c r="F891">
        <f>(('Cleaned Data'!B885-'Descriptive Analysis'!$Q$35)/'Descriptive Analysis'!$F$45)^4</f>
        <v>64.580351530422064</v>
      </c>
    </row>
    <row r="892" spans="2:6" x14ac:dyDescent="0.2">
      <c r="B892">
        <f>('Cleaned Data'!B886-'Descriptive Analysis'!$Q$35)^2</f>
        <v>1871632964.3683023</v>
      </c>
      <c r="D892">
        <f>(('Cleaned Data'!B886-'Descriptive Analysis'!$Q$35)/'Descriptive Analysis'!$F$45)^3</f>
        <v>21.231671499573007</v>
      </c>
      <c r="F892">
        <f>(('Cleaned Data'!B886-'Descriptive Analysis'!$Q$35)/'Descriptive Analysis'!$F$45)^4</f>
        <v>58.791189624571089</v>
      </c>
    </row>
    <row r="893" spans="2:6" x14ac:dyDescent="0.2">
      <c r="B893">
        <f>('Cleaned Data'!B887-'Descriptive Analysis'!$Q$35)^2</f>
        <v>1860332636.090076</v>
      </c>
      <c r="D893">
        <f>(('Cleaned Data'!B887-'Descriptive Analysis'!$Q$35)/'Descriptive Analysis'!$F$45)^3</f>
        <v>21.039676848749288</v>
      </c>
      <c r="F893">
        <f>(('Cleaned Data'!B887-'Descriptive Analysis'!$Q$35)/'Descriptive Analysis'!$F$45)^4</f>
        <v>58.08340753463915</v>
      </c>
    </row>
    <row r="894" spans="2:6" x14ac:dyDescent="0.2">
      <c r="B894">
        <f>('Cleaned Data'!B888-'Descriptive Analysis'!$Q$35)^2</f>
        <v>1995486942.8822343</v>
      </c>
      <c r="D894">
        <f>(('Cleaned Data'!B888-'Descriptive Analysis'!$Q$35)/'Descriptive Analysis'!$F$45)^3</f>
        <v>23.373647666061082</v>
      </c>
      <c r="F894">
        <f>(('Cleaned Data'!B888-'Descriptive Analysis'!$Q$35)/'Descriptive Analysis'!$F$45)^4</f>
        <v>66.829568591516392</v>
      </c>
    </row>
    <row r="895" spans="2:6" x14ac:dyDescent="0.2">
      <c r="B895">
        <f>('Cleaned Data'!B889-'Descriptive Analysis'!$Q$35)^2</f>
        <v>1666025329.0158293</v>
      </c>
      <c r="D895">
        <f>(('Cleaned Data'!B889-'Descriptive Analysis'!$Q$35)/'Descriptive Analysis'!$F$45)^3</f>
        <v>17.830994141891317</v>
      </c>
      <c r="F895">
        <f>(('Cleaned Data'!B889-'Descriptive Analysis'!$Q$35)/'Descriptive Analysis'!$F$45)^4</f>
        <v>46.583710317717809</v>
      </c>
    </row>
    <row r="896" spans="2:6" x14ac:dyDescent="0.2">
      <c r="B896">
        <f>('Cleaned Data'!B890-'Descriptive Analysis'!$Q$35)^2</f>
        <v>1488028583.6596806</v>
      </c>
      <c r="D896">
        <f>(('Cleaned Data'!B890-'Descriptive Analysis'!$Q$35)/'Descriptive Analysis'!$F$45)^3</f>
        <v>15.051163314459812</v>
      </c>
      <c r="F896">
        <f>(('Cleaned Data'!B890-'Descriptive Analysis'!$Q$35)/'Descriptive Analysis'!$F$45)^4</f>
        <v>37.161516128718254</v>
      </c>
    </row>
    <row r="897" spans="2:6" x14ac:dyDescent="0.2">
      <c r="B897">
        <f>('Cleaned Data'!B891-'Descriptive Analysis'!$Q$35)^2</f>
        <v>1409835297.8578265</v>
      </c>
      <c r="D897">
        <f>(('Cleaned Data'!B891-'Descriptive Analysis'!$Q$35)/'Descriptive Analysis'!$F$45)^3</f>
        <v>13.880519712520606</v>
      </c>
      <c r="F897">
        <f>(('Cleaned Data'!B891-'Descriptive Analysis'!$Q$35)/'Descriptive Analysis'!$F$45)^4</f>
        <v>33.358586212028193</v>
      </c>
    </row>
    <row r="898" spans="2:6" x14ac:dyDescent="0.2">
      <c r="B898">
        <f>('Cleaned Data'!B892-'Descriptive Analysis'!$Q$35)^2</f>
        <v>1370078654.3941076</v>
      </c>
      <c r="D898">
        <f>(('Cleaned Data'!B892-'Descriptive Analysis'!$Q$35)/'Descriptive Analysis'!$F$45)^3</f>
        <v>13.297543136366052</v>
      </c>
      <c r="F898">
        <f>(('Cleaned Data'!B892-'Descriptive Analysis'!$Q$35)/'Descriptive Analysis'!$F$45)^4</f>
        <v>31.503722772406867</v>
      </c>
    </row>
    <row r="899" spans="2:6" x14ac:dyDescent="0.2">
      <c r="B899">
        <f>('Cleaned Data'!B893-'Descriptive Analysis'!$Q$35)^2</f>
        <v>1405775555.5707314</v>
      </c>
      <c r="D899">
        <f>(('Cleaned Data'!B893-'Descriptive Analysis'!$Q$35)/'Descriptive Analysis'!$F$45)^3</f>
        <v>13.820607665019136</v>
      </c>
      <c r="F899">
        <f>(('Cleaned Data'!B893-'Descriptive Analysis'!$Q$35)/'Descriptive Analysis'!$F$45)^4</f>
        <v>33.166744972064478</v>
      </c>
    </row>
    <row r="900" spans="2:6" x14ac:dyDescent="0.2">
      <c r="B900">
        <f>('Cleaned Data'!B894-'Descriptive Analysis'!$Q$35)^2</f>
        <v>1100313485.6326389</v>
      </c>
      <c r="D900">
        <f>(('Cleaned Data'!B894-'Descriptive Analysis'!$Q$35)/'Descriptive Analysis'!$F$45)^3</f>
        <v>9.5703497907059187</v>
      </c>
      <c r="F900">
        <f>(('Cleaned Data'!B894-'Descriptive Analysis'!$Q$35)/'Descriptive Analysis'!$F$45)^4</f>
        <v>20.319066345008487</v>
      </c>
    </row>
    <row r="901" spans="2:6" x14ac:dyDescent="0.2">
      <c r="B901">
        <f>('Cleaned Data'!B895-'Descriptive Analysis'!$Q$35)^2</f>
        <v>953850705.88137496</v>
      </c>
      <c r="D901">
        <f>(('Cleaned Data'!B895-'Descriptive Analysis'!$Q$35)/'Descriptive Analysis'!$F$45)^3</f>
        <v>7.7245602645938227</v>
      </c>
      <c r="F901">
        <f>(('Cleaned Data'!B895-'Descriptive Analysis'!$Q$35)/'Descriptive Analysis'!$F$45)^4</f>
        <v>15.269741594359601</v>
      </c>
    </row>
    <row r="902" spans="2:6" x14ac:dyDescent="0.2">
      <c r="B902">
        <f>('Cleaned Data'!B896-'Descriptive Analysis'!$Q$35)^2</f>
        <v>922335292.85807502</v>
      </c>
      <c r="D902">
        <f>(('Cleaned Data'!B896-'Descriptive Analysis'!$Q$35)/'Descriptive Analysis'!$F$45)^3</f>
        <v>7.3449086413095621</v>
      </c>
      <c r="F902">
        <f>(('Cleaned Data'!B896-'Descriptive Analysis'!$Q$35)/'Descriptive Analysis'!$F$45)^4</f>
        <v>14.277380405796031</v>
      </c>
    </row>
    <row r="903" spans="2:6" x14ac:dyDescent="0.2">
      <c r="B903">
        <f>('Cleaned Data'!B897-'Descriptive Analysis'!$Q$35)^2</f>
        <v>993527644.07562947</v>
      </c>
      <c r="D903">
        <f>(('Cleaned Data'!B897-'Descriptive Analysis'!$Q$35)/'Descriptive Analysis'!$F$45)^3</f>
        <v>8.2115112241582704</v>
      </c>
      <c r="F903">
        <f>(('Cleaned Data'!B897-'Descriptive Analysis'!$Q$35)/'Descriptive Analysis'!$F$45)^4</f>
        <v>16.566500876060683</v>
      </c>
    </row>
    <row r="904" spans="2:6" x14ac:dyDescent="0.2">
      <c r="B904">
        <f>('Cleaned Data'!B898-'Descriptive Analysis'!$Q$35)^2</f>
        <v>1059572388.6469758</v>
      </c>
      <c r="D904">
        <f>(('Cleaned Data'!B898-'Descriptive Analysis'!$Q$35)/'Descriptive Analysis'!$F$45)^3</f>
        <v>9.0437616179181557</v>
      </c>
      <c r="F904">
        <f>(('Cleaned Data'!B898-'Descriptive Analysis'!$Q$35)/'Descriptive Analysis'!$F$45)^4</f>
        <v>18.842223104720205</v>
      </c>
    </row>
    <row r="905" spans="2:6" x14ac:dyDescent="0.2">
      <c r="B905">
        <f>('Cleaned Data'!B899-'Descriptive Analysis'!$Q$35)^2</f>
        <v>1026207495.0248053</v>
      </c>
      <c r="D905">
        <f>(('Cleaned Data'!B899-'Descriptive Analysis'!$Q$35)/'Descriptive Analysis'!$F$45)^3</f>
        <v>8.6199735057194378</v>
      </c>
      <c r="F905">
        <f>(('Cleaned Data'!B899-'Descriptive Analysis'!$Q$35)/'Descriptive Analysis'!$F$45)^4</f>
        <v>17.674260075214377</v>
      </c>
    </row>
    <row r="906" spans="2:6" x14ac:dyDescent="0.2">
      <c r="B906">
        <f>('Cleaned Data'!B900-'Descriptive Analysis'!$Q$35)^2</f>
        <v>1034752787.4913188</v>
      </c>
      <c r="D906">
        <f>(('Cleaned Data'!B900-'Descriptive Analysis'!$Q$35)/'Descriptive Analysis'!$F$45)^3</f>
        <v>8.7278659048167704</v>
      </c>
      <c r="F906">
        <f>(('Cleaned Data'!B900-'Descriptive Analysis'!$Q$35)/'Descriptive Analysis'!$F$45)^4</f>
        <v>17.96983489295874</v>
      </c>
    </row>
    <row r="907" spans="2:6" x14ac:dyDescent="0.2">
      <c r="B907">
        <f>('Cleaned Data'!B901-'Descriptive Analysis'!$Q$35)^2</f>
        <v>1170794434.8949115</v>
      </c>
      <c r="D907">
        <f>(('Cleaned Data'!B901-'Descriptive Analysis'!$Q$35)/'Descriptive Analysis'!$F$45)^3</f>
        <v>10.504469677930011</v>
      </c>
      <c r="F907">
        <f>(('Cleaned Data'!B901-'Descriptive Analysis'!$Q$35)/'Descriptive Analysis'!$F$45)^4</f>
        <v>23.005526436883351</v>
      </c>
    </row>
    <row r="908" spans="2:6" x14ac:dyDescent="0.2">
      <c r="B908">
        <f>('Cleaned Data'!B902-'Descriptive Analysis'!$Q$35)^2</f>
        <v>1082362199.5006647</v>
      </c>
      <c r="D908">
        <f>(('Cleaned Data'!B902-'Descriptive Analysis'!$Q$35)/'Descriptive Analysis'!$F$45)^3</f>
        <v>9.337101553947063</v>
      </c>
      <c r="F908">
        <f>(('Cleaned Data'!B902-'Descriptive Analysis'!$Q$35)/'Descriptive Analysis'!$F$45)^4</f>
        <v>19.661475653991566</v>
      </c>
    </row>
    <row r="909" spans="2:6" x14ac:dyDescent="0.2">
      <c r="B909">
        <f>('Cleaned Data'!B903-'Descriptive Analysis'!$Q$35)^2</f>
        <v>899938413.49093354</v>
      </c>
      <c r="D909">
        <f>(('Cleaned Data'!B903-'Descriptive Analysis'!$Q$35)/'Descriptive Analysis'!$F$45)^3</f>
        <v>7.0790070107913783</v>
      </c>
      <c r="F909">
        <f>(('Cleaned Data'!B903-'Descriptive Analysis'!$Q$35)/'Descriptive Analysis'!$F$45)^4</f>
        <v>13.592409703107045</v>
      </c>
    </row>
    <row r="910" spans="2:6" x14ac:dyDescent="0.2">
      <c r="B910">
        <f>('Cleaned Data'!B904-'Descriptive Analysis'!$Q$35)^2</f>
        <v>1038017149.9383377</v>
      </c>
      <c r="D910">
        <f>(('Cleaned Data'!B904-'Descriptive Analysis'!$Q$35)/'Descriptive Analysis'!$F$45)^3</f>
        <v>8.7691995110352181</v>
      </c>
      <c r="F910">
        <f>(('Cleaned Data'!B904-'Descriptive Analysis'!$Q$35)/'Descriptive Analysis'!$F$45)^4</f>
        <v>18.083393577002369</v>
      </c>
    </row>
    <row r="911" spans="2:6" x14ac:dyDescent="0.2">
      <c r="B911">
        <f>('Cleaned Data'!B905-'Descriptive Analysis'!$Q$35)^2</f>
        <v>1338562728.8539188</v>
      </c>
      <c r="D911">
        <f>(('Cleaned Data'!B905-'Descriptive Analysis'!$Q$35)/'Descriptive Analysis'!$F$45)^3</f>
        <v>12.841366761732328</v>
      </c>
      <c r="F911">
        <f>(('Cleaned Data'!B905-'Descriptive Analysis'!$Q$35)/'Descriptive Analysis'!$F$45)^4</f>
        <v>30.071032038726806</v>
      </c>
    </row>
    <row r="912" spans="2:6" x14ac:dyDescent="0.2">
      <c r="B912">
        <f>('Cleaned Data'!B906-'Descriptive Analysis'!$Q$35)^2</f>
        <v>1417851846.7366872</v>
      </c>
      <c r="D912">
        <f>(('Cleaned Data'!B906-'Descriptive Analysis'!$Q$35)/'Descriptive Analysis'!$F$45)^3</f>
        <v>13.999078130904874</v>
      </c>
      <c r="F912">
        <f>(('Cleaned Data'!B906-'Descriptive Analysis'!$Q$35)/'Descriptive Analysis'!$F$45)^4</f>
        <v>33.739029283407866</v>
      </c>
    </row>
    <row r="913" spans="2:6" x14ac:dyDescent="0.2">
      <c r="B913">
        <f>('Cleaned Data'!B907-'Descriptive Analysis'!$Q$35)^2</f>
        <v>1341791591.8102019</v>
      </c>
      <c r="D913">
        <f>(('Cleaned Data'!B907-'Descriptive Analysis'!$Q$35)/'Descriptive Analysis'!$F$45)^3</f>
        <v>12.887858427723495</v>
      </c>
      <c r="F913">
        <f>(('Cleaned Data'!B907-'Descriptive Analysis'!$Q$35)/'Descriptive Analysis'!$F$45)^4</f>
        <v>30.216280886953751</v>
      </c>
    </row>
    <row r="914" spans="2:6" x14ac:dyDescent="0.2">
      <c r="B914">
        <f>('Cleaned Data'!B908-'Descriptive Analysis'!$Q$35)^2</f>
        <v>1376088995.4323964</v>
      </c>
      <c r="D914">
        <f>(('Cleaned Data'!B908-'Descriptive Analysis'!$Q$35)/'Descriptive Analysis'!$F$45)^3</f>
        <v>13.385140688649635</v>
      </c>
      <c r="F914">
        <f>(('Cleaned Data'!B908-'Descriptive Analysis'!$Q$35)/'Descriptive Analysis'!$F$45)^4</f>
        <v>31.780733787677899</v>
      </c>
    </row>
    <row r="915" spans="2:6" x14ac:dyDescent="0.2">
      <c r="B915">
        <f>('Cleaned Data'!B909-'Descriptive Analysis'!$Q$35)^2</f>
        <v>1404620987.5856802</v>
      </c>
      <c r="D915">
        <f>(('Cleaned Data'!B909-'Descriptive Analysis'!$Q$35)/'Descriptive Analysis'!$F$45)^3</f>
        <v>13.803584797161999</v>
      </c>
      <c r="F915">
        <f>(('Cleaned Data'!B909-'Descriptive Analysis'!$Q$35)/'Descriptive Analysis'!$F$45)^4</f>
        <v>33.112287435693425</v>
      </c>
    </row>
    <row r="916" spans="2:6" x14ac:dyDescent="0.2">
      <c r="B916">
        <f>('Cleaned Data'!B910-'Descriptive Analysis'!$Q$35)^2</f>
        <v>1326793267.4644225</v>
      </c>
      <c r="D916">
        <f>(('Cleaned Data'!B910-'Descriptive Analysis'!$Q$35)/'Descriptive Analysis'!$F$45)^3</f>
        <v>12.672375882226001</v>
      </c>
      <c r="F916">
        <f>(('Cleaned Data'!B910-'Descriptive Analysis'!$Q$35)/'Descriptive Analysis'!$F$45)^4</f>
        <v>29.544551055596003</v>
      </c>
    </row>
    <row r="917" spans="2:6" x14ac:dyDescent="0.2">
      <c r="B917">
        <f>('Cleaned Data'!B911-'Descriptive Analysis'!$Q$35)^2</f>
        <v>1176296112.8755355</v>
      </c>
      <c r="D917">
        <f>(('Cleaned Data'!B911-'Descriptive Analysis'!$Q$35)/'Descriptive Analysis'!$F$45)^3</f>
        <v>10.578598894218693</v>
      </c>
      <c r="F917">
        <f>(('Cleaned Data'!B911-'Descriptive Analysis'!$Q$35)/'Descriptive Analysis'!$F$45)^4</f>
        <v>23.222244888086969</v>
      </c>
    </row>
    <row r="918" spans="2:6" x14ac:dyDescent="0.2">
      <c r="B918">
        <f>('Cleaned Data'!B912-'Descriptive Analysis'!$Q$35)^2</f>
        <v>1253866226.1475439</v>
      </c>
      <c r="D918">
        <f>(('Cleaned Data'!B912-'Descriptive Analysis'!$Q$35)/'Descriptive Analysis'!$F$45)^3</f>
        <v>11.642063515406493</v>
      </c>
      <c r="F918">
        <f>(('Cleaned Data'!B912-'Descriptive Analysis'!$Q$35)/'Descriptive Analysis'!$F$45)^4</f>
        <v>26.38598345426308</v>
      </c>
    </row>
    <row r="919" spans="2:6" x14ac:dyDescent="0.2">
      <c r="B919">
        <f>('Cleaned Data'!B913-'Descriptive Analysis'!$Q$35)^2</f>
        <v>1190910665.9555919</v>
      </c>
      <c r="D919">
        <f>(('Cleaned Data'!B913-'Descriptive Analysis'!$Q$35)/'Descriptive Analysis'!$F$45)^3</f>
        <v>10.77635612227191</v>
      </c>
      <c r="F919">
        <f>(('Cleaned Data'!B913-'Descriptive Analysis'!$Q$35)/'Descriptive Analysis'!$F$45)^4</f>
        <v>23.802865717194784</v>
      </c>
    </row>
    <row r="920" spans="2:6" x14ac:dyDescent="0.2">
      <c r="B920">
        <f>('Cleaned Data'!B914-'Descriptive Analysis'!$Q$35)^2</f>
        <v>1168988480.931967</v>
      </c>
      <c r="D920">
        <f>(('Cleaned Data'!B914-'Descriptive Analysis'!$Q$35)/'Descriptive Analysis'!$F$45)^3</f>
        <v>10.480174288429234</v>
      </c>
      <c r="F920">
        <f>(('Cleaned Data'!B914-'Descriptive Analysis'!$Q$35)/'Descriptive Analysis'!$F$45)^4</f>
        <v>22.934608985835176</v>
      </c>
    </row>
    <row r="921" spans="2:6" x14ac:dyDescent="0.2">
      <c r="B921">
        <f>('Cleaned Data'!B915-'Descriptive Analysis'!$Q$35)^2</f>
        <v>1276866837.9289098</v>
      </c>
      <c r="D921">
        <f>(('Cleaned Data'!B915-'Descriptive Analysis'!$Q$35)/'Descriptive Analysis'!$F$45)^3</f>
        <v>11.963866806570628</v>
      </c>
      <c r="F921">
        <f>(('Cleaned Data'!B915-'Descriptive Analysis'!$Q$35)/'Descriptive Analysis'!$F$45)^4</f>
        <v>27.362898062256917</v>
      </c>
    </row>
    <row r="922" spans="2:6" x14ac:dyDescent="0.2">
      <c r="B922">
        <f>('Cleaned Data'!B916-'Descriptive Analysis'!$Q$35)^2</f>
        <v>1253802489.0051706</v>
      </c>
      <c r="D922">
        <f>(('Cleaned Data'!B916-'Descriptive Analysis'!$Q$35)/'Descriptive Analysis'!$F$45)^3</f>
        <v>11.641175834072056</v>
      </c>
      <c r="F922">
        <f>(('Cleaned Data'!B916-'Descriptive Analysis'!$Q$35)/'Descriptive Analysis'!$F$45)^4</f>
        <v>26.383300991963988</v>
      </c>
    </row>
    <row r="923" spans="2:6" x14ac:dyDescent="0.2">
      <c r="B923">
        <f>('Cleaned Data'!B917-'Descriptive Analysis'!$Q$35)^2</f>
        <v>1305179893.4789197</v>
      </c>
      <c r="D923">
        <f>(('Cleaned Data'!B917-'Descriptive Analysis'!$Q$35)/'Descriptive Analysis'!$F$45)^3</f>
        <v>12.36399212527342</v>
      </c>
      <c r="F923">
        <f>(('Cleaned Data'!B917-'Descriptive Analysis'!$Q$35)/'Descriptive Analysis'!$F$45)^4</f>
        <v>28.589833515628246</v>
      </c>
    </row>
    <row r="924" spans="2:6" x14ac:dyDescent="0.2">
      <c r="B924">
        <f>('Cleaned Data'!B918-'Descriptive Analysis'!$Q$35)^2</f>
        <v>1765661368.405149</v>
      </c>
      <c r="D924">
        <f>(('Cleaned Data'!B918-'Descriptive Analysis'!$Q$35)/'Descriptive Analysis'!$F$45)^3</f>
        <v>19.454240485075026</v>
      </c>
      <c r="F924">
        <f>(('Cleaned Data'!B918-'Descriptive Analysis'!$Q$35)/'Descriptive Analysis'!$F$45)^4</f>
        <v>52.322165097885609</v>
      </c>
    </row>
    <row r="925" spans="2:6" x14ac:dyDescent="0.2">
      <c r="B925">
        <f>('Cleaned Data'!B919-'Descriptive Analysis'!$Q$35)^2</f>
        <v>1690547949.8672452</v>
      </c>
      <c r="D925">
        <f>(('Cleaned Data'!B919-'Descriptive Analysis'!$Q$35)/'Descriptive Analysis'!$F$45)^3</f>
        <v>18.22612723385857</v>
      </c>
      <c r="F925">
        <f>(('Cleaned Data'!B919-'Descriptive Analysis'!$Q$35)/'Descriptive Analysis'!$F$45)^4</f>
        <v>47.965156253965858</v>
      </c>
    </row>
    <row r="926" spans="2:6" x14ac:dyDescent="0.2">
      <c r="B926">
        <f>('Cleaned Data'!B920-'Descriptive Analysis'!$Q$35)^2</f>
        <v>1541824531.297528</v>
      </c>
      <c r="D926">
        <f>(('Cleaned Data'!B920-'Descriptive Analysis'!$Q$35)/'Descriptive Analysis'!$F$45)^3</f>
        <v>15.874702110930295</v>
      </c>
      <c r="F926">
        <f>(('Cleaned Data'!B920-'Descriptive Analysis'!$Q$35)/'Descriptive Analysis'!$F$45)^4</f>
        <v>39.897049478297184</v>
      </c>
    </row>
    <row r="927" spans="2:6" x14ac:dyDescent="0.2">
      <c r="B927">
        <f>('Cleaned Data'!B921-'Descriptive Analysis'!$Q$35)^2</f>
        <v>1548160718.7122762</v>
      </c>
      <c r="D927">
        <f>(('Cleaned Data'!B921-'Descriptive Analysis'!$Q$35)/'Descriptive Analysis'!$F$45)^3</f>
        <v>15.972659129957211</v>
      </c>
      <c r="F927">
        <f>(('Cleaned Data'!B921-'Descriptive Analysis'!$Q$35)/'Descriptive Analysis'!$F$45)^4</f>
        <v>40.22564020107766</v>
      </c>
    </row>
    <row r="928" spans="2:6" x14ac:dyDescent="0.2">
      <c r="B928">
        <f>('Cleaned Data'!B922-'Descriptive Analysis'!$Q$35)^2</f>
        <v>1491656840.1724989</v>
      </c>
      <c r="D928">
        <f>(('Cleaned Data'!B922-'Descriptive Analysis'!$Q$35)/'Descriptive Analysis'!$F$45)^3</f>
        <v>15.106245680095176</v>
      </c>
      <c r="F928">
        <f>(('Cleaned Data'!B922-'Descriptive Analysis'!$Q$35)/'Descriptive Analysis'!$F$45)^4</f>
        <v>37.34295873550591</v>
      </c>
    </row>
    <row r="929" spans="2:6" x14ac:dyDescent="0.2">
      <c r="B929">
        <f>('Cleaned Data'!B923-'Descriptive Analysis'!$Q$35)^2</f>
        <v>1456725502.655241</v>
      </c>
      <c r="D929">
        <f>(('Cleaned Data'!B923-'Descriptive Analysis'!$Q$35)/'Descriptive Analysis'!$F$45)^3</f>
        <v>14.578731674632412</v>
      </c>
      <c r="F929">
        <f>(('Cleaned Data'!B923-'Descriptive Analysis'!$Q$35)/'Descriptive Analysis'!$F$45)^4</f>
        <v>35.614456707191643</v>
      </c>
    </row>
    <row r="930" spans="2:6" x14ac:dyDescent="0.2">
      <c r="B930">
        <f>('Cleaned Data'!B924-'Descriptive Analysis'!$Q$35)^2</f>
        <v>1330649849.2350204</v>
      </c>
      <c r="D930">
        <f>(('Cleaned Data'!B924-'Descriptive Analysis'!$Q$35)/'Descriptive Analysis'!$F$45)^3</f>
        <v>12.727668087712949</v>
      </c>
      <c r="F930">
        <f>(('Cleaned Data'!B924-'Descriptive Analysis'!$Q$35)/'Descriptive Analysis'!$F$45)^4</f>
        <v>29.716554600663084</v>
      </c>
    </row>
    <row r="931" spans="2:6" x14ac:dyDescent="0.2">
      <c r="B931">
        <f>('Cleaned Data'!B925-'Descriptive Analysis'!$Q$35)^2</f>
        <v>1320622749.0719328</v>
      </c>
      <c r="D931">
        <f>(('Cleaned Data'!B925-'Descriptive Analysis'!$Q$35)/'Descriptive Analysis'!$F$45)^3</f>
        <v>12.584075604882656</v>
      </c>
      <c r="F931">
        <f>(('Cleaned Data'!B925-'Descriptive Analysis'!$Q$35)/'Descriptive Analysis'!$F$45)^4</f>
        <v>29.27038434598888</v>
      </c>
    </row>
    <row r="932" spans="2:6" x14ac:dyDescent="0.2">
      <c r="B932">
        <f>('Cleaned Data'!B926-'Descriptive Analysis'!$Q$35)^2</f>
        <v>1453521232.477829</v>
      </c>
      <c r="D932">
        <f>(('Cleaned Data'!B926-'Descriptive Analysis'!$Q$35)/'Descriptive Analysis'!$F$45)^3</f>
        <v>14.530656216667191</v>
      </c>
      <c r="F932">
        <f>(('Cleaned Data'!B926-'Descriptive Analysis'!$Q$35)/'Descriptive Analysis'!$F$45)^4</f>
        <v>35.457951131187805</v>
      </c>
    </row>
    <row r="933" spans="2:6" x14ac:dyDescent="0.2">
      <c r="B933">
        <f>('Cleaned Data'!B927-'Descriptive Analysis'!$Q$35)^2</f>
        <v>1462662703.1734536</v>
      </c>
      <c r="D933">
        <f>(('Cleaned Data'!B927-'Descriptive Analysis'!$Q$35)/'Descriptive Analysis'!$F$45)^3</f>
        <v>14.667950599454972</v>
      </c>
      <c r="F933">
        <f>(('Cleaned Data'!B927-'Descriptive Analysis'!$Q$35)/'Descriptive Analysis'!$F$45)^4</f>
        <v>35.905357190408459</v>
      </c>
    </row>
    <row r="934" spans="2:6" x14ac:dyDescent="0.2">
      <c r="B934">
        <f>('Cleaned Data'!B928-'Descriptive Analysis'!$Q$35)^2</f>
        <v>1475479711.2854378</v>
      </c>
      <c r="D934">
        <f>(('Cleaned Data'!B928-'Descriptive Analysis'!$Q$35)/'Descriptive Analysis'!$F$45)^3</f>
        <v>14.861170633800592</v>
      </c>
      <c r="F934">
        <f>(('Cleaned Data'!B928-'Descriptive Analysis'!$Q$35)/'Descriptive Analysis'!$F$45)^4</f>
        <v>36.537376545790373</v>
      </c>
    </row>
    <row r="935" spans="2:6" x14ac:dyDescent="0.2">
      <c r="B935">
        <f>('Cleaned Data'!B929-'Descriptive Analysis'!$Q$35)^2</f>
        <v>1308939833.9271445</v>
      </c>
      <c r="D935">
        <f>(('Cleaned Data'!B929-'Descriptive Analysis'!$Q$35)/'Descriptive Analysis'!$F$45)^3</f>
        <v>12.417457557863683</v>
      </c>
      <c r="F935">
        <f>(('Cleaned Data'!B929-'Descriptive Analysis'!$Q$35)/'Descriptive Analysis'!$F$45)^4</f>
        <v>28.754793010369635</v>
      </c>
    </row>
    <row r="936" spans="2:6" x14ac:dyDescent="0.2">
      <c r="B936">
        <f>('Cleaned Data'!B930-'Descriptive Analysis'!$Q$35)^2</f>
        <v>1470122271.8191669</v>
      </c>
      <c r="D936">
        <f>(('Cleaned Data'!B930-'Descriptive Analysis'!$Q$35)/'Descriptive Analysis'!$F$45)^3</f>
        <v>14.780303199682585</v>
      </c>
      <c r="F936">
        <f>(('Cleaned Data'!B930-'Descriptive Analysis'!$Q$35)/'Descriptive Analysis'!$F$45)^4</f>
        <v>36.272525182350456</v>
      </c>
    </row>
    <row r="937" spans="2:6" x14ac:dyDescent="0.2">
      <c r="B937">
        <f>('Cleaned Data'!B931-'Descriptive Analysis'!$Q$35)^2</f>
        <v>1373619532.4645908</v>
      </c>
      <c r="D937">
        <f>(('Cleaned Data'!B931-'Descriptive Analysis'!$Q$35)/'Descriptive Analysis'!$F$45)^3</f>
        <v>13.349126365891678</v>
      </c>
      <c r="F937">
        <f>(('Cleaned Data'!B931-'Descriptive Analysis'!$Q$35)/'Descriptive Analysis'!$F$45)^4</f>
        <v>31.666771789552122</v>
      </c>
    </row>
    <row r="938" spans="2:6" x14ac:dyDescent="0.2">
      <c r="B938">
        <f>('Cleaned Data'!B932-'Descriptive Analysis'!$Q$35)^2</f>
        <v>1512227820.8878608</v>
      </c>
      <c r="D938">
        <f>(('Cleaned Data'!B932-'Descriptive Analysis'!$Q$35)/'Descriptive Analysis'!$F$45)^3</f>
        <v>15.419808956599832</v>
      </c>
      <c r="F938">
        <f>(('Cleaned Data'!B932-'Descriptive Analysis'!$Q$35)/'Descriptive Analysis'!$F$45)^4</f>
        <v>38.380031256593007</v>
      </c>
    </row>
    <row r="939" spans="2:6" x14ac:dyDescent="0.2">
      <c r="B939">
        <f>('Cleaned Data'!B933-'Descriptive Analysis'!$Q$35)^2</f>
        <v>1490127802.0602901</v>
      </c>
      <c r="D939">
        <f>(('Cleaned Data'!B933-'Descriptive Analysis'!$Q$35)/'Descriptive Analysis'!$F$45)^3</f>
        <v>15.083024415800132</v>
      </c>
      <c r="F939">
        <f>(('Cleaned Data'!B933-'Descriptive Analysis'!$Q$35)/'Descriptive Analysis'!$F$45)^4</f>
        <v>37.266440409395088</v>
      </c>
    </row>
    <row r="940" spans="2:6" x14ac:dyDescent="0.2">
      <c r="B940">
        <f>('Cleaned Data'!B934-'Descriptive Analysis'!$Q$35)^2</f>
        <v>1461033929.5106235</v>
      </c>
      <c r="D940">
        <f>(('Cleaned Data'!B934-'Descriptive Analysis'!$Q$35)/'Descriptive Analysis'!$F$45)^3</f>
        <v>14.643456791681727</v>
      </c>
      <c r="F940">
        <f>(('Cleaned Data'!B934-'Descriptive Analysis'!$Q$35)/'Descriptive Analysis'!$F$45)^4</f>
        <v>35.825435635891687</v>
      </c>
    </row>
    <row r="941" spans="2:6" x14ac:dyDescent="0.2">
      <c r="B941">
        <f>('Cleaned Data'!B935-'Descriptive Analysis'!$Q$35)^2</f>
        <v>1495498334.4324367</v>
      </c>
      <c r="D941">
        <f>(('Cleaned Data'!B935-'Descriptive Analysis'!$Q$35)/'Descriptive Analysis'!$F$45)^3</f>
        <v>15.164638368315638</v>
      </c>
      <c r="F941">
        <f>(('Cleaned Data'!B935-'Descriptive Analysis'!$Q$35)/'Descriptive Analysis'!$F$45)^4</f>
        <v>37.535546569615533</v>
      </c>
    </row>
    <row r="942" spans="2:6" x14ac:dyDescent="0.2">
      <c r="B942">
        <f>('Cleaned Data'!B936-'Descriptive Analysis'!$Q$35)^2</f>
        <v>1303468022.4030945</v>
      </c>
      <c r="D942">
        <f>(('Cleaned Data'!B936-'Descriptive Analysis'!$Q$35)/'Descriptive Analysis'!$F$45)^3</f>
        <v>12.339675225840796</v>
      </c>
      <c r="F942">
        <f>(('Cleaned Data'!B936-'Descriptive Analysis'!$Q$35)/'Descriptive Analysis'!$F$45)^4</f>
        <v>28.514885972962041</v>
      </c>
    </row>
    <row r="943" spans="2:6" x14ac:dyDescent="0.2">
      <c r="B943">
        <f>('Cleaned Data'!B937-'Descriptive Analysis'!$Q$35)^2</f>
        <v>1160865309.2292991</v>
      </c>
      <c r="D943">
        <f>(('Cleaned Data'!B937-'Descriptive Analysis'!$Q$35)/'Descriptive Analysis'!$F$45)^3</f>
        <v>10.371125921549863</v>
      </c>
      <c r="F943">
        <f>(('Cleaned Data'!B937-'Descriptive Analysis'!$Q$35)/'Descriptive Analysis'!$F$45)^4</f>
        <v>22.616976306703226</v>
      </c>
    </row>
    <row r="944" spans="2:6" x14ac:dyDescent="0.2">
      <c r="B944">
        <f>('Cleaned Data'!B938-'Descriptive Analysis'!$Q$35)^2</f>
        <v>1158672143.1732826</v>
      </c>
      <c r="D944">
        <f>(('Cleaned Data'!B938-'Descriptive Analysis'!$Q$35)/'Descriptive Analysis'!$F$45)^3</f>
        <v>10.341749315930898</v>
      </c>
      <c r="F944">
        <f>(('Cleaned Data'!B938-'Descriptive Analysis'!$Q$35)/'Descriptive Analysis'!$F$45)^4</f>
        <v>22.531598738308457</v>
      </c>
    </row>
    <row r="945" spans="2:6" x14ac:dyDescent="0.2">
      <c r="B945">
        <f>('Cleaned Data'!B939-'Descriptive Analysis'!$Q$35)^2</f>
        <v>1249196465.6401818</v>
      </c>
      <c r="D945">
        <f>(('Cleaned Data'!B939-'Descriptive Analysis'!$Q$35)/'Descriptive Analysis'!$F$45)^3</f>
        <v>11.577086489769011</v>
      </c>
      <c r="F945">
        <f>(('Cleaned Data'!B939-'Descriptive Analysis'!$Q$35)/'Descriptive Analysis'!$F$45)^4</f>
        <v>26.189811367497182</v>
      </c>
    </row>
    <row r="946" spans="2:6" x14ac:dyDescent="0.2">
      <c r="B946">
        <f>('Cleaned Data'!B940-'Descriptive Analysis'!$Q$35)^2</f>
        <v>1320520997.9860194</v>
      </c>
      <c r="D946">
        <f>(('Cleaned Data'!B940-'Descriptive Analysis'!$Q$35)/'Descriptive Analysis'!$F$45)^3</f>
        <v>12.582621269765276</v>
      </c>
      <c r="F946">
        <f>(('Cleaned Data'!B940-'Descriptive Analysis'!$Q$35)/'Descriptive Analysis'!$F$45)^4</f>
        <v>29.265874081935184</v>
      </c>
    </row>
    <row r="947" spans="2:6" x14ac:dyDescent="0.2">
      <c r="B947">
        <f>('Cleaned Data'!B941-'Descriptive Analysis'!$Q$35)^2</f>
        <v>1327084684.8527474</v>
      </c>
      <c r="D947">
        <f>(('Cleaned Data'!B941-'Descriptive Analysis'!$Q$35)/'Descriptive Analysis'!$F$45)^3</f>
        <v>12.676551159807174</v>
      </c>
      <c r="F947">
        <f>(('Cleaned Data'!B941-'Descriptive Analysis'!$Q$35)/'Descriptive Analysis'!$F$45)^4</f>
        <v>29.557530834207288</v>
      </c>
    </row>
    <row r="948" spans="2:6" x14ac:dyDescent="0.2">
      <c r="B948">
        <f>('Cleaned Data'!B942-'Descriptive Analysis'!$Q$35)^2</f>
        <v>1380625819.9490602</v>
      </c>
      <c r="D948">
        <f>(('Cleaned Data'!B942-'Descriptive Analysis'!$Q$35)/'Descriptive Analysis'!$F$45)^3</f>
        <v>13.451389375014793</v>
      </c>
      <c r="F948">
        <f>(('Cleaned Data'!B942-'Descriptive Analysis'!$Q$35)/'Descriptive Analysis'!$F$45)^4</f>
        <v>31.990634879813559</v>
      </c>
    </row>
    <row r="949" spans="2:6" x14ac:dyDescent="0.2">
      <c r="B949">
        <f>('Cleaned Data'!B943-'Descriptive Analysis'!$Q$35)^2</f>
        <v>1139134965.1444683</v>
      </c>
      <c r="D949">
        <f>(('Cleaned Data'!B943-'Descriptive Analysis'!$Q$35)/'Descriptive Analysis'!$F$45)^3</f>
        <v>10.08128590184767</v>
      </c>
      <c r="F949">
        <f>(('Cleaned Data'!B943-'Descriptive Analysis'!$Q$35)/'Descriptive Analysis'!$F$45)^4</f>
        <v>21.7781628910985</v>
      </c>
    </row>
    <row r="950" spans="2:6" x14ac:dyDescent="0.2">
      <c r="B950">
        <f>('Cleaned Data'!B944-'Descriptive Analysis'!$Q$35)^2</f>
        <v>1218845896.5010846</v>
      </c>
      <c r="D950">
        <f>(('Cleaned Data'!B944-'Descriptive Analysis'!$Q$35)/'Descriptive Analysis'!$F$45)^3</f>
        <v>11.157743075815921</v>
      </c>
      <c r="F950">
        <f>(('Cleaned Data'!B944-'Descriptive Analysis'!$Q$35)/'Descriptive Analysis'!$F$45)^4</f>
        <v>24.932652028243915</v>
      </c>
    </row>
    <row r="951" spans="2:6" x14ac:dyDescent="0.2">
      <c r="B951">
        <f>('Cleaned Data'!B945-'Descriptive Analysis'!$Q$35)^2</f>
        <v>1220906573.1899812</v>
      </c>
      <c r="D951">
        <f>(('Cleaned Data'!B945-'Descriptive Analysis'!$Q$35)/'Descriptive Analysis'!$F$45)^3</f>
        <v>11.186051268778019</v>
      </c>
      <c r="F951">
        <f>(('Cleaned Data'!B945-'Descriptive Analysis'!$Q$35)/'Descriptive Analysis'!$F$45)^4</f>
        <v>25.01702949865496</v>
      </c>
    </row>
    <row r="952" spans="2:6" x14ac:dyDescent="0.2">
      <c r="B952">
        <f>('Cleaned Data'!B946-'Descriptive Analysis'!$Q$35)^2</f>
        <v>1269637538.39958</v>
      </c>
      <c r="D952">
        <f>(('Cleaned Data'!B946-'Descriptive Analysis'!$Q$35)/'Descriptive Analysis'!$F$45)^3</f>
        <v>11.862406141321872</v>
      </c>
      <c r="F952">
        <f>(('Cleaned Data'!B946-'Descriptive Analysis'!$Q$35)/'Descriptive Analysis'!$F$45)^4</f>
        <v>27.053931470037977</v>
      </c>
    </row>
    <row r="953" spans="2:6" x14ac:dyDescent="0.2">
      <c r="B953">
        <f>('Cleaned Data'!B947-'Descriptive Analysis'!$Q$35)^2</f>
        <v>1098290986.4966609</v>
      </c>
      <c r="D953">
        <f>(('Cleaned Data'!B947-'Descriptive Analysis'!$Q$35)/'Descriptive Analysis'!$F$45)^3</f>
        <v>9.543974861549712</v>
      </c>
      <c r="F953">
        <f>(('Cleaned Data'!B947-'Descriptive Analysis'!$Q$35)/'Descriptive Analysis'!$F$45)^4</f>
        <v>20.244437567316545</v>
      </c>
    </row>
    <row r="954" spans="2:6" x14ac:dyDescent="0.2">
      <c r="B954">
        <f>('Cleaned Data'!B948-'Descriptive Analysis'!$Q$35)^2</f>
        <v>1153408854.3891943</v>
      </c>
      <c r="D954">
        <f>(('Cleaned Data'!B948-'Descriptive Analysis'!$Q$35)/'Descriptive Analysis'!$F$45)^3</f>
        <v>10.271363030455092</v>
      </c>
      <c r="F954">
        <f>(('Cleaned Data'!B948-'Descriptive Analysis'!$Q$35)/'Descriptive Analysis'!$F$45)^4</f>
        <v>22.327363291158907</v>
      </c>
    </row>
    <row r="955" spans="2:6" x14ac:dyDescent="0.2">
      <c r="B955">
        <f>('Cleaned Data'!B949-'Descriptive Analysis'!$Q$35)^2</f>
        <v>1033177176.6378284</v>
      </c>
      <c r="D955">
        <f>(('Cleaned Data'!B949-'Descriptive Analysis'!$Q$35)/'Descriptive Analysis'!$F$45)^3</f>
        <v>8.7079387045634373</v>
      </c>
      <c r="F955">
        <f>(('Cleaned Data'!B949-'Descriptive Analysis'!$Q$35)/'Descriptive Analysis'!$F$45)^4</f>
        <v>17.915151473159359</v>
      </c>
    </row>
    <row r="956" spans="2:6" x14ac:dyDescent="0.2">
      <c r="B956">
        <f>('Cleaned Data'!B950-'Descriptive Analysis'!$Q$35)^2</f>
        <v>912938583.07577372</v>
      </c>
      <c r="D956">
        <f>(('Cleaned Data'!B950-'Descriptive Analysis'!$Q$35)/'Descriptive Analysis'!$F$45)^3</f>
        <v>7.2329506237851797</v>
      </c>
      <c r="F956">
        <f>(('Cleaned Data'!B950-'Descriptive Analysis'!$Q$35)/'Descriptive Analysis'!$F$45)^4</f>
        <v>13.98794772085404</v>
      </c>
    </row>
    <row r="957" spans="2:6" x14ac:dyDescent="0.2">
      <c r="B957">
        <f>('Cleaned Data'!B951-'Descriptive Analysis'!$Q$35)^2</f>
        <v>845912418.03984416</v>
      </c>
      <c r="D957">
        <f>(('Cleaned Data'!B951-'Descriptive Analysis'!$Q$35)/'Descriptive Analysis'!$F$45)^3</f>
        <v>6.4512111738504689</v>
      </c>
      <c r="F957">
        <f>(('Cleaned Data'!B951-'Descriptive Analysis'!$Q$35)/'Descriptive Analysis'!$F$45)^4</f>
        <v>12.009410163384167</v>
      </c>
    </row>
    <row r="958" spans="2:6" x14ac:dyDescent="0.2">
      <c r="B958">
        <f>('Cleaned Data'!B952-'Descriptive Analysis'!$Q$35)^2</f>
        <v>755039029.89911783</v>
      </c>
      <c r="D958">
        <f>(('Cleaned Data'!B952-'Descriptive Analysis'!$Q$35)/'Descriptive Analysis'!$F$45)^3</f>
        <v>5.4401047303160412</v>
      </c>
      <c r="F958">
        <f>(('Cleaned Data'!B952-'Descriptive Analysis'!$Q$35)/'Descriptive Analysis'!$F$45)^4</f>
        <v>9.5677469574634841</v>
      </c>
    </row>
    <row r="959" spans="2:6" x14ac:dyDescent="0.2">
      <c r="B959">
        <f>('Cleaned Data'!B953-'Descriptive Analysis'!$Q$35)^2</f>
        <v>813166450.17415702</v>
      </c>
      <c r="D959">
        <f>(('Cleaned Data'!B953-'Descriptive Analysis'!$Q$35)/'Descriptive Analysis'!$F$45)^3</f>
        <v>6.0802625912419161</v>
      </c>
      <c r="F959">
        <f>(('Cleaned Data'!B953-'Descriptive Analysis'!$Q$35)/'Descriptive Analysis'!$F$45)^4</f>
        <v>11.097618242271473</v>
      </c>
    </row>
    <row r="960" spans="2:6" x14ac:dyDescent="0.2">
      <c r="B960">
        <f>('Cleaned Data'!B954-'Descriptive Analysis'!$Q$35)^2</f>
        <v>854157529.39713204</v>
      </c>
      <c r="D960">
        <f>(('Cleaned Data'!B954-'Descriptive Analysis'!$Q$35)/'Descriptive Analysis'!$F$45)^3</f>
        <v>6.5457606036067801</v>
      </c>
      <c r="F960">
        <f>(('Cleaned Data'!B954-'Descriptive Analysis'!$Q$35)/'Descriptive Analysis'!$F$45)^4</f>
        <v>12.244662633767449</v>
      </c>
    </row>
    <row r="961" spans="2:6" x14ac:dyDescent="0.2">
      <c r="B961">
        <f>('Cleaned Data'!B955-'Descriptive Analysis'!$Q$35)^2</f>
        <v>954894886.69704759</v>
      </c>
      <c r="D961">
        <f>(('Cleaned Data'!B955-'Descriptive Analysis'!$Q$35)/'Descriptive Analysis'!$F$45)^3</f>
        <v>7.737247854912515</v>
      </c>
      <c r="F961">
        <f>(('Cleaned Data'!B955-'Descriptive Analysis'!$Q$35)/'Descriptive Analysis'!$F$45)^4</f>
        <v>15.303191479734913</v>
      </c>
    </row>
    <row r="962" spans="2:6" x14ac:dyDescent="0.2">
      <c r="B962">
        <f>('Cleaned Data'!B956-'Descriptive Analysis'!$Q$35)^2</f>
        <v>995470241.565732</v>
      </c>
      <c r="D962">
        <f>(('Cleaned Data'!B956-'Descriptive Analysis'!$Q$35)/'Descriptive Analysis'!$F$45)^3</f>
        <v>8.2356063603605882</v>
      </c>
      <c r="F962">
        <f>(('Cleaned Data'!B956-'Descriptive Analysis'!$Q$35)/'Descriptive Analysis'!$F$45)^4</f>
        <v>16.631347597186231</v>
      </c>
    </row>
    <row r="963" spans="2:6" x14ac:dyDescent="0.2">
      <c r="B963">
        <f>('Cleaned Data'!B957-'Descriptive Analysis'!$Q$35)^2</f>
        <v>861368117.69283307</v>
      </c>
      <c r="D963">
        <f>(('Cleaned Data'!B957-'Descriptive Analysis'!$Q$35)/'Descriptive Analysis'!$F$45)^3</f>
        <v>6.6288218427839389</v>
      </c>
      <c r="F963">
        <f>(('Cleaned Data'!B957-'Descriptive Analysis'!$Q$35)/'Descriptive Analysis'!$F$45)^4</f>
        <v>12.452268103328674</v>
      </c>
    </row>
    <row r="964" spans="2:6" x14ac:dyDescent="0.2">
      <c r="B964">
        <f>('Cleaned Data'!B958-'Descriptive Analysis'!$Q$35)^2</f>
        <v>861473777.59757912</v>
      </c>
      <c r="D964">
        <f>(('Cleaned Data'!B958-'Descriptive Analysis'!$Q$35)/'Descriptive Analysis'!$F$45)^3</f>
        <v>6.6300415689643506</v>
      </c>
      <c r="F964">
        <f>(('Cleaned Data'!B958-'Descriptive Analysis'!$Q$35)/'Descriptive Analysis'!$F$45)^4</f>
        <v>12.455323210965673</v>
      </c>
    </row>
    <row r="965" spans="2:6" x14ac:dyDescent="0.2">
      <c r="B965">
        <f>('Cleaned Data'!B959-'Descriptive Analysis'!$Q$35)^2</f>
        <v>829421196.04639769</v>
      </c>
      <c r="D965">
        <f>(('Cleaned Data'!B959-'Descriptive Analysis'!$Q$35)/'Descriptive Analysis'!$F$45)^3</f>
        <v>6.2634822656092304</v>
      </c>
      <c r="F965">
        <f>(('Cleaned Data'!B959-'Descriptive Analysis'!$Q$35)/'Descriptive Analysis'!$F$45)^4</f>
        <v>11.545723059923411</v>
      </c>
    </row>
    <row r="966" spans="2:6" x14ac:dyDescent="0.2">
      <c r="B966">
        <f>('Cleaned Data'!B960-'Descriptive Analysis'!$Q$35)^2</f>
        <v>708851941.56585979</v>
      </c>
      <c r="D966">
        <f>(('Cleaned Data'!B960-'Descriptive Analysis'!$Q$35)/'Descriptive Analysis'!$F$45)^3</f>
        <v>4.9486467940025065</v>
      </c>
      <c r="F966">
        <f>(('Cleaned Data'!B960-'Descriptive Analysis'!$Q$35)/'Descriptive Analysis'!$F$45)^4</f>
        <v>8.4329969507794225</v>
      </c>
    </row>
    <row r="967" spans="2:6" x14ac:dyDescent="0.2">
      <c r="B967">
        <f>('Cleaned Data'!B961-'Descriptive Analysis'!$Q$35)^2</f>
        <v>612006916.29417455</v>
      </c>
      <c r="D967">
        <f>(('Cleaned Data'!B961-'Descriptive Analysis'!$Q$35)/'Descriptive Analysis'!$F$45)^3</f>
        <v>3.9699739113841259</v>
      </c>
      <c r="F967">
        <f>(('Cleaned Data'!B961-'Descriptive Analysis'!$Q$35)/'Descriptive Analysis'!$F$45)^4</f>
        <v>6.2861325895339588</v>
      </c>
    </row>
    <row r="968" spans="2:6" x14ac:dyDescent="0.2">
      <c r="B968">
        <f>('Cleaned Data'!B962-'Descriptive Analysis'!$Q$35)^2</f>
        <v>536963529.99082255</v>
      </c>
      <c r="D968">
        <f>(('Cleaned Data'!B962-'Descriptive Analysis'!$Q$35)/'Descriptive Analysis'!$F$45)^3</f>
        <v>3.262648910373251</v>
      </c>
      <c r="F968">
        <f>(('Cleaned Data'!B962-'Descriptive Analysis'!$Q$35)/'Descriptive Analysis'!$F$45)^4</f>
        <v>4.8390538665967462</v>
      </c>
    </row>
    <row r="969" spans="2:6" x14ac:dyDescent="0.2">
      <c r="B969">
        <f>('Cleaned Data'!B963-'Descriptive Analysis'!$Q$35)^2</f>
        <v>526747186.46232706</v>
      </c>
      <c r="D969">
        <f>(('Cleaned Data'!B963-'Descriptive Analysis'!$Q$35)/'Descriptive Analysis'!$F$45)^3</f>
        <v>3.1699797976765636</v>
      </c>
      <c r="F969">
        <f>(('Cleaned Data'!B963-'Descriptive Analysis'!$Q$35)/'Descriptive Analysis'!$F$45)^4</f>
        <v>4.6566685383093924</v>
      </c>
    </row>
    <row r="970" spans="2:6" x14ac:dyDescent="0.2">
      <c r="B970">
        <f>('Cleaned Data'!B964-'Descriptive Analysis'!$Q$35)^2</f>
        <v>468574146.04955256</v>
      </c>
      <c r="D970">
        <f>(('Cleaned Data'!B964-'Descriptive Analysis'!$Q$35)/'Descriptive Analysis'!$F$45)^3</f>
        <v>2.6596264366100431</v>
      </c>
      <c r="F970">
        <f>(('Cleaned Data'!B964-'Descriptive Analysis'!$Q$35)/'Descriptive Analysis'!$F$45)^4</f>
        <v>3.6849153999340598</v>
      </c>
    </row>
    <row r="971" spans="2:6" x14ac:dyDescent="0.2">
      <c r="B971">
        <f>('Cleaned Data'!B965-'Descriptive Analysis'!$Q$35)^2</f>
        <v>461350600.16344422</v>
      </c>
      <c r="D971">
        <f>(('Cleaned Data'!B965-'Descriptive Analysis'!$Q$35)/'Descriptive Analysis'!$F$45)^3</f>
        <v>2.5983628151924094</v>
      </c>
      <c r="F971">
        <f>(('Cleaned Data'!B965-'Descriptive Analysis'!$Q$35)/'Descriptive Analysis'!$F$45)^4</f>
        <v>3.5721777136424455</v>
      </c>
    </row>
    <row r="972" spans="2:6" x14ac:dyDescent="0.2">
      <c r="B972">
        <f>('Cleaned Data'!B966-'Descriptive Analysis'!$Q$35)^2</f>
        <v>366396009.30632871</v>
      </c>
      <c r="D972">
        <f>(('Cleaned Data'!B966-'Descriptive Analysis'!$Q$35)/'Descriptive Analysis'!$F$45)^3</f>
        <v>1.8389895433021972</v>
      </c>
      <c r="F972">
        <f>(('Cleaned Data'!B966-'Descriptive Analysis'!$Q$35)/'Descriptive Analysis'!$F$45)^4</f>
        <v>2.2530578681176414</v>
      </c>
    </row>
    <row r="973" spans="2:6" x14ac:dyDescent="0.2">
      <c r="B973">
        <f>('Cleaned Data'!B967-'Descriptive Analysis'!$Q$35)^2</f>
        <v>407429119.85089862</v>
      </c>
      <c r="D973">
        <f>(('Cleaned Data'!B967-'Descriptive Analysis'!$Q$35)/'Descriptive Analysis'!$F$45)^3</f>
        <v>2.1564095983121829</v>
      </c>
      <c r="F973">
        <f>(('Cleaned Data'!B967-'Descriptive Analysis'!$Q$35)/'Descriptive Analysis'!$F$45)^4</f>
        <v>2.7859608445264792</v>
      </c>
    </row>
    <row r="974" spans="2:6" x14ac:dyDescent="0.2">
      <c r="B974">
        <f>('Cleaned Data'!B968-'Descriptive Analysis'!$Q$35)^2</f>
        <v>446606797.27333385</v>
      </c>
      <c r="D974">
        <f>(('Cleaned Data'!B968-'Descriptive Analysis'!$Q$35)/'Descriptive Analysis'!$F$45)^3</f>
        <v>2.4748059449616457</v>
      </c>
      <c r="F974">
        <f>(('Cleaned Data'!B968-'Descriptive Analysis'!$Q$35)/'Descriptive Analysis'!$F$45)^4</f>
        <v>3.3475073106500148</v>
      </c>
    </row>
    <row r="975" spans="2:6" x14ac:dyDescent="0.2">
      <c r="B975">
        <f>('Cleaned Data'!B969-'Descriptive Analysis'!$Q$35)^2</f>
        <v>435401371.47205788</v>
      </c>
      <c r="D975">
        <f>(('Cleaned Data'!B969-'Descriptive Analysis'!$Q$35)/'Descriptive Analysis'!$F$45)^3</f>
        <v>2.382252803147539</v>
      </c>
      <c r="F975">
        <f>(('Cleaned Data'!B969-'Descriptive Analysis'!$Q$35)/'Descriptive Analysis'!$F$45)^4</f>
        <v>3.1816357815040983</v>
      </c>
    </row>
    <row r="976" spans="2:6" x14ac:dyDescent="0.2">
      <c r="B976">
        <f>('Cleaned Data'!B970-'Descriptive Analysis'!$Q$35)^2</f>
        <v>430217021.26573497</v>
      </c>
      <c r="D976">
        <f>(('Cleaned Data'!B970-'Descriptive Analysis'!$Q$35)/'Descriptive Analysis'!$F$45)^3</f>
        <v>2.3398312721340733</v>
      </c>
      <c r="F976">
        <f>(('Cleaned Data'!B970-'Descriptive Analysis'!$Q$35)/'Descriptive Analysis'!$F$45)^4</f>
        <v>3.1063190121039446</v>
      </c>
    </row>
    <row r="977" spans="2:6" x14ac:dyDescent="0.2">
      <c r="B977">
        <f>('Cleaned Data'!B971-'Descriptive Analysis'!$Q$35)^2</f>
        <v>448938697.98751032</v>
      </c>
      <c r="D977">
        <f>(('Cleaned Data'!B971-'Descriptive Analysis'!$Q$35)/'Descriptive Analysis'!$F$45)^3</f>
        <v>2.4942140519855855</v>
      </c>
      <c r="F977">
        <f>(('Cleaned Data'!B971-'Descriptive Analysis'!$Q$35)/'Descriptive Analysis'!$F$45)^4</f>
        <v>3.3825557420583698</v>
      </c>
    </row>
    <row r="978" spans="2:6" x14ac:dyDescent="0.2">
      <c r="B978">
        <f>('Cleaned Data'!B972-'Descriptive Analysis'!$Q$35)^2</f>
        <v>491436785.43654543</v>
      </c>
      <c r="D978">
        <f>(('Cleaned Data'!B972-'Descriptive Analysis'!$Q$35)/'Descriptive Analysis'!$F$45)^3</f>
        <v>2.8566343222625288</v>
      </c>
      <c r="F978">
        <f>(('Cleaned Data'!B972-'Descriptive Analysis'!$Q$35)/'Descriptive Analysis'!$F$45)^4</f>
        <v>4.053276211711724</v>
      </c>
    </row>
    <row r="979" spans="2:6" x14ac:dyDescent="0.2">
      <c r="B979">
        <f>('Cleaned Data'!B973-'Descriptive Analysis'!$Q$35)^2</f>
        <v>487339777.41682231</v>
      </c>
      <c r="D979">
        <f>(('Cleaned Data'!B973-'Descriptive Analysis'!$Q$35)/'Descriptive Analysis'!$F$45)^3</f>
        <v>2.820986114805176</v>
      </c>
      <c r="F979">
        <f>(('Cleaned Data'!B973-'Descriptive Analysis'!$Q$35)/'Descriptive Analysis'!$F$45)^4</f>
        <v>3.9859752527686791</v>
      </c>
    </row>
    <row r="980" spans="2:6" x14ac:dyDescent="0.2">
      <c r="B980">
        <f>('Cleaned Data'!B974-'Descriptive Analysis'!$Q$35)^2</f>
        <v>504481855.89839309</v>
      </c>
      <c r="D980">
        <f>(('Cleaned Data'!B974-'Descriptive Analysis'!$Q$35)/'Descriptive Analysis'!$F$45)^3</f>
        <v>2.9711288352164025</v>
      </c>
      <c r="F980">
        <f>(('Cleaned Data'!B974-'Descriptive Analysis'!$Q$35)/'Descriptive Analysis'!$F$45)^4</f>
        <v>4.2713187190694075</v>
      </c>
    </row>
    <row r="981" spans="2:6" x14ac:dyDescent="0.2">
      <c r="B981">
        <f>('Cleaned Data'!B975-'Descriptive Analysis'!$Q$35)^2</f>
        <v>555798237.57985544</v>
      </c>
      <c r="D981">
        <f>(('Cleaned Data'!B975-'Descriptive Analysis'!$Q$35)/'Descriptive Analysis'!$F$45)^3</f>
        <v>3.4358081503007991</v>
      </c>
      <c r="F981">
        <f>(('Cleaned Data'!B975-'Descriptive Analysis'!$Q$35)/'Descriptive Analysis'!$F$45)^4</f>
        <v>5.1844800474209451</v>
      </c>
    </row>
    <row r="982" spans="2:6" x14ac:dyDescent="0.2">
      <c r="B982">
        <f>('Cleaned Data'!B976-'Descriptive Analysis'!$Q$35)^2</f>
        <v>522500669.25789559</v>
      </c>
      <c r="D982">
        <f>(('Cleaned Data'!B976-'Descriptive Analysis'!$Q$35)/'Descriptive Analysis'!$F$45)^3</f>
        <v>3.1317236658300747</v>
      </c>
      <c r="F982">
        <f>(('Cleaned Data'!B976-'Descriptive Analysis'!$Q$35)/'Descriptive Analysis'!$F$45)^4</f>
        <v>4.5818891591677859</v>
      </c>
    </row>
    <row r="983" spans="2:6" x14ac:dyDescent="0.2">
      <c r="B983">
        <f>('Cleaned Data'!B977-'Descriptive Analysis'!$Q$35)^2</f>
        <v>535694429.20079643</v>
      </c>
      <c r="D983">
        <f>(('Cleaned Data'!B977-'Descriptive Analysis'!$Q$35)/'Descriptive Analysis'!$F$45)^3</f>
        <v>3.2510889555256619</v>
      </c>
      <c r="F983">
        <f>(('Cleaned Data'!B977-'Descriptive Analysis'!$Q$35)/'Descriptive Analysis'!$F$45)^4</f>
        <v>4.8162069155645391</v>
      </c>
    </row>
    <row r="984" spans="2:6" x14ac:dyDescent="0.2">
      <c r="B984">
        <f>('Cleaned Data'!B978-'Descriptive Analysis'!$Q$35)^2</f>
        <v>493460620.46345037</v>
      </c>
      <c r="D984">
        <f>(('Cleaned Data'!B978-'Descriptive Analysis'!$Q$35)/'Descriptive Analysis'!$F$45)^3</f>
        <v>2.8742987652449856</v>
      </c>
      <c r="F984">
        <f>(('Cleaned Data'!B978-'Descriptive Analysis'!$Q$35)/'Descriptive Analysis'!$F$45)^4</f>
        <v>4.0867293586746483</v>
      </c>
    </row>
    <row r="985" spans="2:6" x14ac:dyDescent="0.2">
      <c r="B985">
        <f>('Cleaned Data'!B979-'Descriptive Analysis'!$Q$35)^2</f>
        <v>538958211.71531606</v>
      </c>
      <c r="D985">
        <f>(('Cleaned Data'!B979-'Descriptive Analysis'!$Q$35)/'Descriptive Analysis'!$F$45)^3</f>
        <v>3.2808456385268818</v>
      </c>
      <c r="F985">
        <f>(('Cleaned Data'!B979-'Descriptive Analysis'!$Q$35)/'Descriptive Analysis'!$F$45)^4</f>
        <v>4.8750723289859268</v>
      </c>
    </row>
    <row r="986" spans="2:6" x14ac:dyDescent="0.2">
      <c r="B986">
        <f>('Cleaned Data'!B980-'Descriptive Analysis'!$Q$35)^2</f>
        <v>555699225.42098486</v>
      </c>
      <c r="D986">
        <f>(('Cleaned Data'!B980-'Descriptive Analysis'!$Q$35)/'Descriptive Analysis'!$F$45)^3</f>
        <v>3.4348900879310085</v>
      </c>
      <c r="F986">
        <f>(('Cleaned Data'!B980-'Descriptive Analysis'!$Q$35)/'Descriptive Analysis'!$F$45)^4</f>
        <v>5.182633043222765</v>
      </c>
    </row>
    <row r="987" spans="2:6" x14ac:dyDescent="0.2">
      <c r="B987">
        <f>('Cleaned Data'!B981-'Descriptive Analysis'!$Q$35)^2</f>
        <v>530633041.2406922</v>
      </c>
      <c r="D987">
        <f>(('Cleaned Data'!B981-'Descriptive Analysis'!$Q$35)/'Descriptive Analysis'!$F$45)^3</f>
        <v>3.205122190837713</v>
      </c>
      <c r="F987">
        <f>(('Cleaned Data'!B981-'Descriptive Analysis'!$Q$35)/'Descriptive Analysis'!$F$45)^4</f>
        <v>4.7256271688384581</v>
      </c>
    </row>
    <row r="988" spans="2:6" x14ac:dyDescent="0.2">
      <c r="B988">
        <f>('Cleaned Data'!B982-'Descriptive Analysis'!$Q$35)^2</f>
        <v>607419082.58032691</v>
      </c>
      <c r="D988">
        <f>(('Cleaned Data'!B982-'Descriptive Analysis'!$Q$35)/'Descriptive Analysis'!$F$45)^3</f>
        <v>3.9254170535861865</v>
      </c>
      <c r="F988">
        <f>(('Cleaned Data'!B982-'Descriptive Analysis'!$Q$35)/'Descriptive Analysis'!$F$45)^4</f>
        <v>6.1922394209077325</v>
      </c>
    </row>
    <row r="989" spans="2:6" x14ac:dyDescent="0.2">
      <c r="B989">
        <f>('Cleaned Data'!B983-'Descriptive Analysis'!$Q$35)^2</f>
        <v>580350915.41140437</v>
      </c>
      <c r="D989">
        <f>(('Cleaned Data'!B983-'Descriptive Analysis'!$Q$35)/'Descriptive Analysis'!$F$45)^3</f>
        <v>3.6659722088255129</v>
      </c>
      <c r="F989">
        <f>(('Cleaned Data'!B983-'Descriptive Analysis'!$Q$35)/'Descriptive Analysis'!$F$45)^4</f>
        <v>5.6526516753544467</v>
      </c>
    </row>
    <row r="990" spans="2:6" x14ac:dyDescent="0.2">
      <c r="B990">
        <f>('Cleaned Data'!B984-'Descriptive Analysis'!$Q$35)^2</f>
        <v>536435327.55409634</v>
      </c>
      <c r="D990">
        <f>(('Cleaned Data'!B984-'Descriptive Analysis'!$Q$35)/'Descriptive Analysis'!$F$45)^3</f>
        <v>3.2578359711316844</v>
      </c>
      <c r="F990">
        <f>(('Cleaned Data'!B984-'Descriptive Analysis'!$Q$35)/'Descriptive Analysis'!$F$45)^4</f>
        <v>4.8295383492369455</v>
      </c>
    </row>
    <row r="991" spans="2:6" x14ac:dyDescent="0.2">
      <c r="B991">
        <f>('Cleaned Data'!B985-'Descriptive Analysis'!$Q$35)^2</f>
        <v>524010404.3115766</v>
      </c>
      <c r="D991">
        <f>(('Cleaned Data'!B985-'Descriptive Analysis'!$Q$35)/'Descriptive Analysis'!$F$45)^3</f>
        <v>3.1453068639136221</v>
      </c>
      <c r="F991">
        <f>(('Cleaned Data'!B985-'Descriptive Analysis'!$Q$35)/'Descriptive Analysis'!$F$45)^4</f>
        <v>4.6084056130214588</v>
      </c>
    </row>
    <row r="992" spans="2:6" x14ac:dyDescent="0.2">
      <c r="B992">
        <f>('Cleaned Data'!B986-'Descriptive Analysis'!$Q$35)^2</f>
        <v>594119835.28718567</v>
      </c>
      <c r="D992">
        <f>(('Cleaned Data'!B986-'Descriptive Analysis'!$Q$35)/'Descriptive Analysis'!$F$45)^3</f>
        <v>3.797206674430214</v>
      </c>
      <c r="F992">
        <f>(('Cleaned Data'!B986-'Descriptive Analysis'!$Q$35)/'Descriptive Analysis'!$F$45)^4</f>
        <v>5.9240536198987366</v>
      </c>
    </row>
    <row r="993" spans="2:6" x14ac:dyDescent="0.2">
      <c r="B993">
        <f>('Cleaned Data'!B987-'Descriptive Analysis'!$Q$35)^2</f>
        <v>634151937.13941431</v>
      </c>
      <c r="D993">
        <f>(('Cleaned Data'!B987-'Descriptive Analysis'!$Q$35)/'Descriptive Analysis'!$F$45)^3</f>
        <v>4.1873874081348639</v>
      </c>
      <c r="F993">
        <f>(('Cleaned Data'!B987-'Descriptive Analysis'!$Q$35)/'Descriptive Analysis'!$F$45)^4</f>
        <v>6.7492812129245836</v>
      </c>
    </row>
    <row r="994" spans="2:6" x14ac:dyDescent="0.2">
      <c r="B994">
        <f>('Cleaned Data'!B988-'Descriptive Analysis'!$Q$35)^2</f>
        <v>567562656.24542034</v>
      </c>
      <c r="D994">
        <f>(('Cleaned Data'!B988-'Descriptive Analysis'!$Q$35)/'Descriptive Analysis'!$F$45)^3</f>
        <v>3.5454705023240702</v>
      </c>
      <c r="F994">
        <f>(('Cleaned Data'!B988-'Descriptive Analysis'!$Q$35)/'Descriptive Analysis'!$F$45)^4</f>
        <v>5.4062795917534459</v>
      </c>
    </row>
    <row r="995" spans="2:6" x14ac:dyDescent="0.2">
      <c r="B995">
        <f>('Cleaned Data'!B989-'Descriptive Analysis'!$Q$35)^2</f>
        <v>577257015.0040803</v>
      </c>
      <c r="D995">
        <f>(('Cleaned Data'!B989-'Descriptive Analysis'!$Q$35)/'Descriptive Analysis'!$F$45)^3</f>
        <v>3.6366958968886065</v>
      </c>
      <c r="F995">
        <f>(('Cleaned Data'!B989-'Descriptive Analysis'!$Q$35)/'Descriptive Analysis'!$F$45)^4</f>
        <v>5.5925427865109461</v>
      </c>
    </row>
    <row r="996" spans="2:6" x14ac:dyDescent="0.2">
      <c r="B996">
        <f>('Cleaned Data'!B990-'Descriptive Analysis'!$Q$35)^2</f>
        <v>466174456.63654357</v>
      </c>
      <c r="D996">
        <f>(('Cleaned Data'!B990-'Descriptive Analysis'!$Q$35)/'Descriptive Analysis'!$F$45)^3</f>
        <v>2.6392216645643454</v>
      </c>
      <c r="F996">
        <f>(('Cleaned Data'!B990-'Descriptive Analysis'!$Q$35)/'Descriptive Analysis'!$F$45)^4</f>
        <v>3.6472692353214931</v>
      </c>
    </row>
    <row r="997" spans="2:6" x14ac:dyDescent="0.2">
      <c r="B997">
        <f>('Cleaned Data'!B991-'Descriptive Analysis'!$Q$35)^2</f>
        <v>438553690.68198377</v>
      </c>
      <c r="D997">
        <f>(('Cleaned Data'!B991-'Descriptive Analysis'!$Q$35)/'Descriptive Analysis'!$F$45)^3</f>
        <v>2.4081709486163336</v>
      </c>
      <c r="F997">
        <f>(('Cleaned Data'!B991-'Descriptive Analysis'!$Q$35)/'Descriptive Analysis'!$F$45)^4</f>
        <v>3.2278728368276322</v>
      </c>
    </row>
    <row r="998" spans="2:6" x14ac:dyDescent="0.2">
      <c r="B998">
        <f>('Cleaned Data'!B992-'Descriptive Analysis'!$Q$35)^2</f>
        <v>576646911.4861486</v>
      </c>
      <c r="D998">
        <f>(('Cleaned Data'!B992-'Descriptive Analysis'!$Q$35)/'Descriptive Analysis'!$F$45)^3</f>
        <v>3.6309319792227215</v>
      </c>
      <c r="F998">
        <f>(('Cleaned Data'!B992-'Descriptive Analysis'!$Q$35)/'Descriptive Analysis'!$F$45)^4</f>
        <v>5.5807275054468262</v>
      </c>
    </row>
    <row r="999" spans="2:6" x14ac:dyDescent="0.2">
      <c r="B999">
        <f>('Cleaned Data'!B993-'Descriptive Analysis'!$Q$35)^2</f>
        <v>530011265.70509541</v>
      </c>
      <c r="D999">
        <f>(('Cleaned Data'!B993-'Descriptive Analysis'!$Q$35)/'Descriptive Analysis'!$F$45)^3</f>
        <v>3.1994903817340825</v>
      </c>
      <c r="F999">
        <f>(('Cleaned Data'!B993-'Descriptive Analysis'!$Q$35)/'Descriptive Analysis'!$F$45)^4</f>
        <v>4.71455903830784</v>
      </c>
    </row>
    <row r="1000" spans="2:6" x14ac:dyDescent="0.2">
      <c r="B1000">
        <f>('Cleaned Data'!B994-'Descriptive Analysis'!$Q$35)^2</f>
        <v>477163548.84809822</v>
      </c>
      <c r="D1000">
        <f>(('Cleaned Data'!B994-'Descriptive Analysis'!$Q$35)/'Descriptive Analysis'!$F$45)^3</f>
        <v>2.733090719763132</v>
      </c>
      <c r="F1000">
        <f>(('Cleaned Data'!B994-'Descriptive Analysis'!$Q$35)/'Descriptive Analysis'!$F$45)^4</f>
        <v>3.8212495156344417</v>
      </c>
    </row>
    <row r="1001" spans="2:6" x14ac:dyDescent="0.2">
      <c r="B1001">
        <f>('Cleaned Data'!B995-'Descriptive Analysis'!$Q$35)^2</f>
        <v>442667862.69594562</v>
      </c>
      <c r="D1001">
        <f>(('Cleaned Data'!B995-'Descriptive Analysis'!$Q$35)/'Descriptive Analysis'!$F$45)^3</f>
        <v>2.4421377010146319</v>
      </c>
      <c r="F1001">
        <f>(('Cleaned Data'!B995-'Descriptive Analysis'!$Q$35)/'Descriptive Analysis'!$F$45)^4</f>
        <v>3.2887197335158014</v>
      </c>
    </row>
    <row r="1002" spans="2:6" x14ac:dyDescent="0.2">
      <c r="B1002">
        <f>('Cleaned Data'!B996-'Descriptive Analysis'!$Q$35)^2</f>
        <v>622176872.27170539</v>
      </c>
      <c r="D1002">
        <f>(('Cleaned Data'!B996-'Descriptive Analysis'!$Q$35)/'Descriptive Analysis'!$F$45)^3</f>
        <v>4.0693397682255457</v>
      </c>
      <c r="F1002">
        <f>(('Cleaned Data'!B996-'Descriptive Analysis'!$Q$35)/'Descriptive Analysis'!$F$45)^4</f>
        <v>6.4967866269730115</v>
      </c>
    </row>
    <row r="1003" spans="2:6" x14ac:dyDescent="0.2">
      <c r="B1003">
        <f>('Cleaned Data'!B997-'Descriptive Analysis'!$Q$35)^2</f>
        <v>618072977.59221089</v>
      </c>
      <c r="D1003">
        <f>(('Cleaned Data'!B997-'Descriptive Analysis'!$Q$35)/'Descriptive Analysis'!$F$45)^3</f>
        <v>4.0291440290971279</v>
      </c>
      <c r="F1003">
        <f>(('Cleaned Data'!B997-'Descriptive Analysis'!$Q$35)/'Descriptive Analysis'!$F$45)^4</f>
        <v>6.4113633423260943</v>
      </c>
    </row>
    <row r="1004" spans="2:6" x14ac:dyDescent="0.2">
      <c r="B1004">
        <f>('Cleaned Data'!B998-'Descriptive Analysis'!$Q$35)^2</f>
        <v>629863100.30338442</v>
      </c>
      <c r="D1004">
        <f>(('Cleaned Data'!B998-'Descriptive Analysis'!$Q$35)/'Descriptive Analysis'!$F$45)^3</f>
        <v>4.1449796948394599</v>
      </c>
      <c r="F1004">
        <f>(('Cleaned Data'!B998-'Descriptive Analysis'!$Q$35)/'Descriptive Analysis'!$F$45)^4</f>
        <v>6.6582977124572862</v>
      </c>
    </row>
    <row r="1005" spans="2:6" x14ac:dyDescent="0.2">
      <c r="B1005">
        <f>('Cleaned Data'!B999-'Descriptive Analysis'!$Q$35)^2</f>
        <v>750742110.13265634</v>
      </c>
      <c r="D1005">
        <f>(('Cleaned Data'!B999-'Descriptive Analysis'!$Q$35)/'Descriptive Analysis'!$F$45)^3</f>
        <v>5.3937314900605955</v>
      </c>
      <c r="F1005">
        <f>(('Cleaned Data'!B999-'Descriptive Analysis'!$Q$35)/'Descriptive Analysis'!$F$45)^4</f>
        <v>9.4591569221005329</v>
      </c>
    </row>
    <row r="1006" spans="2:6" x14ac:dyDescent="0.2">
      <c r="B1006">
        <f>('Cleaned Data'!B1000-'Descriptive Analysis'!$Q$35)^2</f>
        <v>766385780.70372951</v>
      </c>
      <c r="D1006">
        <f>(('Cleaned Data'!B1000-'Descriptive Analysis'!$Q$35)/'Descriptive Analysis'!$F$45)^3</f>
        <v>5.5631954119011668</v>
      </c>
      <c r="F1006">
        <f>(('Cleaned Data'!B1000-'Descriptive Analysis'!$Q$35)/'Descriptive Analysis'!$F$45)^4</f>
        <v>9.8574765716538977</v>
      </c>
    </row>
    <row r="1007" spans="2:6" x14ac:dyDescent="0.2">
      <c r="B1007">
        <f>('Cleaned Data'!B1001-'Descriptive Analysis'!$Q$35)^2</f>
        <v>870472653.1363014</v>
      </c>
      <c r="D1007">
        <f>(('Cleaned Data'!B1001-'Descriptive Analysis'!$Q$35)/'Descriptive Analysis'!$F$45)^3</f>
        <v>6.7341975953876823</v>
      </c>
      <c r="F1007">
        <f>(('Cleaned Data'!B1001-'Descriptive Analysis'!$Q$35)/'Descriptive Analysis'!$F$45)^4</f>
        <v>12.716896610766767</v>
      </c>
    </row>
    <row r="1008" spans="2:6" x14ac:dyDescent="0.2">
      <c r="B1008">
        <f>('Cleaned Data'!B1002-'Descriptive Analysis'!$Q$35)^2</f>
        <v>892639523.35172987</v>
      </c>
      <c r="D1008">
        <f>(('Cleaned Data'!B1002-'Descriptive Analysis'!$Q$35)/'Descriptive Analysis'!$F$45)^3</f>
        <v>6.9930611493224575</v>
      </c>
      <c r="F1008">
        <f>(('Cleaned Data'!B1002-'Descriptive Analysis'!$Q$35)/'Descriptive Analysis'!$F$45)^4</f>
        <v>13.372823145515339</v>
      </c>
    </row>
    <row r="1009" spans="2:6" x14ac:dyDescent="0.2">
      <c r="B1009">
        <f>('Cleaned Data'!B1003-'Descriptive Analysis'!$Q$35)^2</f>
        <v>804889443.02383602</v>
      </c>
      <c r="D1009">
        <f>(('Cleaned Data'!B1003-'Descriptive Analysis'!$Q$35)/'Descriptive Analysis'!$F$45)^3</f>
        <v>5.9876651394372793</v>
      </c>
      <c r="F1009">
        <f>(('Cleaned Data'!B1003-'Descriptive Analysis'!$Q$35)/'Descriptive Analysis'!$F$45)^4</f>
        <v>10.872848562553139</v>
      </c>
    </row>
    <row r="1010" spans="2:6" x14ac:dyDescent="0.2">
      <c r="B1010">
        <f>('Cleaned Data'!B1004-'Descriptive Analysis'!$Q$35)^2</f>
        <v>615792837.85118163</v>
      </c>
      <c r="D1010">
        <f>(('Cleaned Data'!B1004-'Descriptive Analysis'!$Q$35)/'Descriptive Analysis'!$F$45)^3</f>
        <v>4.006868666244209</v>
      </c>
      <c r="F1010">
        <f>(('Cleaned Data'!B1004-'Descriptive Analysis'!$Q$35)/'Descriptive Analysis'!$F$45)^4</f>
        <v>6.3641461376107884</v>
      </c>
    </row>
    <row r="1011" spans="2:6" x14ac:dyDescent="0.2">
      <c r="B1011">
        <f>('Cleaned Data'!B1005-'Descriptive Analysis'!$Q$35)^2</f>
        <v>710876830.35494709</v>
      </c>
      <c r="D1011">
        <f>(('Cleaned Data'!B1005-'Descriptive Analysis'!$Q$35)/'Descriptive Analysis'!$F$45)^3</f>
        <v>4.9698662013392001</v>
      </c>
      <c r="F1011">
        <f>(('Cleaned Data'!B1005-'Descriptive Analysis'!$Q$35)/'Descriptive Analysis'!$F$45)^4</f>
        <v>8.4812447420298156</v>
      </c>
    </row>
    <row r="1012" spans="2:6" x14ac:dyDescent="0.2">
      <c r="B1012">
        <f>('Cleaned Data'!B1006-'Descriptive Analysis'!$Q$35)^2</f>
        <v>675847832.67650378</v>
      </c>
      <c r="D1012">
        <f>(('Cleaned Data'!B1006-'Descriptive Analysis'!$Q$35)/'Descriptive Analysis'!$F$45)^3</f>
        <v>4.6070884026351395</v>
      </c>
      <c r="F1012">
        <f>(('Cleaned Data'!B1006-'Descriptive Analysis'!$Q$35)/'Descriptive Analysis'!$F$45)^4</f>
        <v>7.6659984597962243</v>
      </c>
    </row>
    <row r="1013" spans="2:6" x14ac:dyDescent="0.2">
      <c r="B1013">
        <f>('Cleaned Data'!B1007-'Descriptive Analysis'!$Q$35)^2</f>
        <v>711815652.14357686</v>
      </c>
      <c r="D1013">
        <f>(('Cleaned Data'!B1007-'Descriptive Analysis'!$Q$35)/'Descriptive Analysis'!$F$45)^3</f>
        <v>4.9797146559947558</v>
      </c>
      <c r="F1013">
        <f>(('Cleaned Data'!B1007-'Descriptive Analysis'!$Q$35)/'Descriptive Analysis'!$F$45)^4</f>
        <v>8.5036611010614287</v>
      </c>
    </row>
    <row r="1014" spans="2:6" x14ac:dyDescent="0.2">
      <c r="B1014">
        <f>('Cleaned Data'!B1008-'Descriptive Analysis'!$Q$35)^2</f>
        <v>516678973.48562086</v>
      </c>
      <c r="D1014">
        <f>(('Cleaned Data'!B1008-'Descriptive Analysis'!$Q$35)/'Descriptive Analysis'!$F$45)^3</f>
        <v>3.0795292942997388</v>
      </c>
      <c r="F1014">
        <f>(('Cleaned Data'!B1008-'Descriptive Analysis'!$Q$35)/'Descriptive Analysis'!$F$45)^4</f>
        <v>4.4803552718743704</v>
      </c>
    </row>
    <row r="1015" spans="2:6" x14ac:dyDescent="0.2">
      <c r="B1015">
        <f>('Cleaned Data'!B1009-'Descriptive Analysis'!$Q$35)^2</f>
        <v>525586507.29117149</v>
      </c>
      <c r="D1015">
        <f>(('Cleaned Data'!B1009-'Descriptive Analysis'!$Q$35)/'Descriptive Analysis'!$F$45)^3</f>
        <v>3.159508070335292</v>
      </c>
      <c r="F1015">
        <f>(('Cleaned Data'!B1009-'Descriptive Analysis'!$Q$35)/'Descriptive Analysis'!$F$45)^4</f>
        <v>4.6361693557264543</v>
      </c>
    </row>
    <row r="1016" spans="2:6" x14ac:dyDescent="0.2">
      <c r="B1016">
        <f>('Cleaned Data'!B1010-'Descriptive Analysis'!$Q$35)^2</f>
        <v>633180270.01074648</v>
      </c>
      <c r="D1016">
        <f>(('Cleaned Data'!B1010-'Descriptive Analysis'!$Q$35)/'Descriptive Analysis'!$F$45)^3</f>
        <v>4.1777670297248362</v>
      </c>
      <c r="F1016">
        <f>(('Cleaned Data'!B1010-'Descriptive Analysis'!$Q$35)/'Descriptive Analysis'!$F$45)^4</f>
        <v>6.7286141453457864</v>
      </c>
    </row>
    <row r="1017" spans="2:6" x14ac:dyDescent="0.2">
      <c r="B1017">
        <f>('Cleaned Data'!B1011-'Descriptive Analysis'!$Q$35)^2</f>
        <v>618401187.32294703</v>
      </c>
      <c r="D1017">
        <f>(('Cleaned Data'!B1011-'Descriptive Analysis'!$Q$35)/'Descriptive Analysis'!$F$45)^3</f>
        <v>4.0323537952543926</v>
      </c>
      <c r="F1017">
        <f>(('Cleaned Data'!B1011-'Descriptive Analysis'!$Q$35)/'Descriptive Analysis'!$F$45)^4</f>
        <v>6.4181742873724357</v>
      </c>
    </row>
    <row r="1018" spans="2:6" x14ac:dyDescent="0.2">
      <c r="B1018">
        <f>('Cleaned Data'!B1012-'Descriptive Analysis'!$Q$35)^2</f>
        <v>686386214.58220696</v>
      </c>
      <c r="D1018">
        <f>(('Cleaned Data'!B1012-'Descriptive Analysis'!$Q$35)/'Descriptive Analysis'!$F$45)^3</f>
        <v>4.7152637091219809</v>
      </c>
      <c r="F1018">
        <f>(('Cleaned Data'!B1012-'Descriptive Analysis'!$Q$35)/'Descriptive Analysis'!$F$45)^4</f>
        <v>7.9069315997823679</v>
      </c>
    </row>
    <row r="1019" spans="2:6" x14ac:dyDescent="0.2">
      <c r="B1019">
        <f>('Cleaned Data'!B1013-'Descriptive Analysis'!$Q$35)^2</f>
        <v>814244714.9639926</v>
      </c>
      <c r="D1019">
        <f>(('Cleaned Data'!B1013-'Descriptive Analysis'!$Q$35)/'Descriptive Analysis'!$F$45)^3</f>
        <v>6.0923603098958896</v>
      </c>
      <c r="F1019">
        <f>(('Cleaned Data'!B1013-'Descriptive Analysis'!$Q$35)/'Descriptive Analysis'!$F$45)^4</f>
        <v>11.127068804613783</v>
      </c>
    </row>
    <row r="1020" spans="2:6" x14ac:dyDescent="0.2">
      <c r="B1020">
        <f>('Cleaned Data'!B1014-'Descriptive Analysis'!$Q$35)^2</f>
        <v>723796888.55094326</v>
      </c>
      <c r="D1020">
        <f>(('Cleaned Data'!B1014-'Descriptive Analysis'!$Q$35)/'Descriptive Analysis'!$F$45)^3</f>
        <v>5.1059696069896532</v>
      </c>
      <c r="F1020">
        <f>(('Cleaned Data'!B1014-'Descriptive Analysis'!$Q$35)/'Descriptive Analysis'!$F$45)^4</f>
        <v>8.7923364887592026</v>
      </c>
    </row>
    <row r="1021" spans="2:6" x14ac:dyDescent="0.2">
      <c r="B1021">
        <f>('Cleaned Data'!B1015-'Descriptive Analysis'!$Q$35)^2</f>
        <v>677835468.33500719</v>
      </c>
      <c r="D1021">
        <f>(('Cleaned Data'!B1015-'Descriptive Analysis'!$Q$35)/'Descriptive Analysis'!$F$45)^3</f>
        <v>4.6274271730977787</v>
      </c>
      <c r="F1021">
        <f>(('Cleaned Data'!B1015-'Descriptive Analysis'!$Q$35)/'Descriptive Analysis'!$F$45)^4</f>
        <v>7.7111554229737065</v>
      </c>
    </row>
    <row r="1022" spans="2:6" x14ac:dyDescent="0.2">
      <c r="B1022">
        <f>('Cleaned Data'!B1016-'Descriptive Analysis'!$Q$35)^2</f>
        <v>710023893.60164714</v>
      </c>
      <c r="D1022">
        <f>(('Cleaned Data'!B1016-'Descriptive Analysis'!$Q$35)/'Descriptive Analysis'!$F$45)^3</f>
        <v>4.9609243363400841</v>
      </c>
      <c r="F1022">
        <f>(('Cleaned Data'!B1016-'Descriptive Analysis'!$Q$35)/'Descriptive Analysis'!$F$45)^4</f>
        <v>8.4609047189662761</v>
      </c>
    </row>
    <row r="1023" spans="2:6" x14ac:dyDescent="0.2">
      <c r="B1023">
        <f>('Cleaned Data'!B1017-'Descriptive Analysis'!$Q$35)^2</f>
        <v>625023677.25533628</v>
      </c>
      <c r="D1023">
        <f>(('Cleaned Data'!B1017-'Descriptive Analysis'!$Q$35)/'Descriptive Analysis'!$F$45)^3</f>
        <v>4.0973009284902959</v>
      </c>
      <c r="F1023">
        <f>(('Cleaned Data'!B1017-'Descriptive Analysis'!$Q$35)/'Descriptive Analysis'!$F$45)^4</f>
        <v>6.5563754610132827</v>
      </c>
    </row>
    <row r="1024" spans="2:6" x14ac:dyDescent="0.2">
      <c r="B1024">
        <f>('Cleaned Data'!B1018-'Descriptive Analysis'!$Q$35)^2</f>
        <v>572753716.82315147</v>
      </c>
      <c r="D1024">
        <f>(('Cleaned Data'!B1018-'Descriptive Analysis'!$Q$35)/'Descriptive Analysis'!$F$45)^3</f>
        <v>3.5942231067088248</v>
      </c>
      <c r="F1024">
        <f>(('Cleaned Data'!B1018-'Descriptive Analysis'!$Q$35)/'Descriptive Analysis'!$F$45)^4</f>
        <v>5.505626037418109</v>
      </c>
    </row>
    <row r="1025" spans="2:6" x14ac:dyDescent="0.2">
      <c r="B1025">
        <f>('Cleaned Data'!B1019-'Descriptive Analysis'!$Q$35)^2</f>
        <v>625508780.53202426</v>
      </c>
      <c r="D1025">
        <f>(('Cleaned Data'!B1019-'Descriptive Analysis'!$Q$35)/'Descriptive Analysis'!$F$45)^3</f>
        <v>4.1020719470766949</v>
      </c>
      <c r="F1025">
        <f>(('Cleaned Data'!B1019-'Descriptive Analysis'!$Q$35)/'Descriptive Analysis'!$F$45)^4</f>
        <v>6.5665566864375222</v>
      </c>
    </row>
    <row r="1026" spans="2:6" x14ac:dyDescent="0.2">
      <c r="B1026">
        <f>('Cleaned Data'!B1020-'Descriptive Analysis'!$Q$35)^2</f>
        <v>770893755.71143484</v>
      </c>
      <c r="D1026">
        <f>(('Cleaned Data'!B1020-'Descriptive Analysis'!$Q$35)/'Descriptive Analysis'!$F$45)^3</f>
        <v>5.6123526173858043</v>
      </c>
      <c r="F1026">
        <f>(('Cleaned Data'!B1020-'Descriptive Analysis'!$Q$35)/'Descriptive Analysis'!$F$45)^4</f>
        <v>9.9737834026071006</v>
      </c>
    </row>
    <row r="1027" spans="2:6" x14ac:dyDescent="0.2">
      <c r="B1027">
        <f>('Cleaned Data'!B1021-'Descriptive Analysis'!$Q$35)^2</f>
        <v>817781176.29832125</v>
      </c>
      <c r="D1027">
        <f>(('Cleaned Data'!B1021-'Descriptive Analysis'!$Q$35)/'Descriptive Analysis'!$F$45)^3</f>
        <v>6.1320942625675867</v>
      </c>
      <c r="F1027">
        <f>(('Cleaned Data'!B1021-'Descriptive Analysis'!$Q$35)/'Descriptive Analysis'!$F$45)^4</f>
        <v>11.223933794009202</v>
      </c>
    </row>
    <row r="1028" spans="2:6" x14ac:dyDescent="0.2">
      <c r="B1028">
        <f>('Cleaned Data'!B1022-'Descriptive Analysis'!$Q$35)^2</f>
        <v>768729608.77526629</v>
      </c>
      <c r="D1028">
        <f>(('Cleaned Data'!B1022-'Descriptive Analysis'!$Q$35)/'Descriptive Analysis'!$F$45)^3</f>
        <v>5.5887356911159349</v>
      </c>
      <c r="F1028">
        <f>(('Cleaned Data'!B1022-'Descriptive Analysis'!$Q$35)/'Descriptive Analysis'!$F$45)^4</f>
        <v>9.9178627650708773</v>
      </c>
    </row>
    <row r="1029" spans="2:6" x14ac:dyDescent="0.2">
      <c r="B1029">
        <f>('Cleaned Data'!B1023-'Descriptive Analysis'!$Q$35)^2</f>
        <v>789512975.96361315</v>
      </c>
      <c r="D1029">
        <f>(('Cleaned Data'!B1023-'Descriptive Analysis'!$Q$35)/'Descriptive Analysis'!$F$45)^3</f>
        <v>5.8169062701836936</v>
      </c>
      <c r="F1029">
        <f>(('Cleaned Data'!B1023-'Descriptive Analysis'!$Q$35)/'Descriptive Analysis'!$F$45)^4</f>
        <v>10.461390682998335</v>
      </c>
    </row>
    <row r="1030" spans="2:6" x14ac:dyDescent="0.2">
      <c r="B1030">
        <f>('Cleaned Data'!B1024-'Descriptive Analysis'!$Q$35)^2</f>
        <v>577314679.26057768</v>
      </c>
      <c r="D1030">
        <f>(('Cleaned Data'!B1024-'Descriptive Analysis'!$Q$35)/'Descriptive Analysis'!$F$45)^3</f>
        <v>3.6372408342299476</v>
      </c>
      <c r="F1030">
        <f>(('Cleaned Data'!B1024-'Descriptive Analysis'!$Q$35)/'Descriptive Analysis'!$F$45)^4</f>
        <v>5.5936601602999501</v>
      </c>
    </row>
    <row r="1031" spans="2:6" x14ac:dyDescent="0.2">
      <c r="B1031">
        <f>('Cleaned Data'!B1025-'Descriptive Analysis'!$Q$35)^2</f>
        <v>718024197.98970962</v>
      </c>
      <c r="D1031">
        <f>(('Cleaned Data'!B1025-'Descriptive Analysis'!$Q$35)/'Descriptive Analysis'!$F$45)^3</f>
        <v>5.045007061399823</v>
      </c>
      <c r="F1031">
        <f>(('Cleaned Data'!B1025-'Descriptive Analysis'!$Q$35)/'Descriptive Analysis'!$F$45)^4</f>
        <v>8.6526480292963548</v>
      </c>
    </row>
    <row r="1032" spans="2:6" x14ac:dyDescent="0.2">
      <c r="B1032">
        <f>('Cleaned Data'!B1026-'Descriptive Analysis'!$Q$35)^2</f>
        <v>709959943.98514986</v>
      </c>
      <c r="D1032">
        <f>(('Cleaned Data'!B1026-'Descriptive Analysis'!$Q$35)/'Descriptive Analysis'!$F$45)^3</f>
        <v>4.9602541291791908</v>
      </c>
      <c r="F1032">
        <f>(('Cleaned Data'!B1026-'Descriptive Analysis'!$Q$35)/'Descriptive Analysis'!$F$45)^4</f>
        <v>8.4593806935058211</v>
      </c>
    </row>
    <row r="1033" spans="2:6" x14ac:dyDescent="0.2">
      <c r="B1033">
        <f>('Cleaned Data'!B1027-'Descriptive Analysis'!$Q$35)^2</f>
        <v>903896621.01358712</v>
      </c>
      <c r="D1033">
        <f>(('Cleaned Data'!B1027-'Descriptive Analysis'!$Q$35)/'Descriptive Analysis'!$F$45)^3</f>
        <v>7.1257618212110607</v>
      </c>
      <c r="F1033">
        <f>(('Cleaned Data'!B1027-'Descriptive Analysis'!$Q$35)/'Descriptive Analysis'!$F$45)^4</f>
        <v>13.712239894865878</v>
      </c>
    </row>
    <row r="1034" spans="2:6" x14ac:dyDescent="0.2">
      <c r="B1034">
        <f>('Cleaned Data'!B1028-'Descriptive Analysis'!$Q$35)^2</f>
        <v>679549671.74398017</v>
      </c>
      <c r="D1034">
        <f>(('Cleaned Data'!B1028-'Descriptive Analysis'!$Q$35)/'Descriptive Analysis'!$F$45)^3</f>
        <v>4.6449919763548282</v>
      </c>
      <c r="F1034">
        <f>(('Cleaned Data'!B1028-'Descriptive Analysis'!$Q$35)/'Descriptive Analysis'!$F$45)^4</f>
        <v>7.750206797227162</v>
      </c>
    </row>
    <row r="1035" spans="2:6" x14ac:dyDescent="0.2">
      <c r="B1035">
        <f>('Cleaned Data'!B1029-'Descriptive Analysis'!$Q$35)^2</f>
        <v>1039738318.6354072</v>
      </c>
      <c r="D1035">
        <f>(('Cleaned Data'!B1029-'Descriptive Analysis'!$Q$35)/'Descriptive Analysis'!$F$45)^3</f>
        <v>8.7910192757078622</v>
      </c>
      <c r="F1035">
        <f>(('Cleaned Data'!B1029-'Descriptive Analysis'!$Q$35)/'Descriptive Analysis'!$F$45)^4</f>
        <v>18.143412576256075</v>
      </c>
    </row>
    <row r="1036" spans="2:6" x14ac:dyDescent="0.2">
      <c r="B1036">
        <f>('Cleaned Data'!B1030-'Descriptive Analysis'!$Q$35)^2</f>
        <v>1081684580.5557282</v>
      </c>
      <c r="D1036">
        <f>(('Cleaned Data'!B1030-'Descriptive Analysis'!$Q$35)/'Descriptive Analysis'!$F$45)^3</f>
        <v>9.3283346090089712</v>
      </c>
      <c r="F1036">
        <f>(('Cleaned Data'!B1030-'Descriptive Analysis'!$Q$35)/'Descriptive Analysis'!$F$45)^4</f>
        <v>19.636865005303402</v>
      </c>
    </row>
    <row r="1037" spans="2:6" x14ac:dyDescent="0.2">
      <c r="B1037">
        <f>('Cleaned Data'!B1031-'Descriptive Analysis'!$Q$35)^2</f>
        <v>1279784337.6898246</v>
      </c>
      <c r="D1037">
        <f>(('Cleaned Data'!B1031-'Descriptive Analysis'!$Q$35)/'Descriptive Analysis'!$F$45)^3</f>
        <v>12.00489439245651</v>
      </c>
      <c r="F1037">
        <f>(('Cleaned Data'!B1031-'Descriptive Analysis'!$Q$35)/'Descriptive Analysis'!$F$45)^4</f>
        <v>27.488083318816763</v>
      </c>
    </row>
    <row r="1038" spans="2:6" x14ac:dyDescent="0.2">
      <c r="B1038">
        <f>('Cleaned Data'!B1032-'Descriptive Analysis'!$Q$35)^2</f>
        <v>1300069284.1855681</v>
      </c>
      <c r="D1038">
        <f>(('Cleaned Data'!B1032-'Descriptive Analysis'!$Q$35)/'Descriptive Analysis'!$F$45)^3</f>
        <v>12.291443921646017</v>
      </c>
      <c r="F1038">
        <f>(('Cleaned Data'!B1032-'Descriptive Analysis'!$Q$35)/'Descriptive Analysis'!$F$45)^4</f>
        <v>28.366377101796107</v>
      </c>
    </row>
    <row r="1039" spans="2:6" x14ac:dyDescent="0.2">
      <c r="B1039">
        <f>('Cleaned Data'!B1033-'Descriptive Analysis'!$Q$35)^2</f>
        <v>1535658082.4969425</v>
      </c>
      <c r="D1039">
        <f>(('Cleaned Data'!B1033-'Descriptive Analysis'!$Q$35)/'Descriptive Analysis'!$F$45)^3</f>
        <v>15.779562300845688</v>
      </c>
      <c r="F1039">
        <f>(('Cleaned Data'!B1033-'Descriptive Analysis'!$Q$35)/'Descriptive Analysis'!$F$45)^4</f>
        <v>39.578555214580078</v>
      </c>
    </row>
    <row r="1040" spans="2:6" x14ac:dyDescent="0.2">
      <c r="B1040">
        <f>('Cleaned Data'!B1034-'Descriptive Analysis'!$Q$35)^2</f>
        <v>1525080068.6915579</v>
      </c>
      <c r="D1040">
        <f>(('Cleaned Data'!B1034-'Descriptive Analysis'!$Q$35)/'Descriptive Analysis'!$F$45)^3</f>
        <v>15.616802773259266</v>
      </c>
      <c r="F1040">
        <f>(('Cleaned Data'!B1034-'Descriptive Analysis'!$Q$35)/'Descriptive Analysis'!$F$45)^4</f>
        <v>39.03517830028153</v>
      </c>
    </row>
    <row r="1041" spans="2:6" x14ac:dyDescent="0.2">
      <c r="B1041">
        <f>('Cleaned Data'!B1035-'Descriptive Analysis'!$Q$35)^2</f>
        <v>1500158027.9667273</v>
      </c>
      <c r="D1041">
        <f>(('Cleaned Data'!B1035-'Descriptive Analysis'!$Q$35)/'Descriptive Analysis'!$F$45)^3</f>
        <v>15.235568820075741</v>
      </c>
      <c r="F1041">
        <f>(('Cleaned Data'!B1035-'Descriptive Analysis'!$Q$35)/'Descriptive Analysis'!$F$45)^4</f>
        <v>37.769818482793717</v>
      </c>
    </row>
    <row r="1042" spans="2:6" x14ac:dyDescent="0.2">
      <c r="B1042">
        <f>('Cleaned Data'!B1036-'Descriptive Analysis'!$Q$35)^2</f>
        <v>2119992247.0012414</v>
      </c>
      <c r="D1042">
        <f>(('Cleaned Data'!B1036-'Descriptive Analysis'!$Q$35)/'Descriptive Analysis'!$F$45)^3</f>
        <v>25.594966568621402</v>
      </c>
      <c r="F1042">
        <f>(('Cleaned Data'!B1036-'Descriptive Analysis'!$Q$35)/'Descriptive Analysis'!$F$45)^4</f>
        <v>75.429186199292431</v>
      </c>
    </row>
    <row r="1043" spans="2:6" x14ac:dyDescent="0.2">
      <c r="B1043">
        <f>('Cleaned Data'!B1037-'Descriptive Analysis'!$Q$35)^2</f>
        <v>2042730259.8128445</v>
      </c>
      <c r="D1043">
        <f>(('Cleaned Data'!B1037-'Descriptive Analysis'!$Q$35)/'Descriptive Analysis'!$F$45)^3</f>
        <v>24.208600918806617</v>
      </c>
      <c r="F1043">
        <f>(('Cleaned Data'!B1037-'Descriptive Analysis'!$Q$35)/'Descriptive Analysis'!$F$45)^4</f>
        <v>70.031418228024805</v>
      </c>
    </row>
    <row r="1044" spans="2:6" x14ac:dyDescent="0.2">
      <c r="B1044">
        <f>('Cleaned Data'!B1038-'Descriptive Analysis'!$Q$35)^2</f>
        <v>2264424877.8087687</v>
      </c>
      <c r="D1044">
        <f>(('Cleaned Data'!B1038-'Descriptive Analysis'!$Q$35)/'Descriptive Analysis'!$F$45)^3</f>
        <v>28.254656638018879</v>
      </c>
      <c r="F1044">
        <f>(('Cleaned Data'!B1038-'Descriptive Analysis'!$Q$35)/'Descriptive Analysis'!$F$45)^4</f>
        <v>86.057100996620278</v>
      </c>
    </row>
    <row r="1045" spans="2:6" x14ac:dyDescent="0.2">
      <c r="B1045">
        <f>('Cleaned Data'!B1039-'Descriptive Analysis'!$Q$35)^2</f>
        <v>2322061518.8022609</v>
      </c>
      <c r="D1045">
        <f>(('Cleaned Data'!B1039-'Descriptive Analysis'!$Q$35)/'Descriptive Analysis'!$F$45)^3</f>
        <v>29.340245249315689</v>
      </c>
      <c r="F1045">
        <f>(('Cleaned Data'!B1039-'Descriptive Analysis'!$Q$35)/'Descriptive Analysis'!$F$45)^4</f>
        <v>90.493694604760947</v>
      </c>
    </row>
    <row r="1046" spans="2:6" x14ac:dyDescent="0.2">
      <c r="B1046">
        <f>('Cleaned Data'!B1040-'Descriptive Analysis'!$Q$35)^2</f>
        <v>2179477417.5038595</v>
      </c>
      <c r="D1046">
        <f>(('Cleaned Data'!B1040-'Descriptive Analysis'!$Q$35)/'Descriptive Analysis'!$F$45)^3</f>
        <v>26.679747669061125</v>
      </c>
      <c r="F1046">
        <f>(('Cleaned Data'!B1040-'Descriptive Analysis'!$Q$35)/'Descriptive Analysis'!$F$45)^4</f>
        <v>79.721529768441769</v>
      </c>
    </row>
    <row r="1047" spans="2:6" x14ac:dyDescent="0.2">
      <c r="B1047">
        <f>('Cleaned Data'!B1041-'Descriptive Analysis'!$Q$35)^2</f>
        <v>2093343738.4135568</v>
      </c>
      <c r="D1047">
        <f>(('Cleaned Data'!B1041-'Descriptive Analysis'!$Q$35)/'Descriptive Analysis'!$F$45)^3</f>
        <v>25.11388950715962</v>
      </c>
      <c r="F1047">
        <f>(('Cleaned Data'!B1041-'Descriptive Analysis'!$Q$35)/'Descriptive Analysis'!$F$45)^4</f>
        <v>73.544800161582145</v>
      </c>
    </row>
    <row r="1048" spans="2:6" x14ac:dyDescent="0.2">
      <c r="B1048">
        <f>('Cleaned Data'!B1042-'Descriptive Analysis'!$Q$35)^2</f>
        <v>2189208044.9850173</v>
      </c>
      <c r="D1048">
        <f>(('Cleaned Data'!B1042-'Descriptive Analysis'!$Q$35)/'Descriptive Analysis'!$F$45)^3</f>
        <v>26.858620987679622</v>
      </c>
      <c r="F1048">
        <f>(('Cleaned Data'!B1042-'Descriptive Analysis'!$Q$35)/'Descriptive Analysis'!$F$45)^4</f>
        <v>80.434978057739286</v>
      </c>
    </row>
    <row r="1049" spans="2:6" x14ac:dyDescent="0.2">
      <c r="B1049">
        <f>('Cleaned Data'!B1043-'Descriptive Analysis'!$Q$35)^2</f>
        <v>1856676876.4138312</v>
      </c>
      <c r="D1049">
        <f>(('Cleaned Data'!B1043-'Descriptive Analysis'!$Q$35)/'Descriptive Analysis'!$F$45)^3</f>
        <v>20.977689383793422</v>
      </c>
      <c r="F1049">
        <f>(('Cleaned Data'!B1043-'Descriptive Analysis'!$Q$35)/'Descriptive Analysis'!$F$45)^4</f>
        <v>57.85535117503693</v>
      </c>
    </row>
    <row r="1050" spans="2:6" x14ac:dyDescent="0.2">
      <c r="B1050">
        <f>('Cleaned Data'!B1044-'Descriptive Analysis'!$Q$35)^2</f>
        <v>2163875344.6024594</v>
      </c>
      <c r="D1050">
        <f>(('Cleaned Data'!B1044-'Descriptive Analysis'!$Q$35)/'Descriptive Analysis'!$F$45)^3</f>
        <v>26.393775321847386</v>
      </c>
      <c r="F1050">
        <f>(('Cleaned Data'!B1044-'Descriptive Analysis'!$Q$35)/'Descriptive Analysis'!$F$45)^4</f>
        <v>78.584221272763557</v>
      </c>
    </row>
    <row r="1051" spans="2:6" x14ac:dyDescent="0.2">
      <c r="B1051">
        <f>('Cleaned Data'!B1045-'Descriptive Analysis'!$Q$35)^2</f>
        <v>2111537920.5544755</v>
      </c>
      <c r="D1051">
        <f>(('Cleaned Data'!B1045-'Descriptive Analysis'!$Q$35)/'Descriptive Analysis'!$F$45)^3</f>
        <v>25.442013892307848</v>
      </c>
      <c r="F1051">
        <f>(('Cleaned Data'!B1045-'Descriptive Analysis'!$Q$35)/'Descriptive Analysis'!$F$45)^4</f>
        <v>74.828777008730682</v>
      </c>
    </row>
    <row r="1052" spans="2:6" x14ac:dyDescent="0.2">
      <c r="B1052">
        <f>('Cleaned Data'!B1046-'Descriptive Analysis'!$Q$35)^2</f>
        <v>2223572667.667336</v>
      </c>
      <c r="D1052">
        <f>(('Cleaned Data'!B1046-'Descriptive Analysis'!$Q$35)/'Descriptive Analysis'!$F$45)^3</f>
        <v>27.493507461141707</v>
      </c>
      <c r="F1052">
        <f>(('Cleaned Data'!B1046-'Descriptive Analysis'!$Q$35)/'Descriptive Analysis'!$F$45)^4</f>
        <v>82.980019173658079</v>
      </c>
    </row>
    <row r="1053" spans="2:6" x14ac:dyDescent="0.2">
      <c r="B1053">
        <f>('Cleaned Data'!B1047-'Descriptive Analysis'!$Q$35)^2</f>
        <v>2215394133.2206845</v>
      </c>
      <c r="D1053">
        <f>(('Cleaned Data'!B1047-'Descriptive Analysis'!$Q$35)/'Descriptive Analysis'!$F$45)^3</f>
        <v>27.341961002185371</v>
      </c>
      <c r="F1053">
        <f>(('Cleaned Data'!B1047-'Descriptive Analysis'!$Q$35)/'Descriptive Analysis'!$F$45)^4</f>
        <v>82.37072326634167</v>
      </c>
    </row>
    <row r="1054" spans="2:6" x14ac:dyDescent="0.2">
      <c r="B1054">
        <f>('Cleaned Data'!B1048-'Descriptive Analysis'!$Q$35)^2</f>
        <v>1841137101.5862508</v>
      </c>
      <c r="D1054">
        <f>(('Cleaned Data'!B1048-'Descriptive Analysis'!$Q$35)/'Descriptive Analysis'!$F$45)^3</f>
        <v>20.714876682145679</v>
      </c>
      <c r="F1054">
        <f>(('Cleaned Data'!B1048-'Descriptive Analysis'!$Q$35)/'Descriptive Analysis'!$F$45)^4</f>
        <v>56.890943499594897</v>
      </c>
    </row>
    <row r="1055" spans="2:6" x14ac:dyDescent="0.2">
      <c r="B1055">
        <f>('Cleaned Data'!B1049-'Descriptive Analysis'!$Q$35)^2</f>
        <v>1952674220.3784914</v>
      </c>
      <c r="D1055">
        <f>(('Cleaned Data'!B1049-'Descriptive Analysis'!$Q$35)/'Descriptive Analysis'!$F$45)^3</f>
        <v>22.625482346569246</v>
      </c>
      <c r="F1055">
        <f>(('Cleaned Data'!B1049-'Descriptive Analysis'!$Q$35)/'Descriptive Analysis'!$F$45)^4</f>
        <v>63.992704076640806</v>
      </c>
    </row>
    <row r="1056" spans="2:6" x14ac:dyDescent="0.2">
      <c r="B1056">
        <f>('Cleaned Data'!B1050-'Descriptive Analysis'!$Q$35)^2</f>
        <v>1969954860.884042</v>
      </c>
      <c r="D1056">
        <f>(('Cleaned Data'!B1050-'Descriptive Analysis'!$Q$35)/'Descriptive Analysis'!$F$45)^3</f>
        <v>22.92648999093835</v>
      </c>
      <c r="F1056">
        <f>(('Cleaned Data'!B1050-'Descriptive Analysis'!$Q$35)/'Descriptive Analysis'!$F$45)^4</f>
        <v>65.13035220349208</v>
      </c>
    </row>
    <row r="1057" spans="2:6" x14ac:dyDescent="0.2">
      <c r="B1057">
        <f>('Cleaned Data'!B1051-'Descriptive Analysis'!$Q$35)^2</f>
        <v>1880798476.2494981</v>
      </c>
      <c r="D1057">
        <f>(('Cleaned Data'!B1051-'Descriptive Analysis'!$Q$35)/'Descriptive Analysis'!$F$45)^3</f>
        <v>21.387821654214669</v>
      </c>
      <c r="F1057">
        <f>(('Cleaned Data'!B1051-'Descriptive Analysis'!$Q$35)/'Descriptive Analysis'!$F$45)^4</f>
        <v>59.36840829174691</v>
      </c>
    </row>
    <row r="1058" spans="2:6" x14ac:dyDescent="0.2">
      <c r="B1058">
        <f>('Cleaned Data'!B1052-'Descriptive Analysis'!$Q$35)^2</f>
        <v>1467753680.3043563</v>
      </c>
      <c r="D1058">
        <f>(('Cleaned Data'!B1052-'Descriptive Analysis'!$Q$35)/'Descriptive Analysis'!$F$45)^3</f>
        <v>14.744597602314872</v>
      </c>
      <c r="F1058">
        <f>(('Cleaned Data'!B1052-'Descriptive Analysis'!$Q$35)/'Descriptive Analysis'!$F$45)^4</f>
        <v>36.155738182949648</v>
      </c>
    </row>
    <row r="1059" spans="2:6" x14ac:dyDescent="0.2">
      <c r="B1059">
        <f>('Cleaned Data'!B1053-'Descriptive Analysis'!$Q$35)^2</f>
        <v>1555243332.6248801</v>
      </c>
      <c r="D1059">
        <f>(('Cleaned Data'!B1053-'Descriptive Analysis'!$Q$35)/'Descriptive Analysis'!$F$45)^3</f>
        <v>16.082393343172562</v>
      </c>
      <c r="F1059">
        <f>(('Cleaned Data'!B1053-'Descriptive Analysis'!$Q$35)/'Descriptive Analysis'!$F$45)^4</f>
        <v>40.594535200141621</v>
      </c>
    </row>
    <row r="1060" spans="2:6" x14ac:dyDescent="0.2">
      <c r="B1060">
        <f>('Cleaned Data'!B1054-'Descriptive Analysis'!$Q$35)^2</f>
        <v>1639543232.9414678</v>
      </c>
      <c r="D1060">
        <f>(('Cleaned Data'!B1054-'Descriptive Analysis'!$Q$35)/'Descriptive Analysis'!$F$45)^3</f>
        <v>17.407542619154505</v>
      </c>
      <c r="F1060">
        <f>(('Cleaned Data'!B1054-'Descriptive Analysis'!$Q$35)/'Descriptive Analysis'!$F$45)^4</f>
        <v>45.114549277421531</v>
      </c>
    </row>
    <row r="1061" spans="2:6" x14ac:dyDescent="0.2">
      <c r="B1061">
        <f>('Cleaned Data'!B1055-'Descriptive Analysis'!$Q$35)^2</f>
        <v>1687334186.0863686</v>
      </c>
      <c r="D1061">
        <f>(('Cleaned Data'!B1055-'Descriptive Analysis'!$Q$35)/'Descriptive Analysis'!$F$45)^3</f>
        <v>18.17417962040512</v>
      </c>
      <c r="F1061">
        <f>(('Cleaned Data'!B1055-'Descriptive Analysis'!$Q$35)/'Descriptive Analysis'!$F$45)^4</f>
        <v>47.78296424676698</v>
      </c>
    </row>
    <row r="1062" spans="2:6" x14ac:dyDescent="0.2">
      <c r="B1062">
        <f>('Cleaned Data'!B1056-'Descriptive Analysis'!$Q$35)^2</f>
        <v>1863465306.0191247</v>
      </c>
      <c r="D1062">
        <f>(('Cleaned Data'!B1056-'Descriptive Analysis'!$Q$35)/'Descriptive Analysis'!$F$45)^3</f>
        <v>21.092843229612036</v>
      </c>
      <c r="F1062">
        <f>(('Cleaned Data'!B1056-'Descriptive Analysis'!$Q$35)/'Descriptive Analysis'!$F$45)^4</f>
        <v>58.279189021597048</v>
      </c>
    </row>
    <row r="1063" spans="2:6" x14ac:dyDescent="0.2">
      <c r="B1063">
        <f>('Cleaned Data'!B1057-'Descriptive Analysis'!$Q$35)^2</f>
        <v>2100468969.4964771</v>
      </c>
      <c r="D1063">
        <f>(('Cleaned Data'!B1057-'Descriptive Analysis'!$Q$35)/'Descriptive Analysis'!$F$45)^3</f>
        <v>25.242220878773484</v>
      </c>
      <c r="F1063">
        <f>(('Cleaned Data'!B1057-'Descriptive Analysis'!$Q$35)/'Descriptive Analysis'!$F$45)^4</f>
        <v>74.046309312552026</v>
      </c>
    </row>
    <row r="1064" spans="2:6" x14ac:dyDescent="0.2">
      <c r="B1064">
        <f>('Cleaned Data'!B1058-'Descriptive Analysis'!$Q$35)^2</f>
        <v>2024439657.424768</v>
      </c>
      <c r="D1064">
        <f>(('Cleaned Data'!B1058-'Descriptive Analysis'!$Q$35)/'Descriptive Analysis'!$F$45)^3</f>
        <v>23.884184205527557</v>
      </c>
      <c r="F1064">
        <f>(('Cleaned Data'!B1058-'Descriptive Analysis'!$Q$35)/'Descriptive Analysis'!$F$45)^4</f>
        <v>68.782910593602722</v>
      </c>
    </row>
    <row r="1065" spans="2:6" x14ac:dyDescent="0.2">
      <c r="B1065">
        <f>('Cleaned Data'!B1059-'Descriptive Analysis'!$Q$35)^2</f>
        <v>2075237392.3373458</v>
      </c>
      <c r="D1065">
        <f>(('Cleaned Data'!B1059-'Descriptive Analysis'!$Q$35)/'Descriptive Analysis'!$F$45)^3</f>
        <v>24.788761768355169</v>
      </c>
      <c r="F1065">
        <f>(('Cleaned Data'!B1059-'Descriptive Analysis'!$Q$35)/'Descriptive Analysis'!$F$45)^4</f>
        <v>72.278052964023686</v>
      </c>
    </row>
    <row r="1066" spans="2:6" x14ac:dyDescent="0.2">
      <c r="B1066">
        <f>('Cleaned Data'!B1060-'Descriptive Analysis'!$Q$35)^2</f>
        <v>2439329974.5244999</v>
      </c>
      <c r="D1066">
        <f>(('Cleaned Data'!B1060-'Descriptive Analysis'!$Q$35)/'Descriptive Analysis'!$F$45)^3</f>
        <v>31.590680866890455</v>
      </c>
      <c r="F1066">
        <f>(('Cleaned Data'!B1060-'Descriptive Analysis'!$Q$35)/'Descriptive Analysis'!$F$45)^4</f>
        <v>99.864695396915863</v>
      </c>
    </row>
    <row r="1067" spans="2:6" x14ac:dyDescent="0.2">
      <c r="B1067">
        <f>('Cleaned Data'!B1061-'Descriptive Analysis'!$Q$35)^2</f>
        <v>2573266426.3297873</v>
      </c>
      <c r="D1067">
        <f>(('Cleaned Data'!B1061-'Descriptive Analysis'!$Q$35)/'Descriptive Analysis'!$F$45)^3</f>
        <v>34.227902660173413</v>
      </c>
      <c r="F1067">
        <f>(('Cleaned Data'!B1061-'Descriptive Analysis'!$Q$35)/'Descriptive Analysis'!$F$45)^4</f>
        <v>111.13232090585132</v>
      </c>
    </row>
    <row r="1068" spans="2:6" x14ac:dyDescent="0.2">
      <c r="B1068">
        <f>('Cleaned Data'!B1062-'Descriptive Analysis'!$Q$35)^2</f>
        <v>2762939776.0850759</v>
      </c>
      <c r="D1068">
        <f>(('Cleaned Data'!B1062-'Descriptive Analysis'!$Q$35)/'Descriptive Analysis'!$F$45)^3</f>
        <v>38.081170220896773</v>
      </c>
      <c r="F1068">
        <f>(('Cleaned Data'!B1062-'Descriptive Analysis'!$Q$35)/'Descriptive Analysis'!$F$45)^4</f>
        <v>128.11905131523568</v>
      </c>
    </row>
    <row r="1069" spans="2:6" x14ac:dyDescent="0.2">
      <c r="B1069">
        <f>('Cleaned Data'!B1063-'Descriptive Analysis'!$Q$35)^2</f>
        <v>2738227280.4727349</v>
      </c>
      <c r="D1069">
        <f>(('Cleaned Data'!B1063-'Descriptive Analysis'!$Q$35)/'Descriptive Analysis'!$F$45)^3</f>
        <v>37.571401627052929</v>
      </c>
      <c r="F1069">
        <f>(('Cleaned Data'!B1063-'Descriptive Analysis'!$Q$35)/'Descriptive Analysis'!$F$45)^4</f>
        <v>125.83743656614688</v>
      </c>
    </row>
    <row r="1070" spans="2:6" x14ac:dyDescent="0.2">
      <c r="B1070">
        <f>('Cleaned Data'!B1064-'Descriptive Analysis'!$Q$35)^2</f>
        <v>2797201211.1617718</v>
      </c>
      <c r="D1070">
        <f>(('Cleaned Data'!B1064-'Descriptive Analysis'!$Q$35)/'Descriptive Analysis'!$F$45)^3</f>
        <v>38.791691654911936</v>
      </c>
      <c r="F1070">
        <f>(('Cleaned Data'!B1064-'Descriptive Analysis'!$Q$35)/'Descriptive Analysis'!$F$45)^4</f>
        <v>131.31619556048088</v>
      </c>
    </row>
    <row r="1071" spans="2:6" x14ac:dyDescent="0.2">
      <c r="B1071">
        <f>('Cleaned Data'!B1065-'Descriptive Analysis'!$Q$35)^2</f>
        <v>2421769128.0393305</v>
      </c>
      <c r="D1071">
        <f>(('Cleaned Data'!B1065-'Descriptive Analysis'!$Q$35)/'Descriptive Analysis'!$F$45)^3</f>
        <v>31.250161461335161</v>
      </c>
      <c r="F1071">
        <f>(('Cleaned Data'!B1065-'Descriptive Analysis'!$Q$35)/'Descriptive Analysis'!$F$45)^4</f>
        <v>98.432010118737267</v>
      </c>
    </row>
    <row r="1072" spans="2:6" x14ac:dyDescent="0.2">
      <c r="B1072">
        <f>('Cleaned Data'!B1066-'Descriptive Analysis'!$Q$35)^2</f>
        <v>2433091126.6689649</v>
      </c>
      <c r="D1072">
        <f>(('Cleaned Data'!B1066-'Descriptive Analysis'!$Q$35)/'Descriptive Analysis'!$F$45)^3</f>
        <v>31.469563563868942</v>
      </c>
      <c r="F1072">
        <f>(('Cleaned Data'!B1066-'Descriptive Analysis'!$Q$35)/'Descriptive Analysis'!$F$45)^4</f>
        <v>99.354519323476524</v>
      </c>
    </row>
    <row r="1073" spans="2:6" x14ac:dyDescent="0.2">
      <c r="B1073">
        <f>('Cleaned Data'!B1067-'Descriptive Analysis'!$Q$35)^2</f>
        <v>2410424437.1061549</v>
      </c>
      <c r="D1073">
        <f>(('Cleaned Data'!B1067-'Descriptive Analysis'!$Q$35)/'Descriptive Analysis'!$F$45)^3</f>
        <v>31.03083342558995</v>
      </c>
      <c r="F1073">
        <f>(('Cleaned Data'!B1067-'Descriptive Analysis'!$Q$35)/'Descriptive Analysis'!$F$45)^4</f>
        <v>97.511967663544553</v>
      </c>
    </row>
    <row r="1074" spans="2:6" x14ac:dyDescent="0.2">
      <c r="B1074">
        <f>('Cleaned Data'!B1068-'Descriptive Analysis'!$Q$35)^2</f>
        <v>2253056617.0978513</v>
      </c>
      <c r="D1074">
        <f>(('Cleaned Data'!B1068-'Descriptive Analysis'!$Q$35)/'Descriptive Analysis'!$F$45)^3</f>
        <v>28.042150479721872</v>
      </c>
      <c r="F1074">
        <f>(('Cleaned Data'!B1068-'Descriptive Analysis'!$Q$35)/'Descriptive Analysis'!$F$45)^4</f>
        <v>85.195192258135577</v>
      </c>
    </row>
    <row r="1075" spans="2:6" x14ac:dyDescent="0.2">
      <c r="B1075">
        <f>('Cleaned Data'!B1069-'Descriptive Analysis'!$Q$35)^2</f>
        <v>2249137600.3333964</v>
      </c>
      <c r="D1075">
        <f>(('Cleaned Data'!B1069-'Descriptive Analysis'!$Q$35)/'Descriptive Analysis'!$F$45)^3</f>
        <v>27.969016595599459</v>
      </c>
      <c r="F1075">
        <f>(('Cleaned Data'!B1069-'Descriptive Analysis'!$Q$35)/'Descriptive Analysis'!$F$45)^4</f>
        <v>84.899069201283808</v>
      </c>
    </row>
    <row r="1076" spans="2:6" x14ac:dyDescent="0.2">
      <c r="B1076">
        <f>('Cleaned Data'!B1070-'Descriptive Analysis'!$Q$35)^2</f>
        <v>2051761455.9315522</v>
      </c>
      <c r="D1076">
        <f>(('Cleaned Data'!B1070-'Descriptive Analysis'!$Q$35)/'Descriptive Analysis'!$F$45)^3</f>
        <v>24.369322650313151</v>
      </c>
      <c r="F1076">
        <f>(('Cleaned Data'!B1070-'Descriptive Analysis'!$Q$35)/'Descriptive Analysis'!$F$45)^4</f>
        <v>70.652024480868278</v>
      </c>
    </row>
    <row r="1077" spans="2:6" x14ac:dyDescent="0.2">
      <c r="B1077">
        <f>('Cleaned Data'!B1071-'Descriptive Analysis'!$Q$35)^2</f>
        <v>2241451830.6151075</v>
      </c>
      <c r="D1077">
        <f>(('Cleaned Data'!B1071-'Descriptive Analysis'!$Q$35)/'Descriptive Analysis'!$F$45)^3</f>
        <v>27.825775244518756</v>
      </c>
      <c r="F1077">
        <f>(('Cleaned Data'!B1071-'Descriptive Analysis'!$Q$35)/'Descriptive Analysis'!$F$45)^4</f>
        <v>84.319825133647029</v>
      </c>
    </row>
    <row r="1078" spans="2:6" x14ac:dyDescent="0.2">
      <c r="B1078">
        <f>('Cleaned Data'!B1072-'Descriptive Analysis'!$Q$35)^2</f>
        <v>2336859391.0598159</v>
      </c>
      <c r="D1078">
        <f>(('Cleaned Data'!B1072-'Descriptive Analysis'!$Q$35)/'Descriptive Analysis'!$F$45)^3</f>
        <v>29.621157823301726</v>
      </c>
      <c r="F1078">
        <f>(('Cleaned Data'!B1072-'Descriptive Analysis'!$Q$35)/'Descriptive Analysis'!$F$45)^4</f>
        <v>91.650753561842677</v>
      </c>
    </row>
    <row r="1079" spans="2:6" x14ac:dyDescent="0.2">
      <c r="B1079">
        <f>('Cleaned Data'!B1073-'Descriptive Analysis'!$Q$35)^2</f>
        <v>2260771749.6008487</v>
      </c>
      <c r="D1079">
        <f>(('Cleaned Data'!B1073-'Descriptive Analysis'!$Q$35)/'Descriptive Analysis'!$F$45)^3</f>
        <v>28.186310646455354</v>
      </c>
      <c r="F1079">
        <f>(('Cleaned Data'!B1073-'Descriptive Analysis'!$Q$35)/'Descriptive Analysis'!$F$45)^4</f>
        <v>85.779658332690346</v>
      </c>
    </row>
    <row r="1080" spans="2:6" x14ac:dyDescent="0.2">
      <c r="B1080">
        <f>('Cleaned Data'!B1074-'Descriptive Analysis'!$Q$35)^2</f>
        <v>2153662881.9282308</v>
      </c>
      <c r="D1080">
        <f>(('Cleaned Data'!B1074-'Descriptive Analysis'!$Q$35)/'Descriptive Analysis'!$F$45)^3</f>
        <v>26.207146851918083</v>
      </c>
      <c r="F1080">
        <f>(('Cleaned Data'!B1074-'Descriptive Analysis'!$Q$35)/'Descriptive Analysis'!$F$45)^4</f>
        <v>77.844211337670998</v>
      </c>
    </row>
    <row r="1081" spans="2:6" x14ac:dyDescent="0.2">
      <c r="B1081">
        <f>('Cleaned Data'!B1075-'Descriptive Analysis'!$Q$35)^2</f>
        <v>2335303067.701808</v>
      </c>
      <c r="D1081">
        <f>(('Cleaned Data'!B1075-'Descriptive Analysis'!$Q$35)/'Descriptive Analysis'!$F$45)^3</f>
        <v>29.59157168928412</v>
      </c>
      <c r="F1081">
        <f>(('Cleaned Data'!B1075-'Descriptive Analysis'!$Q$35)/'Descriptive Analysis'!$F$45)^4</f>
        <v>91.528717369736043</v>
      </c>
    </row>
    <row r="1082" spans="2:6" x14ac:dyDescent="0.2">
      <c r="B1082">
        <f>('Cleaned Data'!B1076-'Descriptive Analysis'!$Q$35)^2</f>
        <v>2310337812.4077659</v>
      </c>
      <c r="D1082">
        <f>(('Cleaned Data'!B1076-'Descriptive Analysis'!$Q$35)/'Descriptive Analysis'!$F$45)^3</f>
        <v>29.118324846725869</v>
      </c>
      <c r="F1082">
        <f>(('Cleaned Data'!B1076-'Descriptive Analysis'!$Q$35)/'Descriptive Analysis'!$F$45)^4</f>
        <v>89.582225818509841</v>
      </c>
    </row>
    <row r="1083" spans="2:6" x14ac:dyDescent="0.2">
      <c r="B1083">
        <f>('Cleaned Data'!B1077-'Descriptive Analysis'!$Q$35)^2</f>
        <v>2314704263.9652538</v>
      </c>
      <c r="D1083">
        <f>(('Cleaned Data'!B1077-'Descriptive Analysis'!$Q$35)/'Descriptive Analysis'!$F$45)^3</f>
        <v>29.200912645908844</v>
      </c>
      <c r="F1083">
        <f>(('Cleaned Data'!B1077-'Descriptive Analysis'!$Q$35)/'Descriptive Analysis'!$F$45)^4</f>
        <v>89.921159876406847</v>
      </c>
    </row>
    <row r="1084" spans="2:6" x14ac:dyDescent="0.2">
      <c r="B1084">
        <f>('Cleaned Data'!B1078-'Descriptive Analysis'!$Q$35)^2</f>
        <v>2315435614.6030717</v>
      </c>
      <c r="D1084">
        <f>(('Cleaned Data'!B1078-'Descriptive Analysis'!$Q$35)/'Descriptive Analysis'!$F$45)^3</f>
        <v>29.214753156709691</v>
      </c>
      <c r="F1084">
        <f>(('Cleaned Data'!B1078-'Descriptive Analysis'!$Q$35)/'Descriptive Analysis'!$F$45)^4</f>
        <v>89.977991574508621</v>
      </c>
    </row>
    <row r="1085" spans="2:6" x14ac:dyDescent="0.2">
      <c r="B1085">
        <f>('Cleaned Data'!B1079-'Descriptive Analysis'!$Q$35)^2</f>
        <v>2205605417.9395266</v>
      </c>
      <c r="D1085">
        <f>(('Cleaned Data'!B1079-'Descriptive Analysis'!$Q$35)/'Descriptive Analysis'!$F$45)^3</f>
        <v>27.160945711463633</v>
      </c>
      <c r="F1085">
        <f>(('Cleaned Data'!B1079-'Descriptive Analysis'!$Q$35)/'Descriptive Analysis'!$F$45)^4</f>
        <v>81.644421593848008</v>
      </c>
    </row>
    <row r="1086" spans="2:6" x14ac:dyDescent="0.2">
      <c r="B1086">
        <f>('Cleaned Data'!B1080-'Descriptive Analysis'!$Q$35)^2</f>
        <v>2035171359.092144</v>
      </c>
      <c r="D1086">
        <f>(('Cleaned Data'!B1080-'Descriptive Analysis'!$Q$35)/'Descriptive Analysis'!$F$45)^3</f>
        <v>24.074353368386642</v>
      </c>
      <c r="F1086">
        <f>(('Cleaned Data'!B1080-'Descriptive Analysis'!$Q$35)/'Descriptive Analysis'!$F$45)^4</f>
        <v>69.514089897780693</v>
      </c>
    </row>
    <row r="1087" spans="2:6" x14ac:dyDescent="0.2">
      <c r="B1087">
        <f>('Cleaned Data'!B1081-'Descriptive Analysis'!$Q$35)^2</f>
        <v>2043995959.8719819</v>
      </c>
      <c r="D1087">
        <f>(('Cleaned Data'!B1081-'Descriptive Analysis'!$Q$35)/'Descriptive Analysis'!$F$45)^3</f>
        <v>24.231104311018807</v>
      </c>
      <c r="F1087">
        <f>(('Cleaned Data'!B1081-'Descriptive Analysis'!$Q$35)/'Descriptive Analysis'!$F$45)^4</f>
        <v>70.118229720229337</v>
      </c>
    </row>
    <row r="1088" spans="2:6" x14ac:dyDescent="0.2">
      <c r="B1088">
        <f>('Cleaned Data'!B1082-'Descriptive Analysis'!$Q$35)^2</f>
        <v>1969919353.7052093</v>
      </c>
      <c r="D1088">
        <f>(('Cleaned Data'!B1082-'Descriptive Analysis'!$Q$35)/'Descriptive Analysis'!$F$45)^3</f>
        <v>22.925870140711272</v>
      </c>
      <c r="F1088">
        <f>(('Cleaned Data'!B1082-'Descriptive Analysis'!$Q$35)/'Descriptive Analysis'!$F$45)^4</f>
        <v>65.128004358607384</v>
      </c>
    </row>
    <row r="1089" spans="2:6" x14ac:dyDescent="0.2">
      <c r="B1089">
        <f>('Cleaned Data'!B1083-'Descriptive Analysis'!$Q$35)^2</f>
        <v>1654046747.7948864</v>
      </c>
      <c r="D1089">
        <f>(('Cleaned Data'!B1083-'Descriptive Analysis'!$Q$35)/'Descriptive Analysis'!$F$45)^3</f>
        <v>17.639035211530814</v>
      </c>
      <c r="F1089">
        <f>(('Cleaned Data'!B1083-'Descriptive Analysis'!$Q$35)/'Descriptive Analysis'!$F$45)^4</f>
        <v>45.916252581953827</v>
      </c>
    </row>
    <row r="1090" spans="2:6" x14ac:dyDescent="0.2">
      <c r="B1090">
        <f>('Cleaned Data'!B1084-'Descriptive Analysis'!$Q$35)^2</f>
        <v>1736645058.322082</v>
      </c>
      <c r="D1090">
        <f>(('Cleaned Data'!B1084-'Descriptive Analysis'!$Q$35)/'Descriptive Analysis'!$F$45)^3</f>
        <v>18.976659055776835</v>
      </c>
      <c r="F1090">
        <f>(('Cleaned Data'!B1084-'Descriptive Analysis'!$Q$35)/'Descriptive Analysis'!$F$45)^4</f>
        <v>50.616604314488555</v>
      </c>
    </row>
    <row r="1091" spans="2:6" x14ac:dyDescent="0.2">
      <c r="B1091">
        <f>('Cleaned Data'!B1085-'Descriptive Analysis'!$Q$35)^2</f>
        <v>1918455202.1885955</v>
      </c>
      <c r="D1091">
        <f>(('Cleaned Data'!B1085-'Descriptive Analysis'!$Q$35)/'Descriptive Analysis'!$F$45)^3</f>
        <v>22.033355986734172</v>
      </c>
      <c r="F1091">
        <f>(('Cleaned Data'!B1085-'Descriptive Analysis'!$Q$35)/'Descriptive Analysis'!$F$45)^4</f>
        <v>61.76951647048292</v>
      </c>
    </row>
    <row r="1092" spans="2:6" x14ac:dyDescent="0.2">
      <c r="B1092">
        <f>('Cleaned Data'!B1086-'Descriptive Analysis'!$Q$35)^2</f>
        <v>1892769733.717294</v>
      </c>
      <c r="D1092">
        <f>(('Cleaned Data'!B1086-'Descriptive Analysis'!$Q$35)/'Descriptive Analysis'!$F$45)^3</f>
        <v>21.592346046245524</v>
      </c>
      <c r="F1092">
        <f>(('Cleaned Data'!B1086-'Descriptive Analysis'!$Q$35)/'Descriptive Analysis'!$F$45)^4</f>
        <v>60.126571757237627</v>
      </c>
    </row>
    <row r="1093" spans="2:6" x14ac:dyDescent="0.2">
      <c r="B1093">
        <f>('Cleaned Data'!B1087-'Descriptive Analysis'!$Q$35)^2</f>
        <v>2183830619.2778459</v>
      </c>
      <c r="D1093">
        <f>(('Cleaned Data'!B1087-'Descriptive Analysis'!$Q$35)/'Descriptive Analysis'!$F$45)^3</f>
        <v>26.759721174987124</v>
      </c>
      <c r="F1093">
        <f>(('Cleaned Data'!B1087-'Descriptive Analysis'!$Q$35)/'Descriptive Analysis'!$F$45)^4</f>
        <v>80.040313058316897</v>
      </c>
    </row>
    <row r="1094" spans="2:6" x14ac:dyDescent="0.2">
      <c r="B1094">
        <f>('Cleaned Data'!B1088-'Descriptive Analysis'!$Q$35)^2</f>
        <v>2250655458.6866965</v>
      </c>
      <c r="D1094">
        <f>(('Cleaned Data'!B1088-'Descriptive Analysis'!$Q$35)/'Descriptive Analysis'!$F$45)^3</f>
        <v>27.997334227530189</v>
      </c>
      <c r="F1094">
        <f>(('Cleaned Data'!B1088-'Descriptive Analysis'!$Q$35)/'Descriptive Analysis'!$F$45)^4</f>
        <v>85.013698243406608</v>
      </c>
    </row>
    <row r="1095" spans="2:6" x14ac:dyDescent="0.2">
      <c r="B1095">
        <f>('Cleaned Data'!B1089-'Descriptive Analysis'!$Q$35)^2</f>
        <v>2250143124.2524576</v>
      </c>
      <c r="D1095">
        <f>(('Cleaned Data'!B1089-'Descriptive Analysis'!$Q$35)/'Descriptive Analysis'!$F$45)^3</f>
        <v>27.987774890940496</v>
      </c>
      <c r="F1095">
        <f>(('Cleaned Data'!B1089-'Descriptive Analysis'!$Q$35)/'Descriptive Analysis'!$F$45)^4</f>
        <v>84.974997972879223</v>
      </c>
    </row>
    <row r="1096" spans="2:6" x14ac:dyDescent="0.2">
      <c r="B1096">
        <f>('Cleaned Data'!B1090-'Descriptive Analysis'!$Q$35)^2</f>
        <v>2209345326.3133602</v>
      </c>
      <c r="D1096">
        <f>(('Cleaned Data'!B1090-'Descriptive Analysis'!$Q$35)/'Descriptive Analysis'!$F$45)^3</f>
        <v>27.230057685762976</v>
      </c>
      <c r="F1096">
        <f>(('Cleaned Data'!B1090-'Descriptive Analysis'!$Q$35)/'Descriptive Analysis'!$F$45)^4</f>
        <v>81.92153510546369</v>
      </c>
    </row>
    <row r="1097" spans="2:6" x14ac:dyDescent="0.2">
      <c r="B1097">
        <f>('Cleaned Data'!B1091-'Descriptive Analysis'!$Q$35)^2</f>
        <v>2329140871.5180244</v>
      </c>
      <c r="D1097">
        <f>(('Cleaned Data'!B1091-'Descriptive Analysis'!$Q$35)/'Descriptive Analysis'!$F$45)^3</f>
        <v>29.474523460327855</v>
      </c>
      <c r="F1097">
        <f>(('Cleaned Data'!B1091-'Descriptive Analysis'!$Q$35)/'Descriptive Analysis'!$F$45)^4</f>
        <v>91.046318507012359</v>
      </c>
    </row>
    <row r="1098" spans="2:6" x14ac:dyDescent="0.2">
      <c r="B1098">
        <f>('Cleaned Data'!B1092-'Descriptive Analysis'!$Q$35)^2</f>
        <v>2137894711.9350028</v>
      </c>
      <c r="D1098">
        <f>(('Cleaned Data'!B1092-'Descriptive Analysis'!$Q$35)/'Descriptive Analysis'!$F$45)^3</f>
        <v>25.919858551213906</v>
      </c>
      <c r="F1098">
        <f>(('Cleaned Data'!B1092-'Descriptive Analysis'!$Q$35)/'Descriptive Analysis'!$F$45)^4</f>
        <v>76.708502212155921</v>
      </c>
    </row>
    <row r="1099" spans="2:6" x14ac:dyDescent="0.2">
      <c r="B1099">
        <f>('Cleaned Data'!B1093-'Descriptive Analysis'!$Q$35)^2</f>
        <v>2037526932.3009651</v>
      </c>
      <c r="D1099">
        <f>(('Cleaned Data'!B1093-'Descriptive Analysis'!$Q$35)/'Descriptive Analysis'!$F$45)^3</f>
        <v>24.116162114055491</v>
      </c>
      <c r="F1099">
        <f>(('Cleaned Data'!B1093-'Descriptive Analysis'!$Q$35)/'Descriptive Analysis'!$F$45)^4</f>
        <v>69.675098737900214</v>
      </c>
    </row>
    <row r="1100" spans="2:6" x14ac:dyDescent="0.2">
      <c r="B1100">
        <f>('Cleaned Data'!B1094-'Descriptive Analysis'!$Q$35)^2</f>
        <v>2348504725.4436889</v>
      </c>
      <c r="D1100">
        <f>(('Cleaned Data'!B1094-'Descriptive Analysis'!$Q$35)/'Descriptive Analysis'!$F$45)^3</f>
        <v>29.842851315177473</v>
      </c>
      <c r="F1100">
        <f>(('Cleaned Data'!B1094-'Descriptive Analysis'!$Q$35)/'Descriptive Analysis'!$F$45)^4</f>
        <v>92.566480915770029</v>
      </c>
    </row>
    <row r="1101" spans="2:6" x14ac:dyDescent="0.2">
      <c r="B1101">
        <f>('Cleaned Data'!B1095-'Descriptive Analysis'!$Q$35)^2</f>
        <v>2554592174.3280067</v>
      </c>
      <c r="D1101">
        <f>(('Cleaned Data'!B1095-'Descriptive Analysis'!$Q$35)/'Descriptive Analysis'!$F$45)^3</f>
        <v>33.855990469077227</v>
      </c>
      <c r="F1101">
        <f>(('Cleaned Data'!B1095-'Descriptive Analysis'!$Q$35)/'Descriptive Analysis'!$F$45)^4</f>
        <v>109.52519414378872</v>
      </c>
    </row>
    <row r="1102" spans="2:6" x14ac:dyDescent="0.2">
      <c r="B1102">
        <f>('Cleaned Data'!B1096-'Descriptive Analysis'!$Q$35)^2</f>
        <v>2172750657.1493015</v>
      </c>
      <c r="D1102">
        <f>(('Cleaned Data'!B1096-'Descriptive Analysis'!$Q$35)/'Descriptive Analysis'!$F$45)^3</f>
        <v>26.556326074063275</v>
      </c>
      <c r="F1102">
        <f>(('Cleaned Data'!B1096-'Descriptive Analysis'!$Q$35)/'Descriptive Analysis'!$F$45)^4</f>
        <v>79.230182576003912</v>
      </c>
    </row>
    <row r="1103" spans="2:6" x14ac:dyDescent="0.2">
      <c r="B1103">
        <f>('Cleaned Data'!B1097-'Descriptive Analysis'!$Q$35)^2</f>
        <v>2222855972.8695188</v>
      </c>
      <c r="D1103">
        <f>(('Cleaned Data'!B1097-'Descriptive Analysis'!$Q$35)/'Descriptive Analysis'!$F$45)^3</f>
        <v>27.48021610381171</v>
      </c>
      <c r="F1103">
        <f>(('Cleaned Data'!B1097-'Descriptive Analysis'!$Q$35)/'Descriptive Analysis'!$F$45)^4</f>
        <v>82.926536087971471</v>
      </c>
    </row>
    <row r="1104" spans="2:6" x14ac:dyDescent="0.2">
      <c r="B1104">
        <f>('Cleaned Data'!B1098-'Descriptive Analysis'!$Q$35)^2</f>
        <v>2043001448.2540882</v>
      </c>
      <c r="D1104">
        <f>(('Cleaned Data'!B1098-'Descriptive Analysis'!$Q$35)/'Descriptive Analysis'!$F$45)^3</f>
        <v>24.213421900874636</v>
      </c>
      <c r="F1104">
        <f>(('Cleaned Data'!B1098-'Descriptive Analysis'!$Q$35)/'Descriptive Analysis'!$F$45)^4</f>
        <v>70.050013900855603</v>
      </c>
    </row>
    <row r="1105" spans="2:6" x14ac:dyDescent="0.2">
      <c r="B1105">
        <f>('Cleaned Data'!B1099-'Descriptive Analysis'!$Q$35)^2</f>
        <v>1955998652.4687459</v>
      </c>
      <c r="D1105">
        <f>(('Cleaned Data'!B1099-'Descriptive Analysis'!$Q$35)/'Descriptive Analysis'!$F$45)^3</f>
        <v>22.683286831258982</v>
      </c>
      <c r="F1105">
        <f>(('Cleaned Data'!B1099-'Descriptive Analysis'!$Q$35)/'Descriptive Analysis'!$F$45)^4</f>
        <v>64.210784995000125</v>
      </c>
    </row>
    <row r="1106" spans="2:6" x14ac:dyDescent="0.2">
      <c r="B1106">
        <f>('Cleaned Data'!B1100-'Descriptive Analysis'!$Q$35)^2</f>
        <v>1735445081.1641119</v>
      </c>
      <c r="D1106">
        <f>(('Cleaned Data'!B1100-'Descriptive Analysis'!$Q$35)/'Descriptive Analysis'!$F$45)^3</f>
        <v>18.956993877335034</v>
      </c>
      <c r="F1106">
        <f>(('Cleaned Data'!B1100-'Descriptive Analysis'!$Q$35)/'Descriptive Analysis'!$F$45)^4</f>
        <v>50.546678932516812</v>
      </c>
    </row>
    <row r="1107" spans="2:6" x14ac:dyDescent="0.2">
      <c r="B1107">
        <f>('Cleaned Data'!B1101-'Descriptive Analysis'!$Q$35)^2</f>
        <v>1626506765.7872634</v>
      </c>
      <c r="D1107">
        <f>(('Cleaned Data'!B1101-'Descriptive Analysis'!$Q$35)/'Descriptive Analysis'!$F$45)^3</f>
        <v>17.200337510033222</v>
      </c>
      <c r="F1107">
        <f>(('Cleaned Data'!B1101-'Descriptive Analysis'!$Q$35)/'Descriptive Analysis'!$F$45)^4</f>
        <v>44.399964730110383</v>
      </c>
    </row>
    <row r="1108" spans="2:6" x14ac:dyDescent="0.2">
      <c r="B1108">
        <f>('Cleaned Data'!B1102-'Descriptive Analysis'!$Q$35)^2</f>
        <v>1459490109.2195818</v>
      </c>
      <c r="D1108">
        <f>(('Cleaned Data'!B1102-'Descriptive Analysis'!$Q$35)/'Descriptive Analysis'!$F$45)^3</f>
        <v>14.620253128585517</v>
      </c>
      <c r="F1108">
        <f>(('Cleaned Data'!B1102-'Descriptive Analysis'!$Q$35)/'Descriptive Analysis'!$F$45)^4</f>
        <v>35.749764821709213</v>
      </c>
    </row>
    <row r="1109" spans="2:6" x14ac:dyDescent="0.2">
      <c r="B1109">
        <f>('Cleaned Data'!B1103-'Descriptive Analysis'!$Q$35)^2</f>
        <v>1454672837.7087555</v>
      </c>
      <c r="D1109">
        <f>(('Cleaned Data'!B1103-'Descriptive Analysis'!$Q$35)/'Descriptive Analysis'!$F$45)^3</f>
        <v>14.547928300497484</v>
      </c>
      <c r="F1109">
        <f>(('Cleaned Data'!B1103-'Descriptive Analysis'!$Q$35)/'Descriptive Analysis'!$F$45)^4</f>
        <v>35.514159099847021</v>
      </c>
    </row>
    <row r="1110" spans="2:6" x14ac:dyDescent="0.2">
      <c r="B1110">
        <f>('Cleaned Data'!B1104-'Descriptive Analysis'!$Q$35)^2</f>
        <v>1427001511.4476421</v>
      </c>
      <c r="D1110">
        <f>(('Cleaned Data'!B1104-'Descriptive Analysis'!$Q$35)/'Descriptive Analysis'!$F$45)^3</f>
        <v>14.134804538333174</v>
      </c>
      <c r="F1110">
        <f>(('Cleaned Data'!B1104-'Descriptive Analysis'!$Q$35)/'Descriptive Analysis'!$F$45)^4</f>
        <v>34.175882906043697</v>
      </c>
    </row>
    <row r="1111" spans="2:6" x14ac:dyDescent="0.2">
      <c r="B1111">
        <f>('Cleaned Data'!B1105-'Descriptive Analysis'!$Q$35)^2</f>
        <v>1579488048.7011569</v>
      </c>
      <c r="D1111">
        <f>(('Cleaned Data'!B1105-'Descriptive Analysis'!$Q$35)/'Descriptive Analysis'!$F$45)^3</f>
        <v>16.45991824623869</v>
      </c>
      <c r="F1111">
        <f>(('Cleaned Data'!B1105-'Descriptive Analysis'!$Q$35)/'Descriptive Analysis'!$F$45)^4</f>
        <v>41.870058249535717</v>
      </c>
    </row>
    <row r="1112" spans="2:6" x14ac:dyDescent="0.2">
      <c r="B1112">
        <f>('Cleaned Data'!B1106-'Descriptive Analysis'!$Q$35)^2</f>
        <v>1426714430.7687333</v>
      </c>
      <c r="D1112">
        <f>(('Cleaned Data'!B1106-'Descriptive Analysis'!$Q$35)/'Descriptive Analysis'!$F$45)^3</f>
        <v>14.130539344683063</v>
      </c>
      <c r="F1112">
        <f>(('Cleaned Data'!B1106-'Descriptive Analysis'!$Q$35)/'Descriptive Analysis'!$F$45)^4</f>
        <v>34.162133447913398</v>
      </c>
    </row>
    <row r="1113" spans="2:6" x14ac:dyDescent="0.2">
      <c r="B1113">
        <f>('Cleaned Data'!B1107-'Descriptive Analysis'!$Q$35)^2</f>
        <v>1516570765.4149942</v>
      </c>
      <c r="D1113">
        <f>(('Cleaned Data'!B1107-'Descriptive Analysis'!$Q$35)/'Descriptive Analysis'!$F$45)^3</f>
        <v>15.486282504752683</v>
      </c>
      <c r="F1113">
        <f>(('Cleaned Data'!B1107-'Descriptive Analysis'!$Q$35)/'Descriptive Analysis'!$F$45)^4</f>
        <v>38.60079388331404</v>
      </c>
    </row>
    <row r="1114" spans="2:6" x14ac:dyDescent="0.2">
      <c r="B1114">
        <f>('Cleaned Data'!B1108-'Descriptive Analysis'!$Q$35)^2</f>
        <v>1191055610.5744624</v>
      </c>
      <c r="D1114">
        <f>(('Cleaned Data'!B1108-'Descriptive Analysis'!$Q$35)/'Descriptive Analysis'!$F$45)^3</f>
        <v>10.77832355240912</v>
      </c>
      <c r="F1114">
        <f>(('Cleaned Data'!B1108-'Descriptive Analysis'!$Q$35)/'Descriptive Analysis'!$F$45)^4</f>
        <v>23.808660118659301</v>
      </c>
    </row>
    <row r="1115" spans="2:6" x14ac:dyDescent="0.2">
      <c r="B1115">
        <f>('Cleaned Data'!B1109-'Descriptive Analysis'!$Q$35)^2</f>
        <v>1259140765.5703881</v>
      </c>
      <c r="D1115">
        <f>(('Cleaned Data'!B1109-'Descriptive Analysis'!$Q$35)/'Descriptive Analysis'!$F$45)^3</f>
        <v>11.715601331850166</v>
      </c>
      <c r="F1115">
        <f>(('Cleaned Data'!B1109-'Descriptive Analysis'!$Q$35)/'Descriptive Analysis'!$F$45)^4</f>
        <v>26.608442011557049</v>
      </c>
    </row>
    <row r="1116" spans="2:6" x14ac:dyDescent="0.2">
      <c r="B1116">
        <f>('Cleaned Data'!B1110-'Descriptive Analysis'!$Q$35)^2</f>
        <v>1274009776.04566</v>
      </c>
      <c r="D1116">
        <f>(('Cleaned Data'!B1110-'Descriptive Analysis'!$Q$35)/'Descriptive Analysis'!$F$45)^3</f>
        <v>11.923734532499958</v>
      </c>
      <c r="F1116">
        <f>(('Cleaned Data'!B1110-'Descriptive Analysis'!$Q$35)/'Descriptive Analysis'!$F$45)^4</f>
        <v>27.240582989980673</v>
      </c>
    </row>
    <row r="1117" spans="2:6" x14ac:dyDescent="0.2">
      <c r="B1117">
        <f>('Cleaned Data'!B1111-'Descriptive Analysis'!$Q$35)^2</f>
        <v>1315960766.7493172</v>
      </c>
      <c r="D1117">
        <f>(('Cleaned Data'!B1111-'Descriptive Analysis'!$Q$35)/'Descriptive Analysis'!$F$45)^3</f>
        <v>12.517499136945681</v>
      </c>
      <c r="F1117">
        <f>(('Cleaned Data'!B1111-'Descriptive Analysis'!$Q$35)/'Descriptive Analysis'!$F$45)^4</f>
        <v>29.064092039438346</v>
      </c>
    </row>
    <row r="1118" spans="2:6" x14ac:dyDescent="0.2">
      <c r="B1118">
        <f>('Cleaned Data'!B1112-'Descriptive Analysis'!$Q$35)^2</f>
        <v>1524525576.8172812</v>
      </c>
      <c r="D1118">
        <f>(('Cleaned Data'!B1112-'Descriptive Analysis'!$Q$35)/'Descriptive Analysis'!$F$45)^3</f>
        <v>15.608286561615595</v>
      </c>
      <c r="F1118">
        <f>(('Cleaned Data'!B1112-'Descriptive Analysis'!$Q$35)/'Descriptive Analysis'!$F$45)^4</f>
        <v>39.006798473134708</v>
      </c>
    </row>
    <row r="1119" spans="2:6" x14ac:dyDescent="0.2">
      <c r="B1119">
        <f>('Cleaned Data'!B1113-'Descriptive Analysis'!$Q$35)^2</f>
        <v>1463741404.5972989</v>
      </c>
      <c r="D1119">
        <f>(('Cleaned Data'!B1113-'Descriptive Analysis'!$Q$35)/'Descriptive Analysis'!$F$45)^3</f>
        <v>14.684179825797651</v>
      </c>
      <c r="F1119">
        <f>(('Cleaned Data'!B1113-'Descriptive Analysis'!$Q$35)/'Descriptive Analysis'!$F$45)^4</f>
        <v>35.958336516117697</v>
      </c>
    </row>
    <row r="1120" spans="2:6" x14ac:dyDescent="0.2">
      <c r="B1120">
        <f>('Cleaned Data'!B1114-'Descriptive Analysis'!$Q$35)^2</f>
        <v>1888725840.4280159</v>
      </c>
      <c r="D1120">
        <f>(('Cleaned Data'!B1114-'Descriptive Analysis'!$Q$35)/'Descriptive Analysis'!$F$45)^3</f>
        <v>21.523185106904595</v>
      </c>
      <c r="F1120">
        <f>(('Cleaned Data'!B1114-'Descriptive Analysis'!$Q$35)/'Descriptive Analysis'!$F$45)^4</f>
        <v>59.869925958028908</v>
      </c>
    </row>
    <row r="1121" spans="2:6" x14ac:dyDescent="0.2">
      <c r="B1121">
        <f>('Cleaned Data'!B1115-'Descriptive Analysis'!$Q$35)^2</f>
        <v>2188506266.6319079</v>
      </c>
      <c r="D1121">
        <f>(('Cleaned Data'!B1115-'Descriptive Analysis'!$Q$35)/'Descriptive Analysis'!$F$45)^3</f>
        <v>26.845707216274434</v>
      </c>
      <c r="F1121">
        <f>(('Cleaned Data'!B1115-'Descriptive Analysis'!$Q$35)/'Descriptive Analysis'!$F$45)^4</f>
        <v>80.38341742230449</v>
      </c>
    </row>
    <row r="1122" spans="2:6" x14ac:dyDescent="0.2">
      <c r="B1122">
        <f>('Cleaned Data'!B1116-'Descriptive Analysis'!$Q$35)^2</f>
        <v>2049497262.2545211</v>
      </c>
      <c r="D1122">
        <f>(('Cleaned Data'!B1116-'Descriptive Analysis'!$Q$35)/'Descriptive Analysis'!$F$45)^3</f>
        <v>24.328995125242159</v>
      </c>
      <c r="F1122">
        <f>(('Cleaned Data'!B1116-'Descriptive Analysis'!$Q$35)/'Descriptive Analysis'!$F$45)^4</f>
        <v>70.496176343315668</v>
      </c>
    </row>
    <row r="1123" spans="2:6" x14ac:dyDescent="0.2">
      <c r="B1123">
        <f>('Cleaned Data'!B1117-'Descriptive Analysis'!$Q$35)^2</f>
        <v>2047949273.6894321</v>
      </c>
      <c r="D1123">
        <f>(('Cleaned Data'!B1117-'Descriptive Analysis'!$Q$35)/'Descriptive Analysis'!$F$45)^3</f>
        <v>24.301436737121268</v>
      </c>
      <c r="F1123">
        <f>(('Cleaned Data'!B1117-'Descriptive Analysis'!$Q$35)/'Descriptive Analysis'!$F$45)^4</f>
        <v>70.389724810182884</v>
      </c>
    </row>
    <row r="1124" spans="2:6" x14ac:dyDescent="0.2">
      <c r="B1124">
        <f>('Cleaned Data'!B1118-'Descriptive Analysis'!$Q$35)^2</f>
        <v>1675254548.0513012</v>
      </c>
      <c r="D1124">
        <f>(('Cleaned Data'!B1118-'Descriptive Analysis'!$Q$35)/'Descriptive Analysis'!$F$45)^3</f>
        <v>17.979365701394418</v>
      </c>
      <c r="F1124">
        <f>(('Cleaned Data'!B1118-'Descriptive Analysis'!$Q$35)/'Descriptive Analysis'!$F$45)^4</f>
        <v>47.101255994464928</v>
      </c>
    </row>
    <row r="1125" spans="2:6" x14ac:dyDescent="0.2">
      <c r="B1125">
        <f>('Cleaned Data'!B1119-'Descriptive Analysis'!$Q$35)^2</f>
        <v>1716185851.3506794</v>
      </c>
      <c r="D1125">
        <f>(('Cleaned Data'!B1119-'Descriptive Analysis'!$Q$35)/'Descriptive Analysis'!$F$45)^3</f>
        <v>18.64230604774248</v>
      </c>
      <c r="F1125">
        <f>(('Cleaned Data'!B1119-'Descriptive Analysis'!$Q$35)/'Descriptive Analysis'!$F$45)^4</f>
        <v>49.431013069918343</v>
      </c>
    </row>
    <row r="1126" spans="2:6" x14ac:dyDescent="0.2">
      <c r="B1126">
        <f>('Cleaned Data'!B1120-'Descriptive Analysis'!$Q$35)^2</f>
        <v>1483588064.4678004</v>
      </c>
      <c r="D1126">
        <f>(('Cleaned Data'!B1120-'Descriptive Analysis'!$Q$35)/'Descriptive Analysis'!$F$45)^3</f>
        <v>14.983840925105126</v>
      </c>
      <c r="F1126">
        <f>(('Cleaned Data'!B1120-'Descriptive Analysis'!$Q$35)/'Descriptive Analysis'!$F$45)^4</f>
        <v>36.940055050001632</v>
      </c>
    </row>
    <row r="1127" spans="2:6" x14ac:dyDescent="0.2">
      <c r="B1127">
        <f>('Cleaned Data'!B1121-'Descriptive Analysis'!$Q$35)^2</f>
        <v>1390094682.9777949</v>
      </c>
      <c r="D1127">
        <f>(('Cleaned Data'!B1121-'Descriptive Analysis'!$Q$35)/'Descriptive Analysis'!$F$45)^3</f>
        <v>13.59000857914125</v>
      </c>
      <c r="F1127">
        <f>(('Cleaned Data'!B1121-'Descriptive Analysis'!$Q$35)/'Descriptive Analysis'!$F$45)^4</f>
        <v>32.430947800352918</v>
      </c>
    </row>
    <row r="1128" spans="2:6" x14ac:dyDescent="0.2">
      <c r="B1128">
        <f>('Cleaned Data'!B1122-'Descriptive Analysis'!$Q$35)^2</f>
        <v>1443321668.7689421</v>
      </c>
      <c r="D1128">
        <f>(('Cleaned Data'!B1122-'Descriptive Analysis'!$Q$35)/'Descriptive Analysis'!$F$45)^3</f>
        <v>14.377979341979042</v>
      </c>
      <c r="F1128">
        <f>(('Cleaned Data'!B1122-'Descriptive Analysis'!$Q$35)/'Descriptive Analysis'!$F$45)^4</f>
        <v>34.962070191601292</v>
      </c>
    </row>
    <row r="1129" spans="2:6" x14ac:dyDescent="0.2">
      <c r="B1129">
        <f>('Cleaned Data'!B1123-'Descriptive Analysis'!$Q$35)^2</f>
        <v>1333445536.5582316</v>
      </c>
      <c r="D1129">
        <f>(('Cleaned Data'!B1123-'Descriptive Analysis'!$Q$35)/'Descriptive Analysis'!$F$45)^3</f>
        <v>12.767800279707064</v>
      </c>
      <c r="F1129">
        <f>(('Cleaned Data'!B1123-'Descriptive Analysis'!$Q$35)/'Descriptive Analysis'!$F$45)^4</f>
        <v>29.841554379422604</v>
      </c>
    </row>
    <row r="1130" spans="2:6" x14ac:dyDescent="0.2">
      <c r="B1130">
        <f>('Cleaned Data'!B1124-'Descriptive Analysis'!$Q$35)^2</f>
        <v>1348312393.215724</v>
      </c>
      <c r="D1130">
        <f>(('Cleaned Data'!B1124-'Descriptive Analysis'!$Q$35)/'Descriptive Analysis'!$F$45)^3</f>
        <v>12.981920560151092</v>
      </c>
      <c r="F1130">
        <f>(('Cleaned Data'!B1124-'Descriptive Analysis'!$Q$35)/'Descriptive Analysis'!$F$45)^4</f>
        <v>30.510682997008644</v>
      </c>
    </row>
    <row r="1131" spans="2:6" x14ac:dyDescent="0.2">
      <c r="B1131">
        <f>('Cleaned Data'!B1125-'Descriptive Analysis'!$Q$35)^2</f>
        <v>1394154138.659014</v>
      </c>
      <c r="D1131">
        <f>(('Cleaned Data'!B1125-'Descriptive Analysis'!$Q$35)/'Descriptive Analysis'!$F$45)^3</f>
        <v>13.649581817272379</v>
      </c>
      <c r="F1131">
        <f>(('Cleaned Data'!B1125-'Descriptive Analysis'!$Q$35)/'Descriptive Analysis'!$F$45)^4</f>
        <v>32.620638800224917</v>
      </c>
    </row>
    <row r="1132" spans="2:6" x14ac:dyDescent="0.2">
      <c r="B1132">
        <f>('Cleaned Data'!B1126-'Descriptive Analysis'!$Q$35)^2</f>
        <v>1168523536.7318144</v>
      </c>
      <c r="D1132">
        <f>(('Cleaned Data'!B1126-'Descriptive Analysis'!$Q$35)/'Descriptive Analysis'!$F$45)^3</f>
        <v>10.473922458159992</v>
      </c>
      <c r="F1132">
        <f>(('Cleaned Data'!B1126-'Descriptive Analysis'!$Q$35)/'Descriptive Analysis'!$F$45)^4</f>
        <v>22.91636895518678</v>
      </c>
    </row>
    <row r="1133" spans="2:6" x14ac:dyDescent="0.2">
      <c r="B1133">
        <f>('Cleaned Data'!B1127-'Descriptive Analysis'!$Q$35)^2</f>
        <v>1285672352.2199028</v>
      </c>
      <c r="D1133">
        <f>(('Cleaned Data'!B1127-'Descriptive Analysis'!$Q$35)/'Descriptive Analysis'!$F$45)^3</f>
        <v>12.087837545380557</v>
      </c>
      <c r="F1133">
        <f>(('Cleaned Data'!B1127-'Descriptive Analysis'!$Q$35)/'Descriptive Analysis'!$F$45)^4</f>
        <v>27.741598771999215</v>
      </c>
    </row>
    <row r="1134" spans="2:6" x14ac:dyDescent="0.2">
      <c r="B1134">
        <f>('Cleaned Data'!B1128-'Descriptive Analysis'!$Q$35)^2</f>
        <v>1277588752.0644302</v>
      </c>
      <c r="D1134">
        <f>(('Cleaned Data'!B1128-'Descriptive Analysis'!$Q$35)/'Descriptive Analysis'!$F$45)^3</f>
        <v>11.974014425300998</v>
      </c>
      <c r="F1134">
        <f>(('Cleaned Data'!B1128-'Descriptive Analysis'!$Q$35)/'Descriptive Analysis'!$F$45)^4</f>
        <v>27.393847643637677</v>
      </c>
    </row>
    <row r="1135" spans="2:6" x14ac:dyDescent="0.2">
      <c r="B1135">
        <f>('Cleaned Data'!B1129-'Descriptive Analysis'!$Q$35)^2</f>
        <v>795272348.02002454</v>
      </c>
      <c r="D1135">
        <f>(('Cleaned Data'!B1129-'Descriptive Analysis'!$Q$35)/'Descriptive Analysis'!$F$45)^3</f>
        <v>5.8806723230867233</v>
      </c>
      <c r="F1135">
        <f>(('Cleaned Data'!B1129-'Descriptive Analysis'!$Q$35)/'Descriptive Analysis'!$F$45)^4</f>
        <v>10.614575757622731</v>
      </c>
    </row>
    <row r="1136" spans="2:6" x14ac:dyDescent="0.2">
      <c r="B1136">
        <f>('Cleaned Data'!B1130-'Descriptive Analysis'!$Q$35)^2</f>
        <v>818204464.78672254</v>
      </c>
      <c r="D1136">
        <f>(('Cleaned Data'!B1130-'Descriptive Analysis'!$Q$35)/'Descriptive Analysis'!$F$45)^3</f>
        <v>6.1368558922757268</v>
      </c>
      <c r="F1136">
        <f>(('Cleaned Data'!B1130-'Descriptive Analysis'!$Q$35)/'Descriptive Analysis'!$F$45)^4</f>
        <v>11.23555595326318</v>
      </c>
    </row>
    <row r="1137" spans="2:6" x14ac:dyDescent="0.2">
      <c r="B1137">
        <f>('Cleaned Data'!B1131-'Descriptive Analysis'!$Q$35)^2</f>
        <v>764261149.13580966</v>
      </c>
      <c r="D1137">
        <f>(('Cleaned Data'!B1131-'Descriptive Analysis'!$Q$35)/'Descriptive Analysis'!$F$45)^3</f>
        <v>5.5400773976939064</v>
      </c>
      <c r="F1137">
        <f>(('Cleaned Data'!B1131-'Descriptive Analysis'!$Q$35)/'Descriptive Analysis'!$F$45)^4</f>
        <v>9.8028970743311099</v>
      </c>
    </row>
    <row r="1138" spans="2:6" x14ac:dyDescent="0.2">
      <c r="B1138">
        <f>('Cleaned Data'!B1132-'Descriptive Analysis'!$Q$35)^2</f>
        <v>693256974.70043349</v>
      </c>
      <c r="D1138">
        <f>(('Cleaned Data'!B1132-'Descriptive Analysis'!$Q$35)/'Descriptive Analysis'!$F$45)^3</f>
        <v>4.7862406286856336</v>
      </c>
      <c r="F1138">
        <f>(('Cleaned Data'!B1132-'Descriptive Analysis'!$Q$35)/'Descriptive Analysis'!$F$45)^4</f>
        <v>8.0660214394903917</v>
      </c>
    </row>
    <row r="1139" spans="2:6" x14ac:dyDescent="0.2">
      <c r="B1139">
        <f>('Cleaned Data'!B1133-'Descriptive Analysis'!$Q$35)^2</f>
        <v>728701601.73533642</v>
      </c>
      <c r="D1139">
        <f>(('Cleaned Data'!B1133-'Descriptive Analysis'!$Q$35)/'Descriptive Analysis'!$F$45)^3</f>
        <v>5.1579573152701874</v>
      </c>
      <c r="F1139">
        <f>(('Cleaned Data'!B1133-'Descriptive Analysis'!$Q$35)/'Descriptive Analysis'!$F$45)^4</f>
        <v>8.9119004189879352</v>
      </c>
    </row>
    <row r="1140" spans="2:6" x14ac:dyDescent="0.2">
      <c r="B1140">
        <f>('Cleaned Data'!B1134-'Descriptive Analysis'!$Q$35)^2</f>
        <v>616671608.28451955</v>
      </c>
      <c r="D1140">
        <f>(('Cleaned Data'!B1134-'Descriptive Analysis'!$Q$35)/'Descriptive Analysis'!$F$45)^3</f>
        <v>4.0154487602460973</v>
      </c>
      <c r="F1140">
        <f>(('Cleaned Data'!B1134-'Descriptive Analysis'!$Q$35)/'Descriptive Analysis'!$F$45)^4</f>
        <v>6.3823230750697535</v>
      </c>
    </row>
    <row r="1141" spans="2:6" x14ac:dyDescent="0.2">
      <c r="B1141">
        <f>('Cleaned Data'!B1135-'Descriptive Analysis'!$Q$35)^2</f>
        <v>522733849.65800983</v>
      </c>
      <c r="D1141">
        <f>(('Cleaned Data'!B1135-'Descriptive Analysis'!$Q$35)/'Descriptive Analysis'!$F$45)^3</f>
        <v>3.1338203273905214</v>
      </c>
      <c r="F1141">
        <f>(('Cleaned Data'!B1135-'Descriptive Analysis'!$Q$35)/'Descriptive Analysis'!$F$45)^4</f>
        <v>4.5859796616813524</v>
      </c>
    </row>
    <row r="1142" spans="2:6" x14ac:dyDescent="0.2">
      <c r="B1142">
        <f>('Cleaned Data'!B1136-'Descriptive Analysis'!$Q$35)^2</f>
        <v>504261765.30769497</v>
      </c>
      <c r="D1142">
        <f>(('Cleaned Data'!B1136-'Descriptive Analysis'!$Q$35)/'Descriptive Analysis'!$F$45)^3</f>
        <v>2.9691847231547595</v>
      </c>
      <c r="F1142">
        <f>(('Cleaned Data'!B1136-'Descriptive Analysis'!$Q$35)/'Descriptive Analysis'!$F$45)^4</f>
        <v>4.2675926306681307</v>
      </c>
    </row>
    <row r="1143" spans="2:6" x14ac:dyDescent="0.2">
      <c r="B1143">
        <f>('Cleaned Data'!B1137-'Descriptive Analysis'!$Q$35)^2</f>
        <v>558413458.12815642</v>
      </c>
      <c r="D1143">
        <f>(('Cleaned Data'!B1137-'Descriptive Analysis'!$Q$35)/'Descriptive Analysis'!$F$45)^3</f>
        <v>3.4600866304163627</v>
      </c>
      <c r="F1143">
        <f>(('Cleaned Data'!B1137-'Descriptive Analysis'!$Q$35)/'Descriptive Analysis'!$F$45)^4</f>
        <v>5.233384331955814</v>
      </c>
    </row>
    <row r="1144" spans="2:6" x14ac:dyDescent="0.2">
      <c r="B1144">
        <f>('Cleaned Data'!B1138-'Descriptive Analysis'!$Q$35)^2</f>
        <v>559297598.74857593</v>
      </c>
      <c r="D1144">
        <f>(('Cleaned Data'!B1138-'Descriptive Analysis'!$Q$35)/'Descriptive Analysis'!$F$45)^3</f>
        <v>3.4683074577216364</v>
      </c>
      <c r="F1144">
        <f>(('Cleaned Data'!B1138-'Descriptive Analysis'!$Q$35)/'Descriptive Analysis'!$F$45)^4</f>
        <v>5.2499695722434865</v>
      </c>
    </row>
    <row r="1145" spans="2:6" x14ac:dyDescent="0.2">
      <c r="B1145">
        <f>('Cleaned Data'!B1139-'Descriptive Analysis'!$Q$35)^2</f>
        <v>516310803.80426288</v>
      </c>
      <c r="D1145">
        <f>(('Cleaned Data'!B1139-'Descriptive Analysis'!$Q$35)/'Descriptive Analysis'!$F$45)^3</f>
        <v>3.0762383127310966</v>
      </c>
      <c r="F1145">
        <f>(('Cleaned Data'!B1139-'Descriptive Analysis'!$Q$35)/'Descriptive Analysis'!$F$45)^4</f>
        <v>4.4739724177049576</v>
      </c>
    </row>
    <row r="1146" spans="2:6" x14ac:dyDescent="0.2">
      <c r="B1146">
        <f>('Cleaned Data'!B1140-'Descriptive Analysis'!$Q$35)^2</f>
        <v>390128607.6553036</v>
      </c>
      <c r="D1146">
        <f>(('Cleaned Data'!B1140-'Descriptive Analysis'!$Q$35)/'Descriptive Analysis'!$F$45)^3</f>
        <v>2.0205279119878745</v>
      </c>
      <c r="F1146">
        <f>(('Cleaned Data'!B1140-'Descriptive Analysis'!$Q$35)/'Descriptive Analysis'!$F$45)^4</f>
        <v>2.5543856886684684</v>
      </c>
    </row>
    <row r="1147" spans="2:6" x14ac:dyDescent="0.2">
      <c r="B1147">
        <f>('Cleaned Data'!B1141-'Descriptive Analysis'!$Q$35)^2</f>
        <v>477412603.77646118</v>
      </c>
      <c r="D1147">
        <f>(('Cleaned Data'!B1141-'Descriptive Analysis'!$Q$35)/'Descriptive Analysis'!$F$45)^3</f>
        <v>2.7352307989727493</v>
      </c>
      <c r="F1147">
        <f>(('Cleaned Data'!B1141-'Descriptive Analysis'!$Q$35)/'Descriptive Analysis'!$F$45)^4</f>
        <v>3.8252395496437939</v>
      </c>
    </row>
    <row r="1148" spans="2:6" x14ac:dyDescent="0.2">
      <c r="B1148">
        <f>('Cleaned Data'!B1142-'Descriptive Analysis'!$Q$35)^2</f>
        <v>466558856.9555667</v>
      </c>
      <c r="D1148">
        <f>(('Cleaned Data'!B1142-'Descriptive Analysis'!$Q$35)/'Descriptive Analysis'!$F$45)^3</f>
        <v>2.6424867300744213</v>
      </c>
      <c r="F1148">
        <f>(('Cleaned Data'!B1142-'Descriptive Analysis'!$Q$35)/'Descriptive Analysis'!$F$45)^4</f>
        <v>3.6532866799765742</v>
      </c>
    </row>
    <row r="1149" spans="2:6" x14ac:dyDescent="0.2">
      <c r="B1149">
        <f>('Cleaned Data'!B1143-'Descriptive Analysis'!$Q$35)^2</f>
        <v>466083778.537673</v>
      </c>
      <c r="D1149">
        <f>(('Cleaned Data'!B1143-'Descriptive Analysis'!$Q$35)/'Descriptive Analysis'!$F$45)^3</f>
        <v>2.6384516482279041</v>
      </c>
      <c r="F1149">
        <f>(('Cleaned Data'!B1143-'Descriptive Analysis'!$Q$35)/'Descriptive Analysis'!$F$45)^4</f>
        <v>3.6458504734402521</v>
      </c>
    </row>
    <row r="1150" spans="2:6" x14ac:dyDescent="0.2">
      <c r="B1150">
        <f>('Cleaned Data'!B1144-'Descriptive Analysis'!$Q$35)^2</f>
        <v>459526685.16249138</v>
      </c>
      <c r="D1150">
        <f>(('Cleaned Data'!B1144-'Descriptive Analysis'!$Q$35)/'Descriptive Analysis'!$F$45)^3</f>
        <v>2.5829694056693029</v>
      </c>
      <c r="F1150">
        <f>(('Cleaned Data'!B1144-'Descriptive Analysis'!$Q$35)/'Descriptive Analysis'!$F$45)^4</f>
        <v>3.5439888718167745</v>
      </c>
    </row>
    <row r="1151" spans="2:6" x14ac:dyDescent="0.2">
      <c r="B1151">
        <f>('Cleaned Data'!B1145-'Descriptive Analysis'!$Q$35)^2</f>
        <v>499440860.60175318</v>
      </c>
      <c r="D1151">
        <f>(('Cleaned Data'!B1145-'Descriptive Analysis'!$Q$35)/'Descriptive Analysis'!$F$45)^3</f>
        <v>2.9267071126390629</v>
      </c>
      <c r="F1151">
        <f>(('Cleaned Data'!B1145-'Descriptive Analysis'!$Q$35)/'Descriptive Analysis'!$F$45)^4</f>
        <v>4.1863835705604933</v>
      </c>
    </row>
    <row r="1152" spans="2:6" x14ac:dyDescent="0.2">
      <c r="B1152">
        <f>('Cleaned Data'!B1146-'Descriptive Analysis'!$Q$35)^2</f>
        <v>407626955.62159646</v>
      </c>
      <c r="D1152">
        <f>(('Cleaned Data'!B1146-'Descriptive Analysis'!$Q$35)/'Descriptive Analysis'!$F$45)^3</f>
        <v>2.1579804239520595</v>
      </c>
      <c r="F1152">
        <f>(('Cleaned Data'!B1146-'Descriptive Analysis'!$Q$35)/'Descriptive Analysis'!$F$45)^4</f>
        <v>2.7886670650604009</v>
      </c>
    </row>
    <row r="1153" spans="2:6" x14ac:dyDescent="0.2">
      <c r="B1153">
        <f>('Cleaned Data'!B1147-'Descriptive Analysis'!$Q$35)^2</f>
        <v>616229662.34549677</v>
      </c>
      <c r="D1153">
        <f>(('Cleaned Data'!B1147-'Descriptive Analysis'!$Q$35)/'Descriptive Analysis'!$F$45)^3</f>
        <v>4.0111329462989138</v>
      </c>
      <c r="F1153">
        <f>(('Cleaned Data'!B1147-'Descriptive Analysis'!$Q$35)/'Descriptive Analysis'!$F$45)^4</f>
        <v>6.3731783990334483</v>
      </c>
    </row>
    <row r="1154" spans="2:6" x14ac:dyDescent="0.2">
      <c r="B1154">
        <f>('Cleaned Data'!B1148-'Descriptive Analysis'!$Q$35)^2</f>
        <v>642651578.83847964</v>
      </c>
      <c r="D1154">
        <f>(('Cleaned Data'!B1148-'Descriptive Analysis'!$Q$35)/'Descriptive Analysis'!$F$45)^3</f>
        <v>4.2718552251392117</v>
      </c>
      <c r="F1154">
        <f>(('Cleaned Data'!B1148-'Descriptive Analysis'!$Q$35)/'Descriptive Analysis'!$F$45)^4</f>
        <v>6.9314171167606435</v>
      </c>
    </row>
    <row r="1155" spans="2:6" x14ac:dyDescent="0.2">
      <c r="B1155">
        <f>('Cleaned Data'!B1149-'Descriptive Analysis'!$Q$35)^2</f>
        <v>673966954.99216259</v>
      </c>
      <c r="D1155">
        <f>(('Cleaned Data'!B1149-'Descriptive Analysis'!$Q$35)/'Descriptive Analysis'!$F$45)^3</f>
        <v>4.5878695689586735</v>
      </c>
      <c r="F1155">
        <f>(('Cleaned Data'!B1149-'Descriptive Analysis'!$Q$35)/'Descriptive Analysis'!$F$45)^4</f>
        <v>7.6233890408110518</v>
      </c>
    </row>
    <row r="1156" spans="2:6" x14ac:dyDescent="0.2">
      <c r="B1156">
        <f>('Cleaned Data'!B1150-'Descriptive Analysis'!$Q$35)^2</f>
        <v>634398748.41011238</v>
      </c>
      <c r="D1156">
        <f>(('Cleaned Data'!B1150-'Descriptive Analysis'!$Q$35)/'Descriptive Analysis'!$F$45)^3</f>
        <v>4.1898322361771383</v>
      </c>
      <c r="F1156">
        <f>(('Cleaned Data'!B1150-'Descriptive Analysis'!$Q$35)/'Descriptive Analysis'!$F$45)^4</f>
        <v>6.7545358616560138</v>
      </c>
    </row>
    <row r="1157" spans="2:6" x14ac:dyDescent="0.2">
      <c r="B1157">
        <f>('Cleaned Data'!B1151-'Descriptive Analysis'!$Q$35)^2</f>
        <v>643493493.44002831</v>
      </c>
      <c r="D1157">
        <f>(('Cleaned Data'!B1151-'Descriptive Analysis'!$Q$35)/'Descriptive Analysis'!$F$45)^3</f>
        <v>4.2802525785602246</v>
      </c>
      <c r="F1157">
        <f>(('Cleaned Data'!B1151-'Descriptive Analysis'!$Q$35)/'Descriptive Analysis'!$F$45)^4</f>
        <v>6.9495902109122865</v>
      </c>
    </row>
    <row r="1158" spans="2:6" x14ac:dyDescent="0.2">
      <c r="B1158">
        <f>('Cleaned Data'!B1152-'Descriptive Analysis'!$Q$35)^2</f>
        <v>686098056.12326014</v>
      </c>
      <c r="D1158">
        <f>(('Cleaned Data'!B1152-'Descriptive Analysis'!$Q$35)/'Descriptive Analysis'!$F$45)^3</f>
        <v>4.7122946798532093</v>
      </c>
      <c r="F1158">
        <f>(('Cleaned Data'!B1152-'Descriptive Analysis'!$Q$35)/'Descriptive Analysis'!$F$45)^4</f>
        <v>7.9002940219655224</v>
      </c>
    </row>
    <row r="1159" spans="2:6" x14ac:dyDescent="0.2">
      <c r="B1159">
        <f>('Cleaned Data'!B1153-'Descriptive Analysis'!$Q$35)^2</f>
        <v>813582838.13784981</v>
      </c>
      <c r="D1159">
        <f>(('Cleaned Data'!B1153-'Descriptive Analysis'!$Q$35)/'Descriptive Analysis'!$F$45)^3</f>
        <v>6.0849333549540097</v>
      </c>
      <c r="F1159">
        <f>(('Cleaned Data'!B1153-'Descriptive Analysis'!$Q$35)/'Descriptive Analysis'!$F$45)^4</f>
        <v>11.108986388971845</v>
      </c>
    </row>
    <row r="1160" spans="2:6" x14ac:dyDescent="0.2">
      <c r="B1160">
        <f>('Cleaned Data'!B1154-'Descriptive Analysis'!$Q$35)^2</f>
        <v>714486139.49763906</v>
      </c>
      <c r="D1160">
        <f>(('Cleaned Data'!B1154-'Descriptive Analysis'!$Q$35)/'Descriptive Analysis'!$F$45)^3</f>
        <v>5.0077641864092657</v>
      </c>
      <c r="F1160">
        <f>(('Cleaned Data'!B1154-'Descriptive Analysis'!$Q$35)/'Descriptive Analysis'!$F$45)^4</f>
        <v>8.5675864092231624</v>
      </c>
    </row>
    <row r="1161" spans="2:6" x14ac:dyDescent="0.2">
      <c r="B1161">
        <f>('Cleaned Data'!B1155-'Descriptive Analysis'!$Q$35)^2</f>
        <v>548673166.882339</v>
      </c>
      <c r="D1161">
        <f>(('Cleaned Data'!B1155-'Descriptive Analysis'!$Q$35)/'Descriptive Analysis'!$F$45)^3</f>
        <v>3.3699521907875583</v>
      </c>
      <c r="F1161">
        <f>(('Cleaned Data'!B1155-'Descriptive Analysis'!$Q$35)/'Descriptive Analysis'!$F$45)^4</f>
        <v>5.0524068989925919</v>
      </c>
    </row>
    <row r="1162" spans="2:6" x14ac:dyDescent="0.2">
      <c r="B1162">
        <f>('Cleaned Data'!B1156-'Descriptive Analysis'!$Q$35)^2</f>
        <v>619610346.74702132</v>
      </c>
      <c r="D1162">
        <f>(('Cleaned Data'!B1156-'Descriptive Analysis'!$Q$35)/'Descriptive Analysis'!$F$45)^3</f>
        <v>4.0441862625308147</v>
      </c>
      <c r="F1162">
        <f>(('Cleaned Data'!B1156-'Descriptive Analysis'!$Q$35)/'Descriptive Analysis'!$F$45)^4</f>
        <v>6.4432977290092213</v>
      </c>
    </row>
    <row r="1163" spans="2:6" x14ac:dyDescent="0.2">
      <c r="B1163">
        <f>('Cleaned Data'!B1157-'Descriptive Analysis'!$Q$35)^2</f>
        <v>758444634.63344657</v>
      </c>
      <c r="D1163">
        <f>(('Cleaned Data'!B1157-'Descriptive Analysis'!$Q$35)/'Descriptive Analysis'!$F$45)^3</f>
        <v>5.4769526044409407</v>
      </c>
      <c r="F1163">
        <f>(('Cleaned Data'!B1157-'Descriptive Analysis'!$Q$35)/'Descriptive Analysis'!$F$45)^4</f>
        <v>9.6542522851438353</v>
      </c>
    </row>
    <row r="1164" spans="2:6" x14ac:dyDescent="0.2">
      <c r="B1164">
        <f>('Cleaned Data'!B1158-'Descriptive Analysis'!$Q$35)^2</f>
        <v>870224839.07856035</v>
      </c>
      <c r="D1164">
        <f>(('Cleaned Data'!B1158-'Descriptive Analysis'!$Q$35)/'Descriptive Analysis'!$F$45)^3</f>
        <v>6.7313220713047155</v>
      </c>
      <c r="F1164">
        <f>(('Cleaned Data'!B1158-'Descriptive Analysis'!$Q$35)/'Descriptive Analysis'!$F$45)^4</f>
        <v>12.709656918281569</v>
      </c>
    </row>
    <row r="1165" spans="2:6" x14ac:dyDescent="0.2">
      <c r="B1165">
        <f>('Cleaned Data'!B1159-'Descriptive Analysis'!$Q$35)^2</f>
        <v>896821224.24270892</v>
      </c>
      <c r="D1165">
        <f>(('Cleaned Data'!B1159-'Descriptive Analysis'!$Q$35)/'Descriptive Analysis'!$F$45)^3</f>
        <v>7.0422586877450639</v>
      </c>
      <c r="F1165">
        <f>(('Cleaned Data'!B1159-'Descriptive Analysis'!$Q$35)/'Descriptive Analysis'!$F$45)^4</f>
        <v>13.498410530806305</v>
      </c>
    </row>
    <row r="1166" spans="2:6" x14ac:dyDescent="0.2">
      <c r="B1166">
        <f>('Cleaned Data'!B1160-'Descriptive Analysis'!$Q$35)^2</f>
        <v>829893577.93246365</v>
      </c>
      <c r="D1166">
        <f>(('Cleaned Data'!B1160-'Descriptive Analysis'!$Q$35)/'Descriptive Analysis'!$F$45)^3</f>
        <v>6.2688339074829242</v>
      </c>
      <c r="F1166">
        <f>(('Cleaned Data'!B1160-'Descriptive Analysis'!$Q$35)/'Descriptive Analysis'!$F$45)^4</f>
        <v>11.558878121723138</v>
      </c>
    </row>
    <row r="1167" spans="2:6" x14ac:dyDescent="0.2">
      <c r="B1167">
        <f>('Cleaned Data'!B1161-'Descriptive Analysis'!$Q$35)^2</f>
        <v>683345269.4667865</v>
      </c>
      <c r="D1167">
        <f>(('Cleaned Data'!B1161-'Descriptive Analysis'!$Q$35)/'Descriptive Analysis'!$F$45)^3</f>
        <v>4.6839628952058012</v>
      </c>
      <c r="F1167">
        <f>(('Cleaned Data'!B1161-'Descriptive Analysis'!$Q$35)/'Descriptive Analysis'!$F$45)^4</f>
        <v>7.8370255282521732</v>
      </c>
    </row>
    <row r="1168" spans="2:6" x14ac:dyDescent="0.2">
      <c r="B1168">
        <f>('Cleaned Data'!B1162-'Descriptive Analysis'!$Q$35)^2</f>
        <v>544717021.55926585</v>
      </c>
      <c r="D1168">
        <f>(('Cleaned Data'!B1162-'Descriptive Analysis'!$Q$35)/'Descriptive Analysis'!$F$45)^3</f>
        <v>3.3335699868012814</v>
      </c>
      <c r="F1168">
        <f>(('Cleaned Data'!B1162-'Descriptive Analysis'!$Q$35)/'Descriptive Analysis'!$F$45)^4</f>
        <v>4.9798099639627953</v>
      </c>
    </row>
    <row r="1169" spans="2:6" x14ac:dyDescent="0.2">
      <c r="B1169">
        <f>('Cleaned Data'!B1163-'Descriptive Analysis'!$Q$35)^2</f>
        <v>456688591.2010048</v>
      </c>
      <c r="D1169">
        <f>(('Cleaned Data'!B1163-'Descriptive Analysis'!$Q$35)/'Descriptive Analysis'!$F$45)^3</f>
        <v>2.5590772806182973</v>
      </c>
      <c r="F1169">
        <f>(('Cleaned Data'!B1163-'Descriptive Analysis'!$Q$35)/'Descriptive Analysis'!$F$45)^4</f>
        <v>3.5003478234274885</v>
      </c>
    </row>
    <row r="1170" spans="2:6" x14ac:dyDescent="0.2">
      <c r="B1170">
        <f>('Cleaned Data'!B1164-'Descriptive Analysis'!$Q$35)^2</f>
        <v>497583223.12317348</v>
      </c>
      <c r="D1170">
        <f>(('Cleaned Data'!B1164-'Descriptive Analysis'!$Q$35)/'Descriptive Analysis'!$F$45)^3</f>
        <v>2.9103937629731234</v>
      </c>
      <c r="F1170">
        <f>(('Cleaned Data'!B1164-'Descriptive Analysis'!$Q$35)/'Descriptive Analysis'!$F$45)^4</f>
        <v>4.1552995283209686</v>
      </c>
    </row>
    <row r="1171" spans="2:6" x14ac:dyDescent="0.2">
      <c r="B1171">
        <f>('Cleaned Data'!B1165-'Descriptive Analysis'!$Q$35)^2</f>
        <v>464013541.07777327</v>
      </c>
      <c r="D1171">
        <f>(('Cleaned Data'!B1165-'Descriptive Analysis'!$Q$35)/'Descriptive Analysis'!$F$45)^3</f>
        <v>2.6208920858462297</v>
      </c>
      <c r="F1171">
        <f>(('Cleaned Data'!B1165-'Descriptive Analysis'!$Q$35)/'Descriptive Analysis'!$F$45)^4</f>
        <v>3.6135343370590625</v>
      </c>
    </row>
    <row r="1172" spans="2:6" x14ac:dyDescent="0.2">
      <c r="B1172">
        <f>('Cleaned Data'!B1166-'Descriptive Analysis'!$Q$35)^2</f>
        <v>349973307.77777702</v>
      </c>
      <c r="D1172">
        <f>(('Cleaned Data'!B1166-'Descriptive Analysis'!$Q$35)/'Descriptive Analysis'!$F$45)^3</f>
        <v>1.7167440110761547</v>
      </c>
      <c r="F1172">
        <f>(('Cleaned Data'!B1166-'Descriptive Analysis'!$Q$35)/'Descriptive Analysis'!$F$45)^4</f>
        <v>2.055609998151509</v>
      </c>
    </row>
    <row r="1173" spans="2:6" x14ac:dyDescent="0.2">
      <c r="B1173">
        <f>('Cleaned Data'!B1167-'Descriptive Analysis'!$Q$35)^2</f>
        <v>334782900.15092641</v>
      </c>
      <c r="D1173">
        <f>(('Cleaned Data'!B1167-'Descriptive Analysis'!$Q$35)/'Descriptive Analysis'!$F$45)^3</f>
        <v>1.6061942190248466</v>
      </c>
      <c r="F1173">
        <f>(('Cleaned Data'!B1167-'Descriptive Analysis'!$Q$35)/'Descriptive Analysis'!$F$45)^4</f>
        <v>1.8810373165607179</v>
      </c>
    </row>
    <row r="1174" spans="2:6" x14ac:dyDescent="0.2">
      <c r="B1174">
        <f>('Cleaned Data'!B1168-'Descriptive Analysis'!$Q$35)^2</f>
        <v>331836264.97147012</v>
      </c>
      <c r="D1174">
        <f>(('Cleaned Data'!B1168-'Descriptive Analysis'!$Q$35)/'Descriptive Analysis'!$F$45)^3</f>
        <v>1.5850352582982383</v>
      </c>
      <c r="F1174">
        <f>(('Cleaned Data'!B1168-'Descriptive Analysis'!$Q$35)/'Descriptive Analysis'!$F$45)^4</f>
        <v>1.8480706495288399</v>
      </c>
    </row>
    <row r="1175" spans="2:6" x14ac:dyDescent="0.2">
      <c r="B1175">
        <f>('Cleaned Data'!B1169-'Descriptive Analysis'!$Q$35)^2</f>
        <v>279681256.69329733</v>
      </c>
      <c r="D1175">
        <f>(('Cleaned Data'!B1169-'Descriptive Analysis'!$Q$35)/'Descriptive Analysis'!$F$45)^3</f>
        <v>1.2264453506112505</v>
      </c>
      <c r="F1175">
        <f>(('Cleaned Data'!B1169-'Descriptive Analysis'!$Q$35)/'Descriptive Analysis'!$F$45)^4</f>
        <v>1.3127970784846523</v>
      </c>
    </row>
    <row r="1176" spans="2:6" x14ac:dyDescent="0.2">
      <c r="B1176">
        <f>('Cleaned Data'!B1170-'Descriptive Analysis'!$Q$35)^2</f>
        <v>269139562.09204566</v>
      </c>
      <c r="D1176">
        <f>(('Cleaned Data'!B1170-'Descriptive Analysis'!$Q$35)/'Descriptive Analysis'!$F$45)^3</f>
        <v>1.1577624763948819</v>
      </c>
      <c r="F1176">
        <f>(('Cleaned Data'!B1170-'Descriptive Analysis'!$Q$35)/'Descriptive Analysis'!$F$45)^4</f>
        <v>1.2156987207622094</v>
      </c>
    </row>
    <row r="1177" spans="2:6" x14ac:dyDescent="0.2">
      <c r="B1177">
        <f>('Cleaned Data'!B1171-'Descriptive Analysis'!$Q$35)^2</f>
        <v>243640054.99183488</v>
      </c>
      <c r="D1177">
        <f>(('Cleaned Data'!B1171-'Descriptive Analysis'!$Q$35)/'Descriptive Analysis'!$F$45)^3</f>
        <v>0.99718604200292149</v>
      </c>
      <c r="F1177">
        <f>(('Cleaned Data'!B1171-'Descriptive Analysis'!$Q$35)/'Descriptive Analysis'!$F$45)^4</f>
        <v>0.99624981674099833</v>
      </c>
    </row>
    <row r="1178" spans="2:6" x14ac:dyDescent="0.2">
      <c r="B1178">
        <f>('Cleaned Data'!B1172-'Descriptive Analysis'!$Q$35)^2</f>
        <v>249705528.18322313</v>
      </c>
      <c r="D1178">
        <f>(('Cleaned Data'!B1172-'Descriptive Analysis'!$Q$35)/'Descriptive Analysis'!$F$45)^3</f>
        <v>1.0346546012012032</v>
      </c>
      <c r="F1178">
        <f>(('Cleaned Data'!B1172-'Descriptive Analysis'!$Q$35)/'Descriptive Analysis'!$F$45)^4</f>
        <v>1.0464709847201186</v>
      </c>
    </row>
    <row r="1179" spans="2:6" x14ac:dyDescent="0.2">
      <c r="B1179">
        <f>('Cleaned Data'!B1173-'Descriptive Analysis'!$Q$35)^2</f>
        <v>197045048.45424396</v>
      </c>
      <c r="D1179">
        <f>(('Cleaned Data'!B1173-'Descriptive Analysis'!$Q$35)/'Descriptive Analysis'!$F$45)^3</f>
        <v>0.72527289380139348</v>
      </c>
      <c r="F1179">
        <f>(('Cleaned Data'!B1173-'Descriptive Analysis'!$Q$35)/'Descriptive Analysis'!$F$45)^4</f>
        <v>0.65163128796271708</v>
      </c>
    </row>
    <row r="1180" spans="2:6" x14ac:dyDescent="0.2">
      <c r="B1180">
        <f>('Cleaned Data'!B1174-'Descriptive Analysis'!$Q$35)^2</f>
        <v>171195597.2411105</v>
      </c>
      <c r="D1180">
        <f>(('Cleaned Data'!B1174-'Descriptive Analysis'!$Q$35)/'Descriptive Analysis'!$F$45)^3</f>
        <v>0.58734333482932222</v>
      </c>
      <c r="F1180">
        <f>(('Cleaned Data'!B1174-'Descriptive Analysis'!$Q$35)/'Descriptive Analysis'!$F$45)^4</f>
        <v>0.4918764836366204</v>
      </c>
    </row>
    <row r="1181" spans="2:6" x14ac:dyDescent="0.2">
      <c r="B1181">
        <f>('Cleaned Data'!B1175-'Descriptive Analysis'!$Q$35)^2</f>
        <v>158900484.28802726</v>
      </c>
      <c r="D1181">
        <f>(('Cleaned Data'!B1175-'Descriptive Analysis'!$Q$35)/'Descriptive Analysis'!$F$45)^3</f>
        <v>0.52521967769794231</v>
      </c>
      <c r="F1181">
        <f>(('Cleaned Data'!B1175-'Descriptive Analysis'!$Q$35)/'Descriptive Analysis'!$F$45)^4</f>
        <v>0.42376132558566315</v>
      </c>
    </row>
    <row r="1182" spans="2:6" x14ac:dyDescent="0.2">
      <c r="B1182">
        <f>('Cleaned Data'!B1176-'Descriptive Analysis'!$Q$35)^2</f>
        <v>173471909.82305434</v>
      </c>
      <c r="D1182">
        <f>(('Cleaned Data'!B1176-'Descriptive Analysis'!$Q$35)/'Descriptive Analysis'!$F$45)^3</f>
        <v>0.59909665860033956</v>
      </c>
      <c r="F1182">
        <f>(('Cleaned Data'!B1176-'Descriptive Analysis'!$Q$35)/'Descriptive Analysis'!$F$45)^4</f>
        <v>0.50504397731931638</v>
      </c>
    </row>
    <row r="1183" spans="2:6" x14ac:dyDescent="0.2">
      <c r="B1183">
        <f>('Cleaned Data'!B1177-'Descriptive Analysis'!$Q$35)^2</f>
        <v>145833967.38321674</v>
      </c>
      <c r="D1183">
        <f>(('Cleaned Data'!B1177-'Descriptive Analysis'!$Q$35)/'Descriptive Analysis'!$F$45)^3</f>
        <v>0.46178645895788095</v>
      </c>
      <c r="F1183">
        <f>(('Cleaned Data'!B1177-'Descriptive Analysis'!$Q$35)/'Descriptive Analysis'!$F$45)^4</f>
        <v>0.35693427906646513</v>
      </c>
    </row>
    <row r="1184" spans="2:6" x14ac:dyDescent="0.2">
      <c r="B1184">
        <f>('Cleaned Data'!B1178-'Descriptive Analysis'!$Q$35)^2</f>
        <v>164418392.20465717</v>
      </c>
      <c r="D1184">
        <f>(('Cleaned Data'!B1178-'Descriptive Analysis'!$Q$35)/'Descriptive Analysis'!$F$45)^3</f>
        <v>0.5528136438392387</v>
      </c>
      <c r="F1184">
        <f>(('Cleaned Data'!B1178-'Descriptive Analysis'!$Q$35)/'Descriptive Analysis'!$F$45)^4</f>
        <v>0.4537030208843571</v>
      </c>
    </row>
    <row r="1185" spans="2:6" x14ac:dyDescent="0.2">
      <c r="B1185">
        <f>('Cleaned Data'!B1179-'Descriptive Analysis'!$Q$35)^2</f>
        <v>174020250.8023442</v>
      </c>
      <c r="D1185">
        <f>(('Cleaned Data'!B1179-'Descriptive Analysis'!$Q$35)/'Descriptive Analysis'!$F$45)^3</f>
        <v>0.60193949968221094</v>
      </c>
      <c r="F1185">
        <f>(('Cleaned Data'!B1179-'Descriptive Analysis'!$Q$35)/'Descriptive Analysis'!$F$45)^4</f>
        <v>0.50824188992951014</v>
      </c>
    </row>
    <row r="1186" spans="2:6" x14ac:dyDescent="0.2">
      <c r="B1186">
        <f>('Cleaned Data'!B1180-'Descriptive Analysis'!$Q$35)^2</f>
        <v>155639935.16746554</v>
      </c>
      <c r="D1186">
        <f>(('Cleaned Data'!B1180-'Descriptive Analysis'!$Q$35)/'Descriptive Analysis'!$F$45)^3</f>
        <v>0.50913707059054969</v>
      </c>
      <c r="F1186">
        <f>(('Cleaned Data'!B1180-'Descriptive Analysis'!$Q$35)/'Descriptive Analysis'!$F$45)^4</f>
        <v>0.40654905813454878</v>
      </c>
    </row>
    <row r="1187" spans="2:6" x14ac:dyDescent="0.2">
      <c r="B1187">
        <f>('Cleaned Data'!B1181-'Descriptive Analysis'!$Q$35)^2</f>
        <v>148183719.42538929</v>
      </c>
      <c r="D1187">
        <f>(('Cleaned Data'!B1181-'Descriptive Analysis'!$Q$35)/'Descriptive Analysis'!$F$45)^3</f>
        <v>0.47299210827423155</v>
      </c>
      <c r="F1187">
        <f>(('Cleaned Data'!B1181-'Descriptive Analysis'!$Q$35)/'Descriptive Analysis'!$F$45)^4</f>
        <v>0.36852916202080543</v>
      </c>
    </row>
    <row r="1188" spans="2:6" x14ac:dyDescent="0.2">
      <c r="B1188">
        <f>('Cleaned Data'!B1182-'Descriptive Analysis'!$Q$35)^2</f>
        <v>114487293.78530087</v>
      </c>
      <c r="D1188">
        <f>(('Cleaned Data'!B1182-'Descriptive Analysis'!$Q$35)/'Descriptive Analysis'!$F$45)^3</f>
        <v>0.32121002579352981</v>
      </c>
      <c r="F1188">
        <f>(('Cleaned Data'!B1182-'Descriptive Analysis'!$Q$35)/'Descriptive Analysis'!$F$45)^4</f>
        <v>0.21998114405946206</v>
      </c>
    </row>
    <row r="1189" spans="2:6" x14ac:dyDescent="0.2">
      <c r="B1189">
        <f>('Cleaned Data'!B1183-'Descriptive Analysis'!$Q$35)^2</f>
        <v>77133597.996432111</v>
      </c>
      <c r="D1189">
        <f>(('Cleaned Data'!B1183-'Descriptive Analysis'!$Q$35)/'Descriptive Analysis'!$F$45)^3</f>
        <v>0.17763091082230653</v>
      </c>
      <c r="F1189">
        <f>(('Cleaned Data'!B1183-'Descriptive Analysis'!$Q$35)/'Descriptive Analysis'!$F$45)^4</f>
        <v>9.9852296336041937E-2</v>
      </c>
    </row>
    <row r="1190" spans="2:6" x14ac:dyDescent="0.2">
      <c r="B1190">
        <f>('Cleaned Data'!B1184-'Descriptive Analysis'!$Q$35)^2</f>
        <v>74329806.011643693</v>
      </c>
      <c r="D1190">
        <f>(('Cleaned Data'!B1184-'Descriptive Analysis'!$Q$35)/'Descriptive Analysis'!$F$45)^3</f>
        <v>0.16803418993369126</v>
      </c>
      <c r="F1190">
        <f>(('Cleaned Data'!B1184-'Descriptive Analysis'!$Q$35)/'Descriptive Analysis'!$F$45)^4</f>
        <v>9.2725007162127823E-2</v>
      </c>
    </row>
    <row r="1191" spans="2:6" x14ac:dyDescent="0.2">
      <c r="B1191">
        <f>('Cleaned Data'!B1185-'Descriptive Analysis'!$Q$35)^2</f>
        <v>72666649.144763038</v>
      </c>
      <c r="D1191">
        <f>(('Cleaned Data'!B1185-'Descriptive Analysis'!$Q$35)/'Descriptive Analysis'!$F$45)^3</f>
        <v>0.16242611579372768</v>
      </c>
      <c r="F1191">
        <f>(('Cleaned Data'!B1185-'Descriptive Analysis'!$Q$35)/'Descriptive Analysis'!$F$45)^4</f>
        <v>8.8621918024890292E-2</v>
      </c>
    </row>
    <row r="1192" spans="2:6" x14ac:dyDescent="0.2">
      <c r="B1192">
        <f>('Cleaned Data'!B1186-'Descriptive Analysis'!$Q$35)^2</f>
        <v>66529691.923573472</v>
      </c>
      <c r="D1192">
        <f>(('Cleaned Data'!B1186-'Descriptive Analysis'!$Q$35)/'Descriptive Analysis'!$F$45)^3</f>
        <v>0.1422906706063771</v>
      </c>
      <c r="F1192">
        <f>(('Cleaned Data'!B1186-'Descriptive Analysis'!$Q$35)/'Descriptive Analysis'!$F$45)^4</f>
        <v>7.4285132369950435E-2</v>
      </c>
    </row>
    <row r="1193" spans="2:6" x14ac:dyDescent="0.2">
      <c r="B1193">
        <f>('Cleaned Data'!B1187-'Descriptive Analysis'!$Q$35)^2</f>
        <v>54335673.610672653</v>
      </c>
      <c r="D1193">
        <f>(('Cleaned Data'!B1187-'Descriptive Analysis'!$Q$35)/'Descriptive Analysis'!$F$45)^3</f>
        <v>0.10502211032839433</v>
      </c>
      <c r="F1193">
        <f>(('Cleaned Data'!B1187-'Descriptive Analysis'!$Q$35)/'Descriptive Analysis'!$F$45)^4</f>
        <v>4.9549695249833971E-2</v>
      </c>
    </row>
    <row r="1194" spans="2:6" x14ac:dyDescent="0.2">
      <c r="B1194">
        <f>('Cleaned Data'!B1188-'Descriptive Analysis'!$Q$35)^2</f>
        <v>57682104.098038808</v>
      </c>
      <c r="D1194">
        <f>(('Cleaned Data'!B1188-'Descriptive Analysis'!$Q$35)/'Descriptive Analysis'!$F$45)^3</f>
        <v>0.11487216295098208</v>
      </c>
      <c r="F1194">
        <f>(('Cleaned Data'!B1188-'Descriptive Analysis'!$Q$35)/'Descriptive Analysis'!$F$45)^4</f>
        <v>5.5840984277937586E-2</v>
      </c>
    </row>
    <row r="1195" spans="2:6" x14ac:dyDescent="0.2">
      <c r="B1195">
        <f>('Cleaned Data'!B1189-'Descriptive Analysis'!$Q$35)^2</f>
        <v>62310081.965914451</v>
      </c>
      <c r="D1195">
        <f>(('Cleaned Data'!B1189-'Descriptive Analysis'!$Q$35)/'Descriptive Analysis'!$F$45)^3</f>
        <v>0.12897057658524688</v>
      </c>
      <c r="F1195">
        <f>(('Cleaned Data'!B1189-'Descriptive Analysis'!$Q$35)/'Descriptive Analysis'!$F$45)^4</f>
        <v>6.5160967182545423E-2</v>
      </c>
    </row>
    <row r="1196" spans="2:6" x14ac:dyDescent="0.2">
      <c r="B1196">
        <f>('Cleaned Data'!B1190-'Descriptive Analysis'!$Q$35)^2</f>
        <v>58894474.376289532</v>
      </c>
      <c r="D1196">
        <f>(('Cleaned Data'!B1190-'Descriptive Analysis'!$Q$35)/'Descriptive Analysis'!$F$45)^3</f>
        <v>0.11851272464288808</v>
      </c>
      <c r="F1196">
        <f>(('Cleaned Data'!B1190-'Descriptive Analysis'!$Q$35)/'Descriptive Analysis'!$F$45)^4</f>
        <v>5.8212999448782603E-2</v>
      </c>
    </row>
    <row r="1197" spans="2:6" x14ac:dyDescent="0.2">
      <c r="B1197">
        <f>('Cleaned Data'!B1191-'Descriptive Analysis'!$Q$35)^2</f>
        <v>72562687.777567476</v>
      </c>
      <c r="D1197">
        <f>(('Cleaned Data'!B1191-'Descriptive Analysis'!$Q$35)/'Descriptive Analysis'!$F$45)^3</f>
        <v>0.16207767534121562</v>
      </c>
      <c r="F1197">
        <f>(('Cleaned Data'!B1191-'Descriptive Analysis'!$Q$35)/'Descriptive Analysis'!$F$45)^4</f>
        <v>8.8368523507730029E-2</v>
      </c>
    </row>
    <row r="1198" spans="2:6" x14ac:dyDescent="0.2">
      <c r="B1198">
        <f>('Cleaned Data'!B1192-'Descriptive Analysis'!$Q$35)^2</f>
        <v>76170539.906963691</v>
      </c>
      <c r="D1198">
        <f>(('Cleaned Data'!B1192-'Descriptive Analysis'!$Q$35)/'Descriptive Analysis'!$F$45)^3</f>
        <v>0.17431457786500543</v>
      </c>
      <c r="F1198">
        <f>(('Cleaned Data'!B1192-'Descriptive Analysis'!$Q$35)/'Descriptive Analysis'!$F$45)^4</f>
        <v>9.7374433639068822E-2</v>
      </c>
    </row>
    <row r="1199" spans="2:6" x14ac:dyDescent="0.2">
      <c r="B1199">
        <f>('Cleaned Data'!B1193-'Descriptive Analysis'!$Q$35)^2</f>
        <v>72150984.138201356</v>
      </c>
      <c r="D1199">
        <f>(('Cleaned Data'!B1193-'Descriptive Analysis'!$Q$35)/'Descriptive Analysis'!$F$45)^3</f>
        <v>0.1607002478070228</v>
      </c>
      <c r="F1199">
        <f>(('Cleaned Data'!B1193-'Descriptive Analysis'!$Q$35)/'Descriptive Analysis'!$F$45)^4</f>
        <v>8.7368603758371521E-2</v>
      </c>
    </row>
    <row r="1200" spans="2:6" x14ac:dyDescent="0.2">
      <c r="B1200">
        <f>('Cleaned Data'!B1194-'Descriptive Analysis'!$Q$35)^2</f>
        <v>64092409.98372186</v>
      </c>
      <c r="D1200">
        <f>(('Cleaned Data'!B1194-'Descriptive Analysis'!$Q$35)/'Descriptive Analysis'!$F$45)^3</f>
        <v>0.13454360520050015</v>
      </c>
      <c r="F1200">
        <f>(('Cleaned Data'!B1194-'Descriptive Analysis'!$Q$35)/'Descriptive Analysis'!$F$45)^4</f>
        <v>6.8942032213107129E-2</v>
      </c>
    </row>
    <row r="1201" spans="2:6" x14ac:dyDescent="0.2">
      <c r="B1201">
        <f>('Cleaned Data'!B1195-'Descriptive Analysis'!$Q$35)^2</f>
        <v>77105496.321102083</v>
      </c>
      <c r="D1201">
        <f>(('Cleaned Data'!B1195-'Descriptive Analysis'!$Q$35)/'Descriptive Analysis'!$F$45)^3</f>
        <v>0.17753384667060895</v>
      </c>
      <c r="F1201">
        <f>(('Cleaned Data'!B1195-'Descriptive Analysis'!$Q$35)/'Descriptive Analysis'!$F$45)^4</f>
        <v>9.9779552272888039E-2</v>
      </c>
    </row>
    <row r="1202" spans="2:6" x14ac:dyDescent="0.2">
      <c r="B1202">
        <f>('Cleaned Data'!B1196-'Descriptive Analysis'!$Q$35)^2</f>
        <v>73384468.922175273</v>
      </c>
      <c r="D1202">
        <f>(('Cleaned Data'!B1196-'Descriptive Analysis'!$Q$35)/'Descriptive Analysis'!$F$45)^3</f>
        <v>0.16483877979671874</v>
      </c>
      <c r="F1202">
        <f>(('Cleaned Data'!B1196-'Descriptive Analysis'!$Q$35)/'Descriptive Analysis'!$F$45)^4</f>
        <v>9.0381425769109666E-2</v>
      </c>
    </row>
    <row r="1203" spans="2:6" x14ac:dyDescent="0.2">
      <c r="B1203">
        <f>('Cleaned Data'!B1197-'Descriptive Analysis'!$Q$35)^2</f>
        <v>65907988.945069946</v>
      </c>
      <c r="D1203">
        <f>(('Cleaned Data'!B1197-'Descriptive Analysis'!$Q$35)/'Descriptive Analysis'!$F$45)^3</f>
        <v>0.14030083246283653</v>
      </c>
      <c r="F1203">
        <f>(('Cleaned Data'!B1197-'Descriptive Analysis'!$Q$35)/'Descriptive Analysis'!$F$45)^4</f>
        <v>7.2903268086249792E-2</v>
      </c>
    </row>
    <row r="1204" spans="2:6" x14ac:dyDescent="0.2">
      <c r="B1204">
        <f>('Cleaned Data'!B1198-'Descriptive Analysis'!$Q$35)^2</f>
        <v>81826018.948215425</v>
      </c>
      <c r="D1204">
        <f>(('Cleaned Data'!B1198-'Descriptive Analysis'!$Q$35)/'Descriptive Analysis'!$F$45)^3</f>
        <v>0.19408424870521013</v>
      </c>
      <c r="F1204">
        <f>(('Cleaned Data'!B1198-'Descriptive Analysis'!$Q$35)/'Descriptive Analysis'!$F$45)^4</f>
        <v>0.11237086424633079</v>
      </c>
    </row>
    <row r="1205" spans="2:6" x14ac:dyDescent="0.2">
      <c r="B1205">
        <f>('Cleaned Data'!B1199-'Descriptive Analysis'!$Q$35)^2</f>
        <v>56748703.593126051</v>
      </c>
      <c r="D1205">
        <f>(('Cleaned Data'!B1199-'Descriptive Analysis'!$Q$35)/'Descriptive Analysis'!$F$45)^3</f>
        <v>0.1120952150752336</v>
      </c>
      <c r="F1205">
        <f>(('Cleaned Data'!B1199-'Descriptive Analysis'!$Q$35)/'Descriptive Analysis'!$F$45)^4</f>
        <v>5.4048390553777734E-2</v>
      </c>
    </row>
    <row r="1206" spans="2:6" x14ac:dyDescent="0.2">
      <c r="B1206">
        <f>('Cleaned Data'!B1200-'Descriptive Analysis'!$Q$35)^2</f>
        <v>50103371.980576374</v>
      </c>
      <c r="D1206">
        <f>(('Cleaned Data'!B1200-'Descriptive Analysis'!$Q$35)/'Descriptive Analysis'!$F$45)^3</f>
        <v>9.2993713406324063E-2</v>
      </c>
      <c r="F1206">
        <f>(('Cleaned Data'!B1200-'Descriptive Analysis'!$Q$35)/'Descriptive Analysis'!$F$45)^4</f>
        <v>4.2131292924840254E-2</v>
      </c>
    </row>
    <row r="1207" spans="2:6" x14ac:dyDescent="0.2">
      <c r="B1207">
        <f>('Cleaned Data'!B1201-'Descriptive Analysis'!$Q$35)^2</f>
        <v>41922692.402337573</v>
      </c>
      <c r="D1207">
        <f>(('Cleaned Data'!B1201-'Descriptive Analysis'!$Q$35)/'Descriptive Analysis'!$F$45)^3</f>
        <v>7.1174906856159154E-2</v>
      </c>
      <c r="F1207">
        <f>(('Cleaned Data'!B1201-'Descriptive Analysis'!$Q$35)/'Descriptive Analysis'!$F$45)^4</f>
        <v>2.9496413303180351E-2</v>
      </c>
    </row>
    <row r="1208" spans="2:6" x14ac:dyDescent="0.2">
      <c r="B1208">
        <f>('Cleaned Data'!B1202-'Descriptive Analysis'!$Q$35)^2</f>
        <v>42375849.605472997</v>
      </c>
      <c r="D1208">
        <f>(('Cleaned Data'!B1202-'Descriptive Analysis'!$Q$35)/'Descriptive Analysis'!$F$45)^3</f>
        <v>7.2332051941807488E-2</v>
      </c>
      <c r="F1208">
        <f>(('Cleaned Data'!B1202-'Descriptive Analysis'!$Q$35)/'Descriptive Analysis'!$F$45)^4</f>
        <v>3.0137534045316869E-2</v>
      </c>
    </row>
    <row r="1209" spans="2:6" x14ac:dyDescent="0.2">
      <c r="B1209">
        <f>('Cleaned Data'!B1203-'Descriptive Analysis'!$Q$35)^2</f>
        <v>65135771.399294607</v>
      </c>
      <c r="D1209">
        <f>(('Cleaned Data'!B1203-'Descriptive Analysis'!$Q$35)/'Descriptive Analysis'!$F$45)^3</f>
        <v>0.13784229614014715</v>
      </c>
      <c r="F1209">
        <f>(('Cleaned Data'!B1203-'Descriptive Analysis'!$Q$35)/'Descriptive Analysis'!$F$45)^4</f>
        <v>7.1204919286064886E-2</v>
      </c>
    </row>
    <row r="1210" spans="2:6" x14ac:dyDescent="0.2">
      <c r="B1210">
        <f>('Cleaned Data'!B1204-'Descriptive Analysis'!$Q$35)^2</f>
        <v>72254650.265396923</v>
      </c>
      <c r="D1210">
        <f>(('Cleaned Data'!B1204-'Descriptive Analysis'!$Q$35)/'Descriptive Analysis'!$F$45)^3</f>
        <v>0.16104671199696313</v>
      </c>
      <c r="F1210">
        <f>(('Cleaned Data'!B1204-'Descriptive Analysis'!$Q$35)/'Descriptive Analysis'!$F$45)^4</f>
        <v>8.7619845554724698E-2</v>
      </c>
    </row>
    <row r="1211" spans="2:6" x14ac:dyDescent="0.2">
      <c r="B1211">
        <f>('Cleaned Data'!B1205-'Descriptive Analysis'!$Q$35)^2</f>
        <v>59710756.37159545</v>
      </c>
      <c r="D1211">
        <f>(('Cleaned Data'!B1205-'Descriptive Analysis'!$Q$35)/'Descriptive Analysis'!$F$45)^3</f>
        <v>0.12098513583264461</v>
      </c>
      <c r="F1211">
        <f>(('Cleaned Data'!B1205-'Descriptive Analysis'!$Q$35)/'Descriptive Analysis'!$F$45)^4</f>
        <v>5.9837855667812252E-2</v>
      </c>
    </row>
    <row r="1212" spans="2:6" x14ac:dyDescent="0.2">
      <c r="B1212">
        <f>('Cleaned Data'!B1206-'Descriptive Analysis'!$Q$35)^2</f>
        <v>60226501.679400921</v>
      </c>
      <c r="D1212">
        <f>(('Cleaned Data'!B1206-'Descriptive Analysis'!$Q$35)/'Descriptive Analysis'!$F$45)^3</f>
        <v>0.12255601010786271</v>
      </c>
      <c r="F1212">
        <f>(('Cleaned Data'!B1206-'Descriptive Analysis'!$Q$35)/'Descriptive Analysis'!$F$45)^4</f>
        <v>6.0876006074164685E-2</v>
      </c>
    </row>
    <row r="1213" spans="2:6" x14ac:dyDescent="0.2">
      <c r="B1213">
        <f>('Cleaned Data'!B1207-'Descriptive Analysis'!$Q$35)^2</f>
        <v>64559192.813786089</v>
      </c>
      <c r="D1213">
        <f>(('Cleaned Data'!B1207-'Descriptive Analysis'!$Q$35)/'Descriptive Analysis'!$F$45)^3</f>
        <v>0.13601609282680707</v>
      </c>
      <c r="F1213">
        <f>(('Cleaned Data'!B1207-'Descriptive Analysis'!$Q$35)/'Descriptive Analysis'!$F$45)^4</f>
        <v>6.994989393399817E-2</v>
      </c>
    </row>
    <row r="1214" spans="2:6" x14ac:dyDescent="0.2">
      <c r="B1214">
        <f>('Cleaned Data'!B1208-'Descriptive Analysis'!$Q$35)^2</f>
        <v>64366499.848811164</v>
      </c>
      <c r="D1214">
        <f>(('Cleaned Data'!B1208-'Descriptive Analysis'!$Q$35)/'Descriptive Analysis'!$F$45)^3</f>
        <v>0.13540758667330124</v>
      </c>
      <c r="F1214">
        <f>(('Cleaned Data'!B1208-'Descriptive Analysis'!$Q$35)/'Descriptive Analysis'!$F$45)^4</f>
        <v>6.9532951392378931E-2</v>
      </c>
    </row>
    <row r="1215" spans="2:6" x14ac:dyDescent="0.2">
      <c r="B1215">
        <f>('Cleaned Data'!B1209-'Descriptive Analysis'!$Q$35)^2</f>
        <v>51139283.008090913</v>
      </c>
      <c r="D1215">
        <f>(('Cleaned Data'!B1209-'Descriptive Analysis'!$Q$35)/'Descriptive Analysis'!$F$45)^3</f>
        <v>9.5892603454607733E-2</v>
      </c>
      <c r="F1215">
        <f>(('Cleaned Data'!B1209-'Descriptive Analysis'!$Q$35)/'Descriptive Analysis'!$F$45)^4</f>
        <v>4.3891472019505585E-2</v>
      </c>
    </row>
    <row r="1216" spans="2:6" x14ac:dyDescent="0.2">
      <c r="B1216">
        <f>('Cleaned Data'!B1210-'Descriptive Analysis'!$Q$35)^2</f>
        <v>50726780.387442946</v>
      </c>
      <c r="D1216">
        <f>(('Cleaned Data'!B1210-'Descriptive Analysis'!$Q$35)/'Descriptive Analysis'!$F$45)^3</f>
        <v>9.4734704676354073E-2</v>
      </c>
      <c r="F1216">
        <f>(('Cleaned Data'!B1210-'Descriptive Analysis'!$Q$35)/'Descriptive Analysis'!$F$45)^4</f>
        <v>4.3186247973496607E-2</v>
      </c>
    </row>
    <row r="1217" spans="2:6" x14ac:dyDescent="0.2">
      <c r="B1217">
        <f>('Cleaned Data'!B1211-'Descriptive Analysis'!$Q$35)^2</f>
        <v>49139729.04021927</v>
      </c>
      <c r="D1217">
        <f>(('Cleaned Data'!B1211-'Descriptive Analysis'!$Q$35)/'Descriptive Analysis'!$F$45)^3</f>
        <v>9.0323819403352601E-2</v>
      </c>
      <c r="F1217">
        <f>(('Cleaned Data'!B1211-'Descriptive Analysis'!$Q$35)/'Descriptive Analysis'!$F$45)^4</f>
        <v>4.0526247429765266E-2</v>
      </c>
    </row>
    <row r="1218" spans="2:6" x14ac:dyDescent="0.2">
      <c r="B1218">
        <f>('Cleaned Data'!B1212-'Descriptive Analysis'!$Q$35)^2</f>
        <v>36765711.377821997</v>
      </c>
      <c r="D1218">
        <f>(('Cleaned Data'!B1212-'Descriptive Analysis'!$Q$35)/'Descriptive Analysis'!$F$45)^3</f>
        <v>5.8454455293210375E-2</v>
      </c>
      <c r="F1218">
        <f>(('Cleaned Data'!B1212-'Descriptive Analysis'!$Q$35)/'Descriptive Analysis'!$F$45)^4</f>
        <v>2.2685942337464664E-2</v>
      </c>
    </row>
    <row r="1219" spans="2:6" x14ac:dyDescent="0.2">
      <c r="B1219">
        <f>('Cleaned Data'!B1213-'Descriptive Analysis'!$Q$35)^2</f>
        <v>28097139.984249219</v>
      </c>
      <c r="D1219">
        <f>(('Cleaned Data'!B1213-'Descriptive Analysis'!$Q$35)/'Descriptive Analysis'!$F$45)^3</f>
        <v>3.9052274237465205E-2</v>
      </c>
      <c r="F1219">
        <f>(('Cleaned Data'!B1213-'Descriptive Analysis'!$Q$35)/'Descriptive Analysis'!$F$45)^4</f>
        <v>1.3249366305386177E-2</v>
      </c>
    </row>
    <row r="1220" spans="2:6" x14ac:dyDescent="0.2">
      <c r="B1220">
        <f>('Cleaned Data'!B1214-'Descriptive Analysis'!$Q$35)^2</f>
        <v>29362022.939835992</v>
      </c>
      <c r="D1220">
        <f>(('Cleaned Data'!B1214-'Descriptive Analysis'!$Q$35)/'Descriptive Analysis'!$F$45)^3</f>
        <v>4.1718829795575431E-2</v>
      </c>
      <c r="F1220">
        <f>(('Cleaned Data'!B1214-'Descriptive Analysis'!$Q$35)/'Descriptive Analysis'!$F$45)^4</f>
        <v>1.4469143507610154E-2</v>
      </c>
    </row>
    <row r="1221" spans="2:6" x14ac:dyDescent="0.2">
      <c r="B1221">
        <f>('Cleaned Data'!B1215-'Descriptive Analysis'!$Q$35)^2</f>
        <v>32170149.460806936</v>
      </c>
      <c r="D1221">
        <f>(('Cleaned Data'!B1215-'Descriptive Analysis'!$Q$35)/'Descriptive Analysis'!$F$45)^3</f>
        <v>4.7844583196630069E-2</v>
      </c>
      <c r="F1221">
        <f>(('Cleaned Data'!B1215-'Descriptive Analysis'!$Q$35)/'Descriptive Analysis'!$F$45)^4</f>
        <v>1.7369088740978995E-2</v>
      </c>
    </row>
    <row r="1222" spans="2:6" x14ac:dyDescent="0.2">
      <c r="B1222">
        <f>('Cleaned Data'!B1216-'Descriptive Analysis'!$Q$35)^2</f>
        <v>31836379.171910241</v>
      </c>
      <c r="D1222">
        <f>(('Cleaned Data'!B1216-'Descriptive Analysis'!$Q$35)/'Descriptive Analysis'!$F$45)^3</f>
        <v>4.7101925410819416E-2</v>
      </c>
      <c r="F1222">
        <f>(('Cleaned Data'!B1216-'Descriptive Analysis'!$Q$35)/'Descriptive Analysis'!$F$45)^4</f>
        <v>1.701054443862185E-2</v>
      </c>
    </row>
    <row r="1223" spans="2:6" x14ac:dyDescent="0.2">
      <c r="B1223">
        <f>('Cleaned Data'!B1217-'Descriptive Analysis'!$Q$35)^2</f>
        <v>25436625.3549533</v>
      </c>
      <c r="D1223">
        <f>(('Cleaned Data'!B1217-'Descriptive Analysis'!$Q$35)/'Descriptive Analysis'!$F$45)^3</f>
        <v>3.3638947405320793E-2</v>
      </c>
      <c r="F1223">
        <f>(('Cleaned Data'!B1217-'Descriptive Analysis'!$Q$35)/'Descriptive Analysis'!$F$45)^4</f>
        <v>1.0859000766949059E-2</v>
      </c>
    </row>
    <row r="1224" spans="2:6" x14ac:dyDescent="0.2">
      <c r="B1224">
        <f>('Cleaned Data'!B1218-'Descriptive Analysis'!$Q$35)^2</f>
        <v>21634345.549689487</v>
      </c>
      <c r="D1224">
        <f>(('Cleaned Data'!B1218-'Descriptive Analysis'!$Q$35)/'Descriptive Analysis'!$F$45)^3</f>
        <v>2.6385710964016689E-2</v>
      </c>
      <c r="F1224">
        <f>(('Cleaned Data'!B1218-'Descriptive Analysis'!$Q$35)/'Descriptive Analysis'!$F$45)^4</f>
        <v>7.855220872442354E-3</v>
      </c>
    </row>
    <row r="1225" spans="2:6" x14ac:dyDescent="0.2">
      <c r="B1225">
        <f>('Cleaned Data'!B1219-'Descriptive Analysis'!$Q$35)^2</f>
        <v>21854442.620806843</v>
      </c>
      <c r="D1225">
        <f>(('Cleaned Data'!B1219-'Descriptive Analysis'!$Q$35)/'Descriptive Analysis'!$F$45)^3</f>
        <v>2.6789385980519678E-2</v>
      </c>
      <c r="F1225">
        <f>(('Cleaned Data'!B1219-'Descriptive Analysis'!$Q$35)/'Descriptive Analysis'!$F$45)^4</f>
        <v>8.0158641092669888E-3</v>
      </c>
    </row>
    <row r="1226" spans="2:6" x14ac:dyDescent="0.2">
      <c r="B1226">
        <f>('Cleaned Data'!B1220-'Descriptive Analysis'!$Q$35)^2</f>
        <v>23342170.289021503</v>
      </c>
      <c r="D1226">
        <f>(('Cleaned Data'!B1220-'Descriptive Analysis'!$Q$35)/'Descriptive Analysis'!$F$45)^3</f>
        <v>2.9570931632710299E-2</v>
      </c>
      <c r="F1226">
        <f>(('Cleaned Data'!B1220-'Descriptive Analysis'!$Q$35)/'Descriptive Analysis'!$F$45)^4</f>
        <v>9.1443605826196702E-3</v>
      </c>
    </row>
    <row r="1227" spans="2:6" x14ac:dyDescent="0.2">
      <c r="B1227">
        <f>('Cleaned Data'!B1221-'Descriptive Analysis'!$Q$35)^2</f>
        <v>17439590.216682415</v>
      </c>
      <c r="D1227">
        <f>(('Cleaned Data'!B1221-'Descriptive Analysis'!$Q$35)/'Descriptive Analysis'!$F$45)^3</f>
        <v>1.9096666843802915E-2</v>
      </c>
      <c r="F1227">
        <f>(('Cleaned Data'!B1221-'Descriptive Analysis'!$Q$35)/'Descriptive Analysis'!$F$45)^4</f>
        <v>5.104385058587891E-3</v>
      </c>
    </row>
    <row r="1228" spans="2:6" x14ac:dyDescent="0.2">
      <c r="B1228">
        <f>('Cleaned Data'!B1222-'Descriptive Analysis'!$Q$35)^2</f>
        <v>24261274.704074658</v>
      </c>
      <c r="D1228">
        <f>(('Cleaned Data'!B1222-'Descriptive Analysis'!$Q$35)/'Descriptive Analysis'!$F$45)^3</f>
        <v>3.1334558541405648E-2</v>
      </c>
      <c r="F1228">
        <f>(('Cleaned Data'!B1222-'Descriptive Analysis'!$Q$35)/'Descriptive Analysis'!$F$45)^4</f>
        <v>9.8786615700984497E-3</v>
      </c>
    </row>
    <row r="1229" spans="2:6" x14ac:dyDescent="0.2">
      <c r="B1229">
        <f>('Cleaned Data'!B1223-'Descriptive Analysis'!$Q$35)^2</f>
        <v>24351989.897222109</v>
      </c>
      <c r="D1229">
        <f>(('Cleaned Data'!B1223-'Descriptive Analysis'!$Q$35)/'Descriptive Analysis'!$F$45)^3</f>
        <v>3.1510467022585024E-2</v>
      </c>
      <c r="F1229">
        <f>(('Cleaned Data'!B1223-'Descriptive Analysis'!$Q$35)/'Descriptive Analysis'!$F$45)^4</f>
        <v>9.9526741756240499E-3</v>
      </c>
    </row>
    <row r="1230" spans="2:6" x14ac:dyDescent="0.2">
      <c r="B1230">
        <f>('Cleaned Data'!B1224-'Descriptive Analysis'!$Q$35)^2</f>
        <v>12202960.02960914</v>
      </c>
      <c r="D1230">
        <f>(('Cleaned Data'!B1224-'Descriptive Analysis'!$Q$35)/'Descriptive Analysis'!$F$45)^3</f>
        <v>1.1177661172352513E-2</v>
      </c>
      <c r="F1230">
        <f>(('Cleaned Data'!B1224-'Descriptive Analysis'!$Q$35)/'Descriptive Analysis'!$F$45)^4</f>
        <v>2.4992013933382369E-3</v>
      </c>
    </row>
    <row r="1231" spans="2:6" x14ac:dyDescent="0.2">
      <c r="B1231">
        <f>('Cleaned Data'!B1225-'Descriptive Analysis'!$Q$35)^2</f>
        <v>11340551.551496787</v>
      </c>
      <c r="D1231">
        <f>(('Cleaned Data'!B1225-'Descriptive Analysis'!$Q$35)/'Descriptive Analysis'!$F$45)^3</f>
        <v>1.0013927049882503E-2</v>
      </c>
      <c r="F1231">
        <f>(('Cleaned Data'!B1225-'Descriptive Analysis'!$Q$35)/'Descriptive Analysis'!$F$45)^4</f>
        <v>2.1584362742864496E-3</v>
      </c>
    </row>
    <row r="1232" spans="2:6" x14ac:dyDescent="0.2">
      <c r="B1232">
        <f>('Cleaned Data'!B1226-'Descriptive Analysis'!$Q$35)^2</f>
        <v>8462708.8647464961</v>
      </c>
      <c r="D1232">
        <f>(('Cleaned Data'!B1226-'Descriptive Analysis'!$Q$35)/'Descriptive Analysis'!$F$45)^3</f>
        <v>6.4553123086146724E-3</v>
      </c>
      <c r="F1232">
        <f>(('Cleaned Data'!B1226-'Descriptive Analysis'!$Q$35)/'Descriptive Analysis'!$F$45)^4</f>
        <v>1.2019590665588134E-3</v>
      </c>
    </row>
    <row r="1233" spans="2:6" x14ac:dyDescent="0.2">
      <c r="B1233">
        <f>('Cleaned Data'!B1227-'Descriptive Analysis'!$Q$35)^2</f>
        <v>9653905.9868327715</v>
      </c>
      <c r="D1233">
        <f>(('Cleaned Data'!B1227-'Descriptive Analysis'!$Q$35)/'Descriptive Analysis'!$F$45)^3</f>
        <v>7.865163505069191E-3</v>
      </c>
      <c r="F1233">
        <f>(('Cleaned Data'!B1227-'Descriptive Analysis'!$Q$35)/'Descriptive Analysis'!$F$45)^4</f>
        <v>1.5641449872331966E-3</v>
      </c>
    </row>
    <row r="1234" spans="2:6" x14ac:dyDescent="0.2">
      <c r="B1234">
        <f>('Cleaned Data'!B1228-'Descriptive Analysis'!$Q$35)^2</f>
        <v>9890858.5712119099</v>
      </c>
      <c r="D1234">
        <f>(('Cleaned Data'!B1228-'Descriptive Analysis'!$Q$35)/'Descriptive Analysis'!$F$45)^3</f>
        <v>8.1565057285748338E-3</v>
      </c>
      <c r="F1234">
        <f>(('Cleaned Data'!B1228-'Descriptive Analysis'!$Q$35)/'Descriptive Analysis'!$F$45)^4</f>
        <v>1.6418703521598231E-3</v>
      </c>
    </row>
    <row r="1235" spans="2:6" x14ac:dyDescent="0.2">
      <c r="B1235">
        <f>('Cleaned Data'!B1229-'Descriptive Analysis'!$Q$35)^2</f>
        <v>8453983.8941246308</v>
      </c>
      <c r="D1235">
        <f>(('Cleaned Data'!B1229-'Descriptive Analysis'!$Q$35)/'Descriptive Analysis'!$F$45)^3</f>
        <v>6.4453318357505446E-3</v>
      </c>
      <c r="F1235">
        <f>(('Cleaned Data'!B1229-'Descriptive Analysis'!$Q$35)/'Descriptive Analysis'!$F$45)^4</f>
        <v>1.1994819279298686E-3</v>
      </c>
    </row>
    <row r="1236" spans="2:6" x14ac:dyDescent="0.2">
      <c r="B1236">
        <f>('Cleaned Data'!B1230-'Descriptive Analysis'!$Q$35)^2</f>
        <v>7867315.5788808959</v>
      </c>
      <c r="D1236">
        <f>(('Cleaned Data'!B1230-'Descriptive Analysis'!$Q$35)/'Descriptive Analysis'!$F$45)^3</f>
        <v>5.7861943173659431E-3</v>
      </c>
      <c r="F1236">
        <f>(('Cleaned Data'!B1230-'Descriptive Analysis'!$Q$35)/'Descriptive Analysis'!$F$45)^4</f>
        <v>1.0387810520435354E-3</v>
      </c>
    </row>
    <row r="1237" spans="2:6" x14ac:dyDescent="0.2">
      <c r="B1237">
        <f>('Cleaned Data'!B1231-'Descriptive Analysis'!$Q$35)^2</f>
        <v>6898888.5642951168</v>
      </c>
      <c r="D1237">
        <f>(('Cleaned Data'!B1231-'Descriptive Analysis'!$Q$35)/'Descriptive Analysis'!$F$45)^3</f>
        <v>4.7514028359648035E-3</v>
      </c>
      <c r="F1237">
        <f>(('Cleaned Data'!B1231-'Descriptive Analysis'!$Q$35)/'Descriptive Analysis'!$F$45)^4</f>
        <v>7.9878359459111458E-4</v>
      </c>
    </row>
    <row r="1238" spans="2:6" x14ac:dyDescent="0.2">
      <c r="B1238">
        <f>('Cleaned Data'!B1232-'Descriptive Analysis'!$Q$35)^2</f>
        <v>9032871.203378398</v>
      </c>
      <c r="D1238">
        <f>(('Cleaned Data'!B1232-'Descriptive Analysis'!$Q$35)/'Descriptive Analysis'!$F$45)^3</f>
        <v>7.1185556468922303E-3</v>
      </c>
      <c r="F1238">
        <f>(('Cleaned Data'!B1232-'Descriptive Analysis'!$Q$35)/'Descriptive Analysis'!$F$45)^4</f>
        <v>1.3693753706287292E-3</v>
      </c>
    </row>
    <row r="1239" spans="2:6" x14ac:dyDescent="0.2">
      <c r="B1239">
        <f>('Cleaned Data'!B1233-'Descriptive Analysis'!$Q$35)^2</f>
        <v>5804598.9935408384</v>
      </c>
      <c r="D1239">
        <f>(('Cleaned Data'!B1233-'Descriptive Analysis'!$Q$35)/'Descriptive Analysis'!$F$45)^3</f>
        <v>3.6670049052102689E-3</v>
      </c>
      <c r="F1239">
        <f>(('Cleaned Data'!B1233-'Descriptive Analysis'!$Q$35)/'Descriptive Analysis'!$F$45)^4</f>
        <v>5.6547748945777845E-4</v>
      </c>
    </row>
    <row r="1240" spans="2:6" x14ac:dyDescent="0.2">
      <c r="B1240">
        <f>('Cleaned Data'!B1234-'Descriptive Analysis'!$Q$35)^2</f>
        <v>5663798.069352271</v>
      </c>
      <c r="D1240">
        <f>(('Cleaned Data'!B1234-'Descriptive Analysis'!$Q$35)/'Descriptive Analysis'!$F$45)^3</f>
        <v>3.5343926816781023E-3</v>
      </c>
      <c r="F1240">
        <f>(('Cleaned Data'!B1234-'Descriptive Analysis'!$Q$35)/'Descriptive Analysis'!$F$45)^4</f>
        <v>5.3837687716891066E-4</v>
      </c>
    </row>
    <row r="1241" spans="2:6" x14ac:dyDescent="0.2">
      <c r="B1241">
        <f>('Cleaned Data'!B1235-'Descriptive Analysis'!$Q$35)^2</f>
        <v>6075601.5712579964</v>
      </c>
      <c r="D1241">
        <f>(('Cleaned Data'!B1235-'Descriptive Analysis'!$Q$35)/'Descriptive Analysis'!$F$45)^3</f>
        <v>3.9267846643393899E-3</v>
      </c>
      <c r="F1241">
        <f>(('Cleaned Data'!B1235-'Descriptive Analysis'!$Q$35)/'Descriptive Analysis'!$F$45)^4</f>
        <v>6.1951160799751887E-4</v>
      </c>
    </row>
    <row r="1242" spans="2:6" x14ac:dyDescent="0.2">
      <c r="B1242">
        <f>('Cleaned Data'!B1236-'Descriptive Analysis'!$Q$35)^2</f>
        <v>5206490.4906822508</v>
      </c>
      <c r="D1242">
        <f>(('Cleaned Data'!B1236-'Descriptive Analysis'!$Q$35)/'Descriptive Analysis'!$F$45)^3</f>
        <v>3.1150912784307701E-3</v>
      </c>
      <c r="F1242">
        <f>(('Cleaned Data'!B1236-'Descriptive Analysis'!$Q$35)/'Descriptive Analysis'!$F$45)^4</f>
        <v>4.5494724123169741E-4</v>
      </c>
    </row>
    <row r="1243" spans="2:6" x14ac:dyDescent="0.2">
      <c r="B1243">
        <f>('Cleaned Data'!B1237-'Descriptive Analysis'!$Q$35)^2</f>
        <v>5392954.3974726256</v>
      </c>
      <c r="D1243">
        <f>(('Cleaned Data'!B1237-'Descriptive Analysis'!$Q$35)/'Descriptive Analysis'!$F$45)^3</f>
        <v>3.2839253749819843E-3</v>
      </c>
      <c r="F1243">
        <f>(('Cleaned Data'!B1237-'Descriptive Analysis'!$Q$35)/'Descriptive Analysis'!$F$45)^4</f>
        <v>4.8811749371031258E-4</v>
      </c>
    </row>
    <row r="1244" spans="2:6" x14ac:dyDescent="0.2">
      <c r="B1244">
        <f>('Cleaned Data'!B1238-'Descriptive Analysis'!$Q$35)^2</f>
        <v>4649946.8466942776</v>
      </c>
      <c r="D1244">
        <f>(('Cleaned Data'!B1238-'Descriptive Analysis'!$Q$35)/'Descriptive Analysis'!$F$45)^3</f>
        <v>2.6292091825278713E-3</v>
      </c>
      <c r="F1244">
        <f>(('Cleaned Data'!B1238-'Descriptive Analysis'!$Q$35)/'Descriptive Analysis'!$F$45)^4</f>
        <v>3.6288319267369258E-4</v>
      </c>
    </row>
    <row r="1245" spans="2:6" x14ac:dyDescent="0.2">
      <c r="B1245">
        <f>('Cleaned Data'!B1239-'Descriptive Analysis'!$Q$35)^2</f>
        <v>1590558.6995648055</v>
      </c>
      <c r="D1245">
        <f>(('Cleaned Data'!B1239-'Descriptive Analysis'!$Q$35)/'Descriptive Analysis'!$F$45)^3</f>
        <v>5.2599026904715407E-4</v>
      </c>
      <c r="F1245">
        <f>(('Cleaned Data'!B1239-'Descriptive Analysis'!$Q$35)/'Descriptive Analysis'!$F$45)^4</f>
        <v>4.2459050659295614E-5</v>
      </c>
    </row>
    <row r="1246" spans="2:6" x14ac:dyDescent="0.2">
      <c r="B1246">
        <f>('Cleaned Data'!B1240-'Descriptive Analysis'!$Q$35)^2</f>
        <v>1212362.941857669</v>
      </c>
      <c r="D1246">
        <f>(('Cleaned Data'!B1240-'Descriptive Analysis'!$Q$35)/'Descriptive Analysis'!$F$45)^3</f>
        <v>3.5002747644248631E-4</v>
      </c>
      <c r="F1246">
        <f>(('Cleaned Data'!B1240-'Descriptive Analysis'!$Q$35)/'Descriptive Analysis'!$F$45)^4</f>
        <v>2.4668127391984075E-5</v>
      </c>
    </row>
    <row r="1247" spans="2:6" x14ac:dyDescent="0.2">
      <c r="B1247">
        <f>('Cleaned Data'!B1241-'Descriptive Analysis'!$Q$35)^2</f>
        <v>730295.93633106735</v>
      </c>
      <c r="D1247">
        <f>(('Cleaned Data'!B1241-'Descriptive Analysis'!$Q$35)/'Descriptive Analysis'!$F$45)^3</f>
        <v>1.6364452644888338E-4</v>
      </c>
      <c r="F1247">
        <f>(('Cleaned Data'!B1241-'Descriptive Analysis'!$Q$35)/'Descriptive Analysis'!$F$45)^4</f>
        <v>8.9509399782365391E-6</v>
      </c>
    </row>
    <row r="1248" spans="2:6" x14ac:dyDescent="0.2">
      <c r="B1248">
        <f>('Cleaned Data'!B1242-'Descriptive Analysis'!$Q$35)^2</f>
        <v>503778.47896696324</v>
      </c>
      <c r="D1248">
        <f>(('Cleaned Data'!B1242-'Descriptive Analysis'!$Q$35)/'Descriptive Analysis'!$F$45)^3</f>
        <v>9.3758915195063281E-5</v>
      </c>
      <c r="F1248">
        <f>(('Cleaned Data'!B1242-'Descriptive Analysis'!$Q$35)/'Descriptive Analysis'!$F$45)^4</f>
        <v>4.2594163974933454E-6</v>
      </c>
    </row>
    <row r="1249" spans="2:6" x14ac:dyDescent="0.2">
      <c r="B1249">
        <f>('Cleaned Data'!B1243-'Descriptive Analysis'!$Q$35)^2</f>
        <v>448462.65100908553</v>
      </c>
      <c r="D1249">
        <f>(('Cleaned Data'!B1243-'Descriptive Analysis'!$Q$35)/'Descriptive Analysis'!$F$45)^3</f>
        <v>7.8748552090828538E-5</v>
      </c>
      <c r="F1249">
        <f>(('Cleaned Data'!B1243-'Descriptive Analysis'!$Q$35)/'Descriptive Analysis'!$F$45)^4</f>
        <v>3.3753859360077861E-6</v>
      </c>
    </row>
    <row r="1250" spans="2:6" x14ac:dyDescent="0.2">
      <c r="B1250">
        <f>('Cleaned Data'!B1244-'Descriptive Analysis'!$Q$35)^2</f>
        <v>723645.47271421715</v>
      </c>
      <c r="D1250">
        <f>(('Cleaned Data'!B1244-'Descriptive Analysis'!$Q$35)/'Descriptive Analysis'!$F$45)^3</f>
        <v>1.614142719970649E-4</v>
      </c>
      <c r="F1250">
        <f>(('Cleaned Data'!B1244-'Descriptive Analysis'!$Q$35)/'Descriptive Analysis'!$F$45)^4</f>
        <v>8.7886582200192284E-6</v>
      </c>
    </row>
    <row r="1251" spans="2:6" x14ac:dyDescent="0.2">
      <c r="B1251">
        <f>('Cleaned Data'!B1245-'Descriptive Analysis'!$Q$35)^2</f>
        <v>589936.96380347689</v>
      </c>
      <c r="D1251">
        <f>(('Cleaned Data'!B1245-'Descriptive Analysis'!$Q$35)/'Descriptive Analysis'!$F$45)^3</f>
        <v>1.1881234582629726E-4</v>
      </c>
      <c r="F1251">
        <f>(('Cleaned Data'!B1245-'Descriptive Analysis'!$Q$35)/'Descriptive Analysis'!$F$45)^4</f>
        <v>5.8409312467039245E-6</v>
      </c>
    </row>
    <row r="1252" spans="2:6" x14ac:dyDescent="0.2">
      <c r="B1252">
        <f>('Cleaned Data'!B1246-'Descriptive Analysis'!$Q$35)^2</f>
        <v>595171.42387970537</v>
      </c>
      <c r="D1252">
        <f>(('Cleaned Data'!B1246-'Descriptive Analysis'!$Q$35)/'Descriptive Analysis'!$F$45)^3</f>
        <v>1.2039716600966422E-4</v>
      </c>
      <c r="F1252">
        <f>(('Cleaned Data'!B1246-'Descriptive Analysis'!$Q$35)/'Descriptive Analysis'!$F$45)^4</f>
        <v>5.9450432589408095E-6</v>
      </c>
    </row>
    <row r="1253" spans="2:6" x14ac:dyDescent="0.2">
      <c r="B1253">
        <f>('Cleaned Data'!B1247-'Descriptive Analysis'!$Q$35)^2</f>
        <v>777171.90752465057</v>
      </c>
      <c r="D1253">
        <f>(('Cleaned Data'!B1247-'Descriptive Analysis'!$Q$35)/'Descriptive Analysis'!$F$45)^3</f>
        <v>1.7965065221119941E-4</v>
      </c>
      <c r="F1253">
        <f>(('Cleaned Data'!B1247-'Descriptive Analysis'!$Q$35)/'Descriptive Analysis'!$F$45)^4</f>
        <v>1.0136897714353484E-5</v>
      </c>
    </row>
    <row r="1254" spans="2:6" x14ac:dyDescent="0.2">
      <c r="B1254">
        <f>('Cleaned Data'!B1248-'Descriptive Analysis'!$Q$35)^2</f>
        <v>516491.65799003275</v>
      </c>
      <c r="D1254">
        <f>(('Cleaned Data'!B1248-'Descriptive Analysis'!$Q$35)/'Descriptive Analysis'!$F$45)^3</f>
        <v>9.7330314085055183E-5</v>
      </c>
      <c r="F1254">
        <f>(('Cleaned Data'!B1248-'Descriptive Analysis'!$Q$35)/'Descriptive Analysis'!$F$45)^4</f>
        <v>4.4771072672786849E-6</v>
      </c>
    </row>
    <row r="1255" spans="2:6" x14ac:dyDescent="0.2">
      <c r="B1255">
        <f>('Cleaned Data'!B1249-'Descriptive Analysis'!$Q$35)^2</f>
        <v>417411.01989173086</v>
      </c>
      <c r="D1255">
        <f>(('Cleaned Data'!B1249-'Descriptive Analysis'!$Q$35)/'Descriptive Analysis'!$F$45)^3</f>
        <v>7.0712961049702882E-5</v>
      </c>
      <c r="F1255">
        <f>(('Cleaned Data'!B1249-'Descriptive Analysis'!$Q$35)/'Descriptive Analysis'!$F$45)^4</f>
        <v>2.9241436101363453E-6</v>
      </c>
    </row>
    <row r="1256" spans="2:6" x14ac:dyDescent="0.2">
      <c r="B1256">
        <f>('Cleaned Data'!B1250-'Descriptive Analysis'!$Q$35)^2</f>
        <v>161502.34265199088</v>
      </c>
      <c r="D1256">
        <f>(('Cleaned Data'!B1250-'Descriptive Analysis'!$Q$35)/'Descriptive Analysis'!$F$45)^3</f>
        <v>1.7018504627620813E-5</v>
      </c>
      <c r="F1256">
        <f>(('Cleaned Data'!B1250-'Descriptive Analysis'!$Q$35)/'Descriptive Analysis'!$F$45)^4</f>
        <v>4.3775239358831638E-7</v>
      </c>
    </row>
    <row r="1257" spans="2:6" x14ac:dyDescent="0.2">
      <c r="B1257">
        <f>('Cleaned Data'!B1251-'Descriptive Analysis'!$Q$35)^2</f>
        <v>73860.857382169401</v>
      </c>
      <c r="D1257">
        <f>(('Cleaned Data'!B1251-'Descriptive Analysis'!$Q$35)/'Descriptive Analysis'!$F$45)^3</f>
        <v>5.2635005736769309E-6</v>
      </c>
      <c r="F1257">
        <f>(('Cleaned Data'!B1251-'Descriptive Analysis'!$Q$35)/'Descriptive Analysis'!$F$45)^4</f>
        <v>9.1558689130584134E-8</v>
      </c>
    </row>
    <row r="1258" spans="2:6" x14ac:dyDescent="0.2">
      <c r="B1258">
        <f>('Cleaned Data'!B1252-'Descriptive Analysis'!$Q$35)^2</f>
        <v>344.97641123374348</v>
      </c>
      <c r="D1258">
        <f>(('Cleaned Data'!B1252-'Descriptive Analysis'!$Q$35)/'Descriptive Analysis'!$F$45)^3</f>
        <v>1.6801082234339316E-9</v>
      </c>
      <c r="F1258">
        <f>(('Cleaned Data'!B1252-'Descriptive Analysis'!$Q$35)/'Descriptive Analysis'!$F$45)^4</f>
        <v>1.997329317075373E-12</v>
      </c>
    </row>
    <row r="1259" spans="2:6" x14ac:dyDescent="0.2">
      <c r="B1259">
        <f>('Cleaned Data'!B1253-'Descriptive Analysis'!$Q$35)^2</f>
        <v>2472.7207622807555</v>
      </c>
      <c r="D1259">
        <f>(('Cleaned Data'!B1253-'Descriptive Analysis'!$Q$35)/'Descriptive Analysis'!$F$45)^3</f>
        <v>-3.2241539499877196E-8</v>
      </c>
      <c r="F1259">
        <f>(('Cleaned Data'!B1253-'Descriptive Analysis'!$Q$35)/'Descriptive Analysis'!$F$45)^4</f>
        <v>1.0261740492350798E-10</v>
      </c>
    </row>
    <row r="1260" spans="2:6" x14ac:dyDescent="0.2">
      <c r="B1260">
        <f>('Cleaned Data'!B1254-'Descriptive Analysis'!$Q$35)^2</f>
        <v>18816.580246750913</v>
      </c>
      <c r="D1260">
        <f>(('Cleaned Data'!B1254-'Descriptive Analysis'!$Q$35)/'Descriptive Analysis'!$F$45)^3</f>
        <v>6.7680600447553181E-7</v>
      </c>
      <c r="F1260">
        <f>(('Cleaned Data'!B1254-'Descriptive Analysis'!$Q$35)/'Descriptive Analysis'!$F$45)^4</f>
        <v>5.9422684901602548E-9</v>
      </c>
    </row>
    <row r="1261" spans="2:6" x14ac:dyDescent="0.2">
      <c r="B1261">
        <f>('Cleaned Data'!B1255-'Descriptive Analysis'!$Q$35)^2</f>
        <v>423.27057372138376</v>
      </c>
      <c r="D1261">
        <f>(('Cleaned Data'!B1255-'Descriptive Analysis'!$Q$35)/'Descriptive Analysis'!$F$45)^3</f>
        <v>2.2833909365575183E-9</v>
      </c>
      <c r="F1261">
        <f>(('Cleaned Data'!B1255-'Descriptive Analysis'!$Q$35)/'Descriptive Analysis'!$F$45)^4</f>
        <v>3.0068172319654657E-12</v>
      </c>
    </row>
    <row r="1262" spans="2:6" x14ac:dyDescent="0.2">
      <c r="B1262">
        <f>('Cleaned Data'!B1256-'Descriptive Analysis'!$Q$35)^2</f>
        <v>11691.331217641497</v>
      </c>
      <c r="D1262">
        <f>(('Cleaned Data'!B1256-'Descriptive Analysis'!$Q$35)/'Descriptive Analysis'!$F$45)^3</f>
        <v>-3.3147372142413575E-7</v>
      </c>
      <c r="F1262">
        <f>(('Cleaned Data'!B1256-'Descriptive Analysis'!$Q$35)/'Descriptive Analysis'!$F$45)^4</f>
        <v>2.2940284809352464E-9</v>
      </c>
    </row>
    <row r="1263" spans="2:6" x14ac:dyDescent="0.2">
      <c r="B1263">
        <f>('Cleaned Data'!B1257-'Descriptive Analysis'!$Q$35)^2</f>
        <v>6404.2342005931359</v>
      </c>
      <c r="D1263">
        <f>(('Cleaned Data'!B1257-'Descriptive Analysis'!$Q$35)/'Descriptive Analysis'!$F$45)^3</f>
        <v>-1.3438598098673973E-7</v>
      </c>
      <c r="F1263">
        <f>(('Cleaned Data'!B1257-'Descriptive Analysis'!$Q$35)/'Descriptive Analysis'!$F$45)^4</f>
        <v>6.8834361432826534E-10</v>
      </c>
    </row>
    <row r="1264" spans="2:6" x14ac:dyDescent="0.2">
      <c r="B1264">
        <f>('Cleaned Data'!B1258-'Descriptive Analysis'!$Q$35)^2</f>
        <v>1012.9235165451853</v>
      </c>
      <c r="D1264">
        <f>(('Cleaned Data'!B1258-'Descriptive Analysis'!$Q$35)/'Descriptive Analysis'!$F$45)^3</f>
        <v>-8.4531414969626607E-9</v>
      </c>
      <c r="F1264">
        <f>(('Cleaned Data'!B1258-'Descriptive Analysis'!$Q$35)/'Descriptive Analysis'!$F$45)^4</f>
        <v>1.7219644647539196E-11</v>
      </c>
    </row>
    <row r="1265" spans="2:6" x14ac:dyDescent="0.2">
      <c r="B1265">
        <f>('Cleaned Data'!B1259-'Descriptive Analysis'!$Q$35)^2</f>
        <v>15319.889358083803</v>
      </c>
      <c r="D1265">
        <f>(('Cleaned Data'!B1259-'Descriptive Analysis'!$Q$35)/'Descriptive Analysis'!$F$45)^3</f>
        <v>4.972062747254893E-7</v>
      </c>
      <c r="F1265">
        <f>(('Cleaned Data'!B1259-'Descriptive Analysis'!$Q$35)/'Descriptive Analysis'!$F$45)^4</f>
        <v>3.9389651134945726E-9</v>
      </c>
    </row>
    <row r="1266" spans="2:6" x14ac:dyDescent="0.2">
      <c r="B1266">
        <f>('Cleaned Data'!B1260-'Descriptive Analysis'!$Q$35)^2</f>
        <v>35559.980222683167</v>
      </c>
      <c r="D1266">
        <f>(('Cleaned Data'!B1260-'Descriptive Analysis'!$Q$35)/'Descriptive Analysis'!$F$45)^3</f>
        <v>1.7583099096368599E-6</v>
      </c>
      <c r="F1266">
        <f>(('Cleaned Data'!B1260-'Descriptive Analysis'!$Q$35)/'Descriptive Analysis'!$F$45)^4</f>
        <v>2.1222370800495619E-8</v>
      </c>
    </row>
    <row r="1267" spans="2:6" x14ac:dyDescent="0.2">
      <c r="B1267">
        <f>('Cleaned Data'!B1261-'Descriptive Analysis'!$Q$35)^2</f>
        <v>1670.6463229710218</v>
      </c>
      <c r="D1267">
        <f>(('Cleaned Data'!B1261-'Descriptive Analysis'!$Q$35)/'Descriptive Analysis'!$F$45)^3</f>
        <v>1.7905231331138069E-8</v>
      </c>
      <c r="F1267">
        <f>(('Cleaned Data'!B1261-'Descriptive Analysis'!$Q$35)/'Descriptive Analysis'!$F$45)^4</f>
        <v>4.6842483787338097E-11</v>
      </c>
    </row>
    <row r="1268" spans="2:6" x14ac:dyDescent="0.2">
      <c r="B1268">
        <f>('Cleaned Data'!B1262-'Descriptive Analysis'!$Q$35)^2</f>
        <v>15344.654066208275</v>
      </c>
      <c r="D1268">
        <f>(('Cleaned Data'!B1262-'Descriptive Analysis'!$Q$35)/'Descriptive Analysis'!$F$45)^3</f>
        <v>4.9841236793452948E-7</v>
      </c>
      <c r="F1268">
        <f>(('Cleaned Data'!B1262-'Descriptive Analysis'!$Q$35)/'Descriptive Analysis'!$F$45)^4</f>
        <v>3.9517101356065898E-9</v>
      </c>
    </row>
    <row r="1269" spans="2:6" x14ac:dyDescent="0.2">
      <c r="B1269">
        <f>('Cleaned Data'!B1263-'Descriptive Analysis'!$Q$35)^2</f>
        <v>5711.3600421314914</v>
      </c>
      <c r="D1269">
        <f>(('Cleaned Data'!B1263-'Descriptive Analysis'!$Q$35)/'Descriptive Analysis'!$F$45)^3</f>
        <v>1.1317811744749431E-7</v>
      </c>
      <c r="F1269">
        <f>(('Cleaned Data'!B1263-'Descriptive Analysis'!$Q$35)/'Descriptive Analysis'!$F$45)^4</f>
        <v>5.4745692588868081E-10</v>
      </c>
    </row>
    <row r="1270" spans="2:6" x14ac:dyDescent="0.2">
      <c r="B1270">
        <f>('Cleaned Data'!B1264-'Descriptive Analysis'!$Q$35)^2</f>
        <v>1330.3191654980974</v>
      </c>
      <c r="D1270">
        <f>(('Cleaned Data'!B1264-'Descriptive Analysis'!$Q$35)/'Descriptive Analysis'!$F$45)^3</f>
        <v>1.2722923896726383E-8</v>
      </c>
      <c r="F1270">
        <f>(('Cleaned Data'!B1264-'Descriptive Analysis'!$Q$35)/'Descriptive Analysis'!$F$45)^4</f>
        <v>2.9701786537842963E-11</v>
      </c>
    </row>
    <row r="1271" spans="2:6" x14ac:dyDescent="0.2">
      <c r="B1271">
        <f>('Cleaned Data'!B1265-'Descriptive Analysis'!$Q$35)^2</f>
        <v>7581.801476435423</v>
      </c>
      <c r="D1271">
        <f>(('Cleaned Data'!B1265-'Descriptive Analysis'!$Q$35)/'Descriptive Analysis'!$F$45)^3</f>
        <v>1.7310586022291817E-7</v>
      </c>
      <c r="F1271">
        <f>(('Cleaned Data'!B1265-'Descriptive Analysis'!$Q$35)/'Descriptive Analysis'!$F$45)^4</f>
        <v>9.6475201420409652E-10</v>
      </c>
    </row>
    <row r="1272" spans="2:6" x14ac:dyDescent="0.2">
      <c r="B1272">
        <f>('Cleaned Data'!B1266-'Descriptive Analysis'!$Q$35)^2</f>
        <v>172246.96198391364</v>
      </c>
      <c r="D1272">
        <f>(('Cleaned Data'!B1266-'Descriptive Analysis'!$Q$35)/'Descriptive Analysis'!$F$45)^3</f>
        <v>-1.8744787168625047E-5</v>
      </c>
      <c r="F1272">
        <f>(('Cleaned Data'!B1266-'Descriptive Analysis'!$Q$35)/'Descriptive Analysis'!$F$45)^4</f>
        <v>4.9793656419646643E-7</v>
      </c>
    </row>
    <row r="1273" spans="2:6" x14ac:dyDescent="0.2">
      <c r="B1273">
        <f>('Cleaned Data'!B1267-'Descriptive Analysis'!$Q$35)^2</f>
        <v>14599.033285845127</v>
      </c>
      <c r="D1273">
        <f>(('Cleaned Data'!B1267-'Descriptive Analysis'!$Q$35)/'Descriptive Analysis'!$F$45)^3</f>
        <v>-4.6252936007115279E-7</v>
      </c>
      <c r="F1273">
        <f>(('Cleaned Data'!B1267-'Descriptive Analysis'!$Q$35)/'Descriptive Analysis'!$F$45)^4</f>
        <v>3.5770011051896438E-9</v>
      </c>
    </row>
    <row r="1274" spans="2:6" x14ac:dyDescent="0.2">
      <c r="B1274">
        <f>('Cleaned Data'!B1268-'Descriptive Analysis'!$Q$35)^2</f>
        <v>55472.713067179218</v>
      </c>
      <c r="D1274">
        <f>(('Cleaned Data'!B1268-'Descriptive Analysis'!$Q$35)/'Descriptive Analysis'!$F$45)^3</f>
        <v>-3.4258809573268941E-6</v>
      </c>
      <c r="F1274">
        <f>(('Cleaned Data'!B1268-'Descriptive Analysis'!$Q$35)/'Descriptive Analysis'!$F$45)^4</f>
        <v>5.1645167544229376E-8</v>
      </c>
    </row>
    <row r="1275" spans="2:6" x14ac:dyDescent="0.2">
      <c r="B1275">
        <f>('Cleaned Data'!B1269-'Descriptive Analysis'!$Q$35)^2</f>
        <v>72454.39497093526</v>
      </c>
      <c r="D1275">
        <f>(('Cleaned Data'!B1269-'Descriptive Analysis'!$Q$35)/'Descriptive Analysis'!$F$45)^3</f>
        <v>5.1138767748627836E-6</v>
      </c>
      <c r="F1275">
        <f>(('Cleaned Data'!B1269-'Descriptive Analysis'!$Q$35)/'Descriptive Analysis'!$F$45)^4</f>
        <v>8.8104957346853305E-8</v>
      </c>
    </row>
    <row r="1276" spans="2:6" x14ac:dyDescent="0.2">
      <c r="B1276">
        <f>('Cleaned Data'!B1270-'Descriptive Analysis'!$Q$35)^2</f>
        <v>184447.52209431914</v>
      </c>
      <c r="D1276">
        <f>(('Cleaned Data'!B1270-'Descriptive Analysis'!$Q$35)/'Descriptive Analysis'!$F$45)^3</f>
        <v>2.0771238642583869E-5</v>
      </c>
      <c r="F1276">
        <f>(('Cleaned Data'!B1270-'Descriptive Analysis'!$Q$35)/'Descriptive Analysis'!$F$45)^4</f>
        <v>5.709742559043322E-7</v>
      </c>
    </row>
    <row r="1277" spans="2:6" x14ac:dyDescent="0.2">
      <c r="B1277">
        <f>('Cleaned Data'!B1271-'Descriptive Analysis'!$Q$35)^2</f>
        <v>78777.636405239202</v>
      </c>
      <c r="D1277">
        <f>(('Cleaned Data'!B1271-'Descriptive Analysis'!$Q$35)/'Descriptive Analysis'!$F$45)^3</f>
        <v>5.7977245365246874E-6</v>
      </c>
      <c r="F1277">
        <f>(('Cleaned Data'!B1271-'Descriptive Analysis'!$Q$35)/'Descriptive Analysis'!$F$45)^4</f>
        <v>1.0415419569792295E-7</v>
      </c>
    </row>
    <row r="1278" spans="2:6" x14ac:dyDescent="0.2">
      <c r="B1278">
        <f>('Cleaned Data'!B1272-'Descriptive Analysis'!$Q$35)^2</f>
        <v>83505.707179562494</v>
      </c>
      <c r="D1278">
        <f>(('Cleaned Data'!B1272-'Descriptive Analysis'!$Q$35)/'Descriptive Analysis'!$F$45)^3</f>
        <v>6.3274306660579919E-6</v>
      </c>
      <c r="F1278">
        <f>(('Cleaned Data'!B1272-'Descriptive Analysis'!$Q$35)/'Descriptive Analysis'!$F$45)^4</f>
        <v>1.1703161368717915E-7</v>
      </c>
    </row>
    <row r="1279" spans="2:6" x14ac:dyDescent="0.2">
      <c r="B1279">
        <f>('Cleaned Data'!B1273-'Descriptive Analysis'!$Q$35)^2</f>
        <v>88312.113245762244</v>
      </c>
      <c r="D1279">
        <f>(('Cleaned Data'!B1273-'Descriptive Analysis'!$Q$35)/'Descriptive Analysis'!$F$45)^3</f>
        <v>6.8815072771617495E-6</v>
      </c>
      <c r="F1279">
        <f>(('Cleaned Data'!B1273-'Descriptive Analysis'!$Q$35)/'Descriptive Analysis'!$F$45)^4</f>
        <v>1.3089149596364739E-7</v>
      </c>
    </row>
    <row r="1280" spans="2:6" x14ac:dyDescent="0.2">
      <c r="B1280">
        <f>('Cleaned Data'!B1274-'Descriptive Analysis'!$Q$35)^2</f>
        <v>17681.96250552667</v>
      </c>
      <c r="D1280">
        <f>(('Cleaned Data'!B1274-'Descriptive Analysis'!$Q$35)/'Descriptive Analysis'!$F$45)^3</f>
        <v>6.1652239321073509E-7</v>
      </c>
      <c r="F1280">
        <f>(('Cleaned Data'!B1274-'Descriptive Analysis'!$Q$35)/'Descriptive Analysis'!$F$45)^4</f>
        <v>5.247250618876122E-9</v>
      </c>
    </row>
    <row r="1281" spans="2:6" x14ac:dyDescent="0.2">
      <c r="B1281">
        <f>('Cleaned Data'!B1275-'Descriptive Analysis'!$Q$35)^2</f>
        <v>527.78356870653545</v>
      </c>
      <c r="D1281">
        <f>(('Cleaned Data'!B1275-'Descriptive Analysis'!$Q$35)/'Descriptive Analysis'!$F$45)^3</f>
        <v>3.179339865385979E-9</v>
      </c>
      <c r="F1281">
        <f>(('Cleaned Data'!B1275-'Descriptive Analysis'!$Q$35)/'Descriptive Analysis'!$F$45)^4</f>
        <v>4.6750106819860911E-12</v>
      </c>
    </row>
    <row r="1282" spans="2:6" x14ac:dyDescent="0.2">
      <c r="B1282">
        <f>('Cleaned Data'!B1276-'Descriptive Analysis'!$Q$35)^2</f>
        <v>106488.95809023995</v>
      </c>
      <c r="D1282">
        <f>(('Cleaned Data'!B1276-'Descriptive Analysis'!$Q$35)/'Descriptive Analysis'!$F$45)^3</f>
        <v>-9.111922648702114E-6</v>
      </c>
      <c r="F1282">
        <f>(('Cleaned Data'!B1276-'Descriptive Analysis'!$Q$35)/'Descriptive Analysis'!$F$45)^4</f>
        <v>1.9031807331410133E-7</v>
      </c>
    </row>
    <row r="1283" spans="2:6" x14ac:dyDescent="0.2">
      <c r="B1283">
        <f>('Cleaned Data'!B1277-'Descriptive Analysis'!$Q$35)^2</f>
        <v>44279.294806398932</v>
      </c>
      <c r="D1283">
        <f>(('Cleaned Data'!B1277-'Descriptive Analysis'!$Q$35)/'Descriptive Analysis'!$F$45)^3</f>
        <v>-2.4431728922863353E-6</v>
      </c>
      <c r="F1283">
        <f>(('Cleaned Data'!B1277-'Descriptive Analysis'!$Q$35)/'Descriptive Analysis'!$F$45)^4</f>
        <v>3.2905785937302993E-8</v>
      </c>
    </row>
    <row r="1284" spans="2:6" x14ac:dyDescent="0.2">
      <c r="B1284">
        <f>('Cleaned Data'!B1278-'Descriptive Analysis'!$Q$35)^2</f>
        <v>68710.280706092861</v>
      </c>
      <c r="D1284">
        <f>(('Cleaned Data'!B1278-'Descriptive Analysis'!$Q$35)/'Descriptive Analysis'!$F$45)^3</f>
        <v>-4.7226497933465991E-6</v>
      </c>
      <c r="F1284">
        <f>(('Cleaned Data'!B1278-'Descriptive Analysis'!$Q$35)/'Descriptive Analysis'!$F$45)^4</f>
        <v>7.923450012572115E-8</v>
      </c>
    </row>
    <row r="1285" spans="2:6" x14ac:dyDescent="0.2">
      <c r="B1285">
        <f>('Cleaned Data'!B1279-'Descriptive Analysis'!$Q$35)^2</f>
        <v>97735.303103279832</v>
      </c>
      <c r="D1285">
        <f>(('Cleaned Data'!B1279-'Descriptive Analysis'!$Q$35)/'Descriptive Analysis'!$F$45)^3</f>
        <v>-8.0118046943889918E-6</v>
      </c>
      <c r="F1285">
        <f>(('Cleaned Data'!B1279-'Descriptive Analysis'!$Q$35)/'Descriptive Analysis'!$F$45)^4</f>
        <v>1.6031486924211946E-7</v>
      </c>
    </row>
    <row r="1286" spans="2:6" x14ac:dyDescent="0.2">
      <c r="B1286">
        <f>('Cleaned Data'!B1280-'Descriptive Analysis'!$Q$35)^2</f>
        <v>182949.9240521162</v>
      </c>
      <c r="D1286">
        <f>(('Cleaned Data'!B1280-'Descriptive Analysis'!$Q$35)/'Descriptive Analysis'!$F$45)^3</f>
        <v>-2.0518778717874918E-5</v>
      </c>
      <c r="F1286">
        <f>(('Cleaned Data'!B1280-'Descriptive Analysis'!$Q$35)/'Descriptive Analysis'!$F$45)^4</f>
        <v>5.6173999217964867E-7</v>
      </c>
    </row>
    <row r="1287" spans="2:6" x14ac:dyDescent="0.2">
      <c r="B1287">
        <f>('Cleaned Data'!B1281-'Descriptive Analysis'!$Q$35)^2</f>
        <v>276388.3100902217</v>
      </c>
      <c r="D1287">
        <f>(('Cleaned Data'!B1281-'Descriptive Analysis'!$Q$35)/'Descriptive Analysis'!$F$45)^3</f>
        <v>-3.810067443482036E-5</v>
      </c>
      <c r="F1287">
        <f>(('Cleaned Data'!B1281-'Descriptive Analysis'!$Q$35)/'Descriptive Analysis'!$F$45)^4</f>
        <v>1.282065512407797E-6</v>
      </c>
    </row>
    <row r="1288" spans="2:6" x14ac:dyDescent="0.2">
      <c r="B1288">
        <f>('Cleaned Data'!B1282-'Descriptive Analysis'!$Q$35)^2</f>
        <v>75859.734525550622</v>
      </c>
      <c r="D1288">
        <f>(('Cleaned Data'!B1282-'Descriptive Analysis'!$Q$35)/'Descriptive Analysis'!$F$45)^3</f>
        <v>-5.4786068404274389E-6</v>
      </c>
      <c r="F1288">
        <f>(('Cleaned Data'!B1282-'Descriptive Analysis'!$Q$35)/'Descriptive Analysis'!$F$45)^4</f>
        <v>9.6581403877906401E-8</v>
      </c>
    </row>
    <row r="1289" spans="2:6" x14ac:dyDescent="0.2">
      <c r="B1289">
        <f>('Cleaned Data'!B1283-'Descriptive Analysis'!$Q$35)^2</f>
        <v>126683.64448542311</v>
      </c>
      <c r="D1289">
        <f>(('Cleaned Data'!B1283-'Descriptive Analysis'!$Q$35)/'Descriptive Analysis'!$F$45)^3</f>
        <v>-1.1823171271537514E-5</v>
      </c>
      <c r="F1289">
        <f>(('Cleaned Data'!B1283-'Descriptive Analysis'!$Q$35)/'Descriptive Analysis'!$F$45)^4</f>
        <v>2.6934689566136351E-7</v>
      </c>
    </row>
    <row r="1290" spans="2:6" x14ac:dyDescent="0.2">
      <c r="B1290">
        <f>('Cleaned Data'!B1284-'Descriptive Analysis'!$Q$35)^2</f>
        <v>313741.65049543383</v>
      </c>
      <c r="D1290">
        <f>(('Cleaned Data'!B1284-'Descriptive Analysis'!$Q$35)/'Descriptive Analysis'!$F$45)^3</f>
        <v>-4.6079888862306171E-5</v>
      </c>
      <c r="F1290">
        <f>(('Cleaned Data'!B1284-'Descriptive Analysis'!$Q$35)/'Descriptive Analysis'!$F$45)^4</f>
        <v>1.6520197332077568E-6</v>
      </c>
    </row>
    <row r="1291" spans="2:6" x14ac:dyDescent="0.2">
      <c r="B1291">
        <f>('Cleaned Data'!B1285-'Descriptive Analysis'!$Q$35)^2</f>
        <v>32337.555492459698</v>
      </c>
      <c r="D1291">
        <f>(('Cleaned Data'!B1285-'Descriptive Analysis'!$Q$35)/'Descriptive Analysis'!$F$45)^3</f>
        <v>-1.5248037033833269E-6</v>
      </c>
      <c r="F1291">
        <f>(('Cleaned Data'!B1285-'Descriptive Analysis'!$Q$35)/'Descriptive Analysis'!$F$45)^4</f>
        <v>1.7550328538913404E-8</v>
      </c>
    </row>
    <row r="1292" spans="2:6" x14ac:dyDescent="0.2">
      <c r="B1292">
        <f>('Cleaned Data'!B1286-'Descriptive Analysis'!$Q$35)^2</f>
        <v>233797.83691871201</v>
      </c>
      <c r="D1292">
        <f>(('Cleaned Data'!B1286-'Descriptive Analysis'!$Q$35)/'Descriptive Analysis'!$F$45)^3</f>
        <v>-2.9642435993917949E-5</v>
      </c>
      <c r="F1292">
        <f>(('Cleaned Data'!B1286-'Descriptive Analysis'!$Q$35)/'Descriptive Analysis'!$F$45)^4</f>
        <v>9.1738546385546854E-7</v>
      </c>
    </row>
    <row r="1293" spans="2:6" x14ac:dyDescent="0.2">
      <c r="B1293">
        <f>('Cleaned Data'!B1287-'Descriptive Analysis'!$Q$35)^2</f>
        <v>579080.72952664527</v>
      </c>
      <c r="D1293">
        <f>(('Cleaned Data'!B1287-'Descriptive Analysis'!$Q$35)/'Descriptive Analysis'!$F$45)^3</f>
        <v>1.1554783880376895E-4</v>
      </c>
      <c r="F1293">
        <f>(('Cleaned Data'!B1287-'Descriptive Analysis'!$Q$35)/'Descriptive Analysis'!$F$45)^4</f>
        <v>5.6279353838501577E-6</v>
      </c>
    </row>
    <row r="1294" spans="2:6" x14ac:dyDescent="0.2">
      <c r="B1294">
        <f>('Cleaned Data'!B1288-'Descriptive Analysis'!$Q$35)^2</f>
        <v>1594091.945478546</v>
      </c>
      <c r="D1294">
        <f>(('Cleaned Data'!B1288-'Descriptive Analysis'!$Q$35)/'Descriptive Analysis'!$F$45)^3</f>
        <v>5.2774388367938683E-4</v>
      </c>
      <c r="F1294">
        <f>(('Cleaned Data'!B1288-'Descriptive Analysis'!$Q$35)/'Descriptive Analysis'!$F$45)^4</f>
        <v>4.2647896115392103E-5</v>
      </c>
    </row>
    <row r="1295" spans="2:6" x14ac:dyDescent="0.2">
      <c r="B1295">
        <f>('Cleaned Data'!B1289-'Descriptive Analysis'!$Q$35)^2</f>
        <v>983813.12058584602</v>
      </c>
      <c r="D1295">
        <f>(('Cleaned Data'!B1289-'Descriptive Analysis'!$Q$35)/'Descriptive Analysis'!$F$45)^3</f>
        <v>2.5587159298073788E-4</v>
      </c>
      <c r="F1295">
        <f>(('Cleaned Data'!B1289-'Descriptive Analysis'!$Q$35)/'Descriptive Analysis'!$F$45)^4</f>
        <v>1.6244116564398405E-5</v>
      </c>
    </row>
    <row r="1296" spans="2:6" x14ac:dyDescent="0.2">
      <c r="B1296">
        <f>('Cleaned Data'!B1290-'Descriptive Analysis'!$Q$35)^2</f>
        <v>1101814.5418817375</v>
      </c>
      <c r="D1296">
        <f>(('Cleaned Data'!B1290-'Descriptive Analysis'!$Q$35)/'Descriptive Analysis'!$F$45)^3</f>
        <v>3.0326054248777331E-4</v>
      </c>
      <c r="F1296">
        <f>(('Cleaned Data'!B1290-'Descriptive Analysis'!$Q$35)/'Descriptive Analysis'!$F$45)^4</f>
        <v>2.0374543018015934E-5</v>
      </c>
    </row>
    <row r="1297" spans="2:6" x14ac:dyDescent="0.2">
      <c r="B1297">
        <f>('Cleaned Data'!B1291-'Descriptive Analysis'!$Q$35)^2</f>
        <v>665486.46957880829</v>
      </c>
      <c r="D1297">
        <f>(('Cleaned Data'!B1291-'Descriptive Analysis'!$Q$35)/'Descriptive Analysis'!$F$45)^3</f>
        <v>1.4235148518177711E-4</v>
      </c>
      <c r="F1297">
        <f>(('Cleaned Data'!B1291-'Descriptive Analysis'!$Q$35)/'Descriptive Analysis'!$F$45)^4</f>
        <v>7.4327467687615583E-6</v>
      </c>
    </row>
    <row r="1298" spans="2:6" x14ac:dyDescent="0.2">
      <c r="B1298">
        <f>('Cleaned Data'!B1292-'Descriptive Analysis'!$Q$35)^2</f>
        <v>765753.70149656571</v>
      </c>
      <c r="D1298">
        <f>(('Cleaned Data'!B1292-'Descriptive Analysis'!$Q$35)/'Descriptive Analysis'!$F$45)^3</f>
        <v>1.7570609012078112E-4</v>
      </c>
      <c r="F1298">
        <f>(('Cleaned Data'!B1292-'Descriptive Analysis'!$Q$35)/'Descriptive Analysis'!$F$45)^4</f>
        <v>9.8412233040824389E-6</v>
      </c>
    </row>
    <row r="1299" spans="2:6" x14ac:dyDescent="0.2">
      <c r="B1299">
        <f>('Cleaned Data'!B1293-'Descriptive Analysis'!$Q$35)^2</f>
        <v>455724.28524780169</v>
      </c>
      <c r="D1299">
        <f>(('Cleaned Data'!B1293-'Descriptive Analysis'!$Q$35)/'Descriptive Analysis'!$F$45)^3</f>
        <v>8.0668952261224458E-5</v>
      </c>
      <c r="F1299">
        <f>(('Cleaned Data'!B1293-'Descriptive Analysis'!$Q$35)/'Descriptive Analysis'!$F$45)^4</f>
        <v>3.4855813383665632E-6</v>
      </c>
    </row>
    <row r="1300" spans="2:6" x14ac:dyDescent="0.2">
      <c r="B1300">
        <f>('Cleaned Data'!B1294-'Descriptive Analysis'!$Q$35)^2</f>
        <v>656057.1365075924</v>
      </c>
      <c r="D1300">
        <f>(('Cleaned Data'!B1294-'Descriptive Analysis'!$Q$35)/'Descriptive Analysis'!$F$45)^3</f>
        <v>1.3933674268434555E-4</v>
      </c>
      <c r="F1300">
        <f>(('Cleaned Data'!B1294-'Descriptive Analysis'!$Q$35)/'Descriptive Analysis'!$F$45)^4</f>
        <v>7.2236085758204531E-6</v>
      </c>
    </row>
    <row r="1301" spans="2:6" x14ac:dyDescent="0.2">
      <c r="B1301">
        <f>('Cleaned Data'!B1295-'Descriptive Analysis'!$Q$35)^2</f>
        <v>452220.66283656727</v>
      </c>
      <c r="D1301">
        <f>(('Cleaned Data'!B1295-'Descriptive Analysis'!$Q$35)/'Descriptive Analysis'!$F$45)^3</f>
        <v>7.9740464457650419E-5</v>
      </c>
      <c r="F1301">
        <f>(('Cleaned Data'!B1295-'Descriptive Analysis'!$Q$35)/'Descriptive Analysis'!$F$45)^4</f>
        <v>3.4321928420691226E-6</v>
      </c>
    </row>
    <row r="1302" spans="2:6" x14ac:dyDescent="0.2">
      <c r="B1302">
        <f>('Cleaned Data'!B1296-'Descriptive Analysis'!$Q$35)^2</f>
        <v>1212583.1665657943</v>
      </c>
      <c r="D1302">
        <f>(('Cleaned Data'!B1296-'Descriptive Analysis'!$Q$35)/'Descriptive Analysis'!$F$45)^3</f>
        <v>3.501228540682705E-4</v>
      </c>
      <c r="F1302">
        <f>(('Cleaned Data'!B1296-'Descriptive Analysis'!$Q$35)/'Descriptive Analysis'!$F$45)^4</f>
        <v>2.4677090095106503E-5</v>
      </c>
    </row>
    <row r="1303" spans="2:6" x14ac:dyDescent="0.2">
      <c r="B1303">
        <f>('Cleaned Data'!B1297-'Descriptive Analysis'!$Q$35)^2</f>
        <v>978662.13817461138</v>
      </c>
      <c r="D1303">
        <f>(('Cleaned Data'!B1297-'Descriptive Analysis'!$Q$35)/'Descriptive Analysis'!$F$45)^3</f>
        <v>2.5386471274378399E-4</v>
      </c>
      <c r="F1303">
        <f>(('Cleaned Data'!B1297-'Descriptive Analysis'!$Q$35)/'Descriptive Analysis'!$F$45)^4</f>
        <v>1.6074462161908084E-5</v>
      </c>
    </row>
    <row r="1304" spans="2:6" x14ac:dyDescent="0.2">
      <c r="B1304">
        <f>('Cleaned Data'!B1298-'Descriptive Analysis'!$Q$35)^2</f>
        <v>1018027.6056751125</v>
      </c>
      <c r="D1304">
        <f>(('Cleaned Data'!B1298-'Descriptive Analysis'!$Q$35)/'Descriptive Analysis'!$F$45)^3</f>
        <v>2.6933481169579639E-4</v>
      </c>
      <c r="F1304">
        <f>(('Cleaned Data'!B1298-'Descriptive Analysis'!$Q$35)/'Descriptive Analysis'!$F$45)^4</f>
        <v>1.7393620349728313E-5</v>
      </c>
    </row>
    <row r="1305" spans="2:6" x14ac:dyDescent="0.2">
      <c r="B1305">
        <f>('Cleaned Data'!B1299-'Descriptive Analysis'!$Q$35)^2</f>
        <v>768907.20624280651</v>
      </c>
      <c r="D1305">
        <f>(('Cleaned Data'!B1299-'Descriptive Analysis'!$Q$35)/'Descriptive Analysis'!$F$45)^3</f>
        <v>1.7679258840957646E-4</v>
      </c>
      <c r="F1305">
        <f>(('Cleaned Data'!B1299-'Descriptive Analysis'!$Q$35)/'Descriptive Analysis'!$F$45)^4</f>
        <v>9.9224458870284249E-6</v>
      </c>
    </row>
    <row r="1306" spans="2:6" x14ac:dyDescent="0.2">
      <c r="B1306">
        <f>('Cleaned Data'!B1300-'Descriptive Analysis'!$Q$35)^2</f>
        <v>1450997.4147664045</v>
      </c>
      <c r="D1306">
        <f>(('Cleaned Data'!B1300-'Descriptive Analysis'!$Q$35)/'Descriptive Analysis'!$F$45)^3</f>
        <v>4.5830343846688359E-4</v>
      </c>
      <c r="F1306">
        <f>(('Cleaned Data'!B1300-'Descriptive Analysis'!$Q$35)/'Descriptive Analysis'!$F$45)^4</f>
        <v>3.5334923395874315E-5</v>
      </c>
    </row>
    <row r="1307" spans="2:6" x14ac:dyDescent="0.2">
      <c r="B1307">
        <f>('Cleaned Data'!B1301-'Descriptive Analysis'!$Q$35)^2</f>
        <v>1205326.3111976911</v>
      </c>
      <c r="D1307">
        <f>(('Cleaned Data'!B1301-'Descriptive Analysis'!$Q$35)/'Descriptive Analysis'!$F$45)^3</f>
        <v>3.4698453032768861E-4</v>
      </c>
      <c r="F1307">
        <f>(('Cleaned Data'!B1301-'Descriptive Analysis'!$Q$35)/'Descriptive Analysis'!$F$45)^4</f>
        <v>2.4382607669319264E-5</v>
      </c>
    </row>
    <row r="1308" spans="2:6" x14ac:dyDescent="0.2">
      <c r="B1308">
        <f>('Cleaned Data'!B1302-'Descriptive Analysis'!$Q$35)^2</f>
        <v>1677733.5450352209</v>
      </c>
      <c r="D1308">
        <f>(('Cleaned Data'!B1302-'Descriptive Analysis'!$Q$35)/'Descriptive Analysis'!$F$45)^3</f>
        <v>5.698199360213191E-4</v>
      </c>
      <c r="F1308">
        <f>(('Cleaned Data'!B1302-'Descriptive Analysis'!$Q$35)/'Descriptive Analysis'!$F$45)^4</f>
        <v>4.7240757497345125E-5</v>
      </c>
    </row>
    <row r="1309" spans="2:6" x14ac:dyDescent="0.2">
      <c r="B1309">
        <f>('Cleaned Data'!B1303-'Descriptive Analysis'!$Q$35)^2</f>
        <v>2657791.8172519011</v>
      </c>
      <c r="D1309">
        <f>(('Cleaned Data'!B1303-'Descriptive Analysis'!$Q$35)/'Descriptive Analysis'!$F$45)^3</f>
        <v>1.1361471871514138E-3</v>
      </c>
      <c r="F1309">
        <f>(('Cleaned Data'!B1303-'Descriptive Analysis'!$Q$35)/'Descriptive Analysis'!$F$45)^4</f>
        <v>1.1855306782410163E-4</v>
      </c>
    </row>
    <row r="1310" spans="2:6" x14ac:dyDescent="0.2">
      <c r="B1310">
        <f>('Cleaned Data'!B1304-'Descriptive Analysis'!$Q$35)^2</f>
        <v>1554194.9168867702</v>
      </c>
      <c r="D1310">
        <f>(('Cleaned Data'!B1304-'Descriptive Analysis'!$Q$35)/'Descriptive Analysis'!$F$45)^3</f>
        <v>5.0805576524639369E-4</v>
      </c>
      <c r="F1310">
        <f>(('Cleaned Data'!B1304-'Descriptive Analysis'!$Q$35)/'Descriptive Analysis'!$F$45)^4</f>
        <v>4.0539822727176167E-5</v>
      </c>
    </row>
    <row r="1311" spans="2:6" x14ac:dyDescent="0.2">
      <c r="B1311">
        <f>('Cleaned Data'!B1305-'Descriptive Analysis'!$Q$35)^2</f>
        <v>1423185.8686239752</v>
      </c>
      <c r="D1311">
        <f>(('Cleaned Data'!B1305-'Descriptive Analysis'!$Q$35)/'Descriptive Analysis'!$F$45)^3</f>
        <v>4.4519019611866952E-4</v>
      </c>
      <c r="F1311">
        <f>(('Cleaned Data'!B1305-'Descriptive Analysis'!$Q$35)/'Descriptive Analysis'!$F$45)^4</f>
        <v>3.3993362257225293E-5</v>
      </c>
    </row>
    <row r="1312" spans="2:6" x14ac:dyDescent="0.2">
      <c r="B1312">
        <f>('Cleaned Data'!B1306-'Descriptive Analysis'!$Q$35)^2</f>
        <v>1206644.1194464343</v>
      </c>
      <c r="D1312">
        <f>(('Cleaned Data'!B1306-'Descriptive Analysis'!$Q$35)/'Descriptive Analysis'!$F$45)^3</f>
        <v>3.4755373391008598E-4</v>
      </c>
      <c r="F1312">
        <f>(('Cleaned Data'!B1306-'Descriptive Analysis'!$Q$35)/'Descriptive Analysis'!$F$45)^4</f>
        <v>2.4435952836162326E-5</v>
      </c>
    </row>
    <row r="1313" spans="2:6" x14ac:dyDescent="0.2">
      <c r="B1313">
        <f>('Cleaned Data'!B1307-'Descriptive Analysis'!$Q$35)^2</f>
        <v>1251206.7657794359</v>
      </c>
      <c r="D1313">
        <f>(('Cleaned Data'!B1307-'Descriptive Analysis'!$Q$35)/'Descriptive Analysis'!$F$45)^3</f>
        <v>3.6698370743826902E-4</v>
      </c>
      <c r="F1313">
        <f>(('Cleaned Data'!B1307-'Descriptive Analysis'!$Q$35)/'Descriptive Analysis'!$F$45)^4</f>
        <v>2.6274172389233127E-5</v>
      </c>
    </row>
    <row r="1314" spans="2:6" x14ac:dyDescent="0.2">
      <c r="B1314">
        <f>('Cleaned Data'!B1308-'Descriptive Analysis'!$Q$35)^2</f>
        <v>818796.12451763346</v>
      </c>
      <c r="D1314">
        <f>(('Cleaned Data'!B1308-'Descriptive Analysis'!$Q$35)/'Descriptive Analysis'!$F$45)^3</f>
        <v>1.9427495866537427E-4</v>
      </c>
      <c r="F1314">
        <f>(('Cleaned Data'!B1308-'Descriptive Analysis'!$Q$35)/'Descriptive Analysis'!$F$45)^4</f>
        <v>1.1251811131064476E-5</v>
      </c>
    </row>
    <row r="1315" spans="2:6" x14ac:dyDescent="0.2">
      <c r="B1315">
        <f>('Cleaned Data'!B1309-'Descriptive Analysis'!$Q$35)^2</f>
        <v>544752.55136616237</v>
      </c>
      <c r="D1315">
        <f>(('Cleaned Data'!B1309-'Descriptive Analysis'!$Q$35)/'Descriptive Analysis'!$F$45)^3</f>
        <v>1.0542705304261925E-4</v>
      </c>
      <c r="F1315">
        <f>(('Cleaned Data'!B1309-'Descriptive Analysis'!$Q$35)/'Descriptive Analysis'!$F$45)^4</f>
        <v>4.9804596130454788E-6</v>
      </c>
    </row>
    <row r="1316" spans="2:6" x14ac:dyDescent="0.2">
      <c r="B1316">
        <f>('Cleaned Data'!B1310-'Descriptive Analysis'!$Q$35)^2</f>
        <v>1529856.1554905826</v>
      </c>
      <c r="D1316">
        <f>(('Cleaned Data'!B1310-'Descriptive Analysis'!$Q$35)/'Descriptive Analysis'!$F$45)^3</f>
        <v>4.9616834693206506E-4</v>
      </c>
      <c r="F1316">
        <f>(('Cleaned Data'!B1310-'Descriptive Analysis'!$Q$35)/'Descriptive Analysis'!$F$45)^4</f>
        <v>3.9280053743987393E-5</v>
      </c>
    </row>
    <row r="1317" spans="2:6" x14ac:dyDescent="0.2">
      <c r="B1317">
        <f>('Cleaned Data'!B1311-'Descriptive Analysis'!$Q$35)^2</f>
        <v>1058580.7625918675</v>
      </c>
      <c r="D1317">
        <f>(('Cleaned Data'!B1311-'Descriptive Analysis'!$Q$35)/'Descriptive Analysis'!$F$45)^3</f>
        <v>2.8558747300991619E-4</v>
      </c>
      <c r="F1317">
        <f>(('Cleaned Data'!B1311-'Descriptive Analysis'!$Q$35)/'Descriptive Analysis'!$F$45)^4</f>
        <v>1.8806971721373253E-5</v>
      </c>
    </row>
    <row r="1318" spans="2:6" x14ac:dyDescent="0.2">
      <c r="B1318">
        <f>('Cleaned Data'!B1312-'Descriptive Analysis'!$Q$35)^2</f>
        <v>1236485.155043226</v>
      </c>
      <c r="D1318">
        <f>(('Cleaned Data'!B1312-'Descriptive Analysis'!$Q$35)/'Descriptive Analysis'!$F$45)^3</f>
        <v>3.6052593981829762E-4</v>
      </c>
      <c r="F1318">
        <f>(('Cleaned Data'!B1312-'Descriptive Analysis'!$Q$35)/'Descriptive Analysis'!$F$45)^4</f>
        <v>2.5659529583563816E-5</v>
      </c>
    </row>
    <row r="1319" spans="2:6" x14ac:dyDescent="0.2">
      <c r="B1319">
        <f>('Cleaned Data'!B1313-'Descriptive Analysis'!$Q$35)^2</f>
        <v>882986.36294491717</v>
      </c>
      <c r="D1319">
        <f>(('Cleaned Data'!B1313-'Descriptive Analysis'!$Q$35)/'Descriptive Analysis'!$F$45)^3</f>
        <v>2.1756255580584422E-4</v>
      </c>
      <c r="F1319">
        <f>(('Cleaned Data'!B1313-'Descriptive Analysis'!$Q$35)/'Descriptive Analysis'!$F$45)^4</f>
        <v>1.3085154937765406E-5</v>
      </c>
    </row>
    <row r="1320" spans="2:6" x14ac:dyDescent="0.2">
      <c r="B1320">
        <f>('Cleaned Data'!B1314-'Descriptive Analysis'!$Q$35)^2</f>
        <v>1220524.5760582727</v>
      </c>
      <c r="D1320">
        <f>(('Cleaned Data'!B1314-'Descriptive Analysis'!$Q$35)/'Descriptive Analysis'!$F$45)^3</f>
        <v>3.5356799892364313E-4</v>
      </c>
      <c r="F1320">
        <f>(('Cleaned Data'!B1314-'Descriptive Analysis'!$Q$35)/'Descriptive Analysis'!$F$45)^4</f>
        <v>2.5001377296079972E-5</v>
      </c>
    </row>
    <row r="1321" spans="2:6" x14ac:dyDescent="0.2">
      <c r="B1321">
        <f>('Cleaned Data'!B1315-'Descriptive Analysis'!$Q$35)^2</f>
        <v>1172398.5402709087</v>
      </c>
      <c r="D1321">
        <f>(('Cleaned Data'!B1315-'Descriptive Analysis'!$Q$35)/'Descriptive Analysis'!$F$45)^3</f>
        <v>3.3286341244279598E-4</v>
      </c>
      <c r="F1321">
        <f>(('Cleaned Data'!B1315-'Descriptive Analysis'!$Q$35)/'Descriptive Analysis'!$F$45)^4</f>
        <v>2.3068609362683204E-5</v>
      </c>
    </row>
    <row r="1322" spans="2:6" x14ac:dyDescent="0.2">
      <c r="B1322">
        <f>('Cleaned Data'!B1316-'Descriptive Analysis'!$Q$35)^2</f>
        <v>283421.58675430971</v>
      </c>
      <c r="D1322">
        <f>(('Cleaned Data'!B1316-'Descriptive Analysis'!$Q$35)/'Descriptive Analysis'!$F$45)^3</f>
        <v>3.9564214276984966E-5</v>
      </c>
      <c r="F1322">
        <f>(('Cleaned Data'!B1316-'Descriptive Analysis'!$Q$35)/'Descriptive Analysis'!$F$45)^4</f>
        <v>1.3481453778892826E-6</v>
      </c>
    </row>
    <row r="1323" spans="2:6" x14ac:dyDescent="0.2">
      <c r="B1323">
        <f>('Cleaned Data'!B1317-'Descriptive Analysis'!$Q$35)^2</f>
        <v>327268.1358796882</v>
      </c>
      <c r="D1323">
        <f>(('Cleaned Data'!B1317-'Descriptive Analysis'!$Q$35)/'Descriptive Analysis'!$F$45)^3</f>
        <v>4.9091775750995669E-5</v>
      </c>
      <c r="F1323">
        <f>(('Cleaned Data'!B1317-'Descriptive Analysis'!$Q$35)/'Descriptive Analysis'!$F$45)^4</f>
        <v>1.7975390021951369E-6</v>
      </c>
    </row>
    <row r="1324" spans="2:6" x14ac:dyDescent="0.2">
      <c r="B1324">
        <f>('Cleaned Data'!B1318-'Descriptive Analysis'!$Q$35)^2</f>
        <v>171788.31587566182</v>
      </c>
      <c r="D1324">
        <f>(('Cleaned Data'!B1318-'Descriptive Analysis'!$Q$35)/'Descriptive Analysis'!$F$45)^3</f>
        <v>1.8669968739011372E-5</v>
      </c>
      <c r="F1324">
        <f>(('Cleaned Data'!B1318-'Descriptive Analysis'!$Q$35)/'Descriptive Analysis'!$F$45)^4</f>
        <v>4.952883594015715E-7</v>
      </c>
    </row>
    <row r="1325" spans="2:6" x14ac:dyDescent="0.2">
      <c r="B1325">
        <f>('Cleaned Data'!B1319-'Descriptive Analysis'!$Q$35)^2</f>
        <v>1324279.7417954886</v>
      </c>
      <c r="D1325">
        <f>(('Cleaned Data'!B1319-'Descriptive Analysis'!$Q$35)/'Descriptive Analysis'!$F$45)^3</f>
        <v>3.9959749845802747E-4</v>
      </c>
      <c r="F1325">
        <f>(('Cleaned Data'!B1319-'Descriptive Analysis'!$Q$35)/'Descriptive Analysis'!$F$45)^4</f>
        <v>2.9432716532599871E-5</v>
      </c>
    </row>
    <row r="1326" spans="2:6" x14ac:dyDescent="0.2">
      <c r="B1326">
        <f>('Cleaned Data'!B1320-'Descriptive Analysis'!$Q$35)^2</f>
        <v>463861.16773526458</v>
      </c>
      <c r="D1326">
        <f>(('Cleaned Data'!B1320-'Descriptive Analysis'!$Q$35)/'Descriptive Analysis'!$F$45)^3</f>
        <v>8.2839063980290464E-5</v>
      </c>
      <c r="F1326">
        <f>(('Cleaned Data'!B1320-'Descriptive Analysis'!$Q$35)/'Descriptive Analysis'!$F$45)^4</f>
        <v>3.6111614929410302E-6</v>
      </c>
    </row>
    <row r="1327" spans="2:6" x14ac:dyDescent="0.2">
      <c r="B1327">
        <f>('Cleaned Data'!B1321-'Descriptive Analysis'!$Q$35)^2</f>
        <v>197023.72006423143</v>
      </c>
      <c r="D1327">
        <f>(('Cleaned Data'!B1321-'Descriptive Analysis'!$Q$35)/'Descriptive Analysis'!$F$45)^3</f>
        <v>2.2931419006089602E-5</v>
      </c>
      <c r="F1327">
        <f>(('Cleaned Data'!B1321-'Descriptive Analysis'!$Q$35)/'Descriptive Analysis'!$F$45)^4</f>
        <v>6.5149022890864056E-7</v>
      </c>
    </row>
    <row r="1328" spans="2:6" x14ac:dyDescent="0.2">
      <c r="B1328">
        <f>('Cleaned Data'!B1322-'Descriptive Analysis'!$Q$35)^2</f>
        <v>205728.95675229552</v>
      </c>
      <c r="D1328">
        <f>(('Cleaned Data'!B1322-'Descriptive Analysis'!$Q$35)/'Descriptive Analysis'!$F$45)^3</f>
        <v>2.4467877262723315E-5</v>
      </c>
      <c r="F1328">
        <f>(('Cleaned Data'!B1322-'Descriptive Analysis'!$Q$35)/'Descriptive Analysis'!$F$45)^4</f>
        <v>7.1033256362015778E-7</v>
      </c>
    </row>
    <row r="1329" spans="2:6" x14ac:dyDescent="0.2">
      <c r="B1329">
        <f>('Cleaned Data'!B1323-'Descriptive Analysis'!$Q$35)^2</f>
        <v>65624.882914765592</v>
      </c>
      <c r="D1329">
        <f>(('Cleaned Data'!B1323-'Descriptive Analysis'!$Q$35)/'Descriptive Analysis'!$F$45)^3</f>
        <v>4.4081459981788226E-6</v>
      </c>
      <c r="F1329">
        <f>(('Cleaned Data'!B1323-'Descriptive Analysis'!$Q$35)/'Descriptive Analysis'!$F$45)^4</f>
        <v>7.2278305096139366E-8</v>
      </c>
    </row>
    <row r="1330" spans="2:6" x14ac:dyDescent="0.2">
      <c r="B1330">
        <f>('Cleaned Data'!B1324-'Descriptive Analysis'!$Q$35)^2</f>
        <v>137250.64430093378</v>
      </c>
      <c r="D1330">
        <f>(('Cleaned Data'!B1324-'Descriptive Analysis'!$Q$35)/'Descriptive Analysis'!$F$45)^3</f>
        <v>1.3332903793813229E-5</v>
      </c>
      <c r="F1330">
        <f>(('Cleaned Data'!B1324-'Descriptive Analysis'!$Q$35)/'Descriptive Analysis'!$F$45)^4</f>
        <v>3.1615471312765229E-7</v>
      </c>
    </row>
    <row r="1331" spans="2:6" x14ac:dyDescent="0.2">
      <c r="B1331">
        <f>('Cleaned Data'!B1325-'Descriptive Analysis'!$Q$35)^2</f>
        <v>518150.13162079646</v>
      </c>
      <c r="D1331">
        <f>(('Cleaned Data'!B1325-'Descriptive Analysis'!$Q$35)/'Descriptive Analysis'!$F$45)^3</f>
        <v>-9.7799487019825161E-5</v>
      </c>
      <c r="F1331">
        <f>(('Cleaned Data'!B1325-'Descriptive Analysis'!$Q$35)/'Descriptive Analysis'!$F$45)^4</f>
        <v>4.5059057404666393E-6</v>
      </c>
    </row>
    <row r="1332" spans="2:6" x14ac:dyDescent="0.2">
      <c r="B1332">
        <f>('Cleaned Data'!B1326-'Descriptive Analysis'!$Q$35)^2</f>
        <v>899133.41826470708</v>
      </c>
      <c r="D1332">
        <f>(('Cleaned Data'!B1326-'Descriptive Analysis'!$Q$35)/'Descriptive Analysis'!$F$45)^3</f>
        <v>-2.2355756304471867E-4</v>
      </c>
      <c r="F1332">
        <f>(('Cleaned Data'!B1326-'Descriptive Analysis'!$Q$35)/'Descriptive Analysis'!$F$45)^4</f>
        <v>1.3568103748328699E-5</v>
      </c>
    </row>
    <row r="1333" spans="2:6" x14ac:dyDescent="0.2">
      <c r="B1333">
        <f>('Cleaned Data'!B1327-'Descriptive Analysis'!$Q$35)^2</f>
        <v>1223073.333552558</v>
      </c>
      <c r="D1333">
        <f>(('Cleaned Data'!B1327-'Descriptive Analysis'!$Q$35)/'Descriptive Analysis'!$F$45)^3</f>
        <v>-3.546760831874405E-4</v>
      </c>
      <c r="F1333">
        <f>(('Cleaned Data'!B1327-'Descriptive Analysis'!$Q$35)/'Descriptive Analysis'!$F$45)^4</f>
        <v>2.5105904452887498E-5</v>
      </c>
    </row>
    <row r="1334" spans="2:6" x14ac:dyDescent="0.2">
      <c r="B1334">
        <f>('Cleaned Data'!B1328-'Descriptive Analysis'!$Q$35)^2</f>
        <v>1108232.9982747277</v>
      </c>
      <c r="D1334">
        <f>(('Cleaned Data'!B1328-'Descriptive Analysis'!$Q$35)/'Descriptive Analysis'!$F$45)^3</f>
        <v>-3.0591429653237142E-4</v>
      </c>
      <c r="F1334">
        <f>(('Cleaned Data'!B1328-'Descriptive Analysis'!$Q$35)/'Descriptive Analysis'!$F$45)^4</f>
        <v>2.0612612149526864E-5</v>
      </c>
    </row>
    <row r="1335" spans="2:6" x14ac:dyDescent="0.2">
      <c r="B1335">
        <f>('Cleaned Data'!B1329-'Descriptive Analysis'!$Q$35)^2</f>
        <v>1296470.2139958825</v>
      </c>
      <c r="D1335">
        <f>(('Cleaned Data'!B1329-'Descriptive Analysis'!$Q$35)/'Descriptive Analysis'!$F$45)^3</f>
        <v>-3.870766491278188E-4</v>
      </c>
      <c r="F1335">
        <f>(('Cleaned Data'!B1329-'Descriptive Analysis'!$Q$35)/'Descriptive Analysis'!$F$45)^4</f>
        <v>2.8209537357117333E-5</v>
      </c>
    </row>
    <row r="1336" spans="2:6" x14ac:dyDescent="0.2">
      <c r="B1336">
        <f>('Cleaned Data'!B1330-'Descriptive Analysis'!$Q$35)^2</f>
        <v>1600291.9429266672</v>
      </c>
      <c r="D1336">
        <f>(('Cleaned Data'!B1330-'Descriptive Analysis'!$Q$35)/'Descriptive Analysis'!$F$45)^3</f>
        <v>-5.3082575438541098E-4</v>
      </c>
      <c r="F1336">
        <f>(('Cleaned Data'!B1330-'Descriptive Analysis'!$Q$35)/'Descriptive Analysis'!$F$45)^4</f>
        <v>4.2980287297705915E-5</v>
      </c>
    </row>
    <row r="1337" spans="2:6" x14ac:dyDescent="0.2">
      <c r="B1337">
        <f>('Cleaned Data'!B1331-'Descriptive Analysis'!$Q$35)^2</f>
        <v>2219880.854354931</v>
      </c>
      <c r="D1337">
        <f>(('Cleaned Data'!B1331-'Descriptive Analysis'!$Q$35)/'Descriptive Analysis'!$F$45)^3</f>
        <v>-8.6725668464109095E-4</v>
      </c>
      <c r="F1337">
        <f>(('Cleaned Data'!B1331-'Descriptive Analysis'!$Q$35)/'Descriptive Analysis'!$F$45)^4</f>
        <v>8.2704703301072897E-5</v>
      </c>
    </row>
    <row r="1338" spans="2:6" x14ac:dyDescent="0.2">
      <c r="B1338">
        <f>('Cleaned Data'!B1332-'Descriptive Analysis'!$Q$35)^2</f>
        <v>2086078.9212596482</v>
      </c>
      <c r="D1338">
        <f>(('Cleaned Data'!B1332-'Descriptive Analysis'!$Q$35)/'Descriptive Analysis'!$F$45)^3</f>
        <v>-7.9004032644277233E-4</v>
      </c>
      <c r="F1338">
        <f>(('Cleaned Data'!B1332-'Descriptive Analysis'!$Q$35)/'Descriptive Analysis'!$F$45)^4</f>
        <v>7.3035220767629785E-5</v>
      </c>
    </row>
    <row r="1339" spans="2:6" x14ac:dyDescent="0.2">
      <c r="B1339">
        <f>('Cleaned Data'!B1333-'Descriptive Analysis'!$Q$35)^2</f>
        <v>2196698.8415886294</v>
      </c>
      <c r="D1339">
        <f>(('Cleaned Data'!B1333-'Descriptive Analysis'!$Q$35)/'Descriptive Analysis'!$F$45)^3</f>
        <v>-8.5370719002484231E-4</v>
      </c>
      <c r="F1339">
        <f>(('Cleaned Data'!B1333-'Descriptive Analysis'!$Q$35)/'Descriptive Analysis'!$F$45)^4</f>
        <v>8.0986367300453643E-5</v>
      </c>
    </row>
    <row r="1340" spans="2:6" x14ac:dyDescent="0.2">
      <c r="B1340">
        <f>('Cleaned Data'!B1334-'Descriptive Analysis'!$Q$35)^2</f>
        <v>2239591.4436187227</v>
      </c>
      <c r="D1340">
        <f>(('Cleaned Data'!B1334-'Descriptive Analysis'!$Q$35)/'Descriptive Analysis'!$F$45)^3</f>
        <v>-8.7883300158303208E-4</v>
      </c>
      <c r="F1340">
        <f>(('Cleaned Data'!B1334-'Descriptive Analysis'!$Q$35)/'Descriptive Analysis'!$F$45)^4</f>
        <v>8.4179913666721946E-5</v>
      </c>
    </row>
    <row r="1341" spans="2:6" x14ac:dyDescent="0.2">
      <c r="B1341">
        <f>('Cleaned Data'!B1335-'Descriptive Analysis'!$Q$35)^2</f>
        <v>2301369.2784532248</v>
      </c>
      <c r="D1341">
        <f>(('Cleaned Data'!B1335-'Descriptive Analysis'!$Q$35)/'Descriptive Analysis'!$F$45)^3</f>
        <v>-9.1544577478998486E-4</v>
      </c>
      <c r="F1341">
        <f>(('Cleaned Data'!B1335-'Descriptive Analysis'!$Q$35)/'Descriptive Analysis'!$F$45)^4</f>
        <v>8.8888074665908825E-5</v>
      </c>
    </row>
    <row r="1342" spans="2:6" x14ac:dyDescent="0.2">
      <c r="B1342">
        <f>('Cleaned Data'!B1336-'Descriptive Analysis'!$Q$35)^2</f>
        <v>2113029.8834040784</v>
      </c>
      <c r="D1342">
        <f>(('Cleaned Data'!B1336-'Descriptive Analysis'!$Q$35)/'Descriptive Analysis'!$F$45)^3</f>
        <v>-8.0539998322795374E-4</v>
      </c>
      <c r="F1342">
        <f>(('Cleaned Data'!B1336-'Descriptive Analysis'!$Q$35)/'Descriptive Analysis'!$F$45)^4</f>
        <v>7.4934558861858264E-5</v>
      </c>
    </row>
    <row r="1343" spans="2:6" x14ac:dyDescent="0.2">
      <c r="B1343">
        <f>('Cleaned Data'!B1337-'Descriptive Analysis'!$Q$35)^2</f>
        <v>1956995.2387481187</v>
      </c>
      <c r="D1343">
        <f>(('Cleaned Data'!B1337-'Descriptive Analysis'!$Q$35)/'Descriptive Analysis'!$F$45)^3</f>
        <v>-7.178567876409683E-4</v>
      </c>
      <c r="F1343">
        <f>(('Cleaned Data'!B1337-'Descriptive Analysis'!$Q$35)/'Descriptive Analysis'!$F$45)^4</f>
        <v>6.4276232779609843E-5</v>
      </c>
    </row>
    <row r="1344" spans="2:6" x14ac:dyDescent="0.2">
      <c r="B1344">
        <f>('Cleaned Data'!B1338-'Descriptive Analysis'!$Q$35)^2</f>
        <v>1984510.2373519272</v>
      </c>
      <c r="D1344">
        <f>(('Cleaned Data'!B1338-'Descriptive Analysis'!$Q$35)/'Descriptive Analysis'!$F$45)^3</f>
        <v>-7.3304928254119665E-4</v>
      </c>
      <c r="F1344">
        <f>(('Cleaned Data'!B1338-'Descriptive Analysis'!$Q$35)/'Descriptive Analysis'!$F$45)^4</f>
        <v>6.6096363191543381E-5</v>
      </c>
    </row>
    <row r="1345" spans="2:6" x14ac:dyDescent="0.2">
      <c r="B1345">
        <f>('Cleaned Data'!B1339-'Descriptive Analysis'!$Q$35)^2</f>
        <v>1826623.7703990769</v>
      </c>
      <c r="D1345">
        <f>(('Cleaned Data'!B1339-'Descriptive Analysis'!$Q$35)/'Descriptive Analysis'!$F$45)^3</f>
        <v>-6.4733161054314947E-4</v>
      </c>
      <c r="F1345">
        <f>(('Cleaned Data'!B1339-'Descriptive Analysis'!$Q$35)/'Descriptive Analysis'!$F$45)^4</f>
        <v>5.5997557801588643E-5</v>
      </c>
    </row>
    <row r="1346" spans="2:6" x14ac:dyDescent="0.2">
      <c r="B1346">
        <f>('Cleaned Data'!B1340-'Descriptive Analysis'!$Q$35)^2</f>
        <v>2013636.0924151191</v>
      </c>
      <c r="D1346">
        <f>(('Cleaned Data'!B1340-'Descriptive Analysis'!$Q$35)/'Descriptive Analysis'!$F$45)^3</f>
        <v>-7.4924635350793393E-4</v>
      </c>
      <c r="F1346">
        <f>(('Cleaned Data'!B1340-'Descriptive Analysis'!$Q$35)/'Descriptive Analysis'!$F$45)^4</f>
        <v>6.8050739754201012E-5</v>
      </c>
    </row>
    <row r="1347" spans="2:6" x14ac:dyDescent="0.2">
      <c r="B1347">
        <f>('Cleaned Data'!B1341-'Descriptive Analysis'!$Q$35)^2</f>
        <v>1869308.1912235457</v>
      </c>
      <c r="D1347">
        <f>(('Cleaned Data'!B1341-'Descriptive Analysis'!$Q$35)/'Descriptive Analysis'!$F$45)^3</f>
        <v>-6.7015385652588607E-4</v>
      </c>
      <c r="F1347">
        <f>(('Cleaned Data'!B1341-'Descriptive Analysis'!$Q$35)/'Descriptive Analysis'!$F$45)^4</f>
        <v>5.8645230135722956E-5</v>
      </c>
    </row>
    <row r="1348" spans="2:6" x14ac:dyDescent="0.2">
      <c r="B1348">
        <f>('Cleaned Data'!B1342-'Descriptive Analysis'!$Q$35)^2</f>
        <v>2006830.5254100999</v>
      </c>
      <c r="D1348">
        <f>(('Cleaned Data'!B1342-'Descriptive Analysis'!$Q$35)/'Descriptive Analysis'!$F$45)^3</f>
        <v>-7.4545117759086319E-4</v>
      </c>
      <c r="F1348">
        <f>(('Cleaned Data'!B1342-'Descriptive Analysis'!$Q$35)/'Descriptive Analysis'!$F$45)^4</f>
        <v>6.7591529421526743E-5</v>
      </c>
    </row>
    <row r="1349" spans="2:6" x14ac:dyDescent="0.2">
      <c r="B1349">
        <f>('Cleaned Data'!B1343-'Descriptive Analysis'!$Q$35)^2</f>
        <v>1494326.448587653</v>
      </c>
      <c r="D1349">
        <f>(('Cleaned Data'!B1343-'Descriptive Analysis'!$Q$35)/'Descriptive Analysis'!$F$45)^3</f>
        <v>-4.7898441469789468E-4</v>
      </c>
      <c r="F1349">
        <f>(('Cleaned Data'!B1343-'Descriptive Analysis'!$Q$35)/'Descriptive Analysis'!$F$45)^4</f>
        <v>3.7476743239329367E-5</v>
      </c>
    </row>
    <row r="1350" spans="2:6" x14ac:dyDescent="0.2">
      <c r="B1350">
        <f>('Cleaned Data'!B1344-'Descriptive Analysis'!$Q$35)^2</f>
        <v>1949727.5811593516</v>
      </c>
      <c r="D1350">
        <f>(('Cleaned Data'!B1344-'Descriptive Analysis'!$Q$35)/'Descriptive Analysis'!$F$45)^3</f>
        <v>-7.1386166502033794E-4</v>
      </c>
      <c r="F1350">
        <f>(('Cleaned Data'!B1344-'Descriptive Analysis'!$Q$35)/'Descriptive Analysis'!$F$45)^4</f>
        <v>6.3799716290033096E-5</v>
      </c>
    </row>
    <row r="1351" spans="2:6" x14ac:dyDescent="0.2">
      <c r="B1351">
        <f>('Cleaned Data'!B1345-'Descriptive Analysis'!$Q$35)^2</f>
        <v>1724826.3889025887</v>
      </c>
      <c r="D1351">
        <f>(('Cleaned Data'!B1345-'Descriptive Analysis'!$Q$35)/'Descriptive Analysis'!$F$45)^3</f>
        <v>-5.9397920348622007E-4</v>
      </c>
      <c r="F1351">
        <f>(('Cleaned Data'!B1345-'Descriptive Analysis'!$Q$35)/'Descriptive Analysis'!$F$45)^4</f>
        <v>4.9930009979898247E-5</v>
      </c>
    </row>
    <row r="1352" spans="2:6" x14ac:dyDescent="0.2">
      <c r="B1352">
        <f>('Cleaned Data'!B1346-'Descriptive Analysis'!$Q$35)^2</f>
        <v>2469066.8419416831</v>
      </c>
      <c r="D1352">
        <f>(('Cleaned Data'!B1346-'Descriptive Analysis'!$Q$35)/'Descriptive Analysis'!$F$45)^3</f>
        <v>-1.0173079265640523E-3</v>
      </c>
      <c r="F1352">
        <f>(('Cleaned Data'!B1346-'Descriptive Analysis'!$Q$35)/'Descriptive Analysis'!$F$45)^4</f>
        <v>1.023143551056321E-4</v>
      </c>
    </row>
    <row r="1353" spans="2:6" x14ac:dyDescent="0.2">
      <c r="B1353">
        <f>('Cleaned Data'!B1347-'Descriptive Analysis'!$Q$35)^2</f>
        <v>2304100.736080104</v>
      </c>
      <c r="D1353">
        <f>(('Cleaned Data'!B1347-'Descriptive Analysis'!$Q$35)/'Descriptive Analysis'!$F$45)^3</f>
        <v>-9.1707604975583819E-4</v>
      </c>
      <c r="F1353">
        <f>(('Cleaned Data'!B1347-'Descriptive Analysis'!$Q$35)/'Descriptive Analysis'!$F$45)^4</f>
        <v>8.9099199491361617E-5</v>
      </c>
    </row>
    <row r="1354" spans="2:6" x14ac:dyDescent="0.2">
      <c r="B1354">
        <f>('Cleaned Data'!B1348-'Descriptive Analysis'!$Q$35)^2</f>
        <v>2512942.9275123929</v>
      </c>
      <c r="D1354">
        <f>(('Cleaned Data'!B1348-'Descriptive Analysis'!$Q$35)/'Descriptive Analysis'!$F$45)^3</f>
        <v>-1.0445448579965793E-3</v>
      </c>
      <c r="F1354">
        <f>(('Cleaned Data'!B1348-'Descriptive Analysis'!$Q$35)/'Descriptive Analysis'!$F$45)^4</f>
        <v>1.0598298014949912E-4</v>
      </c>
    </row>
    <row r="1355" spans="2:6" x14ac:dyDescent="0.2">
      <c r="B1355">
        <f>('Cleaned Data'!B1349-'Descriptive Analysis'!$Q$35)^2</f>
        <v>2456198.7749747816</v>
      </c>
      <c r="D1355">
        <f>(('Cleaned Data'!B1349-'Descriptive Analysis'!$Q$35)/'Descriptive Analysis'!$F$45)^3</f>
        <v>-1.0093654226772351E-3</v>
      </c>
      <c r="F1355">
        <f>(('Cleaned Data'!B1349-'Descriptive Analysis'!$Q$35)/'Descriptive Analysis'!$F$45)^4</f>
        <v>1.0125066811931695E-4</v>
      </c>
    </row>
    <row r="1356" spans="2:6" x14ac:dyDescent="0.2">
      <c r="B1356">
        <f>('Cleaned Data'!B1350-'Descriptive Analysis'!$Q$35)^2</f>
        <v>2023297.0323388889</v>
      </c>
      <c r="D1356">
        <f>(('Cleaned Data'!B1350-'Descriptive Analysis'!$Q$35)/'Descriptive Analysis'!$F$45)^3</f>
        <v>-7.5464487051865668E-4</v>
      </c>
      <c r="F1356">
        <f>(('Cleaned Data'!B1350-'Descriptive Analysis'!$Q$35)/'Descriptive Analysis'!$F$45)^4</f>
        <v>6.8705288226089304E-5</v>
      </c>
    </row>
    <row r="1357" spans="2:6" x14ac:dyDescent="0.2">
      <c r="B1357">
        <f>('Cleaned Data'!B1351-'Descriptive Analysis'!$Q$35)^2</f>
        <v>2301065.8831613478</v>
      </c>
      <c r="D1357">
        <f>(('Cleaned Data'!B1351-'Descriptive Analysis'!$Q$35)/'Descriptive Analysis'!$F$45)^3</f>
        <v>-9.1526475248301421E-4</v>
      </c>
      <c r="F1357">
        <f>(('Cleaned Data'!B1351-'Descriptive Analysis'!$Q$35)/'Descriptive Analysis'!$F$45)^4</f>
        <v>8.8864639534514805E-5</v>
      </c>
    </row>
    <row r="1358" spans="2:6" x14ac:dyDescent="0.2">
      <c r="B1358">
        <f>('Cleaned Data'!B1352-'Descriptive Analysis'!$Q$35)^2</f>
        <v>2151873.237223539</v>
      </c>
      <c r="D1358">
        <f>(('Cleaned Data'!B1352-'Descriptive Analysis'!$Q$35)/'Descriptive Analysis'!$F$45)^3</f>
        <v>-8.2770996542694069E-4</v>
      </c>
      <c r="F1358">
        <f>(('Cleaned Data'!B1352-'Descriptive Analysis'!$Q$35)/'Descriptive Analysis'!$F$45)^4</f>
        <v>7.7714891564721961E-5</v>
      </c>
    </row>
    <row r="1359" spans="2:6" x14ac:dyDescent="0.2">
      <c r="B1359">
        <f>('Cleaned Data'!B1353-'Descriptive Analysis'!$Q$35)^2</f>
        <v>2335781.7664351673</v>
      </c>
      <c r="D1359">
        <f>(('Cleaned Data'!B1353-'Descriptive Analysis'!$Q$35)/'Descriptive Analysis'!$F$45)^3</f>
        <v>-9.360554010449739E-4</v>
      </c>
      <c r="F1359">
        <f>(('Cleaned Data'!B1353-'Descriptive Analysis'!$Q$35)/'Descriptive Analysis'!$F$45)^4</f>
        <v>9.1566244980024897E-5</v>
      </c>
    </row>
    <row r="1360" spans="2:6" x14ac:dyDescent="0.2">
      <c r="B1360">
        <f>('Cleaned Data'!B1354-'Descriptive Analysis'!$Q$35)^2</f>
        <v>2702822.9991352595</v>
      </c>
      <c r="D1360">
        <f>(('Cleaned Data'!B1354-'Descriptive Analysis'!$Q$35)/'Descriptive Analysis'!$F$45)^3</f>
        <v>-1.1651439013897363E-3</v>
      </c>
      <c r="F1360">
        <f>(('Cleaned Data'!B1354-'Descriptive Analysis'!$Q$35)/'Descriptive Analysis'!$F$45)^4</f>
        <v>1.2260440906303508E-4</v>
      </c>
    </row>
    <row r="1361" spans="2:6" x14ac:dyDescent="0.2">
      <c r="B1361">
        <f>('Cleaned Data'!B1355-'Descriptive Analysis'!$Q$35)^2</f>
        <v>2227038.2613599449</v>
      </c>
      <c r="D1361">
        <f>(('Cleaned Data'!B1355-'Descriptive Analysis'!$Q$35)/'Descriptive Analysis'!$F$45)^3</f>
        <v>-8.7145441657379523E-4</v>
      </c>
      <c r="F1361">
        <f>(('Cleaned Data'!B1355-'Descriptive Analysis'!$Q$35)/'Descriptive Analysis'!$F$45)^4</f>
        <v>8.3238881083733064E-5</v>
      </c>
    </row>
    <row r="1362" spans="2:6" x14ac:dyDescent="0.2">
      <c r="B1362">
        <f>('Cleaned Data'!B1356-'Descriptive Analysis'!$Q$35)^2</f>
        <v>1973537.3809687791</v>
      </c>
      <c r="D1362">
        <f>(('Cleaned Data'!B1356-'Descriptive Analysis'!$Q$35)/'Descriptive Analysis'!$F$45)^3</f>
        <v>-7.2697787365153682E-4</v>
      </c>
      <c r="F1362">
        <f>(('Cleaned Data'!B1356-'Descriptive Analysis'!$Q$35)/'Descriptive Analysis'!$F$45)^4</f>
        <v>6.5367457088345607E-5</v>
      </c>
    </row>
    <row r="1363" spans="2:6" x14ac:dyDescent="0.2">
      <c r="B1363">
        <f>('Cleaned Data'!B1357-'Descriptive Analysis'!$Q$35)^2</f>
        <v>1823381.5468965673</v>
      </c>
      <c r="D1363">
        <f>(('Cleaned Data'!B1357-'Descriptive Analysis'!$Q$35)/'Descriptive Analysis'!$F$45)^3</f>
        <v>-6.4560887306168511E-4</v>
      </c>
      <c r="F1363">
        <f>(('Cleaned Data'!B1357-'Descriptive Analysis'!$Q$35)/'Descriptive Analysis'!$F$45)^4</f>
        <v>5.5798944960651628E-5</v>
      </c>
    </row>
    <row r="1364" spans="2:6" x14ac:dyDescent="0.2">
      <c r="B1364">
        <f>('Cleaned Data'!B1358-'Descriptive Analysis'!$Q$35)^2</f>
        <v>1056221.6753058233</v>
      </c>
      <c r="D1364">
        <f>(('Cleaned Data'!B1358-'Descriptive Analysis'!$Q$35)/'Descriptive Analysis'!$F$45)^3</f>
        <v>-2.8463334134838387E-4</v>
      </c>
      <c r="F1364">
        <f>(('Cleaned Data'!B1358-'Descriptive Analysis'!$Q$35)/'Descriptive Analysis'!$F$45)^4</f>
        <v>1.8723241027687823E-5</v>
      </c>
    </row>
    <row r="1365" spans="2:6" x14ac:dyDescent="0.2">
      <c r="B1365">
        <f>('Cleaned Data'!B1359-'Descriptive Analysis'!$Q$35)^2</f>
        <v>938237.2178073324</v>
      </c>
      <c r="D1365">
        <f>(('Cleaned Data'!B1359-'Descriptive Analysis'!$Q$35)/'Descriptive Analysis'!$F$45)^3</f>
        <v>-2.3829895743343149E-4</v>
      </c>
      <c r="F1365">
        <f>(('Cleaned Data'!B1359-'Descriptive Analysis'!$Q$35)/'Descriptive Analysis'!$F$45)^4</f>
        <v>1.4773935196592823E-5</v>
      </c>
    </row>
    <row r="1366" spans="2:6" x14ac:dyDescent="0.2">
      <c r="B1366">
        <f>('Cleaned Data'!B1360-'Descriptive Analysis'!$Q$35)^2</f>
        <v>1838536.5632416029</v>
      </c>
      <c r="D1366">
        <f>(('Cleaned Data'!B1360-'Descriptive Analysis'!$Q$35)/'Descriptive Analysis'!$F$45)^3</f>
        <v>-6.5367453159945448E-4</v>
      </c>
      <c r="F1366">
        <f>(('Cleaned Data'!B1360-'Descriptive Analysis'!$Q$35)/'Descriptive Analysis'!$F$45)^4</f>
        <v>5.6730344275337494E-5</v>
      </c>
    </row>
    <row r="1367" spans="2:6" x14ac:dyDescent="0.2">
      <c r="B1367">
        <f>('Cleaned Data'!B1361-'Descriptive Analysis'!$Q$35)^2</f>
        <v>1673210.7011112182</v>
      </c>
      <c r="D1367">
        <f>(('Cleaned Data'!B1361-'Descriptive Analysis'!$Q$35)/'Descriptive Analysis'!$F$45)^3</f>
        <v>-5.6751730374429005E-4</v>
      </c>
      <c r="F1367">
        <f>(('Cleaned Data'!B1361-'Descriptive Analysis'!$Q$35)/'Descriptive Analysis'!$F$45)^4</f>
        <v>4.6986396991488572E-5</v>
      </c>
    </row>
    <row r="1368" spans="2:6" x14ac:dyDescent="0.2">
      <c r="B1368">
        <f>('Cleaned Data'!B1362-'Descriptive Analysis'!$Q$35)^2</f>
        <v>1791117.7118714931</v>
      </c>
      <c r="D1368">
        <f>(('Cleaned Data'!B1362-'Descriptive Analysis'!$Q$35)/'Descriptive Analysis'!$F$45)^3</f>
        <v>-6.285493048255635E-4</v>
      </c>
      <c r="F1368">
        <f>(('Cleaned Data'!B1362-'Descriptive Analysis'!$Q$35)/'Descriptive Analysis'!$F$45)^4</f>
        <v>5.3841745870690672E-5</v>
      </c>
    </row>
    <row r="1369" spans="2:6" x14ac:dyDescent="0.2">
      <c r="B1369">
        <f>('Cleaned Data'!B1363-'Descriptive Analysis'!$Q$35)^2</f>
        <v>1598268.5405916595</v>
      </c>
      <c r="D1369">
        <f>(('Cleaned Data'!B1363-'Descriptive Analysis'!$Q$35)/'Descriptive Analysis'!$F$45)^3</f>
        <v>-5.2981931194495712E-4</v>
      </c>
      <c r="F1369">
        <f>(('Cleaned Data'!B1363-'Descriptive Analysis'!$Q$35)/'Descriptive Analysis'!$F$45)^4</f>
        <v>4.2871667824765862E-5</v>
      </c>
    </row>
    <row r="1370" spans="2:6" x14ac:dyDescent="0.2">
      <c r="B1370">
        <f>('Cleaned Data'!B1364-'Descriptive Analysis'!$Q$35)^2</f>
        <v>1410694.1423068119</v>
      </c>
      <c r="D1370">
        <f>(('Cleaned Data'!B1364-'Descriptive Analysis'!$Q$35)/'Descriptive Analysis'!$F$45)^3</f>
        <v>-4.3934172624936533E-4</v>
      </c>
      <c r="F1370">
        <f>(('Cleaned Data'!B1364-'Descriptive Analysis'!$Q$35)/'Descriptive Analysis'!$F$45)^4</f>
        <v>3.3399241405016267E-5</v>
      </c>
    </row>
    <row r="1371" spans="2:6" x14ac:dyDescent="0.2">
      <c r="B1371">
        <f>('Cleaned Data'!B1365-'Descriptive Analysis'!$Q$35)^2</f>
        <v>1274249.1753920736</v>
      </c>
      <c r="D1371">
        <f>(('Cleaned Data'!B1365-'Descriptive Analysis'!$Q$35)/'Descriptive Analysis'!$F$45)^3</f>
        <v>-3.7716787891289101E-4</v>
      </c>
      <c r="F1371">
        <f>(('Cleaned Data'!B1365-'Descriptive Analysis'!$Q$35)/'Descriptive Analysis'!$F$45)^4</f>
        <v>2.7250821514994905E-5</v>
      </c>
    </row>
    <row r="1372" spans="2:6" x14ac:dyDescent="0.2">
      <c r="B1372">
        <f>('Cleaned Data'!B1366-'Descriptive Analysis'!$Q$35)^2</f>
        <v>1505348.5367220559</v>
      </c>
      <c r="D1372">
        <f>(('Cleaned Data'!B1366-'Descriptive Analysis'!$Q$35)/'Descriptive Analysis'!$F$45)^3</f>
        <v>-4.8429362776535446E-4</v>
      </c>
      <c r="F1372">
        <f>(('Cleaned Data'!B1366-'Descriptive Analysis'!$Q$35)/'Descriptive Analysis'!$F$45)^4</f>
        <v>3.803163587068067E-5</v>
      </c>
    </row>
    <row r="1373" spans="2:6" x14ac:dyDescent="0.2">
      <c r="B1373">
        <f>('Cleaned Data'!B1367-'Descriptive Analysis'!$Q$35)^2</f>
        <v>1708318.1655144268</v>
      </c>
      <c r="D1373">
        <f>(('Cleaned Data'!B1367-'Descriptive Analysis'!$Q$35)/'Descriptive Analysis'!$F$45)^3</f>
        <v>-5.8547222405913612E-4</v>
      </c>
      <c r="F1373">
        <f>(('Cleaned Data'!B1367-'Descriptive Analysis'!$Q$35)/'Descriptive Analysis'!$F$45)^4</f>
        <v>4.897882867914072E-5</v>
      </c>
    </row>
    <row r="1374" spans="2:6" x14ac:dyDescent="0.2">
      <c r="B1374">
        <f>('Cleaned Data'!B1368-'Descriptive Analysis'!$Q$35)^2</f>
        <v>1394823.497751148</v>
      </c>
      <c r="D1374">
        <f>(('Cleaned Data'!B1368-'Descriptive Analysis'!$Q$35)/'Descriptive Analysis'!$F$45)^3</f>
        <v>-4.3194856962638689E-4</v>
      </c>
      <c r="F1374">
        <f>(('Cleaned Data'!B1368-'Descriptive Analysis'!$Q$35)/'Descriptive Analysis'!$F$45)^4</f>
        <v>3.2651969859310209E-5</v>
      </c>
    </row>
    <row r="1375" spans="2:6" x14ac:dyDescent="0.2">
      <c r="B1375">
        <f>('Cleaned Data'!B1369-'Descriptive Analysis'!$Q$35)^2</f>
        <v>1405947.2364692995</v>
      </c>
      <c r="D1375">
        <f>(('Cleaned Data'!B1369-'Descriptive Analysis'!$Q$35)/'Descriptive Analysis'!$F$45)^3</f>
        <v>-4.3712605275742275E-4</v>
      </c>
      <c r="F1375">
        <f>(('Cleaned Data'!B1369-'Descriptive Analysis'!$Q$35)/'Descriptive Analysis'!$F$45)^4</f>
        <v>3.3174846470562898E-5</v>
      </c>
    </row>
    <row r="1376" spans="2:6" x14ac:dyDescent="0.2">
      <c r="B1376">
        <f>('Cleaned Data'!B1370-'Descriptive Analysis'!$Q$35)^2</f>
        <v>1874507.2617691816</v>
      </c>
      <c r="D1376">
        <f>(('Cleaned Data'!B1370-'Descriptive Analysis'!$Q$35)/'Descriptive Analysis'!$F$45)^3</f>
        <v>-6.7295162846869763E-4</v>
      </c>
      <c r="F1376">
        <f>(('Cleaned Data'!B1370-'Descriptive Analysis'!$Q$35)/'Descriptive Analysis'!$F$45)^4</f>
        <v>5.8971901464992505E-5</v>
      </c>
    </row>
    <row r="1377" spans="2:6" x14ac:dyDescent="0.2">
      <c r="B1377">
        <f>('Cleaned Data'!B1371-'Descriptive Analysis'!$Q$35)^2</f>
        <v>598343.18335800432</v>
      </c>
      <c r="D1377">
        <f>(('Cleaned Data'!B1371-'Descriptive Analysis'!$Q$35)/'Descriptive Analysis'!$F$45)^3</f>
        <v>-1.2136086944408322E-4</v>
      </c>
      <c r="F1377">
        <f>(('Cleaned Data'!B1371-'Descriptive Analysis'!$Q$35)/'Descriptive Analysis'!$F$45)^4</f>
        <v>6.0085761856194808E-6</v>
      </c>
    </row>
    <row r="1378" spans="2:6" x14ac:dyDescent="0.2">
      <c r="B1378">
        <f>('Cleaned Data'!B1372-'Descriptive Analysis'!$Q$35)^2</f>
        <v>780619.00442118419</v>
      </c>
      <c r="D1378">
        <f>(('Cleaned Data'!B1372-'Descriptive Analysis'!$Q$35)/'Descriptive Analysis'!$F$45)^3</f>
        <v>-1.8084722026719799E-4</v>
      </c>
      <c r="F1378">
        <f>(('Cleaned Data'!B1372-'Descriptive Analysis'!$Q$35)/'Descriptive Analysis'!$F$45)^4</f>
        <v>1.0227020277343005E-5</v>
      </c>
    </row>
    <row r="1379" spans="2:6" x14ac:dyDescent="0.2">
      <c r="B1379">
        <f>('Cleaned Data'!B1373-'Descriptive Analysis'!$Q$35)^2</f>
        <v>764621.63286050234</v>
      </c>
      <c r="D1379">
        <f>(('Cleaned Data'!B1373-'Descriptive Analysis'!$Q$35)/'Descriptive Analysis'!$F$45)^3</f>
        <v>-1.7531659578523884E-4</v>
      </c>
      <c r="F1379">
        <f>(('Cleaned Data'!B1373-'Descriptive Analysis'!$Q$35)/'Descriptive Analysis'!$F$45)^4</f>
        <v>9.8121468399513381E-6</v>
      </c>
    </row>
    <row r="1380" spans="2:6" x14ac:dyDescent="0.2">
      <c r="B1380">
        <f>('Cleaned Data'!B1374-'Descriptive Analysis'!$Q$35)^2</f>
        <v>827602.23089259421</v>
      </c>
      <c r="D1380">
        <f>(('Cleaned Data'!B1374-'Descriptive Analysis'!$Q$35)/'Descriptive Analysis'!$F$45)^3</f>
        <v>-1.9741749487297173E-4</v>
      </c>
      <c r="F1380">
        <f>(('Cleaned Data'!B1374-'Descriptive Analysis'!$Q$35)/'Descriptive Analysis'!$F$45)^4</f>
        <v>1.1495137809466401E-5</v>
      </c>
    </row>
    <row r="1381" spans="2:6" x14ac:dyDescent="0.2">
      <c r="B1381">
        <f>('Cleaned Data'!B1375-'Descriptive Analysis'!$Q$35)^2</f>
        <v>965751.29396179516</v>
      </c>
      <c r="D1381">
        <f>(('Cleaned Data'!B1375-'Descriptive Analysis'!$Q$35)/'Descriptive Analysis'!$F$45)^3</f>
        <v>-2.4885771301274786E-4</v>
      </c>
      <c r="F1381">
        <f>(('Cleaned Data'!B1375-'Descriptive Analysis'!$Q$35)/'Descriptive Analysis'!$F$45)^4</f>
        <v>1.5653140168648512E-5</v>
      </c>
    </row>
    <row r="1382" spans="2:6" x14ac:dyDescent="0.2">
      <c r="B1382">
        <f>('Cleaned Data'!B1376-'Descriptive Analysis'!$Q$35)^2</f>
        <v>1042699.2460420317</v>
      </c>
      <c r="D1382">
        <f>(('Cleaned Data'!B1376-'Descriptive Analysis'!$Q$35)/'Descriptive Analysis'!$F$45)^3</f>
        <v>-2.7918478528098843E-4</v>
      </c>
      <c r="F1382">
        <f>(('Cleaned Data'!B1376-'Descriptive Analysis'!$Q$35)/'Descriptive Analysis'!$F$45)^4</f>
        <v>1.8246895961187699E-5</v>
      </c>
    </row>
    <row r="1383" spans="2:6" x14ac:dyDescent="0.2">
      <c r="B1383">
        <f>('Cleaned Data'!B1377-'Descriptive Analysis'!$Q$35)^2</f>
        <v>736037.80970102537</v>
      </c>
      <c r="D1383">
        <f>(('Cleaned Data'!B1377-'Descriptive Analysis'!$Q$35)/'Descriptive Analysis'!$F$45)^3</f>
        <v>-1.6557827128307317E-4</v>
      </c>
      <c r="F1383">
        <f>(('Cleaned Data'!B1377-'Descriptive Analysis'!$Q$35)/'Descriptive Analysis'!$F$45)^4</f>
        <v>9.0922449090421299E-6</v>
      </c>
    </row>
    <row r="1384" spans="2:6" x14ac:dyDescent="0.2">
      <c r="B1384">
        <f>('Cleaned Data'!B1378-'Descriptive Analysis'!$Q$35)^2</f>
        <v>970474.14096680935</v>
      </c>
      <c r="D1384">
        <f>(('Cleaned Data'!B1378-'Descriptive Analysis'!$Q$35)/'Descriptive Analysis'!$F$45)^3</f>
        <v>-2.5068543925988834E-4</v>
      </c>
      <c r="F1384">
        <f>(('Cleaned Data'!B1378-'Descriptive Analysis'!$Q$35)/'Descriptive Analysis'!$F$45)^4</f>
        <v>1.5806612706467638E-5</v>
      </c>
    </row>
    <row r="1385" spans="2:6" x14ac:dyDescent="0.2">
      <c r="B1385">
        <f>('Cleaned Data'!B1379-'Descriptive Analysis'!$Q$35)^2</f>
        <v>1265009.6084251725</v>
      </c>
      <c r="D1385">
        <f>(('Cleaned Data'!B1379-'Descriptive Analysis'!$Q$35)/'Descriptive Analysis'!$F$45)^3</f>
        <v>-3.7307306397926603E-4</v>
      </c>
      <c r="F1385">
        <f>(('Cleaned Data'!B1379-'Descriptive Analysis'!$Q$35)/'Descriptive Analysis'!$F$45)^4</f>
        <v>2.6857063453986535E-5</v>
      </c>
    </row>
    <row r="1386" spans="2:6" x14ac:dyDescent="0.2">
      <c r="B1386">
        <f>('Cleaned Data'!B1380-'Descriptive Analysis'!$Q$35)^2</f>
        <v>214393.50208421031</v>
      </c>
      <c r="D1386">
        <f>(('Cleaned Data'!B1380-'Descriptive Analysis'!$Q$35)/'Descriptive Analysis'!$F$45)^3</f>
        <v>-2.6029785260926678E-5</v>
      </c>
      <c r="F1386">
        <f>(('Cleaned Data'!B1380-'Descriptive Analysis'!$Q$35)/'Descriptive Analysis'!$F$45)^4</f>
        <v>7.7142571860759245E-7</v>
      </c>
    </row>
    <row r="1387" spans="2:6" x14ac:dyDescent="0.2">
      <c r="B1387">
        <f>('Cleaned Data'!B1381-'Descriptive Analysis'!$Q$35)^2</f>
        <v>1434069.620910625</v>
      </c>
      <c r="D1387">
        <f>(('Cleaned Data'!B1381-'Descriptive Analysis'!$Q$35)/'Descriptive Analysis'!$F$45)^3</f>
        <v>-4.5030680644358848E-4</v>
      </c>
      <c r="F1387">
        <f>(('Cleaned Data'!B1381-'Descriptive Analysis'!$Q$35)/'Descriptive Analysis'!$F$45)^4</f>
        <v>3.4515275842172133E-5</v>
      </c>
    </row>
    <row r="1388" spans="2:6" x14ac:dyDescent="0.2">
      <c r="B1388">
        <f>('Cleaned Data'!B1382-'Descriptive Analysis'!$Q$35)^2</f>
        <v>921266.83212227945</v>
      </c>
      <c r="D1388">
        <f>(('Cleaned Data'!B1382-'Descriptive Analysis'!$Q$35)/'Descriptive Analysis'!$F$45)^3</f>
        <v>-2.3186292552545697E-4</v>
      </c>
      <c r="F1388">
        <f>(('Cleaned Data'!B1382-'Descriptive Analysis'!$Q$35)/'Descriptive Analysis'!$F$45)^4</f>
        <v>1.4244320878155662E-5</v>
      </c>
    </row>
    <row r="1389" spans="2:6" x14ac:dyDescent="0.2">
      <c r="B1389">
        <f>('Cleaned Data'!B1383-'Descriptive Analysis'!$Q$35)^2</f>
        <v>1506821.2084733103</v>
      </c>
      <c r="D1389">
        <f>(('Cleaned Data'!B1383-'Descriptive Analysis'!$Q$35)/'Descriptive Analysis'!$F$45)^3</f>
        <v>-4.85004473058055E-4</v>
      </c>
      <c r="F1389">
        <f>(('Cleaned Data'!B1383-'Descriptive Analysis'!$Q$35)/'Descriptive Analysis'!$F$45)^4</f>
        <v>3.8106084426087165E-5</v>
      </c>
    </row>
    <row r="1390" spans="2:6" x14ac:dyDescent="0.2">
      <c r="B1390">
        <f>('Cleaned Data'!B1384-'Descriptive Analysis'!$Q$35)^2</f>
        <v>1166673.1682486462</v>
      </c>
      <c r="D1390">
        <f>(('Cleaned Data'!B1384-'Descriptive Analysis'!$Q$35)/'Descriptive Analysis'!$F$45)^3</f>
        <v>-3.3042809942696115E-4</v>
      </c>
      <c r="F1390">
        <f>(('Cleaned Data'!B1384-'Descriptive Analysis'!$Q$35)/'Descriptive Analysis'!$F$45)^4</f>
        <v>2.2843849827975855E-5</v>
      </c>
    </row>
    <row r="1391" spans="2:6" x14ac:dyDescent="0.2">
      <c r="B1391">
        <f>('Cleaned Data'!B1385-'Descriptive Analysis'!$Q$35)^2</f>
        <v>2111867.1422365773</v>
      </c>
      <c r="D1391">
        <f>(('Cleaned Data'!B1385-'Descriptive Analysis'!$Q$35)/'Descriptive Analysis'!$F$45)^3</f>
        <v>-8.0473529110707974E-4</v>
      </c>
      <c r="F1391">
        <f>(('Cleaned Data'!B1385-'Descriptive Analysis'!$Q$35)/'Descriptive Analysis'!$F$45)^4</f>
        <v>7.4852112773726251E-5</v>
      </c>
    </row>
    <row r="1392" spans="2:6" x14ac:dyDescent="0.2">
      <c r="B1392">
        <f>('Cleaned Data'!B1386-'Descriptive Analysis'!$Q$35)^2</f>
        <v>3275471.8130650315</v>
      </c>
      <c r="D1392">
        <f>(('Cleaned Data'!B1386-'Descriptive Analysis'!$Q$35)/'Descriptive Analysis'!$F$45)^3</f>
        <v>-1.5544041866545335E-3</v>
      </c>
      <c r="F1392">
        <f>(('Cleaned Data'!B1386-'Descriptive Analysis'!$Q$35)/'Descriptive Analysis'!$F$45)^4</f>
        <v>1.8006056550449895E-4</v>
      </c>
    </row>
    <row r="1393" spans="2:6" x14ac:dyDescent="0.2">
      <c r="B1393">
        <f>('Cleaned Data'!B1387-'Descriptive Analysis'!$Q$35)^2</f>
        <v>3076959.6354903099</v>
      </c>
      <c r="D1393">
        <f>(('Cleaned Data'!B1387-'Descriptive Analysis'!$Q$35)/'Descriptive Analysis'!$F$45)^3</f>
        <v>-1.4152587746980383E-3</v>
      </c>
      <c r="F1393">
        <f>(('Cleaned Data'!B1387-'Descriptive Analysis'!$Q$35)/'Descriptive Analysis'!$F$45)^4</f>
        <v>1.5889655261801421E-4</v>
      </c>
    </row>
    <row r="1394" spans="2:6" x14ac:dyDescent="0.2">
      <c r="B1394">
        <f>('Cleaned Data'!B1388-'Descriptive Analysis'!$Q$35)^2</f>
        <v>3702262.6316788602</v>
      </c>
      <c r="D1394">
        <f>(('Cleaned Data'!B1388-'Descriptive Analysis'!$Q$35)/'Descriptive Analysis'!$F$45)^3</f>
        <v>-1.8679015949926801E-3</v>
      </c>
      <c r="F1394">
        <f>(('Cleaned Data'!B1388-'Descriptive Analysis'!$Q$35)/'Descriptive Analysis'!$F$45)^4</f>
        <v>2.3004104083699617E-4</v>
      </c>
    </row>
    <row r="1395" spans="2:6" x14ac:dyDescent="0.2">
      <c r="B1395">
        <f>('Cleaned Data'!B1389-'Descriptive Analysis'!$Q$35)^2</f>
        <v>2176588.1617410895</v>
      </c>
      <c r="D1395">
        <f>(('Cleaned Data'!B1389-'Descriptive Analysis'!$Q$35)/'Descriptive Analysis'!$F$45)^3</f>
        <v>-8.4201058625313558E-4</v>
      </c>
      <c r="F1395">
        <f>(('Cleaned Data'!B1389-'Descriptive Analysis'!$Q$35)/'Descriptive Analysis'!$F$45)^4</f>
        <v>7.9510301871882691E-5</v>
      </c>
    </row>
    <row r="1396" spans="2:6" x14ac:dyDescent="0.2">
      <c r="B1396">
        <f>('Cleaned Data'!B1390-'Descriptive Analysis'!$Q$35)^2</f>
        <v>2198181.2180480077</v>
      </c>
      <c r="D1396">
        <f>(('Cleaned Data'!B1390-'Descriptive Analysis'!$Q$35)/'Descriptive Analysis'!$F$45)^3</f>
        <v>-8.5457148390928085E-4</v>
      </c>
      <c r="F1396">
        <f>(('Cleaned Data'!B1390-'Descriptive Analysis'!$Q$35)/'Descriptive Analysis'!$F$45)^4</f>
        <v>8.1095706631807046E-5</v>
      </c>
    </row>
    <row r="1397" spans="2:6" x14ac:dyDescent="0.2">
      <c r="B1397">
        <f>('Cleaned Data'!B1391-'Descriptive Analysis'!$Q$35)^2</f>
        <v>2538689.206154319</v>
      </c>
      <c r="D1397">
        <f>(('Cleaned Data'!B1391-'Descriptive Analysis'!$Q$35)/'Descriptive Analysis'!$F$45)^3</f>
        <v>-1.0606386829183374E-3</v>
      </c>
      <c r="F1397">
        <f>(('Cleaned Data'!B1391-'Descriptive Analysis'!$Q$35)/'Descriptive Analysis'!$F$45)^4</f>
        <v>1.081657958007392E-4</v>
      </c>
    </row>
    <row r="1398" spans="2:6" x14ac:dyDescent="0.2">
      <c r="B1398">
        <f>('Cleaned Data'!B1392-'Descriptive Analysis'!$Q$35)^2</f>
        <v>1299660.3280821445</v>
      </c>
      <c r="D1398">
        <f>(('Cleaned Data'!B1392-'Descriptive Analysis'!$Q$35)/'Descriptive Analysis'!$F$45)^3</f>
        <v>-3.8850619754662039E-4</v>
      </c>
      <c r="F1398">
        <f>(('Cleaned Data'!B1392-'Descriptive Analysis'!$Q$35)/'Descriptive Analysis'!$F$45)^4</f>
        <v>2.8348533778185762E-5</v>
      </c>
    </row>
    <row r="1399" spans="2:6" x14ac:dyDescent="0.2">
      <c r="B1399">
        <f>('Cleaned Data'!B1393-'Descriptive Analysis'!$Q$35)^2</f>
        <v>772687.51628678141</v>
      </c>
      <c r="D1399">
        <f>(('Cleaned Data'!B1393-'Descriptive Analysis'!$Q$35)/'Descriptive Analysis'!$F$45)^3</f>
        <v>-1.780979830871492E-4</v>
      </c>
      <c r="F1399">
        <f>(('Cleaned Data'!B1393-'Descriptive Analysis'!$Q$35)/'Descriptive Analysis'!$F$45)^4</f>
        <v>1.0020252565819459E-5</v>
      </c>
    </row>
    <row r="1400" spans="2:6" x14ac:dyDescent="0.2">
      <c r="B1400">
        <f>('Cleaned Data'!B1394-'Descriptive Analysis'!$Q$35)^2</f>
        <v>849395.33062579203</v>
      </c>
      <c r="D1400">
        <f>(('Cleaned Data'!B1394-'Descriptive Analysis'!$Q$35)/'Descriptive Analysis'!$F$45)^3</f>
        <v>-2.0526644527349487E-4</v>
      </c>
      <c r="F1400">
        <f>(('Cleaned Data'!B1394-'Descriptive Analysis'!$Q$35)/'Descriptive Analysis'!$F$45)^4</f>
        <v>1.2108507503690528E-5</v>
      </c>
    </row>
    <row r="1401" spans="2:6" x14ac:dyDescent="0.2">
      <c r="B1401">
        <f>('Cleaned Data'!B1395-'Descriptive Analysis'!$Q$35)^2</f>
        <v>949896.73531986948</v>
      </c>
      <c r="D1401">
        <f>(('Cleaned Data'!B1395-'Descriptive Analysis'!$Q$35)/'Descriptive Analysis'!$F$45)^3</f>
        <v>-2.4275475763537848E-4</v>
      </c>
      <c r="F1401">
        <f>(('Cleaned Data'!B1395-'Descriptive Analysis'!$Q$35)/'Descriptive Analysis'!$F$45)^4</f>
        <v>1.5143409516016897E-5</v>
      </c>
    </row>
    <row r="1402" spans="2:6" x14ac:dyDescent="0.2">
      <c r="B1402">
        <f>('Cleaned Data'!B1396-'Descriptive Analysis'!$Q$35)^2</f>
        <v>1620087.1956929634</v>
      </c>
      <c r="D1402">
        <f>(('Cleaned Data'!B1396-'Descriptive Analysis'!$Q$35)/'Descriptive Analysis'!$F$45)^3</f>
        <v>-5.4070544373357825E-4</v>
      </c>
      <c r="F1402">
        <f>(('Cleaned Data'!B1396-'Descriptive Analysis'!$Q$35)/'Descriptive Analysis'!$F$45)^4</f>
        <v>4.4050176816857895E-5</v>
      </c>
    </row>
    <row r="1403" spans="2:6" x14ac:dyDescent="0.2">
      <c r="B1403">
        <f>('Cleaned Data'!B1397-'Descriptive Analysis'!$Q$35)^2</f>
        <v>1780427.1001964684</v>
      </c>
      <c r="D1403">
        <f>(('Cleaned Data'!B1397-'Descriptive Analysis'!$Q$35)/'Descriptive Analysis'!$F$45)^3</f>
        <v>-6.2293029407460706E-4</v>
      </c>
      <c r="F1403">
        <f>(('Cleaned Data'!B1397-'Descriptive Analysis'!$Q$35)/'Descriptive Analysis'!$F$45)^4</f>
        <v>5.3200935495121166E-5</v>
      </c>
    </row>
    <row r="1404" spans="2:6" x14ac:dyDescent="0.2">
      <c r="B1404">
        <f>('Cleaned Data'!B1398-'Descriptive Analysis'!$Q$35)^2</f>
        <v>763747.45640112425</v>
      </c>
      <c r="D1404">
        <f>(('Cleaned Data'!B1398-'Descriptive Analysis'!$Q$35)/'Descriptive Analysis'!$F$45)^3</f>
        <v>-1.7501602785343823E-4</v>
      </c>
      <c r="F1404">
        <f>(('Cleaned Data'!B1398-'Descriptive Analysis'!$Q$35)/'Descriptive Analysis'!$F$45)^4</f>
        <v>9.7897236069521259E-6</v>
      </c>
    </row>
    <row r="1405" spans="2:6" x14ac:dyDescent="0.2">
      <c r="B1405">
        <f>('Cleaned Data'!B1399-'Descriptive Analysis'!$Q$35)^2</f>
        <v>1832304.5915284608</v>
      </c>
      <c r="D1405">
        <f>(('Cleaned Data'!B1399-'Descriptive Analysis'!$Q$35)/'Descriptive Analysis'!$F$45)^3</f>
        <v>-6.5035377047563219E-4</v>
      </c>
      <c r="F1405">
        <f>(('Cleaned Data'!B1399-'Descriptive Analysis'!$Q$35)/'Descriptive Analysis'!$F$45)^4</f>
        <v>5.6346405529175411E-5</v>
      </c>
    </row>
    <row r="1406" spans="2:6" x14ac:dyDescent="0.2">
      <c r="B1406">
        <f>('Cleaned Data'!B1400-'Descriptive Analysis'!$Q$35)^2</f>
        <v>3380179.5418333369</v>
      </c>
      <c r="D1406">
        <f>(('Cleaned Data'!B1400-'Descriptive Analysis'!$Q$35)/'Descriptive Analysis'!$F$45)^3</f>
        <v>-1.6295316908322183E-3</v>
      </c>
      <c r="F1406">
        <f>(('Cleaned Data'!B1400-'Descriptive Analysis'!$Q$35)/'Descriptive Analysis'!$F$45)^4</f>
        <v>1.9175664146727373E-4</v>
      </c>
    </row>
    <row r="1407" spans="2:6" x14ac:dyDescent="0.2">
      <c r="B1407">
        <f>('Cleaned Data'!B1401-'Descriptive Analysis'!$Q$35)^2</f>
        <v>4295365.924822283</v>
      </c>
      <c r="D1407">
        <f>(('Cleaned Data'!B1401-'Descriptive Analysis'!$Q$35)/'Descriptive Analysis'!$F$45)^3</f>
        <v>-2.33428247190581E-3</v>
      </c>
      <c r="F1407">
        <f>(('Cleaned Data'!B1401-'Descriptive Analysis'!$Q$35)/'Descriptive Analysis'!$F$45)^4</f>
        <v>3.0965009095625595E-4</v>
      </c>
    </row>
    <row r="1408" spans="2:6" x14ac:dyDescent="0.2">
      <c r="B1408">
        <f>('Cleaned Data'!B1402-'Descriptive Analysis'!$Q$35)^2</f>
        <v>3661583.5107400501</v>
      </c>
      <c r="D1408">
        <f>(('Cleaned Data'!B1402-'Descriptive Analysis'!$Q$35)/'Descriptive Analysis'!$F$45)^3</f>
        <v>-1.8372005768010737E-3</v>
      </c>
      <c r="F1408">
        <f>(('Cleaned Data'!B1402-'Descriptive Analysis'!$Q$35)/'Descriptive Analysis'!$F$45)^4</f>
        <v>2.2501359799002716E-4</v>
      </c>
    </row>
    <row r="1409" spans="2:6" x14ac:dyDescent="0.2">
      <c r="B1409">
        <f>('Cleaned Data'!B1403-'Descriptive Analysis'!$Q$35)^2</f>
        <v>1205003.3796187558</v>
      </c>
      <c r="D1409">
        <f>(('Cleaned Data'!B1403-'Descriptive Analysis'!$Q$35)/'Descriptive Analysis'!$F$45)^3</f>
        <v>-3.4684509328612294E-4</v>
      </c>
      <c r="F1409">
        <f>(('Cleaned Data'!B1403-'Descriptive Analysis'!$Q$35)/'Descriptive Analysis'!$F$45)^4</f>
        <v>2.436954422064357E-5</v>
      </c>
    </row>
    <row r="1410" spans="2:6" x14ac:dyDescent="0.2">
      <c r="B1410">
        <f>('Cleaned Data'!B1404-'Descriptive Analysis'!$Q$35)^2</f>
        <v>715929.98525970057</v>
      </c>
      <c r="D1410">
        <f>(('Cleaned Data'!B1404-'Descriptive Analysis'!$Q$35)/'Descriptive Analysis'!$F$45)^3</f>
        <v>-1.5883967365328946E-4</v>
      </c>
      <c r="F1410">
        <f>(('Cleaned Data'!B1404-'Descriptive Analysis'!$Q$35)/'Descriptive Analysis'!$F$45)^4</f>
        <v>8.6022484458199676E-6</v>
      </c>
    </row>
    <row r="1411" spans="2:6" x14ac:dyDescent="0.2">
      <c r="B1411">
        <f>('Cleaned Data'!B1405-'Descriptive Analysis'!$Q$35)^2</f>
        <v>452291.83856363012</v>
      </c>
      <c r="D1411">
        <f>(('Cleaned Data'!B1405-'Descriptive Analysis'!$Q$35)/'Descriptive Analysis'!$F$45)^3</f>
        <v>-7.9759290915562561E-5</v>
      </c>
      <c r="F1411">
        <f>(('Cleaned Data'!B1405-'Descriptive Analysis'!$Q$35)/'Descriptive Analysis'!$F$45)^4</f>
        <v>3.4332733236372319E-6</v>
      </c>
    </row>
    <row r="1412" spans="2:6" x14ac:dyDescent="0.2">
      <c r="B1412">
        <f>('Cleaned Data'!B1406-'Descriptive Analysis'!$Q$35)^2</f>
        <v>2252780.2364612492</v>
      </c>
      <c r="D1412">
        <f>(('Cleaned Data'!B1406-'Descriptive Analysis'!$Q$35)/'Descriptive Analysis'!$F$45)^3</f>
        <v>-8.8660749589347405E-4</v>
      </c>
      <c r="F1412">
        <f>(('Cleaned Data'!B1406-'Descriptive Analysis'!$Q$35)/'Descriptive Analysis'!$F$45)^4</f>
        <v>8.5174291889196605E-5</v>
      </c>
    </row>
    <row r="1413" spans="2:6" x14ac:dyDescent="0.2">
      <c r="B1413">
        <f>('Cleaned Data'!B1407-'Descriptive Analysis'!$Q$35)^2</f>
        <v>2726879.0754421772</v>
      </c>
      <c r="D1413">
        <f>(('Cleaned Data'!B1407-'Descriptive Analysis'!$Q$35)/'Descriptive Analysis'!$F$45)^3</f>
        <v>-1.1807337485212103E-3</v>
      </c>
      <c r="F1413">
        <f>(('Cleaned Data'!B1407-'Descriptive Analysis'!$Q$35)/'Descriptive Analysis'!$F$45)^4</f>
        <v>1.2479656614152915E-4</v>
      </c>
    </row>
    <row r="1414" spans="2:6" x14ac:dyDescent="0.2">
      <c r="B1414">
        <f>('Cleaned Data'!B1408-'Descriptive Analysis'!$Q$35)^2</f>
        <v>3159955.8290810799</v>
      </c>
      <c r="D1414">
        <f>(('Cleaned Data'!B1408-'Descriptive Analysis'!$Q$35)/'Descriptive Analysis'!$F$45)^3</f>
        <v>-1.4729047933778362E-3</v>
      </c>
      <c r="F1414">
        <f>(('Cleaned Data'!B1408-'Descriptive Analysis'!$Q$35)/'Descriptive Analysis'!$F$45)^4</f>
        <v>1.6758413447110171E-4</v>
      </c>
    </row>
    <row r="1415" spans="2:6" x14ac:dyDescent="0.2">
      <c r="B1415">
        <f>('Cleaned Data'!B1409-'Descriptive Analysis'!$Q$35)^2</f>
        <v>3121675.7375585162</v>
      </c>
      <c r="D1415">
        <f>(('Cleaned Data'!B1409-'Descriptive Analysis'!$Q$35)/'Descriptive Analysis'!$F$45)^3</f>
        <v>-1.4462215913486592E-3</v>
      </c>
      <c r="F1415">
        <f>(('Cleaned Data'!B1409-'Descriptive Analysis'!$Q$35)/'Descriptive Analysis'!$F$45)^4</f>
        <v>1.6354845835475578E-4</v>
      </c>
    </row>
    <row r="1416" spans="2:6" x14ac:dyDescent="0.2">
      <c r="B1416">
        <f>('Cleaned Data'!B1410-'Descriptive Analysis'!$Q$35)^2</f>
        <v>2842685.2217230191</v>
      </c>
      <c r="D1416">
        <f>(('Cleaned Data'!B1410-'Descriptive Analysis'!$Q$35)/'Descriptive Analysis'!$F$45)^3</f>
        <v>-1.2567425379040344E-3</v>
      </c>
      <c r="F1416">
        <f>(('Cleaned Data'!B1410-'Descriptive Analysis'!$Q$35)/'Descriptive Analysis'!$F$45)^4</f>
        <v>1.3562146154095606E-4</v>
      </c>
    </row>
    <row r="1417" spans="2:6" x14ac:dyDescent="0.2">
      <c r="B1417">
        <f>('Cleaned Data'!B1411-'Descriptive Analysis'!$Q$35)^2</f>
        <v>3351559.3690670347</v>
      </c>
      <c r="D1417">
        <f>(('Cleaned Data'!B1411-'Descriptive Analysis'!$Q$35)/'Descriptive Analysis'!$F$45)^3</f>
        <v>-1.6088795549143318E-3</v>
      </c>
      <c r="F1417">
        <f>(('Cleaned Data'!B1411-'Descriptive Analysis'!$Q$35)/'Descriptive Analysis'!$F$45)^4</f>
        <v>1.8852315988571557E-4</v>
      </c>
    </row>
    <row r="1418" spans="2:6" x14ac:dyDescent="0.2">
      <c r="B1418">
        <f>('Cleaned Data'!B1412-'Descriptive Analysis'!$Q$35)^2</f>
        <v>4093849.9612194761</v>
      </c>
      <c r="D1418">
        <f>(('Cleaned Data'!B1412-'Descriptive Analysis'!$Q$35)/'Descriptive Analysis'!$F$45)^3</f>
        <v>-2.1719560868192489E-3</v>
      </c>
      <c r="F1418">
        <f>(('Cleaned Data'!B1412-'Descriptive Analysis'!$Q$35)/'Descriptive Analysis'!$F$45)^4</f>
        <v>2.8127732321383224E-4</v>
      </c>
    </row>
    <row r="1419" spans="2:6" x14ac:dyDescent="0.2">
      <c r="B1419">
        <f>('Cleaned Data'!B1413-'Descriptive Analysis'!$Q$35)^2</f>
        <v>3539765.5220479756</v>
      </c>
      <c r="D1419">
        <f>(('Cleaned Data'!B1413-'Descriptive Analysis'!$Q$35)/'Descriptive Analysis'!$F$45)^3</f>
        <v>-1.7462841004397534E-3</v>
      </c>
      <c r="F1419">
        <f>(('Cleaned Data'!B1413-'Descriptive Analysis'!$Q$35)/'Descriptive Analysis'!$F$45)^4</f>
        <v>2.1029060307188965E-4</v>
      </c>
    </row>
    <row r="1420" spans="2:6" x14ac:dyDescent="0.2">
      <c r="B1420">
        <f>('Cleaned Data'!B1414-'Descriptive Analysis'!$Q$35)^2</f>
        <v>8441502.9108543042</v>
      </c>
      <c r="D1420">
        <f>(('Cleaned Data'!B1414-'Descriptive Analysis'!$Q$35)/'Descriptive Analysis'!$F$45)^3</f>
        <v>-6.4310638205035244E-3</v>
      </c>
      <c r="F1420">
        <f>(('Cleaned Data'!B1414-'Descriptive Analysis'!$Q$35)/'Descriptive Analysis'!$F$45)^4</f>
        <v>1.1959428478687661E-3</v>
      </c>
    </row>
    <row r="1421" spans="2:6" x14ac:dyDescent="0.2">
      <c r="B1421">
        <f>('Cleaned Data'!B1415-'Descriptive Analysis'!$Q$35)^2</f>
        <v>8330880.4301060587</v>
      </c>
      <c r="D1421">
        <f>(('Cleaned Data'!B1415-'Descriptive Analysis'!$Q$35)/'Descriptive Analysis'!$F$45)^3</f>
        <v>-6.3050641483712467E-3</v>
      </c>
      <c r="F1421">
        <f>(('Cleaned Data'!B1415-'Descriptive Analysis'!$Q$35)/'Descriptive Analysis'!$F$45)^4</f>
        <v>1.164803533202147E-3</v>
      </c>
    </row>
    <row r="1422" spans="2:6" x14ac:dyDescent="0.2">
      <c r="B1422">
        <f>('Cleaned Data'!B1416-'Descriptive Analysis'!$Q$35)^2</f>
        <v>8841264.9093297236</v>
      </c>
      <c r="D1422">
        <f>(('Cleaned Data'!B1416-'Descriptive Analysis'!$Q$35)/'Descriptive Analysis'!$F$45)^3</f>
        <v>-6.8932616391073351E-3</v>
      </c>
      <c r="F1422">
        <f>(('Cleaned Data'!B1416-'Descriptive Analysis'!$Q$35)/'Descriptive Analysis'!$F$45)^4</f>
        <v>1.3118968332128183E-3</v>
      </c>
    </row>
    <row r="1423" spans="2:6" x14ac:dyDescent="0.2">
      <c r="B1423">
        <f>('Cleaned Data'!B1417-'Descriptive Analysis'!$Q$35)^2</f>
        <v>9684086.2885774542</v>
      </c>
      <c r="D1423">
        <f>(('Cleaned Data'!B1417-'Descriptive Analysis'!$Q$35)/'Descriptive Analysis'!$F$45)^3</f>
        <v>-7.9020747457793205E-3</v>
      </c>
      <c r="F1423">
        <f>(('Cleaned Data'!B1417-'Descriptive Analysis'!$Q$35)/'Descriptive Analysis'!$F$45)^4</f>
        <v>1.5739400187287822E-3</v>
      </c>
    </row>
    <row r="1424" spans="2:6" x14ac:dyDescent="0.2">
      <c r="B1424">
        <f>('Cleaned Data'!B1418-'Descriptive Analysis'!$Q$35)^2</f>
        <v>9913218.8654039279</v>
      </c>
      <c r="D1424">
        <f>(('Cleaned Data'!B1418-'Descriptive Analysis'!$Q$35)/'Descriptive Analysis'!$F$45)^3</f>
        <v>-8.1841805111069286E-3</v>
      </c>
      <c r="F1424">
        <f>(('Cleaned Data'!B1418-'Descriptive Analysis'!$Q$35)/'Descriptive Analysis'!$F$45)^4</f>
        <v>1.6493023060384442E-3</v>
      </c>
    </row>
    <row r="1425" spans="2:6" x14ac:dyDescent="0.2">
      <c r="B1425">
        <f>('Cleaned Data'!B1419-'Descriptive Analysis'!$Q$35)^2</f>
        <v>10009797.865060898</v>
      </c>
      <c r="D1425">
        <f>(('Cleaned Data'!B1419-'Descriptive Analysis'!$Q$35)/'Descriptive Analysis'!$F$45)^3</f>
        <v>-8.3040722464112083E-3</v>
      </c>
      <c r="F1425">
        <f>(('Cleaned Data'!B1419-'Descriptive Analysis'!$Q$35)/'Descriptive Analysis'!$F$45)^4</f>
        <v>1.6815953273530203E-3</v>
      </c>
    </row>
    <row r="1426" spans="2:6" x14ac:dyDescent="0.2">
      <c r="B1426">
        <f>('Cleaned Data'!B1420-'Descriptive Analysis'!$Q$35)^2</f>
        <v>12527539.661345722</v>
      </c>
      <c r="D1426">
        <f>(('Cleaned Data'!B1420-'Descriptive Analysis'!$Q$35)/'Descriptive Analysis'!$F$45)^3</f>
        <v>-1.1626576062232559E-2</v>
      </c>
      <c r="F1426">
        <f>(('Cleaned Data'!B1420-'Descriptive Analysis'!$Q$35)/'Descriptive Analysis'!$F$45)^4</f>
        <v>2.6339192087094358E-3</v>
      </c>
    </row>
    <row r="1427" spans="2:6" x14ac:dyDescent="0.2">
      <c r="B1427">
        <f>('Cleaned Data'!B1421-'Descriptive Analysis'!$Q$35)^2</f>
        <v>14514777.650577391</v>
      </c>
      <c r="D1427">
        <f>(('Cleaned Data'!B1421-'Descriptive Analysis'!$Q$35)/'Descriptive Analysis'!$F$45)^3</f>
        <v>-1.4500024585698233E-2</v>
      </c>
      <c r="F1427">
        <f>(('Cleaned Data'!B1421-'Descriptive Analysis'!$Q$35)/'Descriptive Analysis'!$F$45)^4</f>
        <v>3.5358322404087273E-3</v>
      </c>
    </row>
    <row r="1428" spans="2:6" x14ac:dyDescent="0.2">
      <c r="B1428">
        <f>('Cleaned Data'!B1422-'Descriptive Analysis'!$Q$35)^2</f>
        <v>14583435.526846195</v>
      </c>
      <c r="D1428">
        <f>(('Cleaned Data'!B1422-'Descriptive Analysis'!$Q$35)/'Descriptive Analysis'!$F$45)^3</f>
        <v>-1.4603028290223981E-2</v>
      </c>
      <c r="F1428">
        <f>(('Cleaned Data'!B1422-'Descriptive Analysis'!$Q$35)/'Descriptive Analysis'!$F$45)^4</f>
        <v>3.5693617779728854E-3</v>
      </c>
    </row>
    <row r="1429" spans="2:6" x14ac:dyDescent="0.2">
      <c r="B1429">
        <f>('Cleaned Data'!B1423-'Descriptive Analysis'!$Q$35)^2</f>
        <v>12456851.13215816</v>
      </c>
      <c r="D1429">
        <f>(('Cleaned Data'!B1423-'Descriptive Analysis'!$Q$35)/'Descriptive Analysis'!$F$45)^3</f>
        <v>-1.1528307952632823E-2</v>
      </c>
      <c r="F1429">
        <f>(('Cleaned Data'!B1423-'Descriptive Analysis'!$Q$35)/'Descriptive Analysis'!$F$45)^4</f>
        <v>2.604278499788195E-3</v>
      </c>
    </row>
    <row r="1430" spans="2:6" x14ac:dyDescent="0.2">
      <c r="B1430">
        <f>('Cleaned Data'!B1424-'Descriptive Analysis'!$Q$35)^2</f>
        <v>11706843.312224364</v>
      </c>
      <c r="D1430">
        <f>(('Cleaned Data'!B1424-'Descriptive Analysis'!$Q$35)/'Descriptive Analysis'!$F$45)^3</f>
        <v>-1.0502987923154405E-2</v>
      </c>
      <c r="F1430">
        <f>(('Cleaned Data'!B1424-'Descriptive Analysis'!$Q$35)/'Descriptive Analysis'!$F$45)^4</f>
        <v>2.3001199675893088E-3</v>
      </c>
    </row>
    <row r="1431" spans="2:6" x14ac:dyDescent="0.2">
      <c r="B1431">
        <f>('Cleaned Data'!B1425-'Descriptive Analysis'!$Q$35)^2</f>
        <v>13079263.631381819</v>
      </c>
      <c r="D1431">
        <f>(('Cleaned Data'!B1425-'Descriptive Analysis'!$Q$35)/'Descriptive Analysis'!$F$45)^3</f>
        <v>-1.2403038681750024E-2</v>
      </c>
      <c r="F1431">
        <f>(('Cleaned Data'!B1425-'Descriptive Analysis'!$Q$35)/'Descriptive Analysis'!$F$45)^4</f>
        <v>2.8710282391801742E-3</v>
      </c>
    </row>
    <row r="1432" spans="2:6" x14ac:dyDescent="0.2">
      <c r="B1432">
        <f>('Cleaned Data'!B1426-'Descriptive Analysis'!$Q$35)^2</f>
        <v>12721537.636027761</v>
      </c>
      <c r="D1432">
        <f>(('Cleaned Data'!B1426-'Descriptive Analysis'!$Q$35)/'Descriptive Analysis'!$F$45)^3</f>
        <v>-1.189768778859019E-2</v>
      </c>
      <c r="F1432">
        <f>(('Cleaned Data'!B1426-'Descriptive Analysis'!$Q$35)/'Descriptive Analysis'!$F$45)^4</f>
        <v>2.7161271144558598E-3</v>
      </c>
    </row>
    <row r="1433" spans="2:6" x14ac:dyDescent="0.2">
      <c r="B1433">
        <f>('Cleaned Data'!B1427-'Descriptive Analysis'!$Q$35)^2</f>
        <v>16186351.143439956</v>
      </c>
      <c r="D1433">
        <f>(('Cleaned Data'!B1427-'Descriptive Analysis'!$Q$35)/'Descriptive Analysis'!$F$45)^3</f>
        <v>-1.707562442794399E-2</v>
      </c>
      <c r="F1433">
        <f>(('Cleaned Data'!B1427-'Descriptive Analysis'!$Q$35)/'Descriptive Analysis'!$F$45)^4</f>
        <v>4.3971248010141835E-3</v>
      </c>
    </row>
    <row r="1434" spans="2:6" x14ac:dyDescent="0.2">
      <c r="B1434">
        <f>('Cleaned Data'!B1428-'Descriptive Analysis'!$Q$35)^2</f>
        <v>14450843.126059841</v>
      </c>
      <c r="D1434">
        <f>(('Cleaned Data'!B1428-'Descriptive Analysis'!$Q$35)/'Descriptive Analysis'!$F$45)^3</f>
        <v>-1.4404325852124047E-2</v>
      </c>
      <c r="F1434">
        <f>(('Cleaned Data'!B1428-'Descriptive Analysis'!$Q$35)/'Descriptive Analysis'!$F$45)^4</f>
        <v>3.5047516573783279E-3</v>
      </c>
    </row>
    <row r="1435" spans="2:6" x14ac:dyDescent="0.2">
      <c r="B1435">
        <f>('Cleaned Data'!B1429-'Descriptive Analysis'!$Q$35)^2</f>
        <v>14523922.674079897</v>
      </c>
      <c r="D1435">
        <f>(('Cleaned Data'!B1429-'Descriptive Analysis'!$Q$35)/'Descriptive Analysis'!$F$45)^3</f>
        <v>-1.4513730336475381E-2</v>
      </c>
      <c r="F1435">
        <f>(('Cleaned Data'!B1429-'Descriptive Analysis'!$Q$35)/'Descriptive Analysis'!$F$45)^4</f>
        <v>3.5402891402831435E-3</v>
      </c>
    </row>
    <row r="1436" spans="2:6" x14ac:dyDescent="0.2">
      <c r="B1436">
        <f>('Cleaned Data'!B1430-'Descriptive Analysis'!$Q$35)^2</f>
        <v>13948181.726378798</v>
      </c>
      <c r="D1436">
        <f>(('Cleaned Data'!B1430-'Descriptive Analysis'!$Q$35)/'Descriptive Analysis'!$F$45)^3</f>
        <v>-1.3659334898070219E-2</v>
      </c>
      <c r="F1436">
        <f>(('Cleaned Data'!B1430-'Descriptive Analysis'!$Q$35)/'Descriptive Analysis'!$F$45)^4</f>
        <v>3.2651720544459532E-3</v>
      </c>
    </row>
    <row r="1437" spans="2:6" x14ac:dyDescent="0.2">
      <c r="B1437">
        <f>('Cleaned Data'!B1431-'Descriptive Analysis'!$Q$35)^2</f>
        <v>14322640.521732857</v>
      </c>
      <c r="D1437">
        <f>(('Cleaned Data'!B1431-'Descriptive Analysis'!$Q$35)/'Descriptive Analysis'!$F$45)^3</f>
        <v>-1.4213066742323333E-2</v>
      </c>
      <c r="F1437">
        <f>(('Cleaned Data'!B1431-'Descriptive Analysis'!$Q$35)/'Descriptive Analysis'!$F$45)^4</f>
        <v>3.4428417477377804E-3</v>
      </c>
    </row>
    <row r="1438" spans="2:6" x14ac:dyDescent="0.2">
      <c r="B1438">
        <f>('Cleaned Data'!B1432-'Descriptive Analysis'!$Q$35)^2</f>
        <v>14358237.16045101</v>
      </c>
      <c r="D1438">
        <f>(('Cleaned Data'!B1432-'Descriptive Analysis'!$Q$35)/'Descriptive Analysis'!$F$45)^3</f>
        <v>-1.4266086116899153E-2</v>
      </c>
      <c r="F1438">
        <f>(('Cleaned Data'!B1432-'Descriptive Analysis'!$Q$35)/'Descriptive Analysis'!$F$45)^4</f>
        <v>3.4599762820267071E-3</v>
      </c>
    </row>
    <row r="1439" spans="2:6" x14ac:dyDescent="0.2">
      <c r="B1439">
        <f>('Cleaned Data'!B1433-'Descriptive Analysis'!$Q$35)^2</f>
        <v>11311964.872352757</v>
      </c>
      <c r="D1439">
        <f>(('Cleaned Data'!B1433-'Descriptive Analysis'!$Q$35)/'Descriptive Analysis'!$F$45)^3</f>
        <v>-9.9760870327660553E-3</v>
      </c>
      <c r="F1439">
        <f>(('Cleaned Data'!B1433-'Descriptive Analysis'!$Q$35)/'Descriptive Analysis'!$F$45)^4</f>
        <v>2.1475682390467501E-3</v>
      </c>
    </row>
    <row r="1440" spans="2:6" x14ac:dyDescent="0.2">
      <c r="B1440">
        <f>('Cleaned Data'!B1434-'Descriptive Analysis'!$Q$35)^2</f>
        <v>10831513.371618561</v>
      </c>
      <c r="D1440">
        <f>(('Cleaned Data'!B1434-'Descriptive Analysis'!$Q$35)/'Descriptive Analysis'!$F$45)^3</f>
        <v>-9.3473147727993235E-3</v>
      </c>
      <c r="F1440">
        <f>(('Cleaned Data'!B1434-'Descriptive Analysis'!$Q$35)/'Descriptive Analysis'!$F$45)^4</f>
        <v>1.9690156010799742E-3</v>
      </c>
    </row>
    <row r="1441" spans="2:6" x14ac:dyDescent="0.2">
      <c r="B1441">
        <f>('Cleaned Data'!B1435-'Descriptive Analysis'!$Q$35)^2</f>
        <v>12020965.885319648</v>
      </c>
      <c r="D1441">
        <f>(('Cleaned Data'!B1435-'Descriptive Analysis'!$Q$35)/'Descriptive Analysis'!$F$45)^3</f>
        <v>-1.0928541469685006E-2</v>
      </c>
      <c r="F1441">
        <f>(('Cleaned Data'!B1435-'Descriptive Analysis'!$Q$35)/'Descriptive Analysis'!$F$45)^4</f>
        <v>2.4252114284756855E-3</v>
      </c>
    </row>
    <row r="1442" spans="2:6" x14ac:dyDescent="0.2">
      <c r="B1442">
        <f>('Cleaned Data'!B1436-'Descriptive Analysis'!$Q$35)^2</f>
        <v>11022575.690970613</v>
      </c>
      <c r="D1442">
        <f>(('Cleaned Data'!B1436-'Descriptive Analysis'!$Q$35)/'Descriptive Analysis'!$F$45)^3</f>
        <v>-9.595724979076875E-3</v>
      </c>
      <c r="F1442">
        <f>(('Cleaned Data'!B1436-'Descriptive Analysis'!$Q$35)/'Descriptive Analysis'!$F$45)^4</f>
        <v>2.0390931060532982E-3</v>
      </c>
    </row>
    <row r="1443" spans="2:6" x14ac:dyDescent="0.2">
      <c r="B1443">
        <f>('Cleaned Data'!B1437-'Descriptive Analysis'!$Q$35)^2</f>
        <v>15051501.464306572</v>
      </c>
      <c r="D1443">
        <f>(('Cleaned Data'!B1437-'Descriptive Analysis'!$Q$35)/'Descriptive Analysis'!$F$45)^3</f>
        <v>-1.5311681805683E-2</v>
      </c>
      <c r="F1443">
        <f>(('Cleaned Data'!B1437-'Descriptive Analysis'!$Q$35)/'Descriptive Analysis'!$F$45)^4</f>
        <v>3.8021612132054248E-3</v>
      </c>
    </row>
    <row r="1444" spans="2:6" x14ac:dyDescent="0.2">
      <c r="B1444">
        <f>('Cleaned Data'!B1438-'Descriptive Analysis'!$Q$35)^2</f>
        <v>14401466.832087927</v>
      </c>
      <c r="D1444">
        <f>(('Cleaned Data'!B1438-'Descriptive Analysis'!$Q$35)/'Descriptive Analysis'!$F$45)^3</f>
        <v>-1.433056292363819E-2</v>
      </c>
      <c r="F1444">
        <f>(('Cleaned Data'!B1438-'Descriptive Analysis'!$Q$35)/'Descriptive Analysis'!$F$45)^4</f>
        <v>3.4808421870063076E-3</v>
      </c>
    </row>
    <row r="1445" spans="2:6" x14ac:dyDescent="0.2">
      <c r="B1445">
        <f>('Cleaned Data'!B1439-'Descriptive Analysis'!$Q$35)^2</f>
        <v>15338396.211716801</v>
      </c>
      <c r="D1445">
        <f>(('Cleaned Data'!B1439-'Descriptive Analysis'!$Q$35)/'Descriptive Analysis'!$F$45)^3</f>
        <v>-1.5751542364917451E-2</v>
      </c>
      <c r="F1445">
        <f>(('Cleaned Data'!B1439-'Descriptive Analysis'!$Q$35)/'Descriptive Analysis'!$F$45)^4</f>
        <v>3.9484876211882628E-3</v>
      </c>
    </row>
    <row r="1446" spans="2:6" x14ac:dyDescent="0.2">
      <c r="B1446">
        <f>('Cleaned Data'!B1440-'Descriptive Analysis'!$Q$35)^2</f>
        <v>14836567.07316515</v>
      </c>
      <c r="D1446">
        <f>(('Cleaned Data'!B1440-'Descriptive Analysis'!$Q$35)/'Descriptive Analysis'!$F$45)^3</f>
        <v>-1.4984880848633168E-2</v>
      </c>
      <c r="F1446">
        <f>(('Cleaned Data'!B1440-'Descriptive Analysis'!$Q$35)/'Descriptive Analysis'!$F$45)^4</f>
        <v>3.6943473423782613E-3</v>
      </c>
    </row>
    <row r="1447" spans="2:6" x14ac:dyDescent="0.2">
      <c r="B1447">
        <f>('Cleaned Data'!B1441-'Descriptive Analysis'!$Q$35)^2</f>
        <v>16110802.84600365</v>
      </c>
      <c r="D1447">
        <f>(('Cleaned Data'!B1441-'Descriptive Analysis'!$Q$35)/'Descriptive Analysis'!$F$45)^3</f>
        <v>-1.6956215684452925E-2</v>
      </c>
      <c r="F1447">
        <f>(('Cleaned Data'!B1441-'Descriptive Analysis'!$Q$35)/'Descriptive Analysis'!$F$45)^4</f>
        <v>4.3561742440927555E-3</v>
      </c>
    </row>
    <row r="1448" spans="2:6" x14ac:dyDescent="0.2">
      <c r="B1448">
        <f>('Cleaned Data'!B1442-'Descriptive Analysis'!$Q$35)^2</f>
        <v>17976128.405642547</v>
      </c>
      <c r="D1448">
        <f>(('Cleaned Data'!B1442-'Descriptive Analysis'!$Q$35)/'Descriptive Analysis'!$F$45)^3</f>
        <v>-1.9984689270145923E-2</v>
      </c>
      <c r="F1448">
        <f>(('Cleaned Data'!B1442-'Descriptive Analysis'!$Q$35)/'Descriptive Analysis'!$F$45)^4</f>
        <v>5.423294645008913E-3</v>
      </c>
    </row>
    <row r="1449" spans="2:6" x14ac:dyDescent="0.2">
      <c r="B1449">
        <f>('Cleaned Data'!B1443-'Descriptive Analysis'!$Q$35)^2</f>
        <v>18158903.193395805</v>
      </c>
      <c r="D1449">
        <f>(('Cleaned Data'!B1443-'Descriptive Analysis'!$Q$35)/'Descriptive Analysis'!$F$45)^3</f>
        <v>-2.0290258390182593E-2</v>
      </c>
      <c r="F1449">
        <f>(('Cleaned Data'!B1443-'Descriptive Analysis'!$Q$35)/'Descriptive Analysis'!$F$45)^4</f>
        <v>5.5341395164169756E-3</v>
      </c>
    </row>
    <row r="1450" spans="2:6" x14ac:dyDescent="0.2">
      <c r="B1450">
        <f>('Cleaned Data'!B1444-'Descriptive Analysis'!$Q$35)^2</f>
        <v>22675943.604525153</v>
      </c>
      <c r="D1450">
        <f>(('Cleaned Data'!B1444-'Descriptive Analysis'!$Q$35)/'Descriptive Analysis'!$F$45)^3</f>
        <v>-2.8313998840386562E-2</v>
      </c>
      <c r="F1450">
        <f>(('Cleaned Data'!B1444-'Descriptive Analysis'!$Q$35)/'Descriptive Analysis'!$F$45)^4</f>
        <v>8.6298175343845467E-3</v>
      </c>
    </row>
    <row r="1451" spans="2:6" x14ac:dyDescent="0.2">
      <c r="B1451">
        <f>('Cleaned Data'!B1445-'Descriptive Analysis'!$Q$35)^2</f>
        <v>19524259.787516154</v>
      </c>
      <c r="D1451">
        <f>(('Cleaned Data'!B1445-'Descriptive Analysis'!$Q$35)/'Descriptive Analysis'!$F$45)^3</f>
        <v>-2.2621167949439139E-2</v>
      </c>
      <c r="F1451">
        <f>(('Cleaned Data'!B1445-'Descriptive Analysis'!$Q$35)/'Descriptive Analysis'!$F$45)^4</f>
        <v>6.3976434446982762E-3</v>
      </c>
    </row>
    <row r="1452" spans="2:6" x14ac:dyDescent="0.2">
      <c r="B1452">
        <f>('Cleaned Data'!B1446-'Descriptive Analysis'!$Q$35)^2</f>
        <v>18309211.644765917</v>
      </c>
      <c r="D1452">
        <f>(('Cleaned Data'!B1446-'Descriptive Analysis'!$Q$35)/'Descriptive Analysis'!$F$45)^3</f>
        <v>-2.0542704782467336E-2</v>
      </c>
      <c r="F1452">
        <f>(('Cleaned Data'!B1446-'Descriptive Analysis'!$Q$35)/'Descriptive Analysis'!$F$45)^4</f>
        <v>5.6261352296541455E-3</v>
      </c>
    </row>
    <row r="1453" spans="2:6" x14ac:dyDescent="0.2">
      <c r="B1453">
        <f>('Cleaned Data'!B1447-'Descriptive Analysis'!$Q$35)^2</f>
        <v>15423107.663239362</v>
      </c>
      <c r="D1453">
        <f>(('Cleaned Data'!B1447-'Descriptive Analysis'!$Q$35)/'Descriptive Analysis'!$F$45)^3</f>
        <v>-1.5882212152998374E-2</v>
      </c>
      <c r="F1453">
        <f>(('Cleaned Data'!B1447-'Descriptive Analysis'!$Q$35)/'Descriptive Analysis'!$F$45)^4</f>
        <v>3.9922217584568969E-3</v>
      </c>
    </row>
    <row r="1454" spans="2:6" x14ac:dyDescent="0.2">
      <c r="B1454">
        <f>('Cleaned Data'!B1448-'Descriptive Analysis'!$Q$35)^2</f>
        <v>15788117.828085903</v>
      </c>
      <c r="D1454">
        <f>(('Cleaned Data'!B1448-'Descriptive Analysis'!$Q$35)/'Descriptive Analysis'!$F$45)^3</f>
        <v>-1.6449348280467464E-2</v>
      </c>
      <c r="F1454">
        <f>(('Cleaned Data'!B1448-'Descriptive Analysis'!$Q$35)/'Descriptive Analysis'!$F$45)^4</f>
        <v>4.18342121655232E-3</v>
      </c>
    </row>
    <row r="1455" spans="2:6" x14ac:dyDescent="0.2">
      <c r="B1455">
        <f>('Cleaned Data'!B1449-'Descriptive Analysis'!$Q$35)^2</f>
        <v>15270326.081323616</v>
      </c>
      <c r="D1455">
        <f>(('Cleaned Data'!B1449-'Descriptive Analysis'!$Q$35)/'Descriptive Analysis'!$F$45)^3</f>
        <v>-1.5646803343384977E-2</v>
      </c>
      <c r="F1455">
        <f>(('Cleaned Data'!B1449-'Descriptive Analysis'!$Q$35)/'Descriptive Analysis'!$F$45)^4</f>
        <v>3.9135194708650543E-3</v>
      </c>
    </row>
    <row r="1456" spans="2:6" x14ac:dyDescent="0.2">
      <c r="B1456">
        <f>('Cleaned Data'!B1450-'Descriptive Analysis'!$Q$35)^2</f>
        <v>17501056.941024702</v>
      </c>
      <c r="D1456">
        <f>(('Cleaned Data'!B1450-'Descriptive Analysis'!$Q$35)/'Descriptive Analysis'!$F$45)^3</f>
        <v>-1.9197716514977578E-2</v>
      </c>
      <c r="F1456">
        <f>(('Cleaned Data'!B1450-'Descriptive Analysis'!$Q$35)/'Descriptive Analysis'!$F$45)^4</f>
        <v>5.1404297980637828E-3</v>
      </c>
    </row>
    <row r="1457" spans="2:6" x14ac:dyDescent="0.2">
      <c r="B1457">
        <f>('Cleaned Data'!B1451-'Descriptive Analysis'!$Q$35)^2</f>
        <v>23331087.64887619</v>
      </c>
      <c r="D1457">
        <f>(('Cleaned Data'!B1451-'Descriptive Analysis'!$Q$35)/'Descriptive Analysis'!$F$45)^3</f>
        <v>-2.9549874137615392E-2</v>
      </c>
      <c r="F1457">
        <f>(('Cleaned Data'!B1451-'Descriptive Analysis'!$Q$35)/'Descriptive Analysis'!$F$45)^4</f>
        <v>9.135679333366507E-3</v>
      </c>
    </row>
    <row r="1458" spans="2:6" x14ac:dyDescent="0.2">
      <c r="B1458">
        <f>('Cleaned Data'!B1452-'Descriptive Analysis'!$Q$35)^2</f>
        <v>19946285.551157072</v>
      </c>
      <c r="D1458">
        <f>(('Cleaned Data'!B1452-'Descriptive Analysis'!$Q$35)/'Descriptive Analysis'!$F$45)^3</f>
        <v>-2.335856751572658E-2</v>
      </c>
      <c r="F1458">
        <f>(('Cleaned Data'!B1452-'Descriptive Analysis'!$Q$35)/'Descriptive Analysis'!$F$45)^4</f>
        <v>6.6772085533575451E-3</v>
      </c>
    </row>
    <row r="1459" spans="2:6" x14ac:dyDescent="0.2">
      <c r="B1459">
        <f>('Cleaned Data'!B1453-'Descriptive Analysis'!$Q$35)^2</f>
        <v>19776044.330408826</v>
      </c>
      <c r="D1459">
        <f>(('Cleaned Data'!B1453-'Descriptive Analysis'!$Q$35)/'Descriptive Analysis'!$F$45)^3</f>
        <v>-2.306015903047148E-2</v>
      </c>
      <c r="F1459">
        <f>(('Cleaned Data'!B1453-'Descriptive Analysis'!$Q$35)/'Descriptive Analysis'!$F$45)^4</f>
        <v>6.56371522947472E-3</v>
      </c>
    </row>
    <row r="1460" spans="2:6" x14ac:dyDescent="0.2">
      <c r="B1460">
        <f>('Cleaned Data'!B1454-'Descriptive Analysis'!$Q$35)^2</f>
        <v>20073325.182603408</v>
      </c>
      <c r="D1460">
        <f>(('Cleaned Data'!B1454-'Descriptive Analysis'!$Q$35)/'Descriptive Analysis'!$F$45)^3</f>
        <v>-2.3582081598527947E-2</v>
      </c>
      <c r="F1460">
        <f>(('Cleaned Data'!B1454-'Descriptive Analysis'!$Q$35)/'Descriptive Analysis'!$F$45)^4</f>
        <v>6.7625348628276901E-3</v>
      </c>
    </row>
    <row r="1461" spans="2:6" x14ac:dyDescent="0.2">
      <c r="B1461">
        <f>('Cleaned Data'!B1455-'Descriptive Analysis'!$Q$35)^2</f>
        <v>27993902.798547171</v>
      </c>
      <c r="D1461">
        <f>(('Cleaned Data'!B1455-'Descriptive Analysis'!$Q$35)/'Descriptive Analysis'!$F$45)^3</f>
        <v>-3.8837237693516879E-2</v>
      </c>
      <c r="F1461">
        <f>(('Cleaned Data'!B1455-'Descriptive Analysis'!$Q$35)/'Descriptive Analysis'!$F$45)^4</f>
        <v>1.3152181012515241E-2</v>
      </c>
    </row>
    <row r="1462" spans="2:6" x14ac:dyDescent="0.2">
      <c r="B1462">
        <f>('Cleaned Data'!B1456-'Descriptive Analysis'!$Q$35)^2</f>
        <v>29065322.736298408</v>
      </c>
      <c r="D1462">
        <f>(('Cleaned Data'!B1456-'Descriptive Analysis'!$Q$35)/'Descriptive Analysis'!$F$45)^3</f>
        <v>-4.1088083258356153E-2</v>
      </c>
      <c r="F1462">
        <f>(('Cleaned Data'!B1456-'Descriptive Analysis'!$Q$35)/'Descriptive Analysis'!$F$45)^4</f>
        <v>1.4178202540560193E-2</v>
      </c>
    </row>
    <row r="1463" spans="2:6" x14ac:dyDescent="0.2">
      <c r="B1463">
        <f>('Cleaned Data'!B1457-'Descriptive Analysis'!$Q$35)^2</f>
        <v>31610554.815822966</v>
      </c>
      <c r="D1463">
        <f>(('Cleaned Data'!B1457-'Descriptive Analysis'!$Q$35)/'Descriptive Analysis'!$F$45)^3</f>
        <v>-4.6601654454579644E-2</v>
      </c>
      <c r="F1463">
        <f>(('Cleaned Data'!B1457-'Descriptive Analysis'!$Q$35)/'Descriptive Analysis'!$F$45)^4</f>
        <v>1.6770079203704349E-2</v>
      </c>
    </row>
    <row r="1464" spans="2:6" x14ac:dyDescent="0.2">
      <c r="B1464">
        <f>('Cleaned Data'!B1458-'Descriptive Analysis'!$Q$35)^2</f>
        <v>27942075.72924526</v>
      </c>
      <c r="D1464">
        <f>(('Cleaned Data'!B1458-'Descriptive Analysis'!$Q$35)/'Descriptive Analysis'!$F$45)^3</f>
        <v>-3.8729434488070993E-2</v>
      </c>
      <c r="F1464">
        <f>(('Cleaned Data'!B1458-'Descriptive Analysis'!$Q$35)/'Descriptive Analysis'!$F$45)^4</f>
        <v>1.3103526988191189E-2</v>
      </c>
    </row>
    <row r="1465" spans="2:6" x14ac:dyDescent="0.2">
      <c r="B1465">
        <f>('Cleaned Data'!B1459-'Descriptive Analysis'!$Q$35)^2</f>
        <v>29916813.605128899</v>
      </c>
      <c r="D1465">
        <f>(('Cleaned Data'!B1459-'Descriptive Analysis'!$Q$35)/'Descriptive Analysis'!$F$45)^3</f>
        <v>-4.2906803464071233E-2</v>
      </c>
      <c r="F1465">
        <f>(('Cleaned Data'!B1459-'Descriptive Analysis'!$Q$35)/'Descriptive Analysis'!$F$45)^4</f>
        <v>1.5021093451112882E-2</v>
      </c>
    </row>
    <row r="1466" spans="2:6" x14ac:dyDescent="0.2">
      <c r="B1466">
        <f>('Cleaned Data'!B1460-'Descriptive Analysis'!$Q$35)^2</f>
        <v>25684892.192956414</v>
      </c>
      <c r="D1466">
        <f>(('Cleaned Data'!B1460-'Descriptive Analysis'!$Q$35)/'Descriptive Analysis'!$F$45)^3</f>
        <v>-3.4132631998144404E-2</v>
      </c>
      <c r="F1466">
        <f>(('Cleaned Data'!B1460-'Descriptive Analysis'!$Q$35)/'Descriptive Analysis'!$F$45)^4</f>
        <v>1.1072007497884525E-2</v>
      </c>
    </row>
    <row r="1467" spans="2:6" x14ac:dyDescent="0.2">
      <c r="B1467">
        <f>('Cleaned Data'!B1461-'Descriptive Analysis'!$Q$35)^2</f>
        <v>33946080.011249222</v>
      </c>
      <c r="D1467">
        <f>(('Cleaned Data'!B1461-'Descriptive Analysis'!$Q$35)/'Descriptive Analysis'!$F$45)^3</f>
        <v>-5.1860607925328414E-2</v>
      </c>
      <c r="F1467">
        <f>(('Cleaned Data'!B1461-'Descriptive Analysis'!$Q$35)/'Descriptive Analysis'!$F$45)^4</f>
        <v>1.933971803025809E-2</v>
      </c>
    </row>
    <row r="1468" spans="2:6" x14ac:dyDescent="0.2">
      <c r="B1468">
        <f>('Cleaned Data'!B1462-'Descriptive Analysis'!$Q$35)^2</f>
        <v>7383319.631544387</v>
      </c>
      <c r="D1468">
        <f>(('Cleaned Data'!B1462-'Descriptive Analysis'!$Q$35)/'Descriptive Analysis'!$F$45)^3</f>
        <v>-5.2605440603038416E-3</v>
      </c>
      <c r="F1468">
        <f>(('Cleaned Data'!B1462-'Descriptive Analysis'!$Q$35)/'Descriptive Analysis'!$F$45)^4</f>
        <v>9.1490124078277217E-4</v>
      </c>
    </row>
    <row r="1469" spans="2:6" x14ac:dyDescent="0.2">
      <c r="B1469">
        <f>('Cleaned Data'!B1463-'Descriptive Analysis'!$Q$35)^2</f>
        <v>7623819.3246777859</v>
      </c>
      <c r="D1469">
        <f>(('Cleaned Data'!B1463-'Descriptive Analysis'!$Q$35)/'Descriptive Analysis'!$F$45)^3</f>
        <v>-5.5196564917881072E-3</v>
      </c>
      <c r="F1469">
        <f>(('Cleaned Data'!B1463-'Descriptive Analysis'!$Q$35)/'Descriptive Analysis'!$F$45)^4</f>
        <v>9.7547482988558749E-4</v>
      </c>
    </row>
    <row r="1470" spans="2:6" x14ac:dyDescent="0.2">
      <c r="B1470">
        <f>('Cleaned Data'!B1464-'Descriptive Analysis'!$Q$35)^2</f>
        <v>7394736.3926737765</v>
      </c>
      <c r="D1470">
        <f>(('Cleaned Data'!B1464-'Descriptive Analysis'!$Q$35)/'Descriptive Analysis'!$F$45)^3</f>
        <v>-5.272750274222018E-3</v>
      </c>
      <c r="F1470">
        <f>(('Cleaned Data'!B1464-'Descriptive Analysis'!$Q$35)/'Descriptive Analysis'!$F$45)^4</f>
        <v>9.1773283554264667E-4</v>
      </c>
    </row>
    <row r="1471" spans="2:6" x14ac:dyDescent="0.2">
      <c r="B1471">
        <f>('Cleaned Data'!B1465-'Descriptive Analysis'!$Q$35)^2</f>
        <v>6855109.7925875252</v>
      </c>
      <c r="D1471">
        <f>(('Cleaned Data'!B1465-'Descriptive Analysis'!$Q$35)/'Descriptive Analysis'!$F$45)^3</f>
        <v>-4.7062476856783329E-3</v>
      </c>
      <c r="F1471">
        <f>(('Cleaned Data'!B1465-'Descriptive Analysis'!$Q$35)/'Descriptive Analysis'!$F$45)^4</f>
        <v>7.8867796402891789E-4</v>
      </c>
    </row>
    <row r="1472" spans="2:6" x14ac:dyDescent="0.2">
      <c r="B1472">
        <f>('Cleaned Data'!B1466-'Descriptive Analysis'!$Q$35)^2</f>
        <v>3113553.6258453792</v>
      </c>
      <c r="D1472">
        <f>(('Cleaned Data'!B1466-'Descriptive Analysis'!$Q$35)/'Descriptive Analysis'!$F$45)^3</f>
        <v>-1.4405810009537805E-3</v>
      </c>
      <c r="F1472">
        <f>(('Cleaned Data'!B1466-'Descriptive Analysis'!$Q$35)/'Descriptive Analysis'!$F$45)^4</f>
        <v>1.6269851052552338E-4</v>
      </c>
    </row>
    <row r="1473" spans="2:6" x14ac:dyDescent="0.2">
      <c r="B1473">
        <f>('Cleaned Data'!B1467-'Descriptive Analysis'!$Q$35)^2</f>
        <v>2302886.5549126025</v>
      </c>
      <c r="D1473">
        <f>(('Cleaned Data'!B1467-'Descriptive Analysis'!$Q$35)/'Descriptive Analysis'!$F$45)^3</f>
        <v>-9.1635124436107677E-4</v>
      </c>
      <c r="F1473">
        <f>(('Cleaned Data'!B1467-'Descriptive Analysis'!$Q$35)/'Descriptive Analysis'!$F$45)^4</f>
        <v>8.9005319858290671E-5</v>
      </c>
    </row>
    <row r="1474" spans="2:6" x14ac:dyDescent="0.2">
      <c r="B1474">
        <f>('Cleaned Data'!B1468-'Descriptive Analysis'!$Q$35)^2</f>
        <v>2534548.247359938</v>
      </c>
      <c r="D1474">
        <f>(('Cleaned Data'!B1468-'Descriptive Analysis'!$Q$35)/'Descriptive Analysis'!$F$45)^3</f>
        <v>-1.0580446653639234E-3</v>
      </c>
      <c r="F1474">
        <f>(('Cleaned Data'!B1468-'Descriptive Analysis'!$Q$35)/'Descriptive Analysis'!$F$45)^4</f>
        <v>1.0781321636712346E-4</v>
      </c>
    </row>
    <row r="1475" spans="2:6" x14ac:dyDescent="0.2">
      <c r="B1475">
        <f>('Cleaned Data'!B1469-'Descriptive Analysis'!$Q$35)^2</f>
        <v>3588851.6099918056</v>
      </c>
      <c r="D1475">
        <f>(('Cleaned Data'!B1469-'Descriptive Analysis'!$Q$35)/'Descriptive Analysis'!$F$45)^3</f>
        <v>-1.7827334369281604E-3</v>
      </c>
      <c r="F1475">
        <f>(('Cleaned Data'!B1469-'Descriptive Analysis'!$Q$35)/'Descriptive Analysis'!$F$45)^4</f>
        <v>2.1616325942120729E-4</v>
      </c>
    </row>
    <row r="1476" spans="2:6" x14ac:dyDescent="0.2">
      <c r="B1476">
        <f>('Cleaned Data'!B1470-'Descriptive Analysis'!$Q$35)^2</f>
        <v>3575602.8747761594</v>
      </c>
      <c r="D1476">
        <f>(('Cleaned Data'!B1470-'Descriptive Analysis'!$Q$35)/'Descriptive Analysis'!$F$45)^3</f>
        <v>-1.7728707478661201E-3</v>
      </c>
      <c r="F1476">
        <f>(('Cleaned Data'!B1470-'Descriptive Analysis'!$Q$35)/'Descriptive Analysis'!$F$45)^4</f>
        <v>2.1457021302186303E-4</v>
      </c>
    </row>
    <row r="1477" spans="2:6" x14ac:dyDescent="0.2">
      <c r="B1477">
        <f>('Cleaned Data'!B1471-'Descriptive Analysis'!$Q$35)^2</f>
        <v>3053848.7262265244</v>
      </c>
      <c r="D1477">
        <f>(('Cleaned Data'!B1471-'Descriptive Analysis'!$Q$35)/'Descriptive Analysis'!$F$45)^3</f>
        <v>-1.3993438325344545E-3</v>
      </c>
      <c r="F1477">
        <f>(('Cleaned Data'!B1471-'Descriptive Analysis'!$Q$35)/'Descriptive Analysis'!$F$45)^4</f>
        <v>1.5651858656584168E-4</v>
      </c>
    </row>
    <row r="1478" spans="2:6" x14ac:dyDescent="0.2">
      <c r="B1478">
        <f>('Cleaned Data'!B1472-'Descriptive Analysis'!$Q$35)^2</f>
        <v>4461923.0709887762</v>
      </c>
      <c r="D1478">
        <f>(('Cleaned Data'!B1472-'Descriptive Analysis'!$Q$35)/'Descriptive Analysis'!$F$45)^3</f>
        <v>-2.4713614898617354E-3</v>
      </c>
      <c r="F1478">
        <f>(('Cleaned Data'!B1472-'Descriptive Analysis'!$Q$35)/'Descriptive Analysis'!$F$45)^4</f>
        <v>3.3412966348034219E-4</v>
      </c>
    </row>
    <row r="1479" spans="2:6" x14ac:dyDescent="0.2">
      <c r="B1479">
        <f>('Cleaned Data'!B1473-'Descriptive Analysis'!$Q$35)^2</f>
        <v>4446305.5451893751</v>
      </c>
      <c r="D1479">
        <f>(('Cleaned Data'!B1473-'Descriptive Analysis'!$Q$35)/'Descriptive Analysis'!$F$45)^3</f>
        <v>-2.4583975421030189E-3</v>
      </c>
      <c r="F1479">
        <f>(('Cleaned Data'!B1473-'Descriptive Analysis'!$Q$35)/'Descriptive Analysis'!$F$45)^4</f>
        <v>3.317947302668638E-4</v>
      </c>
    </row>
    <row r="1480" spans="2:6" x14ac:dyDescent="0.2">
      <c r="B1480">
        <f>('Cleaned Data'!B1474-'Descriptive Analysis'!$Q$35)^2</f>
        <v>3821346.4862846779</v>
      </c>
      <c r="D1480">
        <f>(('Cleaned Data'!B1474-'Descriptive Analysis'!$Q$35)/'Descriptive Analysis'!$F$45)^3</f>
        <v>-1.9587444722288577E-3</v>
      </c>
      <c r="F1480">
        <f>(('Cleaned Data'!B1474-'Descriptive Analysis'!$Q$35)/'Descriptive Analysis'!$F$45)^4</f>
        <v>2.4507765253399273E-4</v>
      </c>
    </row>
    <row r="1481" spans="2:6" x14ac:dyDescent="0.2">
      <c r="B1481">
        <f>('Cleaned Data'!B1475-'Descriptive Analysis'!$Q$35)^2</f>
        <v>3362552.7278233031</v>
      </c>
      <c r="D1481">
        <f>(('Cleaned Data'!B1475-'Descriptive Analysis'!$Q$35)/'Descriptive Analysis'!$F$45)^3</f>
        <v>-1.6168019056449798E-3</v>
      </c>
      <c r="F1481">
        <f>(('Cleaned Data'!B1475-'Descriptive Analysis'!$Q$35)/'Descriptive Analysis'!$F$45)^4</f>
        <v>1.8976192756476999E-4</v>
      </c>
    </row>
    <row r="1482" spans="2:6" x14ac:dyDescent="0.2">
      <c r="B1482">
        <f>('Cleaned Data'!B1476-'Descriptive Analysis'!$Q$35)^2</f>
        <v>3430002.0062365453</v>
      </c>
      <c r="D1482">
        <f>(('Cleaned Data'!B1476-'Descriptive Analysis'!$Q$35)/'Descriptive Analysis'!$F$45)^3</f>
        <v>-1.6656920720768708E-3</v>
      </c>
      <c r="F1482">
        <f>(('Cleaned Data'!B1476-'Descriptive Analysis'!$Q$35)/'Descriptive Analysis'!$F$45)^4</f>
        <v>1.974511306458441E-4</v>
      </c>
    </row>
    <row r="1483" spans="2:6" x14ac:dyDescent="0.2">
      <c r="B1483">
        <f>('Cleaned Data'!B1477-'Descriptive Analysis'!$Q$35)^2</f>
        <v>1782562.6625314716</v>
      </c>
      <c r="D1483">
        <f>(('Cleaned Data'!B1477-'Descriptive Analysis'!$Q$35)/'Descriptive Analysis'!$F$45)^3</f>
        <v>-6.2405140594822808E-4</v>
      </c>
      <c r="F1483">
        <f>(('Cleaned Data'!B1477-'Descriptive Analysis'!$Q$35)/'Descriptive Analysis'!$F$45)^4</f>
        <v>5.3328637496567045E-5</v>
      </c>
    </row>
    <row r="1484" spans="2:6" x14ac:dyDescent="0.2">
      <c r="B1484">
        <f>('Cleaned Data'!B1478-'Descriptive Analysis'!$Q$35)^2</f>
        <v>979360.52910121216</v>
      </c>
      <c r="D1484">
        <f>(('Cleaned Data'!B1478-'Descriptive Analysis'!$Q$35)/'Descriptive Analysis'!$F$45)^3</f>
        <v>-2.5413650486463309E-4</v>
      </c>
      <c r="F1484">
        <f>(('Cleaned Data'!B1478-'Descriptive Analysis'!$Q$35)/'Descriptive Analysis'!$F$45)^4</f>
        <v>1.6097412399208436E-5</v>
      </c>
    </row>
    <row r="1485" spans="2:6" x14ac:dyDescent="0.2">
      <c r="B1485">
        <f>('Cleaned Data'!B1479-'Descriptive Analysis'!$Q$35)^2</f>
        <v>503569.71184948238</v>
      </c>
      <c r="D1485">
        <f>(('Cleaned Data'!B1479-'Descriptive Analysis'!$Q$35)/'Descriptive Analysis'!$F$45)^3</f>
        <v>-9.3700640324408135E-5</v>
      </c>
      <c r="F1485">
        <f>(('Cleaned Data'!B1479-'Descriptive Analysis'!$Q$35)/'Descriptive Analysis'!$F$45)^4</f>
        <v>4.2558869024006901E-6</v>
      </c>
    </row>
    <row r="1486" spans="2:6" x14ac:dyDescent="0.2">
      <c r="B1486">
        <f>('Cleaned Data'!B1480-'Descriptive Analysis'!$Q$35)^2</f>
        <v>993264.29953250533</v>
      </c>
      <c r="D1486">
        <f>(('Cleaned Data'!B1480-'Descriptive Analysis'!$Q$35)/'Descriptive Analysis'!$F$45)^3</f>
        <v>-2.5956754929656639E-4</v>
      </c>
      <c r="F1486">
        <f>(('Cleaned Data'!B1480-'Descriptive Analysis'!$Q$35)/'Descriptive Analysis'!$F$45)^4</f>
        <v>1.6557719802998778E-5</v>
      </c>
    </row>
    <row r="1487" spans="2:6" x14ac:dyDescent="0.2">
      <c r="B1487">
        <f>('Cleaned Data'!B1481-'Descriptive Analysis'!$Q$35)^2</f>
        <v>936688.05547232891</v>
      </c>
      <c r="D1487">
        <f>(('Cleaned Data'!B1481-'Descriptive Analysis'!$Q$35)/'Descriptive Analysis'!$F$45)^3</f>
        <v>-2.3770900320602923E-4</v>
      </c>
      <c r="F1487">
        <f>(('Cleaned Data'!B1481-'Descriptive Analysis'!$Q$35)/'Descriptive Analysis'!$F$45)^4</f>
        <v>1.4725187761529371E-5</v>
      </c>
    </row>
    <row r="1488" spans="2:6" x14ac:dyDescent="0.2">
      <c r="B1488">
        <f>('Cleaned Data'!B1482-'Descriptive Analysis'!$Q$35)^2</f>
        <v>1102345.570102212</v>
      </c>
      <c r="D1488">
        <f>(('Cleaned Data'!B1482-'Descriptive Analysis'!$Q$35)/'Descriptive Analysis'!$F$45)^3</f>
        <v>-3.0347980712190718E-4</v>
      </c>
      <c r="F1488">
        <f>(('Cleaned Data'!B1482-'Descriptive Analysis'!$Q$35)/'Descriptive Analysis'!$F$45)^4</f>
        <v>2.0394187094531401E-5</v>
      </c>
    </row>
    <row r="1489" spans="2:6" x14ac:dyDescent="0.2">
      <c r="B1489">
        <f>('Cleaned Data'!B1483-'Descriptive Analysis'!$Q$35)^2</f>
        <v>1087695.5996709187</v>
      </c>
      <c r="D1489">
        <f>(('Cleaned Data'!B1483-'Descriptive Analysis'!$Q$35)/'Descriptive Analysis'!$F$45)^3</f>
        <v>-2.9745016554727185E-4</v>
      </c>
      <c r="F1489">
        <f>(('Cleaned Data'!B1483-'Descriptive Analysis'!$Q$35)/'Descriptive Analysis'!$F$45)^4</f>
        <v>1.985571908859064E-5</v>
      </c>
    </row>
    <row r="1490" spans="2:6" x14ac:dyDescent="0.2">
      <c r="B1490">
        <f>('Cleaned Data'!B1484-'Descriptive Analysis'!$Q$35)^2</f>
        <v>243963.34727377593</v>
      </c>
      <c r="D1490">
        <f>(('Cleaned Data'!B1484-'Descriptive Analysis'!$Q$35)/'Descriptive Analysis'!$F$45)^3</f>
        <v>-3.1596576756447459E-5</v>
      </c>
      <c r="F1490">
        <f>(('Cleaned Data'!B1484-'Descriptive Analysis'!$Q$35)/'Descriptive Analysis'!$F$45)^4</f>
        <v>9.9889547009797139E-7</v>
      </c>
    </row>
    <row r="1491" spans="2:6" x14ac:dyDescent="0.2">
      <c r="B1491">
        <f>('Cleaned Data'!B1485-'Descriptive Analysis'!$Q$35)^2</f>
        <v>904261.13114535017</v>
      </c>
      <c r="D1491">
        <f>(('Cleaned Data'!B1485-'Descriptive Analysis'!$Q$35)/'Descriptive Analysis'!$F$45)^3</f>
        <v>-2.2547269343682486E-4</v>
      </c>
      <c r="F1491">
        <f>(('Cleaned Data'!B1485-'Descriptive Analysis'!$Q$35)/'Descriptive Analysis'!$F$45)^4</f>
        <v>1.372330146554788E-5</v>
      </c>
    </row>
    <row r="1492" spans="2:6" x14ac:dyDescent="0.2">
      <c r="B1492">
        <f>('Cleaned Data'!B1486-'Descriptive Analysis'!$Q$35)^2</f>
        <v>518438.10220454872</v>
      </c>
      <c r="D1492">
        <f>(('Cleaned Data'!B1486-'Descriptive Analysis'!$Q$35)/'Descriptive Analysis'!$F$45)^3</f>
        <v>-9.788102889259404E-5</v>
      </c>
      <c r="F1492">
        <f>(('Cleaned Data'!B1486-'Descriptive Analysis'!$Q$35)/'Descriptive Analysis'!$F$45)^4</f>
        <v>4.5109155968763112E-6</v>
      </c>
    </row>
    <row r="1493" spans="2:6" x14ac:dyDescent="0.2">
      <c r="B1493">
        <f>('Cleaned Data'!B1487-'Descriptive Analysis'!$Q$35)^2</f>
        <v>554468.5640059486</v>
      </c>
      <c r="D1493">
        <f>(('Cleaned Data'!B1487-'Descriptive Analysis'!$Q$35)/'Descriptive Analysis'!$F$45)^3</f>
        <v>-1.0826013153633702E-4</v>
      </c>
      <c r="F1493">
        <f>(('Cleaned Data'!B1487-'Descriptive Analysis'!$Q$35)/'Descriptive Analysis'!$F$45)^4</f>
        <v>5.159703358482484E-6</v>
      </c>
    </row>
    <row r="1494" spans="2:6" x14ac:dyDescent="0.2">
      <c r="B1494">
        <f>('Cleaned Data'!B1488-'Descriptive Analysis'!$Q$35)^2</f>
        <v>101969.38765894668</v>
      </c>
      <c r="D1494">
        <f>(('Cleaned Data'!B1488-'Descriptive Analysis'!$Q$35)/'Descriptive Analysis'!$F$45)^3</f>
        <v>-8.5380338949990226E-6</v>
      </c>
      <c r="F1494">
        <f>(('Cleaned Data'!B1488-'Descriptive Analysis'!$Q$35)/'Descriptive Analysis'!$F$45)^4</f>
        <v>1.7450605449670652E-7</v>
      </c>
    </row>
    <row r="1495" spans="2:6" x14ac:dyDescent="0.2">
      <c r="B1495">
        <f>('Cleaned Data'!B1489-'Descriptive Analysis'!$Q$35)^2</f>
        <v>174077.91840517631</v>
      </c>
      <c r="D1495">
        <f>(('Cleaned Data'!B1489-'Descriptive Analysis'!$Q$35)/'Descriptive Analysis'!$F$45)^3</f>
        <v>-1.9044460963318652E-5</v>
      </c>
      <c r="F1495">
        <f>(('Cleaned Data'!B1489-'Descriptive Analysis'!$Q$35)/'Descriptive Analysis'!$F$45)^4</f>
        <v>5.0857879264749076E-7</v>
      </c>
    </row>
    <row r="1496" spans="2:6" x14ac:dyDescent="0.2">
      <c r="B1496">
        <f>('Cleaned Data'!B1490-'Descriptive Analysis'!$Q$35)^2</f>
        <v>111974.86731591573</v>
      </c>
      <c r="D1496">
        <f>(('Cleaned Data'!B1490-'Descriptive Analysis'!$Q$35)/'Descriptive Analysis'!$F$45)^3</f>
        <v>-9.8250324257233968E-6</v>
      </c>
      <c r="F1496">
        <f>(('Cleaned Data'!B1490-'Descriptive Analysis'!$Q$35)/'Descriptive Analysis'!$F$45)^4</f>
        <v>2.1043210028021232E-7</v>
      </c>
    </row>
    <row r="1497" spans="2:6" x14ac:dyDescent="0.2">
      <c r="B1497">
        <f>('Cleaned Data'!B1491-'Descriptive Analysis'!$Q$35)^2</f>
        <v>178782.21475021122</v>
      </c>
      <c r="D1497">
        <f>(('Cleaned Data'!B1491-'Descriptive Analysis'!$Q$35)/'Descriptive Analysis'!$F$45)^3</f>
        <v>-1.9821641957306119E-5</v>
      </c>
      <c r="F1497">
        <f>(('Cleaned Data'!B1491-'Descriptive Analysis'!$Q$35)/'Descriptive Analysis'!$F$45)^4</f>
        <v>5.3643796066671013E-7</v>
      </c>
    </row>
    <row r="1498" spans="2:6" x14ac:dyDescent="0.2">
      <c r="B1498">
        <f>('Cleaned Data'!B1492-'Descriptive Analysis'!$Q$35)^2</f>
        <v>637165.48045128025</v>
      </c>
      <c r="D1498">
        <f>(('Cleaned Data'!B1492-'Descriptive Analysis'!$Q$35)/'Descriptive Analysis'!$F$45)^3</f>
        <v>-1.3336182078409908E-4</v>
      </c>
      <c r="F1498">
        <f>(('Cleaned Data'!B1492-'Descriptive Analysis'!$Q$35)/'Descriptive Analysis'!$F$45)^4</f>
        <v>6.8135799305692046E-6</v>
      </c>
    </row>
    <row r="1499" spans="2:6" x14ac:dyDescent="0.2">
      <c r="B1499">
        <f>('Cleaned Data'!B1493-'Descriptive Analysis'!$Q$35)^2</f>
        <v>250827.14241319319</v>
      </c>
      <c r="D1499">
        <f>(('Cleaned Data'!B1493-'Descriptive Analysis'!$Q$35)/'Descriptive Analysis'!$F$45)^3</f>
        <v>-3.2939344565310763E-5</v>
      </c>
      <c r="F1499">
        <f>(('Cleaned Data'!B1493-'Descriptive Analysis'!$Q$35)/'Descriptive Analysis'!$F$45)^4</f>
        <v>1.0558930653679584E-6</v>
      </c>
    </row>
    <row r="1500" spans="2:6" x14ac:dyDescent="0.2">
      <c r="B1500">
        <f>('Cleaned Data'!B1494-'Descriptive Analysis'!$Q$35)^2</f>
        <v>572786.2896147751</v>
      </c>
      <c r="D1500">
        <f>(('Cleaned Data'!B1494-'Descriptive Analysis'!$Q$35)/'Descriptive Analysis'!$F$45)^3</f>
        <v>-1.1366901029137698E-4</v>
      </c>
      <c r="F1500">
        <f>(('Cleaned Data'!B1494-'Descriptive Analysis'!$Q$35)/'Descriptive Analysis'!$F$45)^4</f>
        <v>5.5062522706621807E-6</v>
      </c>
    </row>
    <row r="1501" spans="2:6" x14ac:dyDescent="0.2">
      <c r="B1501">
        <f>('Cleaned Data'!B1495-'Descriptive Analysis'!$Q$35)^2</f>
        <v>695099.80906712462</v>
      </c>
      <c r="D1501">
        <f>(('Cleaned Data'!B1495-'Descriptive Analysis'!$Q$35)/'Descriptive Analysis'!$F$45)^3</f>
        <v>-1.5195811983620508E-4</v>
      </c>
      <c r="F1501">
        <f>(('Cleaned Data'!B1495-'Descriptive Analysis'!$Q$35)/'Descriptive Analysis'!$F$45)^4</f>
        <v>8.1089610663556477E-6</v>
      </c>
    </row>
    <row r="1502" spans="2:6" x14ac:dyDescent="0.2">
      <c r="B1502">
        <f>('Cleaned Data'!B1496-'Descriptive Analysis'!$Q$35)^2</f>
        <v>774974.67508116318</v>
      </c>
      <c r="D1502">
        <f>(('Cleaned Data'!B1496-'Descriptive Analysis'!$Q$35)/'Descriptive Analysis'!$F$45)^3</f>
        <v>-1.7888932429953856E-4</v>
      </c>
      <c r="F1502">
        <f>(('Cleaned Data'!B1496-'Descriptive Analysis'!$Q$35)/'Descriptive Analysis'!$F$45)^4</f>
        <v>1.0079660351902723E-5</v>
      </c>
    </row>
    <row r="1503" spans="2:6" x14ac:dyDescent="0.2">
      <c r="B1503">
        <f>('Cleaned Data'!B1497-'Descriptive Analysis'!$Q$35)^2</f>
        <v>1082695.3126659046</v>
      </c>
      <c r="D1503">
        <f>(('Cleaned Data'!B1497-'Descriptive Analysis'!$Q$35)/'Descriptive Analysis'!$F$45)^3</f>
        <v>-2.9540139540414859E-4</v>
      </c>
      <c r="F1503">
        <f>(('Cleaned Data'!B1497-'Descriptive Analysis'!$Q$35)/'Descriptive Analysis'!$F$45)^4</f>
        <v>1.9673579743074086E-5</v>
      </c>
    </row>
    <row r="1504" spans="2:6" x14ac:dyDescent="0.2">
      <c r="B1504">
        <f>('Cleaned Data'!B1498-'Descriptive Analysis'!$Q$35)^2</f>
        <v>2127007.7374141114</v>
      </c>
      <c r="D1504">
        <f>(('Cleaned Data'!B1498-'Descriptive Analysis'!$Q$35)/'Descriptive Analysis'!$F$45)^3</f>
        <v>-8.1340485864832485E-4</v>
      </c>
      <c r="F1504">
        <f>(('Cleaned Data'!B1498-'Descriptive Analysis'!$Q$35)/'Descriptive Analysis'!$F$45)^4</f>
        <v>7.5929233597193276E-5</v>
      </c>
    </row>
    <row r="1505" spans="2:6" x14ac:dyDescent="0.2">
      <c r="B1505">
        <f>('Cleaned Data'!B1499-'Descriptive Analysis'!$Q$35)^2</f>
        <v>1837994.2326578498</v>
      </c>
      <c r="D1505">
        <f>(('Cleaned Data'!B1499-'Descriptive Analysis'!$Q$35)/'Descriptive Analysis'!$F$45)^3</f>
        <v>-6.533853220566714E-4</v>
      </c>
      <c r="F1505">
        <f>(('Cleaned Data'!B1499-'Descriptive Analysis'!$Q$35)/'Descriptive Analysis'!$F$45)^4</f>
        <v>5.6696880635196473E-5</v>
      </c>
    </row>
    <row r="1506" spans="2:6" x14ac:dyDescent="0.2">
      <c r="B1506">
        <f>('Cleaned Data'!B1500-'Descriptive Analysis'!$Q$35)^2</f>
        <v>1735612.4758694901</v>
      </c>
      <c r="D1506">
        <f>(('Cleaned Data'!B1500-'Descriptive Analysis'!$Q$35)/'Descriptive Analysis'!$F$45)^3</f>
        <v>-5.9955951895245983E-4</v>
      </c>
      <c r="F1506">
        <f>(('Cleaned Data'!B1500-'Descriptive Analysis'!$Q$35)/'Descriptive Analysis'!$F$45)^4</f>
        <v>5.055643049952414E-5</v>
      </c>
    </row>
    <row r="1507" spans="2:6" x14ac:dyDescent="0.2">
      <c r="B1507">
        <f>('Cleaned Data'!B1501-'Descriptive Analysis'!$Q$35)^2</f>
        <v>1614745.7345635747</v>
      </c>
      <c r="D1507">
        <f>(('Cleaned Data'!B1501-'Descriptive Analysis'!$Q$35)/'Descriptive Analysis'!$F$45)^3</f>
        <v>-5.3803357345131068E-4</v>
      </c>
      <c r="F1507">
        <f>(('Cleaned Data'!B1501-'Descriptive Analysis'!$Q$35)/'Descriptive Analysis'!$F$45)^4</f>
        <v>4.376018696196267E-5</v>
      </c>
    </row>
    <row r="1508" spans="2:6" x14ac:dyDescent="0.2">
      <c r="B1508">
        <f>('Cleaned Data'!B1502-'Descriptive Analysis'!$Q$35)^2</f>
        <v>1698399.2044231503</v>
      </c>
      <c r="D1508">
        <f>(('Cleaned Data'!B1502-'Descriptive Analysis'!$Q$35)/'Descriptive Analysis'!$F$45)^3</f>
        <v>-5.8038051588533328E-4</v>
      </c>
      <c r="F1508">
        <f>(('Cleaned Data'!B1502-'Descriptive Analysis'!$Q$35)/'Descriptive Analysis'!$F$45)^4</f>
        <v>4.8411711023107485E-5</v>
      </c>
    </row>
    <row r="1509" spans="2:6" x14ac:dyDescent="0.2">
      <c r="B1509">
        <f>('Cleaned Data'!B1503-'Descriptive Analysis'!$Q$35)^2</f>
        <v>1311085.5926759255</v>
      </c>
      <c r="D1509">
        <f>(('Cleaned Data'!B1503-'Descriptive Analysis'!$Q$35)/'Descriptive Analysis'!$F$45)^3</f>
        <v>-3.9364045500723757E-4</v>
      </c>
      <c r="F1509">
        <f>(('Cleaned Data'!B1503-'Descriptive Analysis'!$Q$35)/'Descriptive Analysis'!$F$45)^4</f>
        <v>2.8849146349604698E-5</v>
      </c>
    </row>
    <row r="1510" spans="2:6" x14ac:dyDescent="0.2">
      <c r="B1510">
        <f>('Cleaned Data'!B1504-'Descriptive Analysis'!$Q$35)^2</f>
        <v>1831763.1809447126</v>
      </c>
      <c r="D1510">
        <f>(('Cleaned Data'!B1504-'Descriptive Analysis'!$Q$35)/'Descriptive Analysis'!$F$45)^3</f>
        <v>-6.5006554132048336E-4</v>
      </c>
      <c r="F1510">
        <f>(('Cleaned Data'!B1504-'Descriptive Analysis'!$Q$35)/'Descriptive Analysis'!$F$45)^4</f>
        <v>5.6313111901681112E-5</v>
      </c>
    </row>
    <row r="1511" spans="2:6" x14ac:dyDescent="0.2">
      <c r="B1511">
        <f>('Cleaned Data'!B1505-'Descriptive Analysis'!$Q$35)^2</f>
        <v>1625692.4721142289</v>
      </c>
      <c r="D1511">
        <f>(('Cleaned Data'!B1505-'Descriptive Analysis'!$Q$35)/'Descriptive Analysis'!$F$45)^3</f>
        <v>-5.4351401803061394E-4</v>
      </c>
      <c r="F1511">
        <f>(('Cleaned Data'!B1505-'Descriptive Analysis'!$Q$35)/'Descriptive Analysis'!$F$45)^4</f>
        <v>4.4355519098640041E-5</v>
      </c>
    </row>
    <row r="1512" spans="2:6" x14ac:dyDescent="0.2">
      <c r="B1512">
        <f>('Cleaned Data'!B1506-'Descriptive Analysis'!$Q$35)^2</f>
        <v>3188818.9877230064</v>
      </c>
      <c r="D1512">
        <f>(('Cleaned Data'!B1506-'Descriptive Analysis'!$Q$35)/'Descriptive Analysis'!$F$45)^3</f>
        <v>-1.4931311594402082E-3</v>
      </c>
      <c r="F1512">
        <f>(('Cleaned Data'!B1506-'Descriptive Analysis'!$Q$35)/'Descriptive Analysis'!$F$45)^4</f>
        <v>1.7065955604561009E-4</v>
      </c>
    </row>
    <row r="1513" spans="2:6" x14ac:dyDescent="0.2">
      <c r="B1513">
        <f>('Cleaned Data'!B1507-'Descriptive Analysis'!$Q$35)^2</f>
        <v>4180088.4430971099</v>
      </c>
      <c r="D1513">
        <f>(('Cleaned Data'!B1507-'Descriptive Analysis'!$Q$35)/'Descriptive Analysis'!$F$45)^3</f>
        <v>-2.2409458568608907E-3</v>
      </c>
      <c r="F1513">
        <f>(('Cleaned Data'!B1507-'Descriptive Analysis'!$Q$35)/'Descriptive Analysis'!$F$45)^4</f>
        <v>2.9325256423198273E-4</v>
      </c>
    </row>
    <row r="1514" spans="2:6" x14ac:dyDescent="0.2">
      <c r="B1514">
        <f>('Cleaned Data'!B1508-'Descriptive Analysis'!$Q$35)^2</f>
        <v>5339456.7700700006</v>
      </c>
      <c r="D1514">
        <f>(('Cleaned Data'!B1508-'Descriptive Analysis'!$Q$35)/'Descriptive Analysis'!$F$45)^3</f>
        <v>-3.2351823876867716E-3</v>
      </c>
      <c r="F1514">
        <f>(('Cleaned Data'!B1508-'Descriptive Analysis'!$Q$35)/'Descriptive Analysis'!$F$45)^4</f>
        <v>4.784813625877857E-4</v>
      </c>
    </row>
    <row r="1515" spans="2:6" x14ac:dyDescent="0.2">
      <c r="B1515">
        <f>('Cleaned Data'!B1509-'Descriptive Analysis'!$Q$35)^2</f>
        <v>4894830.8381562708</v>
      </c>
      <c r="D1515">
        <f>(('Cleaned Data'!B1509-'Descriptive Analysis'!$Q$35)/'Descriptive Analysis'!$F$45)^3</f>
        <v>-2.8396164856516392E-3</v>
      </c>
      <c r="F1515">
        <f>(('Cleaned Data'!B1509-'Descriptive Analysis'!$Q$35)/'Descriptive Analysis'!$F$45)^4</f>
        <v>4.02111276036361E-4</v>
      </c>
    </row>
    <row r="1516" spans="2:6" x14ac:dyDescent="0.2">
      <c r="B1516">
        <f>('Cleaned Data'!B1510-'Descriptive Analysis'!$Q$35)^2</f>
        <v>5050026.759728983</v>
      </c>
      <c r="D1516">
        <f>(('Cleaned Data'!B1510-'Descriptive Analysis'!$Q$35)/'Descriptive Analysis'!$F$45)^3</f>
        <v>-2.9757310508536487E-3</v>
      </c>
      <c r="F1516">
        <f>(('Cleaned Data'!B1510-'Descriptive Analysis'!$Q$35)/'Descriptive Analysis'!$F$45)^4</f>
        <v>4.2801425719975525E-4</v>
      </c>
    </row>
    <row r="1517" spans="2:6" x14ac:dyDescent="0.2">
      <c r="B1517">
        <f>('Cleaned Data'!B1511-'Descriptive Analysis'!$Q$35)^2</f>
        <v>3895990.8917410453</v>
      </c>
      <c r="D1517">
        <f>(('Cleaned Data'!B1511-'Descriptive Analysis'!$Q$35)/'Descriptive Analysis'!$F$45)^3</f>
        <v>-2.0164156382761452E-3</v>
      </c>
      <c r="F1517">
        <f>(('Cleaned Data'!B1511-'Descriptive Analysis'!$Q$35)/'Descriptive Analysis'!$F$45)^4</f>
        <v>2.5474562993806126E-4</v>
      </c>
    </row>
    <row r="1518" spans="2:6" x14ac:dyDescent="0.2">
      <c r="B1518">
        <f>('Cleaned Data'!B1512-'Descriptive Analysis'!$Q$35)^2</f>
        <v>3685349.6788363345</v>
      </c>
      <c r="D1518">
        <f>(('Cleaned Data'!B1512-'Descriptive Analysis'!$Q$35)/'Descriptive Analysis'!$F$45)^3</f>
        <v>-1.8551165927042435E-3</v>
      </c>
      <c r="F1518">
        <f>(('Cleaned Data'!B1512-'Descriptive Analysis'!$Q$35)/'Descriptive Analysis'!$F$45)^4</f>
        <v>2.2794406024459116E-4</v>
      </c>
    </row>
    <row r="1519" spans="2:6" x14ac:dyDescent="0.2">
      <c r="B1519">
        <f>('Cleaned Data'!B1513-'Descriptive Analysis'!$Q$35)^2</f>
        <v>4041814.5485675228</v>
      </c>
      <c r="D1519">
        <f>(('Cleaned Data'!B1513-'Descriptive Analysis'!$Q$35)/'Descriptive Analysis'!$F$45)^3</f>
        <v>-2.1306775592664236E-3</v>
      </c>
      <c r="F1519">
        <f>(('Cleaned Data'!B1513-'Descriptive Analysis'!$Q$35)/'Descriptive Analysis'!$F$45)^4</f>
        <v>2.7417234237453079E-4</v>
      </c>
    </row>
    <row r="1520" spans="2:6" x14ac:dyDescent="0.2">
      <c r="B1520">
        <f>('Cleaned Data'!B1514-'Descriptive Analysis'!$Q$35)^2</f>
        <v>3787408.1958914963</v>
      </c>
      <c r="D1520">
        <f>(('Cleaned Data'!B1514-'Descriptive Analysis'!$Q$35)/'Descriptive Analysis'!$F$45)^3</f>
        <v>-1.9327083794057971E-3</v>
      </c>
      <c r="F1520">
        <f>(('Cleaned Data'!B1514-'Descriptive Analysis'!$Q$35)/'Descriptive Analysis'!$F$45)^4</f>
        <v>2.4074379710093901E-4</v>
      </c>
    </row>
    <row r="1521" spans="2:6" x14ac:dyDescent="0.2">
      <c r="B1521">
        <f>('Cleaned Data'!B1515-'Descriptive Analysis'!$Q$35)^2</f>
        <v>3013787.8676608284</v>
      </c>
      <c r="D1521">
        <f>(('Cleaned Data'!B1515-'Descriptive Analysis'!$Q$35)/'Descriptive Analysis'!$F$45)^3</f>
        <v>-1.3718991214266409E-3</v>
      </c>
      <c r="F1521">
        <f>(('Cleaned Data'!B1515-'Descriptive Analysis'!$Q$35)/'Descriptive Analysis'!$F$45)^4</f>
        <v>1.5243905130385866E-4</v>
      </c>
    </row>
    <row r="1522" spans="2:6" x14ac:dyDescent="0.2">
      <c r="B1522">
        <f>('Cleaned Data'!B1516-'Descriptive Analysis'!$Q$35)^2</f>
        <v>3024908.6770008444</v>
      </c>
      <c r="D1522">
        <f>(('Cleaned Data'!B1516-'Descriptive Analysis'!$Q$35)/'Descriptive Analysis'!$F$45)^3</f>
        <v>-1.3794995372873489E-3</v>
      </c>
      <c r="F1522">
        <f>(('Cleaned Data'!B1516-'Descriptive Analysis'!$Q$35)/'Descriptive Analysis'!$F$45)^4</f>
        <v>1.5356612023451042E-4</v>
      </c>
    </row>
    <row r="1523" spans="2:6" x14ac:dyDescent="0.2">
      <c r="B1523">
        <f>('Cleaned Data'!B1517-'Descriptive Analysis'!$Q$35)^2</f>
        <v>3707267.0504732472</v>
      </c>
      <c r="D1523">
        <f>(('Cleaned Data'!B1517-'Descriptive Analysis'!$Q$35)/'Descriptive Analysis'!$F$45)^3</f>
        <v>-1.8716901917052409E-3</v>
      </c>
      <c r="F1523">
        <f>(('Cleaned Data'!B1517-'Descriptive Analysis'!$Q$35)/'Descriptive Analysis'!$F$45)^4</f>
        <v>2.3066336285301094E-4</v>
      </c>
    </row>
    <row r="1524" spans="2:6" x14ac:dyDescent="0.2">
      <c r="B1524">
        <f>('Cleaned Data'!B1518-'Descriptive Analysis'!$Q$35)^2</f>
        <v>3363653.0536989337</v>
      </c>
      <c r="D1524">
        <f>(('Cleaned Data'!B1518-'Descriptive Analysis'!$Q$35)/'Descriptive Analysis'!$F$45)^3</f>
        <v>-1.6175955680696034E-3</v>
      </c>
      <c r="F1524">
        <f>(('Cleaned Data'!B1518-'Descriptive Analysis'!$Q$35)/'Descriptive Analysis'!$F$45)^4</f>
        <v>1.8988613922106106E-4</v>
      </c>
    </row>
    <row r="1525" spans="2:6" x14ac:dyDescent="0.2">
      <c r="B1525">
        <f>('Cleaned Data'!B1519-'Descriptive Analysis'!$Q$35)^2</f>
        <v>3323790.086884486</v>
      </c>
      <c r="D1525">
        <f>(('Cleaned Data'!B1519-'Descriptive Analysis'!$Q$35)/'Descriptive Analysis'!$F$45)^3</f>
        <v>-1.5889255184109547E-3</v>
      </c>
      <c r="F1525">
        <f>(('Cleaned Data'!B1519-'Descriptive Analysis'!$Q$35)/'Descriptive Analysis'!$F$45)^4</f>
        <v>1.8541209165118337E-4</v>
      </c>
    </row>
    <row r="1526" spans="2:6" x14ac:dyDescent="0.2">
      <c r="B1526">
        <f>('Cleaned Data'!B1520-'Descriptive Analysis'!$Q$35)^2</f>
        <v>6456307.2719676765</v>
      </c>
      <c r="D1526">
        <f>(('Cleaned Data'!B1520-'Descriptive Analysis'!$Q$35)/'Descriptive Analysis'!$F$45)^3</f>
        <v>-4.3015942671359381E-3</v>
      </c>
      <c r="F1526">
        <f>(('Cleaned Data'!B1520-'Descriptive Analysis'!$Q$35)/'Descriptive Analysis'!$F$45)^4</f>
        <v>6.9958301943733882E-4</v>
      </c>
    </row>
    <row r="1527" spans="2:6" x14ac:dyDescent="0.2">
      <c r="B1527">
        <f>('Cleaned Data'!B1521-'Descriptive Analysis'!$Q$35)^2</f>
        <v>6074876.5195584521</v>
      </c>
      <c r="D1527">
        <f>(('Cleaned Data'!B1521-'Descriptive Analysis'!$Q$35)/'Descriptive Analysis'!$F$45)^3</f>
        <v>-3.9260817618571664E-3</v>
      </c>
      <c r="F1527">
        <f>(('Cleaned Data'!B1521-'Descriptive Analysis'!$Q$35)/'Descriptive Analysis'!$F$45)^4</f>
        <v>6.1936375394983599E-4</v>
      </c>
    </row>
    <row r="1528" spans="2:6" x14ac:dyDescent="0.2">
      <c r="B1528">
        <f>('Cleaned Data'!B1522-'Descriptive Analysis'!$Q$35)^2</f>
        <v>6907574.3217750872</v>
      </c>
      <c r="D1528">
        <f>(('Cleaned Data'!B1522-'Descriptive Analysis'!$Q$35)/'Descriptive Analysis'!$F$45)^3</f>
        <v>-4.7603787425802031E-3</v>
      </c>
      <c r="F1528">
        <f>(('Cleaned Data'!B1522-'Descriptive Analysis'!$Q$35)/'Descriptive Analysis'!$F$45)^4</f>
        <v>8.007962109834487E-4</v>
      </c>
    </row>
    <row r="1529" spans="2:6" x14ac:dyDescent="0.2">
      <c r="B1529">
        <f>('Cleaned Data'!B1523-'Descriptive Analysis'!$Q$35)^2</f>
        <v>6077341.4960178295</v>
      </c>
      <c r="D1529">
        <f>(('Cleaned Data'!B1523-'Descriptive Analysis'!$Q$35)/'Descriptive Analysis'!$F$45)^3</f>
        <v>-3.9284716081550933E-3</v>
      </c>
      <c r="F1529">
        <f>(('Cleaned Data'!B1523-'Descriptive Analysis'!$Q$35)/'Descriptive Analysis'!$F$45)^4</f>
        <v>6.1986648904677655E-4</v>
      </c>
    </row>
    <row r="1530" spans="2:6" x14ac:dyDescent="0.2">
      <c r="B1530">
        <f>('Cleaned Data'!B1524-'Descriptive Analysis'!$Q$35)^2</f>
        <v>7895686.7071130881</v>
      </c>
      <c r="D1530">
        <f>(('Cleaned Data'!B1524-'Descriptive Analysis'!$Q$35)/'Descriptive Analysis'!$F$45)^3</f>
        <v>-5.8175217955462365E-3</v>
      </c>
      <c r="F1530">
        <f>(('Cleaned Data'!B1524-'Descriptive Analysis'!$Q$35)/'Descriptive Analysis'!$F$45)^4</f>
        <v>1.0462866694370336E-3</v>
      </c>
    </row>
    <row r="1531" spans="2:6" x14ac:dyDescent="0.2">
      <c r="B1531">
        <f>('Cleaned Data'!B1525-'Descriptive Analysis'!$Q$35)^2</f>
        <v>6722230.4931592429</v>
      </c>
      <c r="D1531">
        <f>(('Cleaned Data'!B1525-'Descriptive Analysis'!$Q$35)/'Descriptive Analysis'!$F$45)^3</f>
        <v>-4.5700742588549066E-3</v>
      </c>
      <c r="F1531">
        <f>(('Cleaned Data'!B1525-'Descriptive Analysis'!$Q$35)/'Descriptive Analysis'!$F$45)^4</f>
        <v>7.5839886772172149E-4</v>
      </c>
    </row>
    <row r="1532" spans="2:6" x14ac:dyDescent="0.2">
      <c r="B1532">
        <f>('Cleaned Data'!B1526-'Descriptive Analysis'!$Q$35)^2</f>
        <v>6233143.6776667768</v>
      </c>
      <c r="D1532">
        <f>(('Cleaned Data'!B1526-'Descriptive Analysis'!$Q$35)/'Descriptive Analysis'!$F$45)^3</f>
        <v>-4.0805045291485318E-3</v>
      </c>
      <c r="F1532">
        <f>(('Cleaned Data'!B1526-'Descriptive Analysis'!$Q$35)/'Descriptive Analysis'!$F$45)^4</f>
        <v>6.5205638559154646E-4</v>
      </c>
    </row>
    <row r="1533" spans="2:6" x14ac:dyDescent="0.2">
      <c r="B1533">
        <f>('Cleaned Data'!B1527-'Descriptive Analysis'!$Q$35)^2</f>
        <v>8370759.345245474</v>
      </c>
      <c r="D1533">
        <f>(('Cleaned Data'!B1527-'Descriptive Analysis'!$Q$35)/'Descriptive Analysis'!$F$45)^3</f>
        <v>-6.3503906506684644E-3</v>
      </c>
      <c r="F1533">
        <f>(('Cleaned Data'!B1527-'Descriptive Analysis'!$Q$35)/'Descriptive Analysis'!$F$45)^4</f>
        <v>1.1759817704945536E-3</v>
      </c>
    </row>
    <row r="1534" spans="2:6" x14ac:dyDescent="0.2">
      <c r="B1534">
        <f>('Cleaned Data'!B1528-'Descriptive Analysis'!$Q$35)^2</f>
        <v>10757261.603636615</v>
      </c>
      <c r="D1534">
        <f>(('Cleaned Data'!B1528-'Descriptive Analysis'!$Q$35)/'Descriptive Analysis'!$F$45)^3</f>
        <v>-9.2513636627274912E-3</v>
      </c>
      <c r="F1534">
        <f>(('Cleaned Data'!B1528-'Descriptive Analysis'!$Q$35)/'Descriptive Analysis'!$F$45)^4</f>
        <v>1.9421122935933122E-3</v>
      </c>
    </row>
    <row r="1535" spans="2:6" x14ac:dyDescent="0.2">
      <c r="B1535">
        <f>('Cleaned Data'!B1529-'Descriptive Analysis'!$Q$35)^2</f>
        <v>10729073.586085962</v>
      </c>
      <c r="D1535">
        <f>(('Cleaned Data'!B1529-'Descriptive Analysis'!$Q$35)/'Descriptive Analysis'!$F$45)^3</f>
        <v>-9.2150244851528125E-3</v>
      </c>
      <c r="F1535">
        <f>(('Cleaned Data'!B1529-'Descriptive Analysis'!$Q$35)/'Descriptive Analysis'!$F$45)^4</f>
        <v>1.9319475189050149E-3</v>
      </c>
    </row>
    <row r="1536" spans="2:6" x14ac:dyDescent="0.2">
      <c r="B1536">
        <f>('Cleaned Data'!B1530-'Descriptive Analysis'!$Q$35)^2</f>
        <v>10950979.759448044</v>
      </c>
      <c r="D1536">
        <f>(('Cleaned Data'!B1530-'Descriptive Analysis'!$Q$35)/'Descriptive Analysis'!$F$45)^3</f>
        <v>-9.5023849917219069E-3</v>
      </c>
      <c r="F1536">
        <f>(('Cleaned Data'!B1530-'Descriptive Analysis'!$Q$35)/'Descriptive Analysis'!$F$45)^4</f>
        <v>2.0126897243120554E-3</v>
      </c>
    </row>
    <row r="1537" spans="2:6" x14ac:dyDescent="0.2">
      <c r="B1537">
        <f>('Cleaned Data'!B1531-'Descriptive Analysis'!$Q$35)^2</f>
        <v>13581631.112192245</v>
      </c>
      <c r="D1537">
        <f>(('Cleaned Data'!B1531-'Descriptive Analysis'!$Q$35)/'Descriptive Analysis'!$F$45)^3</f>
        <v>-1.3124448207412801E-2</v>
      </c>
      <c r="F1537">
        <f>(('Cleaned Data'!B1531-'Descriptive Analysis'!$Q$35)/'Descriptive Analysis'!$F$45)^4</f>
        <v>3.0958131298942861E-3</v>
      </c>
    </row>
    <row r="1538" spans="2:6" x14ac:dyDescent="0.2">
      <c r="B1538">
        <f>('Cleaned Data'!B1532-'Descriptive Analysis'!$Q$35)^2</f>
        <v>11919938.952705806</v>
      </c>
      <c r="D1538">
        <f>(('Cleaned Data'!B1532-'Descriptive Analysis'!$Q$35)/'Descriptive Analysis'!$F$45)^3</f>
        <v>-1.0791062412889563E-2</v>
      </c>
      <c r="F1538">
        <f>(('Cleaned Data'!B1532-'Descriptive Analysis'!$Q$35)/'Descriptive Analysis'!$F$45)^4</f>
        <v>2.3846186663021591E-3</v>
      </c>
    </row>
    <row r="1539" spans="2:6" x14ac:dyDescent="0.2">
      <c r="B1539">
        <f>('Cleaned Data'!B1533-'Descriptive Analysis'!$Q$35)^2</f>
        <v>11943427.692629581</v>
      </c>
      <c r="D1539">
        <f>(('Cleaned Data'!B1533-'Descriptive Analysis'!$Q$35)/'Descriptive Analysis'!$F$45)^3</f>
        <v>-1.0822974483006257E-2</v>
      </c>
      <c r="F1539">
        <f>(('Cleaned Data'!B1533-'Descriptive Analysis'!$Q$35)/'Descriptive Analysis'!$F$45)^4</f>
        <v>2.3940259081652497E-3</v>
      </c>
    </row>
    <row r="1540" spans="2:6" x14ac:dyDescent="0.2">
      <c r="B1540">
        <f>('Cleaned Data'!B1534-'Descriptive Analysis'!$Q$35)^2</f>
        <v>11495669.671742924</v>
      </c>
      <c r="D1540">
        <f>(('Cleaned Data'!B1534-'Descriptive Analysis'!$Q$35)/'Descriptive Analysis'!$F$45)^3</f>
        <v>-1.0220086495597476E-2</v>
      </c>
      <c r="F1540">
        <f>(('Cleaned Data'!B1534-'Descriptive Analysis'!$Q$35)/'Descriptive Analysis'!$F$45)^4</f>
        <v>2.2178870672355214E-3</v>
      </c>
    </row>
    <row r="1541" spans="2:6" x14ac:dyDescent="0.2">
      <c r="B1541">
        <f>('Cleaned Data'!B1535-'Descriptive Analysis'!$Q$35)^2</f>
        <v>10593895.280667711</v>
      </c>
      <c r="D1541">
        <f>(('Cleaned Data'!B1535-'Descriptive Analysis'!$Q$35)/'Descriptive Analysis'!$F$45)^3</f>
        <v>-9.0414205657707285E-3</v>
      </c>
      <c r="F1541">
        <f>(('Cleaned Data'!B1535-'Descriptive Analysis'!$Q$35)/'Descriptive Analysis'!$F$45)^4</f>
        <v>1.8835720099215909E-3</v>
      </c>
    </row>
    <row r="1542" spans="2:6" x14ac:dyDescent="0.2">
      <c r="B1542">
        <f>('Cleaned Data'!B1536-'Descriptive Analysis'!$Q$35)^2</f>
        <v>11094404.902493181</v>
      </c>
      <c r="D1542">
        <f>(('Cleaned Data'!B1536-'Descriptive Analysis'!$Q$35)/'Descriptive Analysis'!$F$45)^3</f>
        <v>-9.6896742135223254E-3</v>
      </c>
      <c r="F1542">
        <f>(('Cleaned Data'!B1536-'Descriptive Analysis'!$Q$35)/'Descriptive Analysis'!$F$45)^4</f>
        <v>2.0657554184612291E-3</v>
      </c>
    </row>
    <row r="1543" spans="2:6" x14ac:dyDescent="0.2">
      <c r="B1543">
        <f>('Cleaned Data'!B1537-'Descriptive Analysis'!$Q$35)^2</f>
        <v>11496347.7870348</v>
      </c>
      <c r="D1543">
        <f>(('Cleaned Data'!B1537-'Descriptive Analysis'!$Q$35)/'Descriptive Analysis'!$F$45)^3</f>
        <v>-1.0220990814267602E-2</v>
      </c>
      <c r="F1543">
        <f>(('Cleaned Data'!B1537-'Descriptive Analysis'!$Q$35)/'Descriptive Analysis'!$F$45)^4</f>
        <v>2.2181487357660107E-3</v>
      </c>
    </row>
    <row r="1544" spans="2:6" x14ac:dyDescent="0.2">
      <c r="B1544">
        <f>('Cleaned Data'!B1538-'Descriptive Analysis'!$Q$35)^2</f>
        <v>11843416.075307617</v>
      </c>
      <c r="D1544">
        <f>(('Cleaned Data'!B1538-'Descriptive Analysis'!$Q$35)/'Descriptive Analysis'!$F$45)^3</f>
        <v>-1.06873156866404E-2</v>
      </c>
      <c r="F1544">
        <f>(('Cleaned Data'!B1538-'Descriptive Analysis'!$Q$35)/'Descriptive Analysis'!$F$45)^4</f>
        <v>2.3540996925847553E-3</v>
      </c>
    </row>
    <row r="1545" spans="2:6" x14ac:dyDescent="0.2">
      <c r="B1545">
        <f>('Cleaned Data'!B1539-'Descriptive Analysis'!$Q$35)^2</f>
        <v>11747937.629736902</v>
      </c>
      <c r="D1545">
        <f>(('Cleaned Data'!B1539-'Descriptive Analysis'!$Q$35)/'Descriptive Analysis'!$F$45)^3</f>
        <v>-1.0558339095791916E-2</v>
      </c>
      <c r="F1545">
        <f>(('Cleaned Data'!B1539-'Descriptive Analysis'!$Q$35)/'Descriptive Analysis'!$F$45)^4</f>
        <v>2.3162964477755608E-3</v>
      </c>
    </row>
    <row r="1546" spans="2:6" x14ac:dyDescent="0.2">
      <c r="B1546">
        <f>('Cleaned Data'!B1540-'Descriptive Analysis'!$Q$35)^2</f>
        <v>11451635.077771008</v>
      </c>
      <c r="D1546">
        <f>(('Cleaned Data'!B1540-'Descriptive Analysis'!$Q$35)/'Descriptive Analysis'!$F$45)^3</f>
        <v>-1.016142012922934E-2</v>
      </c>
      <c r="F1546">
        <f>(('Cleaned Data'!B1540-'Descriptive Analysis'!$Q$35)/'Descriptive Analysis'!$F$45)^4</f>
        <v>2.2009282110882879E-3</v>
      </c>
    </row>
    <row r="1547" spans="2:6" x14ac:dyDescent="0.2">
      <c r="B1547">
        <f>('Cleaned Data'!B1541-'Descriptive Analysis'!$Q$35)^2</f>
        <v>11085746.443698796</v>
      </c>
      <c r="D1547">
        <f>(('Cleaned Data'!B1541-'Descriptive Analysis'!$Q$35)/'Descriptive Analysis'!$F$45)^3</f>
        <v>-9.6783331896876865E-3</v>
      </c>
      <c r="F1547">
        <f>(('Cleaned Data'!B1541-'Descriptive Analysis'!$Q$35)/'Descriptive Analysis'!$F$45)^4</f>
        <v>2.0625323021609483E-3</v>
      </c>
    </row>
    <row r="1548" spans="2:6" x14ac:dyDescent="0.2">
      <c r="B1548">
        <f>('Cleaned Data'!B1542-'Descriptive Analysis'!$Q$35)^2</f>
        <v>9963659.288753977</v>
      </c>
      <c r="D1548">
        <f>(('Cleaned Data'!B1542-'Descriptive Analysis'!$Q$35)/'Descriptive Analysis'!$F$45)^3</f>
        <v>-8.2467240012945291E-3</v>
      </c>
      <c r="F1548">
        <f>(('Cleaned Data'!B1542-'Descriptive Analysis'!$Q$35)/'Descriptive Analysis'!$F$45)^4</f>
        <v>1.6661289604525495E-3</v>
      </c>
    </row>
    <row r="1549" spans="2:6" x14ac:dyDescent="0.2">
      <c r="B1549">
        <f>('Cleaned Data'!B1543-'Descriptive Analysis'!$Q$35)^2</f>
        <v>12222900.219963579</v>
      </c>
      <c r="D1549">
        <f>(('Cleaned Data'!B1543-'Descriptive Analysis'!$Q$35)/'Descriptive Analysis'!$F$45)^3</f>
        <v>-1.1205069569630225E-2</v>
      </c>
      <c r="F1549">
        <f>(('Cleaned Data'!B1543-'Descriptive Analysis'!$Q$35)/'Descriptive Analysis'!$F$45)^4</f>
        <v>2.5073756834048024E-3</v>
      </c>
    </row>
    <row r="1550" spans="2:6" x14ac:dyDescent="0.2">
      <c r="B1550">
        <f>('Cleaned Data'!B1544-'Descriptive Analysis'!$Q$35)^2</f>
        <v>11943427.692629581</v>
      </c>
      <c r="D1550">
        <f>(('Cleaned Data'!B1544-'Descriptive Analysis'!$Q$35)/'Descriptive Analysis'!$F$45)^3</f>
        <v>-1.0822974483006257E-2</v>
      </c>
      <c r="F1550">
        <f>(('Cleaned Data'!B1544-'Descriptive Analysis'!$Q$35)/'Descriptive Analysis'!$F$45)^4</f>
        <v>2.3940259081652497E-3</v>
      </c>
    </row>
    <row r="1551" spans="2:6" x14ac:dyDescent="0.2">
      <c r="B1551">
        <f>('Cleaned Data'!B1545-'Descriptive Analysis'!$Q$35)^2</f>
        <v>12157958.757819144</v>
      </c>
      <c r="D1551">
        <f>(('Cleaned Data'!B1545-'Descriptive Analysis'!$Q$35)/'Descriptive Analysis'!$F$45)^3</f>
        <v>-1.1115887847570314E-2</v>
      </c>
      <c r="F1551">
        <f>(('Cleaned Data'!B1545-'Descriptive Analysis'!$Q$35)/'Descriptive Analysis'!$F$45)^4</f>
        <v>2.48080260054581E-3</v>
      </c>
    </row>
    <row r="1552" spans="2:6" x14ac:dyDescent="0.2">
      <c r="B1552">
        <f>('Cleaned Data'!B1546-'Descriptive Analysis'!$Q$35)^2</f>
        <v>11399580.360296587</v>
      </c>
      <c r="D1552">
        <f>(('Cleaned Data'!B1546-'Descriptive Analysis'!$Q$35)/'Descriptive Analysis'!$F$45)^3</f>
        <v>-1.0092214077820381E-2</v>
      </c>
      <c r="F1552">
        <f>(('Cleaned Data'!B1546-'Descriptive Analysis'!$Q$35)/'Descriptive Analysis'!$F$45)^4</f>
        <v>2.1809645460090315E-3</v>
      </c>
    </row>
    <row r="1553" spans="2:6" x14ac:dyDescent="0.2">
      <c r="B1553">
        <f>('Cleaned Data'!B1547-'Descriptive Analysis'!$Q$35)^2</f>
        <v>16313734.739556305</v>
      </c>
      <c r="D1553">
        <f>(('Cleaned Data'!B1547-'Descriptive Analysis'!$Q$35)/'Descriptive Analysis'!$F$45)^3</f>
        <v>-1.7277593514020844E-2</v>
      </c>
      <c r="F1553">
        <f>(('Cleaned Data'!B1547-'Descriptive Analysis'!$Q$35)/'Descriptive Analysis'!$F$45)^4</f>
        <v>4.4666062538049568E-3</v>
      </c>
    </row>
    <row r="1554" spans="2:6" x14ac:dyDescent="0.2">
      <c r="B1554">
        <f>('Cleaned Data'!B1548-'Descriptive Analysis'!$Q$35)^2</f>
        <v>14053699.822533263</v>
      </c>
      <c r="D1554">
        <f>(('Cleaned Data'!B1548-'Descriptive Analysis'!$Q$35)/'Descriptive Analysis'!$F$45)^3</f>
        <v>-1.3814627124202561E-2</v>
      </c>
      <c r="F1554">
        <f>(('Cleaned Data'!B1548-'Descriptive Analysis'!$Q$35)/'Descriptive Analysis'!$F$45)^4</f>
        <v>3.314761018726459E-3</v>
      </c>
    </row>
    <row r="1555" spans="2:6" x14ac:dyDescent="0.2">
      <c r="B1555">
        <f>('Cleaned Data'!B1549-'Descriptive Analysis'!$Q$35)^2</f>
        <v>12417352.915813122</v>
      </c>
      <c r="D1555">
        <f>(('Cleaned Data'!B1549-'Descriptive Analysis'!$Q$35)/'Descriptive Analysis'!$F$45)^3</f>
        <v>-1.1473520456404211E-2</v>
      </c>
      <c r="F1555">
        <f>(('Cleaned Data'!B1549-'Descriptive Analysis'!$Q$35)/'Descriptive Analysis'!$F$45)^4</f>
        <v>2.5877893769379536E-3</v>
      </c>
    </row>
    <row r="1556" spans="2:6" x14ac:dyDescent="0.2">
      <c r="B1556">
        <f>('Cleaned Data'!B1550-'Descriptive Analysis'!$Q$35)^2</f>
        <v>12755801.250037791</v>
      </c>
      <c r="D1556">
        <f>(('Cleaned Data'!B1550-'Descriptive Analysis'!$Q$35)/'Descriptive Analysis'!$F$45)^3</f>
        <v>-1.1945787180621536E-2</v>
      </c>
      <c r="F1556">
        <f>(('Cleaned Data'!B1550-'Descriptive Analysis'!$Q$35)/'Descriptive Analysis'!$F$45)^4</f>
        <v>2.7307778054883225E-3</v>
      </c>
    </row>
    <row r="1557" spans="2:6" x14ac:dyDescent="0.2">
      <c r="B1557">
        <f>('Cleaned Data'!B1551-'Descriptive Analysis'!$Q$35)^2</f>
        <v>11540468.181006717</v>
      </c>
      <c r="D1557">
        <f>(('Cleaned Data'!B1551-'Descriptive Analysis'!$Q$35)/'Descriptive Analysis'!$F$45)^3</f>
        <v>-1.0279886022376429E-2</v>
      </c>
      <c r="F1557">
        <f>(('Cleaned Data'!B1551-'Descriptive Analysis'!$Q$35)/'Descriptive Analysis'!$F$45)^4</f>
        <v>2.2352069165007238E-3</v>
      </c>
    </row>
    <row r="1558" spans="2:6" x14ac:dyDescent="0.2">
      <c r="B1558">
        <f>('Cleaned Data'!B1552-'Descriptive Analysis'!$Q$35)^2</f>
        <v>11863384.758772006</v>
      </c>
      <c r="D1558">
        <f>(('Cleaned Data'!B1552-'Descriptive Analysis'!$Q$35)/'Descriptive Analysis'!$F$45)^3</f>
        <v>-1.0714356223782438E-2</v>
      </c>
      <c r="F1558">
        <f>(('Cleaned Data'!B1552-'Descriptive Analysis'!$Q$35)/'Descriptive Analysis'!$F$45)^4</f>
        <v>2.3620446808611138E-3</v>
      </c>
    </row>
    <row r="1559" spans="2:6" x14ac:dyDescent="0.2">
      <c r="B1559">
        <f>('Cleaned Data'!B1553-'Descriptive Analysis'!$Q$35)^2</f>
        <v>11863384.758772006</v>
      </c>
      <c r="D1559">
        <f>(('Cleaned Data'!B1553-'Descriptive Analysis'!$Q$35)/'Descriptive Analysis'!$F$45)^3</f>
        <v>-1.0714356223782438E-2</v>
      </c>
      <c r="F1559">
        <f>(('Cleaned Data'!B1553-'Descriptive Analysis'!$Q$35)/'Descriptive Analysis'!$F$45)^4</f>
        <v>2.3620446808611138E-3</v>
      </c>
    </row>
    <row r="1560" spans="2:6" x14ac:dyDescent="0.2">
      <c r="B1560">
        <f>('Cleaned Data'!B1554-'Descriptive Analysis'!$Q$35)^2</f>
        <v>11673336.362922462</v>
      </c>
      <c r="D1560">
        <f>(('Cleaned Data'!B1554-'Descriptive Analysis'!$Q$35)/'Descriptive Analysis'!$F$45)^3</f>
        <v>-1.0457928233897847E-2</v>
      </c>
      <c r="F1560">
        <f>(('Cleaned Data'!B1554-'Descriptive Analysis'!$Q$35)/'Descriptive Analysis'!$F$45)^4</f>
        <v>2.2869721518286815E-3</v>
      </c>
    </row>
    <row r="1561" spans="2:6" x14ac:dyDescent="0.2">
      <c r="B1561">
        <f>('Cleaned Data'!B1555-'Descriptive Analysis'!$Q$35)^2</f>
        <v>10867086.697379842</v>
      </c>
      <c r="D1561">
        <f>(('Cleaned Data'!B1555-'Descriptive Analysis'!$Q$35)/'Descriptive Analysis'!$F$45)^3</f>
        <v>-9.3934008451470371E-3</v>
      </c>
      <c r="F1561">
        <f>(('Cleaned Data'!B1555-'Descriptive Analysis'!$Q$35)/'Descriptive Analysis'!$F$45)^4</f>
        <v>1.981970292170955E-3</v>
      </c>
    </row>
    <row r="1562" spans="2:6" x14ac:dyDescent="0.2">
      <c r="B1562">
        <f>('Cleaned Data'!B1556-'Descriptive Analysis'!$Q$35)^2</f>
        <v>9783923.9352775533</v>
      </c>
      <c r="D1562">
        <f>(('Cleaned Data'!B1556-'Descriptive Analysis'!$Q$35)/'Descriptive Analysis'!$F$45)^3</f>
        <v>-8.0245882780081833E-3</v>
      </c>
      <c r="F1562">
        <f>(('Cleaned Data'!B1556-'Descriptive Analysis'!$Q$35)/'Descriptive Analysis'!$F$45)^4</f>
        <v>1.6065602306411168E-3</v>
      </c>
    </row>
    <row r="1563" spans="2:6" x14ac:dyDescent="0.2">
      <c r="B1563">
        <f>('Cleaned Data'!B1557-'Descriptive Analysis'!$Q$35)^2</f>
        <v>9868560.1996807624</v>
      </c>
      <c r="D1563">
        <f>(('Cleaned Data'!B1557-'Descriptive Analysis'!$Q$35)/'Descriptive Analysis'!$F$45)^3</f>
        <v>-8.1289387209816516E-3</v>
      </c>
      <c r="F1563">
        <f>(('Cleaned Data'!B1557-'Descriptive Analysis'!$Q$35)/'Descriptive Analysis'!$F$45)^4</f>
        <v>1.6344756925114011E-3</v>
      </c>
    </row>
    <row r="1564" spans="2:6" x14ac:dyDescent="0.2">
      <c r="B1564">
        <f>('Cleaned Data'!B1558-'Descriptive Analysis'!$Q$35)^2</f>
        <v>9743927.4365975112</v>
      </c>
      <c r="D1564">
        <f>(('Cleaned Data'!B1558-'Descriptive Analysis'!$Q$35)/'Descriptive Analysis'!$F$45)^3</f>
        <v>-7.9754320502305499E-3</v>
      </c>
      <c r="F1564">
        <f>(('Cleaned Data'!B1558-'Descriptive Analysis'!$Q$35)/'Descriptive Analysis'!$F$45)^4</f>
        <v>1.5934519022647892E-3</v>
      </c>
    </row>
    <row r="1565" spans="2:6" x14ac:dyDescent="0.2">
      <c r="B1565">
        <f>('Cleaned Data'!B1559-'Descriptive Analysis'!$Q$35)^2</f>
        <v>10582831.760705827</v>
      </c>
      <c r="D1565">
        <f>(('Cleaned Data'!B1559-'Descriptive Analysis'!$Q$35)/'Descriptive Analysis'!$F$45)^3</f>
        <v>-9.027260927555977E-3</v>
      </c>
      <c r="F1565">
        <f>(('Cleaned Data'!B1559-'Descriptive Analysis'!$Q$35)/'Descriptive Analysis'!$F$45)^4</f>
        <v>1.8796399236362415E-3</v>
      </c>
    </row>
    <row r="1566" spans="2:6" x14ac:dyDescent="0.2">
      <c r="B1566">
        <f>('Cleaned Data'!B1560-'Descriptive Analysis'!$Q$35)^2</f>
        <v>11888196.869279532</v>
      </c>
      <c r="D1566">
        <f>(('Cleaned Data'!B1560-'Descriptive Analysis'!$Q$35)/'Descriptive Analysis'!$F$45)^3</f>
        <v>-1.0747987192202832E-2</v>
      </c>
      <c r="F1566">
        <f>(('Cleaned Data'!B1560-'Descriptive Analysis'!$Q$35)/'Descriptive Analysis'!$F$45)^4</f>
        <v>2.3719353828899861E-3</v>
      </c>
    </row>
    <row r="1567" spans="2:6" x14ac:dyDescent="0.2">
      <c r="B1567">
        <f>('Cleaned Data'!B1561-'Descriptive Analysis'!$Q$35)^2</f>
        <v>11293138.084180238</v>
      </c>
      <c r="D1567">
        <f>(('Cleaned Data'!B1561-'Descriptive Analysis'!$Q$35)/'Descriptive Analysis'!$F$45)^3</f>
        <v>-9.9511922186871909E-3</v>
      </c>
      <c r="F1567">
        <f>(('Cleaned Data'!B1561-'Descriptive Analysis'!$Q$35)/'Descriptive Analysis'!$F$45)^4</f>
        <v>2.1404256838962691E-3</v>
      </c>
    </row>
    <row r="1568" spans="2:6" x14ac:dyDescent="0.2">
      <c r="B1568">
        <f>('Cleaned Data'!B1562-'Descriptive Analysis'!$Q$35)^2</f>
        <v>11250164.3055002</v>
      </c>
      <c r="D1568">
        <f>(('Cleaned Data'!B1562-'Descriptive Analysis'!$Q$35)/'Descriptive Analysis'!$F$45)^3</f>
        <v>-9.8944453810724756E-3</v>
      </c>
      <c r="F1568">
        <f>(('Cleaned Data'!B1562-'Descriptive Analysis'!$Q$35)/'Descriptive Analysis'!$F$45)^4</f>
        <v>2.1241667540857789E-3</v>
      </c>
    </row>
    <row r="1569" spans="2:6" x14ac:dyDescent="0.2">
      <c r="B1569">
        <f>('Cleaned Data'!B1563-'Descriptive Analysis'!$Q$35)^2</f>
        <v>10601057.108878344</v>
      </c>
      <c r="D1569">
        <f>(('Cleaned Data'!B1563-'Descriptive Analysis'!$Q$35)/'Descriptive Analysis'!$F$45)^3</f>
        <v>-9.0505905700618942E-3</v>
      </c>
      <c r="F1569">
        <f>(('Cleaned Data'!B1563-'Descriptive Analysis'!$Q$35)/'Descriptive Analysis'!$F$45)^4</f>
        <v>1.8861195863483552E-3</v>
      </c>
    </row>
    <row r="1570" spans="2:6" x14ac:dyDescent="0.2">
      <c r="B1570">
        <f>('Cleaned Data'!B1564-'Descriptive Analysis'!$Q$35)^2</f>
        <v>9645536.8404811621</v>
      </c>
      <c r="D1570">
        <f>(('Cleaned Data'!B1564-'Descriptive Analysis'!$Q$35)/'Descriptive Analysis'!$F$45)^3</f>
        <v>-7.8549380424963282E-3</v>
      </c>
      <c r="F1570">
        <f>(('Cleaned Data'!B1564-'Descriptive Analysis'!$Q$35)/'Descriptive Analysis'!$F$45)^4</f>
        <v>1.5614341913937058E-3</v>
      </c>
    </row>
    <row r="1571" spans="2:6" x14ac:dyDescent="0.2">
      <c r="B1571">
        <f>('Cleaned Data'!B1565-'Descriptive Analysis'!$Q$35)^2</f>
        <v>8465926.1331130788</v>
      </c>
      <c r="D1571">
        <f>(('Cleaned Data'!B1565-'Descriptive Analysis'!$Q$35)/'Descriptive Analysis'!$F$45)^3</f>
        <v>-6.4589938329672539E-3</v>
      </c>
      <c r="F1571">
        <f>(('Cleaned Data'!B1565-'Descriptive Analysis'!$Q$35)/'Descriptive Analysis'!$F$45)^4</f>
        <v>1.2028731379295965E-3</v>
      </c>
    </row>
    <row r="1572" spans="2:6" x14ac:dyDescent="0.2">
      <c r="B1572">
        <f>('Cleaned Data'!B1566-'Descriptive Analysis'!$Q$35)^2</f>
        <v>10404666.055440031</v>
      </c>
      <c r="D1572">
        <f>(('Cleaned Data'!B1566-'Descriptive Analysis'!$Q$35)/'Descriptive Analysis'!$F$45)^3</f>
        <v>-8.8002574250772656E-3</v>
      </c>
      <c r="F1572">
        <f>(('Cleaned Data'!B1566-'Descriptive Analysis'!$Q$35)/'Descriptive Analysis'!$F$45)^4</f>
        <v>1.8168838661589543E-3</v>
      </c>
    </row>
    <row r="1573" spans="2:6" x14ac:dyDescent="0.2">
      <c r="B1573">
        <f>('Cleaned Data'!B1567-'Descriptive Analysis'!$Q$35)^2</f>
        <v>9870445.1455563847</v>
      </c>
      <c r="D1573">
        <f>(('Cleaned Data'!B1567-'Descriptive Analysis'!$Q$35)/'Descriptive Analysis'!$F$45)^3</f>
        <v>-8.1312678359978692E-3</v>
      </c>
      <c r="F1573">
        <f>(('Cleaned Data'!B1567-'Descriptive Analysis'!$Q$35)/'Descriptive Analysis'!$F$45)^4</f>
        <v>1.6351001387095853E-3</v>
      </c>
    </row>
    <row r="1574" spans="2:6" x14ac:dyDescent="0.2">
      <c r="B1574">
        <f>('Cleaned Data'!B1568-'Descriptive Analysis'!$Q$35)^2</f>
        <v>12176794.910699785</v>
      </c>
      <c r="D1574">
        <f>(('Cleaned Data'!B1568-'Descriptive Analysis'!$Q$35)/'Descriptive Analysis'!$F$45)^3</f>
        <v>-1.1141730381304164E-2</v>
      </c>
      <c r="F1574">
        <f>(('Cleaned Data'!B1568-'Descriptive Analysis'!$Q$35)/'Descriptive Analysis'!$F$45)^4</f>
        <v>2.4884954996742762E-3</v>
      </c>
    </row>
    <row r="1575" spans="2:6" x14ac:dyDescent="0.2">
      <c r="B1575">
        <f>('Cleaned Data'!B1569-'Descriptive Analysis'!$Q$35)^2</f>
        <v>12508434.048465075</v>
      </c>
      <c r="D1575">
        <f>(('Cleaned Data'!B1569-'Descriptive Analysis'!$Q$35)/'Descriptive Analysis'!$F$45)^3</f>
        <v>-1.1599988860825942E-2</v>
      </c>
      <c r="F1575">
        <f>(('Cleaned Data'!B1569-'Descriptive Analysis'!$Q$35)/'Descriptive Analysis'!$F$45)^4</f>
        <v>2.6258914125312557E-3</v>
      </c>
    </row>
    <row r="1576" spans="2:6" x14ac:dyDescent="0.2">
      <c r="B1576">
        <f>('Cleaned Data'!B1570-'Descriptive Analysis'!$Q$35)^2</f>
        <v>13895199.020655634</v>
      </c>
      <c r="D1576">
        <f>(('Cleaned Data'!B1570-'Descriptive Analysis'!$Q$35)/'Descriptive Analysis'!$F$45)^3</f>
        <v>-1.3581580588468914E-2</v>
      </c>
      <c r="F1576">
        <f>(('Cleaned Data'!B1570-'Descriptive Analysis'!$Q$35)/'Descriptive Analysis'!$F$45)^4</f>
        <v>3.2404134035531507E-3</v>
      </c>
    </row>
    <row r="1577" spans="2:6" x14ac:dyDescent="0.2">
      <c r="B1577">
        <f>('Cleaned Data'!B1571-'Descriptive Analysis'!$Q$35)^2</f>
        <v>11077091.364904411</v>
      </c>
      <c r="D1577">
        <f>(('Cleaned Data'!B1571-'Descriptive Analysis'!$Q$35)/'Descriptive Analysis'!$F$45)^3</f>
        <v>-9.6670010185089337E-3</v>
      </c>
      <c r="F1577">
        <f>(('Cleaned Data'!B1571-'Descriptive Analysis'!$Q$35)/'Descriptive Analysis'!$F$45)^4</f>
        <v>2.0593129590081374E-3</v>
      </c>
    </row>
    <row r="1578" spans="2:6" x14ac:dyDescent="0.2">
      <c r="B1578">
        <f>('Cleaned Data'!B1572-'Descriptive Analysis'!$Q$35)^2</f>
        <v>11423226.895512233</v>
      </c>
      <c r="D1578">
        <f>(('Cleaned Data'!B1572-'Descriptive Analysis'!$Q$35)/'Descriptive Analysis'!$F$45)^3</f>
        <v>-1.0123632288374143E-2</v>
      </c>
      <c r="F1578">
        <f>(('Cleaned Data'!B1572-'Descriptive Analysis'!$Q$35)/'Descriptive Analysis'!$F$45)^4</f>
        <v>2.1900220274857539E-3</v>
      </c>
    </row>
    <row r="1579" spans="2:6" x14ac:dyDescent="0.2">
      <c r="B1579">
        <f>('Cleaned Data'!B1573-'Descriptive Analysis'!$Q$35)^2</f>
        <v>9147155.4081862886</v>
      </c>
      <c r="D1579">
        <f>(('Cleaned Data'!B1573-'Descriptive Analysis'!$Q$35)/'Descriptive Analysis'!$F$45)^3</f>
        <v>-7.2540783863316262E-3</v>
      </c>
      <c r="F1579">
        <f>(('Cleaned Data'!B1573-'Descriptive Analysis'!$Q$35)/'Descriptive Analysis'!$F$45)^4</f>
        <v>1.4042453429153848E-3</v>
      </c>
    </row>
    <row r="1580" spans="2:6" x14ac:dyDescent="0.2">
      <c r="B1580">
        <f>('Cleaned Data'!B1574-'Descriptive Analysis'!$Q$35)^2</f>
        <v>6517944.1022846233</v>
      </c>
      <c r="D1580">
        <f>(('Cleaned Data'!B1574-'Descriptive Analysis'!$Q$35)/'Descriptive Analysis'!$F$45)^3</f>
        <v>-4.3633404992858438E-3</v>
      </c>
      <c r="F1580">
        <f>(('Cleaned Data'!B1574-'Descriptive Analysis'!$Q$35)/'Descriptive Analysis'!$F$45)^4</f>
        <v>7.1300428537502769E-4</v>
      </c>
    </row>
    <row r="1581" spans="2:6" x14ac:dyDescent="0.2">
      <c r="B1581">
        <f>('Cleaned Data'!B1575-'Descriptive Analysis'!$Q$35)^2</f>
        <v>6283176.2068543378</v>
      </c>
      <c r="D1581">
        <f>(('Cleaned Data'!B1575-'Descriptive Analysis'!$Q$35)/'Descriptive Analysis'!$F$45)^3</f>
        <v>-4.129733404478011E-3</v>
      </c>
      <c r="F1581">
        <f>(('Cleaned Data'!B1575-'Descriptive Analysis'!$Q$35)/'Descriptive Analysis'!$F$45)^4</f>
        <v>6.6256631957928888E-4</v>
      </c>
    </row>
    <row r="1582" spans="2:6" x14ac:dyDescent="0.2">
      <c r="B1582">
        <f>('Cleaned Data'!B1576-'Descriptive Analysis'!$Q$35)^2</f>
        <v>5972776.5388483265</v>
      </c>
      <c r="D1582">
        <f>(('Cleaned Data'!B1576-'Descriptive Analysis'!$Q$35)/'Descriptive Analysis'!$F$45)^3</f>
        <v>-3.8275207835860264E-3</v>
      </c>
      <c r="F1582">
        <f>(('Cleaned Data'!B1576-'Descriptive Analysis'!$Q$35)/'Descriptive Analysis'!$F$45)^4</f>
        <v>5.98719509672415E-4</v>
      </c>
    </row>
    <row r="1583" spans="2:6" x14ac:dyDescent="0.2">
      <c r="B1583">
        <f>('Cleaned Data'!B1577-'Descriptive Analysis'!$Q$35)^2</f>
        <v>4590419.6291352157</v>
      </c>
      <c r="D1583">
        <f>(('Cleaned Data'!B1577-'Descriptive Analysis'!$Q$35)/'Descriptive Analysis'!$F$45)^3</f>
        <v>-2.5788835955713558E-3</v>
      </c>
      <c r="F1583">
        <f>(('Cleaned Data'!B1577-'Descriptive Analysis'!$Q$35)/'Descriptive Analysis'!$F$45)^4</f>
        <v>3.5365162079117288E-4</v>
      </c>
    </row>
    <row r="1584" spans="2:6" x14ac:dyDescent="0.2">
      <c r="B1584">
        <f>('Cleaned Data'!B1578-'Descriptive Analysis'!$Q$35)^2</f>
        <v>4644139.0406196676</v>
      </c>
      <c r="D1584">
        <f>(('Cleaned Data'!B1578-'Descriptive Analysis'!$Q$35)/'Descriptive Analysis'!$F$45)^3</f>
        <v>-2.6242848784931118E-3</v>
      </c>
      <c r="F1584">
        <f>(('Cleaned Data'!B1578-'Descriptive Analysis'!$Q$35)/'Descriptive Analysis'!$F$45)^4</f>
        <v>3.6197727305486434E-4</v>
      </c>
    </row>
    <row r="1585" spans="2:6" x14ac:dyDescent="0.2">
      <c r="B1585">
        <f>('Cleaned Data'!B1579-'Descriptive Analysis'!$Q$35)^2</f>
        <v>4735091.1519135479</v>
      </c>
      <c r="D1585">
        <f>(('Cleaned Data'!B1579-'Descriptive Analysis'!$Q$35)/'Descriptive Analysis'!$F$45)^3</f>
        <v>-2.7017531916492241E-3</v>
      </c>
      <c r="F1585">
        <f>(('Cleaned Data'!B1579-'Descriptive Analysis'!$Q$35)/'Descriptive Analysis'!$F$45)^4</f>
        <v>3.7629423453541816E-4</v>
      </c>
    </row>
    <row r="1586" spans="2:6" x14ac:dyDescent="0.2">
      <c r="B1586">
        <f>('Cleaned Data'!B1580-'Descriptive Analysis'!$Q$35)^2</f>
        <v>3964584.5772355241</v>
      </c>
      <c r="D1586">
        <f>(('Cleaned Data'!B1580-'Descriptive Analysis'!$Q$35)/'Descriptive Analysis'!$F$45)^3</f>
        <v>-2.0699015433920443E-3</v>
      </c>
      <c r="F1586">
        <f>(('Cleaned Data'!B1580-'Descriptive Analysis'!$Q$35)/'Descriptive Analysis'!$F$45)^4</f>
        <v>2.6379481263364655E-4</v>
      </c>
    </row>
    <row r="1587" spans="2:6" x14ac:dyDescent="0.2">
      <c r="B1587">
        <f>('Cleaned Data'!B1581-'Descriptive Analysis'!$Q$35)^2</f>
        <v>3494007.5564391473</v>
      </c>
      <c r="D1587">
        <f>(('Cleaned Data'!B1581-'Descriptive Analysis'!$Q$35)/'Descriptive Analysis'!$F$45)^3</f>
        <v>-1.7125328756762877E-3</v>
      </c>
      <c r="F1587">
        <f>(('Cleaned Data'!B1581-'Descriptive Analysis'!$Q$35)/'Descriptive Analysis'!$F$45)^4</f>
        <v>2.0488895932997618E-4</v>
      </c>
    </row>
    <row r="1588" spans="2:6" x14ac:dyDescent="0.2">
      <c r="B1588">
        <f>('Cleaned Data'!B1582-'Descriptive Analysis'!$Q$35)^2</f>
        <v>3384593.4453358399</v>
      </c>
      <c r="D1588">
        <f>(('Cleaned Data'!B1582-'Descriptive Analysis'!$Q$35)/'Descriptive Analysis'!$F$45)^3</f>
        <v>-1.6327245433546535E-3</v>
      </c>
      <c r="F1588">
        <f>(('Cleaned Data'!B1582-'Descriptive Analysis'!$Q$35)/'Descriptive Analysis'!$F$45)^4</f>
        <v>1.9225776746993874E-4</v>
      </c>
    </row>
    <row r="1589" spans="2:6" x14ac:dyDescent="0.2">
      <c r="B1589">
        <f>('Cleaned Data'!B1583-'Descriptive Analysis'!$Q$35)^2</f>
        <v>3668858.5212856857</v>
      </c>
      <c r="D1589">
        <f>(('Cleaned Data'!B1583-'Descriptive Analysis'!$Q$35)/'Descriptive Analysis'!$F$45)^3</f>
        <v>-1.8426786535194421E-3</v>
      </c>
      <c r="F1589">
        <f>(('Cleaned Data'!B1583-'Descriptive Analysis'!$Q$35)/'Descriptive Analysis'!$F$45)^4</f>
        <v>2.2590862196267419E-4</v>
      </c>
    </row>
    <row r="1590" spans="2:6" x14ac:dyDescent="0.2">
      <c r="B1590">
        <f>('Cleaned Data'!B1584-'Descriptive Analysis'!$Q$35)^2</f>
        <v>2609925.7409507083</v>
      </c>
      <c r="D1590">
        <f>(('Cleaned Data'!B1584-'Descriptive Analysis'!$Q$35)/'Descriptive Analysis'!$F$45)^3</f>
        <v>-1.105593263151656E-3</v>
      </c>
      <c r="F1590">
        <f>(('Cleaned Data'!B1584-'Descriptive Analysis'!$Q$35)/'Descriptive Analysis'!$F$45)^4</f>
        <v>1.1432130628888423E-4</v>
      </c>
    </row>
    <row r="1591" spans="2:6" x14ac:dyDescent="0.2">
      <c r="B1591">
        <f>('Cleaned Data'!B1585-'Descriptive Analysis'!$Q$35)^2</f>
        <v>3414462.6239777664</v>
      </c>
      <c r="D1591">
        <f>(('Cleaned Data'!B1585-'Descriptive Analysis'!$Q$35)/'Descriptive Analysis'!$F$45)^3</f>
        <v>-1.6543854515264124E-3</v>
      </c>
      <c r="F1591">
        <f>(('Cleaned Data'!B1585-'Descriptive Analysis'!$Q$35)/'Descriptive Analysis'!$F$45)^4</f>
        <v>1.9566610643670799E-4</v>
      </c>
    </row>
    <row r="1592" spans="2:6" x14ac:dyDescent="0.2">
      <c r="B1592">
        <f>('Cleaned Data'!B1586-'Descriptive Analysis'!$Q$35)^2</f>
        <v>3512349.9857410514</v>
      </c>
      <c r="D1592">
        <f>(('Cleaned Data'!B1586-'Descriptive Analysis'!$Q$35)/'Descriptive Analysis'!$F$45)^3</f>
        <v>-1.726035938762171E-3</v>
      </c>
      <c r="F1592">
        <f>(('Cleaned Data'!B1586-'Descriptive Analysis'!$Q$35)/'Descriptive Analysis'!$F$45)^4</f>
        <v>2.070458097468755E-4</v>
      </c>
    </row>
    <row r="1593" spans="2:6" x14ac:dyDescent="0.2">
      <c r="B1593">
        <f>('Cleaned Data'!B1587-'Descriptive Analysis'!$Q$35)^2</f>
        <v>2041545.0510189275</v>
      </c>
      <c r="D1593">
        <f>(('Cleaned Data'!B1587-'Descriptive Analysis'!$Q$35)/'Descriptive Analysis'!$F$45)^3</f>
        <v>-7.6487701373201007E-4</v>
      </c>
      <c r="F1593">
        <f>(('Cleaned Data'!B1587-'Descriptive Analysis'!$Q$35)/'Descriptive Analysis'!$F$45)^4</f>
        <v>6.9950176200929911E-5</v>
      </c>
    </row>
    <row r="1594" spans="2:6" x14ac:dyDescent="0.2">
      <c r="B1594">
        <f>('Cleaned Data'!B1588-'Descriptive Analysis'!$Q$35)^2</f>
        <v>1725089.0641944653</v>
      </c>
      <c r="D1594">
        <f>(('Cleaned Data'!B1588-'Descriptive Analysis'!$Q$35)/'Descriptive Analysis'!$F$45)^3</f>
        <v>-5.9411489505646327E-4</v>
      </c>
      <c r="F1594">
        <f>(('Cleaned Data'!B1588-'Descriptive Analysis'!$Q$35)/'Descriptive Analysis'!$F$45)^4</f>
        <v>4.9945218906089894E-5</v>
      </c>
    </row>
    <row r="1595" spans="2:6" x14ac:dyDescent="0.2">
      <c r="B1595">
        <f>('Cleaned Data'!B1589-'Descriptive Analysis'!$Q$35)^2</f>
        <v>1799693.2412115149</v>
      </c>
      <c r="D1595">
        <f>(('Cleaned Data'!B1589-'Descriptive Analysis'!$Q$35)/'Descriptive Analysis'!$F$45)^3</f>
        <v>-6.3306876458023948E-4</v>
      </c>
      <c r="F1595">
        <f>(('Cleaned Data'!B1589-'Descriptive Analysis'!$Q$35)/'Descriptive Analysis'!$F$45)^4</f>
        <v>5.4358548072413005E-5</v>
      </c>
    </row>
    <row r="1596" spans="2:6" x14ac:dyDescent="0.2">
      <c r="B1596">
        <f>('Cleaned Data'!B1590-'Descriptive Analysis'!$Q$35)^2</f>
        <v>1577351.271365985</v>
      </c>
      <c r="D1596">
        <f>(('Cleaned Data'!B1590-'Descriptive Analysis'!$Q$35)/'Descriptive Analysis'!$F$45)^3</f>
        <v>-5.1945243672233028E-4</v>
      </c>
      <c r="F1596">
        <f>(('Cleaned Data'!B1590-'Descriptive Analysis'!$Q$35)/'Descriptive Analysis'!$F$45)^4</f>
        <v>4.1756848814630059E-5</v>
      </c>
    </row>
    <row r="1597" spans="2:6" x14ac:dyDescent="0.2">
      <c r="B1597">
        <f>('Cleaned Data'!B1591-'Descriptive Analysis'!$Q$35)^2</f>
        <v>2114192.9445715854</v>
      </c>
      <c r="D1597">
        <f>(('Cleaned Data'!B1591-'Descriptive Analysis'!$Q$35)/'Descriptive Analysis'!$F$45)^3</f>
        <v>-8.0606504126130081E-4</v>
      </c>
      <c r="F1597">
        <f>(('Cleaned Data'!B1591-'Descriptive Analysis'!$Q$35)/'Descriptive Analysis'!$F$45)^4</f>
        <v>7.5017073039115165E-5</v>
      </c>
    </row>
    <row r="1598" spans="2:6" x14ac:dyDescent="0.2">
      <c r="B1598">
        <f>('Cleaned Data'!B1592-'Descriptive Analysis'!$Q$35)^2</f>
        <v>1827164.4209828251</v>
      </c>
      <c r="D1598">
        <f>(('Cleaned Data'!B1592-'Descriptive Analysis'!$Q$35)/'Descriptive Analysis'!$F$45)^3</f>
        <v>-6.4761903106833616E-4</v>
      </c>
      <c r="F1598">
        <f>(('Cleaned Data'!B1592-'Descriptive Analysis'!$Q$35)/'Descriptive Analysis'!$F$45)^4</f>
        <v>5.6030711418958754E-5</v>
      </c>
    </row>
    <row r="1599" spans="2:6" x14ac:dyDescent="0.2">
      <c r="B1599">
        <f>('Cleaned Data'!B1593-'Descriptive Analysis'!$Q$35)^2</f>
        <v>2022728.1017551357</v>
      </c>
      <c r="D1599">
        <f>(('Cleaned Data'!B1593-'Descriptive Analysis'!$Q$35)/'Descriptive Analysis'!$F$45)^3</f>
        <v>-7.5432659518126141E-4</v>
      </c>
      <c r="F1599">
        <f>(('Cleaned Data'!B1593-'Descriptive Analysis'!$Q$35)/'Descriptive Analysis'!$F$45)^4</f>
        <v>6.8666655199437764E-5</v>
      </c>
    </row>
    <row r="1600" spans="2:6" x14ac:dyDescent="0.2">
      <c r="B1600">
        <f>('Cleaned Data'!B1594-'Descriptive Analysis'!$Q$35)^2</f>
        <v>2249179.4529587394</v>
      </c>
      <c r="D1600">
        <f>(('Cleaned Data'!B1594-'Descriptive Analysis'!$Q$35)/'Descriptive Analysis'!$F$45)^3</f>
        <v>-8.8448265107386064E-4</v>
      </c>
      <c r="F1600">
        <f>(('Cleaned Data'!B1594-'Descriptive Analysis'!$Q$35)/'Descriptive Analysis'!$F$45)^4</f>
        <v>8.4902228885239735E-5</v>
      </c>
    </row>
    <row r="1601" spans="2:6" x14ac:dyDescent="0.2">
      <c r="B1601">
        <f>('Cleaned Data'!B1595-'Descriptive Analysis'!$Q$35)^2</f>
        <v>2233310.4424893339</v>
      </c>
      <c r="D1601">
        <f>(('Cleaned Data'!B1595-'Descriptive Analysis'!$Q$35)/'Descriptive Analysis'!$F$45)^3</f>
        <v>-8.7513852480915015E-4</v>
      </c>
      <c r="F1601">
        <f>(('Cleaned Data'!B1595-'Descriptive Analysis'!$Q$35)/'Descriptive Analysis'!$F$45)^4</f>
        <v>8.3708405607536292E-5</v>
      </c>
    </row>
    <row r="1602" spans="2:6" x14ac:dyDescent="0.2">
      <c r="B1602">
        <f>('Cleaned Data'!B1596-'Descriptive Analysis'!$Q$35)^2</f>
        <v>1540146.6728765187</v>
      </c>
      <c r="D1602">
        <f>(('Cleaned Data'!B1596-'Descriptive Analysis'!$Q$35)/'Descriptive Analysis'!$F$45)^3</f>
        <v>-5.0118294136332927E-4</v>
      </c>
      <c r="F1602">
        <f>(('Cleaned Data'!B1596-'Descriptive Analysis'!$Q$35)/'Descriptive Analysis'!$F$45)^4</f>
        <v>3.9810262460473155E-5</v>
      </c>
    </row>
    <row r="1603" spans="2:6" x14ac:dyDescent="0.2">
      <c r="B1603">
        <f>('Cleaned Data'!B1597-'Descriptive Analysis'!$Q$35)^2</f>
        <v>2088390.4835946511</v>
      </c>
      <c r="D1603">
        <f>(('Cleaned Data'!B1597-'Descriptive Analysis'!$Q$35)/'Descriptive Analysis'!$F$45)^3</f>
        <v>-7.9135384333969198E-4</v>
      </c>
      <c r="F1603">
        <f>(('Cleaned Data'!B1597-'Descriptive Analysis'!$Q$35)/'Descriptive Analysis'!$F$45)^4</f>
        <v>7.319716958040374E-5</v>
      </c>
    </row>
    <row r="1604" spans="2:6" x14ac:dyDescent="0.2">
      <c r="B1604">
        <f>('Cleaned Data'!B1598-'Descriptive Analysis'!$Q$35)^2</f>
        <v>1260514.7025876602</v>
      </c>
      <c r="D1604">
        <f>(('Cleaned Data'!B1598-'Descriptive Analysis'!$Q$35)/'Descriptive Analysis'!$F$45)^3</f>
        <v>-3.7108639396653574E-4</v>
      </c>
      <c r="F1604">
        <f>(('Cleaned Data'!B1598-'Descriptive Analysis'!$Q$35)/'Descriptive Analysis'!$F$45)^4</f>
        <v>2.6666542376711352E-5</v>
      </c>
    </row>
    <row r="1605" spans="2:6" x14ac:dyDescent="0.2">
      <c r="B1605">
        <f>('Cleaned Data'!B1599-'Descriptive Analysis'!$Q$35)^2</f>
        <v>2021306.1252957575</v>
      </c>
      <c r="D1605">
        <f>(('Cleaned Data'!B1599-'Descriptive Analysis'!$Q$35)/'Descriptive Analysis'!$F$45)^3</f>
        <v>-7.5353129838186706E-4</v>
      </c>
      <c r="F1605">
        <f>(('Cleaned Data'!B1599-'Descriptive Analysis'!$Q$35)/'Descriptive Analysis'!$F$45)^4</f>
        <v>6.8570143912631827E-5</v>
      </c>
    </row>
    <row r="1606" spans="2:6" x14ac:dyDescent="0.2">
      <c r="B1606">
        <f>('Cleaned Data'!B1600-'Descriptive Analysis'!$Q$35)^2</f>
        <v>3976141.5206999229</v>
      </c>
      <c r="D1606">
        <f>(('Cleaned Data'!B1600-'Descriptive Analysis'!$Q$35)/'Descriptive Analysis'!$F$45)^3</f>
        <v>-2.078958921065065E-3</v>
      </c>
      <c r="F1606">
        <f>(('Cleaned Data'!B1600-'Descriptive Analysis'!$Q$35)/'Descriptive Analysis'!$F$45)^4</f>
        <v>2.6533500186144351E-4</v>
      </c>
    </row>
    <row r="1607" spans="2:6" x14ac:dyDescent="0.2">
      <c r="B1607">
        <f>('Cleaned Data'!B1601-'Descriptive Analysis'!$Q$35)^2</f>
        <v>10430487.067115055</v>
      </c>
      <c r="D1607">
        <f>(('Cleaned Data'!B1601-'Descriptive Analysis'!$Q$35)/'Descriptive Analysis'!$F$45)^3</f>
        <v>-8.8330368245834092E-3</v>
      </c>
      <c r="F1607">
        <f>(('Cleaned Data'!B1601-'Descriptive Analysis'!$Q$35)/'Descriptive Analysis'!$F$45)^4</f>
        <v>1.8259128905743496E-3</v>
      </c>
    </row>
    <row r="1608" spans="2:6" x14ac:dyDescent="0.2">
      <c r="B1608">
        <f>('Cleaned Data'!B1602-'Descriptive Analysis'!$Q$35)^2</f>
        <v>10082698.123626594</v>
      </c>
      <c r="D1608">
        <f>(('Cleaned Data'!B1602-'Descriptive Analysis'!$Q$35)/'Descriptive Analysis'!$F$45)^3</f>
        <v>-8.3949536853066033E-3</v>
      </c>
      <c r="F1608">
        <f>(('Cleaned Data'!B1602-'Descriptive Analysis'!$Q$35)/'Descriptive Analysis'!$F$45)^4</f>
        <v>1.7061782681815083E-3</v>
      </c>
    </row>
    <row r="1609" spans="2:6" x14ac:dyDescent="0.2">
      <c r="B1609">
        <f>('Cleaned Data'!B1603-'Descriptive Analysis'!$Q$35)^2</f>
        <v>6869255.5054681702</v>
      </c>
      <c r="D1609">
        <f>(('Cleaned Data'!B1603-'Descriptive Analysis'!$Q$35)/'Descriptive Analysis'!$F$45)^3</f>
        <v>-4.7208224108077207E-3</v>
      </c>
      <c r="F1609">
        <f>(('Cleaned Data'!B1603-'Descriptive Analysis'!$Q$35)/'Descriptive Analysis'!$F$45)^4</f>
        <v>7.9193624089338415E-4</v>
      </c>
    </row>
    <row r="1610" spans="2:6" x14ac:dyDescent="0.2">
      <c r="B1610">
        <f>('Cleaned Data'!B1604-'Descriptive Analysis'!$Q$35)^2</f>
        <v>5973754.1494320724</v>
      </c>
      <c r="D1610">
        <f>(('Cleaned Data'!B1604-'Descriptive Analysis'!$Q$35)/'Descriptive Analysis'!$F$45)^3</f>
        <v>-3.8284605419829105E-3</v>
      </c>
      <c r="F1610">
        <f>(('Cleaned Data'!B1604-'Descriptive Analysis'!$Q$35)/'Descriptive Analysis'!$F$45)^4</f>
        <v>5.9891551982850391E-4</v>
      </c>
    </row>
    <row r="1611" spans="2:6" x14ac:dyDescent="0.2">
      <c r="B1611">
        <f>('Cleaned Data'!B1605-'Descriptive Analysis'!$Q$35)^2</f>
        <v>5899683.7450669836</v>
      </c>
      <c r="D1611">
        <f>(('Cleaned Data'!B1605-'Descriptive Analysis'!$Q$35)/'Descriptive Analysis'!$F$45)^3</f>
        <v>-3.7574763451719111E-3</v>
      </c>
      <c r="F1611">
        <f>(('Cleaned Data'!B1605-'Descriptive Analysis'!$Q$35)/'Descriptive Analysis'!$F$45)^4</f>
        <v>5.8415532543199206E-4</v>
      </c>
    </row>
    <row r="1612" spans="2:6" x14ac:dyDescent="0.2">
      <c r="B1612">
        <f>('Cleaned Data'!B1606-'Descriptive Analysis'!$Q$35)^2</f>
        <v>7263167.6167480005</v>
      </c>
      <c r="D1612">
        <f>(('Cleaned Data'!B1606-'Descriptive Analysis'!$Q$35)/'Descriptive Analysis'!$F$45)^3</f>
        <v>-5.1326571786817609E-3</v>
      </c>
      <c r="F1612">
        <f>(('Cleaned Data'!B1606-'Descriptive Analysis'!$Q$35)/'Descriptive Analysis'!$F$45)^4</f>
        <v>8.8536634706339989E-4</v>
      </c>
    </row>
    <row r="1613" spans="2:6" x14ac:dyDescent="0.2">
      <c r="B1613">
        <f>('Cleaned Data'!B1607-'Descriptive Analysis'!$Q$35)^2</f>
        <v>7310677.5224330556</v>
      </c>
      <c r="D1613">
        <f>(('Cleaned Data'!B1607-'Descriptive Analysis'!$Q$35)/'Descriptive Analysis'!$F$45)^3</f>
        <v>-5.1831001278683647E-3</v>
      </c>
      <c r="F1613">
        <f>(('Cleaned Data'!B1607-'Descriptive Analysis'!$Q$35)/'Descriptive Analysis'!$F$45)^4</f>
        <v>8.9698696427350101E-4</v>
      </c>
    </row>
    <row r="1614" spans="2:6" x14ac:dyDescent="0.2">
      <c r="B1614">
        <f>('Cleaned Data'!B1608-'Descriptive Analysis'!$Q$35)^2</f>
        <v>6651377.4781722836</v>
      </c>
      <c r="D1614">
        <f>(('Cleaned Data'!B1608-'Descriptive Analysis'!$Q$35)/'Descriptive Analysis'!$F$45)^3</f>
        <v>-4.498011391185012E-3</v>
      </c>
      <c r="F1614">
        <f>(('Cleaned Data'!B1608-'Descriptive Analysis'!$Q$35)/'Descriptive Analysis'!$F$45)^4</f>
        <v>7.4249591380341773E-4</v>
      </c>
    </row>
    <row r="1615" spans="2:6" x14ac:dyDescent="0.2">
      <c r="B1615">
        <f>('Cleaned Data'!B1609-'Descriptive Analysis'!$Q$35)^2</f>
        <v>7032713.9459496122</v>
      </c>
      <c r="D1615">
        <f>(('Cleaned Data'!B1609-'Descriptive Analysis'!$Q$35)/'Descriptive Analysis'!$F$45)^3</f>
        <v>-4.8903234765095534E-3</v>
      </c>
      <c r="F1615">
        <f>(('Cleaned Data'!B1609-'Descriptive Analysis'!$Q$35)/'Descriptive Analysis'!$F$45)^4</f>
        <v>8.3007394612625554E-4</v>
      </c>
    </row>
    <row r="1616" spans="2:6" x14ac:dyDescent="0.2">
      <c r="B1616">
        <f>('Cleaned Data'!B1610-'Descriptive Analysis'!$Q$35)^2</f>
        <v>6175853.5191010805</v>
      </c>
      <c r="D1616">
        <f>(('Cleaned Data'!B1610-'Descriptive Analysis'!$Q$35)/'Descriptive Analysis'!$F$45)^3</f>
        <v>-4.0243768091745499E-3</v>
      </c>
      <c r="F1616">
        <f>(('Cleaned Data'!B1610-'Descriptive Analysis'!$Q$35)/'Descriptive Analysis'!$F$45)^4</f>
        <v>6.4012509048671877E-4</v>
      </c>
    </row>
    <row r="1617" spans="2:6" x14ac:dyDescent="0.2">
      <c r="B1617">
        <f>('Cleaned Data'!B1611-'Descriptive Analysis'!$Q$35)^2</f>
        <v>5285522.6609205576</v>
      </c>
      <c r="D1617">
        <f>(('Cleaned Data'!B1611-'Descriptive Analysis'!$Q$35)/'Descriptive Analysis'!$F$45)^3</f>
        <v>-3.1862882815139482E-3</v>
      </c>
      <c r="F1617">
        <f>(('Cleaned Data'!B1611-'Descriptive Analysis'!$Q$35)/'Descriptive Analysis'!$F$45)^4</f>
        <v>4.6886385617642584E-4</v>
      </c>
    </row>
    <row r="1618" spans="2:6" x14ac:dyDescent="0.2">
      <c r="B1618">
        <f>('Cleaned Data'!B1612-'Descriptive Analysis'!$Q$35)^2</f>
        <v>5620818.100487248</v>
      </c>
      <c r="D1618">
        <f>(('Cleaned Data'!B1612-'Descriptive Analysis'!$Q$35)/'Descriptive Analysis'!$F$45)^3</f>
        <v>-3.4942377724265614E-3</v>
      </c>
      <c r="F1618">
        <f>(('Cleaned Data'!B1612-'Descriptive Analysis'!$Q$35)/'Descriptive Analysis'!$F$45)^4</f>
        <v>5.3023688916022202E-4</v>
      </c>
    </row>
    <row r="1619" spans="2:6" x14ac:dyDescent="0.2">
      <c r="B1619">
        <f>('Cleaned Data'!B1613-'Descriptive Analysis'!$Q$35)^2</f>
        <v>5512758.6586477337</v>
      </c>
      <c r="D1619">
        <f>(('Cleaned Data'!B1613-'Descriptive Analysis'!$Q$35)/'Descriptive Analysis'!$F$45)^3</f>
        <v>-3.3939592819085488E-3</v>
      </c>
      <c r="F1619">
        <f>(('Cleaned Data'!B1613-'Descriptive Analysis'!$Q$35)/'Descriptive Analysis'!$F$45)^4</f>
        <v>5.100454021268316E-4</v>
      </c>
    </row>
    <row r="1620" spans="2:6" x14ac:dyDescent="0.2">
      <c r="B1620">
        <f>('Cleaned Data'!B1614-'Descriptive Analysis'!$Q$35)^2</f>
        <v>5685966.4354742114</v>
      </c>
      <c r="D1620">
        <f>(('Cleaned Data'!B1614-'Descriptive Analysis'!$Q$35)/'Descriptive Analysis'!$F$45)^3</f>
        <v>-3.5551636364690585E-3</v>
      </c>
      <c r="F1620">
        <f>(('Cleaned Data'!B1614-'Descriptive Analysis'!$Q$35)/'Descriptive Analysis'!$F$45)^4</f>
        <v>5.4259958868577509E-4</v>
      </c>
    </row>
    <row r="1621" spans="2:6" x14ac:dyDescent="0.2">
      <c r="B1621">
        <f>('Cleaned Data'!B1615-'Descriptive Analysis'!$Q$35)^2</f>
        <v>4368210.6009005159</v>
      </c>
      <c r="D1621">
        <f>(('Cleaned Data'!B1615-'Descriptive Analysis'!$Q$35)/'Descriptive Analysis'!$F$45)^3</f>
        <v>-2.3939138112511905E-3</v>
      </c>
      <c r="F1621">
        <f>(('Cleaned Data'!B1615-'Descriptive Analysis'!$Q$35)/'Descriptive Analysis'!$F$45)^4</f>
        <v>3.2024179675720305E-4</v>
      </c>
    </row>
    <row r="1622" spans="2:6" x14ac:dyDescent="0.2">
      <c r="B1622">
        <f>('Cleaned Data'!B1616-'Descriptive Analysis'!$Q$35)^2</f>
        <v>4349837.7280579824</v>
      </c>
      <c r="D1622">
        <f>(('Cleaned Data'!B1616-'Descriptive Analysis'!$Q$35)/'Descriptive Analysis'!$F$45)^3</f>
        <v>-2.3788263543016242E-3</v>
      </c>
      <c r="F1622">
        <f>(('Cleaned Data'!B1616-'Descriptive Analysis'!$Q$35)/'Descriptive Analysis'!$F$45)^4</f>
        <v>3.1755356183657129E-4</v>
      </c>
    </row>
    <row r="1623" spans="2:6" x14ac:dyDescent="0.2">
      <c r="B1623">
        <f>('Cleaned Data'!B1617-'Descriptive Analysis'!$Q$35)^2</f>
        <v>6098067.038276609</v>
      </c>
      <c r="D1623">
        <f>(('Cleaned Data'!B1617-'Descriptive Analysis'!$Q$35)/'Descriptive Analysis'!$F$45)^3</f>
        <v>-3.9485846167778473E-3</v>
      </c>
      <c r="F1623">
        <f>(('Cleaned Data'!B1617-'Descriptive Analysis'!$Q$35)/'Descriptive Analysis'!$F$45)^4</f>
        <v>6.241015563983631E-4</v>
      </c>
    </row>
    <row r="1624" spans="2:6" x14ac:dyDescent="0.2">
      <c r="B1624">
        <f>('Cleaned Data'!B1618-'Descriptive Analysis'!$Q$35)^2</f>
        <v>6020773.5374521334</v>
      </c>
      <c r="D1624">
        <f>(('Cleaned Data'!B1618-'Descriptive Analysis'!$Q$35)/'Descriptive Analysis'!$F$45)^3</f>
        <v>-3.8737500589391886E-3</v>
      </c>
      <c r="F1624">
        <f>(('Cleaned Data'!B1618-'Descriptive Analysis'!$Q$35)/'Descriptive Analysis'!$F$45)^4</f>
        <v>6.0838074609712934E-4</v>
      </c>
    </row>
    <row r="1625" spans="2:6" x14ac:dyDescent="0.2">
      <c r="B1625">
        <f>('Cleaned Data'!B1619-'Descriptive Analysis'!$Q$35)^2</f>
        <v>7675262.7668222198</v>
      </c>
      <c r="D1625">
        <f>(('Cleaned Data'!B1619-'Descriptive Analysis'!$Q$35)/'Descriptive Analysis'!$F$45)^3</f>
        <v>-5.5756183235828663E-3</v>
      </c>
      <c r="F1625">
        <f>(('Cleaned Data'!B1619-'Descriptive Analysis'!$Q$35)/'Descriptive Analysis'!$F$45)^4</f>
        <v>9.8868371831418349E-4</v>
      </c>
    </row>
    <row r="1626" spans="2:6" x14ac:dyDescent="0.2">
      <c r="B1626">
        <f>('Cleaned Data'!B1620-'Descriptive Analysis'!$Q$35)^2</f>
        <v>6375758.6205594502</v>
      </c>
      <c r="D1626">
        <f>(('Cleaned Data'!B1620-'Descriptive Analysis'!$Q$35)/'Descriptive Analysis'!$F$45)^3</f>
        <v>-4.221346072649664E-3</v>
      </c>
      <c r="F1626">
        <f>(('Cleaned Data'!B1620-'Descriptive Analysis'!$Q$35)/'Descriptive Analysis'!$F$45)^4</f>
        <v>6.8223596539550226E-4</v>
      </c>
    </row>
    <row r="1627" spans="2:6" x14ac:dyDescent="0.2">
      <c r="B1627">
        <f>('Cleaned Data'!B1621-'Descriptive Analysis'!$Q$35)^2</f>
        <v>6271150.1598493205</v>
      </c>
      <c r="D1627">
        <f>(('Cleaned Data'!B1621-'Descriptive Analysis'!$Q$35)/'Descriptive Analysis'!$F$45)^3</f>
        <v>-4.1178825679762067E-3</v>
      </c>
      <c r="F1627">
        <f>(('Cleaned Data'!B1621-'Descriptive Analysis'!$Q$35)/'Descriptive Analysis'!$F$45)^4</f>
        <v>6.6003243290049416E-4</v>
      </c>
    </row>
    <row r="1628" spans="2:6" x14ac:dyDescent="0.2">
      <c r="B1628">
        <f>('Cleaned Data'!B1622-'Descriptive Analysis'!$Q$35)^2</f>
        <v>5882693.5098513374</v>
      </c>
      <c r="D1628">
        <f>(('Cleaned Data'!B1622-'Descriptive Analysis'!$Q$35)/'Descriptive Analysis'!$F$45)^3</f>
        <v>-3.7412565548889062E-3</v>
      </c>
      <c r="F1628">
        <f>(('Cleaned Data'!B1622-'Descriptive Analysis'!$Q$35)/'Descriptive Analysis'!$F$45)^4</f>
        <v>5.8079560459957673E-4</v>
      </c>
    </row>
    <row r="1629" spans="2:6" x14ac:dyDescent="0.2">
      <c r="B1629">
        <f>('Cleaned Data'!B1623-'Descriptive Analysis'!$Q$35)^2</f>
        <v>5235980.3293979857</v>
      </c>
      <c r="D1629">
        <f>(('Cleaned Data'!B1623-'Descriptive Analysis'!$Q$35)/'Descriptive Analysis'!$F$45)^3</f>
        <v>-3.1415947831444132E-3</v>
      </c>
      <c r="F1629">
        <f>(('Cleaned Data'!B1623-'Descriptive Analysis'!$Q$35)/'Descriptive Analysis'!$F$45)^4</f>
        <v>4.6011552730421872E-4</v>
      </c>
    </row>
    <row r="1630" spans="2:6" x14ac:dyDescent="0.2">
      <c r="B1630">
        <f>('Cleaned Data'!B1624-'Descriptive Analysis'!$Q$35)^2</f>
        <v>5520744.4986096136</v>
      </c>
      <c r="D1630">
        <f>(('Cleaned Data'!B1624-'Descriptive Analysis'!$Q$35)/'Descriptive Analysis'!$F$45)^3</f>
        <v>-3.4013367395349927E-3</v>
      </c>
      <c r="F1630">
        <f>(('Cleaned Data'!B1624-'Descriptive Analysis'!$Q$35)/'Descriptive Analysis'!$F$45)^4</f>
        <v>5.1152418667170518E-4</v>
      </c>
    </row>
    <row r="1631" spans="2:6" x14ac:dyDescent="0.2">
      <c r="B1631">
        <f>('Cleaned Data'!B1625-'Descriptive Analysis'!$Q$35)^2</f>
        <v>5607549.3123147339</v>
      </c>
      <c r="D1631">
        <f>(('Cleaned Data'!B1625-'Descriptive Analysis'!$Q$35)/'Descriptive Analysis'!$F$45)^3</f>
        <v>-3.4818720651371249E-3</v>
      </c>
      <c r="F1631">
        <f>(('Cleaned Data'!B1625-'Descriptive Analysis'!$Q$35)/'Descriptive Analysis'!$F$45)^4</f>
        <v>5.2773643583128502E-4</v>
      </c>
    </row>
    <row r="1632" spans="2:6" x14ac:dyDescent="0.2">
      <c r="B1632">
        <f>('Cleaned Data'!B1626-'Descriptive Analysis'!$Q$35)^2</f>
        <v>6776787.9988061823</v>
      </c>
      <c r="D1632">
        <f>(('Cleaned Data'!B1626-'Descriptive Analysis'!$Q$35)/'Descriptive Analysis'!$F$45)^3</f>
        <v>-4.6258229564305788E-3</v>
      </c>
      <c r="F1632">
        <f>(('Cleaned Data'!B1626-'Descriptive Analysis'!$Q$35)/'Descriptive Analysis'!$F$45)^4</f>
        <v>7.7075912684131413E-4</v>
      </c>
    </row>
    <row r="1633" spans="2:6" x14ac:dyDescent="0.2">
      <c r="B1633">
        <f>('Cleaned Data'!B1627-'Descriptive Analysis'!$Q$35)^2</f>
        <v>5972287.7635564497</v>
      </c>
      <c r="D1633">
        <f>(('Cleaned Data'!B1627-'Descriptive Analysis'!$Q$35)/'Descriptive Analysis'!$F$45)^3</f>
        <v>-3.8270509620628632E-3</v>
      </c>
      <c r="F1633">
        <f>(('Cleaned Data'!B1627-'Descriptive Analysis'!$Q$35)/'Descriptive Analysis'!$F$45)^4</f>
        <v>5.9862152263831492E-4</v>
      </c>
    </row>
    <row r="1634" spans="2:6" x14ac:dyDescent="0.2">
      <c r="B1634">
        <f>('Cleaned Data'!B1628-'Descriptive Analysis'!$Q$35)^2</f>
        <v>6088193.3324390966</v>
      </c>
      <c r="D1634">
        <f>(('Cleaned Data'!B1628-'Descriptive Analysis'!$Q$35)/'Descriptive Analysis'!$F$45)^3</f>
        <v>-3.9389984535906997E-3</v>
      </c>
      <c r="F1634">
        <f>(('Cleaned Data'!B1628-'Descriptive Analysis'!$Q$35)/'Descriptive Analysis'!$F$45)^4</f>
        <v>6.2208216029386177E-4</v>
      </c>
    </row>
    <row r="1635" spans="2:6" x14ac:dyDescent="0.2">
      <c r="B1635">
        <f>('Cleaned Data'!B1629-'Descriptive Analysis'!$Q$35)^2</f>
        <v>6700469.2309004674</v>
      </c>
      <c r="D1635">
        <f>(('Cleaned Data'!B1629-'Descriptive Analysis'!$Q$35)/'Descriptive Analysis'!$F$45)^3</f>
        <v>-4.5479008026915579E-3</v>
      </c>
      <c r="F1635">
        <f>(('Cleaned Data'!B1629-'Descriptive Analysis'!$Q$35)/'Descriptive Analysis'!$F$45)^4</f>
        <v>7.5349662472740618E-4</v>
      </c>
    </row>
    <row r="1636" spans="2:6" x14ac:dyDescent="0.2">
      <c r="B1636">
        <f>('Cleaned Data'!B1630-'Descriptive Analysis'!$Q$35)^2</f>
        <v>4928073.4850469427</v>
      </c>
      <c r="D1636">
        <f>(('Cleaned Data'!B1630-'Descriptive Analysis'!$Q$35)/'Descriptive Analysis'!$F$45)^3</f>
        <v>-2.868592908128144E-3</v>
      </c>
      <c r="F1636">
        <f>(('Cleaned Data'!B1630-'Descriptive Analysis'!$Q$35)/'Descriptive Analysis'!$F$45)^4</f>
        <v>4.075916019575821E-4</v>
      </c>
    </row>
    <row r="1637" spans="2:6" x14ac:dyDescent="0.2">
      <c r="B1637">
        <f>('Cleaned Data'!B1631-'Descriptive Analysis'!$Q$35)^2</f>
        <v>4572867.7221683133</v>
      </c>
      <c r="D1637">
        <f>(('Cleaned Data'!B1631-'Descriptive Analysis'!$Q$35)/'Descriptive Analysis'!$F$45)^3</f>
        <v>-2.5641068323753948E-3</v>
      </c>
      <c r="F1637">
        <f>(('Cleaned Data'!B1631-'Descriptive Analysis'!$Q$35)/'Descriptive Analysis'!$F$45)^4</f>
        <v>3.5095234977824741E-4</v>
      </c>
    </row>
    <row r="1638" spans="2:6" x14ac:dyDescent="0.2">
      <c r="B1638">
        <f>('Cleaned Data'!B1632-'Descriptive Analysis'!$Q$35)^2</f>
        <v>902740.28881034313</v>
      </c>
      <c r="D1638">
        <f>(('Cleaned Data'!B1632-'Descriptive Analysis'!$Q$35)/'Descriptive Analysis'!$F$45)^3</f>
        <v>-2.2490411177799279E-4</v>
      </c>
      <c r="F1638">
        <f>(('Cleaned Data'!B1632-'Descriptive Analysis'!$Q$35)/'Descriptive Analysis'!$F$45)^4</f>
        <v>1.3677178888616295E-5</v>
      </c>
    </row>
    <row r="1639" spans="2:6" x14ac:dyDescent="0.2">
      <c r="B1639">
        <f>('Cleaned Data'!B1633-'Descriptive Analysis'!$Q$35)^2</f>
        <v>385301.33737205865</v>
      </c>
      <c r="D1639">
        <f>(('Cleaned Data'!B1633-'Descriptive Analysis'!$Q$35)/'Descriptive Analysis'!$F$45)^3</f>
        <v>-6.2712473752751335E-5</v>
      </c>
      <c r="F1639">
        <f>(('Cleaned Data'!B1633-'Descriptive Analysis'!$Q$35)/'Descriptive Analysis'!$F$45)^4</f>
        <v>2.4915632109267342E-6</v>
      </c>
    </row>
    <row r="1640" spans="2:6" x14ac:dyDescent="0.2">
      <c r="B1640">
        <f>('Cleaned Data'!B1634-'Descriptive Analysis'!$Q$35)^2</f>
        <v>434711.3800360476</v>
      </c>
      <c r="D1640">
        <f>(('Cleaned Data'!B1634-'Descriptive Analysis'!$Q$35)/'Descriptive Analysis'!$F$45)^3</f>
        <v>-7.5154444969825464E-5</v>
      </c>
      <c r="F1640">
        <f>(('Cleaned Data'!B1634-'Descriptive Analysis'!$Q$35)/'Descriptive Analysis'!$F$45)^4</f>
        <v>3.1715597362229678E-6</v>
      </c>
    </row>
    <row r="1641" spans="2:6" x14ac:dyDescent="0.2">
      <c r="B1641">
        <f>('Cleaned Data'!B1635-'Descriptive Analysis'!$Q$35)^2</f>
        <v>230041.54053556151</v>
      </c>
      <c r="D1641">
        <f>(('Cleaned Data'!B1635-'Descriptive Analysis'!$Q$35)/'Descriptive Analysis'!$F$45)^3</f>
        <v>-2.893094092957023E-5</v>
      </c>
      <c r="F1641">
        <f>(('Cleaned Data'!B1635-'Descriptive Analysis'!$Q$35)/'Descriptive Analysis'!$F$45)^4</f>
        <v>8.8814405157556751E-7</v>
      </c>
    </row>
    <row r="1642" spans="2:6" x14ac:dyDescent="0.2">
      <c r="B1642">
        <f>('Cleaned Data'!B1636-'Descriptive Analysis'!$Q$35)^2</f>
        <v>161464.50345633147</v>
      </c>
      <c r="D1642">
        <f>(('Cleaned Data'!B1636-'Descriptive Analysis'!$Q$35)/'Descriptive Analysis'!$F$45)^3</f>
        <v>-1.7012523951475348E-5</v>
      </c>
      <c r="F1642">
        <f>(('Cleaned Data'!B1636-'Descriptive Analysis'!$Q$35)/'Descriptive Analysis'!$F$45)^4</f>
        <v>4.3754729120101062E-7</v>
      </c>
    </row>
    <row r="1643" spans="2:6" x14ac:dyDescent="0.2">
      <c r="B1643">
        <f>('Cleaned Data'!B1637-'Descriptive Analysis'!$Q$35)^2</f>
        <v>237779.56388561093</v>
      </c>
      <c r="D1643">
        <f>(('Cleaned Data'!B1637-'Descriptive Analysis'!$Q$35)/'Descriptive Analysis'!$F$45)^3</f>
        <v>-3.0402895507526509E-5</v>
      </c>
      <c r="F1643">
        <f>(('Cleaned Data'!B1637-'Descriptive Analysis'!$Q$35)/'Descriptive Analysis'!$F$45)^4</f>
        <v>9.4889886934878631E-7</v>
      </c>
    </row>
    <row r="1644" spans="2:6" x14ac:dyDescent="0.2">
      <c r="B1644">
        <f>('Cleaned Data'!B1638-'Descriptive Analysis'!$Q$35)^2</f>
        <v>208507.7234041694</v>
      </c>
      <c r="D1644">
        <f>(('Cleaned Data'!B1638-'Descriptive Analysis'!$Q$35)/'Descriptive Analysis'!$F$45)^3</f>
        <v>-2.4965276321391192E-5</v>
      </c>
      <c r="F1644">
        <f>(('Cleaned Data'!B1638-'Descriptive Analysis'!$Q$35)/'Descriptive Analysis'!$F$45)^4</f>
        <v>7.2965097933968586E-7</v>
      </c>
    </row>
    <row r="1645" spans="2:6" x14ac:dyDescent="0.2">
      <c r="B1645">
        <f>('Cleaned Data'!B1639-'Descriptive Analysis'!$Q$35)^2</f>
        <v>157471.23886255056</v>
      </c>
      <c r="D1645">
        <f>(('Cleaned Data'!B1639-'Descriptive Analysis'!$Q$35)/'Descriptive Analysis'!$F$45)^3</f>
        <v>-1.6385323639629934E-5</v>
      </c>
      <c r="F1645">
        <f>(('Cleaned Data'!B1639-'Descriptive Analysis'!$Q$35)/'Descriptive Analysis'!$F$45)^4</f>
        <v>4.1617248643876584E-7</v>
      </c>
    </row>
    <row r="1646" spans="2:6" x14ac:dyDescent="0.2">
      <c r="B1646">
        <f>('Cleaned Data'!B1640-'Descriptive Analysis'!$Q$35)^2</f>
        <v>116162.67541220454</v>
      </c>
      <c r="D1646">
        <f>(('Cleaned Data'!B1640-'Descriptive Analysis'!$Q$35)/'Descriptive Analysis'!$F$45)^3</f>
        <v>-1.0381331673631484E-5</v>
      </c>
      <c r="F1646">
        <f>(('Cleaned Data'!B1640-'Descriptive Analysis'!$Q$35)/'Descriptive Analysis'!$F$45)^4</f>
        <v>2.26466562859841E-7</v>
      </c>
    </row>
    <row r="1647" spans="2:6" x14ac:dyDescent="0.2">
      <c r="B1647">
        <f>('Cleaned Data'!B1641-'Descriptive Analysis'!$Q$35)^2</f>
        <v>99241.67010829557</v>
      </c>
      <c r="D1647">
        <f>(('Cleaned Data'!B1641-'Descriptive Analysis'!$Q$35)/'Descriptive Analysis'!$F$45)^3</f>
        <v>-8.1977421504787431E-6</v>
      </c>
      <c r="F1647">
        <f>(('Cleaned Data'!B1641-'Descriptive Analysis'!$Q$35)/'Descriptive Analysis'!$F$45)^4</f>
        <v>1.6529472921314858E-7</v>
      </c>
    </row>
    <row r="1648" spans="2:6" x14ac:dyDescent="0.2">
      <c r="B1648">
        <f>('Cleaned Data'!B1642-'Descriptive Analysis'!$Q$35)^2</f>
        <v>96240.456098265233</v>
      </c>
      <c r="D1648">
        <f>(('Cleaned Data'!B1642-'Descriptive Analysis'!$Q$35)/'Descriptive Analysis'!$F$45)^3</f>
        <v>-7.8287002777584784E-6</v>
      </c>
      <c r="F1648">
        <f>(('Cleaned Data'!B1642-'Descriptive Analysis'!$Q$35)/'Descriptive Analysis'!$F$45)^4</f>
        <v>1.5544838767431563E-7</v>
      </c>
    </row>
    <row r="1649" spans="2:6" x14ac:dyDescent="0.2">
      <c r="B1649">
        <f>('Cleaned Data'!B1643-'Descriptive Analysis'!$Q$35)^2</f>
        <v>56276.393029064209</v>
      </c>
      <c r="D1649">
        <f>(('Cleaned Data'!B1643-'Descriptive Analysis'!$Q$35)/'Descriptive Analysis'!$F$45)^3</f>
        <v>-3.5006004048402281E-6</v>
      </c>
      <c r="F1649">
        <f>(('Cleaned Data'!B1643-'Descriptive Analysis'!$Q$35)/'Descriptive Analysis'!$F$45)^4</f>
        <v>5.3152461906761373E-8</v>
      </c>
    </row>
    <row r="1650" spans="2:6" x14ac:dyDescent="0.2">
      <c r="B1650">
        <f>('Cleaned Data'!B1644-'Descriptive Analysis'!$Q$35)^2</f>
        <v>239929.96030687523</v>
      </c>
      <c r="D1650">
        <f>(('Cleaned Data'!B1644-'Descriptive Analysis'!$Q$35)/'Descriptive Analysis'!$F$45)^3</f>
        <v>-3.0816256537582238E-5</v>
      </c>
      <c r="F1650">
        <f>(('Cleaned Data'!B1644-'Descriptive Analysis'!$Q$35)/'Descriptive Analysis'!$F$45)^4</f>
        <v>9.661395062490892E-7</v>
      </c>
    </row>
    <row r="1651" spans="2:6" x14ac:dyDescent="0.2">
      <c r="B1651">
        <f>('Cleaned Data'!B1645-'Descriptive Analysis'!$Q$35)^2</f>
        <v>299128.55196785345</v>
      </c>
      <c r="D1651">
        <f>(('Cleaned Data'!B1645-'Descriptive Analysis'!$Q$35)/'Descriptive Analysis'!$F$45)^3</f>
        <v>-4.2898288000184683E-5</v>
      </c>
      <c r="F1651">
        <f>(('Cleaned Data'!B1645-'Descriptive Analysis'!$Q$35)/'Descriptive Analysis'!$F$45)^4</f>
        <v>1.501711871712112E-6</v>
      </c>
    </row>
    <row r="1652" spans="2:6" x14ac:dyDescent="0.2">
      <c r="B1652">
        <f>('Cleaned Data'!B1646-'Descriptive Analysis'!$Q$35)^2</f>
        <v>117873.05770909498</v>
      </c>
      <c r="D1652">
        <f>(('Cleaned Data'!B1646-'Descriptive Analysis'!$Q$35)/'Descriptive Analysis'!$F$45)^3</f>
        <v>-1.061145610632956E-5</v>
      </c>
      <c r="F1652">
        <f>(('Cleaned Data'!B1646-'Descriptive Analysis'!$Q$35)/'Descriptive Analysis'!$F$45)^4</f>
        <v>2.3318465941107132E-7</v>
      </c>
    </row>
    <row r="1653" spans="2:6" x14ac:dyDescent="0.2">
      <c r="B1653">
        <f>('Cleaned Data'!B1647-'Descriptive Analysis'!$Q$35)^2</f>
        <v>62263.453929765747</v>
      </c>
      <c r="D1653">
        <f>(('Cleaned Data'!B1647-'Descriptive Analysis'!$Q$35)/'Descriptive Analysis'!$F$45)^3</f>
        <v>-4.073830641709022E-6</v>
      </c>
      <c r="F1653">
        <f>(('Cleaned Data'!B1647-'Descriptive Analysis'!$Q$35)/'Descriptive Analysis'!$F$45)^4</f>
        <v>6.5063480836423832E-8</v>
      </c>
    </row>
    <row r="1654" spans="2:6" x14ac:dyDescent="0.2">
      <c r="B1654">
        <f>('Cleaned Data'!B1648-'Descriptive Analysis'!$Q$35)^2</f>
        <v>36567.558766280003</v>
      </c>
      <c r="D1654">
        <f>(('Cleaned Data'!B1648-'Descriptive Analysis'!$Q$35)/'Descriptive Analysis'!$F$45)^3</f>
        <v>-1.8335683744825745E-6</v>
      </c>
      <c r="F1654">
        <f>(('Cleaned Data'!B1648-'Descriptive Analysis'!$Q$35)/'Descriptive Analysis'!$F$45)^4</f>
        <v>2.2442064840405848E-8</v>
      </c>
    </row>
    <row r="1655" spans="2:6" x14ac:dyDescent="0.2">
      <c r="B1655">
        <f>('Cleaned Data'!B1649-'Descriptive Analysis'!$Q$35)^2</f>
        <v>117667.15183346863</v>
      </c>
      <c r="D1655">
        <f>(('Cleaned Data'!B1649-'Descriptive Analysis'!$Q$35)/'Descriptive Analysis'!$F$45)^3</f>
        <v>-1.0583663410581503E-5</v>
      </c>
      <c r="F1655">
        <f>(('Cleaned Data'!B1649-'Descriptive Analysis'!$Q$35)/'Descriptive Analysis'!$F$45)^4</f>
        <v>2.3237069639287709E-7</v>
      </c>
    </row>
    <row r="1656" spans="2:6" x14ac:dyDescent="0.2">
      <c r="B1656">
        <f>('Cleaned Data'!B1650-'Descriptive Analysis'!$Q$35)^2</f>
        <v>7297.6799618764489</v>
      </c>
      <c r="D1656">
        <f>(('Cleaned Data'!B1650-'Descriptive Analysis'!$Q$35)/'Descriptive Analysis'!$F$45)^3</f>
        <v>-1.634671074848778E-7</v>
      </c>
      <c r="F1656">
        <f>(('Cleaned Data'!B1650-'Descriptive Analysis'!$Q$35)/'Descriptive Analysis'!$F$45)^4</f>
        <v>8.9380031612087679E-10</v>
      </c>
    </row>
    <row r="1657" spans="2:6" x14ac:dyDescent="0.2">
      <c r="B1657">
        <f>('Cleaned Data'!B1651-'Descriptive Analysis'!$Q$35)^2</f>
        <v>7077.2611674932314</v>
      </c>
      <c r="D1657">
        <f>(('Cleaned Data'!B1651-'Descriptive Analysis'!$Q$35)/'Descriptive Analysis'!$F$45)^3</f>
        <v>-1.5611728543952576E-7</v>
      </c>
      <c r="F1657">
        <f>(('Cleaned Data'!B1651-'Descriptive Analysis'!$Q$35)/'Descriptive Analysis'!$F$45)^4</f>
        <v>8.406231028964884E-10</v>
      </c>
    </row>
    <row r="1658" spans="2:6" x14ac:dyDescent="0.2">
      <c r="B1658">
        <f>('Cleaned Data'!B1652-'Descriptive Analysis'!$Q$35)^2</f>
        <v>1602.1174503459124</v>
      </c>
      <c r="D1658">
        <f>(('Cleaned Data'!B1652-'Descriptive Analysis'!$Q$35)/'Descriptive Analysis'!$F$45)^3</f>
        <v>-1.6814915291569564E-8</v>
      </c>
      <c r="F1658">
        <f>(('Cleaned Data'!B1652-'Descriptive Analysis'!$Q$35)/'Descriptive Analysis'!$F$45)^4</f>
        <v>4.3078401376402795E-11</v>
      </c>
    </row>
    <row r="1659" spans="2:6" x14ac:dyDescent="0.2">
      <c r="B1659">
        <f>('Cleaned Data'!B1653-'Descriptive Analysis'!$Q$35)^2</f>
        <v>92128.311542599491</v>
      </c>
      <c r="D1659">
        <f>(('Cleaned Data'!B1653-'Descriptive Analysis'!$Q$35)/'Descriptive Analysis'!$F$45)^3</f>
        <v>-7.33234388953176E-6</v>
      </c>
      <c r="F1659">
        <f>(('Cleaned Data'!B1653-'Descriptive Analysis'!$Q$35)/'Descriptive Analysis'!$F$45)^4</f>
        <v>1.4244824416641563E-7</v>
      </c>
    </row>
    <row r="1660" spans="2:6" x14ac:dyDescent="0.2">
      <c r="B1660">
        <f>('Cleaned Data'!B1654-'Descriptive Analysis'!$Q$35)^2</f>
        <v>851977.84471205343</v>
      </c>
      <c r="D1660">
        <f>(('Cleaned Data'!B1654-'Descriptive Analysis'!$Q$35)/'Descriptive Analysis'!$F$45)^3</f>
        <v>-2.0620329916865964E-4</v>
      </c>
      <c r="F1660">
        <f>(('Cleaned Data'!B1654-'Descriptive Analysis'!$Q$35)/'Descriptive Analysis'!$F$45)^4</f>
        <v>1.2182249205679907E-5</v>
      </c>
    </row>
    <row r="1661" spans="2:6" x14ac:dyDescent="0.2">
      <c r="B1661">
        <f>('Cleaned Data'!B1655-'Descriptive Analysis'!$Q$35)^2</f>
        <v>1119208.3934522613</v>
      </c>
      <c r="D1661">
        <f>(('Cleaned Data'!B1655-'Descriptive Analysis'!$Q$35)/'Descriptive Analysis'!$F$45)^3</f>
        <v>-3.1046996685954247E-4</v>
      </c>
      <c r="F1661">
        <f>(('Cleaned Data'!B1655-'Descriptive Analysis'!$Q$35)/'Descriptive Analysis'!$F$45)^4</f>
        <v>2.1022908192815802E-5</v>
      </c>
    </row>
    <row r="1662" spans="2:6" x14ac:dyDescent="0.2">
      <c r="B1662">
        <f>('Cleaned Data'!B1656-'Descriptive Analysis'!$Q$35)^2</f>
        <v>1138332.0697210671</v>
      </c>
      <c r="D1662">
        <f>(('Cleaned Data'!B1656-'Descriptive Analysis'!$Q$35)/'Descriptive Analysis'!$F$45)^3</f>
        <v>-3.1846126392203817E-4</v>
      </c>
      <c r="F1662">
        <f>(('Cleaned Data'!B1656-'Descriptive Analysis'!$Q$35)/'Descriptive Analysis'!$F$45)^4</f>
        <v>2.1747473946109223E-5</v>
      </c>
    </row>
    <row r="1663" spans="2:6" x14ac:dyDescent="0.2">
      <c r="B1663">
        <f>('Cleaned Data'!B1657-'Descriptive Analysis'!$Q$35)^2</f>
        <v>1348679.1452516494</v>
      </c>
      <c r="D1663">
        <f>(('Cleaned Data'!B1657-'Descriptive Analysis'!$Q$35)/'Descriptive Analysis'!$F$45)^3</f>
        <v>-4.1069188412217947E-4</v>
      </c>
      <c r="F1663">
        <f>(('Cleaned Data'!B1657-'Descriptive Analysis'!$Q$35)/'Descriptive Analysis'!$F$45)^4</f>
        <v>3.0527283566771465E-5</v>
      </c>
    </row>
    <row r="1664" spans="2:6" x14ac:dyDescent="0.2">
      <c r="B1664">
        <f>('Cleaned Data'!B1658-'Descriptive Analysis'!$Q$35)^2</f>
        <v>851793.24942017708</v>
      </c>
      <c r="D1664">
        <f>(('Cleaned Data'!B1658-'Descriptive Analysis'!$Q$35)/'Descriptive Analysis'!$F$45)^3</f>
        <v>-2.0613628669313331E-4</v>
      </c>
      <c r="F1664">
        <f>(('Cleaned Data'!B1658-'Descriptive Analysis'!$Q$35)/'Descriptive Analysis'!$F$45)^4</f>
        <v>1.2176970800277233E-5</v>
      </c>
    </row>
    <row r="1665" spans="2:6" x14ac:dyDescent="0.2">
      <c r="B1665">
        <f>('Cleaned Data'!B1659-'Descriptive Analysis'!$Q$35)^2</f>
        <v>218580.99021861312</v>
      </c>
      <c r="D1665">
        <f>(('Cleaned Data'!B1659-'Descriptive Analysis'!$Q$35)/'Descriptive Analysis'!$F$45)^3</f>
        <v>-2.679610933909105E-5</v>
      </c>
      <c r="F1665">
        <f>(('Cleaned Data'!B1659-'Descriptive Analysis'!$Q$35)/'Descriptive Analysis'!$F$45)^4</f>
        <v>8.0185465538672385E-7</v>
      </c>
    </row>
    <row r="1666" spans="2:6" x14ac:dyDescent="0.2">
      <c r="B1666">
        <f>('Cleaned Data'!B1660-'Descriptive Analysis'!$Q$35)^2</f>
        <v>78695.094411207348</v>
      </c>
      <c r="D1666">
        <f>(('Cleaned Data'!B1660-'Descriptive Analysis'!$Q$35)/'Descriptive Analysis'!$F$45)^3</f>
        <v>-5.7886147741316437E-6</v>
      </c>
      <c r="F1666">
        <f>(('Cleaned Data'!B1660-'Descriptive Analysis'!$Q$35)/'Descriptive Analysis'!$F$45)^4</f>
        <v>1.0393604771989453E-7</v>
      </c>
    </row>
    <row r="1667" spans="2:6" x14ac:dyDescent="0.2">
      <c r="B1667">
        <f>('Cleaned Data'!B1661-'Descriptive Analysis'!$Q$35)^2</f>
        <v>266283.30677828786</v>
      </c>
      <c r="D1667">
        <f>(('Cleaned Data'!B1661-'Descriptive Analysis'!$Q$35)/'Descriptive Analysis'!$F$45)^3</f>
        <v>-3.603039886208057E-5</v>
      </c>
      <c r="F1667">
        <f>(('Cleaned Data'!B1661-'Descriptive Analysis'!$Q$35)/'Descriptive Analysis'!$F$45)^4</f>
        <v>1.1900323289979145E-6</v>
      </c>
    </row>
    <row r="1668" spans="2:6" x14ac:dyDescent="0.2">
      <c r="B1668">
        <f>('Cleaned Data'!B1662-'Descriptive Analysis'!$Q$35)^2</f>
        <v>271781.27724769484</v>
      </c>
      <c r="D1668">
        <f>(('Cleaned Data'!B1662-'Descriptive Analysis'!$Q$35)/'Descriptive Analysis'!$F$45)^3</f>
        <v>-3.7152022454981457E-5</v>
      </c>
      <c r="F1668">
        <f>(('Cleaned Data'!B1662-'Descriptive Analysis'!$Q$35)/'Descriptive Analysis'!$F$45)^4</f>
        <v>1.239681006761588E-6</v>
      </c>
    </row>
    <row r="1669" spans="2:6" x14ac:dyDescent="0.2">
      <c r="B1669">
        <f>('Cleaned Data'!B1663-'Descriptive Analysis'!$Q$35)^2</f>
        <v>69498.910084227129</v>
      </c>
      <c r="D1669">
        <f>(('Cleaned Data'!B1663-'Descriptive Analysis'!$Q$35)/'Descriptive Analysis'!$F$45)^3</f>
        <v>-4.804189706243158E-6</v>
      </c>
      <c r="F1669">
        <f>(('Cleaned Data'!B1663-'Descriptive Analysis'!$Q$35)/'Descriptive Analysis'!$F$45)^4</f>
        <v>8.10637825110254E-8</v>
      </c>
    </row>
    <row r="1670" spans="2:6" x14ac:dyDescent="0.2">
      <c r="B1670">
        <f>('Cleaned Data'!B1664-'Descriptive Analysis'!$Q$35)^2</f>
        <v>299566.25313535554</v>
      </c>
      <c r="D1670">
        <f>(('Cleaned Data'!B1664-'Descriptive Analysis'!$Q$35)/'Descriptive Analysis'!$F$45)^3</f>
        <v>-4.2992479098078536E-5</v>
      </c>
      <c r="F1670">
        <f>(('Cleaned Data'!B1664-'Descriptive Analysis'!$Q$35)/'Descriptive Analysis'!$F$45)^4</f>
        <v>1.5061098600317773E-6</v>
      </c>
    </row>
    <row r="1671" spans="2:6" x14ac:dyDescent="0.2">
      <c r="B1671">
        <f>('Cleaned Data'!B1665-'Descriptive Analysis'!$Q$35)^2</f>
        <v>260943.67160075498</v>
      </c>
      <c r="D1671">
        <f>(('Cleaned Data'!B1665-'Descriptive Analysis'!$Q$35)/'Descriptive Analysis'!$F$45)^3</f>
        <v>-3.4952102944948234E-5</v>
      </c>
      <c r="F1671">
        <f>(('Cleaned Data'!B1665-'Descriptive Analysis'!$Q$35)/'Descriptive Analysis'!$F$45)^4</f>
        <v>1.1427846925957871E-6</v>
      </c>
    </row>
    <row r="1672" spans="2:6" x14ac:dyDescent="0.2">
      <c r="B1672">
        <f>('Cleaned Data'!B1666-'Descriptive Analysis'!$Q$35)^2</f>
        <v>10054.782948853996</v>
      </c>
      <c r="D1672">
        <f>(('Cleaned Data'!B1666-'Descriptive Analysis'!$Q$35)/'Descriptive Analysis'!$F$45)^3</f>
        <v>2.6437002224619135E-7</v>
      </c>
      <c r="F1672">
        <f>(('Cleaned Data'!B1666-'Descriptive Analysis'!$Q$35)/'Descriptive Analysis'!$F$45)^4</f>
        <v>1.6967438228281373E-9</v>
      </c>
    </row>
    <row r="1673" spans="2:6" x14ac:dyDescent="0.2">
      <c r="B1673">
        <f>('Cleaned Data'!B1667-'Descriptive Analysis'!$Q$35)^2</f>
        <v>66756.886493502374</v>
      </c>
      <c r="D1673">
        <f>(('Cleaned Data'!B1667-'Descriptive Analysis'!$Q$35)/'Descriptive Analysis'!$F$45)^3</f>
        <v>4.5226946510903014E-6</v>
      </c>
      <c r="F1673">
        <f>(('Cleaned Data'!B1667-'Descriptive Analysis'!$Q$35)/'Descriptive Analysis'!$F$45)^4</f>
        <v>7.4793356455941855E-8</v>
      </c>
    </row>
    <row r="1674" spans="2:6" x14ac:dyDescent="0.2">
      <c r="B1674">
        <f>('Cleaned Data'!B1668-'Descriptive Analysis'!$Q$35)^2</f>
        <v>115346.13190969663</v>
      </c>
      <c r="D1674">
        <f>(('Cleaned Data'!B1668-'Descriptive Analysis'!$Q$35)/'Descriptive Analysis'!$F$45)^3</f>
        <v>-1.0272063853306056E-5</v>
      </c>
      <c r="F1674">
        <f>(('Cleaned Data'!B1668-'Descriptive Analysis'!$Q$35)/'Descriptive Analysis'!$F$45)^4</f>
        <v>2.2329394531386396E-7</v>
      </c>
    </row>
    <row r="1675" spans="2:6" x14ac:dyDescent="0.2">
      <c r="B1675">
        <f>('Cleaned Data'!B1669-'Descriptive Analysis'!$Q$35)^2</f>
        <v>188552.61802403134</v>
      </c>
      <c r="D1675">
        <f>(('Cleaned Data'!B1669-'Descriptive Analysis'!$Q$35)/'Descriptive Analysis'!$F$45)^3</f>
        <v>-2.1468515152523373E-5</v>
      </c>
      <c r="F1675">
        <f>(('Cleaned Data'!B1669-'Descriptive Analysis'!$Q$35)/'Descriptive Analysis'!$F$45)^4</f>
        <v>5.9667248415134633E-7</v>
      </c>
    </row>
    <row r="1676" spans="2:6" x14ac:dyDescent="0.2">
      <c r="B1676">
        <f>('Cleaned Data'!B1670-'Descriptive Analysis'!$Q$35)^2</f>
        <v>100315.65007018039</v>
      </c>
      <c r="D1676">
        <f>(('Cleaned Data'!B1670-'Descriptive Analysis'!$Q$35)/'Descriptive Analysis'!$F$45)^3</f>
        <v>-8.3311738153152499E-6</v>
      </c>
      <c r="F1676">
        <f>(('Cleaned Data'!B1670-'Descriptive Analysis'!$Q$35)/'Descriptive Analysis'!$F$45)^4</f>
        <v>1.6889168184380685E-7</v>
      </c>
    </row>
    <row r="1677" spans="2:6" x14ac:dyDescent="0.2">
      <c r="B1677">
        <f>('Cleaned Data'!B1671-'Descriptive Analysis'!$Q$35)^2</f>
        <v>121749.67405412985</v>
      </c>
      <c r="D1677">
        <f>(('Cleaned Data'!B1671-'Descriptive Analysis'!$Q$35)/'Descriptive Analysis'!$F$45)^3</f>
        <v>-1.11392222327312E-5</v>
      </c>
      <c r="F1677">
        <f>(('Cleaned Data'!B1671-'Descriptive Analysis'!$Q$35)/'Descriptive Analysis'!$F$45)^4</f>
        <v>2.4877486040501566E-7</v>
      </c>
    </row>
    <row r="1678" spans="2:6" x14ac:dyDescent="0.2">
      <c r="B1678">
        <f>('Cleaned Data'!B1672-'Descriptive Analysis'!$Q$35)^2</f>
        <v>363520.31541819952</v>
      </c>
      <c r="D1678">
        <f>(('Cleaned Data'!B1672-'Descriptive Analysis'!$Q$35)/'Descriptive Analysis'!$F$45)^3</f>
        <v>-5.7470660362262204E-5</v>
      </c>
      <c r="F1678">
        <f>(('Cleaned Data'!B1672-'Descriptive Analysis'!$Q$35)/'Descriptive Analysis'!$F$45)^4</f>
        <v>2.2178299800267447E-6</v>
      </c>
    </row>
    <row r="1679" spans="2:6" x14ac:dyDescent="0.2">
      <c r="B1679">
        <f>('Cleaned Data'!B1673-'Descriptive Analysis'!$Q$35)^2</f>
        <v>57875.628447361814</v>
      </c>
      <c r="D1679">
        <f>(('Cleaned Data'!B1673-'Descriptive Analysis'!$Q$35)/'Descriptive Analysis'!$F$45)^3</f>
        <v>3.6508730980272606E-6</v>
      </c>
      <c r="F1679">
        <f>(('Cleaned Data'!B1673-'Descriptive Analysis'!$Q$35)/'Descriptive Analysis'!$F$45)^4</f>
        <v>5.6216307559068103E-8</v>
      </c>
    </row>
    <row r="1680" spans="2:6" x14ac:dyDescent="0.2">
      <c r="B1680">
        <f>('Cleaned Data'!B1674-'Descriptive Analysis'!$Q$35)^2</f>
        <v>550376.35027489043</v>
      </c>
      <c r="D1680">
        <f>(('Cleaned Data'!B1674-'Descriptive Analysis'!$Q$35)/'Descriptive Analysis'!$F$45)^3</f>
        <v>1.0706383694472903E-4</v>
      </c>
      <c r="F1680">
        <f>(('Cleaned Data'!B1674-'Descriptive Analysis'!$Q$35)/'Descriptive Analysis'!$F$45)^4</f>
        <v>5.0838228022090865E-6</v>
      </c>
    </row>
    <row r="1681" spans="2:6" x14ac:dyDescent="0.2">
      <c r="B1681">
        <f>('Cleaned Data'!B1675-'Descriptive Analysis'!$Q$35)^2</f>
        <v>748006.24126788066</v>
      </c>
      <c r="D1681">
        <f>(('Cleaned Data'!B1675-'Descriptive Analysis'!$Q$35)/'Descriptive Analysis'!$F$45)^3</f>
        <v>1.6963325279976556E-4</v>
      </c>
      <c r="F1681">
        <f>(('Cleaned Data'!B1675-'Descriptive Analysis'!$Q$35)/'Descriptive Analysis'!$F$45)^4</f>
        <v>9.3903400589919331E-6</v>
      </c>
    </row>
    <row r="1682" spans="2:6" x14ac:dyDescent="0.2">
      <c r="B1682">
        <f>('Cleaned Data'!B1676-'Descriptive Analysis'!$Q$35)^2</f>
        <v>438473.79789975687</v>
      </c>
      <c r="D1682">
        <f>(('Cleaned Data'!B1676-'Descriptive Analysis'!$Q$35)/'Descriptive Analysis'!$F$45)^3</f>
        <v>7.6132243292975822E-5</v>
      </c>
      <c r="F1682">
        <f>(('Cleaned Data'!B1676-'Descriptive Analysis'!$Q$35)/'Descriptive Analysis'!$F$45)^4</f>
        <v>3.2266968793231416E-6</v>
      </c>
    </row>
    <row r="1683" spans="2:6" x14ac:dyDescent="0.2">
      <c r="B1683">
        <f>('Cleaned Data'!B1677-'Descriptive Analysis'!$Q$35)^2</f>
        <v>2066330.179988089</v>
      </c>
      <c r="D1683">
        <f>(('Cleaned Data'!B1677-'Descriptive Analysis'!$Q$35)/'Descriptive Analysis'!$F$45)^3</f>
        <v>7.7884804823824148E-4</v>
      </c>
      <c r="F1683">
        <f>(('Cleaned Data'!B1677-'Descriptive Analysis'!$Q$35)/'Descriptive Analysis'!$F$45)^4</f>
        <v>7.165892925639328E-5</v>
      </c>
    </row>
    <row r="1684" spans="2:6" x14ac:dyDescent="0.2">
      <c r="B1684">
        <f>('Cleaned Data'!B1678-'Descriptive Analysis'!$Q$35)^2</f>
        <v>2369363.0328587131</v>
      </c>
      <c r="D1684">
        <f>(('Cleaned Data'!B1678-'Descriptive Analysis'!$Q$35)/'Descriptive Analysis'!$F$45)^3</f>
        <v>9.5631412393614769E-4</v>
      </c>
      <c r="F1684">
        <f>(('Cleaned Data'!B1678-'Descriptive Analysis'!$Q$35)/'Descriptive Analysis'!$F$45)^4</f>
        <v>9.4218046042998595E-5</v>
      </c>
    </row>
    <row r="1685" spans="2:6" x14ac:dyDescent="0.2">
      <c r="B1685">
        <f>('Cleaned Data'!B1679-'Descriptive Analysis'!$Q$35)^2</f>
        <v>1853882.5065216841</v>
      </c>
      <c r="D1685">
        <f>(('Cleaned Data'!B1679-'Descriptive Analysis'!$Q$35)/'Descriptive Analysis'!$F$45)^3</f>
        <v>6.6187574641474536E-4</v>
      </c>
      <c r="F1685">
        <f>(('Cleaned Data'!B1679-'Descriptive Analysis'!$Q$35)/'Descriptive Analysis'!$F$45)^4</f>
        <v>5.7681333181637999E-5</v>
      </c>
    </row>
    <row r="1686" spans="2:6" x14ac:dyDescent="0.2">
      <c r="B1686">
        <f>('Cleaned Data'!B1680-'Descriptive Analysis'!$Q$35)^2</f>
        <v>686534.11221872806</v>
      </c>
      <c r="D1686">
        <f>(('Cleaned Data'!B1680-'Descriptive Analysis'!$Q$35)/'Descriptive Analysis'!$F$45)^3</f>
        <v>1.4915792714952468E-4</v>
      </c>
      <c r="F1686">
        <f>(('Cleaned Data'!B1680-'Descriptive Analysis'!$Q$35)/'Descriptive Analysis'!$F$45)^4</f>
        <v>7.9103394260460167E-6</v>
      </c>
    </row>
    <row r="1687" spans="2:6" x14ac:dyDescent="0.2">
      <c r="B1687">
        <f>('Cleaned Data'!B1681-'Descriptive Analysis'!$Q$35)^2</f>
        <v>1355998.6268085265</v>
      </c>
      <c r="D1687">
        <f>(('Cleaned Data'!B1681-'Descriptive Analysis'!$Q$35)/'Descriptive Analysis'!$F$45)^3</f>
        <v>4.1403974477413559E-4</v>
      </c>
      <c r="F1687">
        <f>(('Cleaned Data'!B1681-'Descriptive Analysis'!$Q$35)/'Descriptive Analysis'!$F$45)^4</f>
        <v>3.0859534897837534E-5</v>
      </c>
    </row>
    <row r="1688" spans="2:6" x14ac:dyDescent="0.2">
      <c r="B1688">
        <f>('Cleaned Data'!B1682-'Descriptive Analysis'!$Q$35)^2</f>
        <v>79678.351735229531</v>
      </c>
      <c r="D1688">
        <f>(('Cleaned Data'!B1682-'Descriptive Analysis'!$Q$35)/'Descriptive Analysis'!$F$45)^3</f>
        <v>5.897441883772511E-6</v>
      </c>
      <c r="F1688">
        <f>(('Cleaned Data'!B1682-'Descriptive Analysis'!$Q$35)/'Descriptive Analysis'!$F$45)^4</f>
        <v>1.0654953525897578E-7</v>
      </c>
    </row>
    <row r="1689" spans="2:6" x14ac:dyDescent="0.2">
      <c r="B1689">
        <f>('Cleaned Data'!B1683-'Descriptive Analysis'!$Q$35)^2</f>
        <v>26690.913775339257</v>
      </c>
      <c r="D1689">
        <f>(('Cleaned Data'!B1683-'Descriptive Analysis'!$Q$35)/'Descriptive Analysis'!$F$45)^3</f>
        <v>1.1434003506577312E-6</v>
      </c>
      <c r="F1689">
        <f>(('Cleaned Data'!B1683-'Descriptive Analysis'!$Q$35)/'Descriptive Analysis'!$F$45)^4</f>
        <v>1.1956326370683072E-8</v>
      </c>
    </row>
    <row r="1690" spans="2:6" x14ac:dyDescent="0.2">
      <c r="B1690">
        <f>('Cleaned Data'!B1684-'Descriptive Analysis'!$Q$35)^2</f>
        <v>17483.836559665473</v>
      </c>
      <c r="D1690">
        <f>(('Cleaned Data'!B1684-'Descriptive Analysis'!$Q$35)/'Descriptive Analysis'!$F$45)^3</f>
        <v>-6.0618929772898498E-7</v>
      </c>
      <c r="F1690">
        <f>(('Cleaned Data'!B1684-'Descriptive Analysis'!$Q$35)/'Descriptive Analysis'!$F$45)^4</f>
        <v>5.1303187960234526E-9</v>
      </c>
    </row>
    <row r="1691" spans="2:6" x14ac:dyDescent="0.2">
      <c r="B1691">
        <f>('Cleaned Data'!B1685-'Descriptive Analysis'!$Q$35)^2</f>
        <v>74161.700477406266</v>
      </c>
      <c r="D1691">
        <f>(('Cleaned Data'!B1685-'Descriptive Analysis'!$Q$35)/'Descriptive Analysis'!$F$45)^3</f>
        <v>-5.2956914904087919E-6</v>
      </c>
      <c r="F1691">
        <f>(('Cleaned Data'!B1685-'Descriptive Analysis'!$Q$35)/'Descriptive Analysis'!$F$45)^4</f>
        <v>9.2306064583696995E-8</v>
      </c>
    </row>
    <row r="1692" spans="2:6" x14ac:dyDescent="0.2">
      <c r="B1692">
        <f>('Cleaned Data'!B1686-'Descriptive Analysis'!$Q$35)^2</f>
        <v>325272.27026674763</v>
      </c>
      <c r="D1692">
        <f>(('Cleaned Data'!B1686-'Descriptive Analysis'!$Q$35)/'Descriptive Analysis'!$F$45)^3</f>
        <v>-4.8643377149189139E-5</v>
      </c>
      <c r="F1692">
        <f>(('Cleaned Data'!B1686-'Descriptive Analysis'!$Q$35)/'Descriptive Analysis'!$F$45)^4</f>
        <v>1.7756810444817888E-6</v>
      </c>
    </row>
    <row r="1693" spans="2:6" x14ac:dyDescent="0.2">
      <c r="B1693">
        <f>('Cleaned Data'!B1687-'Descriptive Analysis'!$Q$35)^2</f>
        <v>1148383.2684392186</v>
      </c>
      <c r="D1693">
        <f>(('Cleaned Data'!B1687-'Descriptive Analysis'!$Q$35)/'Descriptive Analysis'!$F$45)^3</f>
        <v>-3.2268846572292486E-4</v>
      </c>
      <c r="F1693">
        <f>(('Cleaned Data'!B1687-'Descriptive Analysis'!$Q$35)/'Descriptive Analysis'!$F$45)^4</f>
        <v>2.213321942172121E-5</v>
      </c>
    </row>
    <row r="1694" spans="2:6" x14ac:dyDescent="0.2">
      <c r="B1694">
        <f>('Cleaned Data'!B1688-'Descriptive Analysis'!$Q$35)^2</f>
        <v>1147954.6578554697</v>
      </c>
      <c r="D1694">
        <f>(('Cleaned Data'!B1688-'Descriptive Analysis'!$Q$35)/'Descriptive Analysis'!$F$45)^3</f>
        <v>-3.2250782726859009E-4</v>
      </c>
      <c r="F1694">
        <f>(('Cleaned Data'!B1688-'Descriptive Analysis'!$Q$35)/'Descriptive Analysis'!$F$45)^4</f>
        <v>2.2116700961325374E-5</v>
      </c>
    </row>
    <row r="1695" spans="2:6" x14ac:dyDescent="0.2">
      <c r="B1695">
        <f>('Cleaned Data'!B1689-'Descriptive Analysis'!$Q$35)^2</f>
        <v>854749.17409018765</v>
      </c>
      <c r="D1695">
        <f>(('Cleaned Data'!B1689-'Descriptive Analysis'!$Q$35)/'Descriptive Analysis'!$F$45)^3</f>
        <v>-2.0721022979099075E-4</v>
      </c>
      <c r="F1695">
        <f>(('Cleaned Data'!B1689-'Descriptive Analysis'!$Q$35)/'Descriptive Analysis'!$F$45)^4</f>
        <v>1.2261631397530378E-5</v>
      </c>
    </row>
    <row r="1696" spans="2:6" x14ac:dyDescent="0.2">
      <c r="B1696">
        <f>('Cleaned Data'!B1690-'Descriptive Analysis'!$Q$35)^2</f>
        <v>1346125.4370410168</v>
      </c>
      <c r="D1696">
        <f>(('Cleaned Data'!B1690-'Descriptive Analysis'!$Q$35)/'Descriptive Analysis'!$F$45)^3</f>
        <v>-4.0952597603703846E-4</v>
      </c>
      <c r="F1696">
        <f>(('Cleaned Data'!B1690-'Descriptive Analysis'!$Q$35)/'Descriptive Analysis'!$F$45)^4</f>
        <v>3.0411786906355216E-5</v>
      </c>
    </row>
    <row r="1697" spans="2:6" x14ac:dyDescent="0.2">
      <c r="B1697">
        <f>('Cleaned Data'!B1691-'Descriptive Analysis'!$Q$35)^2</f>
        <v>674577.15287454857</v>
      </c>
      <c r="D1697">
        <f>(('Cleaned Data'!B1691-'Descriptive Analysis'!$Q$35)/'Descriptive Analysis'!$F$45)^3</f>
        <v>-1.4527824998048479E-4</v>
      </c>
      <c r="F1697">
        <f>(('Cleaned Data'!B1691-'Descriptive Analysis'!$Q$35)/'Descriptive Analysis'!$F$45)^4</f>
        <v>7.6371994557966647E-6</v>
      </c>
    </row>
    <row r="1698" spans="2:6" x14ac:dyDescent="0.2">
      <c r="B1698">
        <f>('Cleaned Data'!B1692-'Descriptive Analysis'!$Q$35)^2</f>
        <v>499886.41426071839</v>
      </c>
      <c r="D1698">
        <f>(('Cleaned Data'!B1692-'Descriptive Analysis'!$Q$35)/'Descriptive Analysis'!$F$45)^3</f>
        <v>-9.2674480096776923E-5</v>
      </c>
      <c r="F1698">
        <f>(('Cleaned Data'!B1692-'Descriptive Analysis'!$Q$35)/'Descriptive Analysis'!$F$45)^4</f>
        <v>4.1938562892267854E-6</v>
      </c>
    </row>
    <row r="1699" spans="2:6" x14ac:dyDescent="0.2">
      <c r="B1699">
        <f>('Cleaned Data'!B1693-'Descriptive Analysis'!$Q$35)^2</f>
        <v>719148.87580533978</v>
      </c>
      <c r="D1699">
        <f>(('Cleaned Data'!B1693-'Descriptive Analysis'!$Q$35)/'Descriptive Analysis'!$F$45)^3</f>
        <v>-1.5991211468236203E-4</v>
      </c>
      <c r="F1699">
        <f>(('Cleaned Data'!B1693-'Descriptive Analysis'!$Q$35)/'Descriptive Analysis'!$F$45)^4</f>
        <v>8.6797754234369875E-6</v>
      </c>
    </row>
    <row r="1700" spans="2:6" x14ac:dyDescent="0.2">
      <c r="B1700">
        <f>('Cleaned Data'!B1694-'Descriptive Analysis'!$Q$35)^2</f>
        <v>583125.36946231592</v>
      </c>
      <c r="D1700">
        <f>(('Cleaned Data'!B1694-'Descriptive Analysis'!$Q$35)/'Descriptive Analysis'!$F$45)^3</f>
        <v>-1.1676053116069465E-4</v>
      </c>
      <c r="F1700">
        <f>(('Cleaned Data'!B1694-'Descriptive Analysis'!$Q$35)/'Descriptive Analysis'!$F$45)^4</f>
        <v>5.7068275521714489E-6</v>
      </c>
    </row>
    <row r="1701" spans="2:6" x14ac:dyDescent="0.2">
      <c r="B1701">
        <f>('Cleaned Data'!B1695-'Descriptive Analysis'!$Q$35)^2</f>
        <v>57516.730617830442</v>
      </c>
      <c r="D1701">
        <f>(('Cleaned Data'!B1695-'Descriptive Analysis'!$Q$35)/'Descriptive Analysis'!$F$45)^3</f>
        <v>-3.616966157717607E-6</v>
      </c>
      <c r="F1701">
        <f>(('Cleaned Data'!B1695-'Descriptive Analysis'!$Q$35)/'Descriptive Analysis'!$F$45)^4</f>
        <v>5.5521253216917663E-8</v>
      </c>
    </row>
    <row r="1702" spans="2:6" x14ac:dyDescent="0.2">
      <c r="B1702">
        <f>('Cleaned Data'!B1696-'Descriptive Analysis'!$Q$35)^2</f>
        <v>3853.1244453399195</v>
      </c>
      <c r="D1702">
        <f>(('Cleaned Data'!B1696-'Descriptive Analysis'!$Q$35)/'Descriptive Analysis'!$F$45)^3</f>
        <v>6.2715185510615573E-8</v>
      </c>
      <c r="F1702">
        <f>(('Cleaned Data'!B1696-'Descriptive Analysis'!$Q$35)/'Descriptive Analysis'!$F$45)^4</f>
        <v>2.4917068626208843E-10</v>
      </c>
    </row>
    <row r="1703" spans="2:6" x14ac:dyDescent="0.2">
      <c r="B1703">
        <f>('Cleaned Data'!B1697-'Descriptive Analysis'!$Q$35)^2</f>
        <v>30406.131669021303</v>
      </c>
      <c r="D1703">
        <f>(('Cleaned Data'!B1697-'Descriptive Analysis'!$Q$35)/'Descriptive Analysis'!$F$45)^3</f>
        <v>1.3902564394273549E-6</v>
      </c>
      <c r="F1703">
        <f>(('Cleaned Data'!B1697-'Descriptive Analysis'!$Q$35)/'Descriptive Analysis'!$F$45)^4</f>
        <v>1.5516480516973234E-8</v>
      </c>
    </row>
    <row r="1704" spans="2:6" x14ac:dyDescent="0.2">
      <c r="B1704">
        <f>('Cleaned Data'!B1698-'Descriptive Analysis'!$Q$35)^2</f>
        <v>6532.916535597963</v>
      </c>
      <c r="D1704">
        <f>(('Cleaned Data'!B1698-'Descriptive Analysis'!$Q$35)/'Descriptive Analysis'!$F$45)^3</f>
        <v>-1.3845665083563057E-7</v>
      </c>
      <c r="F1704">
        <f>(('Cleaned Data'!B1698-'Descriptive Analysis'!$Q$35)/'Descriptive Analysis'!$F$45)^4</f>
        <v>7.162837459658724E-10</v>
      </c>
    </row>
    <row r="1705" spans="2:6" x14ac:dyDescent="0.2">
      <c r="B1705">
        <f>('Cleaned Data'!B1699-'Descriptive Analysis'!$Q$35)^2</f>
        <v>0.85832697925078061</v>
      </c>
      <c r="D1705">
        <f>(('Cleaned Data'!B1699-'Descriptive Analysis'!$Q$35)/'Descriptive Analysis'!$F$45)^3</f>
        <v>-2.0851259972239379E-13</v>
      </c>
      <c r="F1705">
        <f>(('Cleaned Data'!B1699-'Descriptive Analysis'!$Q$35)/'Descriptive Analysis'!$F$45)^4</f>
        <v>1.236449559272817E-17</v>
      </c>
    </row>
    <row r="1706" spans="2:6" x14ac:dyDescent="0.2">
      <c r="B1706">
        <f>('Cleaned Data'!B1700-'Descriptive Analysis'!$Q$35)^2</f>
        <v>863275.97751646338</v>
      </c>
      <c r="D1706">
        <f>(('Cleaned Data'!B1700-'Descriptive Analysis'!$Q$35)/'Descriptive Analysis'!$F$45)^3</f>
        <v>-2.1031858028111193E-4</v>
      </c>
      <c r="F1706">
        <f>(('Cleaned Data'!B1700-'Descriptive Analysis'!$Q$35)/'Descriptive Analysis'!$F$45)^4</f>
        <v>1.2507490700137117E-5</v>
      </c>
    </row>
    <row r="1707" spans="2:6" x14ac:dyDescent="0.2">
      <c r="B1707">
        <f>('Cleaned Data'!B1701-'Descriptive Analysis'!$Q$35)^2</f>
        <v>1506821.2084733103</v>
      </c>
      <c r="D1707">
        <f>(('Cleaned Data'!B1701-'Descriptive Analysis'!$Q$35)/'Descriptive Analysis'!$F$45)^3</f>
        <v>-4.85004473058055E-4</v>
      </c>
      <c r="F1707">
        <f>(('Cleaned Data'!B1701-'Descriptive Analysis'!$Q$35)/'Descriptive Analysis'!$F$45)^4</f>
        <v>3.8106084426087165E-5</v>
      </c>
    </row>
    <row r="1708" spans="2:6" x14ac:dyDescent="0.2">
      <c r="B1708">
        <f>('Cleaned Data'!B1702-'Descriptive Analysis'!$Q$35)^2</f>
        <v>37470.715628902268</v>
      </c>
      <c r="D1708">
        <f>(('Cleaned Data'!B1702-'Descriptive Analysis'!$Q$35)/'Descriptive Analysis'!$F$45)^3</f>
        <v>1.9019151541306369E-6</v>
      </c>
      <c r="F1708">
        <f>(('Cleaned Data'!B1702-'Descriptive Analysis'!$Q$35)/'Descriptive Analysis'!$F$45)^4</f>
        <v>2.356431674517617E-8</v>
      </c>
    </row>
    <row r="1709" spans="2:6" x14ac:dyDescent="0.2">
      <c r="B1709">
        <f>('Cleaned Data'!B1703-'Descriptive Analysis'!$Q$35)^2</f>
        <v>204508.77056164257</v>
      </c>
      <c r="D1709">
        <f>(('Cleaned Data'!B1703-'Descriptive Analysis'!$Q$35)/'Descriptive Analysis'!$F$45)^3</f>
        <v>-2.4250520497012695E-5</v>
      </c>
      <c r="F1709">
        <f>(('Cleaned Data'!B1703-'Descriptive Analysis'!$Q$35)/'Descriptive Analysis'!$F$45)^4</f>
        <v>7.0193153276162729E-7</v>
      </c>
    </row>
    <row r="1710" spans="2:6" x14ac:dyDescent="0.2">
      <c r="B1710">
        <f>('Cleaned Data'!B1704-'Descriptive Analysis'!$Q$35)^2</f>
        <v>507761.05079444492</v>
      </c>
      <c r="D1710">
        <f>(('Cleaned Data'!B1704-'Descriptive Analysis'!$Q$35)/'Descriptive Analysis'!$F$45)^3</f>
        <v>9.4872912615382335E-5</v>
      </c>
      <c r="F1710">
        <f>(('Cleaned Data'!B1704-'Descriptive Analysis'!$Q$35)/'Descriptive Analysis'!$F$45)^4</f>
        <v>4.3270273965260872E-6</v>
      </c>
    </row>
    <row r="1711" spans="2:6" x14ac:dyDescent="0.2">
      <c r="B1711">
        <f>('Cleaned Data'!B1705-'Descriptive Analysis'!$Q$35)^2</f>
        <v>1231597.311464492</v>
      </c>
      <c r="D1711">
        <f>(('Cleaned Data'!B1705-'Descriptive Analysis'!$Q$35)/'Descriptive Analysis'!$F$45)^3</f>
        <v>3.5839030751969644E-4</v>
      </c>
      <c r="F1711">
        <f>(('Cleaned Data'!B1705-'Descriptive Analysis'!$Q$35)/'Descriptive Analysis'!$F$45)^4</f>
        <v>2.5457065569616286E-5</v>
      </c>
    </row>
    <row r="1712" spans="2:6" x14ac:dyDescent="0.2">
      <c r="B1712">
        <f>('Cleaned Data'!B1706-'Descriptive Analysis'!$Q$35)^2</f>
        <v>476063.4867583341</v>
      </c>
      <c r="D1712">
        <f>(('Cleaned Data'!B1706-'Descriptive Analysis'!$Q$35)/'Descriptive Analysis'!$F$45)^3</f>
        <v>8.6129210697464319E-5</v>
      </c>
      <c r="F1712">
        <f>(('Cleaned Data'!B1706-'Descriptive Analysis'!$Q$35)/'Descriptive Analysis'!$F$45)^4</f>
        <v>3.8036506600895977E-6</v>
      </c>
    </row>
    <row r="1713" spans="2:6" x14ac:dyDescent="0.2">
      <c r="B1713">
        <f>('Cleaned Data'!B1707-'Descriptive Analysis'!$Q$35)^2</f>
        <v>2126561.7192779635</v>
      </c>
      <c r="D1713">
        <f>(('Cleaned Data'!B1707-'Descriptive Analysis'!$Q$35)/'Descriptive Analysis'!$F$45)^3</f>
        <v>8.1314902438889172E-4</v>
      </c>
      <c r="F1713">
        <f>(('Cleaned Data'!B1707-'Descriptive Analysis'!$Q$35)/'Descriptive Analysis'!$F$45)^4</f>
        <v>7.589739331382775E-5</v>
      </c>
    </row>
    <row r="1714" spans="2:6" x14ac:dyDescent="0.2">
      <c r="B1714">
        <f>('Cleaned Data'!B1708-'Descriptive Analysis'!$Q$35)^2</f>
        <v>3568976.666585925</v>
      </c>
      <c r="D1714">
        <f>(('Cleaned Data'!B1708-'Descriptive Analysis'!$Q$35)/'Descriptive Analysis'!$F$45)^3</f>
        <v>1.7679448793182931E-3</v>
      </c>
      <c r="F1714">
        <f>(('Cleaned Data'!B1708-'Descriptive Analysis'!$Q$35)/'Descriptive Analysis'!$F$45)^4</f>
        <v>2.137756787603115E-4</v>
      </c>
    </row>
    <row r="1715" spans="2:6" x14ac:dyDescent="0.2">
      <c r="B1715">
        <f>('Cleaned Data'!B1709-'Descriptive Analysis'!$Q$35)^2</f>
        <v>2560875.4048145865</v>
      </c>
      <c r="D1715">
        <f>(('Cleaned Data'!B1709-'Descriptive Analysis'!$Q$35)/'Descriptive Analysis'!$F$45)^3</f>
        <v>1.0745727700873921E-3</v>
      </c>
      <c r="F1715">
        <f>(('Cleaned Data'!B1709-'Descriptive Analysis'!$Q$35)/'Descriptive Analysis'!$F$45)^4</f>
        <v>1.1006462924721272E-4</v>
      </c>
    </row>
    <row r="1716" spans="2:6" x14ac:dyDescent="0.2">
      <c r="B1716">
        <f>('Cleaned Data'!B1710-'Descriptive Analysis'!$Q$35)^2</f>
        <v>583044.55193787976</v>
      </c>
      <c r="D1716">
        <f>(('Cleaned Data'!B1710-'Descriptive Analysis'!$Q$35)/'Descriptive Analysis'!$F$45)^3</f>
        <v>1.1673625858412547E-4</v>
      </c>
      <c r="F1716">
        <f>(('Cleaned Data'!B1710-'Descriptive Analysis'!$Q$35)/'Descriptive Analysis'!$F$45)^4</f>
        <v>5.7052458006690164E-6</v>
      </c>
    </row>
    <row r="1717" spans="2:6" x14ac:dyDescent="0.2">
      <c r="B1717">
        <f>('Cleaned Data'!B1711-'Descriptive Analysis'!$Q$35)^2</f>
        <v>379053.90862191922</v>
      </c>
      <c r="D1717">
        <f>(('Cleaned Data'!B1711-'Descriptive Analysis'!$Q$35)/'Descriptive Analysis'!$F$45)^3</f>
        <v>6.1193405990969747E-5</v>
      </c>
      <c r="F1717">
        <f>(('Cleaned Data'!B1711-'Descriptive Analysis'!$Q$35)/'Descriptive Analysis'!$F$45)^4</f>
        <v>2.4114198706637344E-6</v>
      </c>
    </row>
    <row r="1718" spans="2:6" x14ac:dyDescent="0.2">
      <c r="B1718">
        <f>('Cleaned Data'!B1712-'Descriptive Analysis'!$Q$35)^2</f>
        <v>101043.58782750981</v>
      </c>
      <c r="D1718">
        <f>(('Cleaned Data'!B1712-'Descriptive Analysis'!$Q$35)/'Descriptive Analysis'!$F$45)^3</f>
        <v>8.4220205261672442E-6</v>
      </c>
      <c r="F1718">
        <f>(('Cleaned Data'!B1712-'Descriptive Analysis'!$Q$35)/'Descriptive Analysis'!$F$45)^4</f>
        <v>1.7135169076448752E-7</v>
      </c>
    </row>
    <row r="1719" spans="2:6" x14ac:dyDescent="0.2">
      <c r="B1719">
        <f>('Cleaned Data'!B1713-'Descriptive Analysis'!$Q$35)^2</f>
        <v>260889.60979944275</v>
      </c>
      <c r="D1719">
        <f>(('Cleaned Data'!B1713-'Descriptive Analysis'!$Q$35)/'Descriptive Analysis'!$F$45)^3</f>
        <v>3.4941241544706162E-5</v>
      </c>
      <c r="F1719">
        <f>(('Cleaned Data'!B1713-'Descriptive Analysis'!$Q$35)/'Descriptive Analysis'!$F$45)^4</f>
        <v>1.1423112218365134E-6</v>
      </c>
    </row>
    <row r="1720" spans="2:6" x14ac:dyDescent="0.2">
      <c r="B1720">
        <f>('Cleaned Data'!B1714-'Descriptive Analysis'!$Q$35)^2</f>
        <v>1558686.1816330072</v>
      </c>
      <c r="D1720">
        <f>(('Cleaned Data'!B1714-'Descriptive Analysis'!$Q$35)/'Descriptive Analysis'!$F$45)^3</f>
        <v>5.10259601400967E-4</v>
      </c>
      <c r="F1720">
        <f>(('Cleaned Data'!B1714-'Descriptive Analysis'!$Q$35)/'Descriptive Analysis'!$F$45)^4</f>
        <v>4.0774462735497956E-5</v>
      </c>
    </row>
    <row r="1721" spans="2:6" x14ac:dyDescent="0.2">
      <c r="B1721">
        <f>('Cleaned Data'!B1715-'Descriptive Analysis'!$Q$35)^2</f>
        <v>33699.244816464066</v>
      </c>
      <c r="D1721">
        <f>(('Cleaned Data'!B1715-'Descriptive Analysis'!$Q$35)/'Descriptive Analysis'!$F$45)^3</f>
        <v>1.6221216120815766E-6</v>
      </c>
      <c r="F1721">
        <f>(('Cleaned Data'!B1715-'Descriptive Analysis'!$Q$35)/'Descriptive Analysis'!$F$45)^4</f>
        <v>1.9059487307661556E-8</v>
      </c>
    </row>
    <row r="1722" spans="2:6" x14ac:dyDescent="0.2">
      <c r="B1722">
        <f>('Cleaned Data'!B1716-'Descriptive Analysis'!$Q$35)^2</f>
        <v>1276.379899694258</v>
      </c>
      <c r="D1722">
        <f>(('Cleaned Data'!B1716-'Descriptive Analysis'!$Q$35)/'Descriptive Analysis'!$F$45)^3</f>
        <v>-1.1957023756969816E-8</v>
      </c>
      <c r="F1722">
        <f>(('Cleaned Data'!B1716-'Descriptive Analysis'!$Q$35)/'Descriptive Analysis'!$F$45)^4</f>
        <v>2.7342032142188088E-11</v>
      </c>
    </row>
    <row r="1723" spans="2:6" x14ac:dyDescent="0.2">
      <c r="B1723">
        <f>('Cleaned Data'!B1717-'Descriptive Analysis'!$Q$35)^2</f>
        <v>27646.890310946219</v>
      </c>
      <c r="D1723">
        <f>(('Cleaned Data'!B1717-'Descriptive Analysis'!$Q$35)/'Descriptive Analysis'!$F$45)^3</f>
        <v>1.2053761435955816E-6</v>
      </c>
      <c r="F1723">
        <f>(('Cleaned Data'!B1717-'Descriptive Analysis'!$Q$35)/'Descriptive Analysis'!$F$45)^4</f>
        <v>1.2828133052142215E-8</v>
      </c>
    </row>
    <row r="1724" spans="2:6" x14ac:dyDescent="0.2">
      <c r="B1724">
        <f>('Cleaned Data'!B1718-'Descriptive Analysis'!$Q$35)^2</f>
        <v>1572951.2699960987</v>
      </c>
      <c r="D1724">
        <f>(('Cleaned Data'!B1718-'Descriptive Analysis'!$Q$35)/'Descriptive Analysis'!$F$45)^3</f>
        <v>5.1728044419370618E-4</v>
      </c>
      <c r="F1724">
        <f>(('Cleaned Data'!B1718-'Descriptive Analysis'!$Q$35)/'Descriptive Analysis'!$F$45)^4</f>
        <v>4.1524213334129609E-5</v>
      </c>
    </row>
    <row r="1725" spans="2:6" x14ac:dyDescent="0.2">
      <c r="B1725">
        <f>('Cleaned Data'!B1719-'Descriptive Analysis'!$Q$35)^2</f>
        <v>3086253.2730292445</v>
      </c>
      <c r="D1725">
        <f>(('Cleaned Data'!B1719-'Descriptive Analysis'!$Q$35)/'Descriptive Analysis'!$F$45)^3</f>
        <v>1.421675577509297E-3</v>
      </c>
      <c r="F1725">
        <f>(('Cleaned Data'!B1719-'Descriptive Analysis'!$Q$35)/'Descriptive Analysis'!$F$45)^4</f>
        <v>1.5985786332193226E-4</v>
      </c>
    </row>
    <row r="1726" spans="2:6" x14ac:dyDescent="0.2">
      <c r="B1726">
        <f>('Cleaned Data'!B1720-'Descriptive Analysis'!$Q$35)^2</f>
        <v>403826.6208305459</v>
      </c>
      <c r="D1726">
        <f>(('Cleaned Data'!B1720-'Descriptive Analysis'!$Q$35)/'Descriptive Analysis'!$F$45)^3</f>
        <v>6.7289232520558579E-5</v>
      </c>
      <c r="F1726">
        <f>(('Cleaned Data'!B1720-'Descriptive Analysis'!$Q$35)/'Descriptive Analysis'!$F$45)^4</f>
        <v>2.736911576441242E-6</v>
      </c>
    </row>
    <row r="1727" spans="2:6" x14ac:dyDescent="0.2">
      <c r="B1727">
        <f>('Cleaned Data'!B1721-'Descriptive Analysis'!$Q$35)^2</f>
        <v>5815204.6371195689</v>
      </c>
      <c r="D1727">
        <f>(('Cleaned Data'!B1721-'Descriptive Analysis'!$Q$35)/'Descriptive Analysis'!$F$45)^3</f>
        <v>3.6770595290122575E-3</v>
      </c>
      <c r="F1727">
        <f>(('Cleaned Data'!B1721-'Descriptive Analysis'!$Q$35)/'Descriptive Analysis'!$F$45)^4</f>
        <v>5.6754575688960668E-4</v>
      </c>
    </row>
    <row r="1728" spans="2:6" x14ac:dyDescent="0.2">
      <c r="B1728">
        <f>('Cleaned Data'!B1722-'Descriptive Analysis'!$Q$35)^2</f>
        <v>1339976.501947945</v>
      </c>
      <c r="D1728">
        <f>(('Cleaned Data'!B1722-'Descriptive Analysis'!$Q$35)/'Descriptive Analysis'!$F$45)^3</f>
        <v>4.0672318656232728E-4</v>
      </c>
      <c r="F1728">
        <f>(('Cleaned Data'!B1722-'Descriptive Analysis'!$Q$35)/'Descriptive Analysis'!$F$45)^4</f>
        <v>3.0134586874465051E-5</v>
      </c>
    </row>
    <row r="1729" spans="2:6" x14ac:dyDescent="0.2">
      <c r="B1729">
        <f>('Cleaned Data'!B1723-'Descriptive Analysis'!$Q$35)^2</f>
        <v>155293.95541828821</v>
      </c>
      <c r="D1729">
        <f>(('Cleaned Data'!B1723-'Descriptive Analysis'!$Q$35)/'Descriptive Analysis'!$F$45)^3</f>
        <v>1.6046672360198921E-5</v>
      </c>
      <c r="F1729">
        <f>(('Cleaned Data'!B1723-'Descriptive Analysis'!$Q$35)/'Descriptive Analysis'!$F$45)^4</f>
        <v>4.0474359087490421E-7</v>
      </c>
    </row>
    <row r="1730" spans="2:6" x14ac:dyDescent="0.2">
      <c r="B1730">
        <f>('Cleaned Data'!B1724-'Descriptive Analysis'!$Q$35)^2</f>
        <v>59914.086188586218</v>
      </c>
      <c r="D1730">
        <f>(('Cleaned Data'!B1724-'Descriptive Analysis'!$Q$35)/'Descriptive Analysis'!$F$45)^3</f>
        <v>3.8454446739265137E-6</v>
      </c>
      <c r="F1730">
        <f>(('Cleaned Data'!B1724-'Descriptive Analysis'!$Q$35)/'Descriptive Analysis'!$F$45)^4</f>
        <v>6.0246074772405943E-8</v>
      </c>
    </row>
    <row r="1731" spans="2:6" x14ac:dyDescent="0.2">
      <c r="B1731">
        <f>('Cleaned Data'!B1725-'Descriptive Analysis'!$Q$35)^2</f>
        <v>4812.6881384199578</v>
      </c>
      <c r="D1731">
        <f>(('Cleaned Data'!B1725-'Descriptive Analysis'!$Q$35)/'Descriptive Analysis'!$F$45)^3</f>
        <v>8.7545683578513415E-8</v>
      </c>
      <c r="F1731">
        <f>(('Cleaned Data'!B1725-'Descriptive Analysis'!$Q$35)/'Descriptive Analysis'!$F$45)^4</f>
        <v>3.8872844183824352E-10</v>
      </c>
    </row>
    <row r="1732" spans="2:6" x14ac:dyDescent="0.2">
      <c r="B1732">
        <f>('Cleaned Data'!B1726-'Descriptive Analysis'!$Q$35)^2</f>
        <v>223754.03127177211</v>
      </c>
      <c r="D1732">
        <f>(('Cleaned Data'!B1726-'Descriptive Analysis'!$Q$35)/'Descriptive Analysis'!$F$45)^3</f>
        <v>-2.7752969629132294E-5</v>
      </c>
      <c r="F1732">
        <f>(('Cleaned Data'!B1726-'Descriptive Analysis'!$Q$35)/'Descriptive Analysis'!$F$45)^4</f>
        <v>8.4025791846473558E-7</v>
      </c>
    </row>
    <row r="1733" spans="2:6" x14ac:dyDescent="0.2">
      <c r="B1733">
        <f>('Cleaned Data'!B1727-'Descriptive Analysis'!$Q$35)^2</f>
        <v>1288966.1693639888</v>
      </c>
      <c r="D1733">
        <f>(('Cleaned Data'!B1727-'Descriptive Analysis'!$Q$35)/'Descriptive Analysis'!$F$45)^3</f>
        <v>-3.8372088364296624E-4</v>
      </c>
      <c r="F1733">
        <f>(('Cleaned Data'!B1727-'Descriptive Analysis'!$Q$35)/'Descriptive Analysis'!$F$45)^4</f>
        <v>2.7883925552444918E-5</v>
      </c>
    </row>
    <row r="1734" spans="2:6" x14ac:dyDescent="0.2">
      <c r="B1734">
        <f>('Cleaned Data'!B1728-'Descriptive Analysis'!$Q$35)^2</f>
        <v>1951403.5329106064</v>
      </c>
      <c r="D1734">
        <f>(('Cleaned Data'!B1728-'Descriptive Analysis'!$Q$35)/'Descriptive Analysis'!$F$45)^3</f>
        <v>-7.147822973048375E-4</v>
      </c>
      <c r="F1734">
        <f>(('Cleaned Data'!B1728-'Descriptive Analysis'!$Q$35)/'Descriptive Analysis'!$F$45)^4</f>
        <v>6.3909445672553984E-5</v>
      </c>
    </row>
    <row r="1735" spans="2:6" x14ac:dyDescent="0.2">
      <c r="B1735">
        <f>('Cleaned Data'!B1729-'Descriptive Analysis'!$Q$35)^2</f>
        <v>2470324.0631091841</v>
      </c>
      <c r="D1735">
        <f>(('Cleaned Data'!B1729-'Descriptive Analysis'!$Q$35)/'Descriptive Analysis'!$F$45)^3</f>
        <v>-1.0180850281602746E-3</v>
      </c>
      <c r="F1735">
        <f>(('Cleaned Data'!B1729-'Descriptive Analysis'!$Q$35)/'Descriptive Analysis'!$F$45)^4</f>
        <v>1.0241857627917113E-4</v>
      </c>
    </row>
    <row r="1736" spans="2:6" x14ac:dyDescent="0.2">
      <c r="B1736">
        <f>('Cleaned Data'!B1730-'Descriptive Analysis'!$Q$35)^2</f>
        <v>1778292.8178614655</v>
      </c>
      <c r="D1736">
        <f>(('Cleaned Data'!B1730-'Descriptive Analysis'!$Q$35)/'Descriptive Analysis'!$F$45)^3</f>
        <v>-6.2181052572823805E-4</v>
      </c>
      <c r="F1736">
        <f>(('Cleaned Data'!B1730-'Descriptive Analysis'!$Q$35)/'Descriptive Analysis'!$F$45)^4</f>
        <v>5.307346297974021E-5</v>
      </c>
    </row>
    <row r="1737" spans="2:6" x14ac:dyDescent="0.2">
      <c r="B1737">
        <f>('Cleaned Data'!B1731-'Descriptive Analysis'!$Q$35)^2</f>
        <v>2855513.4628142901</v>
      </c>
      <c r="D1737">
        <f>(('Cleaned Data'!B1731-'Descriptive Analysis'!$Q$35)/'Descriptive Analysis'!$F$45)^3</f>
        <v>-1.265259117987571E-3</v>
      </c>
      <c r="F1737">
        <f>(('Cleaned Data'!B1731-'Descriptive Analysis'!$Q$35)/'Descriptive Analysis'!$F$45)^4</f>
        <v>1.368482666566969E-4</v>
      </c>
    </row>
    <row r="1738" spans="2:6" x14ac:dyDescent="0.2">
      <c r="B1738">
        <f>('Cleaned Data'!B1732-'Descriptive Analysis'!$Q$35)^2</f>
        <v>3384961.4006277169</v>
      </c>
      <c r="D1738">
        <f>(('Cleaned Data'!B1732-'Descriptive Analysis'!$Q$35)/'Descriptive Analysis'!$F$45)^3</f>
        <v>-1.6329908024963107E-3</v>
      </c>
      <c r="F1738">
        <f>(('Cleaned Data'!B1732-'Descriptive Analysis'!$Q$35)/'Descriptive Analysis'!$F$45)^4</f>
        <v>1.922995722594664E-4</v>
      </c>
    </row>
    <row r="1739" spans="2:6" x14ac:dyDescent="0.2">
      <c r="B1739">
        <f>('Cleaned Data'!B1733-'Descriptive Analysis'!$Q$35)^2</f>
        <v>3984920.0771211819</v>
      </c>
      <c r="D1739">
        <f>(('Cleaned Data'!B1733-'Descriptive Analysis'!$Q$35)/'Descriptive Analysis'!$F$45)^3</f>
        <v>-2.0858476325155452E-3</v>
      </c>
      <c r="F1739">
        <f>(('Cleaned Data'!B1733-'Descriptive Analysis'!$Q$35)/'Descriptive Analysis'!$F$45)^4</f>
        <v>2.6650791260900435E-4</v>
      </c>
    </row>
    <row r="1740" spans="2:6" x14ac:dyDescent="0.2">
      <c r="B1740">
        <f>('Cleaned Data'!B1734-'Descriptive Analysis'!$Q$35)^2</f>
        <v>5921077.6579095097</v>
      </c>
      <c r="D1740">
        <f>(('Cleaned Data'!B1734-'Descriptive Analysis'!$Q$35)/'Descriptive Analysis'!$F$45)^3</f>
        <v>-3.7779333622358783E-3</v>
      </c>
      <c r="F1740">
        <f>(('Cleaned Data'!B1734-'Descriptive Analysis'!$Q$35)/'Descriptive Analysis'!$F$45)^4</f>
        <v>5.8839963009168301E-4</v>
      </c>
    </row>
    <row r="1741" spans="2:6" x14ac:dyDescent="0.2">
      <c r="B1741">
        <f>('Cleaned Data'!B1735-'Descriptive Analysis'!$Q$35)^2</f>
        <v>6346501.9536306635</v>
      </c>
      <c r="D1741">
        <f>(('Cleaned Data'!B1735-'Descriptive Analysis'!$Q$35)/'Descriptive Analysis'!$F$45)^3</f>
        <v>-4.1923234728091941E-3</v>
      </c>
      <c r="F1741">
        <f>(('Cleaned Data'!B1735-'Descriptive Analysis'!$Q$35)/'Descriptive Analysis'!$F$45)^4</f>
        <v>6.7598913074264067E-4</v>
      </c>
    </row>
    <row r="1742" spans="2:6" x14ac:dyDescent="0.2">
      <c r="B1742">
        <f>('Cleaned Data'!B1736-'Descriptive Analysis'!$Q$35)^2</f>
        <v>7641500.7740178043</v>
      </c>
      <c r="D1742">
        <f>(('Cleaned Data'!B1736-'Descriptive Analysis'!$Q$35)/'Descriptive Analysis'!$F$45)^3</f>
        <v>-5.5388697143398981E-3</v>
      </c>
      <c r="F1742">
        <f>(('Cleaned Data'!B1736-'Descriptive Analysis'!$Q$35)/'Descriptive Analysis'!$F$45)^4</f>
        <v>9.8000479287029354E-4</v>
      </c>
    </row>
    <row r="1743" spans="2:6" x14ac:dyDescent="0.2">
      <c r="B1743">
        <f>('Cleaned Data'!B1737-'Descriptive Analysis'!$Q$35)^2</f>
        <v>7099701.2527259374</v>
      </c>
      <c r="D1743">
        <f>(('Cleaned Data'!B1737-'Descriptive Analysis'!$Q$35)/'Descriptive Analysis'!$F$45)^3</f>
        <v>-4.9603608294682047E-3</v>
      </c>
      <c r="F1743">
        <f>(('Cleaned Data'!B1737-'Descriptive Analysis'!$Q$35)/'Descriptive Analysis'!$F$45)^4</f>
        <v>8.4596233212899088E-4</v>
      </c>
    </row>
    <row r="1744" spans="2:6" x14ac:dyDescent="0.2">
      <c r="B1744">
        <f>('Cleaned Data'!B1738-'Descriptive Analysis'!$Q$35)^2</f>
        <v>9104258.9624631181</v>
      </c>
      <c r="D1744">
        <f>(('Cleaned Data'!B1738-'Descriptive Analysis'!$Q$35)/'Descriptive Analysis'!$F$45)^3</f>
        <v>-7.2031102339210461E-3</v>
      </c>
      <c r="F1744">
        <f>(('Cleaned Data'!B1738-'Descriptive Analysis'!$Q$35)/'Descriptive Analysis'!$F$45)^4</f>
        <v>1.391105544234976E-3</v>
      </c>
    </row>
    <row r="1745" spans="2:6" x14ac:dyDescent="0.2">
      <c r="B1745">
        <f>('Cleaned Data'!B1739-'Descriptive Analysis'!$Q$35)^2</f>
        <v>7567596.3849064736</v>
      </c>
      <c r="D1745">
        <f>(('Cleaned Data'!B1739-'Descriptive Analysis'!$Q$35)/'Descriptive Analysis'!$F$45)^3</f>
        <v>-5.4587109635977705E-3</v>
      </c>
      <c r="F1745">
        <f>(('Cleaned Data'!B1739-'Descriptive Analysis'!$Q$35)/'Descriptive Analysis'!$F$45)^4</f>
        <v>9.6114032571842996E-4</v>
      </c>
    </row>
    <row r="1746" spans="2:6" x14ac:dyDescent="0.2">
      <c r="B1746">
        <f>('Cleaned Data'!B1740-'Descriptive Analysis'!$Q$35)^2</f>
        <v>7113563.5503147049</v>
      </c>
      <c r="D1746">
        <f>(('Cleaned Data'!B1740-'Descriptive Analysis'!$Q$35)/'Descriptive Analysis'!$F$45)^3</f>
        <v>-4.9748957125645621E-3</v>
      </c>
      <c r="F1746">
        <f>(('Cleaned Data'!B1740-'Descriptive Analysis'!$Q$35)/'Descriptive Analysis'!$F$45)^4</f>
        <v>8.4926907131502001E-4</v>
      </c>
    </row>
    <row r="1747" spans="2:6" x14ac:dyDescent="0.2">
      <c r="B1747">
        <f>('Cleaned Data'!B1741-'Descriptive Analysis'!$Q$35)^2</f>
        <v>8222134.4999415688</v>
      </c>
      <c r="D1747">
        <f>(('Cleaned Data'!B1741-'Descriptive Analysis'!$Q$35)/'Descriptive Analysis'!$F$45)^3</f>
        <v>-6.1820145491276041E-3</v>
      </c>
      <c r="F1747">
        <f>(('Cleaned Data'!B1741-'Descriptive Analysis'!$Q$35)/'Descriptive Analysis'!$F$45)^4</f>
        <v>1.134592818753565E-3</v>
      </c>
    </row>
    <row r="1748" spans="2:6" x14ac:dyDescent="0.2">
      <c r="B1748">
        <f>('Cleaned Data'!B1742-'Descriptive Analysis'!$Q$35)^2</f>
        <v>8255430.2868703501</v>
      </c>
      <c r="D1748">
        <f>(('Cleaned Data'!B1742-'Descriptive Analysis'!$Q$35)/'Descriptive Analysis'!$F$45)^3</f>
        <v>-6.2196039274009362E-3</v>
      </c>
      <c r="F1748">
        <f>(('Cleaned Data'!B1742-'Descriptive Analysis'!$Q$35)/'Descriptive Analysis'!$F$45)^4</f>
        <v>1.1438005617386662E-3</v>
      </c>
    </row>
    <row r="1749" spans="2:6" x14ac:dyDescent="0.2">
      <c r="B1749">
        <f>('Cleaned Data'!B1743-'Descriptive Analysis'!$Q$35)^2</f>
        <v>8802059.2400659304</v>
      </c>
      <c r="D1749">
        <f>(('Cleaned Data'!B1743-'Descriptive Analysis'!$Q$35)/'Descriptive Analysis'!$F$45)^3</f>
        <v>-6.8474613301138304E-3</v>
      </c>
      <c r="F1749">
        <f>(('Cleaned Data'!B1743-'Descriptive Analysis'!$Q$35)/'Descriptive Analysis'!$F$45)^4</f>
        <v>1.3002876901829193E-3</v>
      </c>
    </row>
    <row r="1750" spans="2:6" x14ac:dyDescent="0.2">
      <c r="B1750">
        <f>('Cleaned Data'!B1744-'Descriptive Analysis'!$Q$35)^2</f>
        <v>6388390.0028563403</v>
      </c>
      <c r="D1750">
        <f>(('Cleaned Data'!B1744-'Descriptive Analysis'!$Q$35)/'Descriptive Analysis'!$F$45)^3</f>
        <v>-4.2338970113034551E-3</v>
      </c>
      <c r="F1750">
        <f>(('Cleaned Data'!B1744-'Descriptive Analysis'!$Q$35)/'Descriptive Analysis'!$F$45)^4</f>
        <v>6.8494187702235264E-4</v>
      </c>
    </row>
    <row r="1751" spans="2:6" x14ac:dyDescent="0.2">
      <c r="B1751">
        <f>('Cleaned Data'!B1745-'Descriptive Analysis'!$Q$35)^2</f>
        <v>3700723.4905113592</v>
      </c>
      <c r="D1751">
        <f>(('Cleaned Data'!B1745-'Descriptive Analysis'!$Q$35)/'Descriptive Analysis'!$F$45)^3</f>
        <v>-1.8667369023284181E-3</v>
      </c>
      <c r="F1751">
        <f>(('Cleaned Data'!B1745-'Descriptive Analysis'!$Q$35)/'Descriptive Analysis'!$F$45)^4</f>
        <v>2.2984981073067833E-4</v>
      </c>
    </row>
    <row r="1752" spans="2:6" x14ac:dyDescent="0.2">
      <c r="B1752">
        <f>('Cleaned Data'!B1746-'Descriptive Analysis'!$Q$35)^2</f>
        <v>4437875.0393518629</v>
      </c>
      <c r="D1752">
        <f>(('Cleaned Data'!B1746-'Descriptive Analysis'!$Q$35)/'Descriptive Analysis'!$F$45)^3</f>
        <v>-2.4514089173064582E-3</v>
      </c>
      <c r="F1752">
        <f>(('Cleaned Data'!B1746-'Descriptive Analysis'!$Q$35)/'Descriptive Analysis'!$F$45)^4</f>
        <v>3.3053771113439637E-4</v>
      </c>
    </row>
    <row r="1753" spans="2:6" x14ac:dyDescent="0.2">
      <c r="B1753">
        <f>('Cleaned Data'!B1747-'Descriptive Analysis'!$Q$35)^2</f>
        <v>4384946.8125755405</v>
      </c>
      <c r="D1753">
        <f>(('Cleaned Data'!B1747-'Descriptive Analysis'!$Q$35)/'Descriptive Analysis'!$F$45)^3</f>
        <v>-2.407684919182636E-3</v>
      </c>
      <c r="F1753">
        <f>(('Cleaned Data'!B1747-'Descriptive Analysis'!$Q$35)/'Descriptive Analysis'!$F$45)^4</f>
        <v>3.2270042448734863E-4</v>
      </c>
    </row>
    <row r="1754" spans="2:6" x14ac:dyDescent="0.2">
      <c r="B1754">
        <f>('Cleaned Data'!B1748-'Descriptive Analysis'!$Q$35)^2</f>
        <v>5666430.1285073096</v>
      </c>
      <c r="D1754">
        <f>(('Cleaned Data'!B1748-'Descriptive Analysis'!$Q$35)/'Descriptive Analysis'!$F$45)^3</f>
        <v>-3.5368567026054739E-3</v>
      </c>
      <c r="F1754">
        <f>(('Cleaned Data'!B1748-'Descriptive Analysis'!$Q$35)/'Descriptive Analysis'!$F$45)^4</f>
        <v>5.3887737843388666E-4</v>
      </c>
    </row>
    <row r="1755" spans="2:6" x14ac:dyDescent="0.2">
      <c r="B1755">
        <f>('Cleaned Data'!B1749-'Descriptive Analysis'!$Q$35)^2</f>
        <v>4018126.3263468626</v>
      </c>
      <c r="D1755">
        <f>(('Cleaned Data'!B1749-'Descriptive Analysis'!$Q$35)/'Descriptive Analysis'!$F$45)^3</f>
        <v>-2.1119738536205935E-3</v>
      </c>
      <c r="F1755">
        <f>(('Cleaned Data'!B1749-'Descriptive Analysis'!$Q$35)/'Descriptive Analysis'!$F$45)^4</f>
        <v>2.7096802738543356E-4</v>
      </c>
    </row>
    <row r="1756" spans="2:6" x14ac:dyDescent="0.2">
      <c r="B1756">
        <f>('Cleaned Data'!B1750-'Descriptive Analysis'!$Q$35)^2</f>
        <v>3748198.4514120645</v>
      </c>
      <c r="D1756">
        <f>(('Cleaned Data'!B1750-'Descriptive Analysis'!$Q$35)/'Descriptive Analysis'!$F$45)^3</f>
        <v>-1.9027731871779645E-3</v>
      </c>
      <c r="F1756">
        <f>(('Cleaned Data'!B1750-'Descriptive Analysis'!$Q$35)/'Descriptive Analysis'!$F$45)^4</f>
        <v>2.3578492268956641E-4</v>
      </c>
    </row>
    <row r="1757" spans="2:6" x14ac:dyDescent="0.2">
      <c r="B1757">
        <f>('Cleaned Data'!B1751-'Descriptive Analysis'!$Q$35)^2</f>
        <v>3580520.9735705396</v>
      </c>
      <c r="D1757">
        <f>(('Cleaned Data'!B1751-'Descriptive Analysis'!$Q$35)/'Descriptive Analysis'!$F$45)^3</f>
        <v>-1.7765297746028372E-3</v>
      </c>
      <c r="F1757">
        <f>(('Cleaned Data'!B1751-'Descriptive Analysis'!$Q$35)/'Descriptive Analysis'!$F$45)^4</f>
        <v>2.1516088446327551E-4</v>
      </c>
    </row>
    <row r="1758" spans="2:6" x14ac:dyDescent="0.2">
      <c r="B1758">
        <f>('Cleaned Data'!B1752-'Descriptive Analysis'!$Q$35)^2</f>
        <v>4088995.4177169655</v>
      </c>
      <c r="D1758">
        <f>(('Cleaned Data'!B1752-'Descriptive Analysis'!$Q$35)/'Descriptive Analysis'!$F$45)^3</f>
        <v>-2.1680939293041786E-3</v>
      </c>
      <c r="F1758">
        <f>(('Cleaned Data'!B1752-'Descriptive Analysis'!$Q$35)/'Descriptive Analysis'!$F$45)^4</f>
        <v>2.8061063370814936E-4</v>
      </c>
    </row>
    <row r="1759" spans="2:6" x14ac:dyDescent="0.2">
      <c r="B1759">
        <f>('Cleaned Data'!B1753-'Descriptive Analysis'!$Q$35)^2</f>
        <v>6890238.9171431949</v>
      </c>
      <c r="D1759">
        <f>(('Cleaned Data'!B1753-'Descriptive Analysis'!$Q$35)/'Descriptive Analysis'!$F$45)^3</f>
        <v>-4.742469859360555E-3</v>
      </c>
      <c r="F1759">
        <f>(('Cleaned Data'!B1753-'Descriptive Analysis'!$Q$35)/'Descriptive Analysis'!$F$45)^4</f>
        <v>7.9678186202382351E-4</v>
      </c>
    </row>
    <row r="1760" spans="2:6" x14ac:dyDescent="0.2">
      <c r="B1760">
        <f>('Cleaned Data'!B1754-'Descriptive Analysis'!$Q$35)^2</f>
        <v>7194338.7793879202</v>
      </c>
      <c r="D1760">
        <f>(('Cleaned Data'!B1754-'Descriptive Analysis'!$Q$35)/'Descriptive Analysis'!$F$45)^3</f>
        <v>-5.0598714659815056E-3</v>
      </c>
      <c r="F1760">
        <f>(('Cleaned Data'!B1754-'Descriptive Analysis'!$Q$35)/'Descriptive Analysis'!$F$45)^4</f>
        <v>8.6866564595539065E-4</v>
      </c>
    </row>
    <row r="1761" spans="2:6" x14ac:dyDescent="0.2">
      <c r="B1761">
        <f>('Cleaned Data'!B1755-'Descriptive Analysis'!$Q$35)^2</f>
        <v>7841268.2238011491</v>
      </c>
      <c r="D1761">
        <f>(('Cleaned Data'!B1755-'Descriptive Analysis'!$Q$35)/'Descriptive Analysis'!$F$45)^3</f>
        <v>-5.7574824449086945E-3</v>
      </c>
      <c r="F1761">
        <f>(('Cleaned Data'!B1755-'Descriptive Analysis'!$Q$35)/'Descriptive Analysis'!$F$45)^4</f>
        <v>1.0319139809990374E-3</v>
      </c>
    </row>
    <row r="1762" spans="2:6" x14ac:dyDescent="0.2">
      <c r="B1762">
        <f>('Cleaned Data'!B1756-'Descriptive Analysis'!$Q$35)^2</f>
        <v>9100035.1954199895</v>
      </c>
      <c r="D1762">
        <f>(('Cleaned Data'!B1756-'Descriptive Analysis'!$Q$35)/'Descriptive Analysis'!$F$45)^3</f>
        <v>-7.1980981735060229E-3</v>
      </c>
      <c r="F1762">
        <f>(('Cleaned Data'!B1756-'Descriptive Analysis'!$Q$35)/'Descriptive Analysis'!$F$45)^4</f>
        <v>1.3898150838453293E-3</v>
      </c>
    </row>
    <row r="1763" spans="2:6" x14ac:dyDescent="0.2">
      <c r="B1763">
        <f>('Cleaned Data'!B1757-'Descriptive Analysis'!$Q$35)^2</f>
        <v>7409428.0455544172</v>
      </c>
      <c r="D1763">
        <f>(('Cleaned Data'!B1757-'Descriptive Analysis'!$Q$35)/'Descriptive Analysis'!$F$45)^3</f>
        <v>-5.2884717029043652E-3</v>
      </c>
      <c r="F1763">
        <f>(('Cleaned Data'!B1757-'Descriptive Analysis'!$Q$35)/'Descriptive Analysis'!$F$45)^4</f>
        <v>9.2138310929785962E-4</v>
      </c>
    </row>
    <row r="1764" spans="2:6" x14ac:dyDescent="0.2">
      <c r="B1764">
        <f>('Cleaned Data'!B1758-'Descriptive Analysis'!$Q$35)^2</f>
        <v>7220111.1933979513</v>
      </c>
      <c r="D1764">
        <f>(('Cleaned Data'!B1758-'Descriptive Analysis'!$Q$35)/'Descriptive Analysis'!$F$45)^3</f>
        <v>-5.087084909381292E-3</v>
      </c>
      <c r="F1764">
        <f>(('Cleaned Data'!B1758-'Descriptive Analysis'!$Q$35)/'Descriptive Analysis'!$F$45)^4</f>
        <v>8.7490046784222065E-4</v>
      </c>
    </row>
    <row r="1765" spans="2:6" x14ac:dyDescent="0.2">
      <c r="B1765">
        <f>('Cleaned Data'!B1759-'Descriptive Analysis'!$Q$35)^2</f>
        <v>6225656.0482886424</v>
      </c>
      <c r="D1765">
        <f>(('Cleaned Data'!B1759-'Descriptive Analysis'!$Q$35)/'Descriptive Analysis'!$F$45)^3</f>
        <v>-4.0731541142427132E-3</v>
      </c>
      <c r="F1765">
        <f>(('Cleaned Data'!B1759-'Descriptive Analysis'!$Q$35)/'Descriptive Analysis'!$F$45)^4</f>
        <v>6.5049074734856193E-4</v>
      </c>
    </row>
    <row r="1766" spans="2:6" x14ac:dyDescent="0.2">
      <c r="B1766">
        <f>('Cleaned Data'!B1760-'Descriptive Analysis'!$Q$35)^2</f>
        <v>11490245.469407916</v>
      </c>
      <c r="D1766">
        <f>(('Cleaned Data'!B1760-'Descriptive Analysis'!$Q$35)/'Descriptive Analysis'!$F$45)^3</f>
        <v>-1.021285386642627E-2</v>
      </c>
      <c r="F1766">
        <f>(('Cleaned Data'!B1760-'Descriptive Analysis'!$Q$35)/'Descriptive Analysis'!$F$45)^4</f>
        <v>2.2157945523448401E-3</v>
      </c>
    </row>
    <row r="1767" spans="2:6" x14ac:dyDescent="0.2">
      <c r="B1767">
        <f>('Cleaned Data'!B1761-'Descriptive Analysis'!$Q$35)^2</f>
        <v>10842706.091580445</v>
      </c>
      <c r="D1767">
        <f>(('Cleaned Data'!B1761-'Descriptive Analysis'!$Q$35)/'Descriptive Analysis'!$F$45)^3</f>
        <v>-9.361807055100875E-3</v>
      </c>
      <c r="F1767">
        <f>(('Cleaned Data'!B1761-'Descriptive Analysis'!$Q$35)/'Descriptive Analysis'!$F$45)^4</f>
        <v>1.9730870592883682E-3</v>
      </c>
    </row>
    <row r="1768" spans="2:6" x14ac:dyDescent="0.2">
      <c r="B1768">
        <f>('Cleaned Data'!B1762-'Descriptive Analysis'!$Q$35)^2</f>
        <v>7731327.3913016533</v>
      </c>
      <c r="D1768">
        <f>(('Cleaned Data'!B1762-'Descriptive Analysis'!$Q$35)/'Descriptive Analysis'!$F$45)^3</f>
        <v>-5.6368211334889779E-3</v>
      </c>
      <c r="F1768">
        <f>(('Cleaned Data'!B1762-'Descriptive Analysis'!$Q$35)/'Descriptive Analysis'!$F$45)^4</f>
        <v>1.0031803239359165E-3</v>
      </c>
    </row>
    <row r="1769" spans="2:6" x14ac:dyDescent="0.2">
      <c r="B1769">
        <f>('Cleaned Data'!B1763-'Descriptive Analysis'!$Q$35)^2</f>
        <v>6188782.9366898434</v>
      </c>
      <c r="D1769">
        <f>(('Cleaned Data'!B1763-'Descriptive Analysis'!$Q$35)/'Descriptive Analysis'!$F$45)^3</f>
        <v>-4.0370212327918127E-3</v>
      </c>
      <c r="F1769">
        <f>(('Cleaned Data'!B1763-'Descriptive Analysis'!$Q$35)/'Descriptive Analysis'!$F$45)^4</f>
        <v>6.4280815546760085E-4</v>
      </c>
    </row>
    <row r="1770" spans="2:6" x14ac:dyDescent="0.2">
      <c r="B1770">
        <f>('Cleaned Data'!B1764-'Descriptive Analysis'!$Q$35)^2</f>
        <v>7063509.9328783937</v>
      </c>
      <c r="D1770">
        <f>(('Cleaned Data'!B1764-'Descriptive Analysis'!$Q$35)/'Descriptive Analysis'!$F$45)^3</f>
        <v>-4.9224804267353111E-3</v>
      </c>
      <c r="F1770">
        <f>(('Cleaned Data'!B1764-'Descriptive Analysis'!$Q$35)/'Descriptive Analysis'!$F$45)^4</f>
        <v>8.373595875377502E-4</v>
      </c>
    </row>
    <row r="1771" spans="2:6" x14ac:dyDescent="0.2">
      <c r="B1771">
        <f>('Cleaned Data'!B1765-'Descriptive Analysis'!$Q$35)^2</f>
        <v>8101574.3133558109</v>
      </c>
      <c r="D1771">
        <f>(('Cleaned Data'!B1765-'Descriptive Analysis'!$Q$35)/'Descriptive Analysis'!$F$45)^3</f>
        <v>-6.0465449758627726E-3</v>
      </c>
      <c r="F1771">
        <f>(('Cleaned Data'!B1765-'Descriptive Analysis'!$Q$35)/'Descriptive Analysis'!$F$45)^4</f>
        <v>1.1015639554678098E-3</v>
      </c>
    </row>
    <row r="1772" spans="2:6" x14ac:dyDescent="0.2">
      <c r="B1772">
        <f>('Cleaned Data'!B1766-'Descriptive Analysis'!$Q$35)^2</f>
        <v>13450750.330238385</v>
      </c>
      <c r="D1772">
        <f>(('Cleaned Data'!B1766-'Descriptive Analysis'!$Q$35)/'Descriptive Analysis'!$F$45)^3</f>
        <v>-1.2935193352502591E-2</v>
      </c>
      <c r="F1772">
        <f>(('Cleaned Data'!B1766-'Descriptive Analysis'!$Q$35)/'Descriptive Analysis'!$F$45)^4</f>
        <v>3.0364343779909551E-3</v>
      </c>
    </row>
    <row r="1773" spans="2:6" x14ac:dyDescent="0.2">
      <c r="B1773">
        <f>('Cleaned Data'!B1767-'Descriptive Analysis'!$Q$35)^2</f>
        <v>11985627.205433989</v>
      </c>
      <c r="D1773">
        <f>(('Cleaned Data'!B1767-'Descriptive Analysis'!$Q$35)/'Descriptive Analysis'!$F$45)^3</f>
        <v>-1.0880386072729339E-2</v>
      </c>
      <c r="F1773">
        <f>(('Cleaned Data'!B1767-'Descriptive Analysis'!$Q$35)/'Descriptive Analysis'!$F$45)^4</f>
        <v>2.4109733385998763E-3</v>
      </c>
    </row>
    <row r="1774" spans="2:6" x14ac:dyDescent="0.2">
      <c r="B1774">
        <f>('Cleaned Data'!B1768-'Descriptive Analysis'!$Q$35)^2</f>
        <v>18201541.457989585</v>
      </c>
      <c r="D1774">
        <f>(('Cleaned Data'!B1768-'Descriptive Analysis'!$Q$35)/'Descriptive Analysis'!$F$45)^3</f>
        <v>-2.0361764558529977E-2</v>
      </c>
      <c r="F1774">
        <f>(('Cleaned Data'!B1768-'Descriptive Analysis'!$Q$35)/'Descriptive Analysis'!$F$45)^4</f>
        <v>5.5601590545165235E-3</v>
      </c>
    </row>
    <row r="1775" spans="2:6" x14ac:dyDescent="0.2">
      <c r="B1775">
        <f>('Cleaned Data'!B1769-'Descriptive Analysis'!$Q$35)^2</f>
        <v>19898972.700687662</v>
      </c>
      <c r="D1775">
        <f>(('Cleaned Data'!B1769-'Descriptive Analysis'!$Q$35)/'Descriptive Analysis'!$F$45)^3</f>
        <v>-2.3275506577927596E-2</v>
      </c>
      <c r="F1775">
        <f>(('Cleaned Data'!B1769-'Descriptive Analysis'!$Q$35)/'Descriptive Analysis'!$F$45)^4</f>
        <v>6.6455692700949321E-3</v>
      </c>
    </row>
    <row r="1776" spans="2:6" x14ac:dyDescent="0.2">
      <c r="B1776">
        <f>('Cleaned Data'!B1770-'Descriptive Analysis'!$Q$35)^2</f>
        <v>21734490.707941405</v>
      </c>
      <c r="D1776">
        <f>(('Cleaned Data'!B1770-'Descriptive Analysis'!$Q$35)/'Descriptive Analysis'!$F$45)^3</f>
        <v>-2.6569131586847542E-2</v>
      </c>
      <c r="F1776">
        <f>(('Cleaned Data'!B1770-'Descriptive Analysis'!$Q$35)/'Descriptive Analysis'!$F$45)^4</f>
        <v>7.9281126603090984E-3</v>
      </c>
    </row>
    <row r="1777" spans="2:6" x14ac:dyDescent="0.2">
      <c r="B1777">
        <f>('Cleaned Data'!B1771-'Descriptive Analysis'!$Q$35)^2</f>
        <v>23067141.998902276</v>
      </c>
      <c r="D1777">
        <f>(('Cleaned Data'!B1771-'Descriptive Analysis'!$Q$35)/'Descriptive Analysis'!$F$45)^3</f>
        <v>-2.9049846456511066E-2</v>
      </c>
      <c r="F1777">
        <f>(('Cleaned Data'!B1771-'Descriptive Analysis'!$Q$35)/'Descriptive Analysis'!$F$45)^4</f>
        <v>8.9301438560998956E-3</v>
      </c>
    </row>
    <row r="1778" spans="2:6" x14ac:dyDescent="0.2">
      <c r="B1778">
        <f>('Cleaned Data'!B1772-'Descriptive Analysis'!$Q$35)^2</f>
        <v>24080871.523620419</v>
      </c>
      <c r="D1778">
        <f>(('Cleaned Data'!B1772-'Descriptive Analysis'!$Q$35)/'Descriptive Analysis'!$F$45)^3</f>
        <v>-3.098571047474534E-2</v>
      </c>
      <c r="F1778">
        <f>(('Cleaned Data'!B1772-'Descriptive Analysis'!$Q$35)/'Descriptive Analysis'!$F$45)^4</f>
        <v>9.7322953038519351E-3</v>
      </c>
    </row>
    <row r="1779" spans="2:6" x14ac:dyDescent="0.2">
      <c r="B1779">
        <f>('Cleaned Data'!B1773-'Descriptive Analysis'!$Q$35)^2</f>
        <v>23789288.866641492</v>
      </c>
      <c r="D1779">
        <f>(('Cleaned Data'!B1773-'Descriptive Analysis'!$Q$35)/'Descriptive Analysis'!$F$45)^3</f>
        <v>-3.0424632943009143E-2</v>
      </c>
      <c r="F1779">
        <f>(('Cleaned Data'!B1773-'Descriptive Analysis'!$Q$35)/'Descriptive Analysis'!$F$45)^4</f>
        <v>9.4980356763062004E-3</v>
      </c>
    </row>
    <row r="1780" spans="2:6" x14ac:dyDescent="0.2">
      <c r="B1780">
        <f>('Cleaned Data'!B1774-'Descriptive Analysis'!$Q$35)^2</f>
        <v>23246153.103191145</v>
      </c>
      <c r="D1780">
        <f>(('Cleaned Data'!B1774-'Descriptive Analysis'!$Q$35)/'Descriptive Analysis'!$F$45)^3</f>
        <v>-2.9388660935099505E-2</v>
      </c>
      <c r="F1780">
        <f>(('Cleaned Data'!B1774-'Descriptive Analysis'!$Q$35)/'Descriptive Analysis'!$F$45)^4</f>
        <v>9.069285307679963E-3</v>
      </c>
    </row>
    <row r="1781" spans="2:6" x14ac:dyDescent="0.2">
      <c r="B1781">
        <f>('Cleaned Data'!B1775-'Descriptive Analysis'!$Q$35)^2</f>
        <v>23868368.785283409</v>
      </c>
      <c r="D1781">
        <f>(('Cleaned Data'!B1775-'Descriptive Analysis'!$Q$35)/'Descriptive Analysis'!$F$45)^3</f>
        <v>-3.057646445938238E-2</v>
      </c>
      <c r="F1781">
        <f>(('Cleaned Data'!B1775-'Descriptive Analysis'!$Q$35)/'Descriptive Analysis'!$F$45)^4</f>
        <v>9.5612870240583264E-3</v>
      </c>
    </row>
    <row r="1782" spans="2:6" x14ac:dyDescent="0.2">
      <c r="B1782">
        <f>('Cleaned Data'!B1776-'Descriptive Analysis'!$Q$35)^2</f>
        <v>26610395.232103847</v>
      </c>
      <c r="D1782">
        <f>(('Cleaned Data'!B1776-'Descriptive Analysis'!$Q$35)/'Descriptive Analysis'!$F$45)^3</f>
        <v>-3.5994002714477995E-2</v>
      </c>
      <c r="F1782">
        <f>(('Cleaned Data'!B1776-'Descriptive Analysis'!$Q$35)/'Descriptive Analysis'!$F$45)^4</f>
        <v>1.1884297822601884E-2</v>
      </c>
    </row>
    <row r="1783" spans="2:6" x14ac:dyDescent="0.2">
      <c r="B1783">
        <f>('Cleaned Data'!B1777-'Descriptive Analysis'!$Q$35)^2</f>
        <v>27753156.391999528</v>
      </c>
      <c r="D1783">
        <f>(('Cleaned Data'!B1777-'Descriptive Analysis'!$Q$35)/'Descriptive Analysis'!$F$45)^3</f>
        <v>-3.8337318425415802E-2</v>
      </c>
      <c r="F1783">
        <f>(('Cleaned Data'!B1777-'Descriptive Analysis'!$Q$35)/'Descriptive Analysis'!$F$45)^4</f>
        <v>1.292693731271286E-2</v>
      </c>
    </row>
    <row r="1784" spans="2:6" x14ac:dyDescent="0.2">
      <c r="B1784">
        <f>('Cleaned Data'!B1778-'Descriptive Analysis'!$Q$35)^2</f>
        <v>28425174.387048665</v>
      </c>
      <c r="D1784">
        <f>(('Cleaned Data'!B1778-'Descriptive Analysis'!$Q$35)/'Descriptive Analysis'!$F$45)^3</f>
        <v>-3.973817007997036E-2</v>
      </c>
      <c r="F1784">
        <f>(('Cleaned Data'!B1778-'Descriptive Analysis'!$Q$35)/'Descriptive Analysis'!$F$45)^4</f>
        <v>1.3560545251791026E-2</v>
      </c>
    </row>
    <row r="1785" spans="2:6" x14ac:dyDescent="0.2">
      <c r="B1785">
        <f>('Cleaned Data'!B1779-'Descriptive Analysis'!$Q$35)^2</f>
        <v>29347425.967477947</v>
      </c>
      <c r="D1785">
        <f>(('Cleaned Data'!B1779-'Descriptive Analysis'!$Q$35)/'Descriptive Analysis'!$F$45)^3</f>
        <v>-4.1687723649637597E-2</v>
      </c>
      <c r="F1785">
        <f>(('Cleaned Data'!B1779-'Descriptive Analysis'!$Q$35)/'Descriptive Analysis'!$F$45)^4</f>
        <v>1.4454760766401269E-2</v>
      </c>
    </row>
    <row r="1786" spans="2:6" x14ac:dyDescent="0.2">
      <c r="B1786">
        <f>('Cleaned Data'!B1780-'Descriptive Analysis'!$Q$35)^2</f>
        <v>28622783.116045654</v>
      </c>
      <c r="D1786">
        <f>(('Cleaned Data'!B1780-'Descriptive Analysis'!$Q$35)/'Descriptive Analysis'!$F$45)^3</f>
        <v>-4.0153272606272931E-2</v>
      </c>
      <c r="F1786">
        <f>(('Cleaned Data'!B1780-'Descriptive Analysis'!$Q$35)/'Descriptive Analysis'!$F$45)^4</f>
        <v>1.3749743495909629E-2</v>
      </c>
    </row>
    <row r="1787" spans="2:6" x14ac:dyDescent="0.2">
      <c r="B1787">
        <f>('Cleaned Data'!B1781-'Descriptive Analysis'!$Q$35)^2</f>
        <v>29013590.002288386</v>
      </c>
      <c r="D1787">
        <f>(('Cleaned Data'!B1781-'Descriptive Analysis'!$Q$35)/'Descriptive Analysis'!$F$45)^3</f>
        <v>-4.0978434410108712E-2</v>
      </c>
      <c r="F1787">
        <f>(('Cleaned Data'!B1781-'Descriptive Analysis'!$Q$35)/'Descriptive Analysis'!$F$45)^4</f>
        <v>1.4127776509691626E-2</v>
      </c>
    </row>
    <row r="1788" spans="2:6" x14ac:dyDescent="0.2">
      <c r="B1788">
        <f>('Cleaned Data'!B1782-'Descriptive Analysis'!$Q$35)^2</f>
        <v>28665599.327720679</v>
      </c>
      <c r="D1788">
        <f>(('Cleaned Data'!B1782-'Descriptive Analysis'!$Q$35)/'Descriptive Analysis'!$F$45)^3</f>
        <v>-4.0243402929290503E-2</v>
      </c>
      <c r="F1788">
        <f>(('Cleaned Data'!B1782-'Descriptive Analysis'!$Q$35)/'Descriptive Analysis'!$F$45)^4</f>
        <v>1.3790910159991673E-2</v>
      </c>
    </row>
    <row r="1789" spans="2:6" x14ac:dyDescent="0.2">
      <c r="B1789">
        <f>('Cleaned Data'!B1783-'Descriptive Analysis'!$Q$35)^2</f>
        <v>29628714.28807373</v>
      </c>
      <c r="D1789">
        <f>(('Cleaned Data'!B1783-'Descriptive Analysis'!$Q$35)/'Descriptive Analysis'!$F$45)^3</f>
        <v>-4.2288508372357043E-2</v>
      </c>
      <c r="F1789">
        <f>(('Cleaned Data'!B1783-'Descriptive Analysis'!$Q$35)/'Descriptive Analysis'!$F$45)^4</f>
        <v>1.4733179801050955E-2</v>
      </c>
    </row>
    <row r="1790" spans="2:6" x14ac:dyDescent="0.2">
      <c r="B1790">
        <f>('Cleaned Data'!B1784-'Descriptive Analysis'!$Q$35)^2</f>
        <v>27423304.010350578</v>
      </c>
      <c r="D1790">
        <f>(('Cleaned Data'!B1784-'Descriptive Analysis'!$Q$35)/'Descriptive Analysis'!$F$45)^3</f>
        <v>-3.7655882046840616E-2</v>
      </c>
      <c r="F1790">
        <f>(('Cleaned Data'!B1784-'Descriptive Analysis'!$Q$35)/'Descriptive Analysis'!$F$45)^4</f>
        <v>1.2621484352859988E-2</v>
      </c>
    </row>
    <row r="1791" spans="2:6" x14ac:dyDescent="0.2">
      <c r="B1791">
        <f>('Cleaned Data'!B1785-'Descriptive Analysis'!$Q$35)^2</f>
        <v>26427068.530149985</v>
      </c>
      <c r="D1791">
        <f>(('Cleaned Data'!B1785-'Descriptive Analysis'!$Q$35)/'Descriptive Analysis'!$F$45)^3</f>
        <v>-3.5622684458303265E-2</v>
      </c>
      <c r="F1791">
        <f>(('Cleaned Data'!B1785-'Descriptive Analysis'!$Q$35)/'Descriptive Analysis'!$F$45)^4</f>
        <v>1.1721113155289549E-2</v>
      </c>
    </row>
    <row r="1792" spans="2:6" x14ac:dyDescent="0.2">
      <c r="B1792">
        <f>('Cleaned Data'!B1786-'Descriptive Analysis'!$Q$35)^2</f>
        <v>28149672.126452886</v>
      </c>
      <c r="D1792">
        <f>(('Cleaned Data'!B1786-'Descriptive Analysis'!$Q$35)/'Descriptive Analysis'!$F$45)^3</f>
        <v>-3.9161847216885808E-2</v>
      </c>
      <c r="F1792">
        <f>(('Cleaned Data'!B1786-'Descriptive Analysis'!$Q$35)/'Descriptive Analysis'!$F$45)^4</f>
        <v>1.3298956281726837E-2</v>
      </c>
    </row>
    <row r="1793" spans="2:6" x14ac:dyDescent="0.2">
      <c r="B1793">
        <f>('Cleaned Data'!B1787-'Descriptive Analysis'!$Q$35)^2</f>
        <v>29255403.667668521</v>
      </c>
      <c r="D1793">
        <f>(('Cleaned Data'!B1787-'Descriptive Analysis'!$Q$35)/'Descriptive Analysis'!$F$45)^3</f>
        <v>-4.1491802306101021E-2</v>
      </c>
      <c r="F1793">
        <f>(('Cleaned Data'!B1787-'Descriptive Analysis'!$Q$35)/'Descriptive Analysis'!$F$45)^4</f>
        <v>1.4364253687964602E-2</v>
      </c>
    </row>
    <row r="1794" spans="2:6" x14ac:dyDescent="0.2">
      <c r="B1794">
        <f>('Cleaned Data'!B1788-'Descriptive Analysis'!$Q$35)^2</f>
        <v>28752400.16636261</v>
      </c>
      <c r="D1794">
        <f>(('Cleaned Data'!B1788-'Descriptive Analysis'!$Q$35)/'Descriptive Analysis'!$F$45)^3</f>
        <v>-4.042632972510643E-2</v>
      </c>
      <c r="F1794">
        <f>(('Cleaned Data'!B1788-'Descriptive Analysis'!$Q$35)/'Descriptive Analysis'!$F$45)^4</f>
        <v>1.3874555712687534E-2</v>
      </c>
    </row>
    <row r="1795" spans="2:6" x14ac:dyDescent="0.2">
      <c r="B1795">
        <f>('Cleaned Data'!B1789-'Descriptive Analysis'!$Q$35)^2</f>
        <v>29282454.049965411</v>
      </c>
      <c r="D1795">
        <f>(('Cleaned Data'!B1789-'Descriptive Analysis'!$Q$35)/'Descriptive Analysis'!$F$45)^3</f>
        <v>-4.154936236565402E-2</v>
      </c>
      <c r="F1795">
        <f>(('Cleaned Data'!B1789-'Descriptive Analysis'!$Q$35)/'Descriptive Analysis'!$F$45)^4</f>
        <v>1.4390829167438843E-2</v>
      </c>
    </row>
    <row r="1796" spans="2:6" x14ac:dyDescent="0.2">
      <c r="B1796">
        <f>('Cleaned Data'!B1790-'Descriptive Analysis'!$Q$35)^2</f>
        <v>29026518.865790892</v>
      </c>
      <c r="D1796">
        <f>(('Cleaned Data'!B1790-'Descriptive Analysis'!$Q$35)/'Descriptive Analysis'!$F$45)^3</f>
        <v>-4.1005828310830876E-2</v>
      </c>
      <c r="F1796">
        <f>(('Cleaned Data'!B1790-'Descriptive Analysis'!$Q$35)/'Descriptive Analysis'!$F$45)^4</f>
        <v>1.4140370386639265E-2</v>
      </c>
    </row>
    <row r="1797" spans="2:6" x14ac:dyDescent="0.2">
      <c r="B1797">
        <f>('Cleaned Data'!B1791-'Descriptive Analysis'!$Q$35)^2</f>
        <v>29637424.090408735</v>
      </c>
      <c r="D1797">
        <f>(('Cleaned Data'!B1791-'Descriptive Analysis'!$Q$35)/'Descriptive Analysis'!$F$45)^3</f>
        <v>-4.2307156749030489E-2</v>
      </c>
      <c r="F1797">
        <f>(('Cleaned Data'!B1791-'Descriptive Analysis'!$Q$35)/'Descriptive Analysis'!$F$45)^4</f>
        <v>1.4741843149978437E-2</v>
      </c>
    </row>
    <row r="1798" spans="2:6" x14ac:dyDescent="0.2">
      <c r="B1798">
        <f>('Cleaned Data'!B1792-'Descriptive Analysis'!$Q$35)^2</f>
        <v>29936507.500382662</v>
      </c>
      <c r="D1798">
        <f>(('Cleaned Data'!B1792-'Descriptive Analysis'!$Q$35)/'Descriptive Analysis'!$F$45)^3</f>
        <v>-4.2949178020706504E-2</v>
      </c>
      <c r="F1798">
        <f>(('Cleaned Data'!B1792-'Descriptive Analysis'!$Q$35)/'Descriptive Analysis'!$F$45)^4</f>
        <v>1.5040876387467659E-2</v>
      </c>
    </row>
    <row r="1799" spans="2:6" x14ac:dyDescent="0.2">
      <c r="B1799">
        <f>('Cleaned Data'!B1793-'Descriptive Analysis'!$Q$35)^2</f>
        <v>31584697.404109824</v>
      </c>
      <c r="D1799">
        <f>(('Cleaned Data'!B1793-'Descriptive Analysis'!$Q$35)/'Descriptive Analysis'!$F$45)^3</f>
        <v>-4.6544485968424677E-2</v>
      </c>
      <c r="F1799">
        <f>(('Cleaned Data'!B1793-'Descriptive Analysis'!$Q$35)/'Descriptive Analysis'!$F$45)^4</f>
        <v>1.6742654598847204E-2</v>
      </c>
    </row>
    <row r="1800" spans="2:6" x14ac:dyDescent="0.2">
      <c r="B1800">
        <f>('Cleaned Data'!B1794-'Descriptive Analysis'!$Q$35)^2</f>
        <v>30443098.229937315</v>
      </c>
      <c r="D1800">
        <f>(('Cleaned Data'!B1794-'Descriptive Analysis'!$Q$35)/'Descriptive Analysis'!$F$45)^3</f>
        <v>-4.4043967258524108E-2</v>
      </c>
      <c r="F1800">
        <f>(('Cleaned Data'!B1794-'Descriptive Analysis'!$Q$35)/'Descriptive Analysis'!$F$45)^4</f>
        <v>1.5554232086488991E-2</v>
      </c>
    </row>
    <row r="1801" spans="2:6" x14ac:dyDescent="0.2">
      <c r="B1801">
        <f>('Cleaned Data'!B1795-'Descriptive Analysis'!$Q$35)^2</f>
        <v>31365896.622194078</v>
      </c>
      <c r="D1801">
        <f>(('Cleaned Data'!B1795-'Descriptive Analysis'!$Q$35)/'Descriptive Analysis'!$F$45)^3</f>
        <v>-4.6061674045657731E-2</v>
      </c>
      <c r="F1801">
        <f>(('Cleaned Data'!B1795-'Descriptive Analysis'!$Q$35)/'Descriptive Analysis'!$F$45)^4</f>
        <v>1.6511490929737613E-2</v>
      </c>
    </row>
    <row r="1802" spans="2:6" x14ac:dyDescent="0.2">
      <c r="B1802">
        <f>('Cleaned Data'!B1796-'Descriptive Analysis'!$Q$35)^2</f>
        <v>31339019.855189066</v>
      </c>
      <c r="D1802">
        <f>(('Cleaned Data'!B1796-'Descriptive Analysis'!$Q$35)/'Descriptive Analysis'!$F$45)^3</f>
        <v>-4.6002482832826361E-2</v>
      </c>
      <c r="F1802">
        <f>(('Cleaned Data'!B1796-'Descriptive Analysis'!$Q$35)/'Descriptive Analysis'!$F$45)^4</f>
        <v>1.6483206365193216E-2</v>
      </c>
    </row>
    <row r="1803" spans="2:6" x14ac:dyDescent="0.2">
      <c r="B1803">
        <f>('Cleaned Data'!B1797-'Descriptive Analysis'!$Q$35)^2</f>
        <v>31693820.007421758</v>
      </c>
      <c r="D1803">
        <f>(('Cleaned Data'!B1797-'Descriptive Analysis'!$Q$35)/'Descriptive Analysis'!$F$45)^3</f>
        <v>-4.678590540439926E-2</v>
      </c>
      <c r="F1803">
        <f>(('Cleaned Data'!B1797-'Descriptive Analysis'!$Q$35)/'Descriptive Analysis'!$F$45)^4</f>
        <v>1.685854351212385E-2</v>
      </c>
    </row>
    <row r="1804" spans="2:6" x14ac:dyDescent="0.2">
      <c r="B1804">
        <f>('Cleaned Data'!B1798-'Descriptive Analysis'!$Q$35)^2</f>
        <v>28563963.074992497</v>
      </c>
      <c r="D1804">
        <f>(('Cleaned Data'!B1798-'Descriptive Analysis'!$Q$35)/'Descriptive Analysis'!$F$45)^3</f>
        <v>-4.0029563287222278E-2</v>
      </c>
      <c r="F1804">
        <f>(('Cleaned Data'!B1798-'Descriptive Analysis'!$Q$35)/'Descriptive Analysis'!$F$45)^4</f>
        <v>1.3693289903042622E-2</v>
      </c>
    </row>
    <row r="1805" spans="2:6" x14ac:dyDescent="0.2">
      <c r="B1805">
        <f>('Cleaned Data'!B1799-'Descriptive Analysis'!$Q$35)^2</f>
        <v>30183227.941054676</v>
      </c>
      <c r="D1805">
        <f>(('Cleaned Data'!B1799-'Descriptive Analysis'!$Q$35)/'Descriptive Analysis'!$F$45)^3</f>
        <v>-4.3481216173011095E-2</v>
      </c>
      <c r="F1805">
        <f>(('Cleaned Data'!B1799-'Descriptive Analysis'!$Q$35)/'Descriptive Analysis'!$F$45)^4</f>
        <v>1.5289815461434873E-2</v>
      </c>
    </row>
    <row r="1806" spans="2:6" x14ac:dyDescent="0.2">
      <c r="B1806">
        <f>('Cleaned Data'!B1800-'Descriptive Analysis'!$Q$35)^2</f>
        <v>29237016.547706638</v>
      </c>
      <c r="D1806">
        <f>(('Cleaned Data'!B1800-'Descriptive Analysis'!$Q$35)/'Descriptive Analysis'!$F$45)^3</f>
        <v>-4.1452691846256447E-2</v>
      </c>
      <c r="F1806">
        <f>(('Cleaned Data'!B1800-'Descriptive Analysis'!$Q$35)/'Descriptive Analysis'!$F$45)^4</f>
        <v>1.4346203398217823E-2</v>
      </c>
    </row>
    <row r="1807" spans="2:6" x14ac:dyDescent="0.2">
      <c r="B1807">
        <f>('Cleaned Data'!B1801-'Descriptive Analysis'!$Q$35)^2</f>
        <v>30016443.616689574</v>
      </c>
      <c r="D1807">
        <f>(('Cleaned Data'!B1801-'Descriptive Analysis'!$Q$35)/'Descriptive Analysis'!$F$45)^3</f>
        <v>-4.3121316401594063E-2</v>
      </c>
      <c r="F1807">
        <f>(('Cleaned Data'!B1801-'Descriptive Analysis'!$Q$35)/'Descriptive Analysis'!$F$45)^4</f>
        <v>1.512130757606737E-2</v>
      </c>
    </row>
    <row r="1808" spans="2:6" x14ac:dyDescent="0.2">
      <c r="B1808">
        <f>('Cleaned Data'!B1802-'Descriptive Analysis'!$Q$35)^2</f>
        <v>31428653.878539115</v>
      </c>
      <c r="D1808">
        <f>(('Cleaned Data'!B1802-'Descriptive Analysis'!$Q$35)/'Descriptive Analysis'!$F$45)^3</f>
        <v>-4.6199984283251359E-2</v>
      </c>
      <c r="F1808">
        <f>(('Cleaned Data'!B1802-'Descriptive Analysis'!$Q$35)/'Descriptive Analysis'!$F$45)^4</f>
        <v>1.6577629801384323E-2</v>
      </c>
    </row>
    <row r="1809" spans="2:6" x14ac:dyDescent="0.2">
      <c r="B1809">
        <f>('Cleaned Data'!B1803-'Descriptive Analysis'!$Q$35)^2</f>
        <v>31833590.98361434</v>
      </c>
      <c r="D1809">
        <f>(('Cleaned Data'!B1803-'Descriptive Analysis'!$Q$35)/'Descriptive Analysis'!$F$45)^3</f>
        <v>-4.7095737859104404E-2</v>
      </c>
      <c r="F1809">
        <f>(('Cleaned Data'!B1803-'Descriptive Analysis'!$Q$35)/'Descriptive Analysis'!$F$45)^4</f>
        <v>1.7007565046789175E-2</v>
      </c>
    </row>
    <row r="1810" spans="2:6" x14ac:dyDescent="0.2">
      <c r="B1810">
        <f>('Cleaned Data'!B1804-'Descriptive Analysis'!$Q$35)^2</f>
        <v>33061654.288256258</v>
      </c>
      <c r="D1810">
        <f>(('Cleaned Data'!B1804-'Descriptive Analysis'!$Q$35)/'Descriptive Analysis'!$F$45)^3</f>
        <v>-4.9847115044653466E-2</v>
      </c>
      <c r="F1810">
        <f>(('Cleaned Data'!B1804-'Descriptive Analysis'!$Q$35)/'Descriptive Analysis'!$F$45)^4</f>
        <v>1.8345098058129301E-2</v>
      </c>
    </row>
    <row r="1811" spans="2:6" x14ac:dyDescent="0.2">
      <c r="B1811">
        <f>('Cleaned Data'!B1805-'Descriptive Analysis'!$Q$35)^2</f>
        <v>32303609.729742721</v>
      </c>
      <c r="D1811">
        <f>(('Cleaned Data'!B1805-'Descriptive Analysis'!$Q$35)/'Descriptive Analysis'!$F$45)^3</f>
        <v>-4.8142622015324911E-2</v>
      </c>
      <c r="F1811">
        <f>(('Cleaned Data'!B1805-'Descriptive Analysis'!$Q$35)/'Descriptive Analysis'!$F$45)^4</f>
        <v>1.7513501599748581E-2</v>
      </c>
    </row>
    <row r="1812" spans="2:6" x14ac:dyDescent="0.2">
      <c r="B1812">
        <f>('Cleaned Data'!B1806-'Descriptive Analysis'!$Q$35)^2</f>
        <v>33559155.559054643</v>
      </c>
      <c r="D1812">
        <f>(('Cleaned Data'!B1806-'Descriptive Analysis'!$Q$35)/'Descriptive Analysis'!$F$45)^3</f>
        <v>-5.0976462448872169E-2</v>
      </c>
      <c r="F1812">
        <f>(('Cleaned Data'!B1806-'Descriptive Analysis'!$Q$35)/'Descriptive Analysis'!$F$45)^4</f>
        <v>1.8901354404529953E-2</v>
      </c>
    </row>
    <row r="1813" spans="2:6" x14ac:dyDescent="0.2">
      <c r="B1813">
        <f>('Cleaned Data'!B1807-'Descriptive Analysis'!$Q$35)^2</f>
        <v>42343996.1936303</v>
      </c>
      <c r="D1813">
        <f>(('Cleaned Data'!B1807-'Descriptive Analysis'!$Q$35)/'Descriptive Analysis'!$F$45)^3</f>
        <v>-7.2250510581670022E-2</v>
      </c>
      <c r="F1813">
        <f>(('Cleaned Data'!B1807-'Descriptive Analysis'!$Q$35)/'Descriptive Analysis'!$F$45)^4</f>
        <v>3.0092243036928288E-2</v>
      </c>
    </row>
    <row r="1814" spans="2:6" x14ac:dyDescent="0.2">
      <c r="B1814">
        <f>('Cleaned Data'!B1808-'Descriptive Analysis'!$Q$35)^2</f>
        <v>42902846.618553072</v>
      </c>
      <c r="D1814">
        <f>(('Cleaned Data'!B1808-'Descriptive Analysis'!$Q$35)/'Descriptive Analysis'!$F$45)^3</f>
        <v>-7.3685548505567536E-2</v>
      </c>
      <c r="F1814">
        <f>(('Cleaned Data'!B1808-'Descriptive Analysis'!$Q$35)/'Descriptive Analysis'!$F$45)^4</f>
        <v>3.0891791450298793E-2</v>
      </c>
    </row>
    <row r="1815" spans="2:6" x14ac:dyDescent="0.2">
      <c r="B1815">
        <f>('Cleaned Data'!B1809-'Descriptive Analysis'!$Q$35)^2</f>
        <v>42778486.365824886</v>
      </c>
      <c r="D1815">
        <f>(('Cleaned Data'!B1809-'Descriptive Analysis'!$Q$35)/'Descriptive Analysis'!$F$45)^3</f>
        <v>-7.3365398079699135E-2</v>
      </c>
      <c r="F1815">
        <f>(('Cleaned Data'!B1809-'Descriptive Analysis'!$Q$35)/'Descriptive Analysis'!$F$45)^4</f>
        <v>3.0712962145938036E-2</v>
      </c>
    </row>
    <row r="1816" spans="2:6" x14ac:dyDescent="0.2">
      <c r="B1816">
        <f>('Cleaned Data'!B1810-'Descriptive Analysis'!$Q$35)^2</f>
        <v>42904156.633844949</v>
      </c>
      <c r="D1816">
        <f>(('Cleaned Data'!B1810-'Descriptive Analysis'!$Q$35)/'Descriptive Analysis'!$F$45)^3</f>
        <v>-7.3688923454078084E-2</v>
      </c>
      <c r="F1816">
        <f>(('Cleaned Data'!B1810-'Descriptive Analysis'!$Q$35)/'Descriptive Analysis'!$F$45)^4</f>
        <v>3.0893678007496195E-2</v>
      </c>
    </row>
    <row r="1817" spans="2:6" x14ac:dyDescent="0.2">
      <c r="B1817">
        <f>('Cleaned Data'!B1811-'Descriptive Analysis'!$Q$35)^2</f>
        <v>43913503.567421667</v>
      </c>
      <c r="D1817">
        <f>(('Cleaned Data'!B1811-'Descriptive Analysis'!$Q$35)/'Descriptive Analysis'!$F$45)^3</f>
        <v>-7.6304524361644394E-2</v>
      </c>
      <c r="F1817">
        <f>(('Cleaned Data'!B1811-'Descriptive Analysis'!$Q$35)/'Descriptive Analysis'!$F$45)^4</f>
        <v>3.236436219121077E-2</v>
      </c>
    </row>
    <row r="1818" spans="2:6" x14ac:dyDescent="0.2">
      <c r="B1818">
        <f>('Cleaned Data'!B1812-'Descriptive Analysis'!$Q$35)^2</f>
        <v>43700382.1854297</v>
      </c>
      <c r="D1818">
        <f>(('Cleaned Data'!B1812-'Descriptive Analysis'!$Q$35)/'Descriptive Analysis'!$F$45)^3</f>
        <v>-7.5749716244383369E-2</v>
      </c>
      <c r="F1818">
        <f>(('Cleaned Data'!B1812-'Descriptive Analysis'!$Q$35)/'Descriptive Analysis'!$F$45)^4</f>
        <v>3.2050982504099282E-2</v>
      </c>
    </row>
    <row r="1819" spans="2:6" x14ac:dyDescent="0.2">
      <c r="B1819">
        <f>('Cleaned Data'!B1813-'Descriptive Analysis'!$Q$35)^2</f>
        <v>45017745.309094682</v>
      </c>
      <c r="D1819">
        <f>(('Cleaned Data'!B1813-'Descriptive Analysis'!$Q$35)/'Descriptive Analysis'!$F$45)^3</f>
        <v>-7.9200653908512372E-2</v>
      </c>
      <c r="F1819">
        <f>(('Cleaned Data'!B1813-'Descriptive Analysis'!$Q$35)/'Descriptive Analysis'!$F$45)^4</f>
        <v>3.401248446215703E-2</v>
      </c>
    </row>
    <row r="1820" spans="2:6" x14ac:dyDescent="0.2">
      <c r="B1820">
        <f>('Cleaned Data'!B1814-'Descriptive Analysis'!$Q$35)^2</f>
        <v>45095609.45602347</v>
      </c>
      <c r="D1820">
        <f>(('Cleaned Data'!B1814-'Descriptive Analysis'!$Q$35)/'Descriptive Analysis'!$F$45)^3</f>
        <v>-7.9406224750272272E-2</v>
      </c>
      <c r="F1820">
        <f>(('Cleaned Data'!B1814-'Descriptive Analysis'!$Q$35)/'Descriptive Analysis'!$F$45)^4</f>
        <v>3.4130244399173566E-2</v>
      </c>
    </row>
    <row r="1821" spans="2:6" x14ac:dyDescent="0.2">
      <c r="B1821">
        <f>('Cleaned Data'!B1815-'Descriptive Analysis'!$Q$35)^2</f>
        <v>44323990.072611243</v>
      </c>
      <c r="D1821">
        <f>(('Cleaned Data'!B1815-'Descriptive Analysis'!$Q$35)/'Descriptive Analysis'!$F$45)^3</f>
        <v>-7.7376918652376822E-2</v>
      </c>
      <c r="F1821">
        <f>(('Cleaned Data'!B1815-'Descriptive Analysis'!$Q$35)/'Descriptive Analysis'!$F$45)^4</f>
        <v>3.2972249287430165E-2</v>
      </c>
    </row>
    <row r="1822" spans="2:6" x14ac:dyDescent="0.2">
      <c r="B1822">
        <f>('Cleaned Data'!B1816-'Descriptive Analysis'!$Q$35)^2</f>
        <v>44220191.939844936</v>
      </c>
      <c r="D1822">
        <f>(('Cleaned Data'!B1816-'Descriptive Analysis'!$Q$35)/'Descriptive Analysis'!$F$45)^3</f>
        <v>-7.7105275382196165E-2</v>
      </c>
      <c r="F1822">
        <f>(('Cleaned Data'!B1816-'Descriptive Analysis'!$Q$35)/'Descriptive Analysis'!$F$45)^4</f>
        <v>3.2818000965500742E-2</v>
      </c>
    </row>
    <row r="1823" spans="2:6" x14ac:dyDescent="0.2">
      <c r="B1823">
        <f>('Cleaned Data'!B1817-'Descriptive Analysis'!$Q$35)^2</f>
        <v>44381264.150161892</v>
      </c>
      <c r="D1823">
        <f>(('Cleaned Data'!B1817-'Descriptive Analysis'!$Q$35)/'Descriptive Analysis'!$F$45)^3</f>
        <v>-7.752694315200534E-2</v>
      </c>
      <c r="F1823">
        <f>(('Cleaned Data'!B1817-'Descriptive Analysis'!$Q$35)/'Descriptive Analysis'!$F$45)^4</f>
        <v>3.3057515765517687E-2</v>
      </c>
    </row>
    <row r="1824" spans="2:6" x14ac:dyDescent="0.2">
      <c r="B1824">
        <f>('Cleaned Data'!B1818-'Descriptive Analysis'!$Q$35)^2</f>
        <v>44490586.984095693</v>
      </c>
      <c r="D1824">
        <f>(('Cleaned Data'!B1818-'Descriptive Analysis'!$Q$35)/'Descriptive Analysis'!$F$45)^3</f>
        <v>-7.781357364180598E-2</v>
      </c>
      <c r="F1824">
        <f>(('Cleaned Data'!B1818-'Descriptive Analysis'!$Q$35)/'Descriptive Analysis'!$F$45)^4</f>
        <v>3.3220575219723693E-2</v>
      </c>
    </row>
    <row r="1825" spans="2:6" x14ac:dyDescent="0.2">
      <c r="B1825">
        <f>('Cleaned Data'!B1819-'Descriptive Analysis'!$Q$35)^2</f>
        <v>43706993.061889075</v>
      </c>
      <c r="D1825">
        <f>(('Cleaned Data'!B1819-'Descriptive Analysis'!$Q$35)/'Descriptive Analysis'!$F$45)^3</f>
        <v>-7.5766905714907351E-2</v>
      </c>
      <c r="F1825">
        <f>(('Cleaned Data'!B1819-'Descriptive Analysis'!$Q$35)/'Descriptive Analysis'!$F$45)^4</f>
        <v>3.2060680410700676E-2</v>
      </c>
    </row>
    <row r="1826" spans="2:6" x14ac:dyDescent="0.2">
      <c r="B1826">
        <f>('Cleaned Data'!B1820-'Descriptive Analysis'!$Q$35)^2</f>
        <v>44027557.222522974</v>
      </c>
      <c r="D1826">
        <f>(('Cleaned Data'!B1820-'Descriptive Analysis'!$Q$35)/'Descriptive Analysis'!$F$45)^3</f>
        <v>-7.6601988383939196E-2</v>
      </c>
      <c r="F1826">
        <f>(('Cleaned Data'!B1820-'Descriptive Analysis'!$Q$35)/'Descriptive Analysis'!$F$45)^4</f>
        <v>3.2532696168417224E-2</v>
      </c>
    </row>
    <row r="1827" spans="2:6" x14ac:dyDescent="0.2">
      <c r="B1827">
        <f>('Cleaned Data'!B1821-'Descriptive Analysis'!$Q$35)^2</f>
        <v>44383928.96074564</v>
      </c>
      <c r="D1827">
        <f>(('Cleaned Data'!B1821-'Descriptive Analysis'!$Q$35)/'Descriptive Analysis'!$F$45)^3</f>
        <v>-7.7533925751207933E-2</v>
      </c>
      <c r="F1827">
        <f>(('Cleaned Data'!B1821-'Descriptive Analysis'!$Q$35)/'Descriptive Analysis'!$F$45)^4</f>
        <v>3.3061485668775363E-2</v>
      </c>
    </row>
    <row r="1828" spans="2:6" x14ac:dyDescent="0.2">
      <c r="B1828">
        <f>('Cleaned Data'!B1822-'Descriptive Analysis'!$Q$35)^2</f>
        <v>44499925.65113882</v>
      </c>
      <c r="D1828">
        <f>(('Cleaned Data'!B1822-'Descriptive Analysis'!$Q$35)/'Descriptive Analysis'!$F$45)^3</f>
        <v>-7.7838074774616003E-2</v>
      </c>
      <c r="F1828">
        <f>(('Cleaned Data'!B1822-'Descriptive Analysis'!$Q$35)/'Descriptive Analysis'!$F$45)^4</f>
        <v>3.3234522819500234E-2</v>
      </c>
    </row>
    <row r="1829" spans="2:6" x14ac:dyDescent="0.2">
      <c r="B1829">
        <f>('Cleaned Data'!B1823-'Descriptive Analysis'!$Q$35)^2</f>
        <v>44168338.503461793</v>
      </c>
      <c r="D1829">
        <f>(('Cleaned Data'!B1823-'Descriptive Analysis'!$Q$35)/'Descriptive Analysis'!$F$45)^3</f>
        <v>-7.696969248430055E-2</v>
      </c>
      <c r="F1829">
        <f>(('Cleaned Data'!B1823-'Descriptive Analysis'!$Q$35)/'Descriptive Analysis'!$F$45)^4</f>
        <v>3.2741080069751426E-2</v>
      </c>
    </row>
    <row r="1830" spans="2:6" x14ac:dyDescent="0.2">
      <c r="B1830">
        <f>('Cleaned Data'!B1824-'Descriptive Analysis'!$Q$35)^2</f>
        <v>45266340.038091667</v>
      </c>
      <c r="D1830">
        <f>(('Cleaned Data'!B1824-'Descriptive Analysis'!$Q$35)/'Descriptive Analysis'!$F$45)^3</f>
        <v>-7.9857595561512215E-2</v>
      </c>
      <c r="F1830">
        <f>(('Cleaned Data'!B1824-'Descriptive Analysis'!$Q$35)/'Descriptive Analysis'!$F$45)^4</f>
        <v>3.4389165705636632E-2</v>
      </c>
    </row>
    <row r="1831" spans="2:6" x14ac:dyDescent="0.2">
      <c r="B1831">
        <f>('Cleaned Data'!B1825-'Descriptive Analysis'!$Q$35)^2</f>
        <v>45877951.325311325</v>
      </c>
      <c r="D1831">
        <f>(('Cleaned Data'!B1825-'Descriptive Analysis'!$Q$35)/'Descriptive Analysis'!$F$45)^3</f>
        <v>-8.1481531271722821E-2</v>
      </c>
      <c r="F1831">
        <f>(('Cleaned Data'!B1825-'Descriptive Analysis'!$Q$35)/'Descriptive Analysis'!$F$45)^4</f>
        <v>3.5324734744650886E-2</v>
      </c>
    </row>
    <row r="1832" spans="2:6" x14ac:dyDescent="0.2">
      <c r="B1832">
        <f>('Cleaned Data'!B1826-'Descriptive Analysis'!$Q$35)^2</f>
        <v>46066443.010882035</v>
      </c>
      <c r="D1832">
        <f>(('Cleaned Data'!B1826-'Descriptive Analysis'!$Q$35)/'Descriptive Analysis'!$F$45)^3</f>
        <v>-8.1984202663308331E-2</v>
      </c>
      <c r="F1832">
        <f>(('Cleaned Data'!B1826-'Descriptive Analysis'!$Q$35)/'Descriptive Analysis'!$F$45)^4</f>
        <v>3.5615597645562977E-2</v>
      </c>
    </row>
    <row r="1833" spans="2:6" x14ac:dyDescent="0.2">
      <c r="B1833">
        <f>('Cleaned Data'!B1827-'Descriptive Analysis'!$Q$35)^2</f>
        <v>45783173.754880033</v>
      </c>
      <c r="D1833">
        <f>(('Cleaned Data'!B1827-'Descriptive Analysis'!$Q$35)/'Descriptive Analysis'!$F$45)^3</f>
        <v>-8.1229167178457268E-2</v>
      </c>
      <c r="F1833">
        <f>(('Cleaned Data'!B1827-'Descriptive Analysis'!$Q$35)/'Descriptive Analysis'!$F$45)^4</f>
        <v>3.5178933365497787E-2</v>
      </c>
    </row>
    <row r="1834" spans="2:6" x14ac:dyDescent="0.2">
      <c r="B1834">
        <f>('Cleaned Data'!B1828-'Descriptive Analysis'!$Q$35)^2</f>
        <v>45995882.8957045</v>
      </c>
      <c r="D1834">
        <f>(('Cleaned Data'!B1828-'Descriptive Analysis'!$Q$35)/'Descriptive Analysis'!$F$45)^3</f>
        <v>-8.1795911620496278E-2</v>
      </c>
      <c r="F1834">
        <f>(('Cleaned Data'!B1828-'Descriptive Analysis'!$Q$35)/'Descriptive Analysis'!$F$45)^4</f>
        <v>3.5506576158696443E-2</v>
      </c>
    </row>
    <row r="1835" spans="2:6" x14ac:dyDescent="0.2">
      <c r="B1835">
        <f>('Cleaned Data'!B1829-'Descriptive Analysis'!$Q$35)^2</f>
        <v>45388872.929652356</v>
      </c>
      <c r="D1835">
        <f>(('Cleaned Data'!B1829-'Descriptive Analysis'!$Q$35)/'Descriptive Analysis'!$F$45)^3</f>
        <v>-8.0182068483094976E-2</v>
      </c>
      <c r="F1835">
        <f>(('Cleaned Data'!B1829-'Descriptive Analysis'!$Q$35)/'Descriptive Analysis'!$F$45)^4</f>
        <v>3.4575595938275291E-2</v>
      </c>
    </row>
    <row r="1836" spans="2:6" x14ac:dyDescent="0.2">
      <c r="B1836">
        <f>('Cleaned Data'!B1830-'Descriptive Analysis'!$Q$35)^2</f>
        <v>44997618.979716547</v>
      </c>
      <c r="D1836">
        <f>(('Cleaned Data'!B1830-'Descriptive Analysis'!$Q$35)/'Descriptive Analysis'!$F$45)^3</f>
        <v>-7.9147546841676714E-2</v>
      </c>
      <c r="F1836">
        <f>(('Cleaned Data'!B1830-'Descriptive Analysis'!$Q$35)/'Descriptive Analysis'!$F$45)^4</f>
        <v>3.3982078965898152E-2</v>
      </c>
    </row>
    <row r="1837" spans="2:6" x14ac:dyDescent="0.2">
      <c r="B1837">
        <f>('Cleaned Data'!B1831-'Descriptive Analysis'!$Q$35)^2</f>
        <v>46055584.088547036</v>
      </c>
      <c r="D1837">
        <f>(('Cleaned Data'!B1831-'Descriptive Analysis'!$Q$35)/'Descriptive Analysis'!$F$45)^3</f>
        <v>-8.195521602253035E-2</v>
      </c>
      <c r="F1837">
        <f>(('Cleaned Data'!B1831-'Descriptive Analysis'!$Q$35)/'Descriptive Analysis'!$F$45)^4</f>
        <v>3.5598808790123698E-2</v>
      </c>
    </row>
    <row r="1838" spans="2:6" x14ac:dyDescent="0.2">
      <c r="B1838">
        <f>('Cleaned Data'!B1832-'Descriptive Analysis'!$Q$35)^2</f>
        <v>45930798.481694467</v>
      </c>
      <c r="D1838">
        <f>(('Cleaned Data'!B1832-'Descriptive Analysis'!$Q$35)/'Descriptive Analysis'!$F$45)^3</f>
        <v>-8.1622360588775339E-2</v>
      </c>
      <c r="F1838">
        <f>(('Cleaned Data'!B1832-'Descriptive Analysis'!$Q$35)/'Descriptive Analysis'!$F$45)^4</f>
        <v>3.5406163270752598E-2</v>
      </c>
    </row>
    <row r="1839" spans="2:6" x14ac:dyDescent="0.2">
      <c r="B1839">
        <f>('Cleaned Data'!B1833-'Descriptive Analysis'!$Q$35)^2</f>
        <v>46094953.772011429</v>
      </c>
      <c r="D1839">
        <f>(('Cleaned Data'!B1833-'Descriptive Analysis'!$Q$35)/'Descriptive Analysis'!$F$45)^3</f>
        <v>-8.2060325112448013E-2</v>
      </c>
      <c r="F1839">
        <f>(('Cleaned Data'!B1833-'Descriptive Analysis'!$Q$35)/'Descriptive Analysis'!$F$45)^4</f>
        <v>3.5659696645066158E-2</v>
      </c>
    </row>
    <row r="1840" spans="2:6" x14ac:dyDescent="0.2">
      <c r="B1840">
        <f>('Cleaned Data'!B1834-'Descriptive Analysis'!$Q$35)^2</f>
        <v>46173743.598940216</v>
      </c>
      <c r="D1840">
        <f>(('Cleaned Data'!B1834-'Descriptive Analysis'!$Q$35)/'Descriptive Analysis'!$F$45)^3</f>
        <v>-8.2270812824188508E-2</v>
      </c>
      <c r="F1840">
        <f>(('Cleaned Data'!B1834-'Descriptive Analysis'!$Q$35)/'Descriptive Analysis'!$F$45)^4</f>
        <v>3.5781706641011261E-2</v>
      </c>
    </row>
    <row r="1841" spans="2:6" x14ac:dyDescent="0.2">
      <c r="B1841">
        <f>('Cleaned Data'!B1835-'Descriptive Analysis'!$Q$35)^2</f>
        <v>48114012.026360467</v>
      </c>
      <c r="D1841">
        <f>(('Cleaned Data'!B1835-'Descriptive Analysis'!$Q$35)/'Descriptive Analysis'!$F$45)^3</f>
        <v>-8.7510570725515199E-2</v>
      </c>
      <c r="F1841">
        <f>(('Cleaned Data'!B1835-'Descriptive Analysis'!$Q$35)/'Descriptive Analysis'!$F$45)^4</f>
        <v>3.8852057395213045E-2</v>
      </c>
    </row>
    <row r="1842" spans="2:6" x14ac:dyDescent="0.2">
      <c r="B1842">
        <f>('Cleaned Data'!B1836-'Descriptive Analysis'!$Q$35)^2</f>
        <v>46824273.953164883</v>
      </c>
      <c r="D1842">
        <f>(('Cleaned Data'!B1836-'Descriptive Analysis'!$Q$35)/'Descriptive Analysis'!$F$45)^3</f>
        <v>-8.4015561770123565E-2</v>
      </c>
      <c r="F1842">
        <f>(('Cleaned Data'!B1836-'Descriptive Analysis'!$Q$35)/'Descriptive Analysis'!$F$45)^4</f>
        <v>3.6797048131638303E-2</v>
      </c>
    </row>
    <row r="1843" spans="2:6" x14ac:dyDescent="0.2">
      <c r="B1843">
        <f>('Cleaned Data'!B1837-'Descriptive Analysis'!$Q$35)^2</f>
        <v>46638334.033469789</v>
      </c>
      <c r="D1843">
        <f>(('Cleaned Data'!B1837-'Descriptive Analysis'!$Q$35)/'Descriptive Analysis'!$F$45)^3</f>
        <v>-8.3515618261261165E-2</v>
      </c>
      <c r="F1843">
        <f>(('Cleaned Data'!B1837-'Descriptive Analysis'!$Q$35)/'Descriptive Analysis'!$F$45)^4</f>
        <v>3.6505385082788867E-2</v>
      </c>
    </row>
    <row r="1844" spans="2:6" x14ac:dyDescent="0.2">
      <c r="B1844">
        <f>('Cleaned Data'!B1838-'Descriptive Analysis'!$Q$35)^2</f>
        <v>46654725.616972312</v>
      </c>
      <c r="D1844">
        <f>(('Cleaned Data'!B1838-'Descriptive Analysis'!$Q$35)/'Descriptive Analysis'!$F$45)^3</f>
        <v>-8.3559650928876059E-2</v>
      </c>
      <c r="F1844">
        <f>(('Cleaned Data'!B1838-'Descriptive Analysis'!$Q$35)/'Descriptive Analysis'!$F$45)^4</f>
        <v>3.653105007422832E-2</v>
      </c>
    </row>
    <row r="1845" spans="2:6" x14ac:dyDescent="0.2">
      <c r="B1845">
        <f>('Cleaned Data'!B1839-'Descriptive Analysis'!$Q$35)^2</f>
        <v>46727156.227441706</v>
      </c>
      <c r="D1845">
        <f>(('Cleaned Data'!B1839-'Descriptive Analysis'!$Q$35)/'Descriptive Analysis'!$F$45)^3</f>
        <v>-8.3754313683359158E-2</v>
      </c>
      <c r="F1845">
        <f>(('Cleaned Data'!B1839-'Descriptive Analysis'!$Q$35)/'Descriptive Analysis'!$F$45)^4</f>
        <v>3.6644565699071083E-2</v>
      </c>
    </row>
    <row r="1846" spans="2:6" x14ac:dyDescent="0.2">
      <c r="B1846">
        <f>('Cleaned Data'!B1840-'Descriptive Analysis'!$Q$35)^2</f>
        <v>46754503.133279219</v>
      </c>
      <c r="D1846">
        <f>(('Cleaned Data'!B1840-'Descriptive Analysis'!$Q$35)/'Descriptive Analysis'!$F$45)^3</f>
        <v>-8.3827849821570807E-2</v>
      </c>
      <c r="F1846">
        <f>(('Cleaned Data'!B1840-'Descriptive Analysis'!$Q$35)/'Descriptive Analysis'!$F$45)^4</f>
        <v>3.6687470459851032E-2</v>
      </c>
    </row>
    <row r="1847" spans="2:6" x14ac:dyDescent="0.2">
      <c r="B1847">
        <f>('Cleaned Data'!B1841-'Descriptive Analysis'!$Q$35)^2</f>
        <v>46813326.070829876</v>
      </c>
      <c r="D1847">
        <f>(('Cleaned Data'!B1841-'Descriptive Analysis'!$Q$35)/'Descriptive Analysis'!$F$45)^3</f>
        <v>-8.3986098247003482E-2</v>
      </c>
      <c r="F1847">
        <f>(('Cleaned Data'!B1841-'Descriptive Analysis'!$Q$35)/'Descriptive Analysis'!$F$45)^4</f>
        <v>3.6779843266533149E-2</v>
      </c>
    </row>
    <row r="1848" spans="2:6" x14ac:dyDescent="0.2">
      <c r="B1848">
        <f>('Cleaned Data'!B1842-'Descriptive Analysis'!$Q$35)^2</f>
        <v>46493666.792530984</v>
      </c>
      <c r="D1848">
        <f>(('Cleaned Data'!B1842-'Descriptive Analysis'!$Q$35)/'Descriptive Analysis'!$F$45)^3</f>
        <v>-8.3127334667478722E-2</v>
      </c>
      <c r="F1848">
        <f>(('Cleaned Data'!B1842-'Descriptive Analysis'!$Q$35)/'Descriptive Analysis'!$F$45)^4</f>
        <v>3.6279264545398246E-2</v>
      </c>
    </row>
    <row r="1849" spans="2:6" x14ac:dyDescent="0.2">
      <c r="B1849">
        <f>('Cleaned Data'!B1843-'Descriptive Analysis'!$Q$35)^2</f>
        <v>47570353.396653347</v>
      </c>
      <c r="D1849">
        <f>(('Cleaned Data'!B1843-'Descriptive Analysis'!$Q$35)/'Descriptive Analysis'!$F$45)^3</f>
        <v>-8.6031545397418752E-2</v>
      </c>
      <c r="F1849">
        <f>(('Cleaned Data'!B1843-'Descriptive Analysis'!$Q$35)/'Descriptive Analysis'!$F$45)^4</f>
        <v>3.7979009350670827E-2</v>
      </c>
    </row>
    <row r="1850" spans="2:6" x14ac:dyDescent="0.2">
      <c r="B1850">
        <f>('Cleaned Data'!B1844-'Descriptive Analysis'!$Q$35)^2</f>
        <v>42666063.270723589</v>
      </c>
      <c r="D1850">
        <f>(('Cleaned Data'!B1844-'Descriptive Analysis'!$Q$35)/'Descriptive Analysis'!$F$45)^3</f>
        <v>-7.3076378604819539E-2</v>
      </c>
      <c r="F1850">
        <f>(('Cleaned Data'!B1844-'Descriptive Analysis'!$Q$35)/'Descriptive Analysis'!$F$45)^4</f>
        <v>3.0551745166686472E-2</v>
      </c>
    </row>
    <row r="1851" spans="2:6" x14ac:dyDescent="0.2">
      <c r="B1851">
        <f>('Cleaned Data'!B1845-'Descriptive Analysis'!$Q$35)^2</f>
        <v>44717660.283714548</v>
      </c>
      <c r="D1851">
        <f>(('Cleaned Data'!B1845-'Descriptive Analysis'!$Q$35)/'Descriptive Analysis'!$F$45)^3</f>
        <v>-7.8410056374020737E-2</v>
      </c>
      <c r="F1851">
        <f>(('Cleaned Data'!B1845-'Descriptive Analysis'!$Q$35)/'Descriptive Analysis'!$F$45)^4</f>
        <v>3.356054628349725E-2</v>
      </c>
    </row>
    <row r="1852" spans="2:6" x14ac:dyDescent="0.2">
      <c r="B1852">
        <f>('Cleaned Data'!B1846-'Descriptive Analysis'!$Q$35)^2</f>
        <v>45100981.877190962</v>
      </c>
      <c r="D1852">
        <f>(('Cleaned Data'!B1846-'Descriptive Analysis'!$Q$35)/'Descriptive Analysis'!$F$45)^3</f>
        <v>-7.9420415146853843E-2</v>
      </c>
      <c r="F1852">
        <f>(('Cleaned Data'!B1846-'Descriptive Analysis'!$Q$35)/'Descriptive Analysis'!$F$45)^4</f>
        <v>3.4138377029910898E-2</v>
      </c>
    </row>
    <row r="1853" spans="2:6" x14ac:dyDescent="0.2">
      <c r="B1853">
        <f>('Cleaned Data'!B1847-'Descriptive Analysis'!$Q$35)^2</f>
        <v>44621417.502699502</v>
      </c>
      <c r="D1853">
        <f>(('Cleaned Data'!B1847-'Descriptive Analysis'!$Q$35)/'Descriptive Analysis'!$F$45)^3</f>
        <v>-7.8157057671355196E-2</v>
      </c>
      <c r="F1853">
        <f>(('Cleaned Data'!B1847-'Descriptive Analysis'!$Q$35)/'Descriptive Analysis'!$F$45)^4</f>
        <v>3.3416241573715269E-2</v>
      </c>
    </row>
    <row r="1854" spans="2:6" x14ac:dyDescent="0.2">
      <c r="B1854">
        <f>('Cleaned Data'!B1848-'Descriptive Analysis'!$Q$35)^2</f>
        <v>45401000.567279235</v>
      </c>
      <c r="D1854">
        <f>(('Cleaned Data'!B1848-'Descriptive Analysis'!$Q$35)/'Descriptive Analysis'!$F$45)^3</f>
        <v>-8.021420688931305E-2</v>
      </c>
      <c r="F1854">
        <f>(('Cleaned Data'!B1848-'Descriptive Analysis'!$Q$35)/'Descriptive Analysis'!$F$45)^4</f>
        <v>3.4594075195024887E-2</v>
      </c>
    </row>
    <row r="1855" spans="2:6" x14ac:dyDescent="0.2">
      <c r="B1855">
        <f>('Cleaned Data'!B1849-'Descriptive Analysis'!$Q$35)^2</f>
        <v>45647947.225692473</v>
      </c>
      <c r="D1855">
        <f>(('Cleaned Data'!B1849-'Descriptive Analysis'!$Q$35)/'Descriptive Analysis'!$F$45)^3</f>
        <v>-8.0869551760847841E-2</v>
      </c>
      <c r="F1855">
        <f>(('Cleaned Data'!B1849-'Descriptive Analysis'!$Q$35)/'Descriptive Analysis'!$F$45)^4</f>
        <v>3.4971429198456395E-2</v>
      </c>
    </row>
    <row r="1856" spans="2:6" x14ac:dyDescent="0.2">
      <c r="B1856">
        <f>('Cleaned Data'!B1850-'Descriptive Analysis'!$Q$35)^2</f>
        <v>48833911.41226016</v>
      </c>
      <c r="D1856">
        <f>(('Cleaned Data'!B1850-'Descriptive Analysis'!$Q$35)/'Descriptive Analysis'!$F$45)^3</f>
        <v>-8.9481946792157041E-2</v>
      </c>
      <c r="F1856">
        <f>(('Cleaned Data'!B1850-'Descriptive Analysis'!$Q$35)/'Descriptive Analysis'!$F$45)^4</f>
        <v>4.0023392585966287E-2</v>
      </c>
    </row>
    <row r="1857" spans="2:6" x14ac:dyDescent="0.2">
      <c r="B1857">
        <f>('Cleaned Data'!B1851-'Descriptive Analysis'!$Q$35)^2</f>
        <v>49498632.560609192</v>
      </c>
      <c r="D1857">
        <f>(('Cleaned Data'!B1851-'Descriptive Analysis'!$Q$35)/'Descriptive Analysis'!$F$45)^3</f>
        <v>-9.1315175821180733E-2</v>
      </c>
      <c r="F1857">
        <f>(('Cleaned Data'!B1851-'Descriptive Analysis'!$Q$35)/'Descriptive Analysis'!$F$45)^4</f>
        <v>4.112039516358288E-2</v>
      </c>
    </row>
    <row r="1858" spans="2:6" x14ac:dyDescent="0.2">
      <c r="B1858">
        <f>('Cleaned Data'!B1852-'Descriptive Analysis'!$Q$35)^2</f>
        <v>49669038.710926153</v>
      </c>
      <c r="D1858">
        <f>(('Cleaned Data'!B1852-'Descriptive Analysis'!$Q$35)/'Descriptive Analysis'!$F$45)^3</f>
        <v>-9.1787129839564982E-2</v>
      </c>
      <c r="F1858">
        <f>(('Cleaned Data'!B1852-'Descriptive Analysis'!$Q$35)/'Descriptive Analysis'!$F$45)^4</f>
        <v>4.1404008244092544E-2</v>
      </c>
    </row>
    <row r="1859" spans="2:6" x14ac:dyDescent="0.2">
      <c r="B1859">
        <f>('Cleaned Data'!B1853-'Descriptive Analysis'!$Q$35)^2</f>
        <v>49839737.681243092</v>
      </c>
      <c r="D1859">
        <f>(('Cleaned Data'!B1853-'Descriptive Analysis'!$Q$35)/'Descriptive Analysis'!$F$45)^3</f>
        <v>-9.2260707229855909E-2</v>
      </c>
      <c r="F1859">
        <f>(('Cleaned Data'!B1853-'Descriptive Analysis'!$Q$35)/'Descriptive Analysis'!$F$45)^4</f>
        <v>4.1689085890210649E-2</v>
      </c>
    </row>
    <row r="1860" spans="2:6" x14ac:dyDescent="0.2">
      <c r="B1860">
        <f>('Cleaned Data'!B1854-'Descriptive Analysis'!$Q$35)^2</f>
        <v>49573237.231078602</v>
      </c>
      <c r="D1860">
        <f>(('Cleaned Data'!B1854-'Descriptive Analysis'!$Q$35)/'Descriptive Analysis'!$F$45)^3</f>
        <v>-9.152169985770249E-2</v>
      </c>
      <c r="F1860">
        <f>(('Cleaned Data'!B1854-'Descriptive Analysis'!$Q$35)/'Descriptive Analysis'!$F$45)^4</f>
        <v>4.1244442445551595E-2</v>
      </c>
    </row>
    <row r="1861" spans="2:6" x14ac:dyDescent="0.2">
      <c r="B1861">
        <f>('Cleaned Data'!B1855-'Descriptive Analysis'!$Q$35)^2</f>
        <v>49284983.596244104</v>
      </c>
      <c r="D1861">
        <f>(('Cleaned Data'!B1855-'Descriptive Analysis'!$Q$35)/'Descriptive Analysis'!$F$45)^3</f>
        <v>-9.0724604183172644E-2</v>
      </c>
      <c r="F1861">
        <f>(('Cleaned Data'!B1855-'Descriptive Analysis'!$Q$35)/'Descriptive Analysis'!$F$45)^4</f>
        <v>4.0766188612657982E-2</v>
      </c>
    </row>
    <row r="1862" spans="2:6" x14ac:dyDescent="0.2">
      <c r="B1862">
        <f>('Cleaned Data'!B1856-'Descriptive Analysis'!$Q$35)^2</f>
        <v>49287791.766827852</v>
      </c>
      <c r="D1862">
        <f>(('Cleaned Data'!B1856-'Descriptive Analysis'!$Q$35)/'Descriptive Analysis'!$F$45)^3</f>
        <v>-9.0732358283158676E-2</v>
      </c>
      <c r="F1862">
        <f>(('Cleaned Data'!B1856-'Descriptive Analysis'!$Q$35)/'Descriptive Analysis'!$F$45)^4</f>
        <v>4.0770834314642991E-2</v>
      </c>
    </row>
    <row r="1863" spans="2:6" x14ac:dyDescent="0.2">
      <c r="B1863">
        <f>('Cleaned Data'!B1857-'Descriptive Analysis'!$Q$35)^2</f>
        <v>48627281.909062564</v>
      </c>
      <c r="D1863">
        <f>(('Cleaned Data'!B1857-'Descriptive Analysis'!$Q$35)/'Descriptive Analysis'!$F$45)^3</f>
        <v>-8.8914614464329023E-2</v>
      </c>
      <c r="F1863">
        <f>(('Cleaned Data'!B1857-'Descriptive Analysis'!$Q$35)/'Descriptive Analysis'!$F$45)^4</f>
        <v>3.9685409526494679E-2</v>
      </c>
    </row>
    <row r="1864" spans="2:6" x14ac:dyDescent="0.2">
      <c r="B1864">
        <f>('Cleaned Data'!B1858-'Descriptive Analysis'!$Q$35)^2</f>
        <v>48873052.760432675</v>
      </c>
      <c r="D1864">
        <f>(('Cleaned Data'!B1858-'Descriptive Analysis'!$Q$35)/'Descriptive Analysis'!$F$45)^3</f>
        <v>-8.9589550678240329E-2</v>
      </c>
      <c r="F1864">
        <f>(('Cleaned Data'!B1858-'Descriptive Analysis'!$Q$35)/'Descriptive Analysis'!$F$45)^4</f>
        <v>4.0087577383669526E-2</v>
      </c>
    </row>
    <row r="1865" spans="2:6" x14ac:dyDescent="0.2">
      <c r="B1865">
        <f>('Cleaned Data'!B1859-'Descriptive Analysis'!$Q$35)^2</f>
        <v>48868858.29455705</v>
      </c>
      <c r="D1865">
        <f>(('Cleaned Data'!B1859-'Descriptive Analysis'!$Q$35)/'Descriptive Analysis'!$F$45)^3</f>
        <v>-8.9578017566563889E-2</v>
      </c>
      <c r="F1865">
        <f>(('Cleaned Data'!B1859-'Descriptive Analysis'!$Q$35)/'Descriptive Analysis'!$F$45)^4</f>
        <v>4.0080696751074625E-2</v>
      </c>
    </row>
    <row r="1866" spans="2:6" x14ac:dyDescent="0.2">
      <c r="B1866">
        <f>('Cleaned Data'!B1860-'Descriptive Analysis'!$Q$35)^2</f>
        <v>52629605.065108679</v>
      </c>
      <c r="D1866">
        <f>(('Cleaned Data'!B1860-'Descriptive Analysis'!$Q$35)/'Descriptive Analysis'!$F$45)^3</f>
        <v>-0.10011480924360061</v>
      </c>
      <c r="F1866">
        <f>(('Cleaned Data'!B1860-'Descriptive Analysis'!$Q$35)/'Descriptive Analysis'!$F$45)^4</f>
        <v>4.6486954902303271E-2</v>
      </c>
    </row>
    <row r="1867" spans="2:6" x14ac:dyDescent="0.2">
      <c r="B1867">
        <f>('Cleaned Data'!B1861-'Descriptive Analysis'!$Q$35)^2</f>
        <v>52533887.555844881</v>
      </c>
      <c r="D1867">
        <f>(('Cleaned Data'!B1861-'Descriptive Analysis'!$Q$35)/'Descriptive Analysis'!$F$45)^3</f>
        <v>-9.9841815123278069E-2</v>
      </c>
      <c r="F1867">
        <f>(('Cleaned Data'!B1861-'Descriptive Analysis'!$Q$35)/'Descriptive Analysis'!$F$45)^4</f>
        <v>4.6318016933981E-2</v>
      </c>
    </row>
    <row r="1868" spans="2:6" x14ac:dyDescent="0.2">
      <c r="B1868">
        <f>('Cleaned Data'!B1862-'Descriptive Analysis'!$Q$35)^2</f>
        <v>51608799.373752616</v>
      </c>
      <c r="D1868">
        <f>(('Cleaned Data'!B1862-'Descriptive Analysis'!$Q$35)/'Descriptive Analysis'!$F$45)^3</f>
        <v>-9.7216233566031832E-2</v>
      </c>
      <c r="F1868">
        <f>(('Cleaned Data'!B1862-'Descriptive Analysis'!$Q$35)/'Descriptive Analysis'!$F$45)^4</f>
        <v>4.4701118322014774E-2</v>
      </c>
    </row>
    <row r="1869" spans="2:6" x14ac:dyDescent="0.2">
      <c r="B1869">
        <f>('Cleaned Data'!B1863-'Descriptive Analysis'!$Q$35)^2</f>
        <v>51689290.710097648</v>
      </c>
      <c r="D1869">
        <f>(('Cleaned Data'!B1863-'Descriptive Analysis'!$Q$35)/'Descriptive Analysis'!$F$45)^3</f>
        <v>-9.7443756244370988E-2</v>
      </c>
      <c r="F1869">
        <f>(('Cleaned Data'!B1863-'Descriptive Analysis'!$Q$35)/'Descriptive Analysis'!$F$45)^4</f>
        <v>4.48406626878445E-2</v>
      </c>
    </row>
    <row r="1870" spans="2:6" x14ac:dyDescent="0.2">
      <c r="B1870">
        <f>('Cleaned Data'!B1864-'Descriptive Analysis'!$Q$35)^2</f>
        <v>51742506.895897038</v>
      </c>
      <c r="D1870">
        <f>(('Cleaned Data'!B1864-'Descriptive Analysis'!$Q$35)/'Descriptive Analysis'!$F$45)^3</f>
        <v>-9.7594278318539854E-2</v>
      </c>
      <c r="F1870">
        <f>(('Cleaned Data'!B1864-'Descriptive Analysis'!$Q$35)/'Descriptive Analysis'!$F$45)^4</f>
        <v>4.4933040717158944E-2</v>
      </c>
    </row>
    <row r="1871" spans="2:6" x14ac:dyDescent="0.2">
      <c r="B1871">
        <f>('Cleaned Data'!B1865-'Descriptive Analysis'!$Q$35)^2</f>
        <v>51120018.39922303</v>
      </c>
      <c r="D1871">
        <f>(('Cleaned Data'!B1865-'Descriptive Analysis'!$Q$35)/'Descriptive Analysis'!$F$45)^3</f>
        <v>-9.5838423202089004E-2</v>
      </c>
      <c r="F1871">
        <f>(('Cleaned Data'!B1865-'Descriptive Analysis'!$Q$35)/'Descriptive Analysis'!$F$45)^4</f>
        <v>4.3858409656171896E-2</v>
      </c>
    </row>
    <row r="1872" spans="2:6" x14ac:dyDescent="0.2">
      <c r="B1872">
        <f>('Cleaned Data'!B1866-'Descriptive Analysis'!$Q$35)^2</f>
        <v>51615983.550211996</v>
      </c>
      <c r="D1872">
        <f>(('Cleaned Data'!B1866-'Descriptive Analysis'!$Q$35)/'Descriptive Analysis'!$F$45)^3</f>
        <v>-9.723653367639043E-2</v>
      </c>
      <c r="F1872">
        <f>(('Cleaned Data'!B1866-'Descriptive Analysis'!$Q$35)/'Descriptive Analysis'!$F$45)^4</f>
        <v>4.471356438074775E-2</v>
      </c>
    </row>
    <row r="1873" spans="2:6" x14ac:dyDescent="0.2">
      <c r="B1873">
        <f>('Cleaned Data'!B1867-'Descriptive Analysis'!$Q$35)^2</f>
        <v>52058049.824817806</v>
      </c>
      <c r="D1873">
        <f>(('Cleaned Data'!B1867-'Descriptive Analysis'!$Q$35)/'Descriptive Analysis'!$F$45)^3</f>
        <v>-9.8488381304824735E-2</v>
      </c>
      <c r="F1873">
        <f>(('Cleaned Data'!B1867-'Descriptive Analysis'!$Q$35)/'Descriptive Analysis'!$F$45)^4</f>
        <v>4.5482744862508494E-2</v>
      </c>
    </row>
    <row r="1874" spans="2:6" x14ac:dyDescent="0.2">
      <c r="B1874">
        <f>('Cleaned Data'!B1868-'Descriptive Analysis'!$Q$35)^2</f>
        <v>51729559.898270167</v>
      </c>
      <c r="D1874">
        <f>(('Cleaned Data'!B1868-'Descriptive Analysis'!$Q$35)/'Descriptive Analysis'!$F$45)^3</f>
        <v>-9.7557650584763164E-2</v>
      </c>
      <c r="F1874">
        <f>(('Cleaned Data'!B1868-'Descriptive Analysis'!$Q$35)/'Descriptive Analysis'!$F$45)^4</f>
        <v>4.4910557261137594E-2</v>
      </c>
    </row>
    <row r="1875" spans="2:6" x14ac:dyDescent="0.2">
      <c r="B1875">
        <f>('Cleaned Data'!B1869-'Descriptive Analysis'!$Q$35)^2</f>
        <v>52381789.25019794</v>
      </c>
      <c r="D1875">
        <f>(('Cleaned Data'!B1869-'Descriptive Analysis'!$Q$35)/'Descriptive Analysis'!$F$45)^3</f>
        <v>-9.9408529828116904E-2</v>
      </c>
      <c r="F1875">
        <f>(('Cleaned Data'!B1869-'Descriptive Analysis'!$Q$35)/'Descriptive Analysis'!$F$45)^4</f>
        <v>4.6050201476521814E-2</v>
      </c>
    </row>
    <row r="1876" spans="2:6" x14ac:dyDescent="0.2">
      <c r="B1876">
        <f>('Cleaned Data'!B1870-'Descriptive Analysis'!$Q$35)^2</f>
        <v>51977271.768472768</v>
      </c>
      <c r="D1876">
        <f>(('Cleaned Data'!B1870-'Descriptive Analysis'!$Q$35)/'Descriptive Analysis'!$F$45)^3</f>
        <v>-9.8259234812294774E-2</v>
      </c>
      <c r="F1876">
        <f>(('Cleaned Data'!B1870-'Descriptive Analysis'!$Q$35)/'Descriptive Analysis'!$F$45)^4</f>
        <v>4.5341703956231945E-2</v>
      </c>
    </row>
    <row r="1877" spans="2:6" x14ac:dyDescent="0.2">
      <c r="B1877">
        <f>('Cleaned Data'!B1871-'Descriptive Analysis'!$Q$35)^2</f>
        <v>50363526.439237073</v>
      </c>
      <c r="D1877">
        <f>(('Cleaned Data'!B1871-'Descriptive Analysis'!$Q$35)/'Descriptive Analysis'!$F$45)^3</f>
        <v>-9.3718937240375416E-2</v>
      </c>
      <c r="F1877">
        <f>(('Cleaned Data'!B1871-'Descriptive Analysis'!$Q$35)/'Descriptive Analysis'!$F$45)^4</f>
        <v>4.256995000686252E-2</v>
      </c>
    </row>
    <row r="1878" spans="2:6" x14ac:dyDescent="0.2">
      <c r="B1878">
        <f>('Cleaned Data'!B1872-'Descriptive Analysis'!$Q$35)^2</f>
        <v>50146600.699580111</v>
      </c>
      <c r="D1878">
        <f>(('Cleaned Data'!B1872-'Descriptive Analysis'!$Q$35)/'Descriptive Analysis'!$F$45)^3</f>
        <v>-9.3114090516488598E-2</v>
      </c>
      <c r="F1878">
        <f>(('Cleaned Data'!B1872-'Descriptive Analysis'!$Q$35)/'Descriptive Analysis'!$F$45)^4</f>
        <v>4.220402525575994E-2</v>
      </c>
    </row>
    <row r="1879" spans="2:6" x14ac:dyDescent="0.2">
      <c r="B1879">
        <f>('Cleaned Data'!B1873-'Descriptive Analysis'!$Q$35)^2</f>
        <v>50131022.771369472</v>
      </c>
      <c r="D1879">
        <f>(('Cleaned Data'!B1873-'Descriptive Analysis'!$Q$35)/'Descriptive Analysis'!$F$45)^3</f>
        <v>-9.3070705363531639E-2</v>
      </c>
      <c r="F1879">
        <f>(('Cleaned Data'!B1873-'Descriptive Analysis'!$Q$35)/'Descriptive Analysis'!$F$45)^4</f>
        <v>4.217780815834609E-2</v>
      </c>
    </row>
    <row r="1880" spans="2:6" x14ac:dyDescent="0.2">
      <c r="B1880">
        <f>('Cleaned Data'!B1874-'Descriptive Analysis'!$Q$35)^2</f>
        <v>50098458.559656329</v>
      </c>
      <c r="D1880">
        <f>(('Cleaned Data'!B1874-'Descriptive Analysis'!$Q$35)/'Descriptive Analysis'!$F$45)^3</f>
        <v>-9.2980034504984752E-2</v>
      </c>
      <c r="F1880">
        <f>(('Cleaned Data'!B1874-'Descriptive Analysis'!$Q$35)/'Descriptive Analysis'!$F$45)^4</f>
        <v>4.2123030062775867E-2</v>
      </c>
    </row>
    <row r="1881" spans="2:6" x14ac:dyDescent="0.2">
      <c r="B1881">
        <f>('Cleaned Data'!B1875-'Descriptive Analysis'!$Q$35)^2</f>
        <v>50279819.87701641</v>
      </c>
      <c r="D1881">
        <f>(('Cleaned Data'!B1875-'Descriptive Analysis'!$Q$35)/'Descriptive Analysis'!$F$45)^3</f>
        <v>-9.3485386393431555E-2</v>
      </c>
      <c r="F1881">
        <f>(('Cleaned Data'!B1875-'Descriptive Analysis'!$Q$35)/'Descriptive Analysis'!$F$45)^4</f>
        <v>4.242856106275078E-2</v>
      </c>
    </row>
    <row r="1882" spans="2:6" x14ac:dyDescent="0.2">
      <c r="B1882">
        <f>('Cleaned Data'!B1876-'Descriptive Analysis'!$Q$35)^2</f>
        <v>50016387.092727542</v>
      </c>
      <c r="D1882">
        <f>(('Cleaned Data'!B1876-'Descriptive Analysis'!$Q$35)/'Descriptive Analysis'!$F$45)^3</f>
        <v>-9.2751647786912791E-2</v>
      </c>
      <c r="F1882">
        <f>(('Cleaned Data'!B1876-'Descriptive Analysis'!$Q$35)/'Descriptive Analysis'!$F$45)^4</f>
        <v>4.1985130923663551E-2</v>
      </c>
    </row>
    <row r="1883" spans="2:6" x14ac:dyDescent="0.2">
      <c r="B1883">
        <f>('Cleaned Data'!B1877-'Descriptive Analysis'!$Q$35)^2</f>
        <v>50632139.909401573</v>
      </c>
      <c r="D1883">
        <f>(('Cleaned Data'!B1877-'Descriptive Analysis'!$Q$35)/'Descriptive Analysis'!$F$45)^3</f>
        <v>-9.4469709898108642E-2</v>
      </c>
      <c r="F1883">
        <f>(('Cleaned Data'!B1877-'Descriptive Analysis'!$Q$35)/'Descriptive Analysis'!$F$45)^4</f>
        <v>4.3025253941265926E-2</v>
      </c>
    </row>
    <row r="1884" spans="2:6" x14ac:dyDescent="0.2">
      <c r="B1884">
        <f>('Cleaned Data'!B1878-'Descriptive Analysis'!$Q$35)^2</f>
        <v>50552476.253056526</v>
      </c>
      <c r="D1884">
        <f>(('Cleaned Data'!B1878-'Descriptive Analysis'!$Q$35)/'Descriptive Analysis'!$F$45)^3</f>
        <v>-9.4246842323222613E-2</v>
      </c>
      <c r="F1884">
        <f>(('Cleaned Data'!B1878-'Descriptive Analysis'!$Q$35)/'Descriptive Analysis'!$F$45)^4</f>
        <v>4.2889970201346043E-2</v>
      </c>
    </row>
    <row r="1885" spans="2:6" x14ac:dyDescent="0.2">
      <c r="B1885">
        <f>('Cleaned Data'!B1879-'Descriptive Analysis'!$Q$35)^2</f>
        <v>48644019.332565069</v>
      </c>
      <c r="D1885">
        <f>(('Cleaned Data'!B1879-'Descriptive Analysis'!$Q$35)/'Descriptive Analysis'!$F$45)^3</f>
        <v>-8.8960524791345724E-2</v>
      </c>
      <c r="F1885">
        <f>(('Cleaned Data'!B1879-'Descriptive Analysis'!$Q$35)/'Descriptive Analysis'!$F$45)^4</f>
        <v>3.9712733522148241E-2</v>
      </c>
    </row>
    <row r="1886" spans="2:6" x14ac:dyDescent="0.2">
      <c r="B1886">
        <f>('Cleaned Data'!B1880-'Descriptive Analysis'!$Q$35)^2</f>
        <v>49656353.793299258</v>
      </c>
      <c r="D1886">
        <f>(('Cleaned Data'!B1880-'Descriptive Analysis'!$Q$35)/'Descriptive Analysis'!$F$45)^3</f>
        <v>-9.1751969973272188E-2</v>
      </c>
      <c r="F1886">
        <f>(('Cleaned Data'!B1880-'Descriptive Analysis'!$Q$35)/'Descriptive Analysis'!$F$45)^4</f>
        <v>4.1382862702253984E-2</v>
      </c>
    </row>
    <row r="1887" spans="2:6" x14ac:dyDescent="0.2">
      <c r="B1887">
        <f>('Cleaned Data'!B1881-'Descriptive Analysis'!$Q$35)^2</f>
        <v>49363642.612589143</v>
      </c>
      <c r="D1887">
        <f>(('Cleaned Data'!B1881-'Descriptive Analysis'!$Q$35)/'Descriptive Analysis'!$F$45)^3</f>
        <v>-9.0941886027631216E-2</v>
      </c>
      <c r="F1887">
        <f>(('Cleaned Data'!B1881-'Descriptive Analysis'!$Q$35)/'Descriptive Analysis'!$F$45)^4</f>
        <v>4.0896418429432084E-2</v>
      </c>
    </row>
    <row r="1888" spans="2:6" x14ac:dyDescent="0.2">
      <c r="B1888">
        <f>('Cleaned Data'!B1882-'Descriptive Analysis'!$Q$35)^2</f>
        <v>49904708.324669376</v>
      </c>
      <c r="D1888">
        <f>(('Cleaned Data'!B1882-'Descriptive Analysis'!$Q$35)/'Descriptive Analysis'!$F$45)^3</f>
        <v>-9.2441171379806869E-2</v>
      </c>
      <c r="F1888">
        <f>(('Cleaned Data'!B1882-'Descriptive Analysis'!$Q$35)/'Descriptive Analysis'!$F$45)^4</f>
        <v>4.1797847785522139E-2</v>
      </c>
    </row>
    <row r="1889" spans="2:6" x14ac:dyDescent="0.2">
      <c r="B1889">
        <f>('Cleaned Data'!B1883-'Descriptive Analysis'!$Q$35)^2</f>
        <v>50140935.7184126</v>
      </c>
      <c r="D1889">
        <f>(('Cleaned Data'!B1883-'Descriptive Analysis'!$Q$35)/'Descriptive Analysis'!$F$45)^3</f>
        <v>-9.3098312537598121E-2</v>
      </c>
      <c r="F1889">
        <f>(('Cleaned Data'!B1883-'Descriptive Analysis'!$Q$35)/'Descriptive Analysis'!$F$45)^4</f>
        <v>4.2194490352081282E-2</v>
      </c>
    </row>
    <row r="1890" spans="2:6" x14ac:dyDescent="0.2">
      <c r="B1890">
        <f>('Cleaned Data'!B1884-'Descriptive Analysis'!$Q$35)^2</f>
        <v>49199372.823439687</v>
      </c>
      <c r="D1890">
        <f>(('Cleaned Data'!B1884-'Descriptive Analysis'!$Q$35)/'Descriptive Analysis'!$F$45)^3</f>
        <v>-9.0488316301864422E-2</v>
      </c>
      <c r="F1890">
        <f>(('Cleaned Data'!B1884-'Descriptive Analysis'!$Q$35)/'Descriptive Analysis'!$F$45)^4</f>
        <v>4.0624685320062415E-2</v>
      </c>
    </row>
    <row r="1891" spans="2:6" x14ac:dyDescent="0.2">
      <c r="B1891">
        <f>('Cleaned Data'!B1885-'Descriptive Analysis'!$Q$35)^2</f>
        <v>51296055.420123734</v>
      </c>
      <c r="D1891">
        <f>(('Cleaned Data'!B1885-'Descriptive Analysis'!$Q$35)/'Descriptive Analysis'!$F$45)^3</f>
        <v>-9.633389328586052E-2</v>
      </c>
      <c r="F1891">
        <f>(('Cleaned Data'!B1885-'Descriptive Analysis'!$Q$35)/'Descriptive Analysis'!$F$45)^4</f>
        <v>4.4160991601043677E-2</v>
      </c>
    </row>
    <row r="1892" spans="2:6" x14ac:dyDescent="0.2">
      <c r="B1892">
        <f>('Cleaned Data'!B1886-'Descriptive Analysis'!$Q$35)^2</f>
        <v>49774809.357816823</v>
      </c>
      <c r="D1892">
        <f>(('Cleaned Data'!B1886-'Descriptive Analysis'!$Q$35)/'Descriptive Analysis'!$F$45)^3</f>
        <v>-9.2080478101595239E-2</v>
      </c>
      <c r="F1892">
        <f>(('Cleaned Data'!B1886-'Descriptive Analysis'!$Q$35)/'Descriptive Analysis'!$F$45)^4</f>
        <v>4.158053638954514E-2</v>
      </c>
    </row>
    <row r="1893" spans="2:6" x14ac:dyDescent="0.2">
      <c r="B1893">
        <f>('Cleaned Data'!B1887-'Descriptive Analysis'!$Q$35)^2</f>
        <v>49502853.966484822</v>
      </c>
      <c r="D1893">
        <f>(('Cleaned Data'!B1887-'Descriptive Analysis'!$Q$35)/'Descriptive Analysis'!$F$45)^3</f>
        <v>-9.1326857557172306E-2</v>
      </c>
      <c r="F1893">
        <f>(('Cleaned Data'!B1887-'Descriptive Analysis'!$Q$35)/'Descriptive Analysis'!$F$45)^4</f>
        <v>4.1127409227235075E-2</v>
      </c>
    </row>
    <row r="1894" spans="2:6" x14ac:dyDescent="0.2">
      <c r="B1894">
        <f>('Cleaned Data'!B1888-'Descriptive Analysis'!$Q$35)^2</f>
        <v>49683134.963844903</v>
      </c>
      <c r="D1894">
        <f>(('Cleaned Data'!B1888-'Descriptive Analysis'!$Q$35)/'Descriptive Analysis'!$F$45)^3</f>
        <v>-9.1826206891173975E-2</v>
      </c>
      <c r="F1894">
        <f>(('Cleaned Data'!B1888-'Descriptive Analysis'!$Q$35)/'Descriptive Analysis'!$F$45)^4</f>
        <v>4.1427512793686221E-2</v>
      </c>
    </row>
    <row r="1895" spans="2:6" x14ac:dyDescent="0.2">
      <c r="B1895">
        <f>('Cleaned Data'!B1889-'Descriptive Analysis'!$Q$35)^2</f>
        <v>44546633.686354466</v>
      </c>
      <c r="D1895">
        <f>(('Cleaned Data'!B1889-'Descriptive Analysis'!$Q$35)/'Descriptive Analysis'!$F$45)^3</f>
        <v>-7.796065758799435E-2</v>
      </c>
      <c r="F1895">
        <f>(('Cleaned Data'!B1889-'Descriptive Analysis'!$Q$35)/'Descriptive Analysis'!$F$45)^4</f>
        <v>3.3304326708499143E-2</v>
      </c>
    </row>
    <row r="1896" spans="2:6" x14ac:dyDescent="0.2">
      <c r="B1896">
        <f>('Cleaned Data'!B1890-'Descriptive Analysis'!$Q$35)^2</f>
        <v>44640123.256785758</v>
      </c>
      <c r="D1896">
        <f>(('Cleaned Data'!B1890-'Descriptive Analysis'!$Q$35)/'Descriptive Analysis'!$F$45)^3</f>
        <v>-7.8206209177245439E-2</v>
      </c>
      <c r="F1896">
        <f>(('Cleaned Data'!B1890-'Descriptive Analysis'!$Q$35)/'Descriptive Analysis'!$F$45)^4</f>
        <v>3.3444264305913296E-2</v>
      </c>
    </row>
    <row r="1897" spans="2:6" x14ac:dyDescent="0.2">
      <c r="B1897">
        <f>('Cleaned Data'!B1891-'Descriptive Analysis'!$Q$35)^2</f>
        <v>44441241.738296293</v>
      </c>
      <c r="D1897">
        <f>(('Cleaned Data'!B1891-'Descriptive Analysis'!$Q$35)/'Descriptive Analysis'!$F$45)^3</f>
        <v>-7.7684153061941152E-2</v>
      </c>
      <c r="F1897">
        <f>(('Cleaned Data'!B1891-'Descriptive Analysis'!$Q$35)/'Descriptive Analysis'!$F$45)^4</f>
        <v>3.3146925106924095E-2</v>
      </c>
    </row>
    <row r="1898" spans="2:6" x14ac:dyDescent="0.2">
      <c r="B1898">
        <f>('Cleaned Data'!B1892-'Descriptive Analysis'!$Q$35)^2</f>
        <v>44198915.055174924</v>
      </c>
      <c r="D1898">
        <f>(('Cleaned Data'!B1892-'Descriptive Analysis'!$Q$35)/'Descriptive Analysis'!$F$45)^3</f>
        <v>-7.7049632384440347E-2</v>
      </c>
      <c r="F1898">
        <f>(('Cleaned Data'!B1892-'Descriptive Analysis'!$Q$35)/'Descriptive Analysis'!$F$45)^4</f>
        <v>3.2786427297306152E-2</v>
      </c>
    </row>
    <row r="1899" spans="2:6" x14ac:dyDescent="0.2">
      <c r="B1899">
        <f>('Cleaned Data'!B1893-'Descriptive Analysis'!$Q$35)^2</f>
        <v>47154678.998506911</v>
      </c>
      <c r="D1899">
        <f>(('Cleaned Data'!B1893-'Descriptive Analysis'!$Q$35)/'Descriptive Analysis'!$F$45)^3</f>
        <v>-8.4906384247450617E-2</v>
      </c>
      <c r="F1899">
        <f>(('Cleaned Data'!B1893-'Descriptive Analysis'!$Q$35)/'Descriptive Analysis'!$F$45)^4</f>
        <v>3.7318180620761462E-2</v>
      </c>
    </row>
    <row r="1900" spans="2:6" x14ac:dyDescent="0.2">
      <c r="B1900">
        <f>('Cleaned Data'!B1894-'Descriptive Analysis'!$Q$35)^2</f>
        <v>46917382.633012429</v>
      </c>
      <c r="D1900">
        <f>(('Cleaned Data'!B1894-'Descriptive Analysis'!$Q$35)/'Descriptive Analysis'!$F$45)^3</f>
        <v>-8.4266279982140507E-2</v>
      </c>
      <c r="F1900">
        <f>(('Cleaned Data'!B1894-'Descriptive Analysis'!$Q$35)/'Descriptive Analysis'!$F$45)^4</f>
        <v>3.6943533305153139E-2</v>
      </c>
    </row>
    <row r="1901" spans="2:6" x14ac:dyDescent="0.2">
      <c r="B1901">
        <f>('Cleaned Data'!B1895-'Descriptive Analysis'!$Q$35)^2</f>
        <v>47227496.50897631</v>
      </c>
      <c r="D1901">
        <f>(('Cleaned Data'!B1895-'Descriptive Analysis'!$Q$35)/'Descriptive Analysis'!$F$45)^3</f>
        <v>-8.5103132202353979E-2</v>
      </c>
      <c r="F1901">
        <f>(('Cleaned Data'!B1895-'Descriptive Analysis'!$Q$35)/'Descriptive Analysis'!$F$45)^4</f>
        <v>3.7433525066727244E-2</v>
      </c>
    </row>
    <row r="1902" spans="2:6" x14ac:dyDescent="0.2">
      <c r="B1902">
        <f>('Cleaned Data'!B1896-'Descriptive Analysis'!$Q$35)^2</f>
        <v>45948420.960488856</v>
      </c>
      <c r="D1902">
        <f>(('Cleaned Data'!B1896-'Descriptive Analysis'!$Q$35)/'Descriptive Analysis'!$F$45)^3</f>
        <v>-8.1669339728881934E-2</v>
      </c>
      <c r="F1902">
        <f>(('Cleaned Data'!B1896-'Descriptive Analysis'!$Q$35)/'Descriptive Analysis'!$F$45)^4</f>
        <v>3.5433337370826941E-2</v>
      </c>
    </row>
    <row r="1903" spans="2:6" x14ac:dyDescent="0.2">
      <c r="B1903">
        <f>('Cleaned Data'!B1897-'Descriptive Analysis'!$Q$35)^2</f>
        <v>46825642.528456762</v>
      </c>
      <c r="D1903">
        <f>(('Cleaned Data'!B1897-'Descriptive Analysis'!$Q$35)/'Descriptive Analysis'!$F$45)^3</f>
        <v>-8.4019245194950951E-2</v>
      </c>
      <c r="F1903">
        <f>(('Cleaned Data'!B1897-'Descriptive Analysis'!$Q$35)/'Descriptive Analysis'!$F$45)^4</f>
        <v>3.6799199164108731E-2</v>
      </c>
    </row>
    <row r="1904" spans="2:6" x14ac:dyDescent="0.2">
      <c r="B1904">
        <f>('Cleaned Data'!B1898-'Descriptive Analysis'!$Q$35)^2</f>
        <v>48204227.820332378</v>
      </c>
      <c r="D1904">
        <f>(('Cleaned Data'!B1898-'Descriptive Analysis'!$Q$35)/'Descriptive Analysis'!$F$45)^3</f>
        <v>-8.7756815060097582E-2</v>
      </c>
      <c r="F1904">
        <f>(('Cleaned Data'!B1898-'Descriptive Analysis'!$Q$35)/'Descriptive Analysis'!$F$45)^4</f>
        <v>3.8997892470427266E-2</v>
      </c>
    </row>
    <row r="1905" spans="2:6" x14ac:dyDescent="0.2">
      <c r="B1905">
        <f>('Cleaned Data'!B1899-'Descriptive Analysis'!$Q$35)^2</f>
        <v>46749033.112111725</v>
      </c>
      <c r="D1905">
        <f>(('Cleaned Data'!B1899-'Descriptive Analysis'!$Q$35)/'Descriptive Analysis'!$F$45)^3</f>
        <v>-8.3813139151893382E-2</v>
      </c>
      <c r="F1905">
        <f>(('Cleaned Data'!B1899-'Descriptive Analysis'!$Q$35)/'Descriptive Analysis'!$F$45)^4</f>
        <v>3.6678886495216799E-2</v>
      </c>
    </row>
    <row r="1906" spans="2:6" x14ac:dyDescent="0.2">
      <c r="B1906">
        <f>('Cleaned Data'!B1900-'Descriptive Analysis'!$Q$35)^2</f>
        <v>48240337.797921136</v>
      </c>
      <c r="D1906">
        <f>(('Cleaned Data'!B1900-'Descriptive Analysis'!$Q$35)/'Descriptive Analysis'!$F$45)^3</f>
        <v>-8.7855441990324565E-2</v>
      </c>
      <c r="F1906">
        <f>(('Cleaned Data'!B1900-'Descriptive Analysis'!$Q$35)/'Descriptive Analysis'!$F$45)^4</f>
        <v>3.9056341305136834E-2</v>
      </c>
    </row>
    <row r="1907" spans="2:6" x14ac:dyDescent="0.2">
      <c r="B1907">
        <f>('Cleaned Data'!B1901-'Descriptive Analysis'!$Q$35)^2</f>
        <v>46113965.846097678</v>
      </c>
      <c r="D1907">
        <f>(('Cleaned Data'!B1901-'Descriptive Analysis'!$Q$35)/'Descriptive Analysis'!$F$45)^3</f>
        <v>-8.2111099580581104E-2</v>
      </c>
      <c r="F1907">
        <f>(('Cleaned Data'!B1901-'Descriptive Analysis'!$Q$35)/'Descriptive Analysis'!$F$45)^4</f>
        <v>3.5689118720753692E-2</v>
      </c>
    </row>
    <row r="1908" spans="2:6" x14ac:dyDescent="0.2">
      <c r="B1908">
        <f>('Cleaned Data'!B1902-'Descriptive Analysis'!$Q$35)^2</f>
        <v>49920251.052880011</v>
      </c>
      <c r="D1908">
        <f>(('Cleaned Data'!B1902-'Descriptive Analysis'!$Q$35)/'Descriptive Analysis'!$F$45)^3</f>
        <v>-9.248436068746628E-2</v>
      </c>
      <c r="F1908">
        <f>(('Cleaned Data'!B1902-'Descriptive Analysis'!$Q$35)/'Descriptive Analysis'!$F$45)^4</f>
        <v>4.1823887563181408E-2</v>
      </c>
    </row>
    <row r="1909" spans="2:6" x14ac:dyDescent="0.2">
      <c r="B1909">
        <f>('Cleaned Data'!B1903-'Descriptive Analysis'!$Q$35)^2</f>
        <v>47040756.909281231</v>
      </c>
      <c r="D1909">
        <f>(('Cleaned Data'!B1903-'Descriptive Analysis'!$Q$35)/'Descriptive Analysis'!$F$45)^3</f>
        <v>-8.4598879189633783E-2</v>
      </c>
      <c r="F1909">
        <f>(('Cleaned Data'!B1903-'Descriptive Analysis'!$Q$35)/'Descriptive Analysis'!$F$45)^4</f>
        <v>3.7138082708675982E-2</v>
      </c>
    </row>
    <row r="1910" spans="2:6" x14ac:dyDescent="0.2">
      <c r="B1910">
        <f>('Cleaned Data'!B1904-'Descriptive Analysis'!$Q$35)^2</f>
        <v>47469708.640346423</v>
      </c>
      <c r="D1910">
        <f>(('Cleaned Data'!B1904-'Descriptive Analysis'!$Q$35)/'Descriptive Analysis'!$F$45)^3</f>
        <v>-8.5758664014881109E-2</v>
      </c>
      <c r="F1910">
        <f>(('Cleaned Data'!B1904-'Descriptive Analysis'!$Q$35)/'Descriptive Analysis'!$F$45)^4</f>
        <v>3.7818474717289809E-2</v>
      </c>
    </row>
    <row r="1911" spans="2:6" x14ac:dyDescent="0.2">
      <c r="B1911">
        <f>('Cleaned Data'!B1905-'Descriptive Analysis'!$Q$35)^2</f>
        <v>43906877.090962291</v>
      </c>
      <c r="D1911">
        <f>(('Cleaned Data'!B1905-'Descriptive Analysis'!$Q$35)/'Descriptive Analysis'!$F$45)^3</f>
        <v>-7.6287253669778093E-2</v>
      </c>
      <c r="F1911">
        <f>(('Cleaned Data'!B1905-'Descriptive Analysis'!$Q$35)/'Descriptive Analysis'!$F$45)^4</f>
        <v>3.2354595468640175E-2</v>
      </c>
    </row>
    <row r="1912" spans="2:6" x14ac:dyDescent="0.2">
      <c r="B1912">
        <f>('Cleaned Data'!B1906-'Descriptive Analysis'!$Q$35)^2</f>
        <v>44996277.384424679</v>
      </c>
      <c r="D1912">
        <f>(('Cleaned Data'!B1906-'Descriptive Analysis'!$Q$35)/'Descriptive Analysis'!$F$45)^3</f>
        <v>-7.9144007214898254E-2</v>
      </c>
      <c r="F1912">
        <f>(('Cleaned Data'!B1906-'Descriptive Analysis'!$Q$35)/'Descriptive Analysis'!$F$45)^4</f>
        <v>3.3980052657904485E-2</v>
      </c>
    </row>
    <row r="1913" spans="2:6" x14ac:dyDescent="0.2">
      <c r="B1913">
        <f>('Cleaned Data'!B1907-'Descriptive Analysis'!$Q$35)^2</f>
        <v>44728360.326049551</v>
      </c>
      <c r="D1913">
        <f>(('Cleaned Data'!B1907-'Descriptive Analysis'!$Q$35)/'Descriptive Analysis'!$F$45)^3</f>
        <v>-7.8438200996429661E-2</v>
      </c>
      <c r="F1913">
        <f>(('Cleaned Data'!B1907-'Descriptive Analysis'!$Q$35)/'Descriptive Analysis'!$F$45)^4</f>
        <v>3.357660894090729E-2</v>
      </c>
    </row>
    <row r="1914" spans="2:6" x14ac:dyDescent="0.2">
      <c r="B1914">
        <f>('Cleaned Data'!B1908-'Descriptive Analysis'!$Q$35)^2</f>
        <v>46259401.882328384</v>
      </c>
      <c r="D1914">
        <f>(('Cleaned Data'!B1908-'Descriptive Analysis'!$Q$35)/'Descriptive Analysis'!$F$45)^3</f>
        <v>-8.2499853510412793E-2</v>
      </c>
      <c r="F1914">
        <f>(('Cleaned Data'!B1908-'Descriptive Analysis'!$Q$35)/'Descriptive Analysis'!$F$45)^4</f>
        <v>3.5914589197820521E-2</v>
      </c>
    </row>
    <row r="1915" spans="2:6" x14ac:dyDescent="0.2">
      <c r="B1915">
        <f>('Cleaned Data'!B1909-'Descriptive Analysis'!$Q$35)^2</f>
        <v>43248069.700316362</v>
      </c>
      <c r="D1915">
        <f>(('Cleaned Data'!B1909-'Descriptive Analysis'!$Q$35)/'Descriptive Analysis'!$F$45)^3</f>
        <v>-7.4576715111079744E-2</v>
      </c>
      <c r="F1915">
        <f>(('Cleaned Data'!B1909-'Descriptive Analysis'!$Q$35)/'Descriptive Analysis'!$F$45)^4</f>
        <v>3.1390940907287515E-2</v>
      </c>
    </row>
    <row r="1916" spans="2:6" x14ac:dyDescent="0.2">
      <c r="B1916">
        <f>('Cleaned Data'!B1910-'Descriptive Analysis'!$Q$35)^2</f>
        <v>48514379.630420633</v>
      </c>
      <c r="D1916">
        <f>(('Cleaned Data'!B1910-'Descriptive Analysis'!$Q$35)/'Descriptive Analysis'!$F$45)^3</f>
        <v>-8.8605132841667517E-2</v>
      </c>
      <c r="F1916">
        <f>(('Cleaned Data'!B1910-'Descriptive Analysis'!$Q$35)/'Descriptive Analysis'!$F$45)^4</f>
        <v>3.9501341179822645E-2</v>
      </c>
    </row>
    <row r="1917" spans="2:6" x14ac:dyDescent="0.2">
      <c r="B1917">
        <f>('Cleaned Data'!B1911-'Descriptive Analysis'!$Q$35)^2</f>
        <v>48780816.09116888</v>
      </c>
      <c r="D1917">
        <f>(('Cleaned Data'!B1911-'Descriptive Analysis'!$Q$35)/'Descriptive Analysis'!$F$45)^3</f>
        <v>-8.9336050807935816E-2</v>
      </c>
      <c r="F1917">
        <f>(('Cleaned Data'!B1911-'Descriptive Analysis'!$Q$35)/'Descriptive Analysis'!$F$45)^4</f>
        <v>3.9936407965157926E-2</v>
      </c>
    </row>
    <row r="1918" spans="2:6" x14ac:dyDescent="0.2">
      <c r="B1918">
        <f>('Cleaned Data'!B1912-'Descriptive Analysis'!$Q$35)^2</f>
        <v>50783103.550340377</v>
      </c>
      <c r="D1918">
        <f>(('Cleaned Data'!B1912-'Descriptive Analysis'!$Q$35)/'Descriptive Analysis'!$F$45)^3</f>
        <v>-9.489252779248486E-2</v>
      </c>
      <c r="F1918">
        <f>(('Cleaned Data'!B1912-'Descriptive Analysis'!$Q$35)/'Descriptive Analysis'!$F$45)^4</f>
        <v>4.3282202671559487E-2</v>
      </c>
    </row>
    <row r="1919" spans="2:6" x14ac:dyDescent="0.2">
      <c r="B1919">
        <f>('Cleaned Data'!B1913-'Descriptive Analysis'!$Q$35)^2</f>
        <v>54825531.192338355</v>
      </c>
      <c r="D1919">
        <f>(('Cleaned Data'!B1913-'Descriptive Analysis'!$Q$35)/'Descriptive Analysis'!$F$45)^3</f>
        <v>-0.10644553027940964</v>
      </c>
      <c r="F1919">
        <f>(('Cleaned Data'!B1913-'Descriptive Analysis'!$Q$35)/'Descriptive Analysis'!$F$45)^4</f>
        <v>5.0447142706741506E-2</v>
      </c>
    </row>
    <row r="1920" spans="2:6" x14ac:dyDescent="0.2">
      <c r="B1920">
        <f>('Cleaned Data'!B1914-'Descriptive Analysis'!$Q$35)^2</f>
        <v>55110229.808378473</v>
      </c>
      <c r="D1920">
        <f>(('Cleaned Data'!B1914-'Descriptive Analysis'!$Q$35)/'Descriptive Analysis'!$F$45)^3</f>
        <v>-0.10727573298995492</v>
      </c>
      <c r="F1920">
        <f>(('Cleaned Data'!B1914-'Descriptive Analysis'!$Q$35)/'Descriptive Analysis'!$F$45)^4</f>
        <v>5.0972427973489588E-2</v>
      </c>
    </row>
    <row r="1921" spans="2:6" x14ac:dyDescent="0.2">
      <c r="B1921">
        <f>('Cleaned Data'!B1915-'Descriptive Analysis'!$Q$35)^2</f>
        <v>54827012.087630227</v>
      </c>
      <c r="D1921">
        <f>(('Cleaned Data'!B1915-'Descriptive Analysis'!$Q$35)/'Descriptive Analysis'!$F$45)^3</f>
        <v>-0.10644984311721534</v>
      </c>
      <c r="F1921">
        <f>(('Cleaned Data'!B1915-'Descriptive Analysis'!$Q$35)/'Descriptive Analysis'!$F$45)^4</f>
        <v>5.0449868004370339E-2</v>
      </c>
    </row>
    <row r="1922" spans="2:6" x14ac:dyDescent="0.2">
      <c r="B1922">
        <f>('Cleaned Data'!B1916-'Descriptive Analysis'!$Q$35)^2</f>
        <v>53831957.265614182</v>
      </c>
      <c r="D1922">
        <f>(('Cleaned Data'!B1916-'Descriptive Analysis'!$Q$35)/'Descriptive Analysis'!$F$45)^3</f>
        <v>-0.10356509631507423</v>
      </c>
      <c r="F1922">
        <f>(('Cleaned Data'!B1916-'Descriptive Analysis'!$Q$35)/'Descriptive Analysis'!$F$45)^4</f>
        <v>4.8635257306861239E-2</v>
      </c>
    </row>
    <row r="1923" spans="2:6" x14ac:dyDescent="0.2">
      <c r="B1923">
        <f>('Cleaned Data'!B1917-'Descriptive Analysis'!$Q$35)^2</f>
        <v>51641850.725465745</v>
      </c>
      <c r="D1923">
        <f>(('Cleaned Data'!B1917-'Descriptive Analysis'!$Q$35)/'Descriptive Analysis'!$F$45)^3</f>
        <v>-9.7309637472452498E-2</v>
      </c>
      <c r="F1923">
        <f>(('Cleaned Data'!B1917-'Descriptive Analysis'!$Q$35)/'Descriptive Analysis'!$F$45)^4</f>
        <v>4.4758391713018812E-2</v>
      </c>
    </row>
    <row r="1924" spans="2:6" x14ac:dyDescent="0.2">
      <c r="B1924">
        <f>('Cleaned Data'!B1918-'Descriptive Analysis'!$Q$35)^2</f>
        <v>52484612.535921119</v>
      </c>
      <c r="D1924">
        <f>(('Cleaned Data'!B1918-'Descriptive Analysis'!$Q$35)/'Descriptive Analysis'!$F$45)^3</f>
        <v>-9.9701375670350978E-2</v>
      </c>
      <c r="F1924">
        <f>(('Cleaned Data'!B1918-'Descriptive Analysis'!$Q$35)/'Descriptive Analysis'!$F$45)^4</f>
        <v>4.6231168199074239E-2</v>
      </c>
    </row>
    <row r="1925" spans="2:6" x14ac:dyDescent="0.2">
      <c r="B1925">
        <f>('Cleaned Data'!B1919-'Descriptive Analysis'!$Q$35)^2</f>
        <v>51722367.821810789</v>
      </c>
      <c r="D1925">
        <f>(('Cleaned Data'!B1919-'Descriptive Analysis'!$Q$35)/'Descriptive Analysis'!$F$45)^3</f>
        <v>-9.7537305804274957E-2</v>
      </c>
      <c r="F1925">
        <f>(('Cleaned Data'!B1919-'Descriptive Analysis'!$Q$35)/'Descriptive Analysis'!$F$45)^4</f>
        <v>4.4898070098727039E-2</v>
      </c>
    </row>
    <row r="1926" spans="2:6" x14ac:dyDescent="0.2">
      <c r="B1926">
        <f>('Cleaned Data'!B1920-'Descriptive Analysis'!$Q$35)^2</f>
        <v>50194765.959503874</v>
      </c>
      <c r="D1926">
        <f>(('Cleaned Data'!B1920-'Descriptive Analysis'!$Q$35)/'Descriptive Analysis'!$F$45)^3</f>
        <v>-9.3248275318243951E-2</v>
      </c>
      <c r="F1926">
        <f>(('Cleaned Data'!B1920-'Descriptive Analysis'!$Q$35)/'Descriptive Analysis'!$F$45)^4</f>
        <v>4.2285137197287798E-2</v>
      </c>
    </row>
    <row r="1927" spans="2:6" x14ac:dyDescent="0.2">
      <c r="B1927">
        <f>('Cleaned Data'!B1921-'Descriptive Analysis'!$Q$35)^2</f>
        <v>52156221.784665354</v>
      </c>
      <c r="D1927">
        <f>(('Cleaned Data'!B1921-'Descriptive Analysis'!$Q$35)/'Descriptive Analysis'!$F$45)^3</f>
        <v>-9.8767109217556701E-2</v>
      </c>
      <c r="F1927">
        <f>(('Cleaned Data'!B1921-'Descriptive Analysis'!$Q$35)/'Descriptive Analysis'!$F$45)^4</f>
        <v>4.5654450887872594E-2</v>
      </c>
    </row>
    <row r="1928" spans="2:6" x14ac:dyDescent="0.2">
      <c r="B1928">
        <f>('Cleaned Data'!B1922-'Descriptive Analysis'!$Q$35)^2</f>
        <v>52274728.618599154</v>
      </c>
      <c r="D1928">
        <f>(('Cleaned Data'!B1922-'Descriptive Analysis'!$Q$35)/'Descriptive Analysis'!$F$45)^3</f>
        <v>-9.9103921101264925E-2</v>
      </c>
      <c r="F1928">
        <f>(('Cleaned Data'!B1922-'Descriptive Analysis'!$Q$35)/'Descriptive Analysis'!$F$45)^4</f>
        <v>4.5862154238614138E-2</v>
      </c>
    </row>
    <row r="1929" spans="2:6" x14ac:dyDescent="0.2">
      <c r="B1929">
        <f>('Cleaned Data'!B1923-'Descriptive Analysis'!$Q$35)^2</f>
        <v>51032827.726418607</v>
      </c>
      <c r="D1929">
        <f>(('Cleaned Data'!B1923-'Descriptive Analysis'!$Q$35)/'Descriptive Analysis'!$F$45)^3</f>
        <v>-9.5593333722223353E-2</v>
      </c>
      <c r="F1929">
        <f>(('Cleaned Data'!B1923-'Descriptive Analysis'!$Q$35)/'Descriptive Analysis'!$F$45)^4</f>
        <v>4.3708926803585083E-2</v>
      </c>
    </row>
    <row r="1930" spans="2:6" x14ac:dyDescent="0.2">
      <c r="B1930">
        <f>('Cleaned Data'!B1924-'Descriptive Analysis'!$Q$35)^2</f>
        <v>47344396.608785734</v>
      </c>
      <c r="D1930">
        <f>(('Cleaned Data'!B1924-'Descriptive Analysis'!$Q$35)/'Descriptive Analysis'!$F$45)^3</f>
        <v>-8.5419305591452402E-2</v>
      </c>
      <c r="F1930">
        <f>(('Cleaned Data'!B1924-'Descriptive Analysis'!$Q$35)/'Descriptive Analysis'!$F$45)^4</f>
        <v>3.7619069462564367E-2</v>
      </c>
    </row>
    <row r="1931" spans="2:6" x14ac:dyDescent="0.2">
      <c r="B1931">
        <f>('Cleaned Data'!B1925-'Descriptive Analysis'!$Q$35)^2</f>
        <v>44807312.668270208</v>
      </c>
      <c r="D1931">
        <f>(('Cleaned Data'!B1925-'Descriptive Analysis'!$Q$35)/'Descriptive Analysis'!$F$45)^3</f>
        <v>-7.8645975605738772E-2</v>
      </c>
      <c r="F1931">
        <f>(('Cleaned Data'!B1925-'Descriptive Analysis'!$Q$35)/'Descriptive Analysis'!$F$45)^4</f>
        <v>3.3695249175717715E-2</v>
      </c>
    </row>
    <row r="1932" spans="2:6" x14ac:dyDescent="0.2">
      <c r="B1932">
        <f>('Cleaned Data'!B1926-'Descriptive Analysis'!$Q$35)^2</f>
        <v>45623627.69043871</v>
      </c>
      <c r="D1932">
        <f>(('Cleaned Data'!B1926-'Descriptive Analysis'!$Q$35)/'Descriptive Analysis'!$F$45)^3</f>
        <v>-8.0804933917208402E-2</v>
      </c>
      <c r="F1932">
        <f>(('Cleaned Data'!B1926-'Descriptive Analysis'!$Q$35)/'Descriptive Analysis'!$F$45)^4</f>
        <v>3.4934176160698903E-2</v>
      </c>
    </row>
    <row r="1933" spans="2:6" x14ac:dyDescent="0.2">
      <c r="B1933">
        <f>('Cleaned Data'!B1927-'Descriptive Analysis'!$Q$35)^2</f>
        <v>42145109.153973341</v>
      </c>
      <c r="D1933">
        <f>(('Cleaned Data'!B1927-'Descriptive Analysis'!$Q$35)/'Descriptive Analysis'!$F$45)^3</f>
        <v>-7.1742074740373141E-2</v>
      </c>
      <c r="F1933">
        <f>(('Cleaned Data'!B1927-'Descriptive Analysis'!$Q$35)/'Descriptive Analysis'!$F$45)^4</f>
        <v>2.9810224229507798E-2</v>
      </c>
    </row>
    <row r="1934" spans="2:6" x14ac:dyDescent="0.2">
      <c r="B1934">
        <f>('Cleaned Data'!B1928-'Descriptive Analysis'!$Q$35)^2</f>
        <v>41681568.859481871</v>
      </c>
      <c r="D1934">
        <f>(('Cleaned Data'!B1928-'Descriptive Analysis'!$Q$35)/'Descriptive Analysis'!$F$45)^3</f>
        <v>-7.0561733759963496E-2</v>
      </c>
      <c r="F1934">
        <f>(('Cleaned Data'!B1928-'Descriptive Analysis'!$Q$35)/'Descriptive Analysis'!$F$45)^4</f>
        <v>2.9158084551216216E-2</v>
      </c>
    </row>
    <row r="1935" spans="2:6" x14ac:dyDescent="0.2">
      <c r="B1935">
        <f>('Cleaned Data'!B1929-'Descriptive Analysis'!$Q$35)^2</f>
        <v>43726828.691267215</v>
      </c>
      <c r="D1935">
        <f>(('Cleaned Data'!B1929-'Descriptive Analysis'!$Q$35)/'Descriptive Analysis'!$F$45)^3</f>
        <v>-7.5818489728937469E-2</v>
      </c>
      <c r="F1935">
        <f>(('Cleaned Data'!B1929-'Descriptive Analysis'!$Q$35)/'Descriptive Analysis'!$F$45)^4</f>
        <v>3.208978733549573E-2</v>
      </c>
    </row>
    <row r="1936" spans="2:6" x14ac:dyDescent="0.2">
      <c r="B1936">
        <f>('Cleaned Data'!B1930-'Descriptive Analysis'!$Q$35)^2</f>
        <v>40396529.981730625</v>
      </c>
      <c r="D1936">
        <f>(('Cleaned Data'!B1930-'Descriptive Analysis'!$Q$35)/'Descriptive Analysis'!$F$45)^3</f>
        <v>-6.732389741090429E-2</v>
      </c>
      <c r="F1936">
        <f>(('Cleaned Data'!B1930-'Descriptive Analysis'!$Q$35)/'Descriptive Analysis'!$F$45)^4</f>
        <v>2.7387916768412936E-2</v>
      </c>
    </row>
    <row r="1937" spans="2:6" x14ac:dyDescent="0.2">
      <c r="B1937">
        <f>('Cleaned Data'!B1931-'Descriptive Analysis'!$Q$35)^2</f>
        <v>40792829.597503945</v>
      </c>
      <c r="D1937">
        <f>(('Cleaned Data'!B1931-'Descriptive Analysis'!$Q$35)/'Descriptive Analysis'!$F$45)^3</f>
        <v>-6.8317018482856484E-2</v>
      </c>
      <c r="F1937">
        <f>(('Cleaned Data'!B1931-'Descriptive Analysis'!$Q$35)/'Descriptive Analysis'!$F$45)^4</f>
        <v>2.7927916624135539E-2</v>
      </c>
    </row>
    <row r="1938" spans="2:6" x14ac:dyDescent="0.2">
      <c r="B1938">
        <f>('Cleaned Data'!B1932-'Descriptive Analysis'!$Q$35)^2</f>
        <v>46047440.736795776</v>
      </c>
      <c r="D1938">
        <f>(('Cleaned Data'!B1932-'Descriptive Analysis'!$Q$35)/'Descriptive Analysis'!$F$45)^3</f>
        <v>-8.1933480526292804E-2</v>
      </c>
      <c r="F1938">
        <f>(('Cleaned Data'!B1932-'Descriptive Analysis'!$Q$35)/'Descriptive Analysis'!$F$45)^4</f>
        <v>3.5586221044304638E-2</v>
      </c>
    </row>
    <row r="1939" spans="2:6" x14ac:dyDescent="0.2">
      <c r="B1939">
        <f>('Cleaned Data'!B1933-'Descriptive Analysis'!$Q$35)^2</f>
        <v>46448674.747899085</v>
      </c>
      <c r="D1939">
        <f>(('Cleaned Data'!B1933-'Descriptive Analysis'!$Q$35)/'Descriptive Analysis'!$F$45)^3</f>
        <v>-8.3006700050610005E-2</v>
      </c>
      <c r="F1939">
        <f>(('Cleaned Data'!B1933-'Descriptive Analysis'!$Q$35)/'Descriptive Analysis'!$F$45)^4</f>
        <v>3.6209083438070028E-2</v>
      </c>
    </row>
    <row r="1940" spans="2:6" x14ac:dyDescent="0.2">
      <c r="B1940">
        <f>('Cleaned Data'!B1934-'Descriptive Analysis'!$Q$35)^2</f>
        <v>43429766.750595197</v>
      </c>
      <c r="D1940">
        <f>(('Cleaned Data'!B1934-'Descriptive Analysis'!$Q$35)/'Descriptive Analysis'!$F$45)^3</f>
        <v>-7.5047184365799963E-2</v>
      </c>
      <c r="F1940">
        <f>(('Cleaned Data'!B1934-'Descriptive Analysis'!$Q$35)/'Descriptive Analysis'!$F$45)^4</f>
        <v>3.1655258953940398E-2</v>
      </c>
    </row>
    <row r="1941" spans="2:6" x14ac:dyDescent="0.2">
      <c r="B1941">
        <f>('Cleaned Data'!B1935-'Descriptive Analysis'!$Q$35)^2</f>
        <v>45318833.854474828</v>
      </c>
      <c r="D1941">
        <f>(('Cleaned Data'!B1935-'Descriptive Analysis'!$Q$35)/'Descriptive Analysis'!$F$45)^3</f>
        <v>-7.9996547983712488E-2</v>
      </c>
      <c r="F1941">
        <f>(('Cleaned Data'!B1935-'Descriptive Analysis'!$Q$35)/'Descriptive Analysis'!$F$45)^4</f>
        <v>3.4468971816469032E-2</v>
      </c>
    </row>
    <row r="1942" spans="2:6" x14ac:dyDescent="0.2">
      <c r="B1942">
        <f>('Cleaned Data'!B1936-'Descriptive Analysis'!$Q$35)^2</f>
        <v>39116599.460476868</v>
      </c>
      <c r="D1942">
        <f>(('Cleaned Data'!B1936-'Descriptive Analysis'!$Q$35)/'Descriptive Analysis'!$F$45)^3</f>
        <v>-6.4149724738152267E-2</v>
      </c>
      <c r="F1942">
        <f>(('Cleaned Data'!B1936-'Descriptive Analysis'!$Q$35)/'Descriptive Analysis'!$F$45)^4</f>
        <v>2.567988431292316E-2</v>
      </c>
    </row>
    <row r="1943" spans="2:6" x14ac:dyDescent="0.2">
      <c r="B1943">
        <f>('Cleaned Data'!B1937-'Descriptive Analysis'!$Q$35)^2</f>
        <v>39643726.883064628</v>
      </c>
      <c r="D1943">
        <f>(('Cleaned Data'!B1937-'Descriptive Analysis'!$Q$35)/'Descriptive Analysis'!$F$45)^3</f>
        <v>-6.5450786675410322E-2</v>
      </c>
      <c r="F1943">
        <f>(('Cleaned Data'!B1937-'Descriptive Analysis'!$Q$35)/'Descriptive Analysis'!$F$45)^4</f>
        <v>2.6376661613256039E-2</v>
      </c>
    </row>
    <row r="1944" spans="2:6" x14ac:dyDescent="0.2">
      <c r="B1944">
        <f>('Cleaned Data'!B1938-'Descriptive Analysis'!$Q$35)^2</f>
        <v>36163703.192932263</v>
      </c>
      <c r="D1944">
        <f>(('Cleaned Data'!B1938-'Descriptive Analysis'!$Q$35)/'Descriptive Analysis'!$F$45)^3</f>
        <v>-5.7024633390829832E-2</v>
      </c>
      <c r="F1944">
        <f>(('Cleaned Data'!B1938-'Descriptive Analysis'!$Q$35)/'Descriptive Analysis'!$F$45)^4</f>
        <v>2.1949097576296563E-2</v>
      </c>
    </row>
    <row r="1945" spans="2:6" x14ac:dyDescent="0.2">
      <c r="B1945">
        <f>('Cleaned Data'!B1939-'Descriptive Analysis'!$Q$35)^2</f>
        <v>37549031.560962334</v>
      </c>
      <c r="D1945">
        <f>(('Cleaned Data'!B1939-'Descriptive Analysis'!$Q$35)/'Descriptive Analysis'!$F$45)^3</f>
        <v>-6.0332492599270524E-2</v>
      </c>
      <c r="F1945">
        <f>(('Cleaned Data'!B1939-'Descriptive Analysis'!$Q$35)/'Descriptive Analysis'!$F$45)^4</f>
        <v>2.3662921213121552E-2</v>
      </c>
    </row>
    <row r="1946" spans="2:6" x14ac:dyDescent="0.2">
      <c r="B1946">
        <f>('Cleaned Data'!B1940-'Descriptive Analysis'!$Q$35)^2</f>
        <v>33275897.512545116</v>
      </c>
      <c r="D1946">
        <f>(('Cleaned Data'!B1940-'Descriptive Analysis'!$Q$35)/'Descriptive Analysis'!$F$45)^3</f>
        <v>-5.0332421474872394E-2</v>
      </c>
      <c r="F1946">
        <f>(('Cleaned Data'!B1940-'Descriptive Analysis'!$Q$35)/'Descriptive Analysis'!$F$45)^4</f>
        <v>1.8583624984680906E-2</v>
      </c>
    </row>
    <row r="1947" spans="2:6" x14ac:dyDescent="0.2">
      <c r="B1947">
        <f>('Cleaned Data'!B1941-'Descriptive Analysis'!$Q$35)^2</f>
        <v>24940300.276968457</v>
      </c>
      <c r="D1947">
        <f>(('Cleaned Data'!B1941-'Descriptive Analysis'!$Q$35)/'Descriptive Analysis'!$F$45)^3</f>
        <v>-3.2659209948955235E-2</v>
      </c>
      <c r="F1947">
        <f>(('Cleaned Data'!B1941-'Descriptive Analysis'!$Q$35)/'Descriptive Analysis'!$F$45)^4</f>
        <v>1.0439368614720754E-2</v>
      </c>
    </row>
    <row r="1948" spans="2:6" x14ac:dyDescent="0.2">
      <c r="B1948">
        <f>('Cleaned Data'!B1942-'Descriptive Analysis'!$Q$35)^2</f>
        <v>25306196.458503056</v>
      </c>
      <c r="D1948">
        <f>(('Cleaned Data'!B1942-'Descriptive Analysis'!$Q$35)/'Descriptive Analysis'!$F$45)^3</f>
        <v>-3.3380548644636625E-2</v>
      </c>
      <c r="F1948">
        <f>(('Cleaned Data'!B1942-'Descriptive Analysis'!$Q$35)/'Descriptive Analysis'!$F$45)^4</f>
        <v>1.0747925002385543E-2</v>
      </c>
    </row>
    <row r="1949" spans="2:6" x14ac:dyDescent="0.2">
      <c r="B1949">
        <f>('Cleaned Data'!B1943-'Descriptive Analysis'!$Q$35)^2</f>
        <v>25161524.65647297</v>
      </c>
      <c r="D1949">
        <f>(('Cleaned Data'!B1943-'Descriptive Analysis'!$Q$35)/'Descriptive Analysis'!$F$45)^3</f>
        <v>-3.3094710615695473E-2</v>
      </c>
      <c r="F1949">
        <f>(('Cleaned Data'!B1943-'Descriptive Analysis'!$Q$35)/'Descriptive Analysis'!$F$45)^4</f>
        <v>1.0625387658499269E-2</v>
      </c>
    </row>
    <row r="1950" spans="2:6" x14ac:dyDescent="0.2">
      <c r="B1950">
        <f>('Cleaned Data'!B1944-'Descriptive Analysis'!$Q$35)^2</f>
        <v>24338696.630091835</v>
      </c>
      <c r="D1950">
        <f>(('Cleaned Data'!B1944-'Descriptive Analysis'!$Q$35)/'Descriptive Analysis'!$F$45)^3</f>
        <v>-3.148466913781673E-2</v>
      </c>
      <c r="F1950">
        <f>(('Cleaned Data'!B1944-'Descriptive Analysis'!$Q$35)/'Descriptive Analysis'!$F$45)^4</f>
        <v>9.9418112074563698E-3</v>
      </c>
    </row>
    <row r="1951" spans="2:6" x14ac:dyDescent="0.2">
      <c r="B1951">
        <f>('Cleaned Data'!B1945-'Descriptive Analysis'!$Q$35)^2</f>
        <v>23135392.54462545</v>
      </c>
      <c r="D1951">
        <f>(('Cleaned Data'!B1945-'Descriptive Analysis'!$Q$35)/'Descriptive Analysis'!$F$45)^3</f>
        <v>-2.9178869834433182E-2</v>
      </c>
      <c r="F1951">
        <f>(('Cleaned Data'!B1945-'Descriptive Analysis'!$Q$35)/'Descriptive Analysis'!$F$45)^4</f>
        <v>8.9830666551319223E-3</v>
      </c>
    </row>
    <row r="1952" spans="2:6" x14ac:dyDescent="0.2">
      <c r="B1952">
        <f>('Cleaned Data'!B1946-'Descriptive Analysis'!$Q$35)^2</f>
        <v>17834797.09189932</v>
      </c>
      <c r="D1952">
        <f>(('Cleaned Data'!B1946-'Descriptive Analysis'!$Q$35)/'Descriptive Analysis'!$F$45)^3</f>
        <v>-1.9749468696127197E-2</v>
      </c>
      <c r="F1952">
        <f>(('Cleaned Data'!B1946-'Descriptive Analysis'!$Q$35)/'Descriptive Analysis'!$F$45)^4</f>
        <v>5.3383521882394806E-3</v>
      </c>
    </row>
    <row r="1953" spans="2:6" x14ac:dyDescent="0.2">
      <c r="B1953">
        <f>('Cleaned Data'!B1947-'Descriptive Analysis'!$Q$35)^2</f>
        <v>17785842.464970533</v>
      </c>
      <c r="D1953">
        <f>(('Cleaned Data'!B1947-'Descriptive Analysis'!$Q$35)/'Descriptive Analysis'!$F$45)^3</f>
        <v>-1.9668209225953533E-2</v>
      </c>
      <c r="F1953">
        <f>(('Cleaned Data'!B1947-'Descriptive Analysis'!$Q$35)/'Descriptive Analysis'!$F$45)^4</f>
        <v>5.309085988325561E-3</v>
      </c>
    </row>
    <row r="1954" spans="2:6" x14ac:dyDescent="0.2">
      <c r="B1954">
        <f>('Cleaned Data'!B1948-'Descriptive Analysis'!$Q$35)^2</f>
        <v>17692341.027572338</v>
      </c>
      <c r="D1954">
        <f>(('Cleaned Data'!B1948-'Descriptive Analysis'!$Q$35)/'Descriptive Analysis'!$F$45)^3</f>
        <v>-1.9513317482476832E-2</v>
      </c>
      <c r="F1954">
        <f>(('Cleaned Data'!B1948-'Descriptive Analysis'!$Q$35)/'Descriptive Analysis'!$F$45)^4</f>
        <v>5.2534122300235166E-3</v>
      </c>
    </row>
    <row r="1955" spans="2:6" x14ac:dyDescent="0.2">
      <c r="B1955">
        <f>('Cleaned Data'!B1949-'Descriptive Analysis'!$Q$35)^2</f>
        <v>17852538.633028705</v>
      </c>
      <c r="D1955">
        <f>(('Cleaned Data'!B1949-'Descriptive Analysis'!$Q$35)/'Descriptive Analysis'!$F$45)^3</f>
        <v>-1.9778945325441756E-2</v>
      </c>
      <c r="F1955">
        <f>(('Cleaned Data'!B1949-'Descriptive Analysis'!$Q$35)/'Descriptive Analysis'!$F$45)^4</f>
        <v>5.3489783481116618E-3</v>
      </c>
    </row>
    <row r="1956" spans="2:6" x14ac:dyDescent="0.2">
      <c r="B1956">
        <f>('Cleaned Data'!B1950-'Descriptive Analysis'!$Q$35)^2</f>
        <v>17980368.482101925</v>
      </c>
      <c r="D1956">
        <f>(('Cleaned Data'!B1950-'Descriptive Analysis'!$Q$35)/'Descriptive Analysis'!$F$45)^3</f>
        <v>-1.9991760448531105E-2</v>
      </c>
      <c r="F1956">
        <f>(('Cleaned Data'!B1950-'Descriptive Analysis'!$Q$35)/'Descriptive Analysis'!$F$45)^4</f>
        <v>5.4258533601454252E-3</v>
      </c>
    </row>
    <row r="1957" spans="2:6" x14ac:dyDescent="0.2">
      <c r="B1957">
        <f>('Cleaned Data'!B1951-'Descriptive Analysis'!$Q$35)^2</f>
        <v>17458412.001139041</v>
      </c>
      <c r="D1957">
        <f>(('Cleaned Data'!B1951-'Descriptive Analysis'!$Q$35)/'Descriptive Analysis'!$F$45)^3</f>
        <v>-1.9127590475502061E-2</v>
      </c>
      <c r="F1957">
        <f>(('Cleaned Data'!B1951-'Descriptive Analysis'!$Q$35)/'Descriptive Analysis'!$F$45)^4</f>
        <v>5.1154088817616508E-3</v>
      </c>
    </row>
    <row r="1958" spans="2:6" x14ac:dyDescent="0.2">
      <c r="B1958">
        <f>('Cleaned Data'!B1952-'Descriptive Analysis'!$Q$35)^2</f>
        <v>16703785.279656602</v>
      </c>
      <c r="D1958">
        <f>(('Cleaned Data'!B1952-'Descriptive Analysis'!$Q$35)/'Descriptive Analysis'!$F$45)^3</f>
        <v>-1.7900926345128222E-2</v>
      </c>
      <c r="F1958">
        <f>(('Cleaned Data'!B1952-'Descriptive Analysis'!$Q$35)/'Descriptive Analysis'!$F$45)^4</f>
        <v>4.6827467828970048E-3</v>
      </c>
    </row>
    <row r="1959" spans="2:6" x14ac:dyDescent="0.2">
      <c r="B1959">
        <f>('Cleaned Data'!B1953-'Descriptive Analysis'!$Q$35)^2</f>
        <v>17218569.837078862</v>
      </c>
      <c r="D1959">
        <f>(('Cleaned Data'!B1953-'Descriptive Analysis'!$Q$35)/'Descriptive Analysis'!$F$45)^3</f>
        <v>-1.8734787532708002E-2</v>
      </c>
      <c r="F1959">
        <f>(('Cleaned Data'!B1953-'Descriptive Analysis'!$Q$35)/'Descriptive Analysis'!$F$45)^4</f>
        <v>4.9758242189166879E-3</v>
      </c>
    </row>
    <row r="1960" spans="2:6" x14ac:dyDescent="0.2">
      <c r="B1960">
        <f>('Cleaned Data'!B1954-'Descriptive Analysis'!$Q$35)^2</f>
        <v>17578116.627877258</v>
      </c>
      <c r="D1960">
        <f>(('Cleaned Data'!B1954-'Descriptive Analysis'!$Q$35)/'Descriptive Analysis'!$F$45)^3</f>
        <v>-1.9324651474240978E-2</v>
      </c>
      <c r="F1960">
        <f>(('Cleaned Data'!B1954-'Descriptive Analysis'!$Q$35)/'Descriptive Analysis'!$F$45)^4</f>
        <v>5.1857975719662172E-3</v>
      </c>
    </row>
    <row r="1961" spans="2:6" x14ac:dyDescent="0.2">
      <c r="B1961">
        <f>('Cleaned Data'!B1955-'Descriptive Analysis'!$Q$35)^2</f>
        <v>17423331.698880266</v>
      </c>
      <c r="D1961">
        <f>(('Cleaned Data'!B1955-'Descriptive Analysis'!$Q$35)/'Descriptive Analysis'!$F$45)^3</f>
        <v>-1.9069968012124794E-2</v>
      </c>
      <c r="F1961">
        <f>(('Cleaned Data'!B1955-'Descriptive Analysis'!$Q$35)/'Descriptive Analysis'!$F$45)^4</f>
        <v>5.094872099896894E-3</v>
      </c>
    </row>
    <row r="1962" spans="2:6" x14ac:dyDescent="0.2">
      <c r="B1962">
        <f>('Cleaned Data'!B1956-'Descriptive Analysis'!$Q$35)^2</f>
        <v>18199834.967405837</v>
      </c>
      <c r="D1962">
        <f>(('Cleaned Data'!B1956-'Descriptive Analysis'!$Q$35)/'Descriptive Analysis'!$F$45)^3</f>
        <v>-2.03589010912965E-2</v>
      </c>
      <c r="F1962">
        <f>(('Cleaned Data'!B1956-'Descriptive Analysis'!$Q$35)/'Descriptive Analysis'!$F$45)^4</f>
        <v>5.5591165148722093E-3</v>
      </c>
    </row>
    <row r="1963" spans="2:6" x14ac:dyDescent="0.2">
      <c r="B1963">
        <f>('Cleaned Data'!B1957-'Descriptive Analysis'!$Q$35)^2</f>
        <v>17872825.480033722</v>
      </c>
      <c r="D1963">
        <f>(('Cleaned Data'!B1957-'Descriptive Analysis'!$Q$35)/'Descriptive Analysis'!$F$45)^3</f>
        <v>-1.9812668798824581E-2</v>
      </c>
      <c r="F1963">
        <f>(('Cleaned Data'!B1957-'Descriptive Analysis'!$Q$35)/'Descriptive Analysis'!$F$45)^4</f>
        <v>5.3611419471213074E-3</v>
      </c>
    </row>
    <row r="1964" spans="2:6" x14ac:dyDescent="0.2">
      <c r="B1964">
        <f>('Cleaned Data'!B1958-'Descriptive Analysis'!$Q$35)^2</f>
        <v>18078028.240667623</v>
      </c>
      <c r="D1964">
        <f>(('Cleaned Data'!B1958-'Descriptive Analysis'!$Q$35)/'Descriptive Analysis'!$F$45)^3</f>
        <v>-2.0154858261954081E-2</v>
      </c>
      <c r="F1964">
        <f>(('Cleaned Data'!B1958-'Descriptive Analysis'!$Q$35)/'Descriptive Analysis'!$F$45)^4</f>
        <v>5.4849541024600797E-3</v>
      </c>
    </row>
    <row r="1965" spans="2:6" x14ac:dyDescent="0.2">
      <c r="B1965">
        <f>('Cleaned Data'!B1959-'Descriptive Analysis'!$Q$35)^2</f>
        <v>18373451.791656587</v>
      </c>
      <c r="D1965">
        <f>(('Cleaned Data'!B1959-'Descriptive Analysis'!$Q$35)/'Descriptive Analysis'!$F$45)^3</f>
        <v>-2.0650914513922314E-2</v>
      </c>
      <c r="F1965">
        <f>(('Cleaned Data'!B1959-'Descriptive Analysis'!$Q$35)/'Descriptive Analysis'!$F$45)^4</f>
        <v>5.665684480676671E-3</v>
      </c>
    </row>
    <row r="1966" spans="2:6" x14ac:dyDescent="0.2">
      <c r="B1966">
        <f>('Cleaned Data'!B1960-'Descriptive Analysis'!$Q$35)^2</f>
        <v>18719696.518990584</v>
      </c>
      <c r="D1966">
        <f>(('Cleaned Data'!B1960-'Descriptive Analysis'!$Q$35)/'Descriptive Analysis'!$F$45)^3</f>
        <v>-2.1237400796390405E-2</v>
      </c>
      <c r="F1966">
        <f>(('Cleaned Data'!B1960-'Descriptive Analysis'!$Q$35)/'Descriptive Analysis'!$F$45)^4</f>
        <v>5.8812343388405979E-3</v>
      </c>
    </row>
    <row r="1967" spans="2:6" x14ac:dyDescent="0.2">
      <c r="B1967">
        <f>('Cleaned Data'!B1961-'Descriptive Analysis'!$Q$35)^2</f>
        <v>18639307.756846152</v>
      </c>
      <c r="D1967">
        <f>(('Cleaned Data'!B1961-'Descriptive Analysis'!$Q$35)/'Descriptive Analysis'!$F$45)^3</f>
        <v>-2.1100746804526366E-2</v>
      </c>
      <c r="F1967">
        <f>(('Cleaned Data'!B1961-'Descriptive Analysis'!$Q$35)/'Descriptive Analysis'!$F$45)^4</f>
        <v>5.8308307441503719E-3</v>
      </c>
    </row>
    <row r="1968" spans="2:6" x14ac:dyDescent="0.2">
      <c r="B1968">
        <f>('Cleaned Data'!B1962-'Descriptive Analysis'!$Q$35)^2</f>
        <v>17357442.91082209</v>
      </c>
      <c r="D1968">
        <f>(('Cleaned Data'!B1962-'Descriptive Analysis'!$Q$35)/'Descriptive Analysis'!$F$45)^3</f>
        <v>-1.8961896681627743E-2</v>
      </c>
      <c r="F1968">
        <f>(('Cleaned Data'!B1962-'Descriptive Analysis'!$Q$35)/'Descriptive Analysis'!$F$45)^4</f>
        <v>5.0564110047572998E-3</v>
      </c>
    </row>
    <row r="1969" spans="2:6" x14ac:dyDescent="0.2">
      <c r="B1969">
        <f>('Cleaned Data'!B1963-'Descriptive Analysis'!$Q$35)^2</f>
        <v>17290015.652180169</v>
      </c>
      <c r="D1969">
        <f>(('Cleaned Data'!B1963-'Descriptive Analysis'!$Q$35)/'Descriptive Analysis'!$F$45)^3</f>
        <v>-1.8851514100426778E-2</v>
      </c>
      <c r="F1969">
        <f>(('Cleaned Data'!B1963-'Descriptive Analysis'!$Q$35)/'Descriptive Analysis'!$F$45)^4</f>
        <v>5.0172027271934306E-3</v>
      </c>
    </row>
    <row r="1970" spans="2:6" x14ac:dyDescent="0.2">
      <c r="B1970">
        <f>('Cleaned Data'!B1964-'Descriptive Analysis'!$Q$35)^2</f>
        <v>17158868.496063821</v>
      </c>
      <c r="D1970">
        <f>(('Cleaned Data'!B1964-'Descriptive Analysis'!$Q$35)/'Descriptive Analysis'!$F$45)^3</f>
        <v>-1.8637434338280721E-2</v>
      </c>
      <c r="F1970">
        <f>(('Cleaned Data'!B1964-'Descriptive Analysis'!$Q$35)/'Descriptive Analysis'!$F$45)^4</f>
        <v>4.9413790376230879E-3</v>
      </c>
    </row>
    <row r="1971" spans="2:6" x14ac:dyDescent="0.2">
      <c r="B1971">
        <f>('Cleaned Data'!B1965-'Descriptive Analysis'!$Q$35)^2</f>
        <v>17183731.454820089</v>
      </c>
      <c r="D1971">
        <f>(('Cleaned Data'!B1965-'Descriptive Analysis'!$Q$35)/'Descriptive Analysis'!$F$45)^3</f>
        <v>-1.8677957078397086E-2</v>
      </c>
      <c r="F1971">
        <f>(('Cleaned Data'!B1965-'Descriptive Analysis'!$Q$35)/'Descriptive Analysis'!$F$45)^4</f>
        <v>4.955709389591301E-3</v>
      </c>
    </row>
    <row r="1972" spans="2:6" x14ac:dyDescent="0.2">
      <c r="B1972">
        <f>('Cleaned Data'!B1966-'Descriptive Analysis'!$Q$35)^2</f>
        <v>16987804.670645569</v>
      </c>
      <c r="D1972">
        <f>(('Cleaned Data'!B1966-'Descriptive Analysis'!$Q$35)/'Descriptive Analysis'!$F$45)^3</f>
        <v>-1.8359423745804189E-2</v>
      </c>
      <c r="F1972">
        <f>(('Cleaned Data'!B1966-'Descriptive Analysis'!$Q$35)/'Descriptive Analysis'!$F$45)^4</f>
        <v>4.843344872586022E-3</v>
      </c>
    </row>
    <row r="1973" spans="2:6" x14ac:dyDescent="0.2">
      <c r="B1973">
        <f>('Cleaned Data'!B1967-'Descriptive Analysis'!$Q$35)^2</f>
        <v>17004295.17648308</v>
      </c>
      <c r="D1973">
        <f>(('Cleaned Data'!B1967-'Descriptive Analysis'!$Q$35)/'Descriptive Analysis'!$F$45)^3</f>
        <v>-1.8386163190815766E-2</v>
      </c>
      <c r="F1973">
        <f>(('Cleaned Data'!B1967-'Descriptive Analysis'!$Q$35)/'Descriptive Analysis'!$F$45)^4</f>
        <v>4.852752559336212E-3</v>
      </c>
    </row>
    <row r="1974" spans="2:6" x14ac:dyDescent="0.2">
      <c r="B1974">
        <f>('Cleaned Data'!B1968-'Descriptive Analysis'!$Q$35)^2</f>
        <v>16781529.032384787</v>
      </c>
      <c r="D1974">
        <f>(('Cleaned Data'!B1968-'Descriptive Analysis'!$Q$35)/'Descriptive Analysis'!$F$45)^3</f>
        <v>-1.8026044984121449E-2</v>
      </c>
      <c r="F1974">
        <f>(('Cleaned Data'!B1968-'Descriptive Analysis'!$Q$35)/'Descriptive Analysis'!$F$45)^4</f>
        <v>4.726437659365426E-3</v>
      </c>
    </row>
    <row r="1975" spans="2:6" x14ac:dyDescent="0.2">
      <c r="B1975">
        <f>('Cleaned Data'!B1969-'Descriptive Analysis'!$Q$35)^2</f>
        <v>16559417.832994618</v>
      </c>
      <c r="D1975">
        <f>(('Cleaned Data'!B1969-'Descriptive Analysis'!$Q$35)/'Descriptive Analysis'!$F$45)^3</f>
        <v>-1.7669357362697251E-2</v>
      </c>
      <c r="F1975">
        <f>(('Cleaned Data'!B1969-'Descriptive Analysis'!$Q$35)/'Descriptive Analysis'!$F$45)^4</f>
        <v>4.6021525028694821E-3</v>
      </c>
    </row>
    <row r="1976" spans="2:6" x14ac:dyDescent="0.2">
      <c r="B1976">
        <f>('Cleaned Data'!B1970-'Descriptive Analysis'!$Q$35)^2</f>
        <v>16647431.924517186</v>
      </c>
      <c r="D1976">
        <f>(('Cleaned Data'!B1970-'Descriptive Analysis'!$Q$35)/'Descriptive Analysis'!$F$45)^3</f>
        <v>-1.7810414589357931E-2</v>
      </c>
      <c r="F1976">
        <f>(('Cleaned Data'!B1970-'Descriptive Analysis'!$Q$35)/'Descriptive Analysis'!$F$45)^4</f>
        <v>4.651203830279769E-3</v>
      </c>
    </row>
    <row r="1977" spans="2:6" x14ac:dyDescent="0.2">
      <c r="B1977">
        <f>('Cleaned Data'!B1971-'Descriptive Analysis'!$Q$35)^2</f>
        <v>17142303.190226309</v>
      </c>
      <c r="D1977">
        <f>(('Cleaned Data'!B1971-'Descriptive Analysis'!$Q$35)/'Descriptive Analysis'!$F$45)^3</f>
        <v>-1.8610451765901054E-2</v>
      </c>
      <c r="F1977">
        <f>(('Cleaned Data'!B1971-'Descriptive Analysis'!$Q$35)/'Descriptive Analysis'!$F$45)^4</f>
        <v>4.9318427511147065E-3</v>
      </c>
    </row>
    <row r="1978" spans="2:6" x14ac:dyDescent="0.2">
      <c r="B1978">
        <f>('Cleaned Data'!B1972-'Descriptive Analysis'!$Q$35)^2</f>
        <v>16631931.053971546</v>
      </c>
      <c r="D1978">
        <f>(('Cleaned Data'!B1972-'Descriptive Analysis'!$Q$35)/'Descriptive Analysis'!$F$45)^3</f>
        <v>-1.7785544748484355E-2</v>
      </c>
      <c r="F1978">
        <f>(('Cleaned Data'!B1972-'Descriptive Analysis'!$Q$35)/'Descriptive Analysis'!$F$45)^4</f>
        <v>4.6425461414871805E-3</v>
      </c>
    </row>
    <row r="1979" spans="2:6" x14ac:dyDescent="0.2">
      <c r="B1979">
        <f>('Cleaned Data'!B1973-'Descriptive Analysis'!$Q$35)^2</f>
        <v>15726986.350611476</v>
      </c>
      <c r="D1979">
        <f>(('Cleaned Data'!B1973-'Descriptive Analysis'!$Q$35)/'Descriptive Analysis'!$F$45)^3</f>
        <v>-1.6353903185022459E-2</v>
      </c>
      <c r="F1979">
        <f>(('Cleaned Data'!B1973-'Descriptive Analysis'!$Q$35)/'Descriptive Analysis'!$F$45)^4</f>
        <v>4.151087582687567E-3</v>
      </c>
    </row>
    <row r="1980" spans="2:6" x14ac:dyDescent="0.2">
      <c r="B1980">
        <f>('Cleaned Data'!B1974-'Descriptive Analysis'!$Q$35)^2</f>
        <v>15579017.871030737</v>
      </c>
      <c r="D1980">
        <f>(('Cleaned Data'!B1974-'Descriptive Analysis'!$Q$35)/'Descriptive Analysis'!$F$45)^3</f>
        <v>-1.6123646607230511E-2</v>
      </c>
      <c r="F1980">
        <f>(('Cleaned Data'!B1974-'Descriptive Analysis'!$Q$35)/'Descriptive Analysis'!$F$45)^4</f>
        <v>4.0733434312631416E-3</v>
      </c>
    </row>
    <row r="1981" spans="2:6" x14ac:dyDescent="0.2">
      <c r="B1981">
        <f>('Cleaned Data'!B1975-'Descriptive Analysis'!$Q$35)^2</f>
        <v>15622465.412083896</v>
      </c>
      <c r="D1981">
        <f>(('Cleaned Data'!B1975-'Descriptive Analysis'!$Q$35)/'Descriptive Analysis'!$F$45)^3</f>
        <v>-1.6191143255328284E-2</v>
      </c>
      <c r="F1981">
        <f>(('Cleaned Data'!B1975-'Descriptive Analysis'!$Q$35)/'Descriptive Analysis'!$F$45)^4</f>
        <v>4.0960949985592039E-3</v>
      </c>
    </row>
    <row r="1982" spans="2:6" x14ac:dyDescent="0.2">
      <c r="B1982">
        <f>('Cleaned Data'!B1976-'Descriptive Analysis'!$Q$35)^2</f>
        <v>18710179.150779951</v>
      </c>
      <c r="D1982">
        <f>(('Cleaned Data'!B1976-'Descriptive Analysis'!$Q$35)/'Descriptive Analysis'!$F$45)^3</f>
        <v>-2.1221206746173431E-2</v>
      </c>
      <c r="F1982">
        <f>(('Cleaned Data'!B1976-'Descriptive Analysis'!$Q$35)/'Descriptive Analysis'!$F$45)^4</f>
        <v>5.8752556474969452E-3</v>
      </c>
    </row>
    <row r="1983" spans="2:6" x14ac:dyDescent="0.2">
      <c r="B1983">
        <f>('Cleaned Data'!B1977-'Descriptive Analysis'!$Q$35)^2</f>
        <v>18754325.53066561</v>
      </c>
      <c r="D1983">
        <f>(('Cleaned Data'!B1977-'Descriptive Analysis'!$Q$35)/'Descriptive Analysis'!$F$45)^3</f>
        <v>-2.1296357698327033E-2</v>
      </c>
      <c r="F1983">
        <f>(('Cleaned Data'!B1977-'Descriptive Analysis'!$Q$35)/'Descriptive Analysis'!$F$45)^4</f>
        <v>5.9030135066713858E-3</v>
      </c>
    </row>
    <row r="1984" spans="2:6" x14ac:dyDescent="0.2">
      <c r="B1984">
        <f>('Cleaned Data'!B1978-'Descriptive Analysis'!$Q$35)^2</f>
        <v>19018551.779395793</v>
      </c>
      <c r="D1984">
        <f>(('Cleaned Data'!B1978-'Descriptive Analysis'!$Q$35)/'Descriptive Analysis'!$F$45)^3</f>
        <v>-2.1747999911010035E-2</v>
      </c>
      <c r="F1984">
        <f>(('Cleaned Data'!B1978-'Descriptive Analysis'!$Q$35)/'Descriptive Analysis'!$F$45)^4</f>
        <v>6.0705181706108219E-3</v>
      </c>
    </row>
    <row r="1985" spans="2:6" x14ac:dyDescent="0.2">
      <c r="B1985">
        <f>('Cleaned Data'!B1979-'Descriptive Analysis'!$Q$35)^2</f>
        <v>19476567.781754866</v>
      </c>
      <c r="D1985">
        <f>(('Cleaned Data'!B1979-'Descriptive Analysis'!$Q$35)/'Descriptive Analysis'!$F$45)^3</f>
        <v>-2.2538333328198192E-2</v>
      </c>
      <c r="F1985">
        <f>(('Cleaned Data'!B1979-'Descriptive Analysis'!$Q$35)/'Descriptive Analysis'!$F$45)^4</f>
        <v>6.366426507757989E-3</v>
      </c>
    </row>
    <row r="1986" spans="2:6" x14ac:dyDescent="0.2">
      <c r="B1986">
        <f>('Cleaned Data'!B1980-'Descriptive Analysis'!$Q$35)^2</f>
        <v>16275789.980838152</v>
      </c>
      <c r="D1986">
        <f>(('Cleaned Data'!B1980-'Descriptive Analysis'!$Q$35)/'Descriptive Analysis'!$F$45)^3</f>
        <v>-1.7217348625745494E-2</v>
      </c>
      <c r="F1986">
        <f>(('Cleaned Data'!B1980-'Descriptive Analysis'!$Q$35)/'Descriptive Analysis'!$F$45)^4</f>
        <v>4.4458523070001399E-3</v>
      </c>
    </row>
    <row r="1987" spans="2:6" x14ac:dyDescent="0.2">
      <c r="B1987">
        <f>('Cleaned Data'!B1981-'Descriptive Analysis'!$Q$35)^2</f>
        <v>16012214.005102947</v>
      </c>
      <c r="D1987">
        <f>(('Cleaned Data'!B1981-'Descriptive Analysis'!$Q$35)/'Descriptive Analysis'!$F$45)^3</f>
        <v>-1.6800810618556653E-2</v>
      </c>
      <c r="F1987">
        <f>(('Cleaned Data'!B1981-'Descriptive Analysis'!$Q$35)/'Descriptive Analysis'!$F$45)^4</f>
        <v>4.3030228129132472E-3</v>
      </c>
    </row>
    <row r="1988" spans="2:6" x14ac:dyDescent="0.2">
      <c r="B1988">
        <f>('Cleaned Data'!B1982-'Descriptive Analysis'!$Q$35)^2</f>
        <v>15862110.05023033</v>
      </c>
      <c r="D1988">
        <f>(('Cleaned Data'!B1982-'Descriptive Analysis'!$Q$35)/'Descriptive Analysis'!$F$45)^3</f>
        <v>-1.6565120353754483E-2</v>
      </c>
      <c r="F1988">
        <f>(('Cleaned Data'!B1982-'Descriptive Analysis'!$Q$35)/'Descriptive Analysis'!$F$45)^4</f>
        <v>4.2227249484201191E-3</v>
      </c>
    </row>
    <row r="1989" spans="2:6" x14ac:dyDescent="0.2">
      <c r="B1989">
        <f>('Cleaned Data'!B1983-'Descriptive Analysis'!$Q$35)^2</f>
        <v>16332319.551269446</v>
      </c>
      <c r="D1989">
        <f>(('Cleaned Data'!B1983-'Descriptive Analysis'!$Q$35)/'Descriptive Analysis'!$F$45)^3</f>
        <v>-1.7307126198652167E-2</v>
      </c>
      <c r="F1989">
        <f>(('Cleaned Data'!B1983-'Descriptive Analysis'!$Q$35)/'Descriptive Analysis'!$F$45)^4</f>
        <v>4.4767888785880337E-3</v>
      </c>
    </row>
    <row r="1990" spans="2:6" x14ac:dyDescent="0.2">
      <c r="B1990">
        <f>('Cleaned Data'!B1984-'Descriptive Analysis'!$Q$35)^2</f>
        <v>16451350.63917516</v>
      </c>
      <c r="D1990">
        <f>(('Cleaned Data'!B1984-'Descriptive Analysis'!$Q$35)/'Descriptive Analysis'!$F$45)^3</f>
        <v>-1.749667383327486E-2</v>
      </c>
      <c r="F1990">
        <f>(('Cleaned Data'!B1984-'Descriptive Analysis'!$Q$35)/'Descriptive Analysis'!$F$45)^4</f>
        <v>4.5422809688551264E-3</v>
      </c>
    </row>
    <row r="1991" spans="2:6" x14ac:dyDescent="0.2">
      <c r="B1991">
        <f>('Cleaned Data'!B1985-'Descriptive Analysis'!$Q$35)^2</f>
        <v>16105986.614252394</v>
      </c>
      <c r="D1991">
        <f>(('Cleaned Data'!B1985-'Descriptive Analysis'!$Q$35)/'Descriptive Analysis'!$F$45)^3</f>
        <v>-1.6948612808155093E-2</v>
      </c>
      <c r="F1991">
        <f>(('Cleaned Data'!B1985-'Descriptive Analysis'!$Q$35)/'Descriptive Analysis'!$F$45)^4</f>
        <v>4.3535701269755284E-3</v>
      </c>
    </row>
    <row r="1992" spans="2:6" x14ac:dyDescent="0.2">
      <c r="B1992">
        <f>('Cleaned Data'!B1986-'Descriptive Analysis'!$Q$35)^2</f>
        <v>16549652.889492113</v>
      </c>
      <c r="D1992">
        <f>(('Cleaned Data'!B1986-'Descriptive Analysis'!$Q$35)/'Descriptive Analysis'!$F$45)^3</f>
        <v>-1.7653730469357184E-2</v>
      </c>
      <c r="F1992">
        <f>(('Cleaned Data'!B1986-'Descriptive Analysis'!$Q$35)/'Descriptive Analysis'!$F$45)^4</f>
        <v>4.5967264052442433E-3</v>
      </c>
    </row>
    <row r="1993" spans="2:6" x14ac:dyDescent="0.2">
      <c r="B1993">
        <f>('Cleaned Data'!B1987-'Descriptive Analysis'!$Q$35)^2</f>
        <v>17177099.572485082</v>
      </c>
      <c r="D1993">
        <f>(('Cleaned Data'!B1987-'Descriptive Analysis'!$Q$35)/'Descriptive Analysis'!$F$45)^3</f>
        <v>-1.8667145276992952E-2</v>
      </c>
      <c r="F1993">
        <f>(('Cleaned Data'!B1987-'Descriptive Analysis'!$Q$35)/'Descriptive Analysis'!$F$45)^4</f>
        <v>4.951884918804994E-3</v>
      </c>
    </row>
    <row r="1994" spans="2:6" x14ac:dyDescent="0.2">
      <c r="B1994">
        <f>('Cleaned Data'!B1988-'Descriptive Analysis'!$Q$35)^2</f>
        <v>16829902.854605451</v>
      </c>
      <c r="D1994">
        <f>(('Cleaned Data'!B1988-'Descriptive Analysis'!$Q$35)/'Descriptive Analysis'!$F$45)^3</f>
        <v>-1.8104042952855559E-2</v>
      </c>
      <c r="F1994">
        <f>(('Cleaned Data'!B1988-'Descriptive Analysis'!$Q$35)/'Descriptive Analysis'!$F$45)^4</f>
        <v>4.753725445038463E-3</v>
      </c>
    </row>
    <row r="1995" spans="2:6" x14ac:dyDescent="0.2">
      <c r="B1995">
        <f>('Cleaned Data'!B1989-'Descriptive Analysis'!$Q$35)^2</f>
        <v>16354958.819441965</v>
      </c>
      <c r="D1995">
        <f>(('Cleaned Data'!B1989-'Descriptive Analysis'!$Q$35)/'Descriptive Analysis'!$F$45)^3</f>
        <v>-1.7343124430925852E-2</v>
      </c>
      <c r="F1995">
        <f>(('Cleaned Data'!B1989-'Descriptive Analysis'!$Q$35)/'Descriptive Analysis'!$F$45)^4</f>
        <v>4.489208604806165E-3</v>
      </c>
    </row>
    <row r="1996" spans="2:6" x14ac:dyDescent="0.2">
      <c r="B1996">
        <f>('Cleaned Data'!B1990-'Descriptive Analysis'!$Q$35)^2</f>
        <v>16137304.990635548</v>
      </c>
      <c r="D1996">
        <f>(('Cleaned Data'!B1990-'Descriptive Analysis'!$Q$35)/'Descriptive Analysis'!$F$45)^3</f>
        <v>-1.699807214925866E-2</v>
      </c>
      <c r="F1996">
        <f>(('Cleaned Data'!B1990-'Descriptive Analysis'!$Q$35)/'Descriptive Analysis'!$F$45)^4</f>
        <v>4.3705177769953031E-3</v>
      </c>
    </row>
    <row r="1997" spans="2:6" x14ac:dyDescent="0.2">
      <c r="B1997">
        <f>('Cleaned Data'!B1991-'Descriptive Analysis'!$Q$35)^2</f>
        <v>16389756.796992617</v>
      </c>
      <c r="D1997">
        <f>(('Cleaned Data'!B1991-'Descriptive Analysis'!$Q$35)/'Descriptive Analysis'!$F$45)^3</f>
        <v>-1.7398504566359226E-2</v>
      </c>
      <c r="F1997">
        <f>(('Cleaned Data'!B1991-'Descriptive Analysis'!$Q$35)/'Descriptive Analysis'!$F$45)^4</f>
        <v>4.5083320485851831E-3</v>
      </c>
    </row>
    <row r="1998" spans="2:6" x14ac:dyDescent="0.2">
      <c r="B1998">
        <f>('Cleaned Data'!B1992-'Descriptive Analysis'!$Q$35)^2</f>
        <v>16130878.228300542</v>
      </c>
      <c r="D1998">
        <f>(('Cleaned Data'!B1992-'Descriptive Analysis'!$Q$35)/'Descriptive Analysis'!$F$45)^3</f>
        <v>-1.6987918809596485E-2</v>
      </c>
      <c r="F1998">
        <f>(('Cleaned Data'!B1992-'Descriptive Analysis'!$Q$35)/'Descriptive Analysis'!$F$45)^4</f>
        <v>4.3670373091103335E-3</v>
      </c>
    </row>
    <row r="1999" spans="2:6" x14ac:dyDescent="0.2">
      <c r="B1999">
        <f>('Cleaned Data'!B1993-'Descriptive Analysis'!$Q$35)^2</f>
        <v>15706371.333022714</v>
      </c>
      <c r="D1999">
        <f>(('Cleaned Data'!B1993-'Descriptive Analysis'!$Q$35)/'Descriptive Analysis'!$F$45)^3</f>
        <v>-1.6321758549340978E-2</v>
      </c>
      <c r="F1999">
        <f>(('Cleaned Data'!B1993-'Descriptive Analysis'!$Q$35)/'Descriptive Analysis'!$F$45)^4</f>
        <v>4.1402121796436566E-3</v>
      </c>
    </row>
    <row r="2000" spans="2:6" x14ac:dyDescent="0.2">
      <c r="B2000">
        <f>('Cleaned Data'!B1994-'Descriptive Analysis'!$Q$35)^2</f>
        <v>17507751.0633597</v>
      </c>
      <c r="D2000">
        <f>(('Cleaned Data'!B1994-'Descriptive Analysis'!$Q$35)/'Descriptive Analysis'!$F$45)^3</f>
        <v>-1.9208732205467753E-2</v>
      </c>
      <c r="F2000">
        <f>(('Cleaned Data'!B1994-'Descriptive Analysis'!$Q$35)/'Descriptive Analysis'!$F$45)^4</f>
        <v>5.1443629601633234E-3</v>
      </c>
    </row>
    <row r="2001" spans="2:6" x14ac:dyDescent="0.2">
      <c r="B2001">
        <f>('Cleaned Data'!B1995-'Descriptive Analysis'!$Q$35)^2</f>
        <v>17700754.480491094</v>
      </c>
      <c r="D2001">
        <f>(('Cleaned Data'!B1995-'Descriptive Analysis'!$Q$35)/'Descriptive Analysis'!$F$45)^3</f>
        <v>-1.9527238242941655E-2</v>
      </c>
      <c r="F2001">
        <f>(('Cleaned Data'!B1995-'Descriptive Analysis'!$Q$35)/'Descriptive Analysis'!$F$45)^4</f>
        <v>5.2584098553478042E-3</v>
      </c>
    </row>
    <row r="2002" spans="2:6" x14ac:dyDescent="0.2">
      <c r="B2002">
        <f>('Cleaned Data'!B1996-'Descriptive Analysis'!$Q$35)^2</f>
        <v>16550466.524783984</v>
      </c>
      <c r="D2002">
        <f>(('Cleaned Data'!B1996-'Descriptive Analysis'!$Q$35)/'Descriptive Analysis'!$F$45)^3</f>
        <v>-1.7655032358416051E-2</v>
      </c>
      <c r="F2002">
        <f>(('Cleaned Data'!B1996-'Descriptive Analysis'!$Q$35)/'Descriptive Analysis'!$F$45)^4</f>
        <v>4.5971783966898827E-3</v>
      </c>
    </row>
    <row r="2003" spans="2:6" x14ac:dyDescent="0.2">
      <c r="B2003">
        <f>('Cleaned Data'!B1997-'Descriptive Analysis'!$Q$35)^2</f>
        <v>15588492.174533242</v>
      </c>
      <c r="D2003">
        <f>(('Cleaned Data'!B1997-'Descriptive Analysis'!$Q$35)/'Descriptive Analysis'!$F$45)^3</f>
        <v>-1.6138357118401298E-2</v>
      </c>
      <c r="F2003">
        <f>(('Cleaned Data'!B1997-'Descriptive Analysis'!$Q$35)/'Descriptive Analysis'!$F$45)^4</f>
        <v>4.0782993055105765E-3</v>
      </c>
    </row>
    <row r="2004" spans="2:6" x14ac:dyDescent="0.2">
      <c r="B2004">
        <f>('Cleaned Data'!B1998-'Descriptive Analysis'!$Q$35)^2</f>
        <v>15387782.87510496</v>
      </c>
      <c r="D2004">
        <f>(('Cleaned Data'!B1998-'Descriptive Analysis'!$Q$35)/'Descriptive Analysis'!$F$45)^3</f>
        <v>-1.582767893999051E-2</v>
      </c>
      <c r="F2004">
        <f>(('Cleaned Data'!B1998-'Descriptive Analysis'!$Q$35)/'Descriptive Analysis'!$F$45)^4</f>
        <v>3.9739552856926912E-3</v>
      </c>
    </row>
    <row r="2005" spans="2:6" x14ac:dyDescent="0.2">
      <c r="B2005">
        <f>('Cleaned Data'!B1999-'Descriptive Analysis'!$Q$35)^2</f>
        <v>15098092.98181911</v>
      </c>
      <c r="D2005">
        <f>(('Cleaned Data'!B1999-'Descriptive Analysis'!$Q$35)/'Descriptive Analysis'!$F$45)^3</f>
        <v>-1.5382832143895825E-2</v>
      </c>
      <c r="F2005">
        <f>(('Cleaned Data'!B1999-'Descriptive Analysis'!$Q$35)/'Descriptive Analysis'!$F$45)^4</f>
        <v>3.8257366206578308E-3</v>
      </c>
    </row>
    <row r="2006" spans="2:6" x14ac:dyDescent="0.2">
      <c r="B2006">
        <f>('Cleaned Data'!B2000-'Descriptive Analysis'!$Q$35)^2</f>
        <v>17331621.916773949</v>
      </c>
      <c r="D2006">
        <f>(('Cleaned Data'!B2000-'Descriptive Analysis'!$Q$35)/'Descriptive Analysis'!$F$45)^3</f>
        <v>-1.891960074347275E-2</v>
      </c>
      <c r="F2006">
        <f>(('Cleaned Data'!B2000-'Descriptive Analysis'!$Q$35)/'Descriptive Analysis'!$F$45)^4</f>
        <v>5.0413783242860069E-3</v>
      </c>
    </row>
    <row r="2007" spans="2:6" x14ac:dyDescent="0.2">
      <c r="B2007">
        <f>('Cleaned Data'!B2001-'Descriptive Analysis'!$Q$35)^2</f>
        <v>18164017.145147063</v>
      </c>
      <c r="D2007">
        <f>(('Cleaned Data'!B2001-'Descriptive Analysis'!$Q$35)/'Descriptive Analysis'!$F$45)^3</f>
        <v>-2.0298830276917829E-2</v>
      </c>
      <c r="F2007">
        <f>(('Cleaned Data'!B2001-'Descriptive Analysis'!$Q$35)/'Descriptive Analysis'!$F$45)^4</f>
        <v>5.5372570293319061E-3</v>
      </c>
    </row>
    <row r="2008" spans="2:6" x14ac:dyDescent="0.2">
      <c r="B2008">
        <f>('Cleaned Data'!B2002-'Descriptive Analysis'!$Q$35)^2</f>
        <v>18578914.186414856</v>
      </c>
      <c r="D2008">
        <f>(('Cleaned Data'!B2002-'Descriptive Analysis'!$Q$35)/'Descriptive Analysis'!$F$45)^3</f>
        <v>-2.0998276532890658E-2</v>
      </c>
      <c r="F2008">
        <f>(('Cleaned Data'!B2002-'Descriptive Analysis'!$Q$35)/'Descriptive Analysis'!$F$45)^4</f>
        <v>5.7931067903957177E-3</v>
      </c>
    </row>
    <row r="2009" spans="2:6" x14ac:dyDescent="0.2">
      <c r="B2009">
        <f>('Cleaned Data'!B2003-'Descriptive Analysis'!$Q$35)^2</f>
        <v>19363753.024394792</v>
      </c>
      <c r="D2009">
        <f>(('Cleaned Data'!B2003-'Descriptive Analysis'!$Q$35)/'Descriptive Analysis'!$F$45)^3</f>
        <v>-2.2342792890036434E-2</v>
      </c>
      <c r="F2009">
        <f>(('Cleaned Data'!B2003-'Descriptive Analysis'!$Q$35)/'Descriptive Analysis'!$F$45)^4</f>
        <v>6.2928871896053675E-3</v>
      </c>
    </row>
    <row r="2010" spans="2:6" x14ac:dyDescent="0.2">
      <c r="B2010">
        <f>('Cleaned Data'!B2004-'Descriptive Analysis'!$Q$35)^2</f>
        <v>17240154.134667631</v>
      </c>
      <c r="D2010">
        <f>(('Cleaned Data'!B2004-'Descriptive Analysis'!$Q$35)/'Descriptive Analysis'!$F$45)^3</f>
        <v>-1.8770025993270843E-2</v>
      </c>
      <c r="F2010">
        <f>(('Cleaned Data'!B2004-'Descriptive Analysis'!$Q$35)/'Descriptive Analysis'!$F$45)^4</f>
        <v>4.9883069032521758E-3</v>
      </c>
    </row>
    <row r="2011" spans="2:6" x14ac:dyDescent="0.2">
      <c r="B2011">
        <f>('Cleaned Data'!B2005-'Descriptive Analysis'!$Q$35)^2</f>
        <v>17084387.619795013</v>
      </c>
      <c r="D2011">
        <f>(('Cleaned Data'!B2005-'Descriptive Analysis'!$Q$35)/'Descriptive Analysis'!$F$45)^3</f>
        <v>-1.8516217866836396E-2</v>
      </c>
      <c r="F2011">
        <f>(('Cleaned Data'!B2005-'Descriptive Analysis'!$Q$35)/'Descriptive Analysis'!$F$45)^4</f>
        <v>4.8985744114694064E-3</v>
      </c>
    </row>
    <row r="2012" spans="2:6" x14ac:dyDescent="0.2">
      <c r="B2012">
        <f>('Cleaned Data'!B2006-'Descriptive Analysis'!$Q$35)^2</f>
        <v>17377446.557827108</v>
      </c>
      <c r="D2012">
        <f>(('Cleaned Data'!B2006-'Descriptive Analysis'!$Q$35)/'Descriptive Analysis'!$F$45)^3</f>
        <v>-1.8994685182115764E-2</v>
      </c>
      <c r="F2012">
        <f>(('Cleaned Data'!B2006-'Descriptive Analysis'!$Q$35)/'Descriptive Analysis'!$F$45)^4</f>
        <v>5.0680722782278755E-3</v>
      </c>
    </row>
    <row r="2013" spans="2:6" x14ac:dyDescent="0.2">
      <c r="B2013">
        <f>('Cleaned Data'!B2007-'Descriptive Analysis'!$Q$35)^2</f>
        <v>17384117.000162113</v>
      </c>
      <c r="D2013">
        <f>(('Cleaned Data'!B2007-'Descriptive Analysis'!$Q$35)/'Descriptive Analysis'!$F$45)^3</f>
        <v>-1.9005623075946512E-2</v>
      </c>
      <c r="F2013">
        <f>(('Cleaned Data'!B2007-'Descriptive Analysis'!$Q$35)/'Descriptive Analysis'!$F$45)^4</f>
        <v>5.0719638479296211E-3</v>
      </c>
    </row>
    <row r="2014" spans="2:6" x14ac:dyDescent="0.2">
      <c r="B2014">
        <f>('Cleaned Data'!B2008-'Descriptive Analysis'!$Q$35)^2</f>
        <v>18613412.79808988</v>
      </c>
      <c r="D2014">
        <f>(('Cleaned Data'!B2008-'Descriptive Analysis'!$Q$35)/'Descriptive Analysis'!$F$45)^3</f>
        <v>-2.1056790251262045E-2</v>
      </c>
      <c r="F2014">
        <f>(('Cleaned Data'!B2008-'Descriptive Analysis'!$Q$35)/'Descriptive Analysis'!$F$45)^4</f>
        <v>5.8146408468036127E-3</v>
      </c>
    </row>
    <row r="2015" spans="2:6" x14ac:dyDescent="0.2">
      <c r="B2015">
        <f>('Cleaned Data'!B2009-'Descriptive Analysis'!$Q$35)^2</f>
        <v>18995881.201807033</v>
      </c>
      <c r="D2015">
        <f>(('Cleaned Data'!B2009-'Descriptive Analysis'!$Q$35)/'Descriptive Analysis'!$F$45)^3</f>
        <v>-2.1709125282143405E-2</v>
      </c>
      <c r="F2015">
        <f>(('Cleaned Data'!B2009-'Descriptive Analysis'!$Q$35)/'Descriptive Analysis'!$F$45)^4</f>
        <v>6.0560543849025785E-3</v>
      </c>
    </row>
    <row r="2016" spans="2:6" x14ac:dyDescent="0.2">
      <c r="B2016">
        <f>('Cleaned Data'!B2010-'Descriptive Analysis'!$Q$35)^2</f>
        <v>18760388.897708736</v>
      </c>
      <c r="D2016">
        <f>(('Cleaned Data'!B2010-'Descriptive Analysis'!$Q$35)/'Descriptive Analysis'!$F$45)^3</f>
        <v>-2.1306686361136203E-2</v>
      </c>
      <c r="F2016">
        <f>(('Cleaned Data'!B2010-'Descriptive Analysis'!$Q$35)/'Descriptive Analysis'!$F$45)^4</f>
        <v>5.9068310711453834E-3</v>
      </c>
    </row>
    <row r="2017" spans="2:6" x14ac:dyDescent="0.2">
      <c r="B2017">
        <f>('Cleaned Data'!B2011-'Descriptive Analysis'!$Q$35)^2</f>
        <v>19481864.013506122</v>
      </c>
      <c r="D2017">
        <f>(('Cleaned Data'!B2011-'Descriptive Analysis'!$Q$35)/'Descriptive Analysis'!$F$45)^3</f>
        <v>-2.2547527172241941E-2</v>
      </c>
      <c r="F2017">
        <f>(('Cleaned Data'!B2011-'Descriptive Analysis'!$Q$35)/'Descriptive Analysis'!$F$45)^4</f>
        <v>6.3698894027650168E-3</v>
      </c>
    </row>
    <row r="2018" spans="2:6" x14ac:dyDescent="0.2">
      <c r="B2018">
        <f>('Cleaned Data'!B2012-'Descriptive Analysis'!$Q$35)^2</f>
        <v>19963260.441702705</v>
      </c>
      <c r="D2018">
        <f>(('Cleaned Data'!B2012-'Descriptive Analysis'!$Q$35)/'Descriptive Analysis'!$F$45)^3</f>
        <v>-2.3388392126996404E-2</v>
      </c>
      <c r="F2018">
        <f>(('Cleaned Data'!B2012-'Descriptive Analysis'!$Q$35)/'Descriptive Analysis'!$F$45)^4</f>
        <v>6.6885784010427395E-3</v>
      </c>
    </row>
    <row r="2019" spans="2:6" x14ac:dyDescent="0.2">
      <c r="B2019">
        <f>('Cleaned Data'!B2013-'Descriptive Analysis'!$Q$35)^2</f>
        <v>18159755.468687683</v>
      </c>
      <c r="D2019">
        <f>(('Cleaned Data'!B2013-'Descriptive Analysis'!$Q$35)/'Descriptive Analysis'!$F$45)^3</f>
        <v>-2.0291686870356755E-2</v>
      </c>
      <c r="F2019">
        <f>(('Cleaned Data'!B2013-'Descriptive Analysis'!$Q$35)/'Descriptive Analysis'!$F$45)^4</f>
        <v>5.5346590104642544E-3</v>
      </c>
    </row>
    <row r="2020" spans="2:6" x14ac:dyDescent="0.2">
      <c r="B2020">
        <f>('Cleaned Data'!B2014-'Descriptive Analysis'!$Q$35)^2</f>
        <v>17125745.884388793</v>
      </c>
      <c r="D2020">
        <f>(('Cleaned Data'!B2014-'Descriptive Analysis'!$Q$35)/'Descriptive Analysis'!$F$45)^3</f>
        <v>-1.8583495248995805E-2</v>
      </c>
      <c r="F2020">
        <f>(('Cleaned Data'!B2014-'Descriptive Analysis'!$Q$35)/'Descriptive Analysis'!$F$45)^4</f>
        <v>4.9223202742128026E-3</v>
      </c>
    </row>
    <row r="2021" spans="2:6" x14ac:dyDescent="0.2">
      <c r="B2021">
        <f>('Cleaned Data'!B2015-'Descriptive Analysis'!$Q$35)^2</f>
        <v>15567179.041652601</v>
      </c>
      <c r="D2021">
        <f>(('Cleaned Data'!B2015-'Descriptive Analysis'!$Q$35)/'Descriptive Analysis'!$F$45)^3</f>
        <v>-1.6105271042701735E-2</v>
      </c>
      <c r="F2021">
        <f>(('Cleaned Data'!B2015-'Descriptive Analysis'!$Q$35)/'Descriptive Analysis'!$F$45)^4</f>
        <v>4.0671549416933569E-3</v>
      </c>
    </row>
    <row r="2022" spans="2:6" x14ac:dyDescent="0.2">
      <c r="B2022">
        <f>('Cleaned Data'!B2016-'Descriptive Analysis'!$Q$35)^2</f>
        <v>10724488.339042835</v>
      </c>
      <c r="D2022">
        <f>(('Cleaned Data'!B2016-'Descriptive Analysis'!$Q$35)/'Descriptive Analysis'!$F$45)^3</f>
        <v>-9.2091178266633499E-3</v>
      </c>
      <c r="F2022">
        <f>(('Cleaned Data'!B2016-'Descriptive Analysis'!$Q$35)/'Descriptive Analysis'!$F$45)^4</f>
        <v>1.9302965723114441E-3</v>
      </c>
    </row>
    <row r="2023" spans="2:6" x14ac:dyDescent="0.2">
      <c r="B2023">
        <f>('Cleaned Data'!B2017-'Descriptive Analysis'!$Q$35)^2</f>
        <v>11479400.90473791</v>
      </c>
      <c r="D2023">
        <f>(('Cleaned Data'!B2017-'Descriptive Analysis'!$Q$35)/'Descriptive Analysis'!$F$45)^3</f>
        <v>-1.0198398846578889E-2</v>
      </c>
      <c r="F2023">
        <f>(('Cleaned Data'!B2017-'Descriptive Analysis'!$Q$35)/'Descriptive Analysis'!$F$45)^4</f>
        <v>2.2116139649294543E-3</v>
      </c>
    </row>
    <row r="2024" spans="2:6" x14ac:dyDescent="0.2">
      <c r="B2024">
        <f>('Cleaned Data'!B2018-'Descriptive Analysis'!$Q$35)^2</f>
        <v>11279028.283050854</v>
      </c>
      <c r="D2024">
        <f>(('Cleaned Data'!B2018-'Descriptive Analysis'!$Q$35)/'Descriptive Analysis'!$F$45)^3</f>
        <v>-9.9325483117831351E-3</v>
      </c>
      <c r="F2024">
        <f>(('Cleaned Data'!B2018-'Descriptive Analysis'!$Q$35)/'Descriptive Analysis'!$F$45)^4</f>
        <v>2.1350804709452014E-3</v>
      </c>
    </row>
    <row r="2025" spans="2:6" x14ac:dyDescent="0.2">
      <c r="B2025">
        <f>('Cleaned Data'!B2019-'Descriptive Analysis'!$Q$35)^2</f>
        <v>11990474.532477118</v>
      </c>
      <c r="D2025">
        <f>(('Cleaned Data'!B2019-'Descriptive Analysis'!$Q$35)/'Descriptive Analysis'!$F$45)^3</f>
        <v>-1.0886987244389416E-2</v>
      </c>
      <c r="F2025">
        <f>(('Cleaned Data'!B2019-'Descriptive Analysis'!$Q$35)/'Descriptive Analysis'!$F$45)^4</f>
        <v>2.4129238647251647E-3</v>
      </c>
    </row>
    <row r="2026" spans="2:6" x14ac:dyDescent="0.2">
      <c r="B2026">
        <f>('Cleaned Data'!B2020-'Descriptive Analysis'!$Q$35)^2</f>
        <v>13093733.737219332</v>
      </c>
      <c r="D2026">
        <f>(('Cleaned Data'!B2020-'Descriptive Analysis'!$Q$35)/'Descriptive Analysis'!$F$45)^3</f>
        <v>-1.2423627330844142E-2</v>
      </c>
      <c r="F2026">
        <f>(('Cleaned Data'!B2020-'Descriptive Analysis'!$Q$35)/'Descriptive Analysis'!$F$45)^4</f>
        <v>2.8773844171095155E-3</v>
      </c>
    </row>
    <row r="2027" spans="2:6" x14ac:dyDescent="0.2">
      <c r="B2027">
        <f>('Cleaned Data'!B2021-'Descriptive Analysis'!$Q$35)^2</f>
        <v>13385547.569261458</v>
      </c>
      <c r="D2027">
        <f>(('Cleaned Data'!B2021-'Descriptive Analysis'!$Q$35)/'Descriptive Analysis'!$F$45)^3</f>
        <v>-1.2841252045073514E-2</v>
      </c>
      <c r="F2027">
        <f>(('Cleaned Data'!B2021-'Descriptive Analysis'!$Q$35)/'Descriptive Analysis'!$F$45)^4</f>
        <v>3.0070673858454107E-3</v>
      </c>
    </row>
    <row r="2028" spans="2:6" x14ac:dyDescent="0.2">
      <c r="B2028">
        <f>('Cleaned Data'!B2022-'Descriptive Analysis'!$Q$35)^2</f>
        <v>13127769.975937484</v>
      </c>
      <c r="D2028">
        <f>(('Cleaned Data'!B2022-'Descriptive Analysis'!$Q$35)/'Descriptive Analysis'!$F$45)^3</f>
        <v>-1.2472100313757638E-2</v>
      </c>
      <c r="F2028">
        <f>(('Cleaned Data'!B2022-'Descriptive Analysis'!$Q$35)/'Descriptive Analysis'!$F$45)^4</f>
        <v>2.8923629759966961E-3</v>
      </c>
    </row>
    <row r="2029" spans="2:6" x14ac:dyDescent="0.2">
      <c r="B2029">
        <f>('Cleaned Data'!B2023-'Descriptive Analysis'!$Q$35)^2</f>
        <v>12800126.618134078</v>
      </c>
      <c r="D2029">
        <f>(('Cleaned Data'!B2023-'Descriptive Analysis'!$Q$35)/'Descriptive Analysis'!$F$45)^3</f>
        <v>-1.2008107194599523E-2</v>
      </c>
      <c r="F2029">
        <f>(('Cleaned Data'!B2023-'Descriptive Analysis'!$Q$35)/'Descriptive Analysis'!$F$45)^4</f>
        <v>2.7497892397128246E-3</v>
      </c>
    </row>
    <row r="2030" spans="2:6" x14ac:dyDescent="0.2">
      <c r="B2030">
        <f>('Cleaned Data'!B2024-'Descriptive Analysis'!$Q$35)^2</f>
        <v>14097970.784753922</v>
      </c>
      <c r="D2030">
        <f>(('Cleaned Data'!B2024-'Descriptive Analysis'!$Q$35)/'Descriptive Analysis'!$F$45)^3</f>
        <v>-1.3879955283508905E-2</v>
      </c>
      <c r="F2030">
        <f>(('Cleaned Data'!B2024-'Descriptive Analysis'!$Q$35)/'Descriptive Analysis'!$F$45)^4</f>
        <v>3.3356777593270322E-3</v>
      </c>
    </row>
    <row r="2031" spans="2:6" x14ac:dyDescent="0.2">
      <c r="B2031">
        <f>('Cleaned Data'!B2025-'Descriptive Analysis'!$Q$35)^2</f>
        <v>15520656.639431944</v>
      </c>
      <c r="D2031">
        <f>(('Cleaned Data'!B2025-'Descriptive Analysis'!$Q$35)/'Descriptive Analysis'!$F$45)^3</f>
        <v>-1.6033129279278344E-2</v>
      </c>
      <c r="F2031">
        <f>(('Cleaned Data'!B2025-'Descriptive Analysis'!$Q$35)/'Descriptive Analysis'!$F$45)^4</f>
        <v>4.042881939433824E-3</v>
      </c>
    </row>
    <row r="2032" spans="2:6" x14ac:dyDescent="0.2">
      <c r="B2032">
        <f>('Cleaned Data'!B2026-'Descriptive Analysis'!$Q$35)^2</f>
        <v>15347013.559927428</v>
      </c>
      <c r="D2032">
        <f>(('Cleaned Data'!B2026-'Descriptive Analysis'!$Q$35)/'Descriptive Analysis'!$F$45)^3</f>
        <v>-1.5764818419317875E-2</v>
      </c>
      <c r="F2032">
        <f>(('Cleaned Data'!B2026-'Descriptive Analysis'!$Q$35)/'Descriptive Analysis'!$F$45)^4</f>
        <v>3.9529255102988816E-3</v>
      </c>
    </row>
    <row r="2033" spans="2:6" x14ac:dyDescent="0.2">
      <c r="B2033">
        <f>('Cleaned Data'!B2027-'Descriptive Analysis'!$Q$35)^2</f>
        <v>15776199.79870777</v>
      </c>
      <c r="D2033">
        <f>(('Cleaned Data'!B2027-'Descriptive Analysis'!$Q$35)/'Descriptive Analysis'!$F$45)^3</f>
        <v>-1.6430726033996441E-2</v>
      </c>
      <c r="F2033">
        <f>(('Cleaned Data'!B2027-'Descriptive Analysis'!$Q$35)/'Descriptive Analysis'!$F$45)^4</f>
        <v>4.1771076940395968E-3</v>
      </c>
    </row>
    <row r="2034" spans="2:6" x14ac:dyDescent="0.2">
      <c r="B2034">
        <f>('Cleaned Data'!B2028-'Descriptive Analysis'!$Q$35)^2</f>
        <v>17066205.823373754</v>
      </c>
      <c r="D2034">
        <f>(('Cleaned Data'!B2028-'Descriptive Analysis'!$Q$35)/'Descriptive Analysis'!$F$45)^3</f>
        <v>-1.8486667332932954E-2</v>
      </c>
      <c r="F2034">
        <f>(('Cleaned Data'!B2028-'Descriptive Analysis'!$Q$35)/'Descriptive Analysis'!$F$45)^4</f>
        <v>4.8881534948149886E-3</v>
      </c>
    </row>
    <row r="2035" spans="2:6" x14ac:dyDescent="0.2">
      <c r="B2035">
        <f>('Cleaned Data'!B2029-'Descriptive Analysis'!$Q$35)^2</f>
        <v>18427500.455044746</v>
      </c>
      <c r="D2035">
        <f>(('Cleaned Data'!B2029-'Descriptive Analysis'!$Q$35)/'Descriptive Analysis'!$F$45)^3</f>
        <v>-2.074210381066895E-2</v>
      </c>
      <c r="F2035">
        <f>(('Cleaned Data'!B2029-'Descriptive Analysis'!$Q$35)/'Descriptive Analysis'!$F$45)^4</f>
        <v>5.6990666758270402E-3</v>
      </c>
    </row>
    <row r="2036" spans="2:6" x14ac:dyDescent="0.2">
      <c r="B2036">
        <f>('Cleaned Data'!B2030-'Descriptive Analysis'!$Q$35)^2</f>
        <v>17389954.687205244</v>
      </c>
      <c r="D2036">
        <f>(('Cleaned Data'!B2030-'Descriptive Analysis'!$Q$35)/'Descriptive Analysis'!$F$45)^3</f>
        <v>-1.9015197176837601E-2</v>
      </c>
      <c r="F2036">
        <f>(('Cleaned Data'!B2030-'Descriptive Analysis'!$Q$35)/'Descriptive Analysis'!$F$45)^4</f>
        <v>5.075370809467801E-3</v>
      </c>
    </row>
    <row r="2037" spans="2:6" x14ac:dyDescent="0.2">
      <c r="B2037">
        <f>('Cleaned Data'!B2031-'Descriptive Analysis'!$Q$35)^2</f>
        <v>19221441.647110935</v>
      </c>
      <c r="D2037">
        <f>(('Cleaned Data'!B2031-'Descriptive Analysis'!$Q$35)/'Descriptive Analysis'!$F$45)^3</f>
        <v>-2.2096937834988457E-2</v>
      </c>
      <c r="F2037">
        <f>(('Cleaned Data'!B2031-'Descriptive Analysis'!$Q$35)/'Descriptive Analysis'!$F$45)^4</f>
        <v>6.2007295815211328E-3</v>
      </c>
    </row>
    <row r="2038" spans="2:6" x14ac:dyDescent="0.2">
      <c r="B2038">
        <f>('Cleaned Data'!B2032-'Descriptive Analysis'!$Q$35)^2</f>
        <v>17395793.354248371</v>
      </c>
      <c r="D2038">
        <f>(('Cleaned Data'!B2032-'Descriptive Analysis'!$Q$35)/'Descriptive Analysis'!$F$45)^3</f>
        <v>-1.9024774492497253E-2</v>
      </c>
      <c r="F2038">
        <f>(('Cleaned Data'!B2032-'Descriptive Analysis'!$Q$35)/'Descriptive Analysis'!$F$45)^4</f>
        <v>5.0787794871220374E-3</v>
      </c>
    </row>
    <row r="2039" spans="2:6" x14ac:dyDescent="0.2">
      <c r="B2039">
        <f>('Cleaned Data'!B2033-'Descriptive Analysis'!$Q$35)^2</f>
        <v>18260464.373128999</v>
      </c>
      <c r="D2039">
        <f>(('Cleaned Data'!B2033-'Descriptive Analysis'!$Q$35)/'Descriptive Analysis'!$F$45)^3</f>
        <v>-2.046071867706957E-2</v>
      </c>
      <c r="F2039">
        <f>(('Cleaned Data'!B2033-'Descriptive Analysis'!$Q$35)/'Descriptive Analysis'!$F$45)^4</f>
        <v>5.596216558310811E-3</v>
      </c>
    </row>
    <row r="2040" spans="2:6" x14ac:dyDescent="0.2">
      <c r="B2040">
        <f>('Cleaned Data'!B2034-'Descriptive Analysis'!$Q$35)^2</f>
        <v>16569999.771789003</v>
      </c>
      <c r="D2040">
        <f>(('Cleaned Data'!B2034-'Descriptive Analysis'!$Q$35)/'Descriptive Analysis'!$F$45)^3</f>
        <v>-1.7686296900754187E-2</v>
      </c>
      <c r="F2040">
        <f>(('Cleaned Data'!B2034-'Descriptive Analysis'!$Q$35)/'Descriptive Analysis'!$F$45)^4</f>
        <v>4.6080361947775294E-3</v>
      </c>
    </row>
    <row r="2041" spans="2:6" x14ac:dyDescent="0.2">
      <c r="B2041">
        <f>('Cleaned Data'!B2035-'Descriptive Analysis'!$Q$35)^2</f>
        <v>18884469.324446954</v>
      </c>
      <c r="D2041">
        <f>(('Cleaned Data'!B2035-'Descriptive Analysis'!$Q$35)/'Descriptive Analysis'!$F$45)^3</f>
        <v>-2.1518417792556734E-2</v>
      </c>
      <c r="F2041">
        <f>(('Cleaned Data'!B2035-'Descriptive Analysis'!$Q$35)/'Descriptive Analysis'!$F$45)^4</f>
        <v>5.9852245289885109E-3</v>
      </c>
    </row>
    <row r="2042" spans="2:6" x14ac:dyDescent="0.2">
      <c r="B2042">
        <f>('Cleaned Data'!B2036-'Descriptive Analysis'!$Q$35)^2</f>
        <v>19319773.759801012</v>
      </c>
      <c r="D2042">
        <f>(('Cleaned Data'!B2036-'Descriptive Analysis'!$Q$35)/'Descriptive Analysis'!$F$45)^3</f>
        <v>-2.2266718165343341E-2</v>
      </c>
      <c r="F2042">
        <f>(('Cleaned Data'!B2036-'Descriptive Analysis'!$Q$35)/'Descriptive Analysis'!$F$45)^4</f>
        <v>6.2643346395416582E-3</v>
      </c>
    </row>
    <row r="2043" spans="2:6" x14ac:dyDescent="0.2">
      <c r="B2043">
        <f>('Cleaned Data'!B2037-'Descriptive Analysis'!$Q$35)^2</f>
        <v>19910572.539482046</v>
      </c>
      <c r="D2043">
        <f>(('Cleaned Data'!B2037-'Descriptive Analysis'!$Q$35)/'Descriptive Analysis'!$F$45)^3</f>
        <v>-2.3295861759434076E-2</v>
      </c>
      <c r="F2043">
        <f>(('Cleaned Data'!B2037-'Descriptive Analysis'!$Q$35)/'Descriptive Analysis'!$F$45)^4</f>
        <v>6.6533194190056821E-3</v>
      </c>
    </row>
    <row r="2044" spans="2:6" x14ac:dyDescent="0.2">
      <c r="B2044">
        <f>('Cleaned Data'!B2038-'Descriptive Analysis'!$Q$35)^2</f>
        <v>19333841.684471015</v>
      </c>
      <c r="D2044">
        <f>(('Cleaned Data'!B2038-'Descriptive Analysis'!$Q$35)/'Descriptive Analysis'!$F$45)^3</f>
        <v>-2.2291043258457155E-2</v>
      </c>
      <c r="F2044">
        <f>(('Cleaned Data'!B2038-'Descriptive Analysis'!$Q$35)/'Descriptive Analysis'!$F$45)^4</f>
        <v>6.273460861616763E-3</v>
      </c>
    </row>
    <row r="2045" spans="2:6" x14ac:dyDescent="0.2">
      <c r="B2045">
        <f>('Cleaned Data'!B2039-'Descriptive Analysis'!$Q$35)^2</f>
        <v>18829754.121058788</v>
      </c>
      <c r="D2045">
        <f>(('Cleaned Data'!B2039-'Descriptive Analysis'!$Q$35)/'Descriptive Analysis'!$F$45)^3</f>
        <v>-2.1424965494903487E-2</v>
      </c>
      <c r="F2045">
        <f>(('Cleaned Data'!B2039-'Descriptive Analysis'!$Q$35)/'Descriptive Analysis'!$F$45)^4</f>
        <v>5.95059201131325E-3</v>
      </c>
    </row>
    <row r="2046" spans="2:6" x14ac:dyDescent="0.2">
      <c r="B2046">
        <f>('Cleaned Data'!B2040-'Descriptive Analysis'!$Q$35)^2</f>
        <v>19542822.428645536</v>
      </c>
      <c r="D2046">
        <f>(('Cleaned Data'!B2040-'Descriptive Analysis'!$Q$35)/'Descriptive Analysis'!$F$45)^3</f>
        <v>-2.2653436144349139E-2</v>
      </c>
      <c r="F2046">
        <f>(('Cleaned Data'!B2040-'Descriptive Analysis'!$Q$35)/'Descriptive Analysis'!$F$45)^4</f>
        <v>6.4098143146484555E-3</v>
      </c>
    </row>
    <row r="2047" spans="2:6" x14ac:dyDescent="0.2">
      <c r="B2047">
        <f>('Cleaned Data'!B2041-'Descriptive Analysis'!$Q$35)^2</f>
        <v>20250238.135102902</v>
      </c>
      <c r="D2047">
        <f>(('Cleaned Data'!B2041-'Descriptive Analysis'!$Q$35)/'Descriptive Analysis'!$F$45)^3</f>
        <v>-2.3894522694448004E-2</v>
      </c>
      <c r="F2047">
        <f>(('Cleaned Data'!B2041-'Descriptive Analysis'!$Q$35)/'Descriptive Analysis'!$F$45)^4</f>
        <v>6.8822611211656554E-3</v>
      </c>
    </row>
    <row r="2048" spans="2:6" x14ac:dyDescent="0.2">
      <c r="B2048">
        <f>('Cleaned Data'!B2042-'Descriptive Analysis'!$Q$35)^2</f>
        <v>16921099.93200364</v>
      </c>
      <c r="D2048">
        <f>(('Cleaned Data'!B2042-'Descriptive Analysis'!$Q$35)/'Descriptive Analysis'!$F$45)^3</f>
        <v>-1.825139410901357E-2</v>
      </c>
      <c r="F2048">
        <f>(('Cleaned Data'!B2042-'Descriptive Analysis'!$Q$35)/'Descriptive Analysis'!$F$45)^4</f>
        <v>4.8053835509437818E-3</v>
      </c>
    </row>
    <row r="2049" spans="2:6" x14ac:dyDescent="0.2">
      <c r="B2049">
        <f>('Cleaned Data'!B2043-'Descriptive Analysis'!$Q$35)^2</f>
        <v>19085770.876870215</v>
      </c>
      <c r="D2049">
        <f>(('Cleaned Data'!B2043-'Descriptive Analysis'!$Q$35)/'Descriptive Analysis'!$F$45)^3</f>
        <v>-2.1863400802168951E-2</v>
      </c>
      <c r="F2049">
        <f>(('Cleaned Data'!B2043-'Descriptive Analysis'!$Q$35)/'Descriptive Analysis'!$F$45)^4</f>
        <v>6.1135052361833515E-3</v>
      </c>
    </row>
    <row r="2050" spans="2:6" x14ac:dyDescent="0.2">
      <c r="B2050">
        <f>('Cleaned Data'!B2044-'Descriptive Analysis'!$Q$35)^2</f>
        <v>15424678.59382312</v>
      </c>
      <c r="D2050">
        <f>(('Cleaned Data'!B2044-'Descriptive Analysis'!$Q$35)/'Descriptive Analysis'!$F$45)^3</f>
        <v>-1.5884638754238248E-2</v>
      </c>
      <c r="F2050">
        <f>(('Cleaned Data'!B2044-'Descriptive Analysis'!$Q$35)/'Descriptive Analysis'!$F$45)^4</f>
        <v>3.9930350605213629E-3</v>
      </c>
    </row>
    <row r="2051" spans="2:6" x14ac:dyDescent="0.2">
      <c r="B2051">
        <f>('Cleaned Data'!B2045-'Descriptive Analysis'!$Q$35)^2</f>
        <v>13754651.950491138</v>
      </c>
      <c r="D2051">
        <f>(('Cleaned Data'!B2045-'Descriptive Analysis'!$Q$35)/'Descriptive Analysis'!$F$45)^3</f>
        <v>-1.3376040213032719E-2</v>
      </c>
      <c r="F2051">
        <f>(('Cleaned Data'!B2045-'Descriptive Analysis'!$Q$35)/'Descriptive Analysis'!$F$45)^4</f>
        <v>3.1751927016391542E-3</v>
      </c>
    </row>
    <row r="2052" spans="2:6" x14ac:dyDescent="0.2">
      <c r="B2052">
        <f>('Cleaned Data'!B2046-'Descriptive Analysis'!$Q$35)^2</f>
        <v>13142266.881774997</v>
      </c>
      <c r="D2052">
        <f>(('Cleaned Data'!B2046-'Descriptive Analysis'!$Q$35)/'Descriptive Analysis'!$F$45)^3</f>
        <v>-1.2492765297711811E-2</v>
      </c>
      <c r="F2052">
        <f>(('Cleaned Data'!B2046-'Descriptive Analysis'!$Q$35)/'Descriptive Analysis'!$F$45)^4</f>
        <v>2.8987545360965364E-3</v>
      </c>
    </row>
    <row r="2053" spans="2:6" x14ac:dyDescent="0.2">
      <c r="B2053">
        <f>('Cleaned Data'!B2047-'Descriptive Analysis'!$Q$35)^2</f>
        <v>13235236.519135077</v>
      </c>
      <c r="D2053">
        <f>(('Cleaned Data'!B2047-'Descriptive Analysis'!$Q$35)/'Descriptive Analysis'!$F$45)^3</f>
        <v>-1.2625561964652941E-2</v>
      </c>
      <c r="F2053">
        <f>(('Cleaned Data'!B2047-'Descriptive Analysis'!$Q$35)/'Descriptive Analysis'!$F$45)^4</f>
        <v>2.9399117247442931E-3</v>
      </c>
    </row>
    <row r="2054" spans="2:6" x14ac:dyDescent="0.2">
      <c r="B2054">
        <f>('Cleaned Data'!B2048-'Descriptive Analysis'!$Q$35)^2</f>
        <v>10454399.992914453</v>
      </c>
      <c r="D2054">
        <f>(('Cleaned Data'!B2048-'Descriptive Analysis'!$Q$35)/'Descriptive Analysis'!$F$45)^3</f>
        <v>-8.8634301469816667E-3</v>
      </c>
      <c r="F2054">
        <f>(('Cleaned Data'!B2048-'Descriptive Analysis'!$Q$35)/'Descriptive Analysis'!$F$45)^4</f>
        <v>1.8342946602794949E-3</v>
      </c>
    </row>
    <row r="2055" spans="2:6" x14ac:dyDescent="0.2">
      <c r="B2055">
        <f>('Cleaned Data'!B2049-'Descriptive Analysis'!$Q$35)^2</f>
        <v>9713983.8225874808</v>
      </c>
      <c r="D2055">
        <f>(('Cleaned Data'!B2049-'Descriptive Analysis'!$Q$35)/'Descriptive Analysis'!$F$45)^3</f>
        <v>-7.9386969100860259E-3</v>
      </c>
      <c r="F2055">
        <f>(('Cleaned Data'!B2049-'Descriptive Analysis'!$Q$35)/'Descriptive Analysis'!$F$45)^4</f>
        <v>1.5836734231830974E-3</v>
      </c>
    </row>
    <row r="2056" spans="2:6" x14ac:dyDescent="0.2">
      <c r="B2056">
        <f>('Cleaned Data'!B2050-'Descriptive Analysis'!$Q$35)^2</f>
        <v>9277667.9959395472</v>
      </c>
      <c r="D2056">
        <f>(('Cleaned Data'!B2050-'Descriptive Analysis'!$Q$35)/'Descriptive Analysis'!$F$45)^3</f>
        <v>-7.4098838125123056E-3</v>
      </c>
      <c r="F2056">
        <f>(('Cleaned Data'!B2050-'Descriptive Analysis'!$Q$35)/'Descriptive Analysis'!$F$45)^4</f>
        <v>1.4446030618631347E-3</v>
      </c>
    </row>
    <row r="2057" spans="2:6" x14ac:dyDescent="0.2">
      <c r="B2057">
        <f>('Cleaned Data'!B2051-'Descriptive Analysis'!$Q$35)^2</f>
        <v>8543499.0869325362</v>
      </c>
      <c r="D2057">
        <f>(('Cleaned Data'!B2051-'Descriptive Analysis'!$Q$35)/'Descriptive Analysis'!$F$45)^3</f>
        <v>-6.547972150675355E-3</v>
      </c>
      <c r="F2057">
        <f>(('Cleaned Data'!B2051-'Descriptive Analysis'!$Q$35)/'Descriptive Analysis'!$F$45)^4</f>
        <v>1.2250178910969617E-3</v>
      </c>
    </row>
    <row r="2058" spans="2:6" x14ac:dyDescent="0.2">
      <c r="B2058">
        <f>('Cleaned Data'!B2052-'Descriptive Analysis'!$Q$35)^2</f>
        <v>6126746.0252053915</v>
      </c>
      <c r="D2058">
        <f>(('Cleaned Data'!B2052-'Descriptive Analysis'!$Q$35)/'Descriptive Analysis'!$F$45)^3</f>
        <v>-3.9764724157167258E-3</v>
      </c>
      <c r="F2058">
        <f>(('Cleaned Data'!B2052-'Descriptive Analysis'!$Q$35)/'Descriptive Analysis'!$F$45)^4</f>
        <v>6.2998561391955593E-4</v>
      </c>
    </row>
    <row r="2059" spans="2:6" x14ac:dyDescent="0.2">
      <c r="B2059">
        <f>('Cleaned Data'!B2053-'Descriptive Analysis'!$Q$35)^2</f>
        <v>5937635.8378332788</v>
      </c>
      <c r="D2059">
        <f>(('Cleaned Data'!B2053-'Descriptive Analysis'!$Q$35)/'Descriptive Analysis'!$F$45)^3</f>
        <v>-3.7937918134064233E-3</v>
      </c>
      <c r="F2059">
        <f>(('Cleaned Data'!B2053-'Descriptive Analysis'!$Q$35)/'Descriptive Analysis'!$F$45)^4</f>
        <v>5.9169512808039594E-4</v>
      </c>
    </row>
    <row r="2060" spans="2:6" x14ac:dyDescent="0.2">
      <c r="B2060">
        <f>('Cleaned Data'!B2054-'Descriptive Analysis'!$Q$35)^2</f>
        <v>5847819.2088362891</v>
      </c>
      <c r="D2060">
        <f>(('Cleaned Data'!B2054-'Descriptive Analysis'!$Q$35)/'Descriptive Analysis'!$F$45)^3</f>
        <v>-3.7080370413772423E-3</v>
      </c>
      <c r="F2060">
        <f>(('Cleaned Data'!B2054-'Descriptive Analysis'!$Q$35)/'Descriptive Analysis'!$F$45)^4</f>
        <v>5.7392976926577699E-4</v>
      </c>
    </row>
    <row r="2061" spans="2:6" x14ac:dyDescent="0.2">
      <c r="B2061">
        <f>('Cleaned Data'!B2055-'Descriptive Analysis'!$Q$35)^2</f>
        <v>6075862.4501422066</v>
      </c>
      <c r="D2061">
        <f>(('Cleaned Data'!B2055-'Descriptive Analysis'!$Q$35)/'Descriptive Analysis'!$F$45)^3</f>
        <v>-3.9270375840346136E-3</v>
      </c>
      <c r="F2061">
        <f>(('Cleaned Data'!B2055-'Descriptive Analysis'!$Q$35)/'Descriptive Analysis'!$F$45)^4</f>
        <v>6.1956481127787969E-4</v>
      </c>
    </row>
    <row r="2062" spans="2:6" x14ac:dyDescent="0.2">
      <c r="B2062">
        <f>('Cleaned Data'!B2056-'Descriptive Analysis'!$Q$35)^2</f>
        <v>7372997.7809987515</v>
      </c>
      <c r="D2062">
        <f>(('Cleaned Data'!B2056-'Descriptive Analysis'!$Q$35)/'Descriptive Analysis'!$F$45)^3</f>
        <v>-5.2495165881280672E-3</v>
      </c>
      <c r="F2062">
        <f>(('Cleaned Data'!B2056-'Descriptive Analysis'!$Q$35)/'Descriptive Analysis'!$F$45)^4</f>
        <v>9.1234497249873382E-4</v>
      </c>
    </row>
    <row r="2063" spans="2:6" x14ac:dyDescent="0.2">
      <c r="B2063">
        <f>('Cleaned Data'!B2057-'Descriptive Analysis'!$Q$35)^2</f>
        <v>6143589.1251291651</v>
      </c>
      <c r="D2063">
        <f>(('Cleaned Data'!B2057-'Descriptive Analysis'!$Q$35)/'Descriptive Analysis'!$F$45)^3</f>
        <v>-3.9928813215410206E-3</v>
      </c>
      <c r="F2063">
        <f>(('Cleaned Data'!B2057-'Descriptive Analysis'!$Q$35)/'Descriptive Analysis'!$F$45)^4</f>
        <v>6.334541748435307E-4</v>
      </c>
    </row>
    <row r="2064" spans="2:6" x14ac:dyDescent="0.2">
      <c r="B2064">
        <f>('Cleaned Data'!B2058-'Descriptive Analysis'!$Q$35)^2</f>
        <v>5041490.9091833476</v>
      </c>
      <c r="D2064">
        <f>(('Cleaned Data'!B2058-'Descriptive Analysis'!$Q$35)/'Descriptive Analysis'!$F$45)^3</f>
        <v>-2.9681896078906649E-3</v>
      </c>
      <c r="F2064">
        <f>(('Cleaned Data'!B2058-'Descriptive Analysis'!$Q$35)/'Descriptive Analysis'!$F$45)^4</f>
        <v>4.2656857057121939E-4</v>
      </c>
    </row>
    <row r="2065" spans="2:6" x14ac:dyDescent="0.2">
      <c r="B2065">
        <f>('Cleaned Data'!B2059-'Descriptive Analysis'!$Q$35)^2</f>
        <v>8580953.5056125745</v>
      </c>
      <c r="D2065">
        <f>(('Cleaned Data'!B2059-'Descriptive Analysis'!$Q$35)/'Descriptive Analysis'!$F$45)^3</f>
        <v>-6.5910784501639393E-3</v>
      </c>
      <c r="F2065">
        <f>(('Cleaned Data'!B2059-'Descriptive Analysis'!$Q$35)/'Descriptive Analysis'!$F$45)^4</f>
        <v>1.2357823111160419E-3</v>
      </c>
    </row>
    <row r="2066" spans="2:6" x14ac:dyDescent="0.2">
      <c r="B2066">
        <f>('Cleaned Data'!B2060-'Descriptive Analysis'!$Q$35)^2</f>
        <v>10497771.457470117</v>
      </c>
      <c r="D2066">
        <f>(('Cleaned Data'!B2060-'Descriptive Analysis'!$Q$35)/'Descriptive Analysis'!$F$45)^3</f>
        <v>-8.9186439864775511E-3</v>
      </c>
      <c r="F2066">
        <f>(('Cleaned Data'!B2060-'Descriptive Analysis'!$Q$35)/'Descriptive Analysis'!$F$45)^4</f>
        <v>1.849545859831719E-3</v>
      </c>
    </row>
    <row r="2067" spans="2:6" x14ac:dyDescent="0.2">
      <c r="B2067">
        <f>('Cleaned Data'!B2061-'Descriptive Analysis'!$Q$35)^2</f>
        <v>10521112.607977642</v>
      </c>
      <c r="D2067">
        <f>(('Cleaned Data'!B2061-'Descriptive Analysis'!$Q$35)/'Descriptive Analysis'!$F$45)^3</f>
        <v>-8.9484056006972311E-3</v>
      </c>
      <c r="F2067">
        <f>(('Cleaned Data'!B2061-'Descriptive Analysis'!$Q$35)/'Descriptive Analysis'!$F$45)^4</f>
        <v>1.8577797067905633E-3</v>
      </c>
    </row>
    <row r="2068" spans="2:6" x14ac:dyDescent="0.2">
      <c r="B2068">
        <f>('Cleaned Data'!B2062-'Descriptive Analysis'!$Q$35)^2</f>
        <v>10975481.725247446</v>
      </c>
      <c r="D2068">
        <f>(('Cleaned Data'!B2062-'Descriptive Analysis'!$Q$35)/'Descriptive Analysis'!$F$45)^3</f>
        <v>-9.5342940950825829E-3</v>
      </c>
      <c r="F2068">
        <f>(('Cleaned Data'!B2062-'Descriptive Analysis'!$Q$35)/'Descriptive Analysis'!$F$45)^4</f>
        <v>2.0217062735069439E-3</v>
      </c>
    </row>
    <row r="2069" spans="2:6" x14ac:dyDescent="0.2">
      <c r="B2069">
        <f>('Cleaned Data'!B2063-'Descriptive Analysis'!$Q$35)^2</f>
        <v>10079523.047167215</v>
      </c>
      <c r="D2069">
        <f>(('Cleaned Data'!B2063-'Descriptive Analysis'!$Q$35)/'Descriptive Analysis'!$F$45)^3</f>
        <v>-8.3909885976417419E-3</v>
      </c>
      <c r="F2069">
        <f>(('Cleaned Data'!B2063-'Descriptive Analysis'!$Q$35)/'Descriptive Analysis'!$F$45)^4</f>
        <v>1.7051038745155311E-3</v>
      </c>
    </row>
    <row r="2070" spans="2:6" x14ac:dyDescent="0.2">
      <c r="B2070">
        <f>('Cleaned Data'!B2064-'Descriptive Analysis'!$Q$35)^2</f>
        <v>10684572.66623842</v>
      </c>
      <c r="D2070">
        <f>(('Cleaned Data'!B2064-'Descriptive Analysis'!$Q$35)/'Descriptive Analysis'!$F$45)^3</f>
        <v>-9.1577523148603859E-3</v>
      </c>
      <c r="F2070">
        <f>(('Cleaned Data'!B2064-'Descriptive Analysis'!$Q$35)/'Descriptive Analysis'!$F$45)^4</f>
        <v>1.9159544985919254E-3</v>
      </c>
    </row>
    <row r="2071" spans="2:6" x14ac:dyDescent="0.2">
      <c r="B2071">
        <f>('Cleaned Data'!B2065-'Descriptive Analysis'!$Q$35)^2</f>
        <v>11091074.326033803</v>
      </c>
      <c r="D2071">
        <f>(('Cleaned Data'!B2065-'Descriptive Analysis'!$Q$35)/'Descriptive Analysis'!$F$45)^3</f>
        <v>-9.6853112334063934E-3</v>
      </c>
      <c r="F2071">
        <f>(('Cleaned Data'!B2065-'Descriptive Analysis'!$Q$35)/'Descriptive Analysis'!$F$45)^4</f>
        <v>2.0645153116316426E-3</v>
      </c>
    </row>
    <row r="2072" spans="2:6" x14ac:dyDescent="0.2">
      <c r="B2072">
        <f>('Cleaned Data'!B2066-'Descriptive Analysis'!$Q$35)^2</f>
        <v>15385429.329229338</v>
      </c>
      <c r="D2072">
        <f>(('Cleaned Data'!B2066-'Descriptive Analysis'!$Q$35)/'Descriptive Analysis'!$F$45)^3</f>
        <v>-1.5824047837539913E-2</v>
      </c>
      <c r="F2072">
        <f>(('Cleaned Data'!B2066-'Descriptive Analysis'!$Q$35)/'Descriptive Analysis'!$F$45)^4</f>
        <v>3.972739753748785E-3</v>
      </c>
    </row>
    <row r="2073" spans="2:6" x14ac:dyDescent="0.2">
      <c r="B2073">
        <f>('Cleaned Data'!B2067-'Descriptive Analysis'!$Q$35)^2</f>
        <v>18399179.350412857</v>
      </c>
      <c r="D2073">
        <f>(('Cleaned Data'!B2067-'Descriptive Analysis'!$Q$35)/'Descriptive Analysis'!$F$45)^3</f>
        <v>-2.0694304582988075E-2</v>
      </c>
      <c r="F2073">
        <f>(('Cleaned Data'!B2067-'Descriptive Analysis'!$Q$35)/'Descriptive Analysis'!$F$45)^4</f>
        <v>5.6815624208409916E-3</v>
      </c>
    </row>
    <row r="2074" spans="2:6" x14ac:dyDescent="0.2">
      <c r="B2074">
        <f>('Cleaned Data'!B2068-'Descriptive Analysis'!$Q$35)^2</f>
        <v>19338238.960930396</v>
      </c>
      <c r="D2074">
        <f>(('Cleaned Data'!B2068-'Descriptive Analysis'!$Q$35)/'Descriptive Analysis'!$F$45)^3</f>
        <v>-2.2298648481559612E-2</v>
      </c>
      <c r="F2074">
        <f>(('Cleaned Data'!B2068-'Descriptive Analysis'!$Q$35)/'Descriptive Analysis'!$F$45)^4</f>
        <v>6.2763148499035207E-3</v>
      </c>
    </row>
    <row r="2075" spans="2:6" x14ac:dyDescent="0.2">
      <c r="B2075">
        <f>('Cleaned Data'!B2069-'Descriptive Analysis'!$Q$35)^2</f>
        <v>19555202.422731802</v>
      </c>
      <c r="D2075">
        <f>(('Cleaned Data'!B2069-'Descriptive Analysis'!$Q$35)/'Descriptive Analysis'!$F$45)^3</f>
        <v>-2.2674965313175734E-2</v>
      </c>
      <c r="F2075">
        <f>(('Cleaned Data'!B2069-'Descriptive Analysis'!$Q$35)/'Descriptive Analysis'!$F$45)^4</f>
        <v>6.4179378697827539E-3</v>
      </c>
    </row>
    <row r="2076" spans="2:6" x14ac:dyDescent="0.2">
      <c r="B2076">
        <f>('Cleaned Data'!B2070-'Descriptive Analysis'!$Q$35)^2</f>
        <v>19375195.823189169</v>
      </c>
      <c r="D2076">
        <f>(('Cleaned Data'!B2070-'Descriptive Analysis'!$Q$35)/'Descriptive Analysis'!$F$45)^3</f>
        <v>-2.2362600660512003E-2</v>
      </c>
      <c r="F2076">
        <f>(('Cleaned Data'!B2070-'Descriptive Analysis'!$Q$35)/'Descriptive Analysis'!$F$45)^4</f>
        <v>6.3003268133289816E-3</v>
      </c>
    </row>
    <row r="2077" spans="2:6" x14ac:dyDescent="0.2">
      <c r="B2077">
        <f>('Cleaned Data'!B2071-'Descriptive Analysis'!$Q$35)^2</f>
        <v>18175099.843941439</v>
      </c>
      <c r="D2077">
        <f>(('Cleaned Data'!B2071-'Descriptive Analysis'!$Q$35)/'Descriptive Analysis'!$F$45)^3</f>
        <v>-2.0317410979526589E-2</v>
      </c>
      <c r="F2077">
        <f>(('Cleaned Data'!B2071-'Descriptive Analysis'!$Q$35)/'Descriptive Analysis'!$F$45)^4</f>
        <v>5.544016158983746E-3</v>
      </c>
    </row>
    <row r="2078" spans="2:6" x14ac:dyDescent="0.2">
      <c r="B2078">
        <f>('Cleaned Data'!B2072-'Descriptive Analysis'!$Q$35)^2</f>
        <v>18880123.947987575</v>
      </c>
      <c r="D2078">
        <f>(('Cleaned Data'!B2072-'Descriptive Analysis'!$Q$35)/'Descriptive Analysis'!$F$45)^3</f>
        <v>-2.1510991035257863E-2</v>
      </c>
      <c r="F2078">
        <f>(('Cleaned Data'!B2072-'Descriptive Analysis'!$Q$35)/'Descriptive Analysis'!$F$45)^4</f>
        <v>5.9824704074871171E-3</v>
      </c>
    </row>
    <row r="2079" spans="2:6" x14ac:dyDescent="0.2">
      <c r="B2079">
        <f>('Cleaned Data'!B2073-'Descriptive Analysis'!$Q$35)^2</f>
        <v>15882029.932527222</v>
      </c>
      <c r="D2079">
        <f>(('Cleaned Data'!B2073-'Descriptive Analysis'!$Q$35)/'Descriptive Analysis'!$F$45)^3</f>
        <v>-1.6596334248560687E-2</v>
      </c>
      <c r="F2079">
        <f>(('Cleaned Data'!B2073-'Descriptive Analysis'!$Q$35)/'Descriptive Analysis'!$F$45)^4</f>
        <v>4.2333375341200418E-3</v>
      </c>
    </row>
    <row r="2080" spans="2:6" x14ac:dyDescent="0.2">
      <c r="B2080">
        <f>('Cleaned Data'!B2074-'Descriptive Analysis'!$Q$35)^2</f>
        <v>15504114.618302552</v>
      </c>
      <c r="D2080">
        <f>(('Cleaned Data'!B2074-'Descriptive Analysis'!$Q$35)/'Descriptive Analysis'!$F$45)^3</f>
        <v>-1.600750378335113E-2</v>
      </c>
      <c r="F2080">
        <f>(('Cleaned Data'!B2074-'Descriptive Analysis'!$Q$35)/'Descriptive Analysis'!$F$45)^4</f>
        <v>4.0342686699305049E-3</v>
      </c>
    </row>
    <row r="2081" spans="2:6" x14ac:dyDescent="0.2">
      <c r="B2081">
        <f>('Cleaned Data'!B2075-'Descriptive Analysis'!$Q$35)^2</f>
        <v>15107419.925321616</v>
      </c>
      <c r="D2081">
        <f>(('Cleaned Data'!B2075-'Descriptive Analysis'!$Q$35)/'Descriptive Analysis'!$F$45)^3</f>
        <v>-1.5397088609496457E-2</v>
      </c>
      <c r="F2081">
        <f>(('Cleaned Data'!B2075-'Descriptive Analysis'!$Q$35)/'Descriptive Analysis'!$F$45)^4</f>
        <v>3.8304648271781901E-3</v>
      </c>
    </row>
    <row r="2082" spans="2:6" x14ac:dyDescent="0.2">
      <c r="B2082">
        <f>('Cleaned Data'!B2076-'Descriptive Analysis'!$Q$35)^2</f>
        <v>16278210.66671378</v>
      </c>
      <c r="D2082">
        <f>(('Cleaned Data'!B2076-'Descriptive Analysis'!$Q$35)/'Descriptive Analysis'!$F$45)^3</f>
        <v>-1.7221189853328423E-2</v>
      </c>
      <c r="F2082">
        <f>(('Cleaned Data'!B2076-'Descriptive Analysis'!$Q$35)/'Descriptive Analysis'!$F$45)^4</f>
        <v>4.447174861814408E-3</v>
      </c>
    </row>
    <row r="2083" spans="2:6" x14ac:dyDescent="0.2">
      <c r="B2083">
        <f>('Cleaned Data'!B2077-'Descriptive Analysis'!$Q$35)^2</f>
        <v>16857810.914529219</v>
      </c>
      <c r="D2083">
        <f>(('Cleaned Data'!B2077-'Descriptive Analysis'!$Q$35)/'Descriptive Analysis'!$F$45)^3</f>
        <v>-1.8149092955668404E-2</v>
      </c>
      <c r="F2083">
        <f>(('Cleaned Data'!B2077-'Descriptive Analysis'!$Q$35)/'Descriptive Analysis'!$F$45)^4</f>
        <v>4.7695041756665932E-3</v>
      </c>
    </row>
    <row r="2084" spans="2:6" x14ac:dyDescent="0.2">
      <c r="B2084">
        <f>('Cleaned Data'!B2078-'Descriptive Analysis'!$Q$35)^2</f>
        <v>16434319.738045776</v>
      </c>
      <c r="D2084">
        <f>(('Cleaned Data'!B2078-'Descriptive Analysis'!$Q$35)/'Descriptive Analysis'!$F$45)^3</f>
        <v>-1.7469511292491764E-2</v>
      </c>
      <c r="F2084">
        <f>(('Cleaned Data'!B2078-'Descriptive Analysis'!$Q$35)/'Descriptive Analysis'!$F$45)^4</f>
        <v>4.5328812426441963E-3</v>
      </c>
    </row>
    <row r="2085" spans="2:6" x14ac:dyDescent="0.2">
      <c r="B2085">
        <f>('Cleaned Data'!B2079-'Descriptive Analysis'!$Q$35)^2</f>
        <v>17129884.460848171</v>
      </c>
      <c r="D2085">
        <f>(('Cleaned Data'!B2079-'Descriptive Analysis'!$Q$35)/'Descriptive Analysis'!$F$45)^3</f>
        <v>-1.8590231936209688E-2</v>
      </c>
      <c r="F2085">
        <f>(('Cleaned Data'!B2079-'Descriptive Analysis'!$Q$35)/'Descriptive Analysis'!$F$45)^4</f>
        <v>4.9246995995172183E-3</v>
      </c>
    </row>
    <row r="2086" spans="2:6" x14ac:dyDescent="0.2">
      <c r="B2086">
        <f>('Cleaned Data'!B2080-'Descriptive Analysis'!$Q$35)^2</f>
        <v>16263689.251460018</v>
      </c>
      <c r="D2086">
        <f>(('Cleaned Data'!B2080-'Descriptive Analysis'!$Q$35)/'Descriptive Analysis'!$F$45)^3</f>
        <v>-1.719815105556834E-2</v>
      </c>
      <c r="F2086">
        <f>(('Cleaned Data'!B2080-'Descriptive Analysis'!$Q$35)/'Descriptive Analysis'!$F$45)^4</f>
        <v>4.4392439572010865E-3</v>
      </c>
    </row>
    <row r="2087" spans="2:6" x14ac:dyDescent="0.2">
      <c r="B2087">
        <f>('Cleaned Data'!B2081-'Descriptive Analysis'!$Q$35)^2</f>
        <v>18365737.034029704</v>
      </c>
      <c r="D2087">
        <f>(('Cleaned Data'!B2081-'Descriptive Analysis'!$Q$35)/'Descriptive Analysis'!$F$45)^3</f>
        <v>-2.0637909330370886E-2</v>
      </c>
      <c r="F2087">
        <f>(('Cleaned Data'!B2081-'Descriptive Analysis'!$Q$35)/'Descriptive Analysis'!$F$45)^4</f>
        <v>5.6609275948641879E-3</v>
      </c>
    </row>
    <row r="2088" spans="2:6" x14ac:dyDescent="0.2">
      <c r="B2088">
        <f>('Cleaned Data'!B2082-'Descriptive Analysis'!$Q$35)^2</f>
        <v>18091636.645337634</v>
      </c>
      <c r="D2088">
        <f>(('Cleaned Data'!B2082-'Descriptive Analysis'!$Q$35)/'Descriptive Analysis'!$F$45)^3</f>
        <v>-2.0177620180982913E-2</v>
      </c>
      <c r="F2088">
        <f>(('Cleaned Data'!B2082-'Descriptive Analysis'!$Q$35)/'Descriptive Analysis'!$F$45)^4</f>
        <v>5.4932149113892988E-3</v>
      </c>
    </row>
    <row r="2089" spans="2:6" x14ac:dyDescent="0.2">
      <c r="B2089">
        <f>('Cleaned Data'!B2083-'Descriptive Analysis'!$Q$35)^2</f>
        <v>19704955.907058775</v>
      </c>
      <c r="D2089">
        <f>(('Cleaned Data'!B2083-'Descriptive Analysis'!$Q$35)/'Descriptive Analysis'!$F$45)^3</f>
        <v>-2.2935930223122996E-2</v>
      </c>
      <c r="F2089">
        <f>(('Cleaned Data'!B2083-'Descriptive Analysis'!$Q$35)/'Descriptive Analysis'!$F$45)^4</f>
        <v>6.5166112167234233E-3</v>
      </c>
    </row>
    <row r="2090" spans="2:6" x14ac:dyDescent="0.2">
      <c r="B2090">
        <f>('Cleaned Data'!B2084-'Descriptive Analysis'!$Q$35)^2</f>
        <v>22741705.799664564</v>
      </c>
      <c r="D2090">
        <f>(('Cleaned Data'!B2084-'Descriptive Analysis'!$Q$35)/'Descriptive Analysis'!$F$45)^3</f>
        <v>-2.8437257661348418E-2</v>
      </c>
      <c r="F2090">
        <f>(('Cleaned Data'!B2084-'Descriptive Analysis'!$Q$35)/'Descriptive Analysis'!$F$45)^4</f>
        <v>8.6799445480132513E-3</v>
      </c>
    </row>
    <row r="2091" spans="2:6" x14ac:dyDescent="0.2">
      <c r="B2091">
        <f>('Cleaned Data'!B2085-'Descriptive Analysis'!$Q$35)^2</f>
        <v>20226844.757514141</v>
      </c>
      <c r="D2091">
        <f>(('Cleaned Data'!B2085-'Descriptive Analysis'!$Q$35)/'Descriptive Analysis'!$F$45)^3</f>
        <v>-2.385312969033539E-2</v>
      </c>
      <c r="F2091">
        <f>(('Cleaned Data'!B2085-'Descriptive Analysis'!$Q$35)/'Descriptive Analysis'!$F$45)^4</f>
        <v>6.8663693239846939E-3</v>
      </c>
    </row>
    <row r="2092" spans="2:6" x14ac:dyDescent="0.2">
      <c r="B2092">
        <f>('Cleaned Data'!B2086-'Descriptive Analysis'!$Q$35)^2</f>
        <v>20886969.889999587</v>
      </c>
      <c r="D2092">
        <f>(('Cleaned Data'!B2086-'Descriptive Analysis'!$Q$35)/'Descriptive Analysis'!$F$45)^3</f>
        <v>-2.5030315201282394E-2</v>
      </c>
      <c r="F2092">
        <f>(('Cleaned Data'!B2086-'Descriptive Analysis'!$Q$35)/'Descriptive Analysis'!$F$45)^4</f>
        <v>7.3218656916877647E-3</v>
      </c>
    </row>
    <row r="2093" spans="2:6" x14ac:dyDescent="0.2">
      <c r="B2093">
        <f>('Cleaned Data'!B2087-'Descriptive Analysis'!$Q$35)^2</f>
        <v>19322411.105676632</v>
      </c>
      <c r="D2093">
        <f>(('Cleaned Data'!B2087-'Descriptive Analysis'!$Q$35)/'Descriptive Analysis'!$F$45)^3</f>
        <v>-2.227127777164175E-2</v>
      </c>
      <c r="F2093">
        <f>(('Cleaned Data'!B2087-'Descriptive Analysis'!$Q$35)/'Descriptive Analysis'!$F$45)^4</f>
        <v>6.2660450472294179E-3</v>
      </c>
    </row>
    <row r="2094" spans="2:6" x14ac:dyDescent="0.2">
      <c r="B2094">
        <f>('Cleaned Data'!B2088-'Descriptive Analysis'!$Q$35)^2</f>
        <v>20229543.303389762</v>
      </c>
      <c r="D2094">
        <f>(('Cleaned Data'!B2088-'Descriptive Analysis'!$Q$35)/'Descriptive Analysis'!$F$45)^3</f>
        <v>-2.3857903364558588E-2</v>
      </c>
      <c r="F2094">
        <f>(('Cleaned Data'!B2088-'Descriptive Analysis'!$Q$35)/'Descriptive Analysis'!$F$45)^4</f>
        <v>6.868201586887863E-3</v>
      </c>
    </row>
    <row r="2095" spans="2:6" x14ac:dyDescent="0.2">
      <c r="B2095">
        <f>('Cleaned Data'!B2089-'Descriptive Analysis'!$Q$35)^2</f>
        <v>20115462.341321561</v>
      </c>
      <c r="D2095">
        <f>(('Cleaned Data'!B2089-'Descriptive Analysis'!$Q$35)/'Descriptive Analysis'!$F$45)^3</f>
        <v>-2.3656374462216929E-2</v>
      </c>
      <c r="F2095">
        <f>(('Cleaned Data'!B2089-'Descriptive Analysis'!$Q$35)/'Descriptive Analysis'!$F$45)^4</f>
        <v>6.7909559723894775E-3</v>
      </c>
    </row>
    <row r="2096" spans="2:6" x14ac:dyDescent="0.2">
      <c r="B2096">
        <f>('Cleaned Data'!B2090-'Descriptive Analysis'!$Q$35)^2</f>
        <v>21128974.807054754</v>
      </c>
      <c r="D2096">
        <f>(('Cleaned Data'!B2090-'Descriptive Analysis'!$Q$35)/'Descriptive Analysis'!$F$45)^3</f>
        <v>-2.5466589947885532E-2</v>
      </c>
      <c r="F2096">
        <f>(('Cleaned Data'!B2090-'Descriptive Analysis'!$Q$35)/'Descriptive Analysis'!$F$45)^4</f>
        <v>7.4925168339700938E-3</v>
      </c>
    </row>
    <row r="2097" spans="2:6" x14ac:dyDescent="0.2">
      <c r="B2097">
        <f>('Cleaned Data'!B2091-'Descriptive Analysis'!$Q$35)^2</f>
        <v>15400338.159774972</v>
      </c>
      <c r="D2097">
        <f>(('Cleaned Data'!B2091-'Descriptive Analysis'!$Q$35)/'Descriptive Analysis'!$F$45)^3</f>
        <v>-1.5847054201480072E-2</v>
      </c>
      <c r="F2097">
        <f>(('Cleaned Data'!B2091-'Descriptive Analysis'!$Q$35)/'Descriptive Analysis'!$F$45)^4</f>
        <v>3.9804428343192628E-3</v>
      </c>
    </row>
    <row r="2098" spans="2:6" x14ac:dyDescent="0.2">
      <c r="B2098">
        <f>('Cleaned Data'!B2092-'Descriptive Analysis'!$Q$35)^2</f>
        <v>15108197.300613495</v>
      </c>
      <c r="D2098">
        <f>(('Cleaned Data'!B2092-'Descriptive Analysis'!$Q$35)/'Descriptive Analysis'!$F$45)^3</f>
        <v>-1.539827704573685E-2</v>
      </c>
      <c r="F2098">
        <f>(('Cleaned Data'!B2092-'Descriptive Analysis'!$Q$35)/'Descriptive Analysis'!$F$45)^4</f>
        <v>3.8308590421188009E-3</v>
      </c>
    </row>
    <row r="2099" spans="2:6" x14ac:dyDescent="0.2">
      <c r="B2099">
        <f>('Cleaned Data'!B2093-'Descriptive Analysis'!$Q$35)^2</f>
        <v>15209426.388557324</v>
      </c>
      <c r="D2099">
        <f>(('Cleaned Data'!B2093-'Descriptive Analysis'!$Q$35)/'Descriptive Analysis'!$F$45)^3</f>
        <v>-1.5553295042393814E-2</v>
      </c>
      <c r="F2099">
        <f>(('Cleaned Data'!B2093-'Descriptive Analysis'!$Q$35)/'Descriptive Analysis'!$F$45)^4</f>
        <v>3.8823666473914329E-3</v>
      </c>
    </row>
    <row r="2100" spans="2:6" x14ac:dyDescent="0.2">
      <c r="B2100">
        <f>('Cleaned Data'!B2094-'Descriptive Analysis'!$Q$35)^2</f>
        <v>15464764.353708772</v>
      </c>
      <c r="D2100">
        <f>(('Cleaned Data'!B2094-'Descriptive Analysis'!$Q$35)/'Descriptive Analysis'!$F$45)^3</f>
        <v>-1.5946600628668182E-2</v>
      </c>
      <c r="F2100">
        <f>(('Cleaned Data'!B2094-'Descriptive Analysis'!$Q$35)/'Descriptive Analysis'!$F$45)^4</f>
        <v>4.0138162821437813E-3</v>
      </c>
    </row>
    <row r="2101" spans="2:6" x14ac:dyDescent="0.2">
      <c r="B2101">
        <f>('Cleaned Data'!B2095-'Descriptive Analysis'!$Q$35)^2</f>
        <v>17573085.836126</v>
      </c>
      <c r="D2101">
        <f>(('Cleaned Data'!B2095-'Descriptive Analysis'!$Q$35)/'Descriptive Analysis'!$F$45)^3</f>
        <v>-1.9316356102522865E-2</v>
      </c>
      <c r="F2101">
        <f>(('Cleaned Data'!B2095-'Descriptive Analysis'!$Q$35)/'Descriptive Analysis'!$F$45)^4</f>
        <v>5.1828296846821564E-3</v>
      </c>
    </row>
    <row r="2102" spans="2:6" x14ac:dyDescent="0.2">
      <c r="B2102">
        <f>('Cleaned Data'!B2096-'Descriptive Analysis'!$Q$35)^2</f>
        <v>17193681.678322595</v>
      </c>
      <c r="D2102">
        <f>(('Cleaned Data'!B2096-'Descriptive Analysis'!$Q$35)/'Descriptive Analysis'!$F$45)^3</f>
        <v>-1.8694182606836984E-2</v>
      </c>
      <c r="F2102">
        <f>(('Cleaned Data'!B2096-'Descriptive Analysis'!$Q$35)/'Descriptive Analysis'!$F$45)^4</f>
        <v>4.9614502489319584E-3</v>
      </c>
    </row>
    <row r="2103" spans="2:6" x14ac:dyDescent="0.2">
      <c r="B2103">
        <f>('Cleaned Data'!B2097-'Descriptive Analysis'!$Q$35)^2</f>
        <v>17994788.482063808</v>
      </c>
      <c r="D2103">
        <f>(('Cleaned Data'!B2097-'Descriptive Analysis'!$Q$35)/'Descriptive Analysis'!$F$45)^3</f>
        <v>-2.001581493135407E-2</v>
      </c>
      <c r="F2103">
        <f>(('Cleaned Data'!B2097-'Descriptive Analysis'!$Q$35)/'Descriptive Analysis'!$F$45)^4</f>
        <v>5.4345597645031832E-3</v>
      </c>
    </row>
    <row r="2104" spans="2:6" x14ac:dyDescent="0.2">
      <c r="B2104">
        <f>('Cleaned Data'!B2098-'Descriptive Analysis'!$Q$35)^2</f>
        <v>16041838.990902344</v>
      </c>
      <c r="D2104">
        <f>(('Cleaned Data'!B2098-'Descriptive Analysis'!$Q$35)/'Descriptive Analysis'!$F$45)^3</f>
        <v>-1.6847458189034381E-2</v>
      </c>
      <c r="F2104">
        <f>(('Cleaned Data'!B2098-'Descriptive Analysis'!$Q$35)/'Descriptive Analysis'!$F$45)^4</f>
        <v>4.3189600112813328E-3</v>
      </c>
    </row>
    <row r="2105" spans="2:6" x14ac:dyDescent="0.2">
      <c r="B2105">
        <f>('Cleaned Data'!B2099-'Descriptive Analysis'!$Q$35)^2</f>
        <v>18835829.668101914</v>
      </c>
      <c r="D2105">
        <f>(('Cleaned Data'!B2099-'Descriptive Analysis'!$Q$35)/'Descriptive Analysis'!$F$45)^3</f>
        <v>-2.1435335695514195E-2</v>
      </c>
      <c r="F2105">
        <f>(('Cleaned Data'!B2099-'Descriptive Analysis'!$Q$35)/'Descriptive Analysis'!$F$45)^4</f>
        <v>5.9544326280295025E-3</v>
      </c>
    </row>
    <row r="2106" spans="2:6" x14ac:dyDescent="0.2">
      <c r="B2106">
        <f>('Cleaned Data'!B2100-'Descriptive Analysis'!$Q$35)^2</f>
        <v>16761871.465379773</v>
      </c>
      <c r="D2106">
        <f>(('Cleaned Data'!B2100-'Descriptive Analysis'!$Q$35)/'Descriptive Analysis'!$F$45)^3</f>
        <v>-1.7994381206914857E-2</v>
      </c>
      <c r="F2106">
        <f>(('Cleaned Data'!B2100-'Descriptive Analysis'!$Q$35)/'Descriptive Analysis'!$F$45)^4</f>
        <v>4.7153712245801786E-3</v>
      </c>
    </row>
    <row r="2107" spans="2:6" x14ac:dyDescent="0.2">
      <c r="B2107">
        <f>('Cleaned Data'!B2101-'Descriptive Analysis'!$Q$35)^2</f>
        <v>14185968.273903374</v>
      </c>
      <c r="D2107">
        <f>(('Cleaned Data'!B2101-'Descriptive Analysis'!$Q$35)/'Descriptive Analysis'!$F$45)^3</f>
        <v>-1.4010112865116883E-2</v>
      </c>
      <c r="F2107">
        <f>(('Cleaned Data'!B2101-'Descriptive Analysis'!$Q$35)/'Descriptive Analysis'!$F$45)^4</f>
        <v>3.3774493535131348E-3</v>
      </c>
    </row>
    <row r="2108" spans="2:6" x14ac:dyDescent="0.2">
      <c r="B2108">
        <f>('Cleaned Data'!B2102-'Descriptive Analysis'!$Q$35)^2</f>
        <v>15032885.017301554</v>
      </c>
      <c r="D2108">
        <f>(('Cleaned Data'!B2102-'Descriptive Analysis'!$Q$35)/'Descriptive Analysis'!$F$45)^3</f>
        <v>-1.5283283214885817E-2</v>
      </c>
      <c r="F2108">
        <f>(('Cleaned Data'!B2102-'Descriptive Analysis'!$Q$35)/'Descriptive Analysis'!$F$45)^4</f>
        <v>3.7927616248530594E-3</v>
      </c>
    </row>
    <row r="2109" spans="2:6" x14ac:dyDescent="0.2">
      <c r="B2109">
        <f>('Cleaned Data'!B2103-'Descriptive Analysis'!$Q$35)^2</f>
        <v>9837798.2303788532</v>
      </c>
      <c r="D2109">
        <f>(('Cleaned Data'!B2103-'Descriptive Analysis'!$Q$35)/'Descriptive Analysis'!$F$45)^3</f>
        <v>-8.0909594435377725E-3</v>
      </c>
      <c r="F2109">
        <f>(('Cleaned Data'!B2103-'Descriptive Analysis'!$Q$35)/'Descriptive Analysis'!$F$45)^4</f>
        <v>1.6243017005781511E-3</v>
      </c>
    </row>
    <row r="2110" spans="2:6" x14ac:dyDescent="0.2">
      <c r="B2110">
        <f>('Cleaned Data'!B2104-'Descriptive Analysis'!$Q$35)^2</f>
        <v>9182272.39511507</v>
      </c>
      <c r="D2110">
        <f>(('Cleaned Data'!B2104-'Descriptive Analysis'!$Q$35)/'Descriptive Analysis'!$F$45)^3</f>
        <v>-7.2958923225241185E-3</v>
      </c>
      <c r="F2110">
        <f>(('Cleaned Data'!B2104-'Descriptive Analysis'!$Q$35)/'Descriptive Analysis'!$F$45)^4</f>
        <v>1.415048160194037E-3</v>
      </c>
    </row>
    <row r="2111" spans="2:6" x14ac:dyDescent="0.2">
      <c r="B2111">
        <f>('Cleaned Data'!B2105-'Descriptive Analysis'!$Q$35)^2</f>
        <v>8729226.5991652291</v>
      </c>
      <c r="D2111">
        <f>(('Cleaned Data'!B2105-'Descriptive Analysis'!$Q$35)/'Descriptive Analysis'!$F$45)^3</f>
        <v>-6.7626484034899502E-3</v>
      </c>
      <c r="F2111">
        <f>(('Cleaned Data'!B2105-'Descriptive Analysis'!$Q$35)/'Descriptive Analysis'!$F$45)^4</f>
        <v>1.2788582559471794E-3</v>
      </c>
    </row>
    <row r="2112" spans="2:6" x14ac:dyDescent="0.2">
      <c r="B2112">
        <f>('Cleaned Data'!B2106-'Descriptive Analysis'!$Q$35)^2</f>
        <v>8948033.9865754582</v>
      </c>
      <c r="D2112">
        <f>(('Cleaned Data'!B2106-'Descriptive Analysis'!$Q$35)/'Descriptive Analysis'!$F$45)^3</f>
        <v>-7.018504699812197E-3</v>
      </c>
      <c r="F2112">
        <f>(('Cleaned Data'!B2106-'Descriptive Analysis'!$Q$35)/'Descriptive Analysis'!$F$45)^4</f>
        <v>1.3437736684979718E-3</v>
      </c>
    </row>
    <row r="2113" spans="2:6" x14ac:dyDescent="0.2">
      <c r="B2113">
        <f>('Cleaned Data'!B2107-'Descriptive Analysis'!$Q$35)^2</f>
        <v>9125392.4976787642</v>
      </c>
      <c r="D2113">
        <f>(('Cleaned Data'!B2107-'Descriptive Analysis'!$Q$35)/'Descriptive Analysis'!$F$45)^3</f>
        <v>-7.2282054378395638E-3</v>
      </c>
      <c r="F2113">
        <f>(('Cleaned Data'!B2107-'Descriptive Analysis'!$Q$35)/'Descriptive Analysis'!$F$45)^4</f>
        <v>1.3975713312387355E-3</v>
      </c>
    </row>
    <row r="2114" spans="2:6" x14ac:dyDescent="0.2">
      <c r="B2114">
        <f>('Cleaned Data'!B2108-'Descriptive Analysis'!$Q$35)^2</f>
        <v>9910070.5889445487</v>
      </c>
      <c r="D2114">
        <f>(('Cleaned Data'!B2108-'Descriptive Analysis'!$Q$35)/'Descriptive Analysis'!$F$45)^3</f>
        <v>-8.1802820775057367E-3</v>
      </c>
      <c r="F2114">
        <f>(('Cleaned Data'!B2108-'Descriptive Analysis'!$Q$35)/'Descriptive Analysis'!$F$45)^4</f>
        <v>1.6482548894173068E-3</v>
      </c>
    </row>
    <row r="2115" spans="2:6" x14ac:dyDescent="0.2">
      <c r="B2115">
        <f>('Cleaned Data'!B2109-'Descriptive Analysis'!$Q$35)^2</f>
        <v>8544083.6822244097</v>
      </c>
      <c r="D2115">
        <f>(('Cleaned Data'!B2109-'Descriptive Analysis'!$Q$35)/'Descriptive Analysis'!$F$45)^3</f>
        <v>-6.5486442369832379E-3</v>
      </c>
      <c r="F2115">
        <f>(('Cleaned Data'!B2109-'Descriptive Analysis'!$Q$35)/'Descriptive Analysis'!$F$45)^4</f>
        <v>1.2251855423568274E-3</v>
      </c>
    </row>
    <row r="2116" spans="2:6" x14ac:dyDescent="0.2">
      <c r="B2116">
        <f>('Cleaned Data'!B2110-'Descriptive Analysis'!$Q$35)^2</f>
        <v>9034391.5486055445</v>
      </c>
      <c r="D2116">
        <f>(('Cleaned Data'!B2110-'Descriptive Analysis'!$Q$35)/'Descriptive Analysis'!$F$45)^3</f>
        <v>-7.1203529354690563E-3</v>
      </c>
      <c r="F2116">
        <f>(('Cleaned Data'!B2110-'Descriptive Analysis'!$Q$35)/'Descriptive Analysis'!$F$45)^4</f>
        <v>1.3698363754341553E-3</v>
      </c>
    </row>
    <row r="2117" spans="2:6" x14ac:dyDescent="0.2">
      <c r="B2117">
        <f>('Cleaned Data'!B2111-'Descriptive Analysis'!$Q$35)^2</f>
        <v>9743927.4365975112</v>
      </c>
      <c r="D2117">
        <f>(('Cleaned Data'!B2111-'Descriptive Analysis'!$Q$35)/'Descriptive Analysis'!$F$45)^3</f>
        <v>-7.9754320502305499E-3</v>
      </c>
      <c r="F2117">
        <f>(('Cleaned Data'!B2111-'Descriptive Analysis'!$Q$35)/'Descriptive Analysis'!$F$45)^4</f>
        <v>1.5934519022647892E-3</v>
      </c>
    </row>
    <row r="2118" spans="2:6" x14ac:dyDescent="0.2">
      <c r="B2118">
        <f>('Cleaned Data'!B2112-'Descriptive Analysis'!$Q$35)^2</f>
        <v>9920776.7689064331</v>
      </c>
      <c r="D2118">
        <f>(('Cleaned Data'!B2112-'Descriptive Analysis'!$Q$35)/'Descriptive Analysis'!$F$45)^3</f>
        <v>-8.1935418046894335E-3</v>
      </c>
      <c r="F2118">
        <f>(('Cleaned Data'!B2112-'Descriptive Analysis'!$Q$35)/'Descriptive Analysis'!$F$45)^4</f>
        <v>1.6518181426493359E-3</v>
      </c>
    </row>
    <row r="2119" spans="2:6" x14ac:dyDescent="0.2">
      <c r="B2119">
        <f>('Cleaned Data'!B2113-'Descriptive Analysis'!$Q$35)^2</f>
        <v>10576976.943078943</v>
      </c>
      <c r="D2119">
        <f>(('Cleaned Data'!B2113-'Descriptive Analysis'!$Q$35)/'Descriptive Analysis'!$F$45)^3</f>
        <v>-9.0197706371219055E-3</v>
      </c>
      <c r="F2119">
        <f>(('Cleaned Data'!B2113-'Descriptive Analysis'!$Q$35)/'Descriptive Analysis'!$F$45)^4</f>
        <v>1.8775607249809933E-3</v>
      </c>
    </row>
    <row r="2120" spans="2:6" x14ac:dyDescent="0.2">
      <c r="B2120">
        <f>('Cleaned Data'!B2114-'Descriptive Analysis'!$Q$35)^2</f>
        <v>10141845.685771028</v>
      </c>
      <c r="D2120">
        <f>(('Cleaned Data'!B2114-'Descriptive Analysis'!$Q$35)/'Descriptive Analysis'!$F$45)^3</f>
        <v>-8.4689321783585781E-3</v>
      </c>
      <c r="F2120">
        <f>(('Cleaned Data'!B2114-'Descriptive Analysis'!$Q$35)/'Descriptive Analysis'!$F$45)^4</f>
        <v>1.7262546968627454E-3</v>
      </c>
    </row>
    <row r="2121" spans="2:6" x14ac:dyDescent="0.2">
      <c r="B2121">
        <f>('Cleaned Data'!B2115-'Descriptive Analysis'!$Q$35)^2</f>
        <v>12482275.962665679</v>
      </c>
      <c r="D2121">
        <f>(('Cleaned Data'!B2115-'Descriptive Analysis'!$Q$35)/'Descriptive Analysis'!$F$45)^3</f>
        <v>-1.1563620422183543E-2</v>
      </c>
      <c r="F2121">
        <f>(('Cleaned Data'!B2115-'Descriptive Analysis'!$Q$35)/'Descriptive Analysis'!$F$45)^4</f>
        <v>2.6149201796986689E-3</v>
      </c>
    </row>
    <row r="2122" spans="2:6" x14ac:dyDescent="0.2">
      <c r="B2122">
        <f>('Cleaned Data'!B2116-'Descriptive Analysis'!$Q$35)^2</f>
        <v>10795341.230565403</v>
      </c>
      <c r="D2122">
        <f>(('Cleaned Data'!B2116-'Descriptive Analysis'!$Q$35)/'Descriptive Analysis'!$F$45)^3</f>
        <v>-9.3005304589751803E-3</v>
      </c>
      <c r="F2122">
        <f>(('Cleaned Data'!B2116-'Descriptive Analysis'!$Q$35)/'Descriptive Analysis'!$F$45)^4</f>
        <v>1.9558863953689555E-3</v>
      </c>
    </row>
    <row r="2123" spans="2:6" x14ac:dyDescent="0.2">
      <c r="B2123">
        <f>('Cleaned Data'!B2117-'Descriptive Analysis'!$Q$35)^2</f>
        <v>10830855.156326683</v>
      </c>
      <c r="D2123">
        <f>(('Cleaned Data'!B2117-'Descriptive Analysis'!$Q$35)/'Descriptive Analysis'!$F$45)^3</f>
        <v>-9.3464627516866069E-3</v>
      </c>
      <c r="F2123">
        <f>(('Cleaned Data'!B2117-'Descriptive Analysis'!$Q$35)/'Descriptive Analysis'!$F$45)^4</f>
        <v>1.9687762999306339E-3</v>
      </c>
    </row>
    <row r="2124" spans="2:6" x14ac:dyDescent="0.2">
      <c r="B2124">
        <f>('Cleaned Data'!B2118-'Descriptive Analysis'!$Q$35)^2</f>
        <v>10078253.156583466</v>
      </c>
      <c r="D2124">
        <f>(('Cleaned Data'!B2118-'Descriptive Analysis'!$Q$35)/'Descriptive Analysis'!$F$45)^3</f>
        <v>-8.389402912227879E-3</v>
      </c>
      <c r="F2124">
        <f>(('Cleaned Data'!B2118-'Descriptive Analysis'!$Q$35)/'Descriptive Analysis'!$F$45)^4</f>
        <v>1.7046742591568047E-3</v>
      </c>
    </row>
    <row r="2125" spans="2:6" x14ac:dyDescent="0.2">
      <c r="B2125">
        <f>('Cleaned Data'!B2119-'Descriptive Analysis'!$Q$35)^2</f>
        <v>9360090.2603427563</v>
      </c>
      <c r="D2125">
        <f>(('Cleaned Data'!B2119-'Descriptive Analysis'!$Q$35)/'Descriptive Analysis'!$F$45)^3</f>
        <v>-7.5088462637423487E-3</v>
      </c>
      <c r="F2125">
        <f>(('Cleaned Data'!B2119-'Descriptive Analysis'!$Q$35)/'Descriptive Analysis'!$F$45)^4</f>
        <v>1.4703846159690999E-3</v>
      </c>
    </row>
    <row r="2126" spans="2:6" x14ac:dyDescent="0.2">
      <c r="B2126">
        <f>('Cleaned Data'!B2120-'Descriptive Analysis'!$Q$35)^2</f>
        <v>9859766.1655944996</v>
      </c>
      <c r="D2126">
        <f>(('Cleaned Data'!B2120-'Descriptive Analysis'!$Q$35)/'Descriptive Analysis'!$F$45)^3</f>
        <v>-8.1180753982529365E-3</v>
      </c>
      <c r="F2126">
        <f>(('Cleaned Data'!B2120-'Descriptive Analysis'!$Q$35)/'Descriptive Analysis'!$F$45)^4</f>
        <v>1.6315639748195054E-3</v>
      </c>
    </row>
    <row r="2127" spans="2:6" x14ac:dyDescent="0.2">
      <c r="B2127">
        <f>('Cleaned Data'!B2121-'Descriptive Analysis'!$Q$35)^2</f>
        <v>7003043.7296045758</v>
      </c>
      <c r="D2127">
        <f>(('Cleaned Data'!B2121-'Descriptive Analysis'!$Q$35)/'Descriptive Analysis'!$F$45)^3</f>
        <v>-4.8594085668431366E-3</v>
      </c>
      <c r="F2127">
        <f>(('Cleaned Data'!B2121-'Descriptive Analysis'!$Q$35)/'Descriptive Analysis'!$F$45)^4</f>
        <v>8.2308474639617064E-4</v>
      </c>
    </row>
    <row r="2128" spans="2:6" x14ac:dyDescent="0.2">
      <c r="B2128">
        <f>('Cleaned Data'!B2122-'Descriptive Analysis'!$Q$35)^2</f>
        <v>5058120.0149827488</v>
      </c>
      <c r="D2128">
        <f>(('Cleaned Data'!B2122-'Descriptive Analysis'!$Q$35)/'Descriptive Analysis'!$F$45)^3</f>
        <v>-2.9828873488173336E-3</v>
      </c>
      <c r="F2128">
        <f>(('Cleaned Data'!B2122-'Descriptive Analysis'!$Q$35)/'Descriptive Analysis'!$F$45)^4</f>
        <v>4.2938724176205936E-4</v>
      </c>
    </row>
    <row r="2129" spans="2:6" x14ac:dyDescent="0.2">
      <c r="B2129">
        <f>('Cleaned Data'!B2123-'Descriptive Analysis'!$Q$35)^2</f>
        <v>4508515.2530950941</v>
      </c>
      <c r="D2129">
        <f>(('Cleaned Data'!B2123-'Descriptive Analysis'!$Q$35)/'Descriptive Analysis'!$F$45)^3</f>
        <v>-2.5101719519576684E-3</v>
      </c>
      <c r="F2129">
        <f>(('Cleaned Data'!B2123-'Descriptive Analysis'!$Q$35)/'Descriptive Analysis'!$F$45)^4</f>
        <v>3.4114417757360999E-4</v>
      </c>
    </row>
    <row r="2130" spans="2:6" x14ac:dyDescent="0.2">
      <c r="B2130">
        <f>('Cleaned Data'!B2124-'Descriptive Analysis'!$Q$35)^2</f>
        <v>5794739.2267299714</v>
      </c>
      <c r="D2130">
        <f>(('Cleaned Data'!B2124-'Descriptive Analysis'!$Q$35)/'Descriptive Analysis'!$F$45)^3</f>
        <v>-3.6576656411368247E-3</v>
      </c>
      <c r="F2130">
        <f>(('Cleaned Data'!B2124-'Descriptive Analysis'!$Q$35)/'Descriptive Analysis'!$F$45)^4</f>
        <v>5.6355806628965814E-4</v>
      </c>
    </row>
    <row r="2131" spans="2:6" x14ac:dyDescent="0.2">
      <c r="B2131">
        <f>('Cleaned Data'!B2125-'Descriptive Analysis'!$Q$35)^2</f>
        <v>5791850.9149787156</v>
      </c>
      <c r="D2131">
        <f>(('Cleaned Data'!B2125-'Descriptive Analysis'!$Q$35)/'Descriptive Analysis'!$F$45)^3</f>
        <v>-3.654931308745152E-3</v>
      </c>
      <c r="F2131">
        <f>(('Cleaned Data'!B2125-'Descriptive Analysis'!$Q$35)/'Descriptive Analysis'!$F$45)^4</f>
        <v>5.6299641004904774E-4</v>
      </c>
    </row>
    <row r="2132" spans="2:6" x14ac:dyDescent="0.2">
      <c r="B2132">
        <f>('Cleaned Data'!B2126-'Descriptive Analysis'!$Q$35)^2</f>
        <v>6704611.5132354731</v>
      </c>
      <c r="D2132">
        <f>(('Cleaned Data'!B2126-'Descriptive Analysis'!$Q$35)/'Descriptive Analysis'!$F$45)^3</f>
        <v>-4.5521187760371425E-3</v>
      </c>
      <c r="F2132">
        <f>(('Cleaned Data'!B2126-'Descriptive Analysis'!$Q$35)/'Descriptive Analysis'!$F$45)^4</f>
        <v>7.5442854767915281E-4</v>
      </c>
    </row>
    <row r="2133" spans="2:6" x14ac:dyDescent="0.2">
      <c r="B2133">
        <f>('Cleaned Data'!B2127-'Descriptive Analysis'!$Q$35)^2</f>
        <v>5326524.541897486</v>
      </c>
      <c r="D2133">
        <f>(('Cleaned Data'!B2127-'Descriptive Analysis'!$Q$35)/'Descriptive Analysis'!$F$45)^3</f>
        <v>-3.2234360316591407E-3</v>
      </c>
      <c r="F2133">
        <f>(('Cleaned Data'!B2127-'Descriptive Analysis'!$Q$35)/'Descriptive Analysis'!$F$45)^4</f>
        <v>4.7616639425895072E-4</v>
      </c>
    </row>
    <row r="2134" spans="2:6" x14ac:dyDescent="0.2">
      <c r="B2134">
        <f>('Cleaned Data'!B2128-'Descriptive Analysis'!$Q$35)^2</f>
        <v>4732045.2048704149</v>
      </c>
      <c r="D2134">
        <f>(('Cleaned Data'!B2128-'Descriptive Analysis'!$Q$35)/'Descriptive Analysis'!$F$45)^3</f>
        <v>-2.6991466715296794E-3</v>
      </c>
      <c r="F2134">
        <f>(('Cleaned Data'!B2128-'Descriptive Analysis'!$Q$35)/'Descriptive Analysis'!$F$45)^4</f>
        <v>3.7581027187259304E-4</v>
      </c>
    </row>
    <row r="2135" spans="2:6" x14ac:dyDescent="0.2">
      <c r="B2135">
        <f>('Cleaned Data'!B2129-'Descriptive Analysis'!$Q$35)^2</f>
        <v>3913379.924583571</v>
      </c>
      <c r="D2135">
        <f>(('Cleaned Data'!B2129-'Descriptive Analysis'!$Q$35)/'Descriptive Analysis'!$F$45)^3</f>
        <v>-2.0299305364965231E-3</v>
      </c>
      <c r="F2135">
        <f>(('Cleaned Data'!B2129-'Descriptive Analysis'!$Q$35)/'Descriptive Analysis'!$F$45)^4</f>
        <v>2.5702472452523967E-4</v>
      </c>
    </row>
    <row r="2136" spans="2:6" x14ac:dyDescent="0.2">
      <c r="B2136">
        <f>('Cleaned Data'!B2130-'Descriptive Analysis'!$Q$35)^2</f>
        <v>3837001.0979597024</v>
      </c>
      <c r="D2136">
        <f>(('Cleaned Data'!B2130-'Descriptive Analysis'!$Q$35)/'Descriptive Analysis'!$F$45)^3</f>
        <v>-1.9707931441527121E-3</v>
      </c>
      <c r="F2136">
        <f>(('Cleaned Data'!B2130-'Descriptive Analysis'!$Q$35)/'Descriptive Analysis'!$F$45)^4</f>
        <v>2.4708974645688809E-4</v>
      </c>
    </row>
    <row r="2137" spans="2:6" x14ac:dyDescent="0.2">
      <c r="B2137">
        <f>('Cleaned Data'!B2131-'Descriptive Analysis'!$Q$35)^2</f>
        <v>4808487.8809486479</v>
      </c>
      <c r="D2137">
        <f>(('Cleaned Data'!B2131-'Descriptive Analysis'!$Q$35)/'Descriptive Analysis'!$F$45)^3</f>
        <v>-2.764814168143601E-3</v>
      </c>
      <c r="F2137">
        <f>(('Cleaned Data'!B2131-'Descriptive Analysis'!$Q$35)/'Descriptive Analysis'!$F$45)^4</f>
        <v>3.8805021503339444E-4</v>
      </c>
    </row>
    <row r="2138" spans="2:6" x14ac:dyDescent="0.2">
      <c r="B2138">
        <f>('Cleaned Data'!B2132-'Descriptive Analysis'!$Q$35)^2</f>
        <v>5035654.7503889678</v>
      </c>
      <c r="D2138">
        <f>(('Cleaned Data'!B2132-'Descriptive Analysis'!$Q$35)/'Descriptive Analysis'!$F$45)^3</f>
        <v>-2.963037021515561E-3</v>
      </c>
      <c r="F2138">
        <f>(('Cleaned Data'!B2132-'Descriptive Analysis'!$Q$35)/'Descriptive Analysis'!$F$45)^4</f>
        <v>4.2558152884397996E-4</v>
      </c>
    </row>
    <row r="2139" spans="2:6" x14ac:dyDescent="0.2">
      <c r="B2139">
        <f>('Cleaned Data'!B2133-'Descriptive Analysis'!$Q$35)^2</f>
        <v>2645913.6383488975</v>
      </c>
      <c r="D2139">
        <f>(('Cleaned Data'!B2133-'Descriptive Analysis'!$Q$35)/'Descriptive Analysis'!$F$45)^3</f>
        <v>-1.1285392154451413E-3</v>
      </c>
      <c r="F2139">
        <f>(('Cleaned Data'!B2133-'Descriptive Analysis'!$Q$35)/'Descriptive Analysis'!$F$45)^4</f>
        <v>1.1749576318881089E-4</v>
      </c>
    </row>
    <row r="2140" spans="2:6" x14ac:dyDescent="0.2">
      <c r="B2140">
        <f>('Cleaned Data'!B2134-'Descriptive Analysis'!$Q$35)^2</f>
        <v>1777492.7919858356</v>
      </c>
      <c r="D2140">
        <f>(('Cleaned Data'!B2134-'Descriptive Analysis'!$Q$35)/'Descriptive Analysis'!$F$45)^3</f>
        <v>-6.2139095881206022E-4</v>
      </c>
      <c r="F2140">
        <f>(('Cleaned Data'!B2134-'Descriptive Analysis'!$Q$35)/'Descriptive Analysis'!$F$45)^4</f>
        <v>5.3025719894695493E-5</v>
      </c>
    </row>
    <row r="2141" spans="2:6" x14ac:dyDescent="0.2">
      <c r="B2141">
        <f>('Cleaned Data'!B2135-'Descriptive Analysis'!$Q$35)^2</f>
        <v>2119721.8551172209</v>
      </c>
      <c r="D2141">
        <f>(('Cleaned Data'!B2135-'Descriptive Analysis'!$Q$35)/'Descriptive Analysis'!$F$45)^3</f>
        <v>-8.0922906700570021E-4</v>
      </c>
      <c r="F2141">
        <f>(('Cleaned Data'!B2135-'Descriptive Analysis'!$Q$35)/'Descriptive Analysis'!$F$45)^4</f>
        <v>7.5409946375053108E-5</v>
      </c>
    </row>
    <row r="2142" spans="2:6" x14ac:dyDescent="0.2">
      <c r="B2142">
        <f>('Cleaned Data'!B2136-'Descriptive Analysis'!$Q$35)^2</f>
        <v>1490173.0886257656</v>
      </c>
      <c r="D2142">
        <f>(('Cleaned Data'!B2136-'Descriptive Analysis'!$Q$35)/'Descriptive Analysis'!$F$45)^3</f>
        <v>-4.7698885504892573E-4</v>
      </c>
      <c r="F2142">
        <f>(('Cleaned Data'!B2136-'Descriptive Analysis'!$Q$35)/'Descriptive Analysis'!$F$45)^4</f>
        <v>3.7268705577169739E-5</v>
      </c>
    </row>
    <row r="2143" spans="2:6" x14ac:dyDescent="0.2">
      <c r="B2143">
        <f>('Cleaned Data'!B2137-'Descriptive Analysis'!$Q$35)^2</f>
        <v>991869.51248937822</v>
      </c>
      <c r="D2143">
        <f>(('Cleaned Data'!B2137-'Descriptive Analysis'!$Q$35)/'Descriptive Analysis'!$F$45)^3</f>
        <v>-2.5902099639085692E-4</v>
      </c>
      <c r="F2143">
        <f>(('Cleaned Data'!B2137-'Descriptive Analysis'!$Q$35)/'Descriptive Analysis'!$F$45)^4</f>
        <v>1.6511250242207254E-5</v>
      </c>
    </row>
    <row r="2144" spans="2:6" x14ac:dyDescent="0.2">
      <c r="B2144">
        <f>('Cleaned Data'!B2138-'Descriptive Analysis'!$Q$35)^2</f>
        <v>638123.71220253455</v>
      </c>
      <c r="D2144">
        <f>(('Cleaned Data'!B2138-'Descriptive Analysis'!$Q$35)/'Descriptive Analysis'!$F$45)^3</f>
        <v>-1.3366277768458231E-4</v>
      </c>
      <c r="F2144">
        <f>(('Cleaned Data'!B2138-'Descriptive Analysis'!$Q$35)/'Descriptive Analysis'!$F$45)^4</f>
        <v>6.8340891963577517E-6</v>
      </c>
    </row>
    <row r="2145" spans="2:6" x14ac:dyDescent="0.2">
      <c r="B2145">
        <f>('Cleaned Data'!B2139-'Descriptive Analysis'!$Q$35)^2</f>
        <v>890619.63013030426</v>
      </c>
      <c r="D2145">
        <f>(('Cleaned Data'!B2139-'Descriptive Analysis'!$Q$35)/'Descriptive Analysis'!$F$45)^3</f>
        <v>-2.2038983125257424E-4</v>
      </c>
      <c r="F2145">
        <f>(('Cleaned Data'!B2139-'Descriptive Analysis'!$Q$35)/'Descriptive Analysis'!$F$45)^4</f>
        <v>1.331237071723519E-5</v>
      </c>
    </row>
    <row r="2146" spans="2:6" x14ac:dyDescent="0.2">
      <c r="B2146">
        <f>('Cleaned Data'!B2140-'Descriptive Analysis'!$Q$35)^2</f>
        <v>814734.52516942471</v>
      </c>
      <c r="D2146">
        <f>(('Cleaned Data'!B2140-'Descriptive Analysis'!$Q$35)/'Descriptive Analysis'!$F$45)^3</f>
        <v>-1.9283121520047636E-4</v>
      </c>
      <c r="F2146">
        <f>(('Cleaned Data'!B2140-'Descriptive Analysis'!$Q$35)/'Descriptive Analysis'!$F$45)^4</f>
        <v>1.1140459843034097E-5</v>
      </c>
    </row>
    <row r="2147" spans="2:6" x14ac:dyDescent="0.2">
      <c r="B2147">
        <f>('Cleaned Data'!B2141-'Descriptive Analysis'!$Q$35)^2</f>
        <v>1985637.3785194287</v>
      </c>
      <c r="D2147">
        <f>(('Cleaned Data'!B2141-'Descriptive Analysis'!$Q$35)/'Descriptive Analysis'!$F$45)^3</f>
        <v>-7.3367389559586375E-4</v>
      </c>
      <c r="F2147">
        <f>(('Cleaned Data'!B2141-'Descriptive Analysis'!$Q$35)/'Descriptive Analysis'!$F$45)^4</f>
        <v>6.6171465942252352E-5</v>
      </c>
    </row>
    <row r="2148" spans="2:6" x14ac:dyDescent="0.2">
      <c r="B2148">
        <f>('Cleaned Data'!B2142-'Descriptive Analysis'!$Q$35)^2</f>
        <v>2488274.2347460967</v>
      </c>
      <c r="D2148">
        <f>(('Cleaned Data'!B2142-'Descriptive Analysis'!$Q$35)/'Descriptive Analysis'!$F$45)^3</f>
        <v>-1.0292017631009639E-3</v>
      </c>
      <c r="F2148">
        <f>(('Cleaned Data'!B2142-'Descriptive Analysis'!$Q$35)/'Descriptive Analysis'!$F$45)^4</f>
        <v>1.039123967596856E-4</v>
      </c>
    </row>
    <row r="2149" spans="2:6" x14ac:dyDescent="0.2">
      <c r="B2149">
        <f>('Cleaned Data'!B2143-'Descriptive Analysis'!$Q$35)^2</f>
        <v>1980286.307973793</v>
      </c>
      <c r="D2149">
        <f>(('Cleaned Data'!B2143-'Descriptive Analysis'!$Q$35)/'Descriptive Analysis'!$F$45)^3</f>
        <v>-7.3071014101008011E-4</v>
      </c>
      <c r="F2149">
        <f>(('Cleaned Data'!B2143-'Descriptive Analysis'!$Q$35)/'Descriptive Analysis'!$F$45)^4</f>
        <v>6.5815297114876653E-5</v>
      </c>
    </row>
    <row r="2150" spans="2:6" x14ac:dyDescent="0.2">
      <c r="B2150">
        <f>('Cleaned Data'!B2144-'Descriptive Analysis'!$Q$35)^2</f>
        <v>1530729.3117852425</v>
      </c>
      <c r="D2150">
        <f>(('Cleaned Data'!B2144-'Descriptive Analysis'!$Q$35)/'Descriptive Analysis'!$F$45)^3</f>
        <v>-4.9659318523217642E-4</v>
      </c>
      <c r="F2150">
        <f>(('Cleaned Data'!B2144-'Descriptive Analysis'!$Q$35)/'Descriptive Analysis'!$F$45)^4</f>
        <v>3.9324904253155865E-5</v>
      </c>
    </row>
    <row r="2151" spans="2:6" x14ac:dyDescent="0.2">
      <c r="B2151">
        <f>('Cleaned Data'!B2145-'Descriptive Analysis'!$Q$35)^2</f>
        <v>1689808.7997912569</v>
      </c>
      <c r="D2151">
        <f>(('Cleaned Data'!B2145-'Descriptive Analysis'!$Q$35)/'Descriptive Analysis'!$F$45)^3</f>
        <v>-5.7598279203046254E-4</v>
      </c>
      <c r="F2151">
        <f>(('Cleaned Data'!B2145-'Descriptive Analysis'!$Q$35)/'Descriptive Analysis'!$F$45)^4</f>
        <v>4.7923222278271217E-5</v>
      </c>
    </row>
    <row r="2152" spans="2:6" x14ac:dyDescent="0.2">
      <c r="B2152">
        <f>('Cleaned Data'!B2146-'Descriptive Analysis'!$Q$35)^2</f>
        <v>2928980.5258594248</v>
      </c>
      <c r="D2152">
        <f>(('Cleaned Data'!B2146-'Descriptive Analysis'!$Q$35)/'Descriptive Analysis'!$F$45)^3</f>
        <v>-1.3144010091175227E-3</v>
      </c>
      <c r="F2152">
        <f>(('Cleaned Data'!B2146-'Descriptive Analysis'!$Q$35)/'Descriptive Analysis'!$F$45)^4</f>
        <v>1.4398055560854221E-4</v>
      </c>
    </row>
    <row r="2153" spans="2:6" x14ac:dyDescent="0.2">
      <c r="B2153">
        <f>('Cleaned Data'!B2147-'Descriptive Analysis'!$Q$35)^2</f>
        <v>1864116.34067791</v>
      </c>
      <c r="D2153">
        <f>(('Cleaned Data'!B2147-'Descriptive Analysis'!$Q$35)/'Descriptive Analysis'!$F$45)^3</f>
        <v>-6.6736384977267792E-4</v>
      </c>
      <c r="F2153">
        <f>(('Cleaned Data'!B2147-'Descriptive Analysis'!$Q$35)/'Descriptive Analysis'!$F$45)^4</f>
        <v>5.8319917871908235E-5</v>
      </c>
    </row>
    <row r="2154" spans="2:6" x14ac:dyDescent="0.2">
      <c r="B2154">
        <f>('Cleaned Data'!B2148-'Descriptive Analysis'!$Q$35)^2</f>
        <v>3165646.7937510912</v>
      </c>
      <c r="D2154">
        <f>(('Cleaned Data'!B2148-'Descriptive Analysis'!$Q$35)/'Descriptive Analysis'!$F$45)^3</f>
        <v>-1.4768855556861595E-3</v>
      </c>
      <c r="F2154">
        <f>(('Cleaned Data'!B2148-'Descriptive Analysis'!$Q$35)/'Descriptive Analysis'!$F$45)^4</f>
        <v>1.6818830379712845E-4</v>
      </c>
    </row>
    <row r="2155" spans="2:6" x14ac:dyDescent="0.2">
      <c r="B2155">
        <f>('Cleaned Data'!B2149-'Descriptive Analysis'!$Q$35)^2</f>
        <v>1014102.2898875725</v>
      </c>
      <c r="D2155">
        <f>(('Cleaned Data'!B2149-'Descriptive Analysis'!$Q$35)/'Descriptive Analysis'!$F$45)^3</f>
        <v>-2.6777856054770882E-4</v>
      </c>
      <c r="F2155">
        <f>(('Cleaned Data'!B2149-'Descriptive Analysis'!$Q$35)/'Descriptive Analysis'!$F$45)^4</f>
        <v>1.72597461330164E-5</v>
      </c>
    </row>
    <row r="2156" spans="2:6" x14ac:dyDescent="0.2">
      <c r="B2156">
        <f>('Cleaned Data'!B2150-'Descriptive Analysis'!$Q$35)^2</f>
        <v>2888390.1861262275</v>
      </c>
      <c r="D2156">
        <f>(('Cleaned Data'!B2150-'Descriptive Analysis'!$Q$35)/'Descriptive Analysis'!$F$45)^3</f>
        <v>-1.2871730810752006E-3</v>
      </c>
      <c r="F2156">
        <f>(('Cleaned Data'!B2150-'Descriptive Analysis'!$Q$35)/'Descriptive Analysis'!$F$45)^4</f>
        <v>1.4001759000228879E-4</v>
      </c>
    </row>
    <row r="2157" spans="2:6" x14ac:dyDescent="0.2">
      <c r="B2157">
        <f>('Cleaned Data'!B2151-'Descriptive Analysis'!$Q$35)^2</f>
        <v>3406337.0275565004</v>
      </c>
      <c r="D2157">
        <f>(('Cleaned Data'!B2151-'Descriptive Analysis'!$Q$35)/'Descriptive Analysis'!$F$45)^3</f>
        <v>-1.648483409632649E-3</v>
      </c>
      <c r="F2157">
        <f>(('Cleaned Data'!B2151-'Descriptive Analysis'!$Q$35)/'Descriptive Analysis'!$F$45)^4</f>
        <v>1.9473593838653061E-4</v>
      </c>
    </row>
    <row r="2158" spans="2:6" x14ac:dyDescent="0.2">
      <c r="B2158">
        <f>('Cleaned Data'!B2152-'Descriptive Analysis'!$Q$35)^2</f>
        <v>2990224.1478132824</v>
      </c>
      <c r="D2158">
        <f>(('Cleaned Data'!B2152-'Descriptive Analysis'!$Q$35)/'Descriptive Analysis'!$F$45)^3</f>
        <v>-1.3558410358820408E-3</v>
      </c>
      <c r="F2158">
        <f>(('Cleaned Data'!B2152-'Descriptive Analysis'!$Q$35)/'Descriptive Analysis'!$F$45)^4</f>
        <v>1.5006463820091046E-4</v>
      </c>
    </row>
    <row r="2159" spans="2:6" x14ac:dyDescent="0.2">
      <c r="B2159">
        <f>('Cleaned Data'!B2153-'Descriptive Analysis'!$Q$35)^2</f>
        <v>3187390.5665555052</v>
      </c>
      <c r="D2159">
        <f>(('Cleaned Data'!B2153-'Descriptive Analysis'!$Q$35)/'Descriptive Analysis'!$F$45)^3</f>
        <v>-1.492128006879542E-3</v>
      </c>
      <c r="F2159">
        <f>(('Cleaned Data'!B2153-'Descriptive Analysis'!$Q$35)/'Descriptive Analysis'!$F$45)^4</f>
        <v>1.7050669749552971E-4</v>
      </c>
    </row>
    <row r="2160" spans="2:6" x14ac:dyDescent="0.2">
      <c r="B2160">
        <f>('Cleaned Data'!B2154-'Descriptive Analysis'!$Q$35)^2</f>
        <v>5576807.2183428193</v>
      </c>
      <c r="D2160">
        <f>(('Cleaned Data'!B2154-'Descriptive Analysis'!$Q$35)/'Descriptive Analysis'!$F$45)^3</f>
        <v>-3.4532785051763219E-3</v>
      </c>
      <c r="F2160">
        <f>(('Cleaned Data'!B2154-'Descriptive Analysis'!$Q$35)/'Descriptive Analysis'!$F$45)^4</f>
        <v>5.219659108499792E-4</v>
      </c>
    </row>
    <row r="2161" spans="2:6" x14ac:dyDescent="0.2">
      <c r="B2161">
        <f>('Cleaned Data'!B2155-'Descriptive Analysis'!$Q$35)^2</f>
        <v>6120312.1264110124</v>
      </c>
      <c r="D2161">
        <f>(('Cleaned Data'!B2155-'Descriptive Analysis'!$Q$35)/'Descriptive Analysis'!$F$45)^3</f>
        <v>-3.970210322488751E-3</v>
      </c>
      <c r="F2161">
        <f>(('Cleaned Data'!B2155-'Descriptive Analysis'!$Q$35)/'Descriptive Analysis'!$F$45)^4</f>
        <v>6.2866317116379972E-4</v>
      </c>
    </row>
    <row r="2162" spans="2:6" x14ac:dyDescent="0.2">
      <c r="B2162">
        <f>('Cleaned Data'!B2156-'Descriptive Analysis'!$Q$35)^2</f>
        <v>7528034.8838914251</v>
      </c>
      <c r="D2162">
        <f>(('Cleaned Data'!B2156-'Descriptive Analysis'!$Q$35)/'Descriptive Analysis'!$F$45)^3</f>
        <v>-5.4159617928156174E-3</v>
      </c>
      <c r="F2162">
        <f>(('Cleaned Data'!B2156-'Descriptive Analysis'!$Q$35)/'Descriptive Analysis'!$F$45)^4</f>
        <v>9.5111739065171087E-4</v>
      </c>
    </row>
    <row r="2163" spans="2:6" x14ac:dyDescent="0.2">
      <c r="B2163">
        <f>('Cleaned Data'!B2157-'Descriptive Analysis'!$Q$35)^2</f>
        <v>6668409.9428041801</v>
      </c>
      <c r="D2163">
        <f>(('Cleaned Data'!B2157-'Descriptive Analysis'!$Q$35)/'Descriptive Analysis'!$F$45)^3</f>
        <v>-4.5152998202317093E-3</v>
      </c>
      <c r="F2163">
        <f>(('Cleaned Data'!B2157-'Descriptive Analysis'!$Q$35)/'Descriptive Analysis'!$F$45)^4</f>
        <v>7.4630346425224561E-4</v>
      </c>
    </row>
    <row r="2164" spans="2:6" x14ac:dyDescent="0.2">
      <c r="B2164">
        <f>('Cleaned Data'!B2158-'Descriptive Analysis'!$Q$35)^2</f>
        <v>5238268.8058573641</v>
      </c>
      <c r="D2164">
        <f>(('Cleaned Data'!B2158-'Descriptive Analysis'!$Q$35)/'Descriptive Analysis'!$F$45)^3</f>
        <v>-3.1436546413085658E-3</v>
      </c>
      <c r="F2164">
        <f>(('Cleaned Data'!B2158-'Descriptive Analysis'!$Q$35)/'Descriptive Analysis'!$F$45)^4</f>
        <v>4.60517818220001E-4</v>
      </c>
    </row>
    <row r="2165" spans="2:6" x14ac:dyDescent="0.2">
      <c r="B2165">
        <f>('Cleaned Data'!B2159-'Descriptive Analysis'!$Q$35)^2</f>
        <v>7011514.5342745874</v>
      </c>
      <c r="D2165">
        <f>(('Cleaned Data'!B2159-'Descriptive Analysis'!$Q$35)/'Descriptive Analysis'!$F$45)^3</f>
        <v>-4.8682280632231876E-3</v>
      </c>
      <c r="F2165">
        <f>(('Cleaned Data'!B2159-'Descriptive Analysis'!$Q$35)/'Descriptive Analysis'!$F$45)^4</f>
        <v>8.2507713916856872E-4</v>
      </c>
    </row>
    <row r="2166" spans="2:6" x14ac:dyDescent="0.2">
      <c r="B2166">
        <f>('Cleaned Data'!B2160-'Descriptive Analysis'!$Q$35)^2</f>
        <v>7644818.3257690603</v>
      </c>
      <c r="D2166">
        <f>(('Cleaned Data'!B2160-'Descriptive Analysis'!$Q$35)/'Descriptive Analysis'!$F$45)^3</f>
        <v>-5.5424771499234101E-3</v>
      </c>
      <c r="F2166">
        <f>(('Cleaned Data'!B2160-'Descriptive Analysis'!$Q$35)/'Descriptive Analysis'!$F$45)^4</f>
        <v>9.8085591425851448E-4</v>
      </c>
    </row>
    <row r="2167" spans="2:6" x14ac:dyDescent="0.2">
      <c r="B2167">
        <f>('Cleaned Data'!B2161-'Descriptive Analysis'!$Q$35)^2</f>
        <v>7429584.7313538138</v>
      </c>
      <c r="D2167">
        <f>(('Cleaned Data'!B2161-'Descriptive Analysis'!$Q$35)/'Descriptive Analysis'!$F$45)^3</f>
        <v>-5.3100665938872055E-3</v>
      </c>
      <c r="F2167">
        <f>(('Cleaned Data'!B2161-'Descriptive Analysis'!$Q$35)/'Descriptive Analysis'!$F$45)^4</f>
        <v>9.2640300867283579E-4</v>
      </c>
    </row>
    <row r="2168" spans="2:6" x14ac:dyDescent="0.2">
      <c r="B2168">
        <f>('Cleaned Data'!B2162-'Descriptive Analysis'!$Q$35)^2</f>
        <v>13617771.321494149</v>
      </c>
      <c r="D2168">
        <f>(('Cleaned Data'!B2162-'Descriptive Analysis'!$Q$35)/'Descriptive Analysis'!$F$45)^3</f>
        <v>-1.3176868535124757E-2</v>
      </c>
      <c r="F2168">
        <f>(('Cleaned Data'!B2162-'Descriptive Analysis'!$Q$35)/'Descriptive Analysis'!$F$45)^4</f>
        <v>3.1123107349639409E-3</v>
      </c>
    </row>
    <row r="2169" spans="2:6" x14ac:dyDescent="0.2">
      <c r="B2169">
        <f>('Cleaned Data'!B2163-'Descriptive Analysis'!$Q$35)^2</f>
        <v>14421207.209676687</v>
      </c>
      <c r="D2169">
        <f>(('Cleaned Data'!B2163-'Descriptive Analysis'!$Q$35)/'Descriptive Analysis'!$F$45)^3</f>
        <v>-1.4360037800606396E-2</v>
      </c>
      <c r="F2169">
        <f>(('Cleaned Data'!B2163-'Descriptive Analysis'!$Q$35)/'Descriptive Analysis'!$F$45)^4</f>
        <v>3.4903912465756781E-3</v>
      </c>
    </row>
    <row r="2170" spans="2:6" x14ac:dyDescent="0.2">
      <c r="B2170">
        <f>('Cleaned Data'!B2164-'Descriptive Analysis'!$Q$35)^2</f>
        <v>14980200.977454018</v>
      </c>
      <c r="D2170">
        <f>(('Cleaned Data'!B2164-'Descriptive Analysis'!$Q$35)/'Descriptive Analysis'!$F$45)^3</f>
        <v>-1.5203011274911596E-2</v>
      </c>
      <c r="F2170">
        <f>(('Cleaned Data'!B2164-'Descriptive Analysis'!$Q$35)/'Descriptive Analysis'!$F$45)^4</f>
        <v>3.766224088692051E-3</v>
      </c>
    </row>
    <row r="2171" spans="2:6" x14ac:dyDescent="0.2">
      <c r="B2171">
        <f>('Cleaned Data'!B2165-'Descriptive Analysis'!$Q$35)^2</f>
        <v>13117626.901851228</v>
      </c>
      <c r="D2171">
        <f>(('Cleaned Data'!B2165-'Descriptive Analysis'!$Q$35)/'Descriptive Analysis'!$F$45)^3</f>
        <v>-1.2457648392520528E-2</v>
      </c>
      <c r="F2171">
        <f>(('Cleaned Data'!B2165-'Descriptive Analysis'!$Q$35)/'Descriptive Analysis'!$F$45)^4</f>
        <v>2.8878951770755809E-3</v>
      </c>
    </row>
    <row r="2172" spans="2:6" x14ac:dyDescent="0.2">
      <c r="B2172">
        <f>('Cleaned Data'!B2166-'Descriptive Analysis'!$Q$35)^2</f>
        <v>14037209.826112</v>
      </c>
      <c r="D2172">
        <f>(('Cleaned Data'!B2166-'Descriptive Analysis'!$Q$35)/'Descriptive Analysis'!$F$45)^3</f>
        <v>-1.3790320039440682E-2</v>
      </c>
      <c r="F2172">
        <f>(('Cleaned Data'!B2166-'Descriptive Analysis'!$Q$35)/'Descriptive Analysis'!$F$45)^4</f>
        <v>3.3069867913035375E-3</v>
      </c>
    </row>
    <row r="2173" spans="2:6" x14ac:dyDescent="0.2">
      <c r="B2173">
        <f>('Cleaned Data'!B2167-'Descriptive Analysis'!$Q$35)^2</f>
        <v>16224997.157449987</v>
      </c>
      <c r="D2173">
        <f>(('Cleaned Data'!B2167-'Descriptive Analysis'!$Q$35)/'Descriptive Analysis'!$F$45)^3</f>
        <v>-1.7136814737328296E-2</v>
      </c>
      <c r="F2173">
        <f>(('Cleaned Data'!B2167-'Descriptive Analysis'!$Q$35)/'Descriptive Analysis'!$F$45)^4</f>
        <v>4.4181467356650276E-3</v>
      </c>
    </row>
    <row r="2174" spans="2:6" x14ac:dyDescent="0.2">
      <c r="B2174">
        <f>('Cleaned Data'!B2168-'Descriptive Analysis'!$Q$35)^2</f>
        <v>14979426.902162138</v>
      </c>
      <c r="D2174">
        <f>(('Cleaned Data'!B2168-'Descriptive Analysis'!$Q$35)/'Descriptive Analysis'!$F$45)^3</f>
        <v>-1.5201832907206753E-2</v>
      </c>
      <c r="F2174">
        <f>(('Cleaned Data'!B2168-'Descriptive Analysis'!$Q$35)/'Descriptive Analysis'!$F$45)^4</f>
        <v>3.7658348728607555E-3</v>
      </c>
    </row>
    <row r="2175" spans="2:6" x14ac:dyDescent="0.2">
      <c r="B2175">
        <f>('Cleaned Data'!B2169-'Descriptive Analysis'!$Q$35)^2</f>
        <v>14771926.9486476</v>
      </c>
      <c r="D2175">
        <f>(('Cleaned Data'!B2169-'Descriptive Analysis'!$Q$35)/'Descriptive Analysis'!$F$45)^3</f>
        <v>-1.4887058141751374E-2</v>
      </c>
      <c r="F2175">
        <f>(('Cleaned Data'!B2169-'Descriptive Analysis'!$Q$35)/'Descriptive Analysis'!$F$45)^4</f>
        <v>3.6622263185492336E-3</v>
      </c>
    </row>
    <row r="2176" spans="2:6" x14ac:dyDescent="0.2">
      <c r="B2176">
        <f>('Cleaned Data'!B2170-'Descriptive Analysis'!$Q$35)^2</f>
        <v>10420800.437736921</v>
      </c>
      <c r="D2176">
        <f>(('Cleaned Data'!B2170-'Descriptive Analysis'!$Q$35)/'Descriptive Analysis'!$F$45)^3</f>
        <v>-8.8207350281370462E-3</v>
      </c>
      <c r="F2176">
        <f>(('Cleaned Data'!B2170-'Descriptive Analysis'!$Q$35)/'Descriptive Analysis'!$F$45)^4</f>
        <v>1.8225230721427175E-3</v>
      </c>
    </row>
    <row r="2177" spans="2:6" x14ac:dyDescent="0.2">
      <c r="B2177">
        <f>('Cleaned Data'!B2171-'Descriptive Analysis'!$Q$35)^2</f>
        <v>12844528.866230372</v>
      </c>
      <c r="D2177">
        <f>(('Cleaned Data'!B2171-'Descriptive Analysis'!$Q$35)/'Descriptive Analysis'!$F$45)^3</f>
        <v>-1.2070643577518698E-2</v>
      </c>
      <c r="F2177">
        <f>(('Cleaned Data'!B2171-'Descriptive Analysis'!$Q$35)/'Descriptive Analysis'!$F$45)^4</f>
        <v>2.7688997685364064E-3</v>
      </c>
    </row>
    <row r="2178" spans="2:6" x14ac:dyDescent="0.2">
      <c r="B2178">
        <f>('Cleaned Data'!B2172-'Descriptive Analysis'!$Q$35)^2</f>
        <v>14646896.936071873</v>
      </c>
      <c r="D2178">
        <f>(('Cleaned Data'!B2172-'Descriptive Analysis'!$Q$35)/'Descriptive Analysis'!$F$45)^3</f>
        <v>-1.4698451917890151E-2</v>
      </c>
      <c r="F2178">
        <f>(('Cleaned Data'!B2172-'Descriptive Analysis'!$Q$35)/'Descriptive Analysis'!$F$45)^4</f>
        <v>3.600494302838533E-3</v>
      </c>
    </row>
    <row r="2179" spans="2:6" x14ac:dyDescent="0.2">
      <c r="B2179">
        <f>('Cleaned Data'!B2173-'Descriptive Analysis'!$Q$35)^2</f>
        <v>13794735.356252424</v>
      </c>
      <c r="D2179">
        <f>(('Cleaned Data'!B2173-'Descriptive Analysis'!$Q$35)/'Descriptive Analysis'!$F$45)^3</f>
        <v>-1.343455289003968E-2</v>
      </c>
      <c r="F2179">
        <f>(('Cleaned Data'!B2173-'Descriptive Analysis'!$Q$35)/'Descriptive Analysis'!$F$45)^4</f>
        <v>3.1937257746457448E-3</v>
      </c>
    </row>
    <row r="2180" spans="2:6" x14ac:dyDescent="0.2">
      <c r="B2180">
        <f>('Cleaned Data'!B2174-'Descriptive Analysis'!$Q$35)^2</f>
        <v>14429562.977887321</v>
      </c>
      <c r="D2180">
        <f>(('Cleaned Data'!B2174-'Descriptive Analysis'!$Q$35)/'Descriptive Analysis'!$F$45)^3</f>
        <v>-1.4372520097471085E-2</v>
      </c>
      <c r="F2180">
        <f>(('Cleaned Data'!B2174-'Descriptive Analysis'!$Q$35)/'Descriptive Analysis'!$F$45)^4</f>
        <v>3.4944371421779456E-3</v>
      </c>
    </row>
    <row r="2181" spans="2:6" x14ac:dyDescent="0.2">
      <c r="B2181">
        <f>('Cleaned Data'!B2175-'Descriptive Analysis'!$Q$35)^2</f>
        <v>12412420.048769996</v>
      </c>
      <c r="D2181">
        <f>(('Cleaned Data'!B2175-'Descriptive Analysis'!$Q$35)/'Descriptive Analysis'!$F$45)^3</f>
        <v>-1.1466684249440707E-2</v>
      </c>
      <c r="F2181">
        <f>(('Cleaned Data'!B2175-'Descriptive Analysis'!$Q$35)/'Descriptive Analysis'!$F$45)^4</f>
        <v>2.5857337559873779E-3</v>
      </c>
    </row>
    <row r="2182" spans="2:6" x14ac:dyDescent="0.2">
      <c r="B2182">
        <f>('Cleaned Data'!B2176-'Descriptive Analysis'!$Q$35)^2</f>
        <v>7276109.5037530186</v>
      </c>
      <c r="D2182">
        <f>(('Cleaned Data'!B2176-'Descriptive Analysis'!$Q$35)/'Descriptive Analysis'!$F$45)^3</f>
        <v>-5.1463817382140066E-3</v>
      </c>
      <c r="F2182">
        <f>(('Cleaned Data'!B2176-'Descriptive Analysis'!$Q$35)/'Descriptive Analysis'!$F$45)^4</f>
        <v>8.8852434102199181E-4</v>
      </c>
    </row>
    <row r="2183" spans="2:6" x14ac:dyDescent="0.2">
      <c r="B2183">
        <f>('Cleaned Data'!B2177-'Descriptive Analysis'!$Q$35)^2</f>
        <v>8126071.2109064637</v>
      </c>
      <c r="D2183">
        <f>(('Cleaned Data'!B2177-'Descriptive Analysis'!$Q$35)/'Descriptive Analysis'!$F$45)^3</f>
        <v>-6.0739902908642507E-3</v>
      </c>
      <c r="F2183">
        <f>(('Cleaned Data'!B2177-'Descriptive Analysis'!$Q$35)/'Descriptive Analysis'!$F$45)^4</f>
        <v>1.1082356703014955E-3</v>
      </c>
    </row>
    <row r="2184" spans="2:6" x14ac:dyDescent="0.2">
      <c r="B2184">
        <f>('Cleaned Data'!B2178-'Descriptive Analysis'!$Q$35)^2</f>
        <v>6294210.2032756004</v>
      </c>
      <c r="D2184">
        <f>(('Cleaned Data'!B2178-'Descriptive Analysis'!$Q$35)/'Descriptive Analysis'!$F$45)^3</f>
        <v>-4.1406166254103543E-3</v>
      </c>
      <c r="F2184">
        <f>(('Cleaned Data'!B2178-'Descriptive Analysis'!$Q$35)/'Descriptive Analysis'!$F$45)^4</f>
        <v>6.6489545167123859E-4</v>
      </c>
    </row>
    <row r="2185" spans="2:6" x14ac:dyDescent="0.2">
      <c r="B2185">
        <f>('Cleaned Data'!B2179-'Descriptive Analysis'!$Q$35)^2</f>
        <v>4748592.1259616856</v>
      </c>
      <c r="D2185">
        <f>(('Cleaned Data'!B2179-'Descriptive Analysis'!$Q$35)/'Descriptive Analysis'!$F$45)^3</f>
        <v>-2.7133165239255227E-3</v>
      </c>
      <c r="F2185">
        <f>(('Cleaned Data'!B2179-'Descriptive Analysis'!$Q$35)/'Descriptive Analysis'!$F$45)^4</f>
        <v>3.7844311877604277E-4</v>
      </c>
    </row>
    <row r="2186" spans="2:6" x14ac:dyDescent="0.2">
      <c r="B2186">
        <f>('Cleaned Data'!B2180-'Descriptive Analysis'!$Q$35)^2</f>
        <v>4430715.3993899813</v>
      </c>
      <c r="D2186">
        <f>(('Cleaned Data'!B2180-'Descriptive Analysis'!$Q$35)/'Descriptive Analysis'!$F$45)^3</f>
        <v>-2.4454790102006992E-3</v>
      </c>
      <c r="F2186">
        <f>(('Cleaned Data'!B2180-'Descriptive Analysis'!$Q$35)/'Descriptive Analysis'!$F$45)^4</f>
        <v>3.2947205605486651E-4</v>
      </c>
    </row>
    <row r="2187" spans="2:6" x14ac:dyDescent="0.2">
      <c r="B2187">
        <f>('Cleaned Data'!B2181-'Descriptive Analysis'!$Q$35)^2</f>
        <v>3012052.0912014502</v>
      </c>
      <c r="D2187">
        <f>(('Cleaned Data'!B2181-'Descriptive Analysis'!$Q$35)/'Descriptive Analysis'!$F$45)^3</f>
        <v>-1.3707140841602973E-3</v>
      </c>
      <c r="F2187">
        <f>(('Cleaned Data'!B2181-'Descriptive Analysis'!$Q$35)/'Descriptive Analysis'!$F$45)^4</f>
        <v>1.5226350880997137E-4</v>
      </c>
    </row>
    <row r="2188" spans="2:6" x14ac:dyDescent="0.2">
      <c r="B2188">
        <f>('Cleaned Data'!B2182-'Descriptive Analysis'!$Q$35)^2</f>
        <v>3709963.1375163724</v>
      </c>
      <c r="D2188">
        <f>(('Cleaned Data'!B2182-'Descriptive Analysis'!$Q$35)/'Descriptive Analysis'!$F$45)^3</f>
        <v>-1.873732325556012E-3</v>
      </c>
      <c r="F2188">
        <f>(('Cleaned Data'!B2182-'Descriptive Analysis'!$Q$35)/'Descriptive Analysis'!$F$45)^4</f>
        <v>2.3099898185629649E-4</v>
      </c>
    </row>
    <row r="2189" spans="2:6" x14ac:dyDescent="0.2">
      <c r="B2189">
        <f>('Cleaned Data'!B2183-'Descriptive Analysis'!$Q$35)^2</f>
        <v>3050005.3780158912</v>
      </c>
      <c r="D2189">
        <f>(('Cleaned Data'!B2183-'Descriptive Analysis'!$Q$35)/'Descriptive Analysis'!$F$45)^3</f>
        <v>-1.396702997836344E-3</v>
      </c>
      <c r="F2189">
        <f>(('Cleaned Data'!B2183-'Descriptive Analysis'!$Q$35)/'Descriptive Analysis'!$F$45)^4</f>
        <v>1.5612486903304255E-4</v>
      </c>
    </row>
    <row r="2190" spans="2:6" x14ac:dyDescent="0.2">
      <c r="B2190">
        <f>('Cleaned Data'!B2184-'Descriptive Analysis'!$Q$35)^2</f>
        <v>3026648.1534602223</v>
      </c>
      <c r="D2190">
        <f>(('Cleaned Data'!B2184-'Descriptive Analysis'!$Q$35)/'Descriptive Analysis'!$F$45)^3</f>
        <v>-1.3806896320148676E-3</v>
      </c>
      <c r="F2190">
        <f>(('Cleaned Data'!B2184-'Descriptive Analysis'!$Q$35)/'Descriptive Analysis'!$F$45)^4</f>
        <v>1.5374278768782773E-4</v>
      </c>
    </row>
    <row r="2191" spans="2:6" x14ac:dyDescent="0.2">
      <c r="B2191">
        <f>('Cleaned Data'!B2185-'Descriptive Analysis'!$Q$35)^2</f>
        <v>4143367.9668283043</v>
      </c>
      <c r="D2191">
        <f>(('Cleaned Data'!B2185-'Descriptive Analysis'!$Q$35)/'Descriptive Analysis'!$F$45)^3</f>
        <v>-2.2114820250483751E-3</v>
      </c>
      <c r="F2191">
        <f>(('Cleaned Data'!B2185-'Descriptive Analysis'!$Q$35)/'Descriptive Analysis'!$F$45)^4</f>
        <v>2.8812297142486484E-4</v>
      </c>
    </row>
    <row r="2192" spans="2:6" x14ac:dyDescent="0.2">
      <c r="B2192">
        <f>('Cleaned Data'!B2186-'Descriptive Analysis'!$Q$35)^2</f>
        <v>6008020.9198633656</v>
      </c>
      <c r="D2192">
        <f>(('Cleaned Data'!B2186-'Descriptive Analysis'!$Q$35)/'Descriptive Analysis'!$F$45)^3</f>
        <v>-3.8614490768202813E-3</v>
      </c>
      <c r="F2192">
        <f>(('Cleaned Data'!B2186-'Descriptive Analysis'!$Q$35)/'Descriptive Analysis'!$F$45)^4</f>
        <v>6.0580624952761663E-4</v>
      </c>
    </row>
    <row r="2193" spans="2:6" x14ac:dyDescent="0.2">
      <c r="B2193">
        <f>('Cleaned Data'!B2187-'Descriptive Analysis'!$Q$35)^2</f>
        <v>7714097.7372535123</v>
      </c>
      <c r="D2193">
        <f>(('Cleaned Data'!B2187-'Descriptive Analysis'!$Q$35)/'Descriptive Analysis'!$F$45)^3</f>
        <v>-5.6179887240798421E-3</v>
      </c>
      <c r="F2193">
        <f>(('Cleaned Data'!B2187-'Descriptive Analysis'!$Q$35)/'Descriptive Analysis'!$F$45)^4</f>
        <v>9.9871403000729802E-4</v>
      </c>
    </row>
    <row r="2194" spans="2:6" x14ac:dyDescent="0.2">
      <c r="B2194">
        <f>('Cleaned Data'!B2188-'Descriptive Analysis'!$Q$35)^2</f>
        <v>5584366.6630128222</v>
      </c>
      <c r="D2194">
        <f>(('Cleaned Data'!B2188-'Descriptive Analysis'!$Q$35)/'Descriptive Analysis'!$F$45)^3</f>
        <v>-3.4603023391964788E-3</v>
      </c>
      <c r="F2194">
        <f>(('Cleaned Data'!B2188-'Descriptive Analysis'!$Q$35)/'Descriptive Analysis'!$F$45)^4</f>
        <v>5.233819349456843E-4</v>
      </c>
    </row>
    <row r="2195" spans="2:6" x14ac:dyDescent="0.2">
      <c r="B2195">
        <f>('Cleaned Data'!B2189-'Descriptive Analysis'!$Q$35)^2</f>
        <v>5702192.7753979806</v>
      </c>
      <c r="D2195">
        <f>(('Cleaned Data'!B2189-'Descriptive Analysis'!$Q$35)/'Descriptive Analysis'!$F$45)^3</f>
        <v>-3.5703928233794331E-3</v>
      </c>
      <c r="F2195">
        <f>(('Cleaned Data'!B2189-'Descriptive Analysis'!$Q$35)/'Descriptive Analysis'!$F$45)^4</f>
        <v>5.4570089723717321E-4</v>
      </c>
    </row>
    <row r="2196" spans="2:6" x14ac:dyDescent="0.2">
      <c r="B2196">
        <f>('Cleaned Data'!B2190-'Descriptive Analysis'!$Q$35)^2</f>
        <v>5962028.1024270598</v>
      </c>
      <c r="D2196">
        <f>(('Cleaned Data'!B2190-'Descriptive Analysis'!$Q$35)/'Descriptive Analysis'!$F$45)^3</f>
        <v>-3.8171935891624107E-3</v>
      </c>
      <c r="F2196">
        <f>(('Cleaned Data'!B2190-'Descriptive Analysis'!$Q$35)/'Descriptive Analysis'!$F$45)^4</f>
        <v>5.9656657187097926E-4</v>
      </c>
    </row>
    <row r="2197" spans="2:6" x14ac:dyDescent="0.2">
      <c r="B2197">
        <f>('Cleaned Data'!B2191-'Descriptive Analysis'!$Q$35)^2</f>
        <v>2242286.0012456025</v>
      </c>
      <c r="D2197">
        <f>(('Cleaned Data'!B2191-'Descriptive Analysis'!$Q$35)/'Descriptive Analysis'!$F$45)^3</f>
        <v>-8.8041952642490824E-4</v>
      </c>
      <c r="F2197">
        <f>(('Cleaned Data'!B2191-'Descriptive Analysis'!$Q$35)/'Descriptive Analysis'!$F$45)^4</f>
        <v>8.4382597136095473E-5</v>
      </c>
    </row>
    <row r="2198" spans="2:6" x14ac:dyDescent="0.2">
      <c r="B2198">
        <f>('Cleaned Data'!B2192-'Descriptive Analysis'!$Q$35)^2</f>
        <v>2295002.1773238354</v>
      </c>
      <c r="D2198">
        <f>(('Cleaned Data'!B2192-'Descriptive Analysis'!$Q$35)/'Descriptive Analysis'!$F$45)^3</f>
        <v>-9.1164931598766718E-4</v>
      </c>
      <c r="F2198">
        <f>(('Cleaned Data'!B2192-'Descriptive Analysis'!$Q$35)/'Descriptive Analysis'!$F$45)^4</f>
        <v>8.8396909290614197E-5</v>
      </c>
    </row>
    <row r="2199" spans="2:6" x14ac:dyDescent="0.2">
      <c r="B2199">
        <f>('Cleaned Data'!B2193-'Descriptive Analysis'!$Q$35)^2</f>
        <v>1260514.7025876602</v>
      </c>
      <c r="D2199">
        <f>(('Cleaned Data'!B2193-'Descriptive Analysis'!$Q$35)/'Descriptive Analysis'!$F$45)^3</f>
        <v>-3.7108639396653574E-4</v>
      </c>
      <c r="F2199">
        <f>(('Cleaned Data'!B2193-'Descriptive Analysis'!$Q$35)/'Descriptive Analysis'!$F$45)^4</f>
        <v>2.6666542376711352E-5</v>
      </c>
    </row>
    <row r="2200" spans="2:6" x14ac:dyDescent="0.2">
      <c r="B2200">
        <f>('Cleaned Data'!B2194-'Descriptive Analysis'!$Q$35)^2</f>
        <v>3573334.1230249042</v>
      </c>
      <c r="D2200">
        <f>(('Cleaned Data'!B2194-'Descriptive Analysis'!$Q$35)/'Descriptive Analysis'!$F$45)^3</f>
        <v>-1.7711836622236342E-3</v>
      </c>
      <c r="F2200">
        <f>(('Cleaned Data'!B2194-'Descriptive Analysis'!$Q$35)/'Descriptive Analysis'!$F$45)^4</f>
        <v>2.1429800599996081E-4</v>
      </c>
    </row>
    <row r="2201" spans="2:6" x14ac:dyDescent="0.2">
      <c r="B2201">
        <f>('Cleaned Data'!B2195-'Descriptive Analysis'!$Q$35)^2</f>
        <v>2060162.0449908427</v>
      </c>
      <c r="D2201">
        <f>(('Cleaned Data'!B2195-'Descriptive Analysis'!$Q$35)/'Descriptive Analysis'!$F$45)^3</f>
        <v>-7.753632810875695E-4</v>
      </c>
      <c r="F2201">
        <f>(('Cleaned Data'!B2195-'Descriptive Analysis'!$Q$35)/'Descriptive Analysis'!$F$45)^4</f>
        <v>7.1231754305491423E-5</v>
      </c>
    </row>
    <row r="2202" spans="2:6" x14ac:dyDescent="0.2">
      <c r="B2202">
        <f>('Cleaned Data'!B2196-'Descriptive Analysis'!$Q$35)^2</f>
        <v>1828786.8527340798</v>
      </c>
      <c r="D2202">
        <f>(('Cleaned Data'!B2196-'Descriptive Analysis'!$Q$35)/'Descriptive Analysis'!$F$45)^3</f>
        <v>-6.4848180308695882E-4</v>
      </c>
      <c r="F2202">
        <f>(('Cleaned Data'!B2196-'Descriptive Analysis'!$Q$35)/'Descriptive Analysis'!$F$45)^4</f>
        <v>5.6130260604821007E-5</v>
      </c>
    </row>
    <row r="2203" spans="2:6" x14ac:dyDescent="0.2">
      <c r="B2203">
        <f>('Cleaned Data'!B2197-'Descriptive Analysis'!$Q$35)^2</f>
        <v>561640.01801597991</v>
      </c>
      <c r="D2203">
        <f>(('Cleaned Data'!B2197-'Descriptive Analysis'!$Q$35)/'Descriptive Analysis'!$F$45)^3</f>
        <v>-1.1036725077887834E-4</v>
      </c>
      <c r="F2203">
        <f>(('Cleaned Data'!B2197-'Descriptive Analysis'!$Q$35)/'Descriptive Analysis'!$F$45)^4</f>
        <v>5.2940369239843512E-6</v>
      </c>
    </row>
    <row r="2204" spans="2:6" x14ac:dyDescent="0.2">
      <c r="B2204">
        <f>('Cleaned Data'!B2198-'Descriptive Analysis'!$Q$35)^2</f>
        <v>518.63415245782119</v>
      </c>
      <c r="D2204">
        <f>(('Cleaned Data'!B2198-'Descriptive Analysis'!$Q$35)/'Descriptive Analysis'!$F$45)^3</f>
        <v>3.0970258164996769E-9</v>
      </c>
      <c r="F2204">
        <f>(('Cleaned Data'!B2198-'Descriptive Analysis'!$Q$35)/'Descriptive Analysis'!$F$45)^4</f>
        <v>4.514327897613801E-12</v>
      </c>
    </row>
    <row r="2205" spans="2:6" x14ac:dyDescent="0.2">
      <c r="B2205">
        <f>('Cleaned Data'!B2199-'Descriptive Analysis'!$Q$35)^2</f>
        <v>460054.99590778287</v>
      </c>
      <c r="D2205">
        <f>(('Cleaned Data'!B2199-'Descriptive Analysis'!$Q$35)/'Descriptive Analysis'!$F$45)^3</f>
        <v>8.1821565463995792E-5</v>
      </c>
      <c r="F2205">
        <f>(('Cleaned Data'!B2199-'Descriptive Analysis'!$Q$35)/'Descriptive Analysis'!$F$45)^4</f>
        <v>3.5521424949060877E-6</v>
      </c>
    </row>
    <row r="2206" spans="2:6" x14ac:dyDescent="0.2">
      <c r="B2206">
        <f>('Cleaned Data'!B2200-'Descriptive Analysis'!$Q$35)^2</f>
        <v>583961.20018662664</v>
      </c>
      <c r="D2206">
        <f>(('Cleaned Data'!B2200-'Descriptive Analysis'!$Q$35)/'Descriptive Analysis'!$F$45)^3</f>
        <v>1.170116615538693E-4</v>
      </c>
      <c r="F2206">
        <f>(('Cleaned Data'!B2200-'Descriptive Analysis'!$Q$35)/'Descriptive Analysis'!$F$45)^4</f>
        <v>5.7231991956878833E-6</v>
      </c>
    </row>
    <row r="2207" spans="2:6" x14ac:dyDescent="0.2">
      <c r="B2207">
        <f>('Cleaned Data'!B2201-'Descriptive Analysis'!$Q$35)^2</f>
        <v>562460.31163296325</v>
      </c>
      <c r="D2207">
        <f>(('Cleaned Data'!B2201-'Descriptive Analysis'!$Q$35)/'Descriptive Analysis'!$F$45)^3</f>
        <v>1.1060913151349569E-4</v>
      </c>
      <c r="F2207">
        <f>(('Cleaned Data'!B2201-'Descriptive Analysis'!$Q$35)/'Descriptive Analysis'!$F$45)^4</f>
        <v>5.3095124451699215E-6</v>
      </c>
    </row>
    <row r="2208" spans="2:6" x14ac:dyDescent="0.2">
      <c r="B2208">
        <f>('Cleaned Data'!B2202-'Descriptive Analysis'!$Q$35)^2</f>
        <v>30755.878750265125</v>
      </c>
      <c r="D2208">
        <f>(('Cleaned Data'!B2202-'Descriptive Analysis'!$Q$35)/'Descriptive Analysis'!$F$45)^3</f>
        <v>1.4143124608670403E-6</v>
      </c>
      <c r="F2208">
        <f>(('Cleaned Data'!B2202-'Descriptive Analysis'!$Q$35)/'Descriptive Analysis'!$F$45)^4</f>
        <v>1.5875490667680939E-8</v>
      </c>
    </row>
    <row r="2209" spans="2:6" x14ac:dyDescent="0.2">
      <c r="B2209">
        <f>('Cleaned Data'!B2203-'Descriptive Analysis'!$Q$35)^2</f>
        <v>63591.494589790309</v>
      </c>
      <c r="D2209">
        <f>(('Cleaned Data'!B2203-'Descriptive Analysis'!$Q$35)/'Descriptive Analysis'!$F$45)^3</f>
        <v>4.2048616020064396E-6</v>
      </c>
      <c r="F2209">
        <f>(('Cleaned Data'!B2203-'Descriptive Analysis'!$Q$35)/'Descriptive Analysis'!$F$45)^4</f>
        <v>6.7868607943623503E-8</v>
      </c>
    </row>
    <row r="2210" spans="2:6" x14ac:dyDescent="0.2">
      <c r="B2210">
        <f>('Cleaned Data'!B2204-'Descriptive Analysis'!$Q$35)^2</f>
        <v>101395.41003206636</v>
      </c>
      <c r="D2210">
        <f>(('Cleaned Data'!B2204-'Descriptive Analysis'!$Q$35)/'Descriptive Analysis'!$F$45)^3</f>
        <v>-8.4660455600781795E-6</v>
      </c>
      <c r="F2210">
        <f>(('Cleaned Data'!B2204-'Descriptive Analysis'!$Q$35)/'Descriptive Analysis'!$F$45)^4</f>
        <v>1.7254702209041406E-7</v>
      </c>
    </row>
    <row r="2211" spans="2:6" x14ac:dyDescent="0.2">
      <c r="B2211">
        <f>('Cleaned Data'!B2205-'Descriptive Analysis'!$Q$35)^2</f>
        <v>3355.4746960815028</v>
      </c>
      <c r="D2211">
        <f>(('Cleaned Data'!B2205-'Descriptive Analysis'!$Q$35)/'Descriptive Analysis'!$F$45)^3</f>
        <v>-5.0966417766967706E-8</v>
      </c>
      <c r="F2211">
        <f>(('Cleaned Data'!B2205-'Descriptive Analysis'!$Q$35)/'Descriptive Analysis'!$F$45)^4</f>
        <v>1.8896388665492756E-10</v>
      </c>
    </row>
    <row r="2212" spans="2:6" x14ac:dyDescent="0.2">
      <c r="B2212">
        <f>('Cleaned Data'!B2206-'Descriptive Analysis'!$Q$35)^2</f>
        <v>134855.27246736741</v>
      </c>
      <c r="D2212">
        <f>(('Cleaned Data'!B2206-'Descriptive Analysis'!$Q$35)/'Descriptive Analysis'!$F$45)^3</f>
        <v>-1.2985391680349736E-5</v>
      </c>
      <c r="F2212">
        <f>(('Cleaned Data'!B2206-'Descriptive Analysis'!$Q$35)/'Descriptive Analysis'!$F$45)^4</f>
        <v>3.0521560788350224E-7</v>
      </c>
    </row>
    <row r="2213" spans="2:6" x14ac:dyDescent="0.2">
      <c r="B2213">
        <f>('Cleaned Data'!B2207-'Descriptive Analysis'!$Q$35)^2</f>
        <v>1138758.8803048159</v>
      </c>
      <c r="D2213">
        <f>(('Cleaned Data'!B2207-'Descriptive Analysis'!$Q$35)/'Descriptive Analysis'!$F$45)^3</f>
        <v>-3.1864038833785788E-4</v>
      </c>
      <c r="F2213">
        <f>(('Cleaned Data'!B2207-'Descriptive Analysis'!$Q$35)/'Descriptive Analysis'!$F$45)^4</f>
        <v>2.1763785165692698E-5</v>
      </c>
    </row>
    <row r="2214" spans="2:6" x14ac:dyDescent="0.2">
      <c r="B2214">
        <f>('Cleaned Data'!B2208-'Descriptive Analysis'!$Q$35)^2</f>
        <v>898754.16768095794</v>
      </c>
      <c r="D2214">
        <f>(('Cleaned Data'!B2208-'Descriptive Analysis'!$Q$35)/'Descriptive Analysis'!$F$45)^3</f>
        <v>-2.2341613454225341E-4</v>
      </c>
      <c r="F2214">
        <f>(('Cleaned Data'!B2208-'Descriptive Analysis'!$Q$35)/'Descriptive Analysis'!$F$45)^4</f>
        <v>1.3556660227393885E-5</v>
      </c>
    </row>
    <row r="2215" spans="2:6" x14ac:dyDescent="0.2">
      <c r="B2215">
        <f>('Cleaned Data'!B2209-'Descriptive Analysis'!$Q$35)^2</f>
        <v>232253.11224870177</v>
      </c>
      <c r="D2215">
        <f>(('Cleaned Data'!B2209-'Descriptive Analysis'!$Q$35)/'Descriptive Analysis'!$F$45)^3</f>
        <v>-2.9349146165868298E-5</v>
      </c>
      <c r="F2215">
        <f>(('Cleaned Data'!B2209-'Descriptive Analysis'!$Q$35)/'Descriptive Analysis'!$F$45)^4</f>
        <v>9.0530300413186474E-7</v>
      </c>
    </row>
    <row r="2216" spans="2:6" x14ac:dyDescent="0.2">
      <c r="B2216">
        <f>('Cleaned Data'!B2210-'Descriptive Analysis'!$Q$35)^2</f>
        <v>657115.25664385629</v>
      </c>
      <c r="D2216">
        <f>(('Cleaned Data'!B2210-'Descriptive Analysis'!$Q$35)/'Descriptive Analysis'!$F$45)^3</f>
        <v>-1.3967397195111336E-4</v>
      </c>
      <c r="F2216">
        <f>(('Cleaned Data'!B2210-'Descriptive Analysis'!$Q$35)/'Descriptive Analysis'!$F$45)^4</f>
        <v>7.2469285250174396E-6</v>
      </c>
    </row>
    <row r="2217" spans="2:6" x14ac:dyDescent="0.2">
      <c r="B2217">
        <f>('Cleaned Data'!B2211-'Descriptive Analysis'!$Q$35)^2</f>
        <v>32157.979033081607</v>
      </c>
      <c r="D2217">
        <f>(('Cleaned Data'!B2211-'Descriptive Analysis'!$Q$35)/'Descriptive Analysis'!$F$45)^3</f>
        <v>-1.5121200750840123E-6</v>
      </c>
      <c r="F2217">
        <f>(('Cleaned Data'!B2211-'Descriptive Analysis'!$Q$35)/'Descriptive Analysis'!$F$45)^4</f>
        <v>1.7355949277412131E-8</v>
      </c>
    </row>
    <row r="2218" spans="2:6" x14ac:dyDescent="0.2">
      <c r="B2218">
        <f>('Cleaned Data'!B2212-'Descriptive Analysis'!$Q$35)^2</f>
        <v>343833.92914147611</v>
      </c>
      <c r="D2218">
        <f>(('Cleaned Data'!B2212-'Descriptive Analysis'!$Q$35)/'Descriptive Analysis'!$F$45)^3</f>
        <v>5.2865975801363055E-5</v>
      </c>
      <c r="F2218">
        <f>(('Cleaned Data'!B2212-'Descriptive Analysis'!$Q$35)/'Descriptive Analysis'!$F$45)^4</f>
        <v>1.9841218378454288E-6</v>
      </c>
    </row>
    <row r="2219" spans="2:6" x14ac:dyDescent="0.2">
      <c r="B2219">
        <f>('Cleaned Data'!B2213-'Descriptive Analysis'!$Q$35)^2</f>
        <v>267365.04641127808</v>
      </c>
      <c r="D2219">
        <f>(('Cleaned Data'!B2213-'Descriptive Analysis'!$Q$35)/'Descriptive Analysis'!$F$45)^3</f>
        <v>3.6250174562603806E-5</v>
      </c>
      <c r="F2219">
        <f>(('Cleaned Data'!B2213-'Descriptive Analysis'!$Q$35)/'Descriptive Analysis'!$F$45)^4</f>
        <v>1.1997206560750642E-6</v>
      </c>
    </row>
    <row r="2220" spans="2:6" x14ac:dyDescent="0.2">
      <c r="B2220">
        <f>('Cleaned Data'!B2214-'Descriptive Analysis'!$Q$35)^2</f>
        <v>64275.665604790469</v>
      </c>
      <c r="D2220">
        <f>(('Cleaned Data'!B2214-'Descriptive Analysis'!$Q$35)/'Descriptive Analysis'!$F$45)^3</f>
        <v>-4.2729029771143083E-6</v>
      </c>
      <c r="F2220">
        <f>(('Cleaned Data'!B2214-'Descriptive Analysis'!$Q$35)/'Descriptive Analysis'!$F$45)^4</f>
        <v>6.9336839547654372E-8</v>
      </c>
    </row>
    <row r="2221" spans="2:6" x14ac:dyDescent="0.2">
      <c r="B2221">
        <f>('Cleaned Data'!B2215-'Descriptive Analysis'!$Q$35)^2</f>
        <v>177387.15131999605</v>
      </c>
      <c r="D2221">
        <f>(('Cleaned Data'!B2215-'Descriptive Analysis'!$Q$35)/'Descriptive Analysis'!$F$45)^3</f>
        <v>1.9590088442702659E-5</v>
      </c>
      <c r="F2221">
        <f>(('Cleaned Data'!B2215-'Descriptive Analysis'!$Q$35)/'Descriptive Analysis'!$F$45)^4</f>
        <v>5.2809881817923696E-7</v>
      </c>
    </row>
    <row r="2222" spans="2:6" x14ac:dyDescent="0.2">
      <c r="B2222">
        <f>('Cleaned Data'!B2216-'Descriptive Analysis'!$Q$35)^2</f>
        <v>224322.02302302443</v>
      </c>
      <c r="D2222">
        <f>(('Cleaned Data'!B2216-'Descriptive Analysis'!$Q$35)/'Descriptive Analysis'!$F$45)^3</f>
        <v>-2.78587115720829E-5</v>
      </c>
      <c r="F2222">
        <f>(('Cleaned Data'!B2216-'Descriptive Analysis'!$Q$35)/'Descriptive Analysis'!$F$45)^4</f>
        <v>8.4452926336271823E-7</v>
      </c>
    </row>
    <row r="2223" spans="2:6" x14ac:dyDescent="0.2">
      <c r="B2223">
        <f>('Cleaned Data'!B2217-'Descriptive Analysis'!$Q$35)^2</f>
        <v>378257.54573514976</v>
      </c>
      <c r="D2223">
        <f>(('Cleaned Data'!B2217-'Descriptive Analysis'!$Q$35)/'Descriptive Analysis'!$F$45)^3</f>
        <v>-6.1000663408395152E-5</v>
      </c>
      <c r="F2223">
        <f>(('Cleaned Data'!B2217-'Descriptive Analysis'!$Q$35)/'Descriptive Analysis'!$F$45)^4</f>
        <v>2.4012981018258236E-6</v>
      </c>
    </row>
    <row r="2224" spans="2:6" x14ac:dyDescent="0.2">
      <c r="B2224">
        <f>('Cleaned Data'!B2218-'Descriptive Analysis'!$Q$35)^2</f>
        <v>1383038.233157367</v>
      </c>
      <c r="D2224">
        <f>(('Cleaned Data'!B2218-'Descriptive Analysis'!$Q$35)/'Descriptive Analysis'!$F$45)^3</f>
        <v>-4.2648566343478074E-4</v>
      </c>
      <c r="F2224">
        <f>(('Cleaned Data'!B2218-'Descriptive Analysis'!$Q$35)/'Descriptive Analysis'!$F$45)^4</f>
        <v>3.2102529143854315E-5</v>
      </c>
    </row>
    <row r="2225" spans="2:6" x14ac:dyDescent="0.2">
      <c r="B2225">
        <f>('Cleaned Data'!B2219-'Descriptive Analysis'!$Q$35)^2</f>
        <v>4465303.4333237773</v>
      </c>
      <c r="D2225">
        <f>(('Cleaned Data'!B2219-'Descriptive Analysis'!$Q$35)/'Descriptive Analysis'!$F$45)^3</f>
        <v>-2.4741704847393701E-3</v>
      </c>
      <c r="F2225">
        <f>(('Cleaned Data'!B2219-'Descriptive Analysis'!$Q$35)/'Descriptive Analysis'!$F$45)^4</f>
        <v>3.346361299341204E-4</v>
      </c>
    </row>
    <row r="2226" spans="2:6" x14ac:dyDescent="0.2">
      <c r="B2226">
        <f>('Cleaned Data'!B2220-'Descriptive Analysis'!$Q$35)^2</f>
        <v>3058393.9850209048</v>
      </c>
      <c r="D2226">
        <f>(('Cleaned Data'!B2220-'Descriptive Analysis'!$Q$35)/'Descriptive Analysis'!$F$45)^3</f>
        <v>-1.4024691081270851E-3</v>
      </c>
      <c r="F2226">
        <f>(('Cleaned Data'!B2220-'Descriptive Analysis'!$Q$35)/'Descriptive Analysis'!$F$45)^4</f>
        <v>1.5698484863207045E-4</v>
      </c>
    </row>
    <row r="2227" spans="2:6" x14ac:dyDescent="0.2">
      <c r="B2227">
        <f>('Cleaned Data'!B2221-'Descriptive Analysis'!$Q$35)^2</f>
        <v>6607092.1830709837</v>
      </c>
      <c r="D2227">
        <f>(('Cleaned Data'!B2221-'Descriptive Analysis'!$Q$35)/'Descriptive Analysis'!$F$45)^3</f>
        <v>-4.4531641781580924E-3</v>
      </c>
      <c r="F2227">
        <f>(('Cleaned Data'!B2221-'Descriptive Analysis'!$Q$35)/'Descriptive Analysis'!$F$45)^4</f>
        <v>7.3264165829043867E-4</v>
      </c>
    </row>
    <row r="2228" spans="2:6" x14ac:dyDescent="0.2">
      <c r="B2228">
        <f>('Cleaned Data'!B2222-'Descriptive Analysis'!$Q$35)^2</f>
        <v>4379504.0337811531</v>
      </c>
      <c r="D2228">
        <f>(('Cleaned Data'!B2222-'Descriptive Analysis'!$Q$35)/'Descriptive Analysis'!$F$45)^3</f>
        <v>-2.4032035321744751E-3</v>
      </c>
      <c r="F2228">
        <f>(('Cleaned Data'!B2222-'Descriptive Analysis'!$Q$35)/'Descriptive Analysis'!$F$45)^4</f>
        <v>3.2189982322490958E-4</v>
      </c>
    </row>
    <row r="2229" spans="2:6" x14ac:dyDescent="0.2">
      <c r="B2229">
        <f>('Cleaned Data'!B2223-'Descriptive Analysis'!$Q$35)^2</f>
        <v>3812359.5745715415</v>
      </c>
      <c r="D2229">
        <f>(('Cleaned Data'!B2223-'Descriptive Analysis'!$Q$35)/'Descriptive Analysis'!$F$45)^3</f>
        <v>-1.9518387741694204E-3</v>
      </c>
      <c r="F2229">
        <f>(('Cleaned Data'!B2223-'Descriptive Analysis'!$Q$35)/'Descriptive Analysis'!$F$45)^4</f>
        <v>2.4392627756059671E-4</v>
      </c>
    </row>
    <row r="2230" spans="2:6" x14ac:dyDescent="0.2">
      <c r="B2230">
        <f>('Cleaned Data'!B2224-'Descriptive Analysis'!$Q$35)^2</f>
        <v>6190773.2778573493</v>
      </c>
      <c r="D2230">
        <f>(('Cleaned Data'!B2224-'Descriptive Analysis'!$Q$35)/'Descriptive Analysis'!$F$45)^3</f>
        <v>-4.0389688763661372E-3</v>
      </c>
      <c r="F2230">
        <f>(('Cleaned Data'!B2224-'Descriptive Analysis'!$Q$35)/'Descriptive Analysis'!$F$45)^4</f>
        <v>6.4322168209453561E-4</v>
      </c>
    </row>
    <row r="2231" spans="2:6" x14ac:dyDescent="0.2">
      <c r="B2231">
        <f>('Cleaned Data'!B2225-'Descriptive Analysis'!$Q$35)^2</f>
        <v>9349079.5650889929</v>
      </c>
      <c r="D2231">
        <f>(('Cleaned Data'!B2225-'Descriptive Analysis'!$Q$35)/'Descriptive Analysis'!$F$45)^3</f>
        <v>-7.4956006705110293E-3</v>
      </c>
      <c r="F2231">
        <f>(('Cleaned Data'!B2225-'Descriptive Analysis'!$Q$35)/'Descriptive Analysis'!$F$45)^4</f>
        <v>1.466927291525663E-3</v>
      </c>
    </row>
    <row r="2232" spans="2:6" x14ac:dyDescent="0.2">
      <c r="B2232">
        <f>('Cleaned Data'!B2226-'Descriptive Analysis'!$Q$35)^2</f>
        <v>8709147.3792414591</v>
      </c>
      <c r="D2232">
        <f>(('Cleaned Data'!B2226-'Descriptive Analysis'!$Q$35)/'Descriptive Analysis'!$F$45)^3</f>
        <v>-6.739328367038987E-3</v>
      </c>
      <c r="F2232">
        <f>(('Cleaned Data'!B2226-'Descriptive Analysis'!$Q$35)/'Descriptive Analysis'!$F$45)^4</f>
        <v>1.2729816888323966E-3</v>
      </c>
    </row>
    <row r="2233" spans="2:6" x14ac:dyDescent="0.2">
      <c r="B2233">
        <f>('Cleaned Data'!B2227-'Descriptive Analysis'!$Q$35)^2</f>
        <v>13792506.970376797</v>
      </c>
      <c r="D2233">
        <f>(('Cleaned Data'!B2227-'Descriptive Analysis'!$Q$35)/'Descriptive Analysis'!$F$45)^3</f>
        <v>-1.3431297717893814E-2</v>
      </c>
      <c r="F2233">
        <f>(('Cleaned Data'!B2227-'Descriptive Analysis'!$Q$35)/'Descriptive Analysis'!$F$45)^4</f>
        <v>3.1926940363196585E-3</v>
      </c>
    </row>
    <row r="2234" spans="2:6" x14ac:dyDescent="0.2">
      <c r="B2234">
        <f>('Cleaned Data'!B2228-'Descriptive Analysis'!$Q$35)^2</f>
        <v>5905514.6085694861</v>
      </c>
      <c r="D2234">
        <f>(('Cleaned Data'!B2228-'Descriptive Analysis'!$Q$35)/'Descriptive Analysis'!$F$45)^3</f>
        <v>-3.7630481889802218E-3</v>
      </c>
      <c r="F2234">
        <f>(('Cleaned Data'!B2228-'Descriptive Analysis'!$Q$35)/'Descriptive Analysis'!$F$45)^4</f>
        <v>5.8531057826001335E-4</v>
      </c>
    </row>
    <row r="2235" spans="2:6" x14ac:dyDescent="0.2">
      <c r="B2235">
        <f>('Cleaned Data'!B2229-'Descriptive Analysis'!$Q$35)^2</f>
        <v>1991560.1196488177</v>
      </c>
      <c r="D2235">
        <f>(('Cleaned Data'!B2229-'Descriptive Analysis'!$Q$35)/'Descriptive Analysis'!$F$45)^3</f>
        <v>-7.3695893594648916E-4</v>
      </c>
      <c r="F2235">
        <f>(('Cleaned Data'!B2229-'Descriptive Analysis'!$Q$35)/'Descriptive Analysis'!$F$45)^4</f>
        <v>6.6566805967179754E-5</v>
      </c>
    </row>
    <row r="2236" spans="2:6" x14ac:dyDescent="0.2">
      <c r="B2236">
        <f>('Cleaned Data'!B2230-'Descriptive Analysis'!$Q$35)^2</f>
        <v>3094525.9000840909</v>
      </c>
      <c r="D2236">
        <f>(('Cleaned Data'!B2230-'Descriptive Analysis'!$Q$35)/'Descriptive Analysis'!$F$45)^3</f>
        <v>-1.4273955566638929E-3</v>
      </c>
      <c r="F2236">
        <f>(('Cleaned Data'!B2230-'Descriptive Analysis'!$Q$35)/'Descriptive Analysis'!$F$45)^4</f>
        <v>1.6071600214469535E-4</v>
      </c>
    </row>
    <row r="2237" spans="2:6" x14ac:dyDescent="0.2">
      <c r="B2237">
        <f>('Cleaned Data'!B2231-'Descriptive Analysis'!$Q$35)^2</f>
        <v>2164507.2947741882</v>
      </c>
      <c r="D2237">
        <f>(('Cleaned Data'!B2231-'Descriptive Analysis'!$Q$35)/'Descriptive Analysis'!$F$45)^3</f>
        <v>-8.3501011867643268E-4</v>
      </c>
      <c r="F2237">
        <f>(('Cleaned Data'!B2231-'Descriptive Analysis'!$Q$35)/'Descriptive Analysis'!$F$45)^4</f>
        <v>7.8630128319983299E-5</v>
      </c>
    </row>
    <row r="2238" spans="2:6" x14ac:dyDescent="0.2">
      <c r="B2238">
        <f>('Cleaned Data'!B2232-'Descriptive Analysis'!$Q$35)^2</f>
        <v>149712.08496686467</v>
      </c>
      <c r="D2238">
        <f>(('Cleaned Data'!B2232-'Descriptive Analysis'!$Q$35)/'Descriptive Analysis'!$F$45)^3</f>
        <v>-1.5189323981818686E-5</v>
      </c>
      <c r="F2238">
        <f>(('Cleaned Data'!B2232-'Descriptive Analysis'!$Q$35)/'Descriptive Analysis'!$F$45)^4</f>
        <v>3.7617037845256791E-7</v>
      </c>
    </row>
    <row r="2239" spans="2:6" x14ac:dyDescent="0.2">
      <c r="B2239">
        <f>('Cleaned Data'!B2233-'Descriptive Analysis'!$Q$35)^2</f>
        <v>236513.42509122859</v>
      </c>
      <c r="D2239">
        <f>(('Cleaned Data'!B2233-'Descriptive Analysis'!$Q$35)/'Descriptive Analysis'!$F$45)^3</f>
        <v>-3.0160383102788228E-5</v>
      </c>
      <c r="F2239">
        <f>(('Cleaned Data'!B2233-'Descriptive Analysis'!$Q$35)/'Descriptive Analysis'!$F$45)^4</f>
        <v>9.388202997905464E-7</v>
      </c>
    </row>
    <row r="2240" spans="2:6" x14ac:dyDescent="0.2">
      <c r="B2240">
        <f>('Cleaned Data'!B2234-'Descriptive Analysis'!$Q$35)^2</f>
        <v>351024.89633706171</v>
      </c>
      <c r="D2240">
        <f>(('Cleaned Data'!B2234-'Descriptive Analysis'!$Q$35)/'Descriptive Analysis'!$F$45)^3</f>
        <v>5.4533081274452156E-5</v>
      </c>
      <c r="F2240">
        <f>(('Cleaned Data'!B2234-'Descriptive Analysis'!$Q$35)/'Descriptive Analysis'!$F$45)^4</f>
        <v>2.0679818193476034E-6</v>
      </c>
    </row>
    <row r="2241" spans="2:6" x14ac:dyDescent="0.2">
      <c r="B2241">
        <f>('Cleaned Data'!B2235-'Descriptive Analysis'!$Q$35)^2</f>
        <v>1305931.365145538</v>
      </c>
      <c r="D2241">
        <f>(('Cleaned Data'!B2235-'Descriptive Analysis'!$Q$35)/'Descriptive Analysis'!$F$45)^3</f>
        <v>3.9132147927752931E-4</v>
      </c>
      <c r="F2241">
        <f>(('Cleaned Data'!B2235-'Descriptive Analysis'!$Q$35)/'Descriptive Analysis'!$F$45)^4</f>
        <v>2.8622764814833442E-5</v>
      </c>
    </row>
    <row r="2242" spans="2:6" x14ac:dyDescent="0.2">
      <c r="B2242">
        <f>('Cleaned Data'!B2236-'Descriptive Analysis'!$Q$35)^2</f>
        <v>664507.90133006149</v>
      </c>
      <c r="D2242">
        <f>(('Cleaned Data'!B2236-'Descriptive Analysis'!$Q$35)/'Descriptive Analysis'!$F$45)^3</f>
        <v>1.4203761834484022E-4</v>
      </c>
      <c r="F2242">
        <f>(('Cleaned Data'!B2236-'Descriptive Analysis'!$Q$35)/'Descriptive Analysis'!$F$45)^4</f>
        <v>7.4109037931976384E-6</v>
      </c>
    </row>
    <row r="2243" spans="2:6" x14ac:dyDescent="0.2">
      <c r="B2243">
        <f>('Cleaned Data'!B2237-'Descriptive Analysis'!$Q$35)^2</f>
        <v>216944.99114347078</v>
      </c>
      <c r="D2243">
        <f>(('Cleaned Data'!B2237-'Descriptive Analysis'!$Q$35)/'Descriptive Analysis'!$F$45)^3</f>
        <v>2.6495834286765204E-5</v>
      </c>
      <c r="F2243">
        <f>(('Cleaned Data'!B2237-'Descriptive Analysis'!$Q$35)/'Descriptive Analysis'!$F$45)^4</f>
        <v>7.8989639519677168E-7</v>
      </c>
    </row>
    <row r="2244" spans="2:6" x14ac:dyDescent="0.2">
      <c r="B2244">
        <f>('Cleaned Data'!B2238-'Descriptive Analysis'!$Q$35)^2</f>
        <v>303241.34834107081</v>
      </c>
      <c r="D2244">
        <f>(('Cleaned Data'!B2238-'Descriptive Analysis'!$Q$35)/'Descriptive Analysis'!$F$45)^3</f>
        <v>4.3786051764267444E-5</v>
      </c>
      <c r="F2244">
        <f>(('Cleaned Data'!B2238-'Descriptive Analysis'!$Q$35)/'Descriptive Analysis'!$F$45)^4</f>
        <v>1.543290613905026E-6</v>
      </c>
    </row>
    <row r="2245" spans="2:6" x14ac:dyDescent="0.2">
      <c r="B2245">
        <f>('Cleaned Data'!B2239-'Descriptive Analysis'!$Q$35)^2</f>
        <v>639957.66569515422</v>
      </c>
      <c r="D2245">
        <f>(('Cleaned Data'!B2239-'Descriptive Analysis'!$Q$35)/'Descriptive Analysis'!$F$45)^3</f>
        <v>1.3423940731259888E-4</v>
      </c>
      <c r="F2245">
        <f>(('Cleaned Data'!B2239-'Descriptive Analysis'!$Q$35)/'Descriptive Analysis'!$F$45)^4</f>
        <v>6.8734276878470866E-6</v>
      </c>
    </row>
    <row r="2246" spans="2:6" x14ac:dyDescent="0.2">
      <c r="B2246">
        <f>('Cleaned Data'!B2240-'Descriptive Analysis'!$Q$35)^2</f>
        <v>62937.533384173708</v>
      </c>
      <c r="D2246">
        <f>(('Cleaned Data'!B2240-'Descriptive Analysis'!$Q$35)/'Descriptive Analysis'!$F$45)^3</f>
        <v>4.1401658139887231E-6</v>
      </c>
      <c r="F2246">
        <f>(('Cleaned Data'!B2240-'Descriptive Analysis'!$Q$35)/'Descriptive Analysis'!$F$45)^4</f>
        <v>6.6479893238383426E-8</v>
      </c>
    </row>
    <row r="2247" spans="2:6" x14ac:dyDescent="0.2">
      <c r="B2247">
        <f>('Cleaned Data'!B2241-'Descriptive Analysis'!$Q$35)^2</f>
        <v>45145.005464410315</v>
      </c>
      <c r="D2247">
        <f>(('Cleaned Data'!B2241-'Descriptive Analysis'!$Q$35)/'Descriptive Analysis'!$F$45)^3</f>
        <v>2.5151721903496419E-6</v>
      </c>
      <c r="F2247">
        <f>(('Cleaned Data'!B2241-'Descriptive Analysis'!$Q$35)/'Descriptive Analysis'!$F$45)^4</f>
        <v>3.4205055281784451E-8</v>
      </c>
    </row>
    <row r="2248" spans="2:6" x14ac:dyDescent="0.2">
      <c r="B2248">
        <f>('Cleaned Data'!B2242-'Descriptive Analysis'!$Q$35)^2</f>
        <v>888444.87948052352</v>
      </c>
      <c r="D2248">
        <f>(('Cleaned Data'!B2242-'Descriptive Analysis'!$Q$35)/'Descriptive Analysis'!$F$45)^3</f>
        <v>2.1958308917520149E-4</v>
      </c>
      <c r="F2248">
        <f>(('Cleaned Data'!B2242-'Descriptive Analysis'!$Q$35)/'Descriptive Analysis'!$F$45)^4</f>
        <v>1.3247436734358524E-5</v>
      </c>
    </row>
    <row r="2249" spans="2:6" x14ac:dyDescent="0.2">
      <c r="B2249">
        <f>('Cleaned Data'!B2243-'Descriptive Analysis'!$Q$35)^2</f>
        <v>4868966.7901727119</v>
      </c>
      <c r="D2249">
        <f>(('Cleaned Data'!B2243-'Descriptive Analysis'!$Q$35)/'Descriptive Analysis'!$F$45)^3</f>
        <v>2.817139649805418E-3</v>
      </c>
      <c r="F2249">
        <f>(('Cleaned Data'!B2243-'Descriptive Analysis'!$Q$35)/'Descriptive Analysis'!$F$45)^4</f>
        <v>3.9787303020569697E-4</v>
      </c>
    </row>
    <row r="2250" spans="2:6" x14ac:dyDescent="0.2">
      <c r="B2250">
        <f>('Cleaned Data'!B2244-'Descriptive Analysis'!$Q$35)^2</f>
        <v>860949.30738624139</v>
      </c>
      <c r="D2250">
        <f>(('Cleaned Data'!B2244-'Descriptive Analysis'!$Q$35)/'Descriptive Analysis'!$F$45)^3</f>
        <v>2.0946888891553545E-4</v>
      </c>
      <c r="F2250">
        <f>(('Cleaned Data'!B2244-'Descriptive Analysis'!$Q$35)/'Descriptive Analysis'!$F$45)^4</f>
        <v>1.2440162082046529E-5</v>
      </c>
    </row>
    <row r="2251" spans="2:6" x14ac:dyDescent="0.2">
      <c r="B2251">
        <f>('Cleaned Data'!B2245-'Descriptive Analysis'!$Q$35)^2</f>
        <v>351736.22458580841</v>
      </c>
      <c r="D2251">
        <f>(('Cleaned Data'!B2245-'Descriptive Analysis'!$Q$35)/'Descriptive Analysis'!$F$45)^3</f>
        <v>5.4698926632303546E-5</v>
      </c>
      <c r="F2251">
        <f>(('Cleaned Data'!B2245-'Descriptive Analysis'!$Q$35)/'Descriptive Analysis'!$F$45)^4</f>
        <v>2.0763715623915614E-6</v>
      </c>
    </row>
    <row r="2252" spans="2:6" x14ac:dyDescent="0.2">
      <c r="B2252">
        <f>('Cleaned Data'!B2246-'Descriptive Analysis'!$Q$35)^2</f>
        <v>291571.42457176116</v>
      </c>
      <c r="D2252">
        <f>(('Cleaned Data'!B2246-'Descriptive Analysis'!$Q$35)/'Descriptive Analysis'!$F$45)^3</f>
        <v>4.1282937846789549E-5</v>
      </c>
      <c r="F2252">
        <f>(('Cleaned Data'!B2246-'Descriptive Analysis'!$Q$35)/'Descriptive Analysis'!$F$45)^4</f>
        <v>1.426792422840895E-6</v>
      </c>
    </row>
    <row r="2253" spans="2:6" x14ac:dyDescent="0.2">
      <c r="B2253">
        <f>('Cleaned Data'!B2247-'Descriptive Analysis'!$Q$35)^2</f>
        <v>503636.53425883834</v>
      </c>
      <c r="D2253">
        <f>(('Cleaned Data'!B2247-'Descriptive Analysis'!$Q$35)/'Descriptive Analysis'!$F$45)^3</f>
        <v>9.3719291695134289E-5</v>
      </c>
      <c r="F2253">
        <f>(('Cleaned Data'!B2247-'Descriptive Analysis'!$Q$35)/'Descriptive Analysis'!$F$45)^4</f>
        <v>4.2570164678963605E-6</v>
      </c>
    </row>
    <row r="2254" spans="2:6" x14ac:dyDescent="0.2">
      <c r="B2254">
        <f>('Cleaned Data'!B2248-'Descriptive Analysis'!$Q$35)^2</f>
        <v>9273081.8925037812</v>
      </c>
      <c r="D2254">
        <f>(('Cleaned Data'!B2248-'Descriptive Analysis'!$Q$35)/'Descriptive Analysis'!$F$45)^3</f>
        <v>7.40439025091568E-3</v>
      </c>
      <c r="F2254">
        <f>(('Cleaned Data'!B2248-'Descriptive Analysis'!$Q$35)/'Descriptive Analysis'!$F$45)^4</f>
        <v>1.4431752328826911E-3</v>
      </c>
    </row>
    <row r="2255" spans="2:6" x14ac:dyDescent="0.2">
      <c r="B2255">
        <f>('Cleaned Data'!B2249-'Descriptive Analysis'!$Q$35)^2</f>
        <v>9259079.3842169251</v>
      </c>
      <c r="D2255">
        <f>(('Cleaned Data'!B2249-'Descriptive Analysis'!$Q$35)/'Descriptive Analysis'!$F$45)^3</f>
        <v>7.3876254545598265E-3</v>
      </c>
      <c r="F2255">
        <f>(('Cleaned Data'!B2249-'Descriptive Analysis'!$Q$35)/'Descriptive Analysis'!$F$45)^4</f>
        <v>1.4388200862058497E-3</v>
      </c>
    </row>
    <row r="2256" spans="2:6" x14ac:dyDescent="0.2">
      <c r="B2256">
        <f>('Cleaned Data'!B2250-'Descriptive Analysis'!$Q$35)^2</f>
        <v>13248679.391719488</v>
      </c>
      <c r="D2256">
        <f>(('Cleaned Data'!B2250-'Descriptive Analysis'!$Q$35)/'Descriptive Analysis'!$F$45)^3</f>
        <v>1.2644802298198555E-2</v>
      </c>
      <c r="F2256">
        <f>(('Cleaned Data'!B2250-'Descriptive Analysis'!$Q$35)/'Descriptive Analysis'!$F$45)^4</f>
        <v>2.9458868244867831E-3</v>
      </c>
    </row>
    <row r="2257" spans="2:6" x14ac:dyDescent="0.2">
      <c r="B2257">
        <f>('Cleaned Data'!B2251-'Descriptive Analysis'!$Q$35)^2</f>
        <v>10461172.200275118</v>
      </c>
      <c r="D2257">
        <f>(('Cleaned Data'!B2251-'Descriptive Analysis'!$Q$35)/'Descriptive Analysis'!$F$45)^3</f>
        <v>8.8720439421349963E-3</v>
      </c>
      <c r="F2257">
        <f>(('Cleaned Data'!B2251-'Descriptive Analysis'!$Q$35)/'Descriptive Analysis'!$F$45)^4</f>
        <v>1.8366718884849993E-3</v>
      </c>
    </row>
    <row r="2258" spans="2:6" x14ac:dyDescent="0.2">
      <c r="B2258">
        <f>('Cleaned Data'!B2252-'Descriptive Analysis'!$Q$35)^2</f>
        <v>8312113.0406341562</v>
      </c>
      <c r="D2258">
        <f>(('Cleaned Data'!B2252-'Descriptive Analysis'!$Q$35)/'Descriptive Analysis'!$F$45)^3</f>
        <v>6.2837705536442235E-3</v>
      </c>
      <c r="F2258">
        <f>(('Cleaned Data'!B2252-'Descriptive Analysis'!$Q$35)/'Descriptive Analysis'!$F$45)^4</f>
        <v>1.1595614225197995E-3</v>
      </c>
    </row>
    <row r="2259" spans="2:6" x14ac:dyDescent="0.2">
      <c r="B2259">
        <f>('Cleaned Data'!B2253-'Descriptive Analysis'!$Q$35)^2</f>
        <v>19278014.140317343</v>
      </c>
      <c r="D2259">
        <f>(('Cleaned Data'!B2253-'Descriptive Analysis'!$Q$35)/'Descriptive Analysis'!$F$45)^3</f>
        <v>2.2194563047886761E-2</v>
      </c>
      <c r="F2259">
        <f>(('Cleaned Data'!B2253-'Descriptive Analysis'!$Q$35)/'Descriptive Analysis'!$F$45)^4</f>
        <v>6.2372832346471677E-3</v>
      </c>
    </row>
    <row r="2260" spans="2:6" x14ac:dyDescent="0.2">
      <c r="B2260">
        <f>('Cleaned Data'!B2254-'Descriptive Analysis'!$Q$35)^2</f>
        <v>17025308.087328352</v>
      </c>
      <c r="D2260">
        <f>(('Cleaned Data'!B2254-'Descriptive Analysis'!$Q$35)/'Descriptive Analysis'!$F$45)^3</f>
        <v>1.8420254530872721E-2</v>
      </c>
      <c r="F2260">
        <f>(('Cleaned Data'!B2254-'Descriptive Analysis'!$Q$35)/'Descriptive Analysis'!$F$45)^4</f>
        <v>4.8647534638582828E-3</v>
      </c>
    </row>
    <row r="2261" spans="2:6" x14ac:dyDescent="0.2">
      <c r="B2261">
        <f>('Cleaned Data'!B2255-'Descriptive Analysis'!$Q$35)^2</f>
        <v>18695882.395290263</v>
      </c>
      <c r="D2261">
        <f>(('Cleaned Data'!B2255-'Descriptive Analysis'!$Q$35)/'Descriptive Analysis'!$F$45)^3</f>
        <v>2.1196888183770413E-2</v>
      </c>
      <c r="F2261">
        <f>(('Cleaned Data'!B2255-'Descriptive Analysis'!$Q$35)/'Descriptive Analysis'!$F$45)^4</f>
        <v>5.8662803190433809E-3</v>
      </c>
    </row>
    <row r="2262" spans="2:6" x14ac:dyDescent="0.2">
      <c r="B2262">
        <f>('Cleaned Data'!B2256-'Descriptive Analysis'!$Q$35)^2</f>
        <v>31090365.741007529</v>
      </c>
      <c r="D2262">
        <f>(('Cleaned Data'!B2256-'Descriptive Analysis'!$Q$35)/'Descriptive Analysis'!$F$45)^3</f>
        <v>4.5456071986523391E-2</v>
      </c>
      <c r="F2262">
        <f>(('Cleaned Data'!B2256-'Descriptive Analysis'!$Q$35)/'Descriptive Analysis'!$F$45)^4</f>
        <v>1.6222677656446884E-2</v>
      </c>
    </row>
    <row r="2263" spans="2:6" x14ac:dyDescent="0.2">
      <c r="B2263">
        <f>('Cleaned Data'!B2257-'Descriptive Analysis'!$Q$35)^2</f>
        <v>42510054.970409803</v>
      </c>
      <c r="D2263">
        <f>(('Cleaned Data'!B2257-'Descriptive Analysis'!$Q$35)/'Descriptive Analysis'!$F$45)^3</f>
        <v>7.2675939957735913E-2</v>
      </c>
      <c r="F2263">
        <f>(('Cleaned Data'!B2257-'Descriptive Analysis'!$Q$35)/'Descriptive Analysis'!$F$45)^4</f>
        <v>3.032872895923288E-2</v>
      </c>
    </row>
    <row r="2264" spans="2:6" x14ac:dyDescent="0.2">
      <c r="B2264">
        <f>('Cleaned Data'!B2258-'Descriptive Analysis'!$Q$35)^2</f>
        <v>39721172.730239272</v>
      </c>
      <c r="D2264">
        <f>(('Cleaned Data'!B2258-'Descriptive Analysis'!$Q$35)/'Descriptive Analysis'!$F$45)^3</f>
        <v>6.5642672004841529E-2</v>
      </c>
      <c r="F2264">
        <f>(('Cleaned Data'!B2258-'Descriptive Analysis'!$Q$35)/'Descriptive Analysis'!$F$45)^4</f>
        <v>2.6479818323322118E-2</v>
      </c>
    </row>
    <row r="2265" spans="2:6" x14ac:dyDescent="0.2">
      <c r="B2265">
        <f>('Cleaned Data'!B2259-'Descriptive Analysis'!$Q$35)^2</f>
        <v>20500733.235155873</v>
      </c>
      <c r="D2265">
        <f>(('Cleaned Data'!B2259-'Descriptive Analysis'!$Q$35)/'Descriptive Analysis'!$F$45)^3</f>
        <v>2.4339253233392571E-2</v>
      </c>
      <c r="F2265">
        <f>(('Cleaned Data'!B2259-'Descriptive Analysis'!$Q$35)/'Descriptive Analysis'!$F$45)^4</f>
        <v>7.0535811256935933E-3</v>
      </c>
    </row>
    <row r="2266" spans="2:6" x14ac:dyDescent="0.2">
      <c r="B2266">
        <f>('Cleaned Data'!B2260-'Descriptive Analysis'!$Q$35)^2</f>
        <v>20288480.128746644</v>
      </c>
      <c r="D2266">
        <f>(('Cleaned Data'!B2260-'Descriptive Analysis'!$Q$35)/'Descriptive Analysis'!$F$45)^3</f>
        <v>2.3962240820943316E-2</v>
      </c>
      <c r="F2266">
        <f>(('Cleaned Data'!B2260-'Descriptive Analysis'!$Q$35)/'Descriptive Analysis'!$F$45)^4</f>
        <v>6.9082795708236564E-3</v>
      </c>
    </row>
    <row r="2267" spans="2:6" x14ac:dyDescent="0.2">
      <c r="B2267">
        <f>('Cleaned Data'!B2261-'Descriptive Analysis'!$Q$35)^2</f>
        <v>16824546.178546008</v>
      </c>
      <c r="D2267">
        <f>(('Cleaned Data'!B2261-'Descriptive Analysis'!$Q$35)/'Descriptive Analysis'!$F$45)^3</f>
        <v>1.8095400320395177E-2</v>
      </c>
      <c r="F2267">
        <f>(('Cleaned Data'!B2261-'Descriptive Analysis'!$Q$35)/'Descriptive Analysis'!$F$45)^4</f>
        <v>4.750699864309248E-3</v>
      </c>
    </row>
    <row r="2268" spans="2:6" x14ac:dyDescent="0.2">
      <c r="B2268">
        <f>('Cleaned Data'!B2262-'Descriptive Analysis'!$Q$35)^2</f>
        <v>7798466.9797815904</v>
      </c>
      <c r="D2268">
        <f>(('Cleaned Data'!B2262-'Descriptive Analysis'!$Q$35)/'Descriptive Analysis'!$F$45)^3</f>
        <v>5.7104063561342943E-3</v>
      </c>
      <c r="F2268">
        <f>(('Cleaned Data'!B2262-'Descriptive Analysis'!$Q$35)/'Descriptive Analysis'!$F$45)^4</f>
        <v>1.0206794055677036E-3</v>
      </c>
    </row>
    <row r="2269" spans="2:6" x14ac:dyDescent="0.2">
      <c r="B2269">
        <f>('Cleaned Data'!B2263-'Descriptive Analysis'!$Q$35)^2</f>
        <v>10227674.371225961</v>
      </c>
      <c r="D2269">
        <f>(('Cleaned Data'!B2263-'Descriptive Analysis'!$Q$35)/'Descriptive Analysis'!$F$45)^3</f>
        <v>8.576665972921638E-3</v>
      </c>
      <c r="F2269">
        <f>(('Cleaned Data'!B2263-'Descriptive Analysis'!$Q$35)/'Descriptive Analysis'!$F$45)^4</f>
        <v>1.7555963199585834E-3</v>
      </c>
    </row>
    <row r="2270" spans="2:6" x14ac:dyDescent="0.2">
      <c r="B2270">
        <f>('Cleaned Data'!B2264-'Descriptive Analysis'!$Q$35)^2</f>
        <v>3531293.195773487</v>
      </c>
      <c r="D2270">
        <f>(('Cleaned Data'!B2264-'Descriptive Analysis'!$Q$35)/'Descriptive Analysis'!$F$45)^3</f>
        <v>1.740018332776894E-3</v>
      </c>
      <c r="F2270">
        <f>(('Cleaned Data'!B2264-'Descriptive Analysis'!$Q$35)/'Descriptive Analysis'!$F$45)^4</f>
        <v>2.0928515882647931E-4</v>
      </c>
    </row>
    <row r="2271" spans="2:6" x14ac:dyDescent="0.2">
      <c r="B2271">
        <f>('Cleaned Data'!B2265-'Descriptive Analysis'!$Q$35)^2</f>
        <v>13989646.158676365</v>
      </c>
      <c r="D2271">
        <f>(('Cleaned Data'!B2265-'Descriptive Analysis'!$Q$35)/'Descriptive Analysis'!$F$45)^3</f>
        <v>1.3720288787291446E-2</v>
      </c>
      <c r="F2271">
        <f>(('Cleaned Data'!B2265-'Descriptive Analysis'!$Q$35)/'Descriptive Analysis'!$F$45)^4</f>
        <v>3.284613978306762E-3</v>
      </c>
    </row>
    <row r="2272" spans="2:6" x14ac:dyDescent="0.2">
      <c r="B2272">
        <f>('Cleaned Data'!B2266-'Descriptive Analysis'!$Q$35)^2</f>
        <v>14035314.705871955</v>
      </c>
      <c r="D2272">
        <f>(('Cleaned Data'!B2266-'Descriptive Analysis'!$Q$35)/'Descriptive Analysis'!$F$45)^3</f>
        <v>1.3787527451079199E-2</v>
      </c>
      <c r="F2272">
        <f>(('Cleaned Data'!B2266-'Descriptive Analysis'!$Q$35)/'Descriptive Analysis'!$F$45)^4</f>
        <v>3.3060939194827165E-3</v>
      </c>
    </row>
    <row r="2273" spans="2:6" x14ac:dyDescent="0.2">
      <c r="B2273">
        <f>('Cleaned Data'!B2267-'Descriptive Analysis'!$Q$35)^2</f>
        <v>22698302.369870037</v>
      </c>
      <c r="D2273">
        <f>(('Cleaned Data'!B2267-'Descriptive Analysis'!$Q$35)/'Descriptive Analysis'!$F$45)^3</f>
        <v>2.8355886099472271E-2</v>
      </c>
      <c r="F2273">
        <f>(('Cleaned Data'!B2267-'Descriptive Analysis'!$Q$35)/'Descriptive Analysis'!$F$45)^4</f>
        <v>8.6468441415386149E-3</v>
      </c>
    </row>
    <row r="2274" spans="2:6" x14ac:dyDescent="0.2">
      <c r="B2274">
        <f>('Cleaned Data'!B2268-'Descriptive Analysis'!$Q$35)^2</f>
        <v>26053608.377492938</v>
      </c>
      <c r="D2274">
        <f>(('Cleaned Data'!B2268-'Descriptive Analysis'!$Q$35)/'Descriptive Analysis'!$F$45)^3</f>
        <v>3.4870243397757933E-2</v>
      </c>
      <c r="F2274">
        <f>(('Cleaned Data'!B2268-'Descriptive Analysis'!$Q$35)/'Descriptive Analysis'!$F$45)^4</f>
        <v>1.1392174755582902E-2</v>
      </c>
    </row>
    <row r="2275" spans="2:6" x14ac:dyDescent="0.2">
      <c r="B2275">
        <f>('Cleaned Data'!B2269-'Descriptive Analysis'!$Q$35)^2</f>
        <v>10119865.095552942</v>
      </c>
      <c r="D2275">
        <f>(('Cleaned Data'!B2269-'Descriptive Analysis'!$Q$35)/'Descriptive Analysis'!$F$45)^3</f>
        <v>8.4414148159695102E-3</v>
      </c>
      <c r="F2275">
        <f>(('Cleaned Data'!B2269-'Descriptive Analysis'!$Q$35)/'Descriptive Analysis'!$F$45)^4</f>
        <v>1.7187801247103116E-3</v>
      </c>
    </row>
    <row r="2276" spans="2:6" x14ac:dyDescent="0.2">
      <c r="B2276">
        <f>('Cleaned Data'!B2270-'Descriptive Analysis'!$Q$35)^2</f>
        <v>9844995.2475188356</v>
      </c>
      <c r="D2276">
        <f>(('Cleaned Data'!B2270-'Descriptive Analysis'!$Q$35)/'Descriptive Analysis'!$F$45)^3</f>
        <v>8.0998396961724835E-3</v>
      </c>
      <c r="F2276">
        <f>(('Cleaned Data'!B2270-'Descriptive Analysis'!$Q$35)/'Descriptive Analysis'!$F$45)^4</f>
        <v>1.6266791437755926E-3</v>
      </c>
    </row>
    <row r="2277" spans="2:6" x14ac:dyDescent="0.2">
      <c r="B2277">
        <f>('Cleaned Data'!B2271-'Descriptive Analysis'!$Q$35)^2</f>
        <v>14018835.502293212</v>
      </c>
      <c r="D2277">
        <f>(('Cleaned Data'!B2271-'Descriptive Analysis'!$Q$35)/'Descriptive Analysis'!$F$45)^3</f>
        <v>1.3763252174290003E-2</v>
      </c>
      <c r="F2277">
        <f>(('Cleaned Data'!B2271-'Descriptive Analysis'!$Q$35)/'Descriptive Analysis'!$F$45)^4</f>
        <v>3.2983349469634651E-3</v>
      </c>
    </row>
    <row r="2278" spans="2:6" x14ac:dyDescent="0.2">
      <c r="B2278">
        <f>('Cleaned Data'!B2272-'Descriptive Analysis'!$Q$35)^2</f>
        <v>9076201.8623633571</v>
      </c>
      <c r="D2278">
        <f>(('Cleaned Data'!B2272-'Descriptive Analysis'!$Q$35)/'Descriptive Analysis'!$F$45)^3</f>
        <v>7.169838563841663E-3</v>
      </c>
      <c r="F2278">
        <f>(('Cleaned Data'!B2272-'Descriptive Analysis'!$Q$35)/'Descriptive Analysis'!$F$45)^4</f>
        <v>1.3825446615516089E-3</v>
      </c>
    </row>
    <row r="2279" spans="2:6" x14ac:dyDescent="0.2">
      <c r="B2279">
        <f>('Cleaned Data'!B2273-'Descriptive Analysis'!$Q$35)^2</f>
        <v>24798144.515878081</v>
      </c>
      <c r="D2279">
        <f>(('Cleaned Data'!B2273-'Descriptive Analysis'!$Q$35)/'Descriptive Analysis'!$F$45)^3</f>
        <v>3.2380379731940592E-2</v>
      </c>
      <c r="F2279">
        <f>(('Cleaned Data'!B2273-'Descriptive Analysis'!$Q$35)/'Descriptive Analysis'!$F$45)^4</f>
        <v>1.0320702275894511E-2</v>
      </c>
    </row>
    <row r="2280" spans="2:6" x14ac:dyDescent="0.2">
      <c r="B2280">
        <f>('Cleaned Data'!B2274-'Descriptive Analysis'!$Q$35)^2</f>
        <v>33752306.648602322</v>
      </c>
      <c r="D2280">
        <f>(('Cleaned Data'!B2274-'Descriptive Analysis'!$Q$35)/'Descriptive Analysis'!$F$45)^3</f>
        <v>5.1417190755241371E-2</v>
      </c>
      <c r="F2280">
        <f>(('Cleaned Data'!B2274-'Descriptive Analysis'!$Q$35)/'Descriptive Analysis'!$F$45)^4</f>
        <v>1.9119555569002796E-2</v>
      </c>
    </row>
    <row r="2281" spans="2:6" x14ac:dyDescent="0.2">
      <c r="B2281">
        <f>('Cleaned Data'!B2275-'Descriptive Analysis'!$Q$35)^2</f>
        <v>47215774.3347589</v>
      </c>
      <c r="D2281">
        <f>(('Cleaned Data'!B2275-'Descriptive Analysis'!$Q$35)/'Descriptive Analysis'!$F$45)^3</f>
        <v>8.5071449435608792E-2</v>
      </c>
      <c r="F2281">
        <f>(('Cleaned Data'!B2275-'Descriptive Analysis'!$Q$35)/'Descriptive Analysis'!$F$45)^4</f>
        <v>3.741494488026674E-2</v>
      </c>
    </row>
    <row r="2282" spans="2:6" x14ac:dyDescent="0.2">
      <c r="B2282">
        <f>('Cleaned Data'!B2276-'Descriptive Analysis'!$Q$35)^2</f>
        <v>69221959.716648683</v>
      </c>
      <c r="D2282">
        <f>(('Cleaned Data'!B2276-'Descriptive Analysis'!$Q$35)/'Descriptive Analysis'!$F$45)^3</f>
        <v>0.15101461960263535</v>
      </c>
      <c r="F2282">
        <f>(('Cleaned Data'!B2276-'Descriptive Analysis'!$Q$35)/'Descriptive Analysis'!$F$45)^4</f>
        <v>8.0418997956039781E-2</v>
      </c>
    </row>
    <row r="2283" spans="2:6" x14ac:dyDescent="0.2">
      <c r="B2283">
        <f>('Cleaned Data'!B2277-'Descriptive Analysis'!$Q$35)^2</f>
        <v>70784854.334036872</v>
      </c>
      <c r="D2283">
        <f>(('Cleaned Data'!B2277-'Descriptive Analysis'!$Q$35)/'Descriptive Analysis'!$F$45)^3</f>
        <v>0.15615779630908885</v>
      </c>
      <c r="F2283">
        <f>(('Cleaned Data'!B2277-'Descriptive Analysis'!$Q$35)/'Descriptive Analysis'!$F$45)^4</f>
        <v>8.409139598248723E-2</v>
      </c>
    </row>
    <row r="2284" spans="2:6" x14ac:dyDescent="0.2">
      <c r="B2284">
        <f>('Cleaned Data'!B2278-'Descriptive Analysis'!$Q$35)^2</f>
        <v>75571266.207368881</v>
      </c>
      <c r="D2284">
        <f>(('Cleaned Data'!B2278-'Descriptive Analysis'!$Q$35)/'Descriptive Analysis'!$F$45)^3</f>
        <v>0.17226149263224774</v>
      </c>
      <c r="F2284">
        <f>(('Cleaned Data'!B2278-'Descriptive Analysis'!$Q$35)/'Descriptive Analysis'!$F$45)^4</f>
        <v>9.5848269150631354E-2</v>
      </c>
    </row>
    <row r="2285" spans="2:6" x14ac:dyDescent="0.2">
      <c r="B2285">
        <f>('Cleaned Data'!B2279-'Descriptive Analysis'!$Q$35)^2</f>
        <v>48336888.333047755</v>
      </c>
      <c r="D2285">
        <f>(('Cleaned Data'!B2279-'Descriptive Analysis'!$Q$35)/'Descriptive Analysis'!$F$45)^3</f>
        <v>8.8119331088947622E-2</v>
      </c>
      <c r="F2285">
        <f>(('Cleaned Data'!B2279-'Descriptive Analysis'!$Q$35)/'Descriptive Analysis'!$F$45)^4</f>
        <v>3.9212836241386953E-2</v>
      </c>
    </row>
    <row r="2286" spans="2:6" x14ac:dyDescent="0.2">
      <c r="B2286">
        <f>('Cleaned Data'!B2280-'Descriptive Analysis'!$Q$35)^2</f>
        <v>33820895.606381677</v>
      </c>
      <c r="D2286">
        <f>(('Cleaned Data'!B2280-'Descriptive Analysis'!$Q$35)/'Descriptive Analysis'!$F$45)^3</f>
        <v>5.1573999707889985E-2</v>
      </c>
      <c r="F2286">
        <f>(('Cleaned Data'!B2280-'Descriptive Analysis'!$Q$35)/'Descriptive Analysis'!$F$45)^4</f>
        <v>1.9197341236154387E-2</v>
      </c>
    </row>
    <row r="2287" spans="2:6" x14ac:dyDescent="0.2">
      <c r="B2287">
        <f>('Cleaned Data'!B2281-'Descriptive Analysis'!$Q$35)^2</f>
        <v>31747292.0799684</v>
      </c>
      <c r="D2287">
        <f>(('Cleaned Data'!B2281-'Descriptive Analysis'!$Q$35)/'Descriptive Analysis'!$F$45)^3</f>
        <v>4.6904357245963368E-2</v>
      </c>
      <c r="F2287">
        <f>(('Cleaned Data'!B2281-'Descriptive Analysis'!$Q$35)/'Descriptive Analysis'!$F$45)^4</f>
        <v>1.6915477116811878E-2</v>
      </c>
    </row>
    <row r="2288" spans="2:6" x14ac:dyDescent="0.2">
      <c r="B2288">
        <f>('Cleaned Data'!B2282-'Descriptive Analysis'!$Q$35)^2</f>
        <v>41365138.208427876</v>
      </c>
      <c r="D2288">
        <f>(('Cleaned Data'!B2282-'Descriptive Analysis'!$Q$35)/'Descriptive Analysis'!$F$45)^3</f>
        <v>6.9759743840958011E-2</v>
      </c>
      <c r="F2288">
        <f>(('Cleaned Data'!B2282-'Descriptive Analysis'!$Q$35)/'Descriptive Analysis'!$F$45)^4</f>
        <v>2.8717050787751598E-2</v>
      </c>
    </row>
    <row r="2289" spans="2:6" x14ac:dyDescent="0.2">
      <c r="B2289">
        <f>('Cleaned Data'!B2283-'Descriptive Analysis'!$Q$35)^2</f>
        <v>36968510.284078777</v>
      </c>
      <c r="D2289">
        <f>(('Cleaned Data'!B2283-'Descriptive Analysis'!$Q$35)/'Descriptive Analysis'!$F$45)^3</f>
        <v>5.8938771988743234E-2</v>
      </c>
      <c r="F2289">
        <f>(('Cleaned Data'!B2283-'Descriptive Analysis'!$Q$35)/'Descriptive Analysis'!$F$45)^4</f>
        <v>2.2936902961395306E-2</v>
      </c>
    </row>
    <row r="2290" spans="2:6" x14ac:dyDescent="0.2">
      <c r="B2290">
        <f>('Cleaned Data'!B2284-'Descriptive Analysis'!$Q$35)^2</f>
        <v>19424060.061865993</v>
      </c>
      <c r="D2290">
        <f>(('Cleaned Data'!B2284-'Descriptive Analysis'!$Q$35)/'Descriptive Analysis'!$F$45)^3</f>
        <v>2.2447251686277796E-2</v>
      </c>
      <c r="F2290">
        <f>(('Cleaned Data'!B2284-'Descriptive Analysis'!$Q$35)/'Descriptive Analysis'!$F$45)^4</f>
        <v>6.3321457315199592E-3</v>
      </c>
    </row>
    <row r="2291" spans="2:6" x14ac:dyDescent="0.2">
      <c r="B2291">
        <f>('Cleaned Data'!B2285-'Descriptive Analysis'!$Q$35)^2</f>
        <v>17565097.422901072</v>
      </c>
      <c r="D2291">
        <f>(('Cleaned Data'!B2285-'Descriptive Analysis'!$Q$35)/'Descriptive Analysis'!$F$45)^3</f>
        <v>1.9303186290031221E-2</v>
      </c>
      <c r="F2291">
        <f>(('Cleaned Data'!B2285-'Descriptive Analysis'!$Q$35)/'Descriptive Analysis'!$F$45)^4</f>
        <v>5.1781187107369855E-3</v>
      </c>
    </row>
    <row r="2292" spans="2:6" x14ac:dyDescent="0.2">
      <c r="B2292">
        <f>('Cleaned Data'!B2286-'Descriptive Analysis'!$Q$35)^2</f>
        <v>29108976.578134891</v>
      </c>
      <c r="D2292">
        <f>(('Cleaned Data'!B2286-'Descriptive Analysis'!$Q$35)/'Descriptive Analysis'!$F$45)^3</f>
        <v>4.1180684638559173E-2</v>
      </c>
      <c r="F2292">
        <f>(('Cleaned Data'!B2286-'Descriptive Analysis'!$Q$35)/'Descriptive Analysis'!$F$45)^4</f>
        <v>1.4220823626267169E-2</v>
      </c>
    </row>
    <row r="2293" spans="2:6" x14ac:dyDescent="0.2">
      <c r="B2293">
        <f>('Cleaned Data'!B2287-'Descriptive Analysis'!$Q$35)^2</f>
        <v>38414876.010249294</v>
      </c>
      <c r="D2293">
        <f>(('Cleaned Data'!B2287-'Descriptive Analysis'!$Q$35)/'Descriptive Analysis'!$F$45)^3</f>
        <v>6.2431290365598566E-2</v>
      </c>
      <c r="F2293">
        <f>(('Cleaned Data'!B2287-'Descriptive Analysis'!$Q$35)/'Descriptive Analysis'!$F$45)^4</f>
        <v>2.4766791518114752E-2</v>
      </c>
    </row>
    <row r="2294" spans="2:6" x14ac:dyDescent="0.2">
      <c r="B2294">
        <f>('Cleaned Data'!B2288-'Descriptive Analysis'!$Q$35)^2</f>
        <v>9593103.385436587</v>
      </c>
      <c r="D2294">
        <f>(('Cleaned Data'!B2288-'Descriptive Analysis'!$Q$35)/'Descriptive Analysis'!$F$45)^3</f>
        <v>7.7909756136289197E-3</v>
      </c>
      <c r="F2294">
        <f>(('Cleaned Data'!B2288-'Descriptive Analysis'!$Q$35)/'Descriptive Analysis'!$F$45)^4</f>
        <v>1.5445043173910862E-3</v>
      </c>
    </row>
    <row r="2295" spans="2:6" x14ac:dyDescent="0.2">
      <c r="B2295">
        <f>('Cleaned Data'!B2289-'Descriptive Analysis'!$Q$35)^2</f>
        <v>1029765.3387463288</v>
      </c>
      <c r="D2295">
        <f>(('Cleaned Data'!B2289-'Descriptive Analysis'!$Q$35)/'Descriptive Analysis'!$F$45)^3</f>
        <v>2.7400630869732983E-4</v>
      </c>
      <c r="F2295">
        <f>(('Cleaned Data'!B2289-'Descriptive Analysis'!$Q$35)/'Descriptive Analysis'!$F$45)^4</f>
        <v>1.7797025230204654E-5</v>
      </c>
    </row>
    <row r="2296" spans="2:6" x14ac:dyDescent="0.2">
      <c r="B2296">
        <f>('Cleaned Data'!B2290-'Descriptive Analysis'!$Q$35)^2</f>
        <v>943955.14483659435</v>
      </c>
      <c r="D2296">
        <f>(('Cleaned Data'!B2290-'Descriptive Analysis'!$Q$35)/'Descriptive Analysis'!$F$45)^3</f>
        <v>2.404806817089818E-4</v>
      </c>
      <c r="F2296">
        <f>(('Cleaned Data'!B2290-'Descriptive Analysis'!$Q$35)/'Descriptive Analysis'!$F$45)^4</f>
        <v>1.4954558380039991E-5</v>
      </c>
    </row>
    <row r="2297" spans="2:6" x14ac:dyDescent="0.2">
      <c r="B2297">
        <f>('Cleaned Data'!B2291-'Descriptive Analysis'!$Q$35)^2</f>
        <v>352685.78225080477</v>
      </c>
      <c r="D2297">
        <f>(('Cleaned Data'!B2291-'Descriptive Analysis'!$Q$35)/'Descriptive Analysis'!$F$45)^3</f>
        <v>5.4920576352513874E-5</v>
      </c>
      <c r="F2297">
        <f>(('Cleaned Data'!B2291-'Descriptive Analysis'!$Q$35)/'Descriptive Analysis'!$F$45)^4</f>
        <v>2.087597564925952E-6</v>
      </c>
    </row>
    <row r="2298" spans="2:6" x14ac:dyDescent="0.2">
      <c r="B2298">
        <f>('Cleaned Data'!B2292-'Descriptive Analysis'!$Q$35)^2</f>
        <v>67794.380655990026</v>
      </c>
      <c r="D2298">
        <f>(('Cleaned Data'!B2292-'Descriptive Analysis'!$Q$35)/'Descriptive Analysis'!$F$45)^3</f>
        <v>4.6285366177205201E-6</v>
      </c>
      <c r="F2298">
        <f>(('Cleaned Data'!B2292-'Descriptive Analysis'!$Q$35)/'Descriptive Analysis'!$F$45)^4</f>
        <v>7.7136205629414896E-8</v>
      </c>
    </row>
    <row r="2299" spans="2:6" x14ac:dyDescent="0.2">
      <c r="B2299">
        <f>('Cleaned Data'!B2293-'Descriptive Analysis'!$Q$35)^2</f>
        <v>43753.570096306015</v>
      </c>
      <c r="D2299">
        <f>(('Cleaned Data'!B2293-'Descriptive Analysis'!$Q$35)/'Descriptive Analysis'!$F$45)^3</f>
        <v>2.3997908911443839E-6</v>
      </c>
      <c r="F2299">
        <f>(('Cleaned Data'!B2293-'Descriptive Analysis'!$Q$35)/'Descriptive Analysis'!$F$45)^4</f>
        <v>3.2129048741936446E-8</v>
      </c>
    </row>
    <row r="2300" spans="2:6" x14ac:dyDescent="0.2">
      <c r="B2300">
        <f>('Cleaned Data'!B2294-'Descriptive Analysis'!$Q$35)^2</f>
        <v>497767.58488258411</v>
      </c>
      <c r="D2300">
        <f>(('Cleaned Data'!B2294-'Descriptive Analysis'!$Q$35)/'Descriptive Analysis'!$F$45)^3</f>
        <v>-9.2085886820049819E-5</v>
      </c>
      <c r="F2300">
        <f>(('Cleaned Data'!B2294-'Descriptive Analysis'!$Q$35)/'Descriptive Analysis'!$F$45)^4</f>
        <v>4.1583792955552596E-6</v>
      </c>
    </row>
    <row r="2301" spans="2:6" x14ac:dyDescent="0.2">
      <c r="B2301">
        <f>('Cleaned Data'!B2295-'Descriptive Analysis'!$Q$35)^2</f>
        <v>663290.45773513161</v>
      </c>
      <c r="D2301">
        <f>(('Cleaned Data'!B2295-'Descriptive Analysis'!$Q$35)/'Descriptive Analysis'!$F$45)^3</f>
        <v>-1.4164745693079494E-4</v>
      </c>
      <c r="F2301">
        <f>(('Cleaned Data'!B2295-'Descriptive Analysis'!$Q$35)/'Descriptive Analysis'!$F$45)^4</f>
        <v>7.3837736645228443E-6</v>
      </c>
    </row>
    <row r="2302" spans="2:6" x14ac:dyDescent="0.2">
      <c r="B2302">
        <f>('Cleaned Data'!B2296-'Descriptive Analysis'!$Q$35)^2</f>
        <v>557003.18396783515</v>
      </c>
      <c r="D2302">
        <f>(('Cleaned Data'!B2296-'Descriptive Analysis'!$Q$35)/'Descriptive Analysis'!$F$45)^3</f>
        <v>-1.0900330704603504E-4</v>
      </c>
      <c r="F2302">
        <f>(('Cleaned Data'!B2296-'Descriptive Analysis'!$Q$35)/'Descriptive Analysis'!$F$45)^4</f>
        <v>5.206983868837158E-6</v>
      </c>
    </row>
    <row r="2303" spans="2:6" x14ac:dyDescent="0.2">
      <c r="B2303">
        <f>('Cleaned Data'!B2297-'Descriptive Analysis'!$Q$35)^2</f>
        <v>844793.44832890155</v>
      </c>
      <c r="D2303">
        <f>(('Cleaned Data'!B2297-'Descriptive Analysis'!$Q$35)/'Descriptive Analysis'!$F$45)^3</f>
        <v>-2.0360055768610003E-4</v>
      </c>
      <c r="F2303">
        <f>(('Cleaned Data'!B2297-'Descriptive Analysis'!$Q$35)/'Descriptive Analysis'!$F$45)^4</f>
        <v>1.197765917367109E-5</v>
      </c>
    </row>
    <row r="2304" spans="2:6" x14ac:dyDescent="0.2">
      <c r="B2304">
        <f>('Cleaned Data'!B2298-'Descriptive Analysis'!$Q$35)^2</f>
        <v>1779359.799028967</v>
      </c>
      <c r="D2304">
        <f>(('Cleaned Data'!B2298-'Descriptive Analysis'!$Q$35)/'Descriptive Analysis'!$F$45)^3</f>
        <v>-6.2237024201086092E-4</v>
      </c>
      <c r="F2304">
        <f>(('Cleaned Data'!B2298-'Descriptive Analysis'!$Q$35)/'Descriptive Analysis'!$F$45)^4</f>
        <v>5.3137170568869944E-5</v>
      </c>
    </row>
    <row r="2305" spans="2:6" x14ac:dyDescent="0.2">
      <c r="B2305">
        <f>('Cleaned Data'!B2299-'Descriptive Analysis'!$Q$35)^2</f>
        <v>3600986.1793318214</v>
      </c>
      <c r="D2305">
        <f>(('Cleaned Data'!B2299-'Descriptive Analysis'!$Q$35)/'Descriptive Analysis'!$F$45)^3</f>
        <v>-1.7917827014028924E-3</v>
      </c>
      <c r="F2305">
        <f>(('Cleaned Data'!B2299-'Descriptive Analysis'!$Q$35)/'Descriptive Analysis'!$F$45)^4</f>
        <v>2.1762750640070443E-4</v>
      </c>
    </row>
    <row r="2306" spans="2:6" x14ac:dyDescent="0.2">
      <c r="B2306">
        <f>('Cleaned Data'!B2300-'Descriptive Analysis'!$Q$35)^2</f>
        <v>6009981.9810308758</v>
      </c>
      <c r="D2306">
        <f>(('Cleaned Data'!B2300-'Descriptive Analysis'!$Q$35)/'Descriptive Analysis'!$F$45)^3</f>
        <v>-3.8633398381462541E-3</v>
      </c>
      <c r="F2306">
        <f>(('Cleaned Data'!B2300-'Descriptive Analysis'!$Q$35)/'Descriptive Analysis'!$F$45)^4</f>
        <v>6.0620179309062009E-4</v>
      </c>
    </row>
    <row r="2307" spans="2:6" x14ac:dyDescent="0.2">
      <c r="B2307">
        <f>('Cleaned Data'!B2301-'Descriptive Analysis'!$Q$35)^2</f>
        <v>6963932.8580057817</v>
      </c>
      <c r="D2307">
        <f>(('Cleaned Data'!B2301-'Descriptive Analysis'!$Q$35)/'Descriptive Analysis'!$F$45)^3</f>
        <v>-4.8187569359188194E-3</v>
      </c>
      <c r="F2307">
        <f>(('Cleaned Data'!B2301-'Descriptive Analysis'!$Q$35)/'Descriptive Analysis'!$F$45)^4</f>
        <v>8.139168272095884E-4</v>
      </c>
    </row>
    <row r="2308" spans="2:6" x14ac:dyDescent="0.2">
      <c r="B2308">
        <f>('Cleaned Data'!B2302-'Descriptive Analysis'!$Q$35)^2</f>
        <v>5845884.7876687888</v>
      </c>
      <c r="D2308">
        <f>(('Cleaned Data'!B2302-'Descriptive Analysis'!$Q$35)/'Descriptive Analysis'!$F$45)^3</f>
        <v>-3.7061973011597144E-3</v>
      </c>
      <c r="F2308">
        <f>(('Cleaned Data'!B2302-'Descriptive Analysis'!$Q$35)/'Descriptive Analysis'!$F$45)^4</f>
        <v>5.7355012747880056E-4</v>
      </c>
    </row>
    <row r="2309" spans="2:6" x14ac:dyDescent="0.2">
      <c r="B2309">
        <f>('Cleaned Data'!B2303-'Descriptive Analysis'!$Q$35)^2</f>
        <v>6514370.3552414943</v>
      </c>
      <c r="D2309">
        <f>(('Cleaned Data'!B2303-'Descriptive Analysis'!$Q$35)/'Descriptive Analysis'!$F$45)^3</f>
        <v>-4.3597524037184109E-3</v>
      </c>
      <c r="F2309">
        <f>(('Cleaned Data'!B2303-'Descriptive Analysis'!$Q$35)/'Descriptive Analysis'!$F$45)^4</f>
        <v>7.1222262834821275E-4</v>
      </c>
    </row>
    <row r="2310" spans="2:6" x14ac:dyDescent="0.2">
      <c r="B2310">
        <f>('Cleaned Data'!B2304-'Descriptive Analysis'!$Q$35)^2</f>
        <v>5796665.1678974722</v>
      </c>
      <c r="D2310">
        <f>(('Cleaned Data'!B2304-'Descriptive Analysis'!$Q$35)/'Descriptive Analysis'!$F$45)^3</f>
        <v>-3.6594892868223941E-3</v>
      </c>
      <c r="F2310">
        <f>(('Cleaned Data'!B2304-'Descriptive Analysis'!$Q$35)/'Descriptive Analysis'!$F$45)^4</f>
        <v>5.6393273717862083E-4</v>
      </c>
    </row>
    <row r="2311" spans="2:6" x14ac:dyDescent="0.2">
      <c r="B2311">
        <f>('Cleaned Data'!B2305-'Descriptive Analysis'!$Q$35)^2</f>
        <v>6810672.1927780975</v>
      </c>
      <c r="D2311">
        <f>(('Cleaned Data'!B2305-'Descriptive Analysis'!$Q$35)/'Descriptive Analysis'!$F$45)^3</f>
        <v>-4.6605602203189352E-3</v>
      </c>
      <c r="F2311">
        <f>(('Cleaned Data'!B2305-'Descriptive Analysis'!$Q$35)/'Descriptive Analysis'!$F$45)^4</f>
        <v>7.7848604514919645E-4</v>
      </c>
    </row>
    <row r="2312" spans="2:6" x14ac:dyDescent="0.2">
      <c r="B2312">
        <f>('Cleaned Data'!B2306-'Descriptive Analysis'!$Q$35)^2</f>
        <v>8245089.9116165936</v>
      </c>
      <c r="D2312">
        <f>(('Cleaned Data'!B2306-'Descriptive Analysis'!$Q$35)/'Descriptive Analysis'!$F$45)^3</f>
        <v>-6.207921999287355E-3</v>
      </c>
      <c r="F2312">
        <f>(('Cleaned Data'!B2306-'Descriptive Analysis'!$Q$35)/'Descriptive Analysis'!$F$45)^4</f>
        <v>1.1409370114625333E-3</v>
      </c>
    </row>
    <row r="2313" spans="2:6" x14ac:dyDescent="0.2">
      <c r="B2313">
        <f>('Cleaned Data'!B2307-'Descriptive Analysis'!$Q$35)^2</f>
        <v>8716231.5227439664</v>
      </c>
      <c r="D2313">
        <f>(('Cleaned Data'!B2307-'Descriptive Analysis'!$Q$35)/'Descriptive Analysis'!$F$45)^3</f>
        <v>-6.7475528362861232E-3</v>
      </c>
      <c r="F2313">
        <f>(('Cleaned Data'!B2307-'Descriptive Analysis'!$Q$35)/'Descriptive Analysis'!$F$45)^4</f>
        <v>1.2750534536665598E-3</v>
      </c>
    </row>
    <row r="2314" spans="2:6" x14ac:dyDescent="0.2">
      <c r="B2314">
        <f>('Cleaned Data'!B2308-'Descriptive Analysis'!$Q$35)^2</f>
        <v>7832310.0591311427</v>
      </c>
      <c r="D2314">
        <f>(('Cleaned Data'!B2308-'Descriptive Analysis'!$Q$35)/'Descriptive Analysis'!$F$45)^3</f>
        <v>-5.747618911202043E-3</v>
      </c>
      <c r="F2314">
        <f>(('Cleaned Data'!B2308-'Descriptive Analysis'!$Q$35)/'Descriptive Analysis'!$F$45)^4</f>
        <v>1.0295575318323435E-3</v>
      </c>
    </row>
    <row r="2315" spans="2:6" x14ac:dyDescent="0.2">
      <c r="B2315">
        <f>('Cleaned Data'!B2309-'Descriptive Analysis'!$Q$35)^2</f>
        <v>11351013.099281544</v>
      </c>
      <c r="D2315">
        <f>(('Cleaned Data'!B2309-'Descriptive Analysis'!$Q$35)/'Descriptive Analysis'!$F$45)^3</f>
        <v>-1.002778686954553E-2</v>
      </c>
      <c r="F2315">
        <f>(('Cleaned Data'!B2309-'Descriptive Analysis'!$Q$35)/'Descriptive Analysis'!$F$45)^4</f>
        <v>2.162420383755052E-3</v>
      </c>
    </row>
    <row r="2316" spans="2:6" x14ac:dyDescent="0.2">
      <c r="B2316">
        <f>('Cleaned Data'!B2310-'Descriptive Analysis'!$Q$35)^2</f>
        <v>16444861.636840153</v>
      </c>
      <c r="D2316">
        <f>(('Cleaned Data'!B2310-'Descriptive Analysis'!$Q$35)/'Descriptive Analysis'!$F$45)^3</f>
        <v>-1.7486322881236024E-2</v>
      </c>
      <c r="F2316">
        <f>(('Cleaned Data'!B2310-'Descriptive Analysis'!$Q$35)/'Descriptive Analysis'!$F$45)^4</f>
        <v>4.5386983987079632E-3</v>
      </c>
    </row>
    <row r="2317" spans="2:6" x14ac:dyDescent="0.2">
      <c r="B2317">
        <f>('Cleaned Data'!B2311-'Descriptive Analysis'!$Q$35)^2</f>
        <v>17055466.584579367</v>
      </c>
      <c r="D2317">
        <f>(('Cleaned Data'!B2311-'Descriptive Analysis'!$Q$35)/'Descriptive Analysis'!$F$45)^3</f>
        <v>-1.8469220441004398E-2</v>
      </c>
      <c r="F2317">
        <f>(('Cleaned Data'!B2311-'Descriptive Analysis'!$Q$35)/'Descriptive Analysis'!$F$45)^4</f>
        <v>4.8820035009115364E-3</v>
      </c>
    </row>
    <row r="2318" spans="2:6" x14ac:dyDescent="0.2">
      <c r="B2318">
        <f>('Cleaned Data'!B2312-'Descriptive Analysis'!$Q$35)^2</f>
        <v>22793238.285425846</v>
      </c>
      <c r="D2318">
        <f>(('Cleaned Data'!B2312-'Descriptive Analysis'!$Q$35)/'Descriptive Analysis'!$F$45)^3</f>
        <v>-2.853397022404237E-2</v>
      </c>
      <c r="F2318">
        <f>(('Cleaned Data'!B2312-'Descriptive Analysis'!$Q$35)/'Descriptive Analysis'!$F$45)^4</f>
        <v>8.7193264581053257E-3</v>
      </c>
    </row>
    <row r="2319" spans="2:6" x14ac:dyDescent="0.2">
      <c r="B2319">
        <f>('Cleaned Data'!B2313-'Descriptive Analysis'!$Q$35)^2</f>
        <v>18597021.96754425</v>
      </c>
      <c r="D2319">
        <f>(('Cleaned Data'!B2313-'Descriptive Analysis'!$Q$35)/'Descriptive Analysis'!$F$45)^3</f>
        <v>-2.1028982699909854E-2</v>
      </c>
      <c r="F2319">
        <f>(('Cleaned Data'!B2313-'Descriptive Analysis'!$Q$35)/'Descriptive Analysis'!$F$45)^4</f>
        <v>5.8044046982137125E-3</v>
      </c>
    </row>
    <row r="2320" spans="2:6" x14ac:dyDescent="0.2">
      <c r="B2320">
        <f>('Cleaned Data'!B2314-'Descriptive Analysis'!$Q$35)^2</f>
        <v>16699698.503197223</v>
      </c>
      <c r="D2320">
        <f>(('Cleaned Data'!B2314-'Descriptive Analysis'!$Q$35)/'Descriptive Analysis'!$F$45)^3</f>
        <v>-1.789435724043455E-2</v>
      </c>
      <c r="F2320">
        <f>(('Cleaned Data'!B2314-'Descriptive Analysis'!$Q$35)/'Descriptive Analysis'!$F$45)^4</f>
        <v>4.6804556856504505E-3</v>
      </c>
    </row>
    <row r="2321" spans="2:6" x14ac:dyDescent="0.2">
      <c r="B2321">
        <f>('Cleaned Data'!B2315-'Descriptive Analysis'!$Q$35)^2</f>
        <v>12409601.707602488</v>
      </c>
      <c r="D2321">
        <f>(('Cleaned Data'!B2315-'Descriptive Analysis'!$Q$35)/'Descriptive Analysis'!$F$45)^3</f>
        <v>-1.1462779064921807E-2</v>
      </c>
      <c r="F2321">
        <f>(('Cleaned Data'!B2315-'Descriptive Analysis'!$Q$35)/'Descriptive Analysis'!$F$45)^4</f>
        <v>2.5845596654356217E-3</v>
      </c>
    </row>
    <row r="2322" spans="2:6" x14ac:dyDescent="0.2">
      <c r="B2322">
        <f>('Cleaned Data'!B2316-'Descriptive Analysis'!$Q$35)^2</f>
        <v>10290792.168778049</v>
      </c>
      <c r="D2322">
        <f>(('Cleaned Data'!B2316-'Descriptive Analysis'!$Q$35)/'Descriptive Analysis'!$F$45)^3</f>
        <v>-8.6561817914479911E-3</v>
      </c>
      <c r="F2322">
        <f>(('Cleaned Data'!B2316-'Descriptive Analysis'!$Q$35)/'Descriptive Analysis'!$F$45)^4</f>
        <v>1.7773317187723555E-3</v>
      </c>
    </row>
    <row r="2323" spans="2:6" x14ac:dyDescent="0.2">
      <c r="B2323">
        <f>('Cleaned Data'!B2317-'Descriptive Analysis'!$Q$35)^2</f>
        <v>12599138.085825155</v>
      </c>
      <c r="D2323">
        <f>(('Cleaned Data'!B2317-'Descriptive Analysis'!$Q$35)/'Descriptive Analysis'!$F$45)^3</f>
        <v>-1.1726392087642918E-2</v>
      </c>
      <c r="F2323">
        <f>(('Cleaned Data'!B2317-'Descriptive Analysis'!$Q$35)/'Descriptive Analysis'!$F$45)^4</f>
        <v>2.6641124273911799E-3</v>
      </c>
    </row>
    <row r="2324" spans="2:6" x14ac:dyDescent="0.2">
      <c r="B2324">
        <f>('Cleaned Data'!B2318-'Descriptive Analysis'!$Q$35)^2</f>
        <v>13639183.044958545</v>
      </c>
      <c r="D2324">
        <f>(('Cleaned Data'!B2318-'Descriptive Analysis'!$Q$35)/'Descriptive Analysis'!$F$45)^3</f>
        <v>-1.3207958461742671E-2</v>
      </c>
      <c r="F2324">
        <f>(('Cleaned Data'!B2318-'Descriptive Analysis'!$Q$35)/'Descriptive Analysis'!$F$45)^4</f>
        <v>3.1221056309761424E-3</v>
      </c>
    </row>
    <row r="2325" spans="2:6" x14ac:dyDescent="0.2">
      <c r="B2325">
        <f>('Cleaned Data'!B2319-'Descriptive Analysis'!$Q$35)^2</f>
        <v>10646036.504017759</v>
      </c>
      <c r="D2325">
        <f>(('Cleaned Data'!B2319-'Descriptive Analysis'!$Q$35)/'Descriptive Analysis'!$F$45)^3</f>
        <v>-9.1082529700524714E-3</v>
      </c>
      <c r="F2325">
        <f>(('Cleaned Data'!B2319-'Descriptive Analysis'!$Q$35)/'Descriptive Analysis'!$F$45)^4</f>
        <v>1.9021588349615415E-3</v>
      </c>
    </row>
    <row r="2326" spans="2:6" x14ac:dyDescent="0.2">
      <c r="B2326">
        <f>('Cleaned Data'!B2320-'Descriptive Analysis'!$Q$35)^2</f>
        <v>10814406.274029793</v>
      </c>
      <c r="D2326">
        <f>(('Cleaned Data'!B2320-'Descriptive Analysis'!$Q$35)/'Descriptive Analysis'!$F$45)^3</f>
        <v>-9.3251790472605612E-3</v>
      </c>
      <c r="F2326">
        <f>(('Cleaned Data'!B2320-'Descriptive Analysis'!$Q$35)/'Descriptive Analysis'!$F$45)^4</f>
        <v>1.9628008569676078E-3</v>
      </c>
    </row>
    <row r="2327" spans="2:6" x14ac:dyDescent="0.2">
      <c r="B2327">
        <f>('Cleaned Data'!B2321-'Descriptive Analysis'!$Q$35)^2</f>
        <v>12251585.266930474</v>
      </c>
      <c r="D2327">
        <f>(('Cleaned Data'!B2321-'Descriptive Analysis'!$Q$35)/'Descriptive Analysis'!$F$45)^3</f>
        <v>-1.1244537262922938E-2</v>
      </c>
      <c r="F2327">
        <f>(('Cleaned Data'!B2321-'Descriptive Analysis'!$Q$35)/'Descriptive Analysis'!$F$45)^4</f>
        <v>2.5191582529757177E-3</v>
      </c>
    </row>
    <row r="2328" spans="2:6" x14ac:dyDescent="0.2">
      <c r="B2328">
        <f>('Cleaned Data'!B2322-'Descriptive Analysis'!$Q$35)^2</f>
        <v>13158948.213488137</v>
      </c>
      <c r="D2328">
        <f>(('Cleaned Data'!B2322-'Descriptive Analysis'!$Q$35)/'Descriptive Analysis'!$F$45)^3</f>
        <v>-1.2516558233721413E-2</v>
      </c>
      <c r="F2328">
        <f>(('Cleaned Data'!B2322-'Descriptive Analysis'!$Q$35)/'Descriptive Analysis'!$F$45)^4</f>
        <v>2.9061179193987565E-3</v>
      </c>
    </row>
    <row r="2329" spans="2:6" x14ac:dyDescent="0.2">
      <c r="B2329">
        <f>('Cleaned Data'!B2323-'Descriptive Analysis'!$Q$35)^2</f>
        <v>15323517.401171161</v>
      </c>
      <c r="D2329">
        <f>(('Cleaned Data'!B2323-'Descriptive Analysis'!$Q$35)/'Descriptive Analysis'!$F$45)^3</f>
        <v>-1.5728628557625794E-2</v>
      </c>
      <c r="F2329">
        <f>(('Cleaned Data'!B2323-'Descriptive Analysis'!$Q$35)/'Descriptive Analysis'!$F$45)^4</f>
        <v>3.9408309790993573E-3</v>
      </c>
    </row>
    <row r="2330" spans="2:6" x14ac:dyDescent="0.2">
      <c r="B2330">
        <f>('Cleaned Data'!B2324-'Descriptive Analysis'!$Q$35)^2</f>
        <v>17649463.527686685</v>
      </c>
      <c r="D2330">
        <f>(('Cleaned Data'!B2324-'Descriptive Analysis'!$Q$35)/'Descriptive Analysis'!$F$45)^3</f>
        <v>-1.9442424506610212E-2</v>
      </c>
      <c r="F2330">
        <f>(('Cleaned Data'!B2324-'Descriptive Analysis'!$Q$35)/'Descriptive Analysis'!$F$45)^4</f>
        <v>5.2279797300859828E-3</v>
      </c>
    </row>
    <row r="2331" spans="2:6" x14ac:dyDescent="0.2">
      <c r="B2331">
        <f>('Cleaned Data'!B2325-'Descriptive Analysis'!$Q$35)^2</f>
        <v>20503023.616828077</v>
      </c>
      <c r="D2331">
        <f>(('Cleaned Data'!B2325-'Descriptive Analysis'!$Q$35)/'Descriptive Analysis'!$F$45)^3</f>
        <v>-2.4343332190169639E-2</v>
      </c>
      <c r="F2331">
        <f>(('Cleaned Data'!B2325-'Descriptive Analysis'!$Q$35)/'Descriptive Analysis'!$F$45)^4</f>
        <v>7.055157293258358E-3</v>
      </c>
    </row>
    <row r="2332" spans="2:6" x14ac:dyDescent="0.2">
      <c r="B2332">
        <f>('Cleaned Data'!B2326-'Descriptive Analysis'!$Q$35)^2</f>
        <v>20293461.429112934</v>
      </c>
      <c r="D2332">
        <f>(('Cleaned Data'!B2326-'Descriptive Analysis'!$Q$35)/'Descriptive Analysis'!$F$45)^3</f>
        <v>-2.3971066305494386E-2</v>
      </c>
      <c r="F2332">
        <f>(('Cleaned Data'!B2326-'Descriptive Analysis'!$Q$35)/'Descriptive Analysis'!$F$45)^4</f>
        <v>6.9116722783940073E-3</v>
      </c>
    </row>
    <row r="2333" spans="2:6" x14ac:dyDescent="0.2">
      <c r="B2333">
        <f>('Cleaned Data'!B2327-'Descriptive Analysis'!$Q$35)^2</f>
        <v>24262781.152617406</v>
      </c>
      <c r="D2333">
        <f>(('Cleaned Data'!B2327-'Descriptive Analysis'!$Q$35)/'Descriptive Analysis'!$F$45)^3</f>
        <v>-3.1337477058674949E-2</v>
      </c>
      <c r="F2333">
        <f>(('Cleaned Data'!B2327-'Descriptive Analysis'!$Q$35)/'Descriptive Analysis'!$F$45)^4</f>
        <v>9.8798883941240249E-3</v>
      </c>
    </row>
    <row r="2334" spans="2:6" x14ac:dyDescent="0.2">
      <c r="B2334">
        <f>('Cleaned Data'!B2328-'Descriptive Analysis'!$Q$35)^2</f>
        <v>23889869.941704672</v>
      </c>
      <c r="D2334">
        <f>(('Cleaned Data'!B2328-'Descriptive Analysis'!$Q$35)/'Descriptive Analysis'!$F$45)^3</f>
        <v>-3.0617789699425906E-2</v>
      </c>
      <c r="F2334">
        <f>(('Cleaned Data'!B2328-'Descriptive Analysis'!$Q$35)/'Descriptive Analysis'!$F$45)^4</f>
        <v>9.5785208220345395E-3</v>
      </c>
    </row>
    <row r="2335" spans="2:6" x14ac:dyDescent="0.2">
      <c r="B2335">
        <f>('Cleaned Data'!B2329-'Descriptive Analysis'!$Q$35)^2</f>
        <v>22702618.232697662</v>
      </c>
      <c r="D2335">
        <f>(('Cleaned Data'!B2329-'Descriptive Analysis'!$Q$35)/'Descriptive Analysis'!$F$45)^3</f>
        <v>-2.8363973880439205E-2</v>
      </c>
      <c r="F2335">
        <f>(('Cleaned Data'!B2329-'Descriptive Analysis'!$Q$35)/'Descriptive Analysis'!$F$45)^4</f>
        <v>8.6501326818429515E-3</v>
      </c>
    </row>
    <row r="2336" spans="2:6" x14ac:dyDescent="0.2">
      <c r="B2336">
        <f>('Cleaned Data'!B2330-'Descriptive Analysis'!$Q$35)^2</f>
        <v>24189935.161018614</v>
      </c>
      <c r="D2336">
        <f>(('Cleaned Data'!B2330-'Descriptive Analysis'!$Q$35)/'Descriptive Analysis'!$F$45)^3</f>
        <v>-3.119645271023104E-2</v>
      </c>
      <c r="F2336">
        <f>(('Cleaned Data'!B2330-'Descriptive Analysis'!$Q$35)/'Descriptive Analysis'!$F$45)^4</f>
        <v>9.8206511746130286E-3</v>
      </c>
    </row>
    <row r="2337" spans="2:6" x14ac:dyDescent="0.2">
      <c r="B2337">
        <f>('Cleaned Data'!B2331-'Descriptive Analysis'!$Q$35)^2</f>
        <v>26411648.600771852</v>
      </c>
      <c r="D2337">
        <f>(('Cleaned Data'!B2331-'Descriptive Analysis'!$Q$35)/'Descriptive Analysis'!$F$45)^3</f>
        <v>-3.5591510788253677E-2</v>
      </c>
      <c r="F2337">
        <f>(('Cleaned Data'!B2331-'Descriptive Analysis'!$Q$35)/'Descriptive Analysis'!$F$45)^4</f>
        <v>1.1707438841979957E-2</v>
      </c>
    </row>
    <row r="2338" spans="2:6" x14ac:dyDescent="0.2">
      <c r="B2338">
        <f>('Cleaned Data'!B2332-'Descriptive Analysis'!$Q$35)^2</f>
        <v>22550402.985997561</v>
      </c>
      <c r="D2338">
        <f>(('Cleaned Data'!B2332-'Descriptive Analysis'!$Q$35)/'Descriptive Analysis'!$F$45)^3</f>
        <v>-2.8079192782801972E-2</v>
      </c>
      <c r="F2338">
        <f>(('Cleaned Data'!B2332-'Descriptive Analysis'!$Q$35)/'Descriptive Analysis'!$F$45)^4</f>
        <v>8.5345276834705042E-3</v>
      </c>
    </row>
    <row r="2339" spans="2:6" x14ac:dyDescent="0.2">
      <c r="B2339">
        <f>('Cleaned Data'!B2333-'Descriptive Analysis'!$Q$35)^2</f>
        <v>21803543.459540203</v>
      </c>
      <c r="D2339">
        <f>(('Cleaned Data'!B2333-'Descriptive Analysis'!$Q$35)/'Descriptive Analysis'!$F$45)^3</f>
        <v>-2.6695851471861848E-2</v>
      </c>
      <c r="F2339">
        <f>(('Cleaned Data'!B2333-'Descriptive Analysis'!$Q$35)/'Descriptive Analysis'!$F$45)^4</f>
        <v>7.9785695739049717E-3</v>
      </c>
    </row>
    <row r="2340" spans="2:6" x14ac:dyDescent="0.2">
      <c r="B2340">
        <f>('Cleaned Data'!B2334-'Descriptive Analysis'!$Q$35)^2</f>
        <v>21582774.335365675</v>
      </c>
      <c r="D2340">
        <f>(('Cleaned Data'!B2334-'Descriptive Analysis'!$Q$35)/'Descriptive Analysis'!$F$45)^3</f>
        <v>-2.6291421175609064E-2</v>
      </c>
      <c r="F2340">
        <f>(('Cleaned Data'!B2334-'Descriptive Analysis'!$Q$35)/'Descriptive Analysis'!$F$45)^4</f>
        <v>7.8178154937993127E-3</v>
      </c>
    </row>
    <row r="2341" spans="2:6" x14ac:dyDescent="0.2">
      <c r="B2341">
        <f>('Cleaned Data'!B2335-'Descriptive Analysis'!$Q$35)^2</f>
        <v>21708391.199768886</v>
      </c>
      <c r="D2341">
        <f>(('Cleaned Data'!B2335-'Descriptive Analysis'!$Q$35)/'Descriptive Analysis'!$F$45)^3</f>
        <v>-2.6521288295437005E-2</v>
      </c>
      <c r="F2341">
        <f>(('Cleaned Data'!B2335-'Descriptive Analysis'!$Q$35)/'Descriptive Analysis'!$F$45)^4</f>
        <v>7.9090834034662837E-3</v>
      </c>
    </row>
    <row r="2342" spans="2:6" x14ac:dyDescent="0.2">
      <c r="B2342">
        <f>('Cleaned Data'!B2336-'Descriptive Analysis'!$Q$35)^2</f>
        <v>24539405.83434258</v>
      </c>
      <c r="D2342">
        <f>(('Cleaned Data'!B2336-'Descriptive Analysis'!$Q$35)/'Descriptive Analysis'!$F$45)^3</f>
        <v>-3.1874928716660214E-2</v>
      </c>
      <c r="F2342">
        <f>(('Cleaned Data'!B2336-'Descriptive Analysis'!$Q$35)/'Descriptive Analysis'!$F$45)^4</f>
        <v>1.0106457707576908E-2</v>
      </c>
    </row>
    <row r="2343" spans="2:6" x14ac:dyDescent="0.2">
      <c r="B2343">
        <f>('Cleaned Data'!B2337-'Descriptive Analysis'!$Q$35)^2</f>
        <v>25771120.892765839</v>
      </c>
      <c r="D2343">
        <f>(('Cleaned Data'!B2337-'Descriptive Analysis'!$Q$35)/'Descriptive Analysis'!$F$45)^3</f>
        <v>-3.4304660050443678E-2</v>
      </c>
      <c r="F2343">
        <f>(('Cleaned Data'!B2337-'Descriptive Analysis'!$Q$35)/'Descriptive Analysis'!$F$45)^4</f>
        <v>1.114647363877218E-2</v>
      </c>
    </row>
    <row r="2344" spans="2:6" x14ac:dyDescent="0.2">
      <c r="B2344">
        <f>('Cleaned Data'!B2338-'Descriptive Analysis'!$Q$35)^2</f>
        <v>25540151.126218196</v>
      </c>
      <c r="D2344">
        <f>(('Cleaned Data'!B2338-'Descriptive Analysis'!$Q$35)/'Descriptive Analysis'!$F$45)^3</f>
        <v>-3.3844519425401134E-2</v>
      </c>
      <c r="F2344">
        <f>(('Cleaned Data'!B2338-'Descriptive Analysis'!$Q$35)/'Descriptive Analysis'!$F$45)^4</f>
        <v>1.0947571802189493E-2</v>
      </c>
    </row>
    <row r="2345" spans="2:6" x14ac:dyDescent="0.2">
      <c r="B2345">
        <f>('Cleaned Data'!B2339-'Descriptive Analysis'!$Q$35)^2</f>
        <v>23941707.932174083</v>
      </c>
      <c r="D2345">
        <f>(('Cleaned Data'!B2339-'Descriptive Analysis'!$Q$35)/'Descriptive Analysis'!$F$45)^3</f>
        <v>-3.0717498825299304E-2</v>
      </c>
      <c r="F2345">
        <f>(('Cleaned Data'!B2339-'Descriptive Analysis'!$Q$35)/'Descriptive Analysis'!$F$45)^4</f>
        <v>9.620134273867105E-3</v>
      </c>
    </row>
    <row r="2346" spans="2:6" x14ac:dyDescent="0.2">
      <c r="B2346">
        <f>('Cleaned Data'!B2340-'Descriptive Analysis'!$Q$35)^2</f>
        <v>24643544.339989521</v>
      </c>
      <c r="D2346">
        <f>(('Cleaned Data'!B2340-'Descriptive Analysis'!$Q$35)/'Descriptive Analysis'!$F$45)^3</f>
        <v>-3.2078046508712592E-2</v>
      </c>
      <c r="F2346">
        <f>(('Cleaned Data'!B2340-'Descriptive Analysis'!$Q$35)/'Descriptive Analysis'!$F$45)^4</f>
        <v>1.0192417784206997E-2</v>
      </c>
    </row>
    <row r="2347" spans="2:6" x14ac:dyDescent="0.2">
      <c r="B2347">
        <f>('Cleaned Data'!B2341-'Descriptive Analysis'!$Q$35)^2</f>
        <v>23305977.231287431</v>
      </c>
      <c r="D2347">
        <f>(('Cleaned Data'!B2341-'Descriptive Analysis'!$Q$35)/'Descriptive Analysis'!$F$45)^3</f>
        <v>-2.9502181762211244E-2</v>
      </c>
      <c r="F2347">
        <f>(('Cleaned Data'!B2341-'Descriptive Analysis'!$Q$35)/'Descriptive Analysis'!$F$45)^4</f>
        <v>9.1160251039058126E-3</v>
      </c>
    </row>
    <row r="2348" spans="2:6" x14ac:dyDescent="0.2">
      <c r="B2348">
        <f>('Cleaned Data'!B2342-'Descriptive Analysis'!$Q$35)^2</f>
        <v>25150490.388262335</v>
      </c>
      <c r="D2348">
        <f>(('Cleaned Data'!B2342-'Descriptive Analysis'!$Q$35)/'Descriptive Analysis'!$F$45)^3</f>
        <v>-3.3072943102824534E-2</v>
      </c>
      <c r="F2348">
        <f>(('Cleaned Data'!B2342-'Descriptive Analysis'!$Q$35)/'Descriptive Analysis'!$F$45)^4</f>
        <v>1.0616070443341083E-2</v>
      </c>
    </row>
    <row r="2349" spans="2:6" x14ac:dyDescent="0.2">
      <c r="B2349">
        <f>('Cleaned Data'!B2343-'Descriptive Analysis'!$Q$35)^2</f>
        <v>27245544.310731724</v>
      </c>
      <c r="D2349">
        <f>(('Cleaned Data'!B2343-'Descriptive Analysis'!$Q$35)/'Descriptive Analysis'!$F$45)^3</f>
        <v>-3.7290344075132466E-2</v>
      </c>
      <c r="F2349">
        <f>(('Cleaned Data'!B2343-'Descriptive Analysis'!$Q$35)/'Descriptive Analysis'!$F$45)^4</f>
        <v>1.2458388052591056E-2</v>
      </c>
    </row>
    <row r="2350" spans="2:6" x14ac:dyDescent="0.2">
      <c r="B2350">
        <f>('Cleaned Data'!B2344-'Descriptive Analysis'!$Q$35)^2</f>
        <v>33967058.026502989</v>
      </c>
      <c r="D2350">
        <f>(('Cleaned Data'!B2344-'Descriptive Analysis'!$Q$35)/'Descriptive Analysis'!$F$45)^3</f>
        <v>-5.1908688617712209E-2</v>
      </c>
      <c r="F2350">
        <f>(('Cleaned Data'!B2344-'Descriptive Analysis'!$Q$35)/'Descriptive Analysis'!$F$45)^4</f>
        <v>1.9363628553051931E-2</v>
      </c>
    </row>
    <row r="2351" spans="2:6" x14ac:dyDescent="0.2">
      <c r="B2351">
        <f>('Cleaned Data'!B2345-'Descriptive Analysis'!$Q$35)^2</f>
        <v>34679454.84396337</v>
      </c>
      <c r="D2351">
        <f>(('Cleaned Data'!B2345-'Descriptive Analysis'!$Q$35)/'Descriptive Analysis'!$F$45)^3</f>
        <v>-5.3550255874390787E-2</v>
      </c>
      <c r="F2351">
        <f>(('Cleaned Data'!B2345-'Descriptive Analysis'!$Q$35)/'Descriptive Analysis'!$F$45)^4</f>
        <v>2.0184379378423007E-2</v>
      </c>
    </row>
    <row r="2352" spans="2:6" x14ac:dyDescent="0.2">
      <c r="B2352">
        <f>('Cleaned Data'!B2346-'Descriptive Analysis'!$Q$35)^2</f>
        <v>34513585.927808903</v>
      </c>
      <c r="D2352">
        <f>(('Cleaned Data'!B2346-'Descriptive Analysis'!$Q$35)/'Descriptive Analysis'!$F$45)^3</f>
        <v>-5.3166526072016489E-2</v>
      </c>
      <c r="F2352">
        <f>(('Cleaned Data'!B2346-'Descriptive Analysis'!$Q$35)/'Descriptive Analysis'!$F$45)^4</f>
        <v>1.9991760743700727E-2</v>
      </c>
    </row>
    <row r="2353" spans="2:6" x14ac:dyDescent="0.2">
      <c r="B2353">
        <f>('Cleaned Data'!B2347-'Descriptive Analysis'!$Q$35)^2</f>
        <v>36489168.021738678</v>
      </c>
      <c r="D2353">
        <f>(('Cleaned Data'!B2347-'Descriptive Analysis'!$Q$35)/'Descriptive Analysis'!$F$45)^3</f>
        <v>-5.7796175280487111E-2</v>
      </c>
      <c r="F2353">
        <f>(('Cleaned Data'!B2347-'Descriptive Analysis'!$Q$35)/'Descriptive Analysis'!$F$45)^4</f>
        <v>2.2345948798866391E-2</v>
      </c>
    </row>
    <row r="2354" spans="2:6" x14ac:dyDescent="0.2">
      <c r="B2354">
        <f>('Cleaned Data'!B2348-'Descriptive Analysis'!$Q$35)^2</f>
        <v>38645201.220147885</v>
      </c>
      <c r="D2354">
        <f>(('Cleaned Data'!B2348-'Descriptive Analysis'!$Q$35)/'Descriptive Analysis'!$F$45)^3</f>
        <v>-6.2993612854763112E-2</v>
      </c>
      <c r="F2354">
        <f>(('Cleaned Data'!B2348-'Descriptive Analysis'!$Q$35)/'Descriptive Analysis'!$F$45)^4</f>
        <v>2.5064671824834794E-2</v>
      </c>
    </row>
    <row r="2355" spans="2:6" x14ac:dyDescent="0.2">
      <c r="B2355">
        <f>('Cleaned Data'!B2349-'Descriptive Analysis'!$Q$35)^2</f>
        <v>39443756.511656411</v>
      </c>
      <c r="D2355">
        <f>(('Cleaned Data'!B2349-'Descriptive Analysis'!$Q$35)/'Descriptive Analysis'!$F$45)^3</f>
        <v>-6.4956192685715688E-2</v>
      </c>
      <c r="F2355">
        <f>(('Cleaned Data'!B2349-'Descriptive Analysis'!$Q$35)/'Descriptive Analysis'!$F$45)^4</f>
        <v>2.6111235109611802E-2</v>
      </c>
    </row>
    <row r="2356" spans="2:6" x14ac:dyDescent="0.2">
      <c r="B2356">
        <f>('Cleaned Data'!B2350-'Descriptive Analysis'!$Q$35)^2</f>
        <v>40080629.834053598</v>
      </c>
      <c r="D2356">
        <f>(('Cleaned Data'!B2350-'Descriptive Analysis'!$Q$35)/'Descriptive Analysis'!$F$45)^3</f>
        <v>-6.653573577893801E-2</v>
      </c>
      <c r="F2356">
        <f>(('Cleaned Data'!B2350-'Descriptive Analysis'!$Q$35)/'Descriptive Analysis'!$F$45)^4</f>
        <v>2.6961245551316751E-2</v>
      </c>
    </row>
    <row r="2357" spans="2:6" x14ac:dyDescent="0.2">
      <c r="B2357">
        <f>('Cleaned Data'!B2351-'Descriptive Analysis'!$Q$35)^2</f>
        <v>41391549.418809853</v>
      </c>
      <c r="D2357">
        <f>(('Cleaned Data'!B2351-'Descriptive Analysis'!$Q$35)/'Descriptive Analysis'!$F$45)^3</f>
        <v>-6.9826565810394425E-2</v>
      </c>
      <c r="F2357">
        <f>(('Cleaned Data'!B2351-'Descriptive Analysis'!$Q$35)/'Descriptive Analysis'!$F$45)^4</f>
        <v>2.8753733571111842E-2</v>
      </c>
    </row>
    <row r="2358" spans="2:6" x14ac:dyDescent="0.2">
      <c r="B2358">
        <f>('Cleaned Data'!B2352-'Descriptive Analysis'!$Q$35)^2</f>
        <v>40171847.015068643</v>
      </c>
      <c r="D2358">
        <f>(('Cleaned Data'!B2352-'Descriptive Analysis'!$Q$35)/'Descriptive Analysis'!$F$45)^3</f>
        <v>-6.6763002195683527E-2</v>
      </c>
      <c r="F2358">
        <f>(('Cleaned Data'!B2352-'Descriptive Analysis'!$Q$35)/'Descriptive Analysis'!$F$45)^4</f>
        <v>2.708410426625972E-2</v>
      </c>
    </row>
    <row r="2359" spans="2:6" x14ac:dyDescent="0.2">
      <c r="B2359">
        <f>('Cleaned Data'!B2353-'Descriptive Analysis'!$Q$35)^2</f>
        <v>39075331.795844972</v>
      </c>
      <c r="D2359">
        <f>(('Cleaned Data'!B2353-'Descriptive Analysis'!$Q$35)/'Descriptive Analysis'!$F$45)^3</f>
        <v>-6.4048235433670608E-2</v>
      </c>
      <c r="F2359">
        <f>(('Cleaned Data'!B2353-'Descriptive Analysis'!$Q$35)/'Descriptive Analysis'!$F$45)^4</f>
        <v>2.5625728795551413E-2</v>
      </c>
    </row>
    <row r="2360" spans="2:6" x14ac:dyDescent="0.2">
      <c r="B2360">
        <f>('Cleaned Data'!B2354-'Descriptive Analysis'!$Q$35)^2</f>
        <v>39052831.340591207</v>
      </c>
      <c r="D2360">
        <f>(('Cleaned Data'!B2354-'Descriptive Analysis'!$Q$35)/'Descriptive Analysis'!$F$45)^3</f>
        <v>-6.399292277555145E-2</v>
      </c>
      <c r="F2360">
        <f>(('Cleaned Data'!B2354-'Descriptive Analysis'!$Q$35)/'Descriptive Analysis'!$F$45)^4</f>
        <v>2.559622554986124E-2</v>
      </c>
    </row>
    <row r="2361" spans="2:6" x14ac:dyDescent="0.2">
      <c r="B2361">
        <f>('Cleaned Data'!B2355-'Descriptive Analysis'!$Q$35)^2</f>
        <v>39585821.839638345</v>
      </c>
      <c r="D2361">
        <f>(('Cleaned Data'!B2355-'Descriptive Analysis'!$Q$35)/'Descriptive Analysis'!$F$45)^3</f>
        <v>-6.5307439416771029E-2</v>
      </c>
      <c r="F2361">
        <f>(('Cleaned Data'!B2355-'Descriptive Analysis'!$Q$35)/'Descriptive Analysis'!$F$45)^4</f>
        <v>2.6299664498645087E-2</v>
      </c>
    </row>
    <row r="2362" spans="2:6" x14ac:dyDescent="0.2">
      <c r="B2362">
        <f>('Cleaned Data'!B2356-'Descriptive Analysis'!$Q$35)^2</f>
        <v>41984263.137780756</v>
      </c>
      <c r="D2362">
        <f>(('Cleaned Data'!B2356-'Descriptive Analysis'!$Q$35)/'Descriptive Analysis'!$F$45)^3</f>
        <v>-7.1331763432652545E-2</v>
      </c>
      <c r="F2362">
        <f>(('Cleaned Data'!B2356-'Descriptive Analysis'!$Q$35)/'Descriptive Analysis'!$F$45)^4</f>
        <v>2.9583118111303371E-2</v>
      </c>
    </row>
    <row r="2363" spans="2:6" x14ac:dyDescent="0.2">
      <c r="B2363">
        <f>('Cleaned Data'!B2357-'Descriptive Analysis'!$Q$35)^2</f>
        <v>41689316.571233116</v>
      </c>
      <c r="D2363">
        <f>(('Cleaned Data'!B2357-'Descriptive Analysis'!$Q$35)/'Descriptive Analysis'!$F$45)^3</f>
        <v>-7.0581408548818544E-2</v>
      </c>
      <c r="F2363">
        <f>(('Cleaned Data'!B2357-'Descriptive Analysis'!$Q$35)/'Descriptive Analysis'!$F$45)^4</f>
        <v>2.9168925286643183E-2</v>
      </c>
    </row>
    <row r="2364" spans="2:6" x14ac:dyDescent="0.2">
      <c r="B2364">
        <f>('Cleaned Data'!B2358-'Descriptive Analysis'!$Q$35)^2</f>
        <v>41475228.812781774</v>
      </c>
      <c r="D2364">
        <f>(('Cleaned Data'!B2358-'Descriptive Analysis'!$Q$35)/'Descriptive Analysis'!$F$45)^3</f>
        <v>-7.0038420535032078E-2</v>
      </c>
      <c r="F2364">
        <f>(('Cleaned Data'!B2358-'Descriptive Analysis'!$Q$35)/'Descriptive Analysis'!$F$45)^4</f>
        <v>2.887011129455264E-2</v>
      </c>
    </row>
    <row r="2365" spans="2:6" x14ac:dyDescent="0.2">
      <c r="B2365">
        <f>('Cleaned Data'!B2359-'Descriptive Analysis'!$Q$35)^2</f>
        <v>45692549.870324373</v>
      </c>
      <c r="D2365">
        <f>(('Cleaned Data'!B2359-'Descriptive Analysis'!$Q$35)/'Descriptive Analysis'!$F$45)^3</f>
        <v>-8.0988107261834821E-2</v>
      </c>
      <c r="F2365">
        <f>(('Cleaned Data'!B2359-'Descriptive Analysis'!$Q$35)/'Descriptive Analysis'!$F$45)^4</f>
        <v>3.5039803807763267E-2</v>
      </c>
    </row>
    <row r="2366" spans="2:6" x14ac:dyDescent="0.2">
      <c r="B2366">
        <f>('Cleaned Data'!B2360-'Descriptive Analysis'!$Q$35)^2</f>
        <v>45152035.838282242</v>
      </c>
      <c r="D2366">
        <f>(('Cleaned Data'!B2360-'Descriptive Analysis'!$Q$35)/'Descriptive Analysis'!$F$45)^3</f>
        <v>-7.9555308242725178E-2</v>
      </c>
      <c r="F2366">
        <f>(('Cleaned Data'!B2360-'Descriptive Analysis'!$Q$35)/'Descriptive Analysis'!$F$45)^4</f>
        <v>3.4215709530193379E-2</v>
      </c>
    </row>
    <row r="2367" spans="2:6" x14ac:dyDescent="0.2">
      <c r="B2367">
        <f>('Cleaned Data'!B2361-'Descriptive Analysis'!$Q$35)^2</f>
        <v>48787800.667628258</v>
      </c>
      <c r="D2367">
        <f>(('Cleaned Data'!B2361-'Descriptive Analysis'!$Q$35)/'Descriptive Analysis'!$F$45)^3</f>
        <v>-8.9355238580789781E-2</v>
      </c>
      <c r="F2367">
        <f>(('Cleaned Data'!B2361-'Descriptive Analysis'!$Q$35)/'Descriptive Analysis'!$F$45)^4</f>
        <v>3.9947845201634566E-2</v>
      </c>
    </row>
    <row r="2368" spans="2:6" x14ac:dyDescent="0.2">
      <c r="B2368">
        <f>('Cleaned Data'!B2362-'Descriptive Analysis'!$Q$35)^2</f>
        <v>47118977.740918137</v>
      </c>
      <c r="D2368">
        <f>(('Cleaned Data'!B2362-'Descriptive Analysis'!$Q$35)/'Descriptive Analysis'!$F$45)^3</f>
        <v>-8.480997734986255E-2</v>
      </c>
      <c r="F2368">
        <f>(('Cleaned Data'!B2362-'Descriptive Analysis'!$Q$35)/'Descriptive Analysis'!$F$45)^4</f>
        <v>3.7261694110553592E-2</v>
      </c>
    </row>
    <row r="2369" spans="2:6" x14ac:dyDescent="0.2">
      <c r="B2369">
        <f>('Cleaned Data'!B2363-'Descriptive Analysis'!$Q$35)^2</f>
        <v>49724025.407309294</v>
      </c>
      <c r="D2369">
        <f>(('Cleaned Data'!B2363-'Descriptive Analysis'!$Q$35)/'Descriptive Analysis'!$F$45)^3</f>
        <v>-9.1939593057155169E-2</v>
      </c>
      <c r="F2369">
        <f>(('Cleaned Data'!B2363-'Descriptive Analysis'!$Q$35)/'Descriptive Analysis'!$F$45)^4</f>
        <v>4.149573258168774E-2</v>
      </c>
    </row>
    <row r="2370" spans="2:6" x14ac:dyDescent="0.2">
      <c r="B2370">
        <f>('Cleaned Data'!B2364-'Descriptive Analysis'!$Q$35)^2</f>
        <v>49491597.284149818</v>
      </c>
      <c r="D2370">
        <f>(('Cleaned Data'!B2364-'Descriptive Analysis'!$Q$35)/'Descriptive Analysis'!$F$45)^3</f>
        <v>-9.1295708474936177E-2</v>
      </c>
      <c r="F2370">
        <f>(('Cleaned Data'!B2364-'Descriptive Analysis'!$Q$35)/'Descriptive Analysis'!$F$45)^4</f>
        <v>4.1108707051229314E-2</v>
      </c>
    </row>
    <row r="2371" spans="2:6" x14ac:dyDescent="0.2">
      <c r="B2371">
        <f>('Cleaned Data'!B2365-'Descriptive Analysis'!$Q$35)^2</f>
        <v>45834612.275971308</v>
      </c>
      <c r="D2371">
        <f>(('Cleaned Data'!B2365-'Descriptive Analysis'!$Q$35)/'Descriptive Analysis'!$F$45)^3</f>
        <v>-8.1366100071309178E-2</v>
      </c>
      <c r="F2371">
        <f>(('Cleaned Data'!B2365-'Descriptive Analysis'!$Q$35)/'Descriptive Analysis'!$F$45)^4</f>
        <v>3.5258026564839139E-2</v>
      </c>
    </row>
    <row r="2372" spans="2:6" x14ac:dyDescent="0.2">
      <c r="B2372">
        <f>('Cleaned Data'!B2366-'Descriptive Analysis'!$Q$35)^2</f>
        <v>45485939.390667401</v>
      </c>
      <c r="D2372">
        <f>(('Cleaned Data'!B2366-'Descriptive Analysis'!$Q$35)/'Descriptive Analysis'!$F$45)^3</f>
        <v>-8.0439416222369053E-2</v>
      </c>
      <c r="F2372">
        <f>(('Cleaned Data'!B2366-'Descriptive Analysis'!$Q$35)/'Descriptive Analysis'!$F$45)^4</f>
        <v>3.4723637480100884E-2</v>
      </c>
    </row>
    <row r="2373" spans="2:6" x14ac:dyDescent="0.2">
      <c r="B2373">
        <f>('Cleaned Data'!B2367-'Descriptive Analysis'!$Q$35)^2</f>
        <v>42929050.724390581</v>
      </c>
      <c r="D2373">
        <f>(('Cleaned Data'!B2367-'Descriptive Analysis'!$Q$35)/'Descriptive Analysis'!$F$45)^3</f>
        <v>-7.3753067057346758E-2</v>
      </c>
      <c r="F2373">
        <f>(('Cleaned Data'!B2367-'Descriptive Analysis'!$Q$35)/'Descriptive Analysis'!$F$45)^4</f>
        <v>3.0929539014681692E-2</v>
      </c>
    </row>
    <row r="2374" spans="2:6" x14ac:dyDescent="0.2">
      <c r="B2374">
        <f>('Cleaned Data'!B2368-'Descriptive Analysis'!$Q$35)^2</f>
        <v>48479559.748123743</v>
      </c>
      <c r="D2374">
        <f>(('Cleaned Data'!B2368-'Descriptive Analysis'!$Q$35)/'Descriptive Analysis'!$F$45)^3</f>
        <v>-8.8509759057532486E-2</v>
      </c>
      <c r="F2374">
        <f>(('Cleaned Data'!B2368-'Descriptive Analysis'!$Q$35)/'Descriptive Analysis'!$F$45)^4</f>
        <v>3.9444659491986188E-2</v>
      </c>
    </row>
    <row r="2375" spans="2:6" x14ac:dyDescent="0.2">
      <c r="B2375">
        <f>('Cleaned Data'!B2369-'Descriptive Analysis'!$Q$35)^2</f>
        <v>48350139.525979318</v>
      </c>
      <c r="D2375">
        <f>(('Cleaned Data'!B2369-'Descriptive Analysis'!$Q$35)/'Descriptive Analysis'!$F$45)^3</f>
        <v>-8.8155569446089613E-2</v>
      </c>
      <c r="F2375">
        <f>(('Cleaned Data'!B2369-'Descriptive Analysis'!$Q$35)/'Descriptive Analysis'!$F$45)^4</f>
        <v>3.9234338994289339E-2</v>
      </c>
    </row>
    <row r="2376" spans="2:6" x14ac:dyDescent="0.2">
      <c r="B2376">
        <f>('Cleaned Data'!B2370-'Descriptive Analysis'!$Q$35)^2</f>
        <v>48143149.427489847</v>
      </c>
      <c r="D2376">
        <f>(('Cleaned Data'!B2370-'Descriptive Analysis'!$Q$35)/'Descriptive Analysis'!$F$45)^3</f>
        <v>-8.7590076149020563E-2</v>
      </c>
      <c r="F2376">
        <f>(('Cleaned Data'!B2370-'Descriptive Analysis'!$Q$35)/'Descriptive Analysis'!$F$45)^4</f>
        <v>3.8899128537785994E-2</v>
      </c>
    </row>
    <row r="2377" spans="2:6" x14ac:dyDescent="0.2">
      <c r="B2377">
        <f>('Cleaned Data'!B2371-'Descriptive Analysis'!$Q$35)^2</f>
        <v>54896636.726348378</v>
      </c>
      <c r="D2377">
        <f>(('Cleaned Data'!B2371-'Descriptive Analysis'!$Q$35)/'Descriptive Analysis'!$F$45)^3</f>
        <v>-0.10665267792596489</v>
      </c>
      <c r="F2377">
        <f>(('Cleaned Data'!B2371-'Descriptive Analysis'!$Q$35)/'Descriptive Analysis'!$F$45)^4</f>
        <v>5.0578081597981064E-2</v>
      </c>
    </row>
    <row r="2378" spans="2:6" x14ac:dyDescent="0.2">
      <c r="B2378">
        <f>('Cleaned Data'!B2372-'Descriptive Analysis'!$Q$35)^2</f>
        <v>45995882.8957045</v>
      </c>
      <c r="D2378">
        <f>(('Cleaned Data'!B2372-'Descriptive Analysis'!$Q$35)/'Descriptive Analysis'!$F$45)^3</f>
        <v>-8.1795911620496278E-2</v>
      </c>
      <c r="F2378">
        <f>(('Cleaned Data'!B2372-'Descriptive Analysis'!$Q$35)/'Descriptive Analysis'!$F$45)^4</f>
        <v>3.5506576158696443E-2</v>
      </c>
    </row>
    <row r="2379" spans="2:6" x14ac:dyDescent="0.2">
      <c r="B2379">
        <f>('Cleaned Data'!B2373-'Descriptive Analysis'!$Q$35)^2</f>
        <v>42164587.183351479</v>
      </c>
      <c r="D2379">
        <f>(('Cleaned Data'!B2373-'Descriptive Analysis'!$Q$35)/'Descriptive Analysis'!$F$45)^3</f>
        <v>-7.1791815589739599E-2</v>
      </c>
      <c r="F2379">
        <f>(('Cleaned Data'!B2373-'Descriptive Analysis'!$Q$35)/'Descriptive Analysis'!$F$45)^4</f>
        <v>2.9837785130973037E-2</v>
      </c>
    </row>
    <row r="2380" spans="2:6" x14ac:dyDescent="0.2">
      <c r="B2380">
        <f>('Cleaned Data'!B2374-'Descriptive Analysis'!$Q$35)^2</f>
        <v>41401843.861144863</v>
      </c>
      <c r="D2380">
        <f>(('Cleaned Data'!B2374-'Descriptive Analysis'!$Q$35)/'Descriptive Analysis'!$F$45)^3</f>
        <v>-6.9852617151476851E-2</v>
      </c>
      <c r="F2380">
        <f>(('Cleaned Data'!B2374-'Descriptive Analysis'!$Q$35)/'Descriptive Analysis'!$F$45)^4</f>
        <v>2.876803796249976E-2</v>
      </c>
    </row>
    <row r="2381" spans="2:6" x14ac:dyDescent="0.2">
      <c r="B2381">
        <f>('Cleaned Data'!B2375-'Descriptive Analysis'!$Q$35)^2</f>
        <v>41042299.979419686</v>
      </c>
      <c r="D2381">
        <f>(('Cleaned Data'!B2375-'Descriptive Analysis'!$Q$35)/'Descriptive Analysis'!$F$45)^3</f>
        <v>-6.894466934509845E-2</v>
      </c>
      <c r="F2381">
        <f>(('Cleaned Data'!B2375-'Descriptive Analysis'!$Q$35)/'Descriptive Analysis'!$F$45)^4</f>
        <v>2.8270549982545218E-2</v>
      </c>
    </row>
    <row r="2382" spans="2:6" x14ac:dyDescent="0.2">
      <c r="B2382">
        <f>('Cleaned Data'!B2376-'Descriptive Analysis'!$Q$35)^2</f>
        <v>39907350.139066629</v>
      </c>
      <c r="D2382">
        <f>(('Cleaned Data'!B2376-'Descriptive Analysis'!$Q$35)/'Descriptive Analysis'!$F$45)^3</f>
        <v>-6.610472376741526E-2</v>
      </c>
      <c r="F2382">
        <f>(('Cleaned Data'!B2376-'Descriptive Analysis'!$Q$35)/'Descriptive Analysis'!$F$45)^4</f>
        <v>2.6728627570924701E-2</v>
      </c>
    </row>
    <row r="2383" spans="2:6" x14ac:dyDescent="0.2">
      <c r="B2383">
        <f>('Cleaned Data'!B2377-'Descriptive Analysis'!$Q$35)^2</f>
        <v>40016080.394167937</v>
      </c>
      <c r="D2383">
        <f>(('Cleaned Data'!B2377-'Descriptive Analysis'!$Q$35)/'Descriptive Analysis'!$F$45)^3</f>
        <v>-6.6375067839227198E-2</v>
      </c>
      <c r="F2383">
        <f>(('Cleaned Data'!B2377-'Descriptive Analysis'!$Q$35)/'Descriptive Analysis'!$F$45)^4</f>
        <v>2.6874473865753604E-2</v>
      </c>
    </row>
    <row r="2384" spans="2:6" x14ac:dyDescent="0.2">
      <c r="B2384">
        <f>('Cleaned Data'!B2378-'Descriptive Analysis'!$Q$35)^2</f>
        <v>36200997.286980398</v>
      </c>
      <c r="D2384">
        <f>(('Cleaned Data'!B2378-'Descriptive Analysis'!$Q$35)/'Descriptive Analysis'!$F$45)^3</f>
        <v>-5.7112866759427887E-2</v>
      </c>
      <c r="F2384">
        <f>(('Cleaned Data'!B2378-'Descriptive Analysis'!$Q$35)/'Descriptive Analysis'!$F$45)^4</f>
        <v>2.199439126671672E-2</v>
      </c>
    </row>
    <row r="2385" spans="2:6" x14ac:dyDescent="0.2">
      <c r="B2385">
        <f>('Cleaned Data'!B2379-'Descriptive Analysis'!$Q$35)^2</f>
        <v>36404648.251307383</v>
      </c>
      <c r="D2385">
        <f>(('Cleaned Data'!B2379-'Descriptive Analysis'!$Q$35)/'Descriptive Analysis'!$F$45)^3</f>
        <v>-5.7595481900514223E-2</v>
      </c>
      <c r="F2385">
        <f>(('Cleaned Data'!B2379-'Descriptive Analysis'!$Q$35)/'Descriptive Analysis'!$F$45)^4</f>
        <v>2.224254895727985E-2</v>
      </c>
    </row>
    <row r="2386" spans="2:6" x14ac:dyDescent="0.2">
      <c r="B2386">
        <f>('Cleaned Data'!B2380-'Descriptive Analysis'!$Q$35)^2</f>
        <v>38977876.623078674</v>
      </c>
      <c r="D2386">
        <f>(('Cleaned Data'!B2380-'Descriptive Analysis'!$Q$35)/'Descriptive Analysis'!$F$45)^3</f>
        <v>-6.3808777259814431E-2</v>
      </c>
      <c r="F2386">
        <f>(('Cleaned Data'!B2380-'Descriptive Analysis'!$Q$35)/'Descriptive Analysis'!$F$45)^4</f>
        <v>2.5498065358630719E-2</v>
      </c>
    </row>
    <row r="2387" spans="2:6" x14ac:dyDescent="0.2">
      <c r="B2387">
        <f>('Cleaned Data'!B2381-'Descriptive Analysis'!$Q$35)^2</f>
        <v>40766008.916374549</v>
      </c>
      <c r="D2387">
        <f>(('Cleaned Data'!B2381-'Descriptive Analysis'!$Q$35)/'Descriptive Analysis'!$F$45)^3</f>
        <v>-6.8249653417433095E-2</v>
      </c>
      <c r="F2387">
        <f>(('Cleaned Data'!B2381-'Descriptive Analysis'!$Q$35)/'Descriptive Analysis'!$F$45)^4</f>
        <v>2.789120431412755E-2</v>
      </c>
    </row>
    <row r="2388" spans="2:6" x14ac:dyDescent="0.2">
      <c r="B2388">
        <f>('Cleaned Data'!B2382-'Descriptive Analysis'!$Q$35)^2</f>
        <v>36474671.958236173</v>
      </c>
      <c r="D2388">
        <f>(('Cleaned Data'!B2382-'Descriptive Analysis'!$Q$35)/'Descriptive Analysis'!$F$45)^3</f>
        <v>-5.7761737643634209E-2</v>
      </c>
      <c r="F2388">
        <f>(('Cleaned Data'!B2382-'Descriptive Analysis'!$Q$35)/'Descriptive Analysis'!$F$45)^4</f>
        <v>2.2328197561070514E-2</v>
      </c>
    </row>
    <row r="2389" spans="2:6" x14ac:dyDescent="0.2">
      <c r="B2389">
        <f>('Cleaned Data'!B2383-'Descriptive Analysis'!$Q$35)^2</f>
        <v>36948483.917359531</v>
      </c>
      <c r="D2389">
        <f>(('Cleaned Data'!B2383-'Descriptive Analysis'!$Q$35)/'Descriptive Analysis'!$F$45)^3</f>
        <v>-5.8890886521300007E-2</v>
      </c>
      <c r="F2389">
        <f>(('Cleaned Data'!B2383-'Descriptive Analysis'!$Q$35)/'Descriptive Analysis'!$F$45)^4</f>
        <v>2.2912059200566704E-2</v>
      </c>
    </row>
    <row r="2390" spans="2:6" x14ac:dyDescent="0.2">
      <c r="B2390">
        <f>('Cleaned Data'!B2384-'Descriptive Analysis'!$Q$35)^2</f>
        <v>32837787.406340513</v>
      </c>
      <c r="D2390">
        <f>(('Cleaned Data'!B2384-'Descriptive Analysis'!$Q$35)/'Descriptive Analysis'!$F$45)^3</f>
        <v>-4.9341686311014765E-2</v>
      </c>
      <c r="F2390">
        <f>(('Cleaned Data'!B2384-'Descriptive Analysis'!$Q$35)/'Descriptive Analysis'!$F$45)^4</f>
        <v>1.8097502720518733E-2</v>
      </c>
    </row>
    <row r="2391" spans="2:6" x14ac:dyDescent="0.2">
      <c r="B2391">
        <f>('Cleaned Data'!B2385-'Descriptive Analysis'!$Q$35)^2</f>
        <v>35013568.971564159</v>
      </c>
      <c r="D2391">
        <f>(('Cleaned Data'!B2385-'Descriptive Analysis'!$Q$35)/'Descriptive Analysis'!$F$45)^3</f>
        <v>-5.4326000001779416E-2</v>
      </c>
      <c r="F2391">
        <f>(('Cleaned Data'!B2385-'Descriptive Analysis'!$Q$35)/'Descriptive Analysis'!$F$45)^4</f>
        <v>2.0575179800750402E-2</v>
      </c>
    </row>
    <row r="2392" spans="2:6" x14ac:dyDescent="0.2">
      <c r="B2392">
        <f>('Cleaned Data'!B2386-'Descriptive Analysis'!$Q$35)^2</f>
        <v>36836723.670506977</v>
      </c>
      <c r="D2392">
        <f>(('Cleaned Data'!B2386-'Descriptive Analysis'!$Q$35)/'Descriptive Analysis'!$F$45)^3</f>
        <v>-5.8623892595330226E-2</v>
      </c>
      <c r="F2392">
        <f>(('Cleaned Data'!B2386-'Descriptive Analysis'!$Q$35)/'Descriptive Analysis'!$F$45)^4</f>
        <v>2.2773661927619985E-2</v>
      </c>
    </row>
    <row r="2393" spans="2:6" x14ac:dyDescent="0.2">
      <c r="B2393">
        <f>('Cleaned Data'!B2387-'Descriptive Analysis'!$Q$35)^2</f>
        <v>36663345.423768759</v>
      </c>
      <c r="D2393">
        <f>(('Cleaned Data'!B2387-'Descriptive Analysis'!$Q$35)/'Descriptive Analysis'!$F$45)^3</f>
        <v>-5.8210495140271989E-2</v>
      </c>
      <c r="F2393">
        <f>(('Cleaned Data'!B2387-'Descriptive Analysis'!$Q$35)/'Descriptive Analysis'!$F$45)^4</f>
        <v>2.2559790272170113E-2</v>
      </c>
    </row>
    <row r="2394" spans="2:6" x14ac:dyDescent="0.2">
      <c r="B2394">
        <f>('Cleaned Data'!B2388-'Descriptive Analysis'!$Q$35)^2</f>
        <v>39212975.377951287</v>
      </c>
      <c r="D2394">
        <f>(('Cleaned Data'!B2388-'Descriptive Analysis'!$Q$35)/'Descriptive Analysis'!$F$45)^3</f>
        <v>-6.4386949927263973E-2</v>
      </c>
      <c r="F2394">
        <f>(('Cleaned Data'!B2388-'Descriptive Analysis'!$Q$35)/'Descriptive Analysis'!$F$45)^4</f>
        <v>2.5806580974509385E-2</v>
      </c>
    </row>
    <row r="2395" spans="2:6" x14ac:dyDescent="0.2">
      <c r="B2395">
        <f>('Cleaned Data'!B2389-'Descriptive Analysis'!$Q$35)^2</f>
        <v>39772275.982835941</v>
      </c>
      <c r="D2395">
        <f>(('Cleaned Data'!B2389-'Descriptive Analysis'!$Q$35)/'Descriptive Analysis'!$F$45)^3</f>
        <v>-6.5769391555270229E-2</v>
      </c>
      <c r="F2395">
        <f>(('Cleaned Data'!B2389-'Descriptive Analysis'!$Q$35)/'Descriptive Analysis'!$F$45)^4</f>
        <v>2.654799734392432E-2</v>
      </c>
    </row>
    <row r="2396" spans="2:6" x14ac:dyDescent="0.2">
      <c r="B2396">
        <f>('Cleaned Data'!B2390-'Descriptive Analysis'!$Q$35)^2</f>
        <v>39690333.388864025</v>
      </c>
      <c r="D2396">
        <f>(('Cleaned Data'!B2390-'Descriptive Analysis'!$Q$35)/'Descriptive Analysis'!$F$45)^3</f>
        <v>-6.5566239828316206E-2</v>
      </c>
      <c r="F2396">
        <f>(('Cleaned Data'!B2390-'Descriptive Analysis'!$Q$35)/'Descriptive Analysis'!$F$45)^4</f>
        <v>2.643871665936837E-2</v>
      </c>
    </row>
    <row r="2397" spans="2:6" x14ac:dyDescent="0.2">
      <c r="B2397">
        <f>('Cleaned Data'!B2391-'Descriptive Analysis'!$Q$35)^2</f>
        <v>39538019.158547081</v>
      </c>
      <c r="D2397">
        <f>(('Cleaned Data'!B2391-'Descriptive Analysis'!$Q$35)/'Descriptive Analysis'!$F$45)^3</f>
        <v>-6.5189180104677391E-2</v>
      </c>
      <c r="F2397">
        <f>(('Cleaned Data'!B2391-'Descriptive Analysis'!$Q$35)/'Descriptive Analysis'!$F$45)^4</f>
        <v>2.6236185437668164E-2</v>
      </c>
    </row>
    <row r="2398" spans="2:6" x14ac:dyDescent="0.2">
      <c r="B2398">
        <f>('Cleaned Data'!B2392-'Descriptive Analysis'!$Q$35)^2</f>
        <v>40118624.392809868</v>
      </c>
      <c r="D2398">
        <f>(('Cleaned Data'!B2392-'Descriptive Analysis'!$Q$35)/'Descriptive Analysis'!$F$45)^3</f>
        <v>-6.6630367335766411E-2</v>
      </c>
      <c r="F2398">
        <f>(('Cleaned Data'!B2392-'Descriptive Analysis'!$Q$35)/'Descriptive Analysis'!$F$45)^4</f>
        <v>2.7012385773658536E-2</v>
      </c>
    </row>
    <row r="2399" spans="2:6" x14ac:dyDescent="0.2">
      <c r="B2399">
        <f>('Cleaned Data'!B2393-'Descriptive Analysis'!$Q$35)^2</f>
        <v>42396070.005305327</v>
      </c>
      <c r="D2399">
        <f>(('Cleaned Data'!B2393-'Descriptive Analysis'!$Q$35)/'Descriptive Analysis'!$F$45)^3</f>
        <v>-7.238382992921627E-2</v>
      </c>
      <c r="F2399">
        <f>(('Cleaned Data'!B2393-'Descriptive Analysis'!$Q$35)/'Descriptive Analysis'!$F$45)^4</f>
        <v>3.0166302241610342E-2</v>
      </c>
    </row>
    <row r="2400" spans="2:6" x14ac:dyDescent="0.2">
      <c r="B2400">
        <f>('Cleaned Data'!B2394-'Descriptive Analysis'!$Q$35)^2</f>
        <v>43068066.045329399</v>
      </c>
      <c r="D2400">
        <f>(('Cleaned Data'!B2394-'Descriptive Analysis'!$Q$35)/'Descriptive Analysis'!$F$45)^3</f>
        <v>-7.4111604060138697E-2</v>
      </c>
      <c r="F2400">
        <f>(('Cleaned Data'!B2394-'Descriptive Analysis'!$Q$35)/'Descriptive Analysis'!$F$45)^4</f>
        <v>3.1130178975507117E-2</v>
      </c>
    </row>
    <row r="2401" spans="2:6" x14ac:dyDescent="0.2">
      <c r="B2401">
        <f>('Cleaned Data'!B2395-'Descriptive Analysis'!$Q$35)^2</f>
        <v>44185619.602256171</v>
      </c>
      <c r="D2401">
        <f>(('Cleaned Data'!B2395-'Descriptive Analysis'!$Q$35)/'Descriptive Analysis'!$F$45)^3</f>
        <v>-7.7014869108579728E-2</v>
      </c>
      <c r="F2401">
        <f>(('Cleaned Data'!B2395-'Descriptive Analysis'!$Q$35)/'Descriptive Analysis'!$F$45)^4</f>
        <v>3.2766705327345137E-2</v>
      </c>
    </row>
    <row r="2402" spans="2:6" x14ac:dyDescent="0.2">
      <c r="B2402">
        <f>('Cleaned Data'!B2396-'Descriptive Analysis'!$Q$35)^2</f>
        <v>43371792.997752666</v>
      </c>
      <c r="D2402">
        <f>(('Cleaned Data'!B2396-'Descriptive Analysis'!$Q$35)/'Descriptive Analysis'!$F$45)^3</f>
        <v>-7.4896965461466042E-2</v>
      </c>
      <c r="F2402">
        <f>(('Cleaned Data'!B2396-'Descriptive Analysis'!$Q$35)/'Descriptive Analysis'!$F$45)^4</f>
        <v>3.1570803087719305E-2</v>
      </c>
    </row>
    <row r="2403" spans="2:6" x14ac:dyDescent="0.2">
      <c r="B2403">
        <f>('Cleaned Data'!B2397-'Descriptive Analysis'!$Q$35)^2</f>
        <v>42273747.307869025</v>
      </c>
      <c r="D2403">
        <f>(('Cleaned Data'!B2397-'Descriptive Analysis'!$Q$35)/'Descriptive Analysis'!$F$45)^3</f>
        <v>-7.2070789275436253E-2</v>
      </c>
      <c r="F2403">
        <f>(('Cleaned Data'!B2397-'Descriptive Analysis'!$Q$35)/'Descriptive Analysis'!$F$45)^4</f>
        <v>2.9992479518615518E-2</v>
      </c>
    </row>
    <row r="2404" spans="2:6" x14ac:dyDescent="0.2">
      <c r="B2404">
        <f>('Cleaned Data'!B2398-'Descriptive Analysis'!$Q$35)^2</f>
        <v>42862246.064504936</v>
      </c>
      <c r="D2404">
        <f>(('Cleaned Data'!B2398-'Descriptive Analysis'!$Q$35)/'Descriptive Analysis'!$F$45)^3</f>
        <v>-7.3580976206674517E-2</v>
      </c>
      <c r="F2404">
        <f>(('Cleaned Data'!B2398-'Descriptive Analysis'!$Q$35)/'Descriptive Analysis'!$F$45)^4</f>
        <v>3.0833351020911521E-2</v>
      </c>
    </row>
    <row r="2405" spans="2:6" x14ac:dyDescent="0.2">
      <c r="B2405">
        <f>('Cleaned Data'!B2399-'Descriptive Analysis'!$Q$35)^2</f>
        <v>40620564.833100736</v>
      </c>
      <c r="D2405">
        <f>(('Cleaned Data'!B2399-'Descriptive Analysis'!$Q$35)/'Descriptive Analysis'!$F$45)^3</f>
        <v>-6.7884729941789304E-2</v>
      </c>
      <c r="F2405">
        <f>(('Cleaned Data'!B2399-'Descriptive Analysis'!$Q$35)/'Descriptive Analysis'!$F$45)^4</f>
        <v>2.7692540073661804E-2</v>
      </c>
    </row>
    <row r="2406" spans="2:6" x14ac:dyDescent="0.2">
      <c r="B2406">
        <f>('Cleaned Data'!B2400-'Descriptive Analysis'!$Q$35)^2</f>
        <v>39249303.541415691</v>
      </c>
      <c r="D2406">
        <f>(('Cleaned Data'!B2400-'Descriptive Analysis'!$Q$35)/'Descriptive Analysis'!$F$45)^3</f>
        <v>-6.4476445863780332E-2</v>
      </c>
      <c r="F2406">
        <f>(('Cleaned Data'!B2400-'Descriptive Analysis'!$Q$35)/'Descriptive Analysis'!$F$45)^4</f>
        <v>2.5854419219416575E-2</v>
      </c>
    </row>
    <row r="2407" spans="2:6" x14ac:dyDescent="0.2">
      <c r="B2407">
        <f>('Cleaned Data'!B2401-'Descriptive Analysis'!$Q$35)^2</f>
        <v>42128231.835178956</v>
      </c>
      <c r="D2407">
        <f>(('Cleaned Data'!B2401-'Descriptive Analysis'!$Q$35)/'Descriptive Analysis'!$F$45)^3</f>
        <v>-7.1698984593162207E-2</v>
      </c>
      <c r="F2407">
        <f>(('Cleaned Data'!B2401-'Descriptive Analysis'!$Q$35)/'Descriptive Analysis'!$F$45)^4</f>
        <v>2.9786353563166241E-2</v>
      </c>
    </row>
    <row r="2408" spans="2:6" x14ac:dyDescent="0.2">
      <c r="B2408">
        <f>('Cleaned Data'!B2402-'Descriptive Analysis'!$Q$35)^2</f>
        <v>39998370.04008168</v>
      </c>
      <c r="D2408">
        <f>(('Cleaned Data'!B2402-'Descriptive Analysis'!$Q$35)/'Descriptive Analysis'!$F$45)^3</f>
        <v>-6.6331008206209088E-2</v>
      </c>
      <c r="F2408">
        <f>(('Cleaned Data'!B2402-'Descriptive Analysis'!$Q$35)/'Descriptive Analysis'!$F$45)^4</f>
        <v>2.6850690870581003E-2</v>
      </c>
    </row>
    <row r="2409" spans="2:6" x14ac:dyDescent="0.2">
      <c r="B2409">
        <f>('Cleaned Data'!B2403-'Descriptive Analysis'!$Q$35)^2</f>
        <v>43424494.809427686</v>
      </c>
      <c r="D2409">
        <f>(('Cleaned Data'!B2403-'Descriptive Analysis'!$Q$35)/'Descriptive Analysis'!$F$45)^3</f>
        <v>-7.5033519809322893E-2</v>
      </c>
      <c r="F2409">
        <f>(('Cleaned Data'!B2403-'Descriptive Analysis'!$Q$35)/'Descriptive Analysis'!$F$45)^4</f>
        <v>3.164757415403173E-2</v>
      </c>
    </row>
    <row r="2410" spans="2:6" x14ac:dyDescent="0.2">
      <c r="B2410">
        <f>('Cleaned Data'!B2404-'Descriptive Analysis'!$Q$35)^2</f>
        <v>45978251.316910118</v>
      </c>
      <c r="D2410">
        <f>(('Cleaned Data'!B2404-'Descriptive Analysis'!$Q$35)/'Descriptive Analysis'!$F$45)^3</f>
        <v>-8.174888394912927E-2</v>
      </c>
      <c r="F2410">
        <f>(('Cleaned Data'!B2404-'Descriptive Analysis'!$Q$35)/'Descriptive Analysis'!$F$45)^4</f>
        <v>3.547935993991199E-2</v>
      </c>
    </row>
    <row r="2411" spans="2:6" x14ac:dyDescent="0.2">
      <c r="B2411">
        <f>('Cleaned Data'!B2405-'Descriptive Analysis'!$Q$35)^2</f>
        <v>48970974.730863966</v>
      </c>
      <c r="D2411">
        <f>(('Cleaned Data'!B2405-'Descriptive Analysis'!$Q$35)/'Descriptive Analysis'!$F$45)^3</f>
        <v>-8.9858937722483295E-2</v>
      </c>
      <c r="F2411">
        <f>(('Cleaned Data'!B2405-'Descriptive Analysis'!$Q$35)/'Descriptive Analysis'!$F$45)^4</f>
        <v>4.0248377123507234E-2</v>
      </c>
    </row>
    <row r="2412" spans="2:6" x14ac:dyDescent="0.2">
      <c r="B2412">
        <f>('Cleaned Data'!B2406-'Descriptive Analysis'!$Q$35)^2</f>
        <v>52224129.983383507</v>
      </c>
      <c r="D2412">
        <f>(('Cleaned Data'!B2406-'Descriptive Analysis'!$Q$35)/'Descriptive Analysis'!$F$45)^3</f>
        <v>-9.896006642271897E-2</v>
      </c>
      <c r="F2412">
        <f>(('Cleaned Data'!B2406-'Descriptive Analysis'!$Q$35)/'Descriptive Analysis'!$F$45)^4</f>
        <v>4.5773413870374979E-2</v>
      </c>
    </row>
    <row r="2413" spans="2:6" x14ac:dyDescent="0.2">
      <c r="B2413">
        <f>('Cleaned Data'!B2407-'Descriptive Analysis'!$Q$35)^2</f>
        <v>53341498.74283585</v>
      </c>
      <c r="D2413">
        <f>(('Cleaned Data'!B2407-'Descriptive Analysis'!$Q$35)/'Descriptive Analysis'!$F$45)^3</f>
        <v>-0.10215296545700481</v>
      </c>
      <c r="F2413">
        <f>(('Cleaned Data'!B2407-'Descriptive Analysis'!$Q$35)/'Descriptive Analysis'!$F$45)^4</f>
        <v>4.775307082597028E-2</v>
      </c>
    </row>
    <row r="2414" spans="2:6" x14ac:dyDescent="0.2">
      <c r="B2414">
        <f>('Cleaned Data'!B2408-'Descriptive Analysis'!$Q$35)^2</f>
        <v>52170666.637584113</v>
      </c>
      <c r="D2414">
        <f>(('Cleaned Data'!B2408-'Descriptive Analysis'!$Q$35)/'Descriptive Analysis'!$F$45)^3</f>
        <v>-9.8808142916699329E-2</v>
      </c>
      <c r="F2414">
        <f>(('Cleaned Data'!B2408-'Descriptive Analysis'!$Q$35)/'Descriptive Analysis'!$F$45)^4</f>
        <v>4.56797427179607E-2</v>
      </c>
    </row>
    <row r="2415" spans="2:6" x14ac:dyDescent="0.2">
      <c r="B2415">
        <f>('Cleaned Data'!B2409-'Descriptive Analysis'!$Q$35)^2</f>
        <v>52568683.842849903</v>
      </c>
      <c r="D2415">
        <f>(('Cleaned Data'!B2409-'Descriptive Analysis'!$Q$35)/'Descriptive Analysis'!$F$45)^3</f>
        <v>-9.9941028216909589E-2</v>
      </c>
      <c r="F2415">
        <f>(('Cleaned Data'!B2409-'Descriptive Analysis'!$Q$35)/'Descriptive Analysis'!$F$45)^4</f>
        <v>4.6379395554372517E-2</v>
      </c>
    </row>
    <row r="2416" spans="2:6" x14ac:dyDescent="0.2">
      <c r="B2416">
        <f>('Cleaned Data'!B2410-'Descriptive Analysis'!$Q$35)^2</f>
        <v>55061244.763746575</v>
      </c>
      <c r="D2416">
        <f>(('Cleaned Data'!B2410-'Descriptive Analysis'!$Q$35)/'Descriptive Analysis'!$F$45)^3</f>
        <v>-0.10713273579959186</v>
      </c>
      <c r="F2416">
        <f>(('Cleaned Data'!B2410-'Descriptive Analysis'!$Q$35)/'Descriptive Analysis'!$F$45)^4</f>
        <v>5.0881853973637883E-2</v>
      </c>
    </row>
    <row r="2417" spans="2:6" x14ac:dyDescent="0.2">
      <c r="B2417">
        <f>('Cleaned Data'!B2411-'Descriptive Analysis'!$Q$35)^2</f>
        <v>54605101.29384888</v>
      </c>
      <c r="D2417">
        <f>(('Cleaned Data'!B2411-'Descriptive Analysis'!$Q$35)/'Descriptive Analysis'!$F$45)^3</f>
        <v>-0.10580421837630272</v>
      </c>
      <c r="F2417">
        <f>(('Cleaned Data'!B2411-'Descriptive Analysis'!$Q$35)/'Descriptive Analysis'!$F$45)^4</f>
        <v>5.0042305623856441E-2</v>
      </c>
    </row>
    <row r="2418" spans="2:6" x14ac:dyDescent="0.2">
      <c r="B2418">
        <f>('Cleaned Data'!B2412-'Descriptive Analysis'!$Q$35)^2</f>
        <v>60432377.820526883</v>
      </c>
      <c r="D2418">
        <f>(('Cleaned Data'!B2412-'Descriptive Analysis'!$Q$35)/'Descriptive Analysis'!$F$45)^3</f>
        <v>-0.12318495852646263</v>
      </c>
      <c r="F2418">
        <f>(('Cleaned Data'!B2412-'Descriptive Analysis'!$Q$35)/'Descriptive Analysis'!$F$45)^4</f>
        <v>6.1292910191385212E-2</v>
      </c>
    </row>
    <row r="2419" spans="2:6" x14ac:dyDescent="0.2">
      <c r="B2419">
        <f>('Cleaned Data'!B2413-'Descriptive Analysis'!$Q$35)^2</f>
        <v>61502084.295461684</v>
      </c>
      <c r="D2419">
        <f>(('Cleaned Data'!B2413-'Descriptive Analysis'!$Q$35)/'Descriptive Analysis'!$F$45)^3</f>
        <v>-0.12647011366949559</v>
      </c>
      <c r="F2419">
        <f>(('Cleaned Data'!B2413-'Descriptive Analysis'!$Q$35)/'Descriptive Analysis'!$F$45)^4</f>
        <v>6.3481991880327146E-2</v>
      </c>
    </row>
    <row r="2420" spans="2:6" x14ac:dyDescent="0.2">
      <c r="B2420">
        <f>('Cleaned Data'!B2414-'Descriptive Analysis'!$Q$35)^2</f>
        <v>62913870.981690362</v>
      </c>
      <c r="D2420">
        <f>(('Cleaned Data'!B2414-'Descriptive Analysis'!$Q$35)/'Descriptive Analysis'!$F$45)^3</f>
        <v>-0.13084971127823902</v>
      </c>
      <c r="F2420">
        <f>(('Cleaned Data'!B2414-'Descriptive Analysis'!$Q$35)/'Descriptive Analysis'!$F$45)^4</f>
        <v>6.6429914213316912E-2</v>
      </c>
    </row>
    <row r="2421" spans="2:6" x14ac:dyDescent="0.2">
      <c r="B2421">
        <f>('Cleaned Data'!B2415-'Descriptive Analysis'!$Q$35)^2</f>
        <v>62494186.42934332</v>
      </c>
      <c r="D2421">
        <f>(('Cleaned Data'!B2415-'Descriptive Analysis'!$Q$35)/'Descriptive Analysis'!$F$45)^3</f>
        <v>-0.12954259290108028</v>
      </c>
      <c r="F2421">
        <f>(('Cleaned Data'!B2415-'Descriptive Analysis'!$Q$35)/'Descriptive Analysis'!$F$45)^4</f>
        <v>6.5546591695852557E-2</v>
      </c>
    </row>
    <row r="2422" spans="2:6" x14ac:dyDescent="0.2">
      <c r="B2422">
        <f>('Cleaned Data'!B2416-'Descriptive Analysis'!$Q$35)^2</f>
        <v>60357772.126516849</v>
      </c>
      <c r="D2422">
        <f>(('Cleaned Data'!B2416-'Descriptive Analysis'!$Q$35)/'Descriptive Analysis'!$F$45)^3</f>
        <v>-0.12295691531583616</v>
      </c>
      <c r="F2422">
        <f>(('Cleaned Data'!B2416-'Descriptive Analysis'!$Q$35)/'Descriptive Analysis'!$F$45)^4</f>
        <v>6.1141667508773756E-2</v>
      </c>
    </row>
    <row r="2423" spans="2:6" x14ac:dyDescent="0.2">
      <c r="B2423">
        <f>('Cleaned Data'!B2417-'Descriptive Analysis'!$Q$35)^2</f>
        <v>62186258.947427578</v>
      </c>
      <c r="D2423">
        <f>(('Cleaned Data'!B2417-'Descriptive Analysis'!$Q$35)/'Descriptive Analysis'!$F$45)^3</f>
        <v>-0.12858633082754917</v>
      </c>
      <c r="F2423">
        <f>(('Cleaned Data'!B2417-'Descriptive Analysis'!$Q$35)/'Descriptive Analysis'!$F$45)^4</f>
        <v>6.4902247868668037E-2</v>
      </c>
    </row>
    <row r="2424" spans="2:6" x14ac:dyDescent="0.2">
      <c r="B2424">
        <f>('Cleaned Data'!B2418-'Descriptive Analysis'!$Q$35)^2</f>
        <v>62707812.493746527</v>
      </c>
      <c r="D2424">
        <f>(('Cleaned Data'!B2418-'Descriptive Analysis'!$Q$35)/'Descriptive Analysis'!$F$45)^3</f>
        <v>-0.13020739018605521</v>
      </c>
      <c r="F2424">
        <f>(('Cleaned Data'!B2418-'Descriptive Analysis'!$Q$35)/'Descriptive Analysis'!$F$45)^4</f>
        <v>6.5995478024986981E-2</v>
      </c>
    </row>
    <row r="2425" spans="2:6" x14ac:dyDescent="0.2">
      <c r="B2425">
        <f>('Cleaned Data'!B2419-'Descriptive Analysis'!$Q$35)^2</f>
        <v>61552285.4248017</v>
      </c>
      <c r="D2425">
        <f>(('Cleaned Data'!B2419-'Descriptive Analysis'!$Q$35)/'Descriptive Analysis'!$F$45)^3</f>
        <v>-0.12662499227270804</v>
      </c>
      <c r="F2425">
        <f>(('Cleaned Data'!B2419-'Descriptive Analysis'!$Q$35)/'Descriptive Analysis'!$F$45)^4</f>
        <v>6.3585668637413231E-2</v>
      </c>
    </row>
    <row r="2426" spans="2:6" x14ac:dyDescent="0.2">
      <c r="B2426">
        <f>('Cleaned Data'!B2420-'Descriptive Analysis'!$Q$35)^2</f>
        <v>63368389.415166795</v>
      </c>
      <c r="D2426">
        <f>(('Cleaned Data'!B2420-'Descriptive Analysis'!$Q$35)/'Descriptive Analysis'!$F$45)^3</f>
        <v>-0.13227024601814788</v>
      </c>
      <c r="F2426">
        <f>(('Cleaned Data'!B2420-'Descriptive Analysis'!$Q$35)/'Descriptive Analysis'!$F$45)^4</f>
        <v>6.7393221232857015E-2</v>
      </c>
    </row>
    <row r="2427" spans="2:6" x14ac:dyDescent="0.2">
      <c r="B2427">
        <f>('Cleaned Data'!B2421-'Descriptive Analysis'!$Q$35)^2</f>
        <v>65498695.887485735</v>
      </c>
      <c r="D2427">
        <f>(('Cleaned Data'!B2421-'Descriptive Analysis'!$Q$35)/'Descriptive Analysis'!$F$45)^3</f>
        <v>-0.13899594712592747</v>
      </c>
      <c r="F2427">
        <f>(('Cleaned Data'!B2421-'Descriptive Analysis'!$Q$35)/'Descriptive Analysis'!$F$45)^4</f>
        <v>7.2000611170331866E-2</v>
      </c>
    </row>
    <row r="2428" spans="2:6" x14ac:dyDescent="0.2">
      <c r="B2428">
        <f>('Cleaned Data'!B2422-'Descriptive Analysis'!$Q$35)^2</f>
        <v>65120485.129186831</v>
      </c>
      <c r="D2428">
        <f>(('Cleaned Data'!B2422-'Descriptive Analysis'!$Q$35)/'Descriptive Analysis'!$F$45)^3</f>
        <v>-0.13779377508414228</v>
      </c>
      <c r="F2428">
        <f>(('Cleaned Data'!B2422-'Descriptive Analysis'!$Q$35)/'Descriptive Analysis'!$F$45)^4</f>
        <v>7.117150201366669E-2</v>
      </c>
    </row>
    <row r="2429" spans="2:6" x14ac:dyDescent="0.2">
      <c r="B2429">
        <f>('Cleaned Data'!B2423-'Descriptive Analysis'!$Q$35)^2</f>
        <v>62235160.681475729</v>
      </c>
      <c r="D2429">
        <f>(('Cleaned Data'!B2423-'Descriptive Analysis'!$Q$35)/'Descriptive Analysis'!$F$45)^3</f>
        <v>-0.12873803630149055</v>
      </c>
      <c r="F2429">
        <f>(('Cleaned Data'!B2423-'Descriptive Analysis'!$Q$35)/'Descriptive Analysis'!$F$45)^4</f>
        <v>6.5004363044263658E-2</v>
      </c>
    </row>
    <row r="2430" spans="2:6" x14ac:dyDescent="0.2">
      <c r="B2430">
        <f>('Cleaned Data'!B2424-'Descriptive Analysis'!$Q$35)^2</f>
        <v>62342496.321323253</v>
      </c>
      <c r="D2430">
        <f>(('Cleaned Data'!B2424-'Descriptive Analysis'!$Q$35)/'Descriptive Analysis'!$F$45)^3</f>
        <v>-0.12907122743368982</v>
      </c>
      <c r="F2430">
        <f>(('Cleaned Data'!B2424-'Descriptive Analysis'!$Q$35)/'Descriptive Analysis'!$F$45)^4</f>
        <v>6.5228779647681728E-2</v>
      </c>
    </row>
    <row r="2431" spans="2:6" x14ac:dyDescent="0.2">
      <c r="B2431">
        <f>('Cleaned Data'!B2425-'Descriptive Analysis'!$Q$35)^2</f>
        <v>61087143.243114643</v>
      </c>
      <c r="D2431">
        <f>(('Cleaned Data'!B2425-'Descriptive Analysis'!$Q$35)/'Descriptive Analysis'!$F$45)^3</f>
        <v>-0.12519237579054343</v>
      </c>
      <c r="F2431">
        <f>(('Cleaned Data'!B2425-'Descriptive Analysis'!$Q$35)/'Descriptive Analysis'!$F$45)^4</f>
        <v>6.2628283412180907E-2</v>
      </c>
    </row>
    <row r="2432" spans="2:6" x14ac:dyDescent="0.2">
      <c r="B2432">
        <f>('Cleaned Data'!B2426-'Descriptive Analysis'!$Q$35)^2</f>
        <v>63636141.984201886</v>
      </c>
      <c r="D2432">
        <f>(('Cleaned Data'!B2426-'Descriptive Analysis'!$Q$35)/'Descriptive Analysis'!$F$45)^3</f>
        <v>-0.13310945977245636</v>
      </c>
      <c r="F2432">
        <f>(('Cleaned Data'!B2426-'Descriptive Analysis'!$Q$35)/'Descriptive Analysis'!$F$45)^4</f>
        <v>6.7963942084089859E-2</v>
      </c>
    </row>
    <row r="2433" spans="2:6" x14ac:dyDescent="0.2">
      <c r="B2433">
        <f>('Cleaned Data'!B2427-'Descriptive Analysis'!$Q$35)^2</f>
        <v>60626879.732011333</v>
      </c>
      <c r="D2433">
        <f>(('Cleaned Data'!B2427-'Descriptive Analysis'!$Q$35)/'Descriptive Analysis'!$F$45)^3</f>
        <v>-0.12378014389845336</v>
      </c>
      <c r="F2433">
        <f>(('Cleaned Data'!B2427-'Descriptive Analysis'!$Q$35)/'Descriptive Analysis'!$F$45)^4</f>
        <v>6.1688088189307558E-2</v>
      </c>
    </row>
    <row r="2434" spans="2:6" x14ac:dyDescent="0.2">
      <c r="B2434">
        <f>('Cleaned Data'!B2428-'Descriptive Analysis'!$Q$35)^2</f>
        <v>70052321.004813686</v>
      </c>
      <c r="D2434">
        <f>(('Cleaned Data'!B2428-'Descriptive Analysis'!$Q$35)/'Descriptive Analysis'!$F$45)^3</f>
        <v>-0.15374002638073433</v>
      </c>
      <c r="F2434">
        <f>(('Cleaned Data'!B2428-'Descriptive Analysis'!$Q$35)/'Descriptive Analysis'!$F$45)^4</f>
        <v>8.2359923586308614E-2</v>
      </c>
    </row>
    <row r="2435" spans="2:6" x14ac:dyDescent="0.2">
      <c r="B2435">
        <f>('Cleaned Data'!B2429-'Descriptive Analysis'!$Q$35)^2</f>
        <v>69424331.335068479</v>
      </c>
      <c r="D2435">
        <f>(('Cleaned Data'!B2429-'Descriptive Analysis'!$Q$35)/'Descriptive Analysis'!$F$45)^3</f>
        <v>-0.15167734423553528</v>
      </c>
      <c r="F2435">
        <f>(('Cleaned Data'!B2429-'Descriptive Analysis'!$Q$35)/'Descriptive Analysis'!$F$45)^4</f>
        <v>8.0889898007461408E-2</v>
      </c>
    </row>
    <row r="2436" spans="2:6" x14ac:dyDescent="0.2">
      <c r="B2436">
        <f>('Cleaned Data'!B2430-'Descriptive Analysis'!$Q$35)^2</f>
        <v>70878322.728416502</v>
      </c>
      <c r="D2436">
        <f>(('Cleaned Data'!B2430-'Descriptive Analysis'!$Q$35)/'Descriptive Analysis'!$F$45)^3</f>
        <v>-0.15646719799942235</v>
      </c>
      <c r="F2436">
        <f>(('Cleaned Data'!B2430-'Descriptive Analysis'!$Q$35)/'Descriptive Analysis'!$F$45)^4</f>
        <v>8.4313620840096679E-2</v>
      </c>
    </row>
    <row r="2437" spans="2:6" x14ac:dyDescent="0.2">
      <c r="B2437">
        <f>('Cleaned Data'!B2431-'Descriptive Analysis'!$Q$35)^2</f>
        <v>76356601.655375332</v>
      </c>
      <c r="D2437">
        <f>(('Cleaned Data'!B2431-'Descriptive Analysis'!$Q$35)/'Descriptive Analysis'!$F$45)^3</f>
        <v>-0.17495366497076728</v>
      </c>
      <c r="F2437">
        <f>(('Cleaned Data'!B2431-'Descriptive Analysis'!$Q$35)/'Descriptive Analysis'!$F$45)^4</f>
        <v>9.7850727633911658E-2</v>
      </c>
    </row>
    <row r="2438" spans="2:6" x14ac:dyDescent="0.2">
      <c r="B2438">
        <f>('Cleaned Data'!B2432-'Descriptive Analysis'!$Q$35)^2</f>
        <v>75294259.027331203</v>
      </c>
      <c r="D2438">
        <f>(('Cleaned Data'!B2432-'Descriptive Analysis'!$Q$35)/'Descriptive Analysis'!$F$45)^3</f>
        <v>-0.17131522194193424</v>
      </c>
      <c r="F2438">
        <f>(('Cleaned Data'!B2432-'Descriptive Analysis'!$Q$35)/'Descriptive Analysis'!$F$45)^4</f>
        <v>9.5146891517689833E-2</v>
      </c>
    </row>
    <row r="2439" spans="2:6" x14ac:dyDescent="0.2">
      <c r="B2439">
        <f>('Cleaned Data'!B2433-'Descriptive Analysis'!$Q$35)^2</f>
        <v>70864853.086081505</v>
      </c>
      <c r="D2439">
        <f>(('Cleaned Data'!B2433-'Descriptive Analysis'!$Q$35)/'Descriptive Analysis'!$F$45)^3</f>
        <v>-0.15642259782449389</v>
      </c>
      <c r="F2439">
        <f>(('Cleaned Data'!B2433-'Descriptive Analysis'!$Q$35)/'Descriptive Analysis'!$F$45)^4</f>
        <v>8.4281578140388447E-2</v>
      </c>
    </row>
    <row r="2440" spans="2:6" x14ac:dyDescent="0.2">
      <c r="B2440">
        <f>('Cleaned Data'!B2434-'Descriptive Analysis'!$Q$35)^2</f>
        <v>68722880.701896951</v>
      </c>
      <c r="D2440">
        <f>(('Cleaned Data'!B2434-'Descriptive Analysis'!$Q$35)/'Descriptive Analysis'!$F$45)^3</f>
        <v>-0.14938438081630409</v>
      </c>
      <c r="F2440">
        <f>(('Cleaned Data'!B2434-'Descriptive Analysis'!$Q$35)/'Descriptive Analysis'!$F$45)^4</f>
        <v>7.926356261527244E-2</v>
      </c>
    </row>
    <row r="2441" spans="2:6" x14ac:dyDescent="0.2">
      <c r="B2441">
        <f>('Cleaned Data'!B2435-'Descriptive Analysis'!$Q$35)^2</f>
        <v>68049737.178103566</v>
      </c>
      <c r="D2441">
        <f>(('Cleaned Data'!B2435-'Descriptive Analysis'!$Q$35)/'Descriptive Analysis'!$F$45)^3</f>
        <v>-0.14719492476455645</v>
      </c>
      <c r="F2441">
        <f>(('Cleaned Data'!B2435-'Descriptive Analysis'!$Q$35)/'Descriptive Analysis'!$F$45)^4</f>
        <v>7.7718387489552648E-2</v>
      </c>
    </row>
    <row r="2442" spans="2:6" x14ac:dyDescent="0.2">
      <c r="B2442">
        <f>('Cleaned Data'!B2436-'Descriptive Analysis'!$Q$35)^2</f>
        <v>69356024.708101541</v>
      </c>
      <c r="D2442">
        <f>(('Cleaned Data'!B2436-'Descriptive Analysis'!$Q$35)/'Descriptive Analysis'!$F$45)^3</f>
        <v>-0.15145354620868126</v>
      </c>
      <c r="F2442">
        <f>(('Cleaned Data'!B2436-'Descriptive Analysis'!$Q$35)/'Descriptive Analysis'!$F$45)^4</f>
        <v>8.073080110866386E-2</v>
      </c>
    </row>
    <row r="2443" spans="2:6" x14ac:dyDescent="0.2">
      <c r="B2443">
        <f>('Cleaned Data'!B2437-'Descriptive Analysis'!$Q$35)^2</f>
        <v>69028288.555602059</v>
      </c>
      <c r="D2443">
        <f>(('Cleaned Data'!B2437-'Descriptive Analysis'!$Q$35)/'Descriptive Analysis'!$F$45)^3</f>
        <v>-0.15038129362908306</v>
      </c>
      <c r="F2443">
        <f>(('Cleaned Data'!B2437-'Descriptive Analysis'!$Q$35)/'Descriptive Analysis'!$F$45)^4</f>
        <v>7.9969630359322905E-2</v>
      </c>
    </row>
    <row r="2444" spans="2:6" x14ac:dyDescent="0.2">
      <c r="B2444">
        <f>('Cleaned Data'!B2438-'Descriptive Analysis'!$Q$35)^2</f>
        <v>66274683.617002286</v>
      </c>
      <c r="D2444">
        <f>(('Cleaned Data'!B2438-'Descriptive Analysis'!$Q$35)/'Descriptive Analysis'!$F$45)^3</f>
        <v>-0.14147335485001883</v>
      </c>
      <c r="F2444">
        <f>(('Cleaned Data'!B2438-'Descriptive Analysis'!$Q$35)/'Descriptive Analysis'!$F$45)^4</f>
        <v>7.3716753939842894E-2</v>
      </c>
    </row>
    <row r="2445" spans="2:6" x14ac:dyDescent="0.2">
      <c r="B2445">
        <f>('Cleaned Data'!B2439-'Descriptive Analysis'!$Q$35)^2</f>
        <v>65406466.735848829</v>
      </c>
      <c r="D2445">
        <f>(('Cleaned Data'!B2439-'Descriptive Analysis'!$Q$35)/'Descriptive Analysis'!$F$45)^3</f>
        <v>-0.13870246881495873</v>
      </c>
      <c r="F2445">
        <f>(('Cleaned Data'!B2439-'Descriptive Analysis'!$Q$35)/'Descriptive Analysis'!$F$45)^4</f>
        <v>7.1797984846539792E-2</v>
      </c>
    </row>
    <row r="2446" spans="2:6" x14ac:dyDescent="0.2">
      <c r="B2446">
        <f>('Cleaned Data'!B2440-'Descriptive Analysis'!$Q$35)^2</f>
        <v>66233985.234705396</v>
      </c>
      <c r="D2446">
        <f>(('Cleaned Data'!B2440-'Descriptive Analysis'!$Q$35)/'Descriptive Analysis'!$F$45)^3</f>
        <v>-0.14134305956216053</v>
      </c>
      <c r="F2446">
        <f>(('Cleaned Data'!B2440-'Descriptive Analysis'!$Q$35)/'Descriptive Analysis'!$F$45)^4</f>
        <v>7.3626244825551634E-2</v>
      </c>
    </row>
    <row r="2447" spans="2:6" x14ac:dyDescent="0.2">
      <c r="B2447">
        <f>('Cleaned Data'!B2441-'Descriptive Analysis'!$Q$35)^2</f>
        <v>64611476.976954147</v>
      </c>
      <c r="D2447">
        <f>(('Cleaned Data'!B2441-'Descriptive Analysis'!$Q$35)/'Descriptive Analysis'!$F$45)^3</f>
        <v>-0.1361813580722564</v>
      </c>
      <c r="F2447">
        <f>(('Cleaned Data'!B2441-'Descriptive Analysis'!$Q$35)/'Descriptive Analysis'!$F$45)^4</f>
        <v>7.0063239608094047E-2</v>
      </c>
    </row>
    <row r="2448" spans="2:6" x14ac:dyDescent="0.2">
      <c r="B2448">
        <f>('Cleaned Data'!B2442-'Descriptive Analysis'!$Q$35)^2</f>
        <v>64391420.001967192</v>
      </c>
      <c r="D2448">
        <f>(('Cleaned Data'!B2442-'Descriptive Analysis'!$Q$35)/'Descriptive Analysis'!$F$45)^3</f>
        <v>-0.13548623094613382</v>
      </c>
      <c r="F2448">
        <f>(('Cleaned Data'!B2442-'Descriptive Analysis'!$Q$35)/'Descriptive Analysis'!$F$45)^4</f>
        <v>6.958680261102157E-2</v>
      </c>
    </row>
    <row r="2449" spans="2:6" x14ac:dyDescent="0.2">
      <c r="B2449">
        <f>('Cleaned Data'!B2443-'Descriptive Analysis'!$Q$35)^2</f>
        <v>64561650.202905998</v>
      </c>
      <c r="D2449">
        <f>(('Cleaned Data'!B2443-'Descriptive Analysis'!$Q$35)/'Descriptive Analysis'!$F$45)^3</f>
        <v>-0.13602385890084098</v>
      </c>
      <c r="F2449">
        <f>(('Cleaned Data'!B2443-'Descriptive Analysis'!$Q$35)/'Descriptive Analysis'!$F$45)^4</f>
        <v>6.9955219198218482E-2</v>
      </c>
    </row>
    <row r="2450" spans="2:6" x14ac:dyDescent="0.2">
      <c r="B2450">
        <f>('Cleaned Data'!B2444-'Descriptive Analysis'!$Q$35)^2</f>
        <v>65283595.613666274</v>
      </c>
      <c r="D2450">
        <f>(('Cleaned Data'!B2444-'Descriptive Analysis'!$Q$35)/'Descriptive Analysis'!$F$45)^3</f>
        <v>-0.13831180740774526</v>
      </c>
      <c r="F2450">
        <f>(('Cleaned Data'!B2444-'Descriptive Analysis'!$Q$35)/'Descriptive Analysis'!$F$45)^4</f>
        <v>7.1528482055835146E-2</v>
      </c>
    </row>
    <row r="2451" spans="2:6" x14ac:dyDescent="0.2">
      <c r="B2451">
        <f>('Cleaned Data'!B2445-'Descriptive Analysis'!$Q$35)^2</f>
        <v>65866639.118741497</v>
      </c>
      <c r="D2451">
        <f>(('Cleaned Data'!B2445-'Descriptive Analysis'!$Q$35)/'Descriptive Analysis'!$F$45)^3</f>
        <v>-0.14016881876190865</v>
      </c>
      <c r="F2451">
        <f>(('Cleaned Data'!B2445-'Descriptive Analysis'!$Q$35)/'Descriptive Analysis'!$F$45)^4</f>
        <v>7.2811819632691482E-2</v>
      </c>
    </row>
    <row r="2452" spans="2:6" x14ac:dyDescent="0.2">
      <c r="B2452">
        <f>('Cleaned Data'!B2446-'Descriptive Analysis'!$Q$35)^2</f>
        <v>67695482.690350309</v>
      </c>
      <c r="D2452">
        <f>(('Cleaned Data'!B2446-'Descriptive Analysis'!$Q$35)/'Descriptive Analysis'!$F$45)^3</f>
        <v>-0.14604701717075738</v>
      </c>
      <c r="F2452">
        <f>(('Cleaned Data'!B2446-'Descriptive Analysis'!$Q$35)/'Descriptive Analysis'!$F$45)^4</f>
        <v>7.6911318272791296E-2</v>
      </c>
    </row>
    <row r="2453" spans="2:6" x14ac:dyDescent="0.2">
      <c r="B2453">
        <f>('Cleaned Data'!B2447-'Descriptive Analysis'!$Q$35)^2</f>
        <v>66777113.326899961</v>
      </c>
      <c r="D2453">
        <f>(('Cleaned Data'!B2447-'Descriptive Analysis'!$Q$35)/'Descriptive Analysis'!$F$45)^3</f>
        <v>-0.14308516855929598</v>
      </c>
      <c r="F2453">
        <f>(('Cleaned Data'!B2447-'Descriptive Analysis'!$Q$35)/'Descriptive Analysis'!$F$45)^4</f>
        <v>7.4838686968738952E-2</v>
      </c>
    </row>
    <row r="2454" spans="2:6" x14ac:dyDescent="0.2">
      <c r="B2454">
        <f>('Cleaned Data'!B2448-'Descriptive Analysis'!$Q$35)^2</f>
        <v>65511645.52982074</v>
      </c>
      <c r="D2454">
        <f>(('Cleaned Data'!B2448-'Descriptive Analysis'!$Q$35)/'Descriptive Analysis'!$F$45)^3</f>
        <v>-0.13903717016266526</v>
      </c>
      <c r="F2454">
        <f>(('Cleaned Data'!B2448-'Descriptive Analysis'!$Q$35)/'Descriptive Analysis'!$F$45)^4</f>
        <v>7.2029084235934626E-2</v>
      </c>
    </row>
    <row r="2455" spans="2:6" x14ac:dyDescent="0.2">
      <c r="B2455">
        <f>('Cleaned Data'!B2449-'Descriptive Analysis'!$Q$35)^2</f>
        <v>65199592.458488747</v>
      </c>
      <c r="D2455">
        <f>(('Cleaned Data'!B2449-'Descriptive Analysis'!$Q$35)/'Descriptive Analysis'!$F$45)^3</f>
        <v>-0.13804493585070085</v>
      </c>
      <c r="F2455">
        <f>(('Cleaned Data'!B2449-'Descriptive Analysis'!$Q$35)/'Descriptive Analysis'!$F$45)^4</f>
        <v>7.1344523058168977E-2</v>
      </c>
    </row>
    <row r="2456" spans="2:6" x14ac:dyDescent="0.2">
      <c r="B2456">
        <f>('Cleaned Data'!B2450-'Descriptive Analysis'!$Q$35)^2</f>
        <v>65101119.22568433</v>
      </c>
      <c r="D2456">
        <f>(('Cleaned Data'!B2450-'Descriptive Analysis'!$Q$35)/'Descriptive Analysis'!$F$45)^3</f>
        <v>-0.13773231279905176</v>
      </c>
      <c r="F2456">
        <f>(('Cleaned Data'!B2450-'Descriptive Analysis'!$Q$35)/'Descriptive Analysis'!$F$45)^4</f>
        <v>7.1129177528707885E-2</v>
      </c>
    </row>
    <row r="2457" spans="2:6" x14ac:dyDescent="0.2">
      <c r="B2457">
        <f>('Cleaned Data'!B2451-'Descriptive Analysis'!$Q$35)^2</f>
        <v>67342152.702597052</v>
      </c>
      <c r="D2457">
        <f>(('Cleaned Data'!B2451-'Descriptive Analysis'!$Q$35)/'Descriptive Analysis'!$F$45)^3</f>
        <v>-0.14490509315793029</v>
      </c>
      <c r="F2457">
        <f>(('Cleaned Data'!B2451-'Descriptive Analysis'!$Q$35)/'Descriptive Analysis'!$F$45)^4</f>
        <v>7.6110551213146332E-2</v>
      </c>
    </row>
    <row r="2458" spans="2:6" x14ac:dyDescent="0.2">
      <c r="B2458">
        <f>('Cleaned Data'!B2452-'Descriptive Analysis'!$Q$35)^2</f>
        <v>65783883.698855832</v>
      </c>
      <c r="D2458">
        <f>(('Cleaned Data'!B2452-'Descriptive Analysis'!$Q$35)/'Descriptive Analysis'!$F$45)^3</f>
        <v>-0.13990473776408396</v>
      </c>
      <c r="F2458">
        <f>(('Cleaned Data'!B2452-'Descriptive Analysis'!$Q$35)/'Descriptive Analysis'!$F$45)^4</f>
        <v>7.2628971760206773E-2</v>
      </c>
    </row>
    <row r="2459" spans="2:6" x14ac:dyDescent="0.2">
      <c r="B2459">
        <f>('Cleaned Data'!B2453-'Descriptive Analysis'!$Q$35)^2</f>
        <v>64999495.482296161</v>
      </c>
      <c r="D2459">
        <f>(('Cleaned Data'!B2453-'Descriptive Analysis'!$Q$35)/'Descriptive Analysis'!$F$45)^3</f>
        <v>-0.13740993563498782</v>
      </c>
      <c r="F2459">
        <f>(('Cleaned Data'!B2453-'Descriptive Analysis'!$Q$35)/'Descriptive Analysis'!$F$45)^4</f>
        <v>7.0907283602945334E-2</v>
      </c>
    </row>
    <row r="2460" spans="2:6" x14ac:dyDescent="0.2">
      <c r="B2460">
        <f>('Cleaned Data'!B2454-'Descriptive Analysis'!$Q$35)^2</f>
        <v>63074195.886169806</v>
      </c>
      <c r="D2460">
        <f>(('Cleaned Data'!B2454-'Descriptive Analysis'!$Q$35)/'Descriptive Analysis'!$F$45)^3</f>
        <v>-0.13135020091059948</v>
      </c>
      <c r="F2460">
        <f>(('Cleaned Data'!B2454-'Descriptive Analysis'!$Q$35)/'Descriptive Analysis'!$F$45)^4</f>
        <v>6.6768915447187521E-2</v>
      </c>
    </row>
    <row r="2461" spans="2:6" x14ac:dyDescent="0.2">
      <c r="B2461">
        <f>('Cleaned Data'!B2455-'Descriptive Analysis'!$Q$35)^2</f>
        <v>62877389.869977221</v>
      </c>
      <c r="D2461">
        <f>(('Cleaned Data'!B2455-'Descriptive Analysis'!$Q$35)/'Descriptive Analysis'!$F$45)^3</f>
        <v>-0.13073591639964216</v>
      </c>
      <c r="F2461">
        <f>(('Cleaned Data'!B2455-'Descriptive Analysis'!$Q$35)/'Descriptive Analysis'!$F$45)^4</f>
        <v>6.6352896714345674E-2</v>
      </c>
    </row>
    <row r="2462" spans="2:6" x14ac:dyDescent="0.2">
      <c r="B2462">
        <f>('Cleaned Data'!B2456-'Descriptive Analysis'!$Q$35)^2</f>
        <v>63596262.101904996</v>
      </c>
      <c r="D2462">
        <f>(('Cleaned Data'!B2456-'Descriptive Analysis'!$Q$35)/'Descriptive Analysis'!$F$45)^3</f>
        <v>-0.1329843526164631</v>
      </c>
      <c r="F2462">
        <f>(('Cleaned Data'!B2456-'Descriptive Analysis'!$Q$35)/'Descriptive Analysis'!$F$45)^4</f>
        <v>6.787878466746447E-2</v>
      </c>
    </row>
    <row r="2463" spans="2:6" x14ac:dyDescent="0.2">
      <c r="B2463">
        <f>('Cleaned Data'!B2457-'Descriptive Analysis'!$Q$35)^2</f>
        <v>62377242.35774453</v>
      </c>
      <c r="D2463">
        <f>(('Cleaned Data'!B2457-'Descriptive Analysis'!$Q$35)/'Descriptive Analysis'!$F$45)^3</f>
        <v>-0.1291791475200226</v>
      </c>
      <c r="F2463">
        <f>(('Cleaned Data'!B2457-'Descriptive Analysis'!$Q$35)/'Descriptive Analysis'!$F$45)^4</f>
        <v>6.5301509271218139E-2</v>
      </c>
    </row>
    <row r="2464" spans="2:6" x14ac:dyDescent="0.2">
      <c r="B2464">
        <f>('Cleaned Data'!B2458-'Descriptive Analysis'!$Q$35)^2</f>
        <v>64569685.479365371</v>
      </c>
      <c r="D2464">
        <f>(('Cleaned Data'!B2458-'Descriptive Analysis'!$Q$35)/'Descriptive Analysis'!$F$45)^3</f>
        <v>-0.13604925377493296</v>
      </c>
      <c r="F2464">
        <f>(('Cleaned Data'!B2458-'Descriptive Analysis'!$Q$35)/'Descriptive Analysis'!$F$45)^4</f>
        <v>6.9972633390825212E-2</v>
      </c>
    </row>
    <row r="2465" spans="2:6" x14ac:dyDescent="0.2">
      <c r="B2465">
        <f>('Cleaned Data'!B2459-'Descriptive Analysis'!$Q$35)^2</f>
        <v>65816330.604693346</v>
      </c>
      <c r="D2465">
        <f>(('Cleaned Data'!B2459-'Descriptive Analysis'!$Q$35)/'Descriptive Analysis'!$F$45)^3</f>
        <v>-0.14000825937093031</v>
      </c>
      <c r="F2465">
        <f>(('Cleaned Data'!B2459-'Descriptive Analysis'!$Q$35)/'Descriptive Analysis'!$F$45)^4</f>
        <v>7.2700635713451811E-2</v>
      </c>
    </row>
    <row r="2466" spans="2:6" x14ac:dyDescent="0.2">
      <c r="B2466">
        <f>('Cleaned Data'!B2460-'Descriptive Analysis'!$Q$35)^2</f>
        <v>63955631.042577006</v>
      </c>
      <c r="D2466">
        <f>(('Cleaned Data'!B2460-'Descriptive Analysis'!$Q$35)/'Descriptive Analysis'!$F$45)^3</f>
        <v>-0.13411314291727161</v>
      </c>
      <c r="F2466">
        <f>(('Cleaned Data'!B2460-'Descriptive Analysis'!$Q$35)/'Descriptive Analysis'!$F$45)^4</f>
        <v>6.8648089260087863E-2</v>
      </c>
    </row>
    <row r="2467" spans="2:6" x14ac:dyDescent="0.2">
      <c r="B2467">
        <f>('Cleaned Data'!B2461-'Descriptive Analysis'!$Q$35)^2</f>
        <v>66320280.645174786</v>
      </c>
      <c r="D2467">
        <f>(('Cleaned Data'!B2461-'Descriptive Analysis'!$Q$35)/'Descriptive Analysis'!$F$45)^3</f>
        <v>-0.14161938060827359</v>
      </c>
      <c r="F2467">
        <f>(('Cleaned Data'!B2461-'Descriptive Analysis'!$Q$35)/'Descriptive Analysis'!$F$45)^4</f>
        <v>7.3818223188701224E-2</v>
      </c>
    </row>
    <row r="2468" spans="2:6" x14ac:dyDescent="0.2">
      <c r="B2468">
        <f>('Cleaned Data'!B2462-'Descriptive Analysis'!$Q$35)^2</f>
        <v>67401250.493104577</v>
      </c>
      <c r="D2468">
        <f>(('Cleaned Data'!B2462-'Descriptive Analysis'!$Q$35)/'Descriptive Analysis'!$F$45)^3</f>
        <v>-0.14509588263408479</v>
      </c>
      <c r="F2468">
        <f>(('Cleaned Data'!B2462-'Descriptive Analysis'!$Q$35)/'Descriptive Analysis'!$F$45)^4</f>
        <v>7.6244195264648734E-2</v>
      </c>
    </row>
    <row r="2469" spans="2:6" x14ac:dyDescent="0.2">
      <c r="B2469">
        <f>('Cleaned Data'!B2463-'Descriptive Analysis'!$Q$35)^2</f>
        <v>66994658.140719421</v>
      </c>
      <c r="D2469">
        <f>(('Cleaned Data'!B2463-'Descriptive Analysis'!$Q$35)/'Descriptive Analysis'!$F$45)^3</f>
        <v>-0.14378494665542962</v>
      </c>
      <c r="F2469">
        <f>(('Cleaned Data'!B2463-'Descriptive Analysis'!$Q$35)/'Descriptive Analysis'!$F$45)^4</f>
        <v>7.5327096453693593E-2</v>
      </c>
    </row>
    <row r="2470" spans="2:6" x14ac:dyDescent="0.2">
      <c r="B2470">
        <f>('Cleaned Data'!B2464-'Descriptive Analysis'!$Q$35)^2</f>
        <v>63032904.628581032</v>
      </c>
      <c r="D2470">
        <f>(('Cleaned Data'!B2464-'Descriptive Analysis'!$Q$35)/'Descriptive Analysis'!$F$45)^3</f>
        <v>-0.13122124023570592</v>
      </c>
      <c r="F2470">
        <f>(('Cleaned Data'!B2464-'Descriptive Analysis'!$Q$35)/'Descriptive Analysis'!$F$45)^4</f>
        <v>6.6681524081266916E-2</v>
      </c>
    </row>
    <row r="2471" spans="2:6" x14ac:dyDescent="0.2">
      <c r="B2471">
        <f>('Cleaned Data'!B2465-'Descriptive Analysis'!$Q$35)^2</f>
        <v>63928443.362615123</v>
      </c>
      <c r="D2471">
        <f>(('Cleaned Data'!B2465-'Descriptive Analysis'!$Q$35)/'Descriptive Analysis'!$F$45)^3</f>
        <v>-0.1340276343166176</v>
      </c>
      <c r="F2471">
        <f>(('Cleaned Data'!B2465-'Descriptive Analysis'!$Q$35)/'Descriptive Analysis'!$F$45)^4</f>
        <v>6.858973675699262E-2</v>
      </c>
    </row>
    <row r="2472" spans="2:6" x14ac:dyDescent="0.2">
      <c r="B2472">
        <f>('Cleaned Data'!B2466-'Descriptive Analysis'!$Q$35)^2</f>
        <v>58965911.56853693</v>
      </c>
      <c r="D2472">
        <f>(('Cleaned Data'!B2466-'Descriptive Analysis'!$Q$35)/'Descriptive Analysis'!$F$45)^3</f>
        <v>-0.11872841847104948</v>
      </c>
      <c r="F2472">
        <f>(('Cleaned Data'!B2466-'Descriptive Analysis'!$Q$35)/'Descriptive Analysis'!$F$45)^4</f>
        <v>5.8354306265353137E-2</v>
      </c>
    </row>
    <row r="2473" spans="2:6" x14ac:dyDescent="0.2">
      <c r="B2473">
        <f>('Cleaned Data'!B2467-'Descriptive Analysis'!$Q$35)^2</f>
        <v>60093914.226898</v>
      </c>
      <c r="D2473">
        <f>(('Cleaned Data'!B2467-'Descriptive Analysis'!$Q$35)/'Descriptive Analysis'!$F$45)^3</f>
        <v>-0.12215152597907521</v>
      </c>
      <c r="F2473">
        <f>(('Cleaned Data'!B2467-'Descriptive Analysis'!$Q$35)/'Descriptive Analysis'!$F$45)^4</f>
        <v>6.0608266463483593E-2</v>
      </c>
    </row>
    <row r="2474" spans="2:6" x14ac:dyDescent="0.2">
      <c r="B2474">
        <f>('Cleaned Data'!B2468-'Descriptive Analysis'!$Q$35)^2</f>
        <v>61480127.741375431</v>
      </c>
      <c r="D2474">
        <f>(('Cleaned Data'!B2468-'Descriptive Analysis'!$Q$35)/'Descriptive Analysis'!$F$45)^3</f>
        <v>-0.1264023940124068</v>
      </c>
      <c r="F2474">
        <f>(('Cleaned Data'!B2468-'Descriptive Analysis'!$Q$35)/'Descriptive Analysis'!$F$45)^4</f>
        <v>6.3436673189124992E-2</v>
      </c>
    </row>
    <row r="2475" spans="2:6" x14ac:dyDescent="0.2">
      <c r="B2475">
        <f>('Cleaned Data'!B2469-'Descriptive Analysis'!$Q$35)^2</f>
        <v>61677877.848151751</v>
      </c>
      <c r="D2475">
        <f>(('Cleaned Data'!B2469-'Descriptive Analysis'!$Q$35)/'Descriptive Analysis'!$F$45)^3</f>
        <v>-0.12701274186725878</v>
      </c>
      <c r="F2475">
        <f>(('Cleaned Data'!B2469-'Descriptive Analysis'!$Q$35)/'Descriptive Analysis'!$F$45)^4</f>
        <v>6.38454161163656E-2</v>
      </c>
    </row>
    <row r="2476" spans="2:6" x14ac:dyDescent="0.2">
      <c r="B2476">
        <f>('Cleaned Data'!B2470-'Descriptive Analysis'!$Q$35)^2</f>
        <v>63374757.916334286</v>
      </c>
      <c r="D2476">
        <f>(('Cleaned Data'!B2470-'Descriptive Analysis'!$Q$35)/'Descriptive Analysis'!$F$45)^3</f>
        <v>-0.1322901861899255</v>
      </c>
      <c r="F2476">
        <f>(('Cleaned Data'!B2470-'Descriptive Analysis'!$Q$35)/'Descriptive Analysis'!$F$45)^4</f>
        <v>6.7406767904280351E-2</v>
      </c>
    </row>
    <row r="2477" spans="2:6" x14ac:dyDescent="0.2">
      <c r="B2477">
        <f>('Cleaned Data'!B2471-'Descriptive Analysis'!$Q$35)^2</f>
        <v>60556823.043876931</v>
      </c>
      <c r="D2477">
        <f>(('Cleaned Data'!B2471-'Descriptive Analysis'!$Q$35)/'Descriptive Analysis'!$F$45)^3</f>
        <v>-0.12356565682453957</v>
      </c>
      <c r="F2477">
        <f>(('Cleaned Data'!B2471-'Descriptive Analysis'!$Q$35)/'Descriptive Analysis'!$F$45)^4</f>
        <v>6.1545604648967203E-2</v>
      </c>
    </row>
    <row r="2478" spans="2:6" x14ac:dyDescent="0.2">
      <c r="B2478">
        <f>('Cleaned Data'!B2472-'Descriptive Analysis'!$Q$35)^2</f>
        <v>63159997.85193108</v>
      </c>
      <c r="D2478">
        <f>(('Cleaned Data'!B2472-'Descriptive Analysis'!$Q$35)/'Descriptive Analysis'!$F$45)^3</f>
        <v>-0.13161831223229559</v>
      </c>
      <c r="F2478">
        <f>(('Cleaned Data'!B2472-'Descriptive Analysis'!$Q$35)/'Descriptive Analysis'!$F$45)^4</f>
        <v>6.6950695039549077E-2</v>
      </c>
    </row>
    <row r="2479" spans="2:6" x14ac:dyDescent="0.2">
      <c r="B2479">
        <f>('Cleaned Data'!B2473-'Descriptive Analysis'!$Q$35)^2</f>
        <v>66068065.37493407</v>
      </c>
      <c r="D2479">
        <f>(('Cleaned Data'!B2473-'Descriptive Analysis'!$Q$35)/'Descriptive Analysis'!$F$45)^3</f>
        <v>-0.14081228383967836</v>
      </c>
      <c r="F2479">
        <f>(('Cleaned Data'!B2473-'Descriptive Analysis'!$Q$35)/'Descriptive Analysis'!$F$45)^4</f>
        <v>7.3257831080866864E-2</v>
      </c>
    </row>
    <row r="2480" spans="2:6" x14ac:dyDescent="0.2">
      <c r="B2480">
        <f>('Cleaned Data'!B2474-'Descriptive Analysis'!$Q$35)^2</f>
        <v>65722256.61776457</v>
      </c>
      <c r="D2480">
        <f>(('Cleaned Data'!B2474-'Descriptive Analysis'!$Q$35)/'Descriptive Analysis'!$F$45)^3</f>
        <v>-0.13970818732024071</v>
      </c>
      <c r="F2480">
        <f>(('Cleaned Data'!B2474-'Descriptive Analysis'!$Q$35)/'Descriptive Analysis'!$F$45)^4</f>
        <v>7.2492956227568892E-2</v>
      </c>
    </row>
    <row r="2481" spans="2:6" x14ac:dyDescent="0.2">
      <c r="B2481">
        <f>('Cleaned Data'!B2475-'Descriptive Analysis'!$Q$35)^2</f>
        <v>66581135.891874887</v>
      </c>
      <c r="D2481">
        <f>(('Cleaned Data'!B2475-'Descriptive Analysis'!$Q$35)/'Descriptive Analysis'!$F$45)^3</f>
        <v>-0.14245574152579554</v>
      </c>
      <c r="F2481">
        <f>(('Cleaned Data'!B2475-'Descriptive Analysis'!$Q$35)/'Descriptive Analysis'!$F$45)^4</f>
        <v>7.4400058484200574E-2</v>
      </c>
    </row>
    <row r="2482" spans="2:6" x14ac:dyDescent="0.2">
      <c r="B2482">
        <f>('Cleaned Data'!B2476-'Descriptive Analysis'!$Q$35)^2</f>
        <v>67893092.125375375</v>
      </c>
      <c r="D2482">
        <f>(('Cleaned Data'!B2476-'Descriptive Analysis'!$Q$35)/'Descriptive Analysis'!$F$45)^3</f>
        <v>-0.1466869709451061</v>
      </c>
      <c r="F2482">
        <f>(('Cleaned Data'!B2476-'Descriptive Analysis'!$Q$35)/'Descriptive Analysis'!$F$45)^4</f>
        <v>7.7360996281530953E-2</v>
      </c>
    </row>
    <row r="2483" spans="2:6" x14ac:dyDescent="0.2">
      <c r="B2483">
        <f>('Cleaned Data'!B2477-'Descriptive Analysis'!$Q$35)^2</f>
        <v>69706242.819395423</v>
      </c>
      <c r="D2483">
        <f>(('Cleaned Data'!B2477-'Descriptive Analysis'!$Q$35)/'Descriptive Analysis'!$F$45)^3</f>
        <v>-0.15260215611863001</v>
      </c>
      <c r="F2483">
        <f>(('Cleaned Data'!B2477-'Descriptive Analysis'!$Q$35)/'Descriptive Analysis'!$F$45)^4</f>
        <v>8.1548171280510617E-2</v>
      </c>
    </row>
    <row r="2484" spans="2:6" x14ac:dyDescent="0.2">
      <c r="B2484">
        <f>('Cleaned Data'!B2478-'Descriptive Analysis'!$Q$35)^2</f>
        <v>71566971.767501742</v>
      </c>
      <c r="D2484">
        <f>(('Cleaned Data'!B2478-'Descriptive Analysis'!$Q$35)/'Descriptive Analysis'!$F$45)^3</f>
        <v>-0.15875306519659707</v>
      </c>
      <c r="F2484">
        <f>(('Cleaned Data'!B2478-'Descriptive Analysis'!$Q$35)/'Descriptive Analysis'!$F$45)^4</f>
        <v>8.5959950983920203E-2</v>
      </c>
    </row>
    <row r="2485" spans="2:6" x14ac:dyDescent="0.2">
      <c r="B2485">
        <f>('Cleaned Data'!B2479-'Descriptive Analysis'!$Q$35)^2</f>
        <v>70125993.957656235</v>
      </c>
      <c r="D2485">
        <f>(('Cleaned Data'!B2479-'Descriptive Analysis'!$Q$35)/'Descriptive Analysis'!$F$45)^3</f>
        <v>-0.15398261918139619</v>
      </c>
      <c r="F2485">
        <f>(('Cleaned Data'!B2479-'Descriptive Analysis'!$Q$35)/'Descriptive Analysis'!$F$45)^4</f>
        <v>8.253324801959884E-2</v>
      </c>
    </row>
    <row r="2486" spans="2:6" x14ac:dyDescent="0.2">
      <c r="B2486">
        <f>('Cleaned Data'!B2480-'Descriptive Analysis'!$Q$35)^2</f>
        <v>71627894.75800927</v>
      </c>
      <c r="D2486">
        <f>(('Cleaned Data'!B2480-'Descriptive Analysis'!$Q$35)/'Descriptive Analysis'!$F$45)^3</f>
        <v>-0.15895582149468773</v>
      </c>
      <c r="F2486">
        <f>(('Cleaned Data'!B2480-'Descriptive Analysis'!$Q$35)/'Descriptive Analysis'!$F$45)^4</f>
        <v>8.6106363950086251E-2</v>
      </c>
    </row>
    <row r="2487" spans="2:6" x14ac:dyDescent="0.2">
      <c r="B2487">
        <f>('Cleaned Data'!B2481-'Descriptive Analysis'!$Q$35)^2</f>
        <v>73958735.106711373</v>
      </c>
      <c r="D2487">
        <f>(('Cleaned Data'!B2481-'Descriptive Analysis'!$Q$35)/'Descriptive Analysis'!$F$45)^3</f>
        <v>-0.16677746565544441</v>
      </c>
      <c r="F2487">
        <f>(('Cleaned Data'!B2481-'Descriptive Analysis'!$Q$35)/'Descriptive Analysis'!$F$45)^4</f>
        <v>9.1801510409304204E-2</v>
      </c>
    </row>
    <row r="2488" spans="2:6" x14ac:dyDescent="0.2">
      <c r="B2488">
        <f>('Cleaned Data'!B2482-'Descriptive Analysis'!$Q$35)^2</f>
        <v>70684819.669850811</v>
      </c>
      <c r="D2488">
        <f>(('Cleaned Data'!B2482-'Descriptive Analysis'!$Q$35)/'Descriptive Analysis'!$F$45)^3</f>
        <v>-0.15582688500377828</v>
      </c>
      <c r="F2488">
        <f>(('Cleaned Data'!B2482-'Descriptive Analysis'!$Q$35)/'Descriptive Analysis'!$F$45)^4</f>
        <v>8.3853884424689384E-2</v>
      </c>
    </row>
    <row r="2489" spans="2:6" x14ac:dyDescent="0.2">
      <c r="B2489">
        <f>('Cleaned Data'!B2483-'Descriptive Analysis'!$Q$35)^2</f>
        <v>69641135.623012304</v>
      </c>
      <c r="D2489">
        <f>(('Cleaned Data'!B2483-'Descriptive Analysis'!$Q$35)/'Descriptive Analysis'!$F$45)^3</f>
        <v>-0.15238840528823461</v>
      </c>
      <c r="F2489">
        <f>(('Cleaned Data'!B2483-'Descriptive Analysis'!$Q$35)/'Descriptive Analysis'!$F$45)^4</f>
        <v>8.1395906775901666E-2</v>
      </c>
    </row>
    <row r="2490" spans="2:6" x14ac:dyDescent="0.2">
      <c r="B2490">
        <f>('Cleaned Data'!B2484-'Descriptive Analysis'!$Q$35)^2</f>
        <v>67355283.304932043</v>
      </c>
      <c r="D2490">
        <f>(('Cleaned Data'!B2484-'Descriptive Analysis'!$Q$35)/'Descriptive Analysis'!$F$45)^3</f>
        <v>-0.14494747635679234</v>
      </c>
      <c r="F2490">
        <f>(('Cleaned Data'!B2484-'Descriptive Analysis'!$Q$35)/'Descriptive Analysis'!$F$45)^4</f>
        <v>7.6140234695849809E-2</v>
      </c>
    </row>
    <row r="2491" spans="2:6" x14ac:dyDescent="0.2">
      <c r="B2491">
        <f>('Cleaned Data'!B2485-'Descriptive Analysis'!$Q$35)^2</f>
        <v>70219815.534001246</v>
      </c>
      <c r="D2491">
        <f>(('Cleaned Data'!B2485-'Descriptive Analysis'!$Q$35)/'Descriptive Analysis'!$F$45)^3</f>
        <v>-0.15429174256689432</v>
      </c>
      <c r="F2491">
        <f>(('Cleaned Data'!B2485-'Descriptive Analysis'!$Q$35)/'Descriptive Analysis'!$F$45)^4</f>
        <v>8.2754238238498201E-2</v>
      </c>
    </row>
    <row r="2492" spans="2:6" x14ac:dyDescent="0.2">
      <c r="B2492">
        <f>('Cleaned Data'!B2486-'Descriptive Analysis'!$Q$35)^2</f>
        <v>72725529.696560919</v>
      </c>
      <c r="D2492">
        <f>(('Cleaned Data'!B2486-'Descriptive Analysis'!$Q$35)/'Descriptive Analysis'!$F$45)^3</f>
        <v>-0.16262357246420667</v>
      </c>
      <c r="F2492">
        <f>(('Cleaned Data'!B2486-'Descriptive Analysis'!$Q$35)/'Descriptive Analysis'!$F$45)^4</f>
        <v>8.8765593880817367E-2</v>
      </c>
    </row>
    <row r="2493" spans="2:6" x14ac:dyDescent="0.2">
      <c r="B2493">
        <f>('Cleaned Data'!B2487-'Descriptive Analysis'!$Q$35)^2</f>
        <v>74099841.140645146</v>
      </c>
      <c r="D2493">
        <f>(('Cleaned Data'!B2487-'Descriptive Analysis'!$Q$35)/'Descriptive Analysis'!$F$45)^3</f>
        <v>-0.16725498588221818</v>
      </c>
      <c r="F2493">
        <f>(('Cleaned Data'!B2487-'Descriptive Analysis'!$Q$35)/'Descriptive Analysis'!$F$45)^4</f>
        <v>9.2152141183764219E-2</v>
      </c>
    </row>
    <row r="2494" spans="2:6" x14ac:dyDescent="0.2">
      <c r="B2494">
        <f>('Cleaned Data'!B2488-'Descriptive Analysis'!$Q$35)^2</f>
        <v>74168722.152320176</v>
      </c>
      <c r="D2494">
        <f>(('Cleaned Data'!B2488-'Descriptive Analysis'!$Q$35)/'Descriptive Analysis'!$F$45)^3</f>
        <v>-0.16748825297226841</v>
      </c>
      <c r="F2494">
        <f>(('Cleaned Data'!B2488-'Descriptive Analysis'!$Q$35)/'Descriptive Analysis'!$F$45)^4</f>
        <v>9.232354459985663E-2</v>
      </c>
    </row>
    <row r="2495" spans="2:6" x14ac:dyDescent="0.2">
      <c r="B2495">
        <f>('Cleaned Data'!B2489-'Descriptive Analysis'!$Q$35)^2</f>
        <v>75521773.970566928</v>
      </c>
      <c r="D2495">
        <f>(('Cleaned Data'!B2489-'Descriptive Analysis'!$Q$35)/'Descriptive Analysis'!$F$45)^3</f>
        <v>-0.17209229716308977</v>
      </c>
      <c r="F2495">
        <f>(('Cleaned Data'!B2489-'Descriptive Analysis'!$Q$35)/'Descriptive Analysis'!$F$45)^4</f>
        <v>9.5722766638547382E-2</v>
      </c>
    </row>
    <row r="2496" spans="2:6" x14ac:dyDescent="0.2">
      <c r="B2496">
        <f>('Cleaned Data'!B2490-'Descriptive Analysis'!$Q$35)^2</f>
        <v>76936167.85698618</v>
      </c>
      <c r="D2496">
        <f>(('Cleaned Data'!B2490-'Descriptive Analysis'!$Q$35)/'Descriptive Analysis'!$F$45)^3</f>
        <v>-0.17694935481093782</v>
      </c>
      <c r="F2496">
        <f>(('Cleaned Data'!B2490-'Descriptive Analysis'!$Q$35)/'Descriptive Analysis'!$F$45)^4</f>
        <v>9.9341789277060458E-2</v>
      </c>
    </row>
    <row r="2497" spans="2:6" x14ac:dyDescent="0.2">
      <c r="B2497">
        <f>('Cleaned Data'!B2491-'Descriptive Analysis'!$Q$35)^2</f>
        <v>78340669.384611055</v>
      </c>
      <c r="D2497">
        <f>(('Cleaned Data'!B2491-'Descriptive Analysis'!$Q$35)/'Descriptive Analysis'!$F$45)^3</f>
        <v>-0.1818168271534491</v>
      </c>
      <c r="F2497">
        <f>(('Cleaned Data'!B2491-'Descriptive Analysis'!$Q$35)/'Descriptive Analysis'!$F$45)^4</f>
        <v>0.10300194673792072</v>
      </c>
    </row>
    <row r="2498" spans="2:6" x14ac:dyDescent="0.2">
      <c r="B2498">
        <f>('Cleaned Data'!B2492-'Descriptive Analysis'!$Q$35)^2</f>
        <v>79620401.1947615</v>
      </c>
      <c r="D2498">
        <f>(('Cleaned Data'!B2492-'Descriptive Analysis'!$Q$35)/'Descriptive Analysis'!$F$45)^3</f>
        <v>-0.18629006747184404</v>
      </c>
      <c r="F2498">
        <f>(('Cleaned Data'!B2492-'Descriptive Analysis'!$Q$35)/'Descriptive Analysis'!$F$45)^4</f>
        <v>0.10639460339586362</v>
      </c>
    </row>
    <row r="2499" spans="2:6" x14ac:dyDescent="0.2">
      <c r="B2499">
        <f>('Cleaned Data'!B2493-'Descriptive Analysis'!$Q$35)^2</f>
        <v>79984876.834304124</v>
      </c>
      <c r="D2499">
        <f>(('Cleaned Data'!B2493-'Descriptive Analysis'!$Q$35)/'Descriptive Analysis'!$F$45)^3</f>
        <v>-0.18757069093828727</v>
      </c>
      <c r="F2499">
        <f>(('Cleaned Data'!B2493-'Descriptive Analysis'!$Q$35)/'Descriptive Analysis'!$F$45)^4</f>
        <v>0.10737091091152796</v>
      </c>
    </row>
    <row r="2500" spans="2:6" x14ac:dyDescent="0.2">
      <c r="B2500">
        <f>('Cleaned Data'!B2494-'Descriptive Analysis'!$Q$35)^2</f>
        <v>78849541.99337934</v>
      </c>
      <c r="D2500">
        <f>(('Cleaned Data'!B2494-'Descriptive Analysis'!$Q$35)/'Descriptive Analysis'!$F$45)^3</f>
        <v>-0.18359122520852234</v>
      </c>
      <c r="F2500">
        <f>(('Cleaned Data'!B2494-'Descriptive Analysis'!$Q$35)/'Descriptive Analysis'!$F$45)^4</f>
        <v>0.10434441939636448</v>
      </c>
    </row>
    <row r="2501" spans="2:6" x14ac:dyDescent="0.2">
      <c r="B2501">
        <f>('Cleaned Data'!B2495-'Descriptive Analysis'!$Q$35)^2</f>
        <v>79007680.334356263</v>
      </c>
      <c r="D2501">
        <f>(('Cleaned Data'!B2495-'Descriptive Analysis'!$Q$35)/'Descriptive Analysis'!$F$45)^3</f>
        <v>-0.18414380984660608</v>
      </c>
      <c r="F2501">
        <f>(('Cleaned Data'!B2495-'Descriptive Analysis'!$Q$35)/'Descriptive Analysis'!$F$45)^4</f>
        <v>0.10476337934897864</v>
      </c>
    </row>
    <row r="2502" spans="2:6" x14ac:dyDescent="0.2">
      <c r="B2502">
        <f>('Cleaned Data'!B2496-'Descriptive Analysis'!$Q$35)^2</f>
        <v>80387837.274976134</v>
      </c>
      <c r="D2502">
        <f>(('Cleaned Data'!B2496-'Descriptive Analysis'!$Q$35)/'Descriptive Analysis'!$F$45)^3</f>
        <v>-0.18898993457906835</v>
      </c>
      <c r="F2502">
        <f>(('Cleaned Data'!B2496-'Descriptive Analysis'!$Q$35)/'Descriptive Analysis'!$F$45)^4</f>
        <v>0.1084554963485294</v>
      </c>
    </row>
    <row r="2503" spans="2:6" x14ac:dyDescent="0.2">
      <c r="B2503">
        <f>('Cleaned Data'!B2497-'Descriptive Analysis'!$Q$35)^2</f>
        <v>78022356.432073444</v>
      </c>
      <c r="D2503">
        <f>(('Cleaned Data'!B2497-'Descriptive Analysis'!$Q$35)/'Descriptive Analysis'!$F$45)^3</f>
        <v>-0.18070981933602928</v>
      </c>
      <c r="F2503">
        <f>(('Cleaned Data'!B2497-'Descriptive Analysis'!$Q$35)/'Descriptive Analysis'!$F$45)^4</f>
        <v>0.10216661447826227</v>
      </c>
    </row>
    <row r="2504" spans="2:6" x14ac:dyDescent="0.2">
      <c r="B2504">
        <f>('Cleaned Data'!B2498-'Descriptive Analysis'!$Q$35)^2</f>
        <v>79210470.977630109</v>
      </c>
      <c r="D2504">
        <f>(('Cleaned Data'!B2498-'Descriptive Analysis'!$Q$35)/'Descriptive Analysis'!$F$45)^3</f>
        <v>-0.18485323315748498</v>
      </c>
      <c r="F2504">
        <f>(('Cleaned Data'!B2498-'Descriptive Analysis'!$Q$35)/'Descriptive Analysis'!$F$45)^4</f>
        <v>0.10530186619056381</v>
      </c>
    </row>
    <row r="2505" spans="2:6" x14ac:dyDescent="0.2">
      <c r="B2505">
        <f>('Cleaned Data'!B2499-'Descriptive Analysis'!$Q$35)^2</f>
        <v>80188916.917577937</v>
      </c>
      <c r="D2505">
        <f>(('Cleaned Data'!B2499-'Descriptive Analysis'!$Q$35)/'Descriptive Analysis'!$F$45)^3</f>
        <v>-0.18828888302002428</v>
      </c>
      <c r="F2505">
        <f>(('Cleaned Data'!B2499-'Descriptive Analysis'!$Q$35)/'Descriptive Analysis'!$F$45)^4</f>
        <v>0.10791941242590967</v>
      </c>
    </row>
    <row r="2506" spans="2:6" x14ac:dyDescent="0.2">
      <c r="B2506">
        <f>('Cleaned Data'!B2500-'Descriptive Analysis'!$Q$35)^2</f>
        <v>80781024.463896886</v>
      </c>
      <c r="D2506">
        <f>(('Cleaned Data'!B2500-'Descriptive Analysis'!$Q$35)/'Descriptive Analysis'!$F$45)^3</f>
        <v>-0.1903781895569743</v>
      </c>
      <c r="F2506">
        <f>(('Cleaned Data'!B2500-'Descriptive Analysis'!$Q$35)/'Descriptive Analysis'!$F$45)^4</f>
        <v>0.1095190303388934</v>
      </c>
    </row>
    <row r="2507" spans="2:6" x14ac:dyDescent="0.2">
      <c r="B2507">
        <f>('Cleaned Data'!B2501-'Descriptive Analysis'!$Q$35)^2</f>
        <v>82772265.860251948</v>
      </c>
      <c r="D2507">
        <f>(('Cleaned Data'!B2501-'Descriptive Analysis'!$Q$35)/'Descriptive Analysis'!$F$45)^3</f>
        <v>-0.19746058695413146</v>
      </c>
      <c r="F2507">
        <f>(('Cleaned Data'!B2501-'Descriptive Analysis'!$Q$35)/'Descriptive Analysis'!$F$45)^4</f>
        <v>0.11498483459804004</v>
      </c>
    </row>
    <row r="2508" spans="2:6" x14ac:dyDescent="0.2">
      <c r="B2508">
        <f>('Cleaned Data'!B2502-'Descriptive Analysis'!$Q$35)^2</f>
        <v>82937930.931812629</v>
      </c>
      <c r="D2508">
        <f>(('Cleaned Data'!B2502-'Descriptive Analysis'!$Q$35)/'Descriptive Analysis'!$F$45)^3</f>
        <v>-0.19805369657622868</v>
      </c>
      <c r="F2508">
        <f>(('Cleaned Data'!B2502-'Descriptive Analysis'!$Q$35)/'Descriptive Analysis'!$F$45)^4</f>
        <v>0.11544556944672642</v>
      </c>
    </row>
    <row r="2509" spans="2:6" x14ac:dyDescent="0.2">
      <c r="B2509">
        <f>('Cleaned Data'!B2503-'Descriptive Analysis'!$Q$35)^2</f>
        <v>83622364.166265994</v>
      </c>
      <c r="D2509">
        <f>(('Cleaned Data'!B2503-'Descriptive Analysis'!$Q$35)/'Descriptive Analysis'!$F$45)^3</f>
        <v>-0.20051036160602478</v>
      </c>
      <c r="F2509">
        <f>(('Cleaned Data'!B2503-'Descriptive Analysis'!$Q$35)/'Descriptive Analysis'!$F$45)^4</f>
        <v>0.11735882705099436</v>
      </c>
    </row>
    <row r="2510" spans="2:6" x14ac:dyDescent="0.2">
      <c r="B2510">
        <f>('Cleaned Data'!B2504-'Descriptive Analysis'!$Q$35)^2</f>
        <v>83457843.689997181</v>
      </c>
      <c r="D2510">
        <f>(('Cleaned Data'!B2504-'Descriptive Analysis'!$Q$35)/'Descriptive Analysis'!$F$45)^3</f>
        <v>-0.19991892001320205</v>
      </c>
      <c r="F2510">
        <f>(('Cleaned Data'!B2504-'Descriptive Analysis'!$Q$35)/'Descriptive Analysis'!$F$45)^4</f>
        <v>0.116897492648645</v>
      </c>
    </row>
    <row r="2511" spans="2:6" x14ac:dyDescent="0.2">
      <c r="B2511">
        <f>('Cleaned Data'!B2505-'Descriptive Analysis'!$Q$35)^2</f>
        <v>84028873.981062353</v>
      </c>
      <c r="D2511">
        <f>(('Cleaned Data'!B2505-'Descriptive Analysis'!$Q$35)/'Descriptive Analysis'!$F$45)^3</f>
        <v>-0.2019742357185853</v>
      </c>
      <c r="F2511">
        <f>(('Cleaned Data'!B2505-'Descriptive Analysis'!$Q$35)/'Descriptive Analysis'!$F$45)^4</f>
        <v>0.11850262332547402</v>
      </c>
    </row>
    <row r="2512" spans="2:6" x14ac:dyDescent="0.2">
      <c r="B2512">
        <f>('Cleaned Data'!B2506-'Descriptive Analysis'!$Q$35)^2</f>
        <v>84758288.151936993</v>
      </c>
      <c r="D2512">
        <f>(('Cleaned Data'!B2506-'Descriptive Analysis'!$Q$35)/'Descriptive Analysis'!$F$45)^3</f>
        <v>-0.20460979617586558</v>
      </c>
      <c r="F2512">
        <f>(('Cleaned Data'!B2506-'Descriptive Analysis'!$Q$35)/'Descriptive Analysis'!$F$45)^4</f>
        <v>0.12056888102336775</v>
      </c>
    </row>
    <row r="2513" spans="2:6" x14ac:dyDescent="0.2">
      <c r="B2513">
        <f>('Cleaned Data'!B2507-'Descriptive Analysis'!$Q$35)^2</f>
        <v>85313421.034791559</v>
      </c>
      <c r="D2513">
        <f>(('Cleaned Data'!B2507-'Descriptive Analysis'!$Q$35)/'Descriptive Analysis'!$F$45)^3</f>
        <v>-0.20662325251868494</v>
      </c>
      <c r="F2513">
        <f>(('Cleaned Data'!B2507-'Descriptive Analysis'!$Q$35)/'Descriptive Analysis'!$F$45)^4</f>
        <v>0.12215340898081647</v>
      </c>
    </row>
    <row r="2514" spans="2:6" x14ac:dyDescent="0.2">
      <c r="B2514">
        <f>('Cleaned Data'!B2508-'Descriptive Analysis'!$Q$35)^2</f>
        <v>86497932.32630007</v>
      </c>
      <c r="D2514">
        <f>(('Cleaned Data'!B2508-'Descriptive Analysis'!$Q$35)/'Descriptive Analysis'!$F$45)^3</f>
        <v>-0.21094136243679368</v>
      </c>
      <c r="F2514">
        <f>(('Cleaned Data'!B2508-'Descriptive Analysis'!$Q$35)/'Descriptive Analysis'!$F$45)^4</f>
        <v>0.12556896915229862</v>
      </c>
    </row>
    <row r="2515" spans="2:6" x14ac:dyDescent="0.2">
      <c r="B2515">
        <f>('Cleaned Data'!B2509-'Descriptive Analysis'!$Q$35)^2</f>
        <v>86788348.991832674</v>
      </c>
      <c r="D2515">
        <f>(('Cleaned Data'!B2509-'Descriptive Analysis'!$Q$35)/'Descriptive Analysis'!$F$45)^3</f>
        <v>-0.21200460656668288</v>
      </c>
      <c r="F2515">
        <f>(('Cleaned Data'!B2509-'Descriptive Analysis'!$Q$35)/'Descriptive Analysis'!$F$45)^4</f>
        <v>0.12641357988041288</v>
      </c>
    </row>
    <row r="2516" spans="2:6" x14ac:dyDescent="0.2">
      <c r="B2516">
        <f>('Cleaned Data'!B2510-'Descriptive Analysis'!$Q$35)^2</f>
        <v>86913228.636388317</v>
      </c>
      <c r="D2516">
        <f>(('Cleaned Data'!B2510-'Descriptive Analysis'!$Q$35)/'Descriptive Analysis'!$F$45)^3</f>
        <v>-0.21246235086651619</v>
      </c>
      <c r="F2516">
        <f>(('Cleaned Data'!B2510-'Descriptive Analysis'!$Q$35)/'Descriptive Analysis'!$F$45)^4</f>
        <v>0.12677763428820032</v>
      </c>
    </row>
    <row r="2517" spans="2:6" x14ac:dyDescent="0.2">
      <c r="B2517">
        <f>('Cleaned Data'!B2511-'Descriptive Analysis'!$Q$35)^2</f>
        <v>86851709.531756446</v>
      </c>
      <c r="D2517">
        <f>(('Cleaned Data'!B2511-'Descriptive Analysis'!$Q$35)/'Descriptive Analysis'!$F$45)^3</f>
        <v>-0.21223681246523965</v>
      </c>
      <c r="F2517">
        <f>(('Cleaned Data'!B2511-'Descriptive Analysis'!$Q$35)/'Descriptive Analysis'!$F$45)^4</f>
        <v>0.126598225780853</v>
      </c>
    </row>
    <row r="2518" spans="2:6" x14ac:dyDescent="0.2">
      <c r="B2518">
        <f>('Cleaned Data'!B2512-'Descriptive Analysis'!$Q$35)^2</f>
        <v>87716832.111894846</v>
      </c>
      <c r="D2518">
        <f>(('Cleaned Data'!B2512-'Descriptive Analysis'!$Q$35)/'Descriptive Analysis'!$F$45)^3</f>
        <v>-0.21541580577385189</v>
      </c>
      <c r="F2518">
        <f>(('Cleaned Data'!B2512-'Descriptive Analysis'!$Q$35)/'Descriptive Analysis'!$F$45)^4</f>
        <v>0.12913285541429398</v>
      </c>
    </row>
    <row r="2519" spans="2:6" x14ac:dyDescent="0.2">
      <c r="B2519">
        <f>('Cleaned Data'!B2513-'Descriptive Analysis'!$Q$35)^2</f>
        <v>88135040.801983118</v>
      </c>
      <c r="D2519">
        <f>(('Cleaned Data'!B2513-'Descriptive Analysis'!$Q$35)/'Descriptive Analysis'!$F$45)^3</f>
        <v>-0.21695820169641414</v>
      </c>
      <c r="F2519">
        <f>(('Cleaned Data'!B2513-'Descriptive Analysis'!$Q$35)/'Descriptive Analysis'!$F$45)^4</f>
        <v>0.13036712755900998</v>
      </c>
    </row>
    <row r="2520" spans="2:6" x14ac:dyDescent="0.2">
      <c r="B2520">
        <f>('Cleaned Data'!B2514-'Descriptive Analysis'!$Q$35)^2</f>
        <v>88437594.463975072</v>
      </c>
      <c r="D2520">
        <f>(('Cleaned Data'!B2514-'Descriptive Analysis'!$Q$35)/'Descriptive Analysis'!$F$45)^3</f>
        <v>-0.21807633473164123</v>
      </c>
      <c r="F2520">
        <f>(('Cleaned Data'!B2514-'Descriptive Analysis'!$Q$35)/'Descriptive Analysis'!$F$45)^4</f>
        <v>0.13126372333675254</v>
      </c>
    </row>
    <row r="2521" spans="2:6" x14ac:dyDescent="0.2">
      <c r="B2521">
        <f>('Cleaned Data'!B2515-'Descriptive Analysis'!$Q$35)^2</f>
        <v>88420667.846348196</v>
      </c>
      <c r="D2521">
        <f>(('Cleaned Data'!B2515-'Descriptive Analysis'!$Q$35)/'Descriptive Analysis'!$F$45)^3</f>
        <v>-0.21801372926181886</v>
      </c>
      <c r="F2521">
        <f>(('Cleaned Data'!B2515-'Descriptive Analysis'!$Q$35)/'Descriptive Analysis'!$F$45)^4</f>
        <v>0.13121348139519387</v>
      </c>
    </row>
    <row r="2522" spans="2:6" x14ac:dyDescent="0.2">
      <c r="B2522">
        <f>('Cleaned Data'!B2516-'Descriptive Analysis'!$Q$35)^2</f>
        <v>88574948.000282004</v>
      </c>
      <c r="D2522">
        <f>(('Cleaned Data'!B2516-'Descriptive Analysis'!$Q$35)/'Descriptive Analysis'!$F$45)^3</f>
        <v>-0.21858457757639171</v>
      </c>
      <c r="F2522">
        <f>(('Cleaned Data'!B2516-'Descriptive Analysis'!$Q$35)/'Descriptive Analysis'!$F$45)^4</f>
        <v>0.13167177463321969</v>
      </c>
    </row>
    <row r="2523" spans="2:6" x14ac:dyDescent="0.2">
      <c r="B2523">
        <f>('Cleaned Data'!B2517-'Descriptive Analysis'!$Q$35)^2</f>
        <v>88411264.869888812</v>
      </c>
      <c r="D2523">
        <f>(('Cleaned Data'!B2517-'Descriptive Analysis'!$Q$35)/'Descriptive Analysis'!$F$45)^3</f>
        <v>-0.21797895362317307</v>
      </c>
      <c r="F2523">
        <f>(('Cleaned Data'!B2517-'Descriptive Analysis'!$Q$35)/'Descriptive Analysis'!$F$45)^4</f>
        <v>0.13118557543828346</v>
      </c>
    </row>
    <row r="2524" spans="2:6" x14ac:dyDescent="0.2">
      <c r="B2524">
        <f>('Cleaned Data'!B2518-'Descriptive Analysis'!$Q$35)^2</f>
        <v>88627659.828454509</v>
      </c>
      <c r="D2524">
        <f>(('Cleaned Data'!B2518-'Descriptive Analysis'!$Q$35)/'Descriptive Analysis'!$F$45)^3</f>
        <v>-0.21877972937152426</v>
      </c>
      <c r="F2524">
        <f>(('Cleaned Data'!B2518-'Descriptive Analysis'!$Q$35)/'Descriptive Analysis'!$F$45)^4</f>
        <v>0.13182853961799462</v>
      </c>
    </row>
    <row r="2525" spans="2:6" x14ac:dyDescent="0.2">
      <c r="B2525">
        <f>('Cleaned Data'!B2519-'Descriptive Analysis'!$Q$35)^2</f>
        <v>89059355.810294017</v>
      </c>
      <c r="D2525">
        <f>(('Cleaned Data'!B2519-'Descriptive Analysis'!$Q$35)/'Descriptive Analysis'!$F$45)^3</f>
        <v>-0.22038015377501088</v>
      </c>
      <c r="F2525">
        <f>(('Cleaned Data'!B2519-'Descriptive Analysis'!$Q$35)/'Descriptive Analysis'!$F$45)^4</f>
        <v>0.13311591315116364</v>
      </c>
    </row>
    <row r="2526" spans="2:6" x14ac:dyDescent="0.2">
      <c r="B2526">
        <f>('Cleaned Data'!B2520-'Descriptive Analysis'!$Q$35)^2</f>
        <v>89231194.321854711</v>
      </c>
      <c r="D2526">
        <f>(('Cleaned Data'!B2520-'Descriptive Analysis'!$Q$35)/'Descriptive Analysis'!$F$45)^3</f>
        <v>-0.22101829098142545</v>
      </c>
      <c r="F2526">
        <f>(('Cleaned Data'!B2520-'Descriptive Analysis'!$Q$35)/'Descriptive Analysis'!$F$45)^4</f>
        <v>0.1336300985075331</v>
      </c>
    </row>
    <row r="2527" spans="2:6" x14ac:dyDescent="0.2">
      <c r="B2527">
        <f>('Cleaned Data'!B2521-'Descriptive Analysis'!$Q$35)^2</f>
        <v>89459939.412171662</v>
      </c>
      <c r="D2527">
        <f>(('Cleaned Data'!B2521-'Descriptive Analysis'!$Q$35)/'Descriptive Analysis'!$F$45)^3</f>
        <v>-0.22186870942933687</v>
      </c>
      <c r="F2527">
        <f>(('Cleaned Data'!B2521-'Descriptive Analysis'!$Q$35)/'Descriptive Analysis'!$F$45)^4</f>
        <v>0.13431610095070759</v>
      </c>
    </row>
    <row r="2528" spans="2:6" x14ac:dyDescent="0.2">
      <c r="B2528">
        <f>('Cleaned Data'!B2522-'Descriptive Analysis'!$Q$35)^2</f>
        <v>89785601.682374284</v>
      </c>
      <c r="D2528">
        <f>(('Cleaned Data'!B2522-'Descriptive Analysis'!$Q$35)/'Descriptive Analysis'!$F$45)^3</f>
        <v>-0.22308131898321212</v>
      </c>
      <c r="F2528">
        <f>(('Cleaned Data'!B2522-'Descriptive Analysis'!$Q$35)/'Descriptive Analysis'!$F$45)^4</f>
        <v>0.13529578645876883</v>
      </c>
    </row>
    <row r="2529" spans="2:6" x14ac:dyDescent="0.2">
      <c r="B2529">
        <f>('Cleaned Data'!B2523-'Descriptive Analysis'!$Q$35)^2</f>
        <v>89781811.511790529</v>
      </c>
      <c r="D2529">
        <f>(('Cleaned Data'!B2523-'Descriptive Analysis'!$Q$35)/'Descriptive Analysis'!$F$45)^3</f>
        <v>-0.22306719354471152</v>
      </c>
      <c r="F2529">
        <f>(('Cleaned Data'!B2523-'Descriptive Analysis'!$Q$35)/'Descriptive Analysis'!$F$45)^4</f>
        <v>0.13528436406415545</v>
      </c>
    </row>
    <row r="2530" spans="2:6" x14ac:dyDescent="0.2">
      <c r="B2530">
        <f>('Cleaned Data'!B2524-'Descriptive Analysis'!$Q$35)^2</f>
        <v>89776126.405914903</v>
      </c>
      <c r="D2530">
        <f>(('Cleaned Data'!B2524-'Descriptive Analysis'!$Q$35)/'Descriptive Analysis'!$F$45)^3</f>
        <v>-0.2230460065050032</v>
      </c>
      <c r="F2530">
        <f>(('Cleaned Data'!B2524-'Descriptive Analysis'!$Q$35)/'Descriptive Analysis'!$F$45)^4</f>
        <v>0.1352672318283572</v>
      </c>
    </row>
    <row r="2531" spans="2:6" x14ac:dyDescent="0.2">
      <c r="B2531">
        <f>('Cleaned Data'!B2525-'Descriptive Analysis'!$Q$35)^2</f>
        <v>89796972.674125507</v>
      </c>
      <c r="D2531">
        <f>(('Cleaned Data'!B2525-'Descriptive Analysis'!$Q$35)/'Descriptive Analysis'!$F$45)^3</f>
        <v>-0.22312369887658839</v>
      </c>
      <c r="F2531">
        <f>(('Cleaned Data'!B2525-'Descriptive Analysis'!$Q$35)/'Descriptive Analysis'!$F$45)^4</f>
        <v>0.13533005798253453</v>
      </c>
    </row>
    <row r="2532" spans="2:6" x14ac:dyDescent="0.2">
      <c r="B2532">
        <f>('Cleaned Data'!B2526-'Descriptive Analysis'!$Q$35)^2</f>
        <v>89110323.583174676</v>
      </c>
      <c r="D2532">
        <f>(('Cleaned Data'!B2526-'Descriptive Analysis'!$Q$35)/'Descriptive Analysis'!$F$45)^3</f>
        <v>-0.22056936285474005</v>
      </c>
      <c r="F2532">
        <f>(('Cleaned Data'!B2526-'Descriptive Analysis'!$Q$35)/'Descriptive Analysis'!$F$45)^4</f>
        <v>0.13326831854309298</v>
      </c>
    </row>
    <row r="2533" spans="2:6" x14ac:dyDescent="0.2">
      <c r="B2533">
        <f>('Cleaned Data'!B2527-'Descriptive Analysis'!$Q$35)^2</f>
        <v>88955577.669240862</v>
      </c>
      <c r="D2533">
        <f>(('Cleaned Data'!B2527-'Descriptive Analysis'!$Q$35)/'Descriptive Analysis'!$F$45)^3</f>
        <v>-0.21999506264281679</v>
      </c>
      <c r="F2533">
        <f>(('Cleaned Data'!B2527-'Descriptive Analysis'!$Q$35)/'Descriptive Analysis'!$F$45)^4</f>
        <v>0.13280586210563336</v>
      </c>
    </row>
    <row r="2534" spans="2:6" x14ac:dyDescent="0.2">
      <c r="B2534">
        <f>('Cleaned Data'!B2528-'Descriptive Analysis'!$Q$35)^2</f>
        <v>89219859.210103452</v>
      </c>
      <c r="D2534">
        <f>(('Cleaned Data'!B2528-'Descriptive Analysis'!$Q$35)/'Descriptive Analysis'!$F$45)^3</f>
        <v>-0.22097617811691936</v>
      </c>
      <c r="F2534">
        <f>(('Cleaned Data'!B2528-'Descriptive Analysis'!$Q$35)/'Descriptive Analysis'!$F$45)^4</f>
        <v>0.13359615038201794</v>
      </c>
    </row>
    <row r="2535" spans="2:6" x14ac:dyDescent="0.2">
      <c r="B2535">
        <f>('Cleaned Data'!B2529-'Descriptive Analysis'!$Q$35)^2</f>
        <v>89265203.977108493</v>
      </c>
      <c r="D2535">
        <f>(('Cleaned Data'!B2529-'Descriptive Analysis'!$Q$35)/'Descriptive Analysis'!$F$45)^3</f>
        <v>-0.22114466167715163</v>
      </c>
      <c r="F2535">
        <f>(('Cleaned Data'!B2529-'Descriptive Analysis'!$Q$35)/'Descriptive Analysis'!$F$45)^4</f>
        <v>0.13373198170442099</v>
      </c>
    </row>
    <row r="2536" spans="2:6" x14ac:dyDescent="0.2">
      <c r="B2536">
        <f>('Cleaned Data'!B2530-'Descriptive Analysis'!$Q$35)^2</f>
        <v>89709813.470699266</v>
      </c>
      <c r="D2536">
        <f>(('Cleaned Data'!B2530-'Descriptive Analysis'!$Q$35)/'Descriptive Analysis'!$F$45)^3</f>
        <v>-0.22279892349422772</v>
      </c>
      <c r="F2536">
        <f>(('Cleaned Data'!B2530-'Descriptive Analysis'!$Q$35)/'Descriptive Analysis'!$F$45)^4</f>
        <v>0.13506747595300611</v>
      </c>
    </row>
    <row r="2537" spans="2:6" x14ac:dyDescent="0.2">
      <c r="B2537">
        <f>('Cleaned Data'!B2531-'Descriptive Analysis'!$Q$35)^2</f>
        <v>89526159.947387308</v>
      </c>
      <c r="D2537">
        <f>(('Cleaned Data'!B2531-'Descriptive Analysis'!$Q$35)/'Descriptive Analysis'!$F$45)^3</f>
        <v>-0.22211510435221682</v>
      </c>
      <c r="F2537">
        <f>(('Cleaned Data'!B2531-'Descriptive Analysis'!$Q$35)/'Descriptive Analysis'!$F$45)^4</f>
        <v>0.13451502297354395</v>
      </c>
    </row>
    <row r="2538" spans="2:6" x14ac:dyDescent="0.2">
      <c r="B2538">
        <f>('Cleaned Data'!B2532-'Descriptive Analysis'!$Q$35)^2</f>
        <v>89560225.762641057</v>
      </c>
      <c r="D2538">
        <f>(('Cleaned Data'!B2532-'Descriptive Analysis'!$Q$35)/'Descriptive Analysis'!$F$45)^3</f>
        <v>-0.2222418927433181</v>
      </c>
      <c r="F2538">
        <f>(('Cleaned Data'!B2532-'Descriptive Analysis'!$Q$35)/'Descriptive Analysis'!$F$45)^4</f>
        <v>0.1346174117222034</v>
      </c>
    </row>
    <row r="2539" spans="2:6" x14ac:dyDescent="0.2">
      <c r="B2539">
        <f>('Cleaned Data'!B2533-'Descriptive Analysis'!$Q$35)^2</f>
        <v>90676605.674263939</v>
      </c>
      <c r="D2539">
        <f>(('Cleaned Data'!B2533-'Descriptive Analysis'!$Q$35)/'Descriptive Analysis'!$F$45)^3</f>
        <v>-0.22641022673200376</v>
      </c>
      <c r="F2539">
        <f>(('Cleaned Data'!B2533-'Descriptive Analysis'!$Q$35)/'Descriptive Analysis'!$F$45)^4</f>
        <v>0.13799437574487466</v>
      </c>
    </row>
    <row r="2540" spans="2:6" x14ac:dyDescent="0.2">
      <c r="B2540">
        <f>('Cleaned Data'!B2534-'Descriptive Analysis'!$Q$35)^2</f>
        <v>90450113.534530759</v>
      </c>
      <c r="D2540">
        <f>(('Cleaned Data'!B2534-'Descriptive Analysis'!$Q$35)/'Descriptive Analysis'!$F$45)^3</f>
        <v>-0.22556246504493674</v>
      </c>
      <c r="F2540">
        <f>(('Cleaned Data'!B2534-'Descriptive Analysis'!$Q$35)/'Descriptive Analysis'!$F$45)^4</f>
        <v>0.13730587164262828</v>
      </c>
    </row>
    <row r="2541" spans="2:6" x14ac:dyDescent="0.2">
      <c r="B2541">
        <f>('Cleaned Data'!B2535-'Descriptive Analysis'!$Q$35)^2</f>
        <v>90339825.067601949</v>
      </c>
      <c r="D2541">
        <f>(('Cleaned Data'!B2535-'Descriptive Analysis'!$Q$35)/'Descriptive Analysis'!$F$45)^3</f>
        <v>-0.22515003847091145</v>
      </c>
      <c r="F2541">
        <f>(('Cleaned Data'!B2535-'Descriptive Analysis'!$Q$35)/'Descriptive Analysis'!$F$45)^4</f>
        <v>0.13697123365962849</v>
      </c>
    </row>
    <row r="2542" spans="2:6" x14ac:dyDescent="0.2">
      <c r="B2542">
        <f>('Cleaned Data'!B2536-'Descriptive Analysis'!$Q$35)^2</f>
        <v>91296619.644123524</v>
      </c>
      <c r="D2542">
        <f>(('Cleaned Data'!B2536-'Descriptive Analysis'!$Q$35)/'Descriptive Analysis'!$F$45)^3</f>
        <v>-0.22873635912941226</v>
      </c>
      <c r="F2542">
        <f>(('Cleaned Data'!B2536-'Descriptive Analysis'!$Q$35)/'Descriptive Analysis'!$F$45)^4</f>
        <v>0.13988793911739364</v>
      </c>
    </row>
    <row r="2543" spans="2:6" x14ac:dyDescent="0.2">
      <c r="B2543">
        <f>('Cleaned Data'!B2537-'Descriptive Analysis'!$Q$35)^2</f>
        <v>91512688.672105446</v>
      </c>
      <c r="D2543">
        <f>(('Cleaned Data'!B2537-'Descriptive Analysis'!$Q$35)/'Descriptive Analysis'!$F$45)^3</f>
        <v>-0.22954885481677909</v>
      </c>
      <c r="F2543">
        <f>(('Cleaned Data'!B2537-'Descriptive Analysis'!$Q$35)/'Descriptive Analysis'!$F$45)^4</f>
        <v>0.14055086000083938</v>
      </c>
    </row>
    <row r="2544" spans="2:6" x14ac:dyDescent="0.2">
      <c r="B2544">
        <f>('Cleaned Data'!B2538-'Descriptive Analysis'!$Q$35)^2</f>
        <v>91646664.842536747</v>
      </c>
      <c r="D2544">
        <f>(('Cleaned Data'!B2538-'Descriptive Analysis'!$Q$35)/'Descriptive Analysis'!$F$45)^3</f>
        <v>-0.23005313455638532</v>
      </c>
      <c r="F2544">
        <f>(('Cleaned Data'!B2538-'Descriptive Analysis'!$Q$35)/'Descriptive Analysis'!$F$45)^4</f>
        <v>0.14096269906517658</v>
      </c>
    </row>
    <row r="2545" spans="2:6" x14ac:dyDescent="0.2">
      <c r="B2545">
        <f>('Cleaned Data'!B2539-'Descriptive Analysis'!$Q$35)^2</f>
        <v>92437196.142789513</v>
      </c>
      <c r="D2545">
        <f>(('Cleaned Data'!B2539-'Descriptive Analysis'!$Q$35)/'Descriptive Analysis'!$F$45)^3</f>
        <v>-0.23303615350780876</v>
      </c>
      <c r="F2545">
        <f>(('Cleaned Data'!B2539-'Descriptive Analysis'!$Q$35)/'Descriptive Analysis'!$F$45)^4</f>
        <v>0.14340503647401176</v>
      </c>
    </row>
    <row r="2546" spans="2:6" x14ac:dyDescent="0.2">
      <c r="B2546">
        <f>('Cleaned Data'!B2540-'Descriptive Analysis'!$Q$35)^2</f>
        <v>92360296.731114492</v>
      </c>
      <c r="D2546">
        <f>(('Cleaned Data'!B2540-'Descriptive Analysis'!$Q$35)/'Descriptive Analysis'!$F$45)^3</f>
        <v>-0.23274541639698501</v>
      </c>
      <c r="F2546">
        <f>(('Cleaned Data'!B2540-'Descriptive Analysis'!$Q$35)/'Descriptive Analysis'!$F$45)^4</f>
        <v>0.14316653560328235</v>
      </c>
    </row>
    <row r="2547" spans="2:6" x14ac:dyDescent="0.2">
      <c r="B2547">
        <f>('Cleaned Data'!B2541-'Descriptive Analysis'!$Q$35)^2</f>
        <v>92312250.848817602</v>
      </c>
      <c r="D2547">
        <f>(('Cleaned Data'!B2541-'Descriptive Analysis'!$Q$35)/'Descriptive Analysis'!$F$45)^3</f>
        <v>-0.23256382855777552</v>
      </c>
      <c r="F2547">
        <f>(('Cleaned Data'!B2541-'Descriptive Analysis'!$Q$35)/'Descriptive Analysis'!$F$45)^4</f>
        <v>0.1430176237083309</v>
      </c>
    </row>
    <row r="2548" spans="2:6" x14ac:dyDescent="0.2">
      <c r="B2548">
        <f>('Cleaned Data'!B2542-'Descriptive Analysis'!$Q$35)^2</f>
        <v>92298800.241774455</v>
      </c>
      <c r="D2548">
        <f>(('Cleaned Data'!B2542-'Descriptive Analysis'!$Q$35)/'Descriptive Analysis'!$F$45)^3</f>
        <v>-0.23251300089366456</v>
      </c>
      <c r="F2548">
        <f>(('Cleaned Data'!B2542-'Descriptive Analysis'!$Q$35)/'Descriptive Analysis'!$F$45)^4</f>
        <v>0.14297594920268289</v>
      </c>
    </row>
    <row r="2549" spans="2:6" x14ac:dyDescent="0.2">
      <c r="B2549">
        <f>('Cleaned Data'!B2543-'Descriptive Analysis'!$Q$35)^2</f>
        <v>93759064.817724317</v>
      </c>
      <c r="D2549">
        <f>(('Cleaned Data'!B2543-'Descriptive Analysis'!$Q$35)/'Descriptive Analysis'!$F$45)^3</f>
        <v>-0.23805267059155527</v>
      </c>
      <c r="F2549">
        <f>(('Cleaned Data'!B2543-'Descriptive Analysis'!$Q$35)/'Descriptive Analysis'!$F$45)^4</f>
        <v>0.14753579819066878</v>
      </c>
    </row>
    <row r="2550" spans="2:6" x14ac:dyDescent="0.2">
      <c r="B2550">
        <f>('Cleaned Data'!B2544-'Descriptive Analysis'!$Q$35)^2</f>
        <v>93819108.571772471</v>
      </c>
      <c r="D2550">
        <f>(('Cleaned Data'!B2544-'Descriptive Analysis'!$Q$35)/'Descriptive Analysis'!$F$45)^3</f>
        <v>-0.23828138230394916</v>
      </c>
      <c r="F2550">
        <f>(('Cleaned Data'!B2544-'Descriptive Analysis'!$Q$35)/'Descriptive Analysis'!$F$45)^4</f>
        <v>0.14772482396098832</v>
      </c>
    </row>
    <row r="2551" spans="2:6" x14ac:dyDescent="0.2">
      <c r="B2551">
        <f>('Cleaned Data'!B2545-'Descriptive Analysis'!$Q$35)^2</f>
        <v>94335112.739411354</v>
      </c>
      <c r="D2551">
        <f>(('Cleaned Data'!B2545-'Descriptive Analysis'!$Q$35)/'Descriptive Analysis'!$F$45)^3</f>
        <v>-0.24024990068887203</v>
      </c>
      <c r="F2551">
        <f>(('Cleaned Data'!B2545-'Descriptive Analysis'!$Q$35)/'Descriptive Analysis'!$F$45)^4</f>
        <v>0.1493542627572392</v>
      </c>
    </row>
    <row r="2552" spans="2:6" x14ac:dyDescent="0.2">
      <c r="B2552">
        <f>('Cleaned Data'!B2546-'Descriptive Analysis'!$Q$35)^2</f>
        <v>92492968.226253897</v>
      </c>
      <c r="D2552">
        <f>(('Cleaned Data'!B2546-'Descriptive Analysis'!$Q$35)/'Descriptive Analysis'!$F$45)^3</f>
        <v>-0.23324708924430143</v>
      </c>
      <c r="F2552">
        <f>(('Cleaned Data'!B2546-'Descriptive Analysis'!$Q$35)/'Descriptive Analysis'!$F$45)^4</f>
        <v>0.14357813584953591</v>
      </c>
    </row>
    <row r="2553" spans="2:6" x14ac:dyDescent="0.2">
      <c r="B2553">
        <f>('Cleaned Data'!B2547-'Descriptive Analysis'!$Q$35)^2</f>
        <v>92306486.182941958</v>
      </c>
      <c r="D2553">
        <f>(('Cleaned Data'!B2547-'Descriptive Analysis'!$Q$35)/'Descriptive Analysis'!$F$45)^3</f>
        <v>-0.23254204436623382</v>
      </c>
      <c r="F2553">
        <f>(('Cleaned Data'!B2547-'Descriptive Analysis'!$Q$35)/'Descriptive Analysis'!$F$45)^4</f>
        <v>0.14299976209050536</v>
      </c>
    </row>
    <row r="2554" spans="2:6" x14ac:dyDescent="0.2">
      <c r="B2554">
        <f>('Cleaned Data'!B2548-'Descriptive Analysis'!$Q$35)^2</f>
        <v>90840465.36936526</v>
      </c>
      <c r="D2554">
        <f>(('Cleaned Data'!B2548-'Descriptive Analysis'!$Q$35)/'Descriptive Analysis'!$F$45)^3</f>
        <v>-0.22702421529873437</v>
      </c>
      <c r="F2554">
        <f>(('Cleaned Data'!B2548-'Descriptive Analysis'!$Q$35)/'Descriptive Analysis'!$F$45)^4</f>
        <v>0.13849355955825207</v>
      </c>
    </row>
    <row r="2555" spans="2:6" x14ac:dyDescent="0.2">
      <c r="B2555">
        <f>('Cleaned Data'!B2549-'Descriptive Analysis'!$Q$35)^2</f>
        <v>92252691.314769447</v>
      </c>
      <c r="D2555">
        <f>(('Cleaned Data'!B2549-'Descriptive Analysis'!$Q$35)/'Descriptive Analysis'!$F$45)^3</f>
        <v>-0.23233879084045703</v>
      </c>
      <c r="F2555">
        <f>(('Cleaned Data'!B2549-'Descriptive Analysis'!$Q$35)/'Descriptive Analysis'!$F$45)^4</f>
        <v>0.14283313432499239</v>
      </c>
    </row>
    <row r="2556" spans="2:6" x14ac:dyDescent="0.2">
      <c r="B2556">
        <f>('Cleaned Data'!B2550-'Descriptive Analysis'!$Q$35)^2</f>
        <v>92731631.682446465</v>
      </c>
      <c r="D2556">
        <f>(('Cleaned Data'!B2550-'Descriptive Analysis'!$Q$35)/'Descriptive Analysis'!$F$45)^3</f>
        <v>-0.23415045712891841</v>
      </c>
      <c r="F2556">
        <f>(('Cleaned Data'!B2550-'Descriptive Analysis'!$Q$35)/'Descriptive Analysis'!$F$45)^4</f>
        <v>0.14432005309770335</v>
      </c>
    </row>
    <row r="2557" spans="2:6" x14ac:dyDescent="0.2">
      <c r="B2557">
        <f>('Cleaned Data'!B2551-'Descriptive Analysis'!$Q$35)^2</f>
        <v>93720337.111886799</v>
      </c>
      <c r="D2557">
        <f>(('Cleaned Data'!B2551-'Descriptive Analysis'!$Q$35)/'Descriptive Analysis'!$F$45)^3</f>
        <v>-0.23790519234389676</v>
      </c>
      <c r="F2557">
        <f>(('Cleaned Data'!B2551-'Descriptive Analysis'!$Q$35)/'Descriptive Analysis'!$F$45)^4</f>
        <v>0.1474139423901373</v>
      </c>
    </row>
    <row r="2558" spans="2:6" x14ac:dyDescent="0.2">
      <c r="B2558">
        <f>('Cleaned Data'!B2552-'Descriptive Analysis'!$Q$35)^2</f>
        <v>91788403.354135528</v>
      </c>
      <c r="D2558">
        <f>(('Cleaned Data'!B2552-'Descriptive Analysis'!$Q$35)/'Descriptive Analysis'!$F$45)^3</f>
        <v>-0.2305870327588723</v>
      </c>
      <c r="F2558">
        <f>(('Cleaned Data'!B2552-'Descriptive Analysis'!$Q$35)/'Descriptive Analysis'!$F$45)^4</f>
        <v>0.14139905522415952</v>
      </c>
    </row>
    <row r="2559" spans="2:6" x14ac:dyDescent="0.2">
      <c r="B2559">
        <f>('Cleaned Data'!B2553-'Descriptive Analysis'!$Q$35)^2</f>
        <v>89859525.998757437</v>
      </c>
      <c r="D2559">
        <f>(('Cleaned Data'!B2553-'Descriptive Analysis'!$Q$35)/'Descriptive Analysis'!$F$45)^3</f>
        <v>-0.22335688423575545</v>
      </c>
      <c r="F2559">
        <f>(('Cleaned Data'!B2553-'Descriptive Analysis'!$Q$35)/'Descriptive Analysis'!$F$45)^4</f>
        <v>0.13551866776107038</v>
      </c>
    </row>
    <row r="2560" spans="2:6" x14ac:dyDescent="0.2">
      <c r="B2560">
        <f>('Cleaned Data'!B2554-'Descriptive Analysis'!$Q$35)^2</f>
        <v>88339818.588797554</v>
      </c>
      <c r="D2560">
        <f>(('Cleaned Data'!B2554-'Descriptive Analysis'!$Q$35)/'Descriptive Analysis'!$F$45)^3</f>
        <v>-0.21771477961467856</v>
      </c>
      <c r="F2560">
        <f>(('Cleaned Data'!B2554-'Descriptive Analysis'!$Q$35)/'Descriptive Analysis'!$F$45)^4</f>
        <v>0.13097363560452513</v>
      </c>
    </row>
    <row r="2561" spans="2:6" x14ac:dyDescent="0.2">
      <c r="B2561">
        <f>('Cleaned Data'!B2555-'Descriptive Analysis'!$Q$35)^2</f>
        <v>88533542.563860729</v>
      </c>
      <c r="D2561">
        <f>(('Cleaned Data'!B2555-'Descriptive Analysis'!$Q$35)/'Descriptive Analysis'!$F$45)^3</f>
        <v>-0.21843132546195088</v>
      </c>
      <c r="F2561">
        <f>(('Cleaned Data'!B2555-'Descriptive Analysis'!$Q$35)/'Descriptive Analysis'!$F$45)^4</f>
        <v>0.13154870026216434</v>
      </c>
    </row>
    <row r="2562" spans="2:6" x14ac:dyDescent="0.2">
      <c r="B2562">
        <f>('Cleaned Data'!B2556-'Descriptive Analysis'!$Q$35)^2</f>
        <v>88625776.993162632</v>
      </c>
      <c r="D2562">
        <f>(('Cleaned Data'!B2556-'Descriptive Analysis'!$Q$35)/'Descriptive Analysis'!$F$45)^3</f>
        <v>-0.21877275766525411</v>
      </c>
      <c r="F2562">
        <f>(('Cleaned Data'!B2556-'Descriptive Analysis'!$Q$35)/'Descriptive Analysis'!$F$45)^4</f>
        <v>0.13182293845937651</v>
      </c>
    </row>
    <row r="2563" spans="2:6" x14ac:dyDescent="0.2">
      <c r="B2563">
        <f>('Cleaned Data'!B2557-'Descriptive Analysis'!$Q$35)^2</f>
        <v>88872598.716398343</v>
      </c>
      <c r="D2563">
        <f>(('Cleaned Data'!B2557-'Descriptive Analysis'!$Q$35)/'Descriptive Analysis'!$F$45)^3</f>
        <v>-0.21968731293289925</v>
      </c>
      <c r="F2563">
        <f>(('Cleaned Data'!B2557-'Descriptive Analysis'!$Q$35)/'Descriptive Analysis'!$F$45)^4</f>
        <v>0.13255821149589861</v>
      </c>
    </row>
    <row r="2564" spans="2:6" x14ac:dyDescent="0.2">
      <c r="B2564">
        <f>('Cleaned Data'!B2558-'Descriptive Analysis'!$Q$35)^2</f>
        <v>89740124.915369242</v>
      </c>
      <c r="D2564">
        <f>(('Cleaned Data'!B2558-'Descriptive Analysis'!$Q$35)/'Descriptive Analysis'!$F$45)^3</f>
        <v>-0.22291185307367181</v>
      </c>
      <c r="F2564">
        <f>(('Cleaned Data'!B2558-'Descriptive Analysis'!$Q$35)/'Descriptive Analysis'!$F$45)^4</f>
        <v>0.13515876545251448</v>
      </c>
    </row>
    <row r="2565" spans="2:6" x14ac:dyDescent="0.2">
      <c r="B2565">
        <f>('Cleaned Data'!B2559-'Descriptive Analysis'!$Q$35)^2</f>
        <v>91010196.850342184</v>
      </c>
      <c r="D2565">
        <f>(('Cleaned Data'!B2559-'Descriptive Analysis'!$Q$35)/'Descriptive Analysis'!$F$45)^3</f>
        <v>-0.22766078981274013</v>
      </c>
      <c r="F2565">
        <f>(('Cleaned Data'!B2559-'Descriptive Analysis'!$Q$35)/'Descriptive Analysis'!$F$45)^4</f>
        <v>0.1390115815106045</v>
      </c>
    </row>
    <row r="2566" spans="2:6" x14ac:dyDescent="0.2">
      <c r="B2566">
        <f>('Cleaned Data'!B2560-'Descriptive Analysis'!$Q$35)^2</f>
        <v>89511021.665052325</v>
      </c>
      <c r="D2566">
        <f>(('Cleaned Data'!B2560-'Descriptive Analysis'!$Q$35)/'Descriptive Analysis'!$F$45)^3</f>
        <v>-0.22205876943820607</v>
      </c>
      <c r="F2566">
        <f>(('Cleaned Data'!B2560-'Descriptive Analysis'!$Q$35)/'Descriptive Analysis'!$F$45)^4</f>
        <v>0.1344695356158242</v>
      </c>
    </row>
    <row r="2567" spans="2:6" x14ac:dyDescent="0.2">
      <c r="B2567">
        <f>('Cleaned Data'!B2561-'Descriptive Analysis'!$Q$35)^2</f>
        <v>90351231.099353209</v>
      </c>
      <c r="D2567">
        <f>(('Cleaned Data'!B2561-'Descriptive Analysis'!$Q$35)/'Descriptive Analysis'!$F$45)^3</f>
        <v>-0.22519267995615505</v>
      </c>
      <c r="F2567">
        <f>(('Cleaned Data'!B2561-'Descriptive Analysis'!$Q$35)/'Descriptive Analysis'!$F$45)^4</f>
        <v>0.13700582298641709</v>
      </c>
    </row>
    <row r="2568" spans="2:6" x14ac:dyDescent="0.2">
      <c r="B2568">
        <f>('Cleaned Data'!B2562-'Descriptive Analysis'!$Q$35)^2</f>
        <v>88729362.634215787</v>
      </c>
      <c r="D2568">
        <f>(('Cleaned Data'!B2562-'Descriptive Analysis'!$Q$35)/'Descriptive Analysis'!$F$45)^3</f>
        <v>-0.21915642149710329</v>
      </c>
      <c r="F2568">
        <f>(('Cleaned Data'!B2562-'Descriptive Analysis'!$Q$35)/'Descriptive Analysis'!$F$45)^4</f>
        <v>0.13213126734510744</v>
      </c>
    </row>
    <row r="2569" spans="2:6" x14ac:dyDescent="0.2">
      <c r="B2569">
        <f>('Cleaned Data'!B2563-'Descriptive Analysis'!$Q$35)^2</f>
        <v>87896746.219914898</v>
      </c>
      <c r="D2569">
        <f>(('Cleaned Data'!B2563-'Descriptive Analysis'!$Q$35)/'Descriptive Analysis'!$F$45)^3</f>
        <v>-0.21607889758706225</v>
      </c>
      <c r="F2569">
        <f>(('Cleaned Data'!B2563-'Descriptive Analysis'!$Q$35)/'Descriptive Analysis'!$F$45)^4</f>
        <v>0.12966312191182514</v>
      </c>
    </row>
    <row r="2570" spans="2:6" x14ac:dyDescent="0.2">
      <c r="B2570">
        <f>('Cleaned Data'!B2564-'Descriptive Analysis'!$Q$35)^2</f>
        <v>88005533.646843672</v>
      </c>
      <c r="D2570">
        <f>(('Cleaned Data'!B2564-'Descriptive Analysis'!$Q$35)/'Descriptive Analysis'!$F$45)^3</f>
        <v>-0.21648017420170454</v>
      </c>
      <c r="F2570">
        <f>(('Cleaned Data'!B2564-'Descriptive Analysis'!$Q$35)/'Descriptive Analysis'!$F$45)^4</f>
        <v>0.12998428161659056</v>
      </c>
    </row>
    <row r="2571" spans="2:6" x14ac:dyDescent="0.2">
      <c r="B2571">
        <f>('Cleaned Data'!B2565-'Descriptive Analysis'!$Q$35)^2</f>
        <v>88135040.801983118</v>
      </c>
      <c r="D2571">
        <f>(('Cleaned Data'!B2565-'Descriptive Analysis'!$Q$35)/'Descriptive Analysis'!$F$45)^3</f>
        <v>-0.21695820169641414</v>
      </c>
      <c r="F2571">
        <f>(('Cleaned Data'!B2565-'Descriptive Analysis'!$Q$35)/'Descriptive Analysis'!$F$45)^4</f>
        <v>0.13036712755900998</v>
      </c>
    </row>
    <row r="2572" spans="2:6" x14ac:dyDescent="0.2">
      <c r="B2572">
        <f>('Cleaned Data'!B2566-'Descriptive Analysis'!$Q$35)^2</f>
        <v>87778656.79652676</v>
      </c>
      <c r="D2572">
        <f>(('Cleaned Data'!B2566-'Descriptive Analysis'!$Q$35)/'Descriptive Analysis'!$F$45)^3</f>
        <v>-0.21564359034549846</v>
      </c>
      <c r="F2572">
        <f>(('Cleaned Data'!B2566-'Descriptive Analysis'!$Q$35)/'Descriptive Analysis'!$F$45)^4</f>
        <v>0.12931495071741853</v>
      </c>
    </row>
    <row r="2573" spans="2:6" x14ac:dyDescent="0.2">
      <c r="B2573">
        <f>('Cleaned Data'!B2567-'Descriptive Analysis'!$Q$35)^2</f>
        <v>88300347.507668167</v>
      </c>
      <c r="D2573">
        <f>(('Cleaned Data'!B2567-'Descriptive Analysis'!$Q$35)/'Descriptive Analysis'!$F$45)^3</f>
        <v>-0.21756888032678093</v>
      </c>
      <c r="F2573">
        <f>(('Cleaned Data'!B2567-'Descriptive Analysis'!$Q$35)/'Descriptive Analysis'!$F$45)^4</f>
        <v>0.13085662119018862</v>
      </c>
    </row>
    <row r="2574" spans="2:6" x14ac:dyDescent="0.2">
      <c r="B2574">
        <f>('Cleaned Data'!B2568-'Descriptive Analysis'!$Q$35)^2</f>
        <v>88917855.163403347</v>
      </c>
      <c r="D2574">
        <f>(('Cleaned Data'!B2568-'Descriptive Analysis'!$Q$35)/'Descriptive Analysis'!$F$45)^3</f>
        <v>-0.21985514080660937</v>
      </c>
      <c r="F2574">
        <f>(('Cleaned Data'!B2568-'Descriptive Analysis'!$Q$35)/'Descriptive Analysis'!$F$45)^4</f>
        <v>0.13269325066927032</v>
      </c>
    </row>
    <row r="2575" spans="2:6" x14ac:dyDescent="0.2">
      <c r="B2575">
        <f>('Cleaned Data'!B2569-'Descriptive Analysis'!$Q$35)^2</f>
        <v>89548869.770889834</v>
      </c>
      <c r="D2575">
        <f>(('Cleaned Data'!B2569-'Descriptive Analysis'!$Q$35)/'Descriptive Analysis'!$F$45)^3</f>
        <v>-0.22219962458674106</v>
      </c>
      <c r="F2575">
        <f>(('Cleaned Data'!B2569-'Descriptive Analysis'!$Q$35)/'Descriptive Analysis'!$F$45)^4</f>
        <v>0.13458327564704989</v>
      </c>
    </row>
    <row r="2576" spans="2:6" x14ac:dyDescent="0.2">
      <c r="B2576">
        <f>('Cleaned Data'!B2570-'Descriptive Analysis'!$Q$35)^2</f>
        <v>89558333.047349215</v>
      </c>
      <c r="D2576">
        <f>(('Cleaned Data'!B2570-'Descriptive Analysis'!$Q$35)/'Descriptive Analysis'!$F$45)^3</f>
        <v>-0.22223484767834248</v>
      </c>
      <c r="F2576">
        <f>(('Cleaned Data'!B2570-'Descriptive Analysis'!$Q$35)/'Descriptive Analysis'!$F$45)^4</f>
        <v>0.13461172192543863</v>
      </c>
    </row>
    <row r="2577" spans="2:6" x14ac:dyDescent="0.2">
      <c r="B2577">
        <f>('Cleaned Data'!B2571-'Descriptive Analysis'!$Q$35)^2</f>
        <v>89884174.197551802</v>
      </c>
      <c r="D2577">
        <f>(('Cleaned Data'!B2571-'Descriptive Analysis'!$Q$35)/'Descriptive Analysis'!$F$45)^3</f>
        <v>-0.22344878972375778</v>
      </c>
      <c r="F2577">
        <f>(('Cleaned Data'!B2571-'Descriptive Analysis'!$Q$35)/'Descriptive Analysis'!$F$45)^4</f>
        <v>0.13559302268654122</v>
      </c>
    </row>
    <row r="2578" spans="2:6" x14ac:dyDescent="0.2">
      <c r="B2578">
        <f>('Cleaned Data'!B2572-'Descriptive Analysis'!$Q$35)^2</f>
        <v>90311313.138223812</v>
      </c>
      <c r="D2578">
        <f>(('Cleaned Data'!B2572-'Descriptive Analysis'!$Q$35)/'Descriptive Analysis'!$F$45)^3</f>
        <v>-0.22504345830888525</v>
      </c>
      <c r="F2578">
        <f>(('Cleaned Data'!B2572-'Descriptive Analysis'!$Q$35)/'Descriptive Analysis'!$F$45)^4</f>
        <v>0.1368847889966078</v>
      </c>
    </row>
    <row r="2579" spans="2:6" x14ac:dyDescent="0.2">
      <c r="B2579">
        <f>('Cleaned Data'!B2573-'Descriptive Analysis'!$Q$35)^2</f>
        <v>89791287.088249907</v>
      </c>
      <c r="D2579">
        <f>(('Cleaned Data'!B2573-'Descriptive Analysis'!$Q$35)/'Descriptive Analysis'!$F$45)^3</f>
        <v>-0.22310250825903696</v>
      </c>
      <c r="F2579">
        <f>(('Cleaned Data'!B2573-'Descriptive Analysis'!$Q$35)/'Descriptive Analysis'!$F$45)^4</f>
        <v>0.135312921406887</v>
      </c>
    </row>
    <row r="2580" spans="2:6" x14ac:dyDescent="0.2">
      <c r="B2580">
        <f>('Cleaned Data'!B2574-'Descriptive Analysis'!$Q$35)^2</f>
        <v>89878485.851676181</v>
      </c>
      <c r="D2580">
        <f>(('Cleaned Data'!B2574-'Descriptive Analysis'!$Q$35)/'Descriptive Analysis'!$F$45)^3</f>
        <v>-0.22342757852774658</v>
      </c>
      <c r="F2580">
        <f>(('Cleaned Data'!B2574-'Descriptive Analysis'!$Q$35)/'Descriptive Analysis'!$F$45)^4</f>
        <v>0.13557586114253692</v>
      </c>
    </row>
    <row r="2581" spans="2:6" x14ac:dyDescent="0.2">
      <c r="B2581">
        <f>('Cleaned Data'!B2575-'Descriptive Analysis'!$Q$35)^2</f>
        <v>90855715.651700243</v>
      </c>
      <c r="D2581">
        <f>(('Cleaned Data'!B2575-'Descriptive Analysis'!$Q$35)/'Descriptive Analysis'!$F$45)^3</f>
        <v>-0.22708138687975399</v>
      </c>
      <c r="F2581">
        <f>(('Cleaned Data'!B2575-'Descriptive Analysis'!$Q$35)/'Descriptive Analysis'!$F$45)^4</f>
        <v>0.13854006401335126</v>
      </c>
    </row>
    <row r="2582" spans="2:6" x14ac:dyDescent="0.2">
      <c r="B2582">
        <f>('Cleaned Data'!B2576-'Descriptive Analysis'!$Q$35)^2</f>
        <v>90884313.381078377</v>
      </c>
      <c r="D2582">
        <f>(('Cleaned Data'!B2576-'Descriptive Analysis'!$Q$35)/'Descriptive Analysis'!$F$45)^3</f>
        <v>-0.22718860946320307</v>
      </c>
      <c r="F2582">
        <f>(('Cleaned Data'!B2576-'Descriptive Analysis'!$Q$35)/'Descriptive Analysis'!$F$45)^4</f>
        <v>0.13862729143231248</v>
      </c>
    </row>
    <row r="2583" spans="2:6" x14ac:dyDescent="0.2">
      <c r="B2583">
        <f>('Cleaned Data'!B2577-'Descriptive Analysis'!$Q$35)^2</f>
        <v>91675386.771914884</v>
      </c>
      <c r="D2583">
        <f>(('Cleaned Data'!B2577-'Descriptive Analysis'!$Q$35)/'Descriptive Analysis'!$F$45)^3</f>
        <v>-0.23016129049804873</v>
      </c>
      <c r="F2583">
        <f>(('Cleaned Data'!B2577-'Descriptive Analysis'!$Q$35)/'Descriptive Analysis'!$F$45)^4</f>
        <v>0.14105106791364477</v>
      </c>
    </row>
    <row r="2584" spans="2:6" x14ac:dyDescent="0.2">
      <c r="B2584">
        <f>('Cleaned Data'!B2578-'Descriptive Analysis'!$Q$35)^2</f>
        <v>92225799.760683194</v>
      </c>
      <c r="D2584">
        <f>(('Cleaned Data'!B2578-'Descriptive Analysis'!$Q$35)/'Descriptive Analysis'!$F$45)^3</f>
        <v>-0.23223720850614132</v>
      </c>
      <c r="F2584">
        <f>(('Cleaned Data'!B2578-'Descriptive Analysis'!$Q$35)/'Descriptive Analysis'!$F$45)^4</f>
        <v>0.14274987507091541</v>
      </c>
    </row>
    <row r="2585" spans="2:6" x14ac:dyDescent="0.2">
      <c r="B2585">
        <f>('Cleaned Data'!B2579-'Descriptive Analysis'!$Q$35)^2</f>
        <v>92160508.020759434</v>
      </c>
      <c r="D2585">
        <f>(('Cleaned Data'!B2579-'Descriptive Analysis'!$Q$35)/'Descriptive Analysis'!$F$45)^3</f>
        <v>-0.23199063183080854</v>
      </c>
      <c r="F2585">
        <f>(('Cleaned Data'!B2579-'Descriptive Analysis'!$Q$35)/'Descriptive Analysis'!$F$45)^4</f>
        <v>0.14254782556778917</v>
      </c>
    </row>
    <row r="2586" spans="2:6" x14ac:dyDescent="0.2">
      <c r="B2586">
        <f>('Cleaned Data'!B2580-'Descriptive Analysis'!$Q$35)^2</f>
        <v>92216196.584223822</v>
      </c>
      <c r="D2586">
        <f>(('Cleaned Data'!B2580-'Descriptive Analysis'!$Q$35)/'Descriptive Analysis'!$F$45)^3</f>
        <v>-0.23220093627794344</v>
      </c>
      <c r="F2586">
        <f>(('Cleaned Data'!B2580-'Descriptive Analysis'!$Q$35)/'Descriptive Analysis'!$F$45)^4</f>
        <v>0.14272014844621392</v>
      </c>
    </row>
    <row r="2587" spans="2:6" x14ac:dyDescent="0.2">
      <c r="B2587">
        <f>('Cleaned Data'!B2581-'Descriptive Analysis'!$Q$35)^2</f>
        <v>92552605.260302052</v>
      </c>
      <c r="D2587">
        <f>(('Cleaned Data'!B2581-'Descriptive Analysis'!$Q$35)/'Descriptive Analysis'!$F$45)^3</f>
        <v>-0.23347271298936931</v>
      </c>
      <c r="F2587">
        <f>(('Cleaned Data'!B2581-'Descriptive Analysis'!$Q$35)/'Descriptive Analysis'!$F$45)^4</f>
        <v>0.14376334635368204</v>
      </c>
    </row>
    <row r="2588" spans="2:6" x14ac:dyDescent="0.2">
      <c r="B2588">
        <f>('Cleaned Data'!B2582-'Descriptive Analysis'!$Q$35)^2</f>
        <v>93009175.164476559</v>
      </c>
      <c r="D2588">
        <f>(('Cleaned Data'!B2582-'Descriptive Analysis'!$Q$35)/'Descriptive Analysis'!$F$45)^3</f>
        <v>-0.23520245309598303</v>
      </c>
      <c r="F2588">
        <f>(('Cleaned Data'!B2582-'Descriptive Analysis'!$Q$35)/'Descriptive Analysis'!$F$45)^4</f>
        <v>0.14518523860739496</v>
      </c>
    </row>
    <row r="2589" spans="2:6" x14ac:dyDescent="0.2">
      <c r="B2589">
        <f>('Cleaned Data'!B2583-'Descriptive Analysis'!$Q$35)^2</f>
        <v>93007246.349184707</v>
      </c>
      <c r="D2589">
        <f>(('Cleaned Data'!B2583-'Descriptive Analysis'!$Q$35)/'Descriptive Analysis'!$F$45)^3</f>
        <v>-0.23519513672527989</v>
      </c>
      <c r="F2589">
        <f>(('Cleaned Data'!B2583-'Descriptive Analysis'!$Q$35)/'Descriptive Analysis'!$F$45)^4</f>
        <v>0.14517921699492067</v>
      </c>
    </row>
    <row r="2590" spans="2:6" x14ac:dyDescent="0.2">
      <c r="B2590">
        <f>('Cleaned Data'!B2584-'Descriptive Analysis'!$Q$35)^2</f>
        <v>93256228.641836658</v>
      </c>
      <c r="D2590">
        <f>(('Cleaned Data'!B2584-'Descriptive Analysis'!$Q$35)/'Descriptive Analysis'!$F$45)^3</f>
        <v>-0.23614020176677591</v>
      </c>
      <c r="F2590">
        <f>(('Cleaned Data'!B2584-'Descriptive Analysis'!$Q$35)/'Descriptive Analysis'!$F$45)^4</f>
        <v>0.14595755285398204</v>
      </c>
    </row>
    <row r="2591" spans="2:6" x14ac:dyDescent="0.2">
      <c r="B2591">
        <f>('Cleaned Data'!B2585-'Descriptive Analysis'!$Q$35)^2</f>
        <v>93234984.613626018</v>
      </c>
      <c r="D2591">
        <f>(('Cleaned Data'!B2585-'Descriptive Analysis'!$Q$35)/'Descriptive Analysis'!$F$45)^3</f>
        <v>-0.23605951627037883</v>
      </c>
      <c r="F2591">
        <f>(('Cleaned Data'!B2585-'Descriptive Analysis'!$Q$35)/'Descriptive Analysis'!$F$45)^4</f>
        <v>0.14589106135548383</v>
      </c>
    </row>
    <row r="2592" spans="2:6" x14ac:dyDescent="0.2">
      <c r="B2592">
        <f>('Cleaned Data'!B2586-'Descriptive Analysis'!$Q$35)^2</f>
        <v>93007246.349184707</v>
      </c>
      <c r="D2592">
        <f>(('Cleaned Data'!B2586-'Descriptive Analysis'!$Q$35)/'Descriptive Analysis'!$F$45)^3</f>
        <v>-0.23519513672527989</v>
      </c>
      <c r="F2592">
        <f>(('Cleaned Data'!B2586-'Descriptive Analysis'!$Q$35)/'Descriptive Analysis'!$F$45)^4</f>
        <v>0.14517921699492067</v>
      </c>
    </row>
    <row r="2593" spans="2:6" x14ac:dyDescent="0.2">
      <c r="B2593">
        <f>('Cleaned Data'!B2587-'Descriptive Analysis'!$Q$35)^2</f>
        <v>93213743.00541538</v>
      </c>
      <c r="D2593">
        <f>(('Cleaned Data'!B2587-'Descriptive Analysis'!$Q$35)/'Descriptive Analysis'!$F$45)^3</f>
        <v>-0.23597884915540915</v>
      </c>
      <c r="F2593">
        <f>(('Cleaned Data'!B2587-'Descriptive Analysis'!$Q$35)/'Descriptive Analysis'!$F$45)^4</f>
        <v>0.14582459257740793</v>
      </c>
    </row>
    <row r="2594" spans="2:6" x14ac:dyDescent="0.2">
      <c r="B2594">
        <f>('Cleaned Data'!B2588-'Descriptive Analysis'!$Q$35)^2</f>
        <v>93573244.789704248</v>
      </c>
      <c r="D2594">
        <f>(('Cleaned Data'!B2588-'Descriptive Analysis'!$Q$35)/'Descriptive Analysis'!$F$45)^3</f>
        <v>-0.23734533051347159</v>
      </c>
      <c r="F2594">
        <f>(('Cleaned Data'!B2588-'Descriptive Analysis'!$Q$35)/'Descriptive Analysis'!$F$45)^4</f>
        <v>0.14695157864106265</v>
      </c>
    </row>
    <row r="2595" spans="2:6" x14ac:dyDescent="0.2">
      <c r="B2595">
        <f>('Cleaned Data'!B2589-'Descriptive Analysis'!$Q$35)^2</f>
        <v>92099078.091419399</v>
      </c>
      <c r="D2595">
        <f>(('Cleaned Data'!B2589-'Descriptive Analysis'!$Q$35)/'Descriptive Analysis'!$F$45)^3</f>
        <v>-0.23175871915957727</v>
      </c>
      <c r="F2595">
        <f>(('Cleaned Data'!B2589-'Descriptive Analysis'!$Q$35)/'Descriptive Analysis'!$F$45)^4</f>
        <v>0.14235785733445852</v>
      </c>
    </row>
    <row r="2596" spans="2:6" x14ac:dyDescent="0.2">
      <c r="B2596">
        <f>('Cleaned Data'!B2590-'Descriptive Analysis'!$Q$35)^2</f>
        <v>92212355.453640059</v>
      </c>
      <c r="D2596">
        <f>(('Cleaned Data'!B2590-'Descriptive Analysis'!$Q$35)/'Descriptive Analysis'!$F$45)^3</f>
        <v>-0.23218642844423784</v>
      </c>
      <c r="F2596">
        <f>(('Cleaned Data'!B2590-'Descriptive Analysis'!$Q$35)/'Descriptive Analysis'!$F$45)^4</f>
        <v>0.14270825909640236</v>
      </c>
    </row>
    <row r="2597" spans="2:6" x14ac:dyDescent="0.2">
      <c r="B2597">
        <f>('Cleaned Data'!B2591-'Descriptive Analysis'!$Q$35)^2</f>
        <v>92691191.241317078</v>
      </c>
      <c r="D2597">
        <f>(('Cleaned Data'!B2591-'Descriptive Analysis'!$Q$35)/'Descriptive Analysis'!$F$45)^3</f>
        <v>-0.23399730363935231</v>
      </c>
      <c r="F2597">
        <f>(('Cleaned Data'!B2591-'Descriptive Analysis'!$Q$35)/'Descriptive Analysis'!$F$45)^4</f>
        <v>0.14419420404533737</v>
      </c>
    </row>
    <row r="2598" spans="2:6" x14ac:dyDescent="0.2">
      <c r="B2598">
        <f>('Cleaned Data'!B2592-'Descriptive Analysis'!$Q$35)^2</f>
        <v>92856860.376418382</v>
      </c>
      <c r="D2598">
        <f>(('Cleaned Data'!B2592-'Descriptive Analysis'!$Q$35)/'Descriptive Analysis'!$F$45)^3</f>
        <v>-0.2346249271568186</v>
      </c>
      <c r="F2598">
        <f>(('Cleaned Data'!B2592-'Descriptive Analysis'!$Q$35)/'Descriptive Analysis'!$F$45)^4</f>
        <v>0.1447101080274551</v>
      </c>
    </row>
    <row r="2599" spans="2:6" x14ac:dyDescent="0.2">
      <c r="B2599">
        <f>('Cleaned Data'!B2593-'Descriptive Analysis'!$Q$35)^2</f>
        <v>92554529.355593935</v>
      </c>
      <c r="D2599">
        <f>(('Cleaned Data'!B2593-'Descriptive Analysis'!$Q$35)/'Descriptive Analysis'!$F$45)^3</f>
        <v>-0.23347999359613336</v>
      </c>
      <c r="F2599">
        <f>(('Cleaned Data'!B2593-'Descriptive Analysis'!$Q$35)/'Descriptive Analysis'!$F$45)^4</f>
        <v>0.14376932386781868</v>
      </c>
    </row>
    <row r="2600" spans="2:6" x14ac:dyDescent="0.2">
      <c r="B2600">
        <f>('Cleaned Data'!B2594-'Descriptive Analysis'!$Q$35)^2</f>
        <v>92916614.590466529</v>
      </c>
      <c r="D2600">
        <f>(('Cleaned Data'!B2594-'Descriptive Analysis'!$Q$35)/'Descriptive Analysis'!$F$45)^3</f>
        <v>-0.23485143842304021</v>
      </c>
      <c r="F2600">
        <f>(('Cleaned Data'!B2594-'Descriptive Analysis'!$Q$35)/'Descriptive Analysis'!$F$45)^4</f>
        <v>0.14489641243098647</v>
      </c>
    </row>
    <row r="2601" spans="2:6" x14ac:dyDescent="0.2">
      <c r="B2601">
        <f>('Cleaned Data'!B2595-'Descriptive Analysis'!$Q$35)^2</f>
        <v>93090203.466735348</v>
      </c>
      <c r="D2601">
        <f>(('Cleaned Data'!B2595-'Descriptive Analysis'!$Q$35)/'Descriptive Analysis'!$F$45)^3</f>
        <v>-0.23550987769581869</v>
      </c>
      <c r="F2601">
        <f>(('Cleaned Data'!B2595-'Descriptive Analysis'!$Q$35)/'Descriptive Analysis'!$F$45)^4</f>
        <v>0.14543831552680048</v>
      </c>
    </row>
    <row r="2602" spans="2:6" x14ac:dyDescent="0.2">
      <c r="B2602">
        <f>('Cleaned Data'!B2596-'Descriptive Analysis'!$Q$35)^2</f>
        <v>93507477.72978048</v>
      </c>
      <c r="D2602">
        <f>(('Cleaned Data'!B2596-'Descriptive Analysis'!$Q$35)/'Descriptive Analysis'!$F$45)^3</f>
        <v>-0.23709515064303202</v>
      </c>
      <c r="F2602">
        <f>(('Cleaned Data'!B2596-'Descriptive Analysis'!$Q$35)/'Descriptive Analysis'!$F$45)^4</f>
        <v>0.14674508421044505</v>
      </c>
    </row>
    <row r="2603" spans="2:6" x14ac:dyDescent="0.2">
      <c r="B2603">
        <f>('Cleaned Data'!B2597-'Descriptive Analysis'!$Q$35)^2</f>
        <v>93834606.854107454</v>
      </c>
      <c r="D2603">
        <f>(('Cleaned Data'!B2597-'Descriptive Analysis'!$Q$35)/'Descriptive Analysis'!$F$45)^3</f>
        <v>-0.2383404284519485</v>
      </c>
      <c r="F2603">
        <f>(('Cleaned Data'!B2597-'Descriptive Analysis'!$Q$35)/'Descriptive Analysis'!$F$45)^4</f>
        <v>0.14777363427624032</v>
      </c>
    </row>
    <row r="2604" spans="2:6" x14ac:dyDescent="0.2">
      <c r="B2604">
        <f>('Cleaned Data'!B2598-'Descriptive Analysis'!$Q$35)^2</f>
        <v>94704553.544867724</v>
      </c>
      <c r="D2604">
        <f>(('Cleaned Data'!B2598-'Descriptive Analysis'!$Q$35)/'Descriptive Analysis'!$F$45)^3</f>
        <v>-0.24166260308934934</v>
      </c>
      <c r="F2604">
        <f>(('Cleaned Data'!B2598-'Descriptive Analysis'!$Q$35)/'Descriptive Analysis'!$F$45)^4</f>
        <v>0.15052637359387297</v>
      </c>
    </row>
    <row r="2605" spans="2:6" x14ac:dyDescent="0.2">
      <c r="B2605">
        <f>('Cleaned Data'!B2599-'Descriptive Analysis'!$Q$35)^2</f>
        <v>94825264.152964026</v>
      </c>
      <c r="D2605">
        <f>(('Cleaned Data'!B2599-'Descriptive Analysis'!$Q$35)/'Descriptive Analysis'!$F$45)^3</f>
        <v>-0.24212478572160118</v>
      </c>
      <c r="F2605">
        <f>(('Cleaned Data'!B2599-'Descriptive Analysis'!$Q$35)/'Descriptive Analysis'!$F$45)^4</f>
        <v>0.15091034055748909</v>
      </c>
    </row>
    <row r="2606" spans="2:6" x14ac:dyDescent="0.2">
      <c r="B2606">
        <f>('Cleaned Data'!B2600-'Descriptive Analysis'!$Q$35)^2</f>
        <v>94747377.541289002</v>
      </c>
      <c r="D2606">
        <f>(('Cleaned Data'!B2600-'Descriptive Analysis'!$Q$35)/'Descriptive Analysis'!$F$45)^3</f>
        <v>-0.24182653599255813</v>
      </c>
      <c r="F2606">
        <f>(('Cleaned Data'!B2600-'Descriptive Analysis'!$Q$35)/'Descriptive Analysis'!$F$45)^4</f>
        <v>0.15066253596553242</v>
      </c>
    </row>
    <row r="2607" spans="2:6" x14ac:dyDescent="0.2">
      <c r="B2607">
        <f>('Cleaned Data'!B2601-'Descriptive Analysis'!$Q$35)^2</f>
        <v>94757111.61774838</v>
      </c>
      <c r="D2607">
        <f>(('Cleaned Data'!B2601-'Descriptive Analysis'!$Q$35)/'Descriptive Analysis'!$F$45)^3</f>
        <v>-0.24186380380689323</v>
      </c>
      <c r="F2607">
        <f>(('Cleaned Data'!B2601-'Descriptive Analysis'!$Q$35)/'Descriptive Analysis'!$F$45)^4</f>
        <v>0.15069349483780625</v>
      </c>
    </row>
    <row r="2608" spans="2:6" x14ac:dyDescent="0.2">
      <c r="B2608">
        <f>('Cleaned Data'!B2602-'Descriptive Analysis'!$Q$35)^2</f>
        <v>94803842.144753382</v>
      </c>
      <c r="D2608">
        <f>(('Cleaned Data'!B2602-'Descriptive Analysis'!$Q$35)/'Descriptive Analysis'!$F$45)^3</f>
        <v>-0.24204274261454845</v>
      </c>
      <c r="F2608">
        <f>(('Cleaned Data'!B2602-'Descriptive Analysis'!$Q$35)/'Descriptive Analysis'!$F$45)^4</f>
        <v>0.15084216384484614</v>
      </c>
    </row>
    <row r="2609" spans="2:6" x14ac:dyDescent="0.2">
      <c r="B2609">
        <f>('Cleaned Data'!B2603-'Descriptive Analysis'!$Q$35)^2</f>
        <v>95217128.786631033</v>
      </c>
      <c r="D2609">
        <f>(('Cleaned Data'!B2603-'Descriptive Analysis'!$Q$35)/'Descriptive Analysis'!$F$45)^3</f>
        <v>-0.24362720330119753</v>
      </c>
      <c r="F2609">
        <f>(('Cleaned Data'!B2603-'Descriptive Analysis'!$Q$35)/'Descriptive Analysis'!$F$45)^4</f>
        <v>0.15216018923963162</v>
      </c>
    </row>
    <row r="2610" spans="2:6" x14ac:dyDescent="0.2">
      <c r="B2610">
        <f>('Cleaned Data'!B2604-'Descriptive Analysis'!$Q$35)^2</f>
        <v>95228838.658382282</v>
      </c>
      <c r="D2610">
        <f>(('Cleaned Data'!B2604-'Descriptive Analysis'!$Q$35)/'Descriptive Analysis'!$F$45)^3</f>
        <v>-0.24367214685890895</v>
      </c>
      <c r="F2610">
        <f>(('Cleaned Data'!B2604-'Descriptive Analysis'!$Q$35)/'Descriptive Analysis'!$F$45)^4</f>
        <v>0.15219761708242463</v>
      </c>
    </row>
    <row r="2611" spans="2:6" x14ac:dyDescent="0.2">
      <c r="B2611">
        <f>('Cleaned Data'!B2605-'Descriptive Analysis'!$Q$35)^2</f>
        <v>94688983.582532734</v>
      </c>
      <c r="D2611">
        <f>(('Cleaned Data'!B2605-'Descriptive Analysis'!$Q$35)/'Descriptive Analysis'!$F$45)^3</f>
        <v>-0.24160300949804683</v>
      </c>
      <c r="F2611">
        <f>(('Cleaned Data'!B2605-'Descriptive Analysis'!$Q$35)/'Descriptive Analysis'!$F$45)^4</f>
        <v>0.15047688289418337</v>
      </c>
    </row>
    <row r="2612" spans="2:6" x14ac:dyDescent="0.2">
      <c r="B2612">
        <f>('Cleaned Data'!B2606-'Descriptive Analysis'!$Q$35)^2</f>
        <v>94741537.335413381</v>
      </c>
      <c r="D2612">
        <f>(('Cleaned Data'!B2606-'Descriptive Analysis'!$Q$35)/'Descriptive Analysis'!$F$45)^3</f>
        <v>-0.24180417714164698</v>
      </c>
      <c r="F2612">
        <f>(('Cleaned Data'!B2606-'Descriptive Analysis'!$Q$35)/'Descriptive Analysis'!$F$45)^4</f>
        <v>0.1506439629320154</v>
      </c>
    </row>
    <row r="2613" spans="2:6" x14ac:dyDescent="0.2">
      <c r="B2613">
        <f>('Cleaned Data'!B2607-'Descriptive Analysis'!$Q$35)^2</f>
        <v>94722071.282494619</v>
      </c>
      <c r="D2613">
        <f>(('Cleaned Data'!B2607-'Descriptive Analysis'!$Q$35)/'Descriptive Analysis'!$F$45)^3</f>
        <v>-0.24172965759214984</v>
      </c>
      <c r="F2613">
        <f>(('Cleaned Data'!B2607-'Descriptive Analysis'!$Q$35)/'Descriptive Analysis'!$F$45)^4</f>
        <v>0.15058206522210232</v>
      </c>
    </row>
    <row r="2614" spans="2:6" x14ac:dyDescent="0.2">
      <c r="B2614">
        <f>('Cleaned Data'!B2608-'Descriptive Analysis'!$Q$35)^2</f>
        <v>95246404.816009164</v>
      </c>
      <c r="D2614">
        <f>(('Cleaned Data'!B2608-'Descriptive Analysis'!$Q$35)/'Descriptive Analysis'!$F$45)^3</f>
        <v>-0.24373957255874773</v>
      </c>
      <c r="F2614">
        <f>(('Cleaned Data'!B2608-'Descriptive Analysis'!$Q$35)/'Descriptive Analysis'!$F$45)^4</f>
        <v>0.15225377179254518</v>
      </c>
    </row>
    <row r="2615" spans="2:6" x14ac:dyDescent="0.2">
      <c r="B2615">
        <f>('Cleaned Data'!B2609-'Descriptive Analysis'!$Q$35)^2</f>
        <v>95201516.744295999</v>
      </c>
      <c r="D2615">
        <f>(('Cleaned Data'!B2609-'Descriptive Analysis'!$Q$35)/'Descriptive Analysis'!$F$45)^3</f>
        <v>-0.24356728715458367</v>
      </c>
      <c r="F2615">
        <f>(('Cleaned Data'!B2609-'Descriptive Analysis'!$Q$35)/'Descriptive Analysis'!$F$45)^4</f>
        <v>0.15211029618788111</v>
      </c>
    </row>
    <row r="2616" spans="2:6" x14ac:dyDescent="0.2">
      <c r="B2616">
        <f>('Cleaned Data'!B2610-'Descriptive Analysis'!$Q$35)^2</f>
        <v>95654785.652011156</v>
      </c>
      <c r="D2616">
        <f>(('Cleaned Data'!B2610-'Descriptive Analysis'!$Q$35)/'Descriptive Analysis'!$F$45)^3</f>
        <v>-0.24530884738574246</v>
      </c>
      <c r="F2616">
        <f>(('Cleaned Data'!B2610-'Descriptive Analysis'!$Q$35)/'Descriptive Analysis'!$F$45)^4</f>
        <v>0.15356218484329937</v>
      </c>
    </row>
    <row r="2617" spans="2:6" x14ac:dyDescent="0.2">
      <c r="B2617">
        <f>('Cleaned Data'!B2611-'Descriptive Analysis'!$Q$35)^2</f>
        <v>95113722.856161594</v>
      </c>
      <c r="D2617">
        <f>(('Cleaned Data'!B2611-'Descriptive Analysis'!$Q$35)/'Descriptive Analysis'!$F$45)^3</f>
        <v>-0.24323044186306364</v>
      </c>
      <c r="F2617">
        <f>(('Cleaned Data'!B2611-'Descriptive Analysis'!$Q$35)/'Descriptive Analysis'!$F$45)^4</f>
        <v>0.15182987635513087</v>
      </c>
    </row>
    <row r="2618" spans="2:6" x14ac:dyDescent="0.2">
      <c r="B2618">
        <f>('Cleaned Data'!B2612-'Descriptive Analysis'!$Q$35)^2</f>
        <v>96531144.92747958</v>
      </c>
      <c r="D2618">
        <f>(('Cleaned Data'!B2612-'Descriptive Analysis'!$Q$35)/'Descriptive Analysis'!$F$45)^3</f>
        <v>-0.2486877216087956</v>
      </c>
      <c r="F2618">
        <f>(('Cleaned Data'!B2612-'Descriptive Analysis'!$Q$35)/'Descriptive Analysis'!$F$45)^4</f>
        <v>0.15638885188655757</v>
      </c>
    </row>
    <row r="2619" spans="2:6" x14ac:dyDescent="0.2">
      <c r="B2619">
        <f>('Cleaned Data'!B2613-'Descriptive Analysis'!$Q$35)^2</f>
        <v>96651047.46028395</v>
      </c>
      <c r="D2619">
        <f>(('Cleaned Data'!B2613-'Descriptive Analysis'!$Q$35)/'Descriptive Analysis'!$F$45)^3</f>
        <v>-0.24915121261816289</v>
      </c>
      <c r="F2619">
        <f>(('Cleaned Data'!B2613-'Descriptive Analysis'!$Q$35)/'Descriptive Analysis'!$F$45)^4</f>
        <v>0.15677759823661974</v>
      </c>
    </row>
    <row r="2620" spans="2:6" x14ac:dyDescent="0.2">
      <c r="B2620">
        <f>('Cleaned Data'!B2614-'Descriptive Analysis'!$Q$35)^2</f>
        <v>96682509.62495397</v>
      </c>
      <c r="D2620">
        <f>(('Cleaned Data'!B2614-'Descriptive Analysis'!$Q$35)/'Descriptive Analysis'!$F$45)^3</f>
        <v>-0.24927287929299105</v>
      </c>
      <c r="F2620">
        <f>(('Cleaned Data'!B2614-'Descriptive Analysis'!$Q$35)/'Descriptive Analysis'!$F$45)^4</f>
        <v>0.15687968436137206</v>
      </c>
    </row>
    <row r="2621" spans="2:6" x14ac:dyDescent="0.2">
      <c r="B2621">
        <f>('Cleaned Data'!B2615-'Descriptive Analysis'!$Q$35)^2</f>
        <v>96580276.30977647</v>
      </c>
      <c r="D2621">
        <f>(('Cleaned Data'!B2615-'Descriptive Analysis'!$Q$35)/'Descriptive Analysis'!$F$45)^3</f>
        <v>-0.24887760736163744</v>
      </c>
      <c r="F2621">
        <f>(('Cleaned Data'!B2615-'Descriptive Analysis'!$Q$35)/'Descriptive Analysis'!$F$45)^4</f>
        <v>0.15654808662541581</v>
      </c>
    </row>
    <row r="2622" spans="2:6" x14ac:dyDescent="0.2">
      <c r="B2622">
        <f>('Cleaned Data'!B2616-'Descriptive Analysis'!$Q$35)^2</f>
        <v>96869421.677682161</v>
      </c>
      <c r="D2622">
        <f>(('Cleaned Data'!B2616-'Descriptive Analysis'!$Q$35)/'Descriptive Analysis'!$F$45)^3</f>
        <v>-0.24999609102653059</v>
      </c>
      <c r="F2622">
        <f>(('Cleaned Data'!B2616-'Descriptive Analysis'!$Q$35)/'Descriptive Analysis'!$F$45)^4</f>
        <v>0.15748684791344375</v>
      </c>
    </row>
    <row r="2623" spans="2:6" x14ac:dyDescent="0.2">
      <c r="B2623">
        <f>('Cleaned Data'!B2617-'Descriptive Analysis'!$Q$35)^2</f>
        <v>97356237.75477545</v>
      </c>
      <c r="D2623">
        <f>(('Cleaned Data'!B2617-'Descriptive Analysis'!$Q$35)/'Descriptive Analysis'!$F$45)^3</f>
        <v>-0.25188298509747814</v>
      </c>
      <c r="F2623">
        <f>(('Cleaned Data'!B2617-'Descriptive Analysis'!$Q$35)/'Descriptive Analysis'!$F$45)^4</f>
        <v>0.15907372172807038</v>
      </c>
    </row>
    <row r="2624" spans="2:6" x14ac:dyDescent="0.2">
      <c r="B2624">
        <f>('Cleaned Data'!B2618-'Descriptive Analysis'!$Q$35)^2</f>
        <v>95022070.257443458</v>
      </c>
      <c r="D2624">
        <f>(('Cleaned Data'!B2618-'Descriptive Analysis'!$Q$35)/'Descriptive Analysis'!$F$45)^3</f>
        <v>-0.24287895739509296</v>
      </c>
      <c r="F2624">
        <f>(('Cleaned Data'!B2618-'Descriptive Analysis'!$Q$35)/'Descriptive Analysis'!$F$45)^4</f>
        <v>0.15153740755669351</v>
      </c>
    </row>
    <row r="2625" spans="2:6" x14ac:dyDescent="0.2">
      <c r="B2625">
        <f>('Cleaned Data'!B2619-'Descriptive Analysis'!$Q$35)^2</f>
        <v>95111772.340869755</v>
      </c>
      <c r="D2625">
        <f>(('Cleaned Data'!B2619-'Descriptive Analysis'!$Q$35)/'Descriptive Analysis'!$F$45)^3</f>
        <v>-0.24322295994168955</v>
      </c>
      <c r="F2625">
        <f>(('Cleaned Data'!B2619-'Descriptive Analysis'!$Q$35)/'Descriptive Analysis'!$F$45)^4</f>
        <v>0.15182364921040081</v>
      </c>
    </row>
    <row r="2626" spans="2:6" x14ac:dyDescent="0.2">
      <c r="B2626">
        <f>('Cleaned Data'!B2620-'Descriptive Analysis'!$Q$35)^2</f>
        <v>95090317.992659107</v>
      </c>
      <c r="D2626">
        <f>(('Cleaned Data'!B2620-'Descriptive Analysis'!$Q$35)/'Descriptive Analysis'!$F$45)^3</f>
        <v>-0.24314066893286904</v>
      </c>
      <c r="F2626">
        <f>(('Cleaned Data'!B2620-'Descriptive Analysis'!$Q$35)/'Descriptive Analysis'!$F$45)^4</f>
        <v>0.15175516325992758</v>
      </c>
    </row>
    <row r="2627" spans="2:6" x14ac:dyDescent="0.2">
      <c r="B2627">
        <f>('Cleaned Data'!B2621-'Descriptive Analysis'!$Q$35)^2</f>
        <v>95324496.227684185</v>
      </c>
      <c r="D2627">
        <f>(('Cleaned Data'!B2621-'Descriptive Analysis'!$Q$35)/'Descriptive Analysis'!$F$45)^3</f>
        <v>-0.24403939282342385</v>
      </c>
      <c r="F2627">
        <f>(('Cleaned Data'!B2621-'Descriptive Analysis'!$Q$35)/'Descriptive Analysis'!$F$45)^4</f>
        <v>0.15250353630833741</v>
      </c>
    </row>
    <row r="2628" spans="2:6" x14ac:dyDescent="0.2">
      <c r="B2628">
        <f>('Cleaned Data'!B2622-'Descriptive Analysis'!$Q$35)^2</f>
        <v>95377226.020564809</v>
      </c>
      <c r="D2628">
        <f>(('Cleaned Data'!B2622-'Descriptive Analysis'!$Q$35)/'Descriptive Analysis'!$F$45)^3</f>
        <v>-0.24424191043205698</v>
      </c>
      <c r="F2628">
        <f>(('Cleaned Data'!B2622-'Descriptive Analysis'!$Q$35)/'Descriptive Analysis'!$F$45)^4</f>
        <v>0.1526723009872587</v>
      </c>
    </row>
    <row r="2629" spans="2:6" x14ac:dyDescent="0.2">
      <c r="B2629">
        <f>('Cleaned Data'!B2623-'Descriptive Analysis'!$Q$35)^2</f>
        <v>93374080.354641065</v>
      </c>
      <c r="D2629">
        <f>(('Cleaned Data'!B2623-'Descriptive Analysis'!$Q$35)/'Descriptive Analysis'!$F$45)^3</f>
        <v>-0.23658797321522665</v>
      </c>
      <c r="F2629">
        <f>(('Cleaned Data'!B2623-'Descriptive Analysis'!$Q$35)/'Descriptive Analysis'!$F$45)^4</f>
        <v>0.14632669102040238</v>
      </c>
    </row>
    <row r="2630" spans="2:6" x14ac:dyDescent="0.2">
      <c r="B2630">
        <f>('Cleaned Data'!B2624-'Descriptive Analysis'!$Q$35)^2</f>
        <v>90571889.233210787</v>
      </c>
      <c r="D2630">
        <f>(('Cleaned Data'!B2624-'Descriptive Analysis'!$Q$35)/'Descriptive Analysis'!$F$45)^3</f>
        <v>-0.22601814059170849</v>
      </c>
      <c r="F2630">
        <f>(('Cleaned Data'!B2624-'Descriptive Analysis'!$Q$35)/'Descriptive Analysis'!$F$45)^4</f>
        <v>0.13767583854406995</v>
      </c>
    </row>
    <row r="2631" spans="2:6" x14ac:dyDescent="0.2">
      <c r="B2631">
        <f>('Cleaned Data'!B2625-'Descriptive Analysis'!$Q$35)^2</f>
        <v>92525670.026215807</v>
      </c>
      <c r="D2631">
        <f>(('Cleaned Data'!B2625-'Descriptive Analysis'!$Q$35)/'Descriptive Analysis'!$F$45)^3</f>
        <v>-0.23337080038630462</v>
      </c>
      <c r="F2631">
        <f>(('Cleaned Data'!B2625-'Descriptive Analysis'!$Q$35)/'Descriptive Analysis'!$F$45)^4</f>
        <v>0.14367968072577544</v>
      </c>
    </row>
    <row r="2632" spans="2:6" x14ac:dyDescent="0.2">
      <c r="B2632">
        <f>('Cleaned Data'!B2626-'Descriptive Analysis'!$Q$35)^2</f>
        <v>92839515.978791505</v>
      </c>
      <c r="D2632">
        <f>(('Cleaned Data'!B2626-'Descriptive Analysis'!$Q$35)/'Descriptive Analysis'!$F$45)^3</f>
        <v>-0.23455919311230755</v>
      </c>
      <c r="F2632">
        <f>(('Cleaned Data'!B2626-'Descriptive Analysis'!$Q$35)/'Descriptive Analysis'!$F$45)^4</f>
        <v>0.14465605331926007</v>
      </c>
    </row>
    <row r="2633" spans="2:6" x14ac:dyDescent="0.2">
      <c r="B2633">
        <f>('Cleaned Data'!B2627-'Descriptive Analysis'!$Q$35)^2</f>
        <v>93256228.641836658</v>
      </c>
      <c r="D2633">
        <f>(('Cleaned Data'!B2627-'Descriptive Analysis'!$Q$35)/'Descriptive Analysis'!$F$45)^3</f>
        <v>-0.23614020176677591</v>
      </c>
      <c r="F2633">
        <f>(('Cleaned Data'!B2627-'Descriptive Analysis'!$Q$35)/'Descriptive Analysis'!$F$45)^4</f>
        <v>0.14595755285398204</v>
      </c>
    </row>
    <row r="2634" spans="2:6" x14ac:dyDescent="0.2">
      <c r="B2634">
        <f>('Cleaned Data'!B2628-'Descriptive Analysis'!$Q$35)^2</f>
        <v>93875295.935236856</v>
      </c>
      <c r="D2634">
        <f>(('Cleaned Data'!B2628-'Descriptive Analysis'!$Q$35)/'Descriptive Analysis'!$F$45)^3</f>
        <v>-0.23849547099842563</v>
      </c>
      <c r="F2634">
        <f>(('Cleaned Data'!B2628-'Descriptive Analysis'!$Q$35)/'Descriptive Analysis'!$F$45)^4</f>
        <v>0.1479018189032453</v>
      </c>
    </row>
    <row r="2635" spans="2:6" x14ac:dyDescent="0.2">
      <c r="B2635">
        <f>('Cleaned Data'!B2629-'Descriptive Analysis'!$Q$35)^2</f>
        <v>93960577.848079368</v>
      </c>
      <c r="D2635">
        <f>(('Cleaned Data'!B2629-'Descriptive Analysis'!$Q$35)/'Descriptive Analysis'!$F$45)^3</f>
        <v>-0.23882054004516276</v>
      </c>
      <c r="F2635">
        <f>(('Cleaned Data'!B2629-'Descriptive Analysis'!$Q$35)/'Descriptive Analysis'!$F$45)^4</f>
        <v>0.14817066661792111</v>
      </c>
    </row>
    <row r="2636" spans="2:6" x14ac:dyDescent="0.2">
      <c r="B2636">
        <f>('Cleaned Data'!B2630-'Descriptive Analysis'!$Q$35)^2</f>
        <v>93726145.757762417</v>
      </c>
      <c r="D2636">
        <f>(('Cleaned Data'!B2630-'Descriptive Analysis'!$Q$35)/'Descriptive Analysis'!$F$45)^3</f>
        <v>-0.23792731019689634</v>
      </c>
      <c r="F2636">
        <f>(('Cleaned Data'!B2630-'Descriptive Analysis'!$Q$35)/'Descriptive Analysis'!$F$45)^4</f>
        <v>0.14743221594634068</v>
      </c>
    </row>
    <row r="2637" spans="2:6" x14ac:dyDescent="0.2">
      <c r="B2637">
        <f>('Cleaned Data'!B2631-'Descriptive Analysis'!$Q$35)^2</f>
        <v>93704848.269551769</v>
      </c>
      <c r="D2637">
        <f>(('Cleaned Data'!B2631-'Descriptive Analysis'!$Q$35)/'Descriptive Analysis'!$F$45)^3</f>
        <v>-0.2378462181039798</v>
      </c>
      <c r="F2637">
        <f>(('Cleaned Data'!B2631-'Descriptive Analysis'!$Q$35)/'Descriptive Analysis'!$F$45)^4</f>
        <v>0.14736522121162338</v>
      </c>
    </row>
    <row r="2638" spans="2:6" x14ac:dyDescent="0.2">
      <c r="B2638">
        <f>('Cleaned Data'!B2632-'Descriptive Analysis'!$Q$35)^2</f>
        <v>94605316.964982092</v>
      </c>
      <c r="D2638">
        <f>(('Cleaned Data'!B2632-'Descriptive Analysis'!$Q$35)/'Descriptive Analysis'!$F$45)^3</f>
        <v>-0.24128286179068145</v>
      </c>
      <c r="F2638">
        <f>(('Cleaned Data'!B2632-'Descriptive Analysis'!$Q$35)/'Descriptive Analysis'!$F$45)^4</f>
        <v>0.15021107943619336</v>
      </c>
    </row>
    <row r="2639" spans="2:6" x14ac:dyDescent="0.2">
      <c r="B2639">
        <f>('Cleaned Data'!B2633-'Descriptive Analysis'!$Q$35)^2</f>
        <v>95139081.374955997</v>
      </c>
      <c r="D2639">
        <f>(('Cleaned Data'!B2633-'Descriptive Analysis'!$Q$35)/'Descriptive Analysis'!$F$45)^3</f>
        <v>-0.24332772080413712</v>
      </c>
      <c r="F2639">
        <f>(('Cleaned Data'!B2633-'Descriptive Analysis'!$Q$35)/'Descriptive Analysis'!$F$45)^4</f>
        <v>0.15191084666963156</v>
      </c>
    </row>
    <row r="2640" spans="2:6" x14ac:dyDescent="0.2">
      <c r="B2640">
        <f>('Cleaned Data'!B2634-'Descriptive Analysis'!$Q$35)^2</f>
        <v>95281541.991262913</v>
      </c>
      <c r="D2640">
        <f>(('Cleaned Data'!B2634-'Descriptive Analysis'!$Q$35)/'Descriptive Analysis'!$F$45)^3</f>
        <v>-0.24387446127040771</v>
      </c>
      <c r="F2640">
        <f>(('Cleaned Data'!B2634-'Descriptive Analysis'!$Q$35)/'Descriptive Analysis'!$F$45)^4</f>
        <v>0.15236612782864475</v>
      </c>
    </row>
    <row r="2641" spans="2:6" x14ac:dyDescent="0.2">
      <c r="B2641">
        <f>('Cleaned Data'!B2635-'Descriptive Analysis'!$Q$35)^2</f>
        <v>95281541.991262913</v>
      </c>
      <c r="D2641">
        <f>(('Cleaned Data'!B2635-'Descriptive Analysis'!$Q$35)/'Descriptive Analysis'!$F$45)^3</f>
        <v>-0.24387446127040771</v>
      </c>
      <c r="F2641">
        <f>(('Cleaned Data'!B2635-'Descriptive Analysis'!$Q$35)/'Descriptive Analysis'!$F$45)^4</f>
        <v>0.15236612782864475</v>
      </c>
    </row>
    <row r="2642" spans="2:6" x14ac:dyDescent="0.2">
      <c r="B2642">
        <f>('Cleaned Data'!B2636-'Descriptive Analysis'!$Q$35)^2</f>
        <v>94772687.180083364</v>
      </c>
      <c r="D2642">
        <f>(('Cleaned Data'!B2636-'Descriptive Analysis'!$Q$35)/'Descriptive Analysis'!$F$45)^3</f>
        <v>-0.24192344027358842</v>
      </c>
      <c r="F2642">
        <f>(('Cleaned Data'!B2636-'Descriptive Analysis'!$Q$35)/'Descriptive Analysis'!$F$45)^4</f>
        <v>0.15074303895720315</v>
      </c>
    </row>
    <row r="2643" spans="2:6" x14ac:dyDescent="0.2">
      <c r="B2643">
        <f>('Cleaned Data'!B2637-'Descriptive Analysis'!$Q$35)^2</f>
        <v>95885740.59645246</v>
      </c>
      <c r="D2643">
        <f>(('Cleaned Data'!B2637-'Descriptive Analysis'!$Q$35)/'Descriptive Analysis'!$F$45)^3</f>
        <v>-0.24619781716038536</v>
      </c>
      <c r="F2643">
        <f>(('Cleaned Data'!B2637-'Descriptive Analysis'!$Q$35)/'Descriptive Analysis'!$F$45)^4</f>
        <v>0.15430462049321383</v>
      </c>
    </row>
    <row r="2644" spans="2:6" x14ac:dyDescent="0.2">
      <c r="B2644">
        <f>('Cleaned Data'!B2638-'Descriptive Analysis'!$Q$35)^2</f>
        <v>96493813.436933905</v>
      </c>
      <c r="D2644">
        <f>(('Cleaned Data'!B2638-'Descriptive Analysis'!$Q$35)/'Descriptive Analysis'!$F$45)^3</f>
        <v>-0.24854347305013452</v>
      </c>
      <c r="F2644">
        <f>(('Cleaned Data'!B2638-'Descriptive Analysis'!$Q$35)/'Descriptive Analysis'!$F$45)^4</f>
        <v>0.15626791475189766</v>
      </c>
    </row>
    <row r="2645" spans="2:6" x14ac:dyDescent="0.2">
      <c r="B2645">
        <f>('Cleaned Data'!B2639-'Descriptive Analysis'!$Q$35)^2</f>
        <v>97086071.659788474</v>
      </c>
      <c r="D2645">
        <f>(('Cleaned Data'!B2639-'Descriptive Analysis'!$Q$35)/'Descriptive Analysis'!$F$45)^3</f>
        <v>-0.25083524005479885</v>
      </c>
      <c r="F2645">
        <f>(('Cleaned Data'!B2639-'Descriptive Analysis'!$Q$35)/'Descriptive Analysis'!$F$45)^4</f>
        <v>0.15819207927778947</v>
      </c>
    </row>
    <row r="2646" spans="2:6" x14ac:dyDescent="0.2">
      <c r="B2646">
        <f>('Cleaned Data'!B2640-'Descriptive Analysis'!$Q$35)^2</f>
        <v>97269428.16193293</v>
      </c>
      <c r="D2646">
        <f>(('Cleaned Data'!B2640-'Descriptive Analysis'!$Q$35)/'Descriptive Analysis'!$F$45)^3</f>
        <v>-0.25154616562582099</v>
      </c>
      <c r="F2646">
        <f>(('Cleaned Data'!B2640-'Descriptive Analysis'!$Q$35)/'Descriptive Analysis'!$F$45)^4</f>
        <v>0.15879016581536615</v>
      </c>
    </row>
    <row r="2647" spans="2:6" x14ac:dyDescent="0.2">
      <c r="B2647">
        <f>('Cleaned Data'!B2641-'Descriptive Analysis'!$Q$35)^2</f>
        <v>97285208.84426792</v>
      </c>
      <c r="D2647">
        <f>(('Cleaned Data'!B2641-'Descriptive Analysis'!$Q$35)/'Descriptive Analysis'!$F$45)^3</f>
        <v>-0.25160738318213216</v>
      </c>
      <c r="F2647">
        <f>(('Cleaned Data'!B2641-'Descriptive Analysis'!$Q$35)/'Descriptive Analysis'!$F$45)^4</f>
        <v>0.15884169321672759</v>
      </c>
    </row>
    <row r="2648" spans="2:6" x14ac:dyDescent="0.2">
      <c r="B2648">
        <f>('Cleaned Data'!B2642-'Descriptive Analysis'!$Q$35)^2</f>
        <v>97320720.05952166</v>
      </c>
      <c r="D2648">
        <f>(('Cleaned Data'!B2642-'Descriptive Analysis'!$Q$35)/'Descriptive Analysis'!$F$45)^3</f>
        <v>-0.25174515899651662</v>
      </c>
      <c r="F2648">
        <f>(('Cleaned Data'!B2642-'Descriptive Analysis'!$Q$35)/'Descriptive Analysis'!$F$45)^4</f>
        <v>0.15895767572029901</v>
      </c>
    </row>
    <row r="2649" spans="2:6" x14ac:dyDescent="0.2">
      <c r="B2649">
        <f>('Cleaned Data'!B2643-'Descriptive Analysis'!$Q$35)^2</f>
        <v>97423344.414699212</v>
      </c>
      <c r="D2649">
        <f>(('Cleaned Data'!B2643-'Descriptive Analysis'!$Q$35)/'Descriptive Analysis'!$F$45)^3</f>
        <v>-0.2521434605222832</v>
      </c>
      <c r="F2649">
        <f>(('Cleaned Data'!B2643-'Descriptive Analysis'!$Q$35)/'Descriptive Analysis'!$F$45)^4</f>
        <v>0.1592930930892682</v>
      </c>
    </row>
    <row r="2650" spans="2:6" x14ac:dyDescent="0.2">
      <c r="B2650">
        <f>('Cleaned Data'!B2644-'Descriptive Analysis'!$Q$35)^2</f>
        <v>97557627.094546735</v>
      </c>
      <c r="D2650">
        <f>(('Cleaned Data'!B2644-'Descriptive Analysis'!$Q$35)/'Descriptive Analysis'!$F$45)^3</f>
        <v>-0.25266494997006855</v>
      </c>
      <c r="F2650">
        <f>(('Cleaned Data'!B2644-'Descriptive Analysis'!$Q$35)/'Descriptive Analysis'!$F$45)^4</f>
        <v>0.15973251641487457</v>
      </c>
    </row>
    <row r="2651" spans="2:6" x14ac:dyDescent="0.2">
      <c r="B2651">
        <f>('Cleaned Data'!B2645-'Descriptive Analysis'!$Q$35)^2</f>
        <v>97531948.25575237</v>
      </c>
      <c r="D2651">
        <f>(('Cleaned Data'!B2645-'Descriptive Analysis'!$Q$35)/'Descriptive Analysis'!$F$45)^3</f>
        <v>-0.25256519791972365</v>
      </c>
      <c r="F2651">
        <f>(('Cleaned Data'!B2645-'Descriptive Analysis'!$Q$35)/'Descriptive Analysis'!$F$45)^4</f>
        <v>0.15964843881199445</v>
      </c>
    </row>
    <row r="2652" spans="2:6" x14ac:dyDescent="0.2">
      <c r="B2652">
        <f>('Cleaned Data'!B2646-'Descriptive Analysis'!$Q$35)^2</f>
        <v>97488499.459331095</v>
      </c>
      <c r="D2652">
        <f>(('Cleaned Data'!B2646-'Descriptive Analysis'!$Q$35)/'Descriptive Analysis'!$F$45)^3</f>
        <v>-0.25239644657470717</v>
      </c>
      <c r="F2652">
        <f>(('Cleaned Data'!B2646-'Descriptive Analysis'!$Q$35)/'Descriptive Analysis'!$F$45)^4</f>
        <v>0.15950622925731431</v>
      </c>
    </row>
    <row r="2653" spans="2:6" x14ac:dyDescent="0.2">
      <c r="B2653">
        <f>('Cleaned Data'!B2647-'Descriptive Analysis'!$Q$35)^2</f>
        <v>97492448.949914858</v>
      </c>
      <c r="D2653">
        <f>(('Cleaned Data'!B2647-'Descriptive Analysis'!$Q$35)/'Descriptive Analysis'!$F$45)^3</f>
        <v>-0.25241178449903634</v>
      </c>
      <c r="F2653">
        <f>(('Cleaned Data'!B2647-'Descriptive Analysis'!$Q$35)/'Descriptive Analysis'!$F$45)^4</f>
        <v>0.15951915347124215</v>
      </c>
    </row>
    <row r="2654" spans="2:6" x14ac:dyDescent="0.2">
      <c r="B2654">
        <f>('Cleaned Data'!B2648-'Descriptive Analysis'!$Q$35)^2</f>
        <v>97701886.43085368</v>
      </c>
      <c r="D2654">
        <f>(('Cleaned Data'!B2648-'Descriptive Analysis'!$Q$35)/'Descriptive Analysis'!$F$45)^3</f>
        <v>-0.25322558398033618</v>
      </c>
      <c r="F2654">
        <f>(('Cleaned Data'!B2648-'Descriptive Analysis'!$Q$35)/'Descriptive Analysis'!$F$45)^4</f>
        <v>0.16020526148602232</v>
      </c>
    </row>
    <row r="2655" spans="2:6" x14ac:dyDescent="0.2">
      <c r="B2655">
        <f>('Cleaned Data'!B2649-'Descriptive Analysis'!$Q$35)^2</f>
        <v>97581333.63804926</v>
      </c>
      <c r="D2655">
        <f>(('Cleaned Data'!B2649-'Descriptive Analysis'!$Q$35)/'Descriptive Analysis'!$F$45)^3</f>
        <v>-0.25275705209483457</v>
      </c>
      <c r="F2655">
        <f>(('Cleaned Data'!B2649-'Descriptive Analysis'!$Q$35)/'Descriptive Analysis'!$F$45)^4</f>
        <v>0.15981015598130285</v>
      </c>
    </row>
    <row r="2656" spans="2:6" x14ac:dyDescent="0.2">
      <c r="B2656">
        <f>('Cleaned Data'!B2650-'Descriptive Analysis'!$Q$35)^2</f>
        <v>97650494.173264906</v>
      </c>
      <c r="D2656">
        <f>(('Cleaned Data'!B2650-'Descriptive Analysis'!$Q$35)/'Descriptive Analysis'!$F$45)^3</f>
        <v>-0.25302581112931105</v>
      </c>
      <c r="F2656">
        <f>(('Cleaned Data'!B2650-'Descriptive Analysis'!$Q$35)/'Descriptive Analysis'!$F$45)^4</f>
        <v>0.16003676638402126</v>
      </c>
    </row>
    <row r="2657" spans="2:6" x14ac:dyDescent="0.2">
      <c r="B2657">
        <f>('Cleaned Data'!B2651-'Descriptive Analysis'!$Q$35)^2</f>
        <v>97690025.479102418</v>
      </c>
      <c r="D2657">
        <f>(('Cleaned Data'!B2651-'Descriptive Analysis'!$Q$35)/'Descriptive Analysis'!$F$45)^3</f>
        <v>-0.25317947322363571</v>
      </c>
      <c r="F2657">
        <f>(('Cleaned Data'!B2651-'Descriptive Analysis'!$Q$35)/'Descriptive Analysis'!$F$45)^4</f>
        <v>0.16016636619739666</v>
      </c>
    </row>
    <row r="2658" spans="2:6" x14ac:dyDescent="0.2">
      <c r="B2658">
        <f>('Cleaned Data'!B2652-'Descriptive Analysis'!$Q$35)^2</f>
        <v>97747360.082566813</v>
      </c>
      <c r="D2658">
        <f>(('Cleaned Data'!B2652-'Descriptive Analysis'!$Q$35)/'Descriptive Analysis'!$F$45)^3</f>
        <v>-0.25340239374628781</v>
      </c>
      <c r="F2658">
        <f>(('Cleaned Data'!B2652-'Descriptive Analysis'!$Q$35)/'Descriptive Analysis'!$F$45)^4</f>
        <v>0.16035442572216374</v>
      </c>
    </row>
    <row r="2659" spans="2:6" x14ac:dyDescent="0.2">
      <c r="B2659">
        <f>('Cleaned Data'!B2653-'Descriptive Analysis'!$Q$35)^2</f>
        <v>97893738.39416559</v>
      </c>
      <c r="D2659">
        <f>(('Cleaned Data'!B2653-'Descriptive Analysis'!$Q$35)/'Descriptive Analysis'!$F$45)^3</f>
        <v>-0.25397181829789955</v>
      </c>
      <c r="F2659">
        <f>(('Cleaned Data'!B2653-'Descriptive Analysis'!$Q$35)/'Descriptive Analysis'!$F$45)^4</f>
        <v>0.16083505221148706</v>
      </c>
    </row>
    <row r="2660" spans="2:6" x14ac:dyDescent="0.2">
      <c r="B2660">
        <f>('Cleaned Data'!B2654-'Descriptive Analysis'!$Q$35)^2</f>
        <v>97970927.790548772</v>
      </c>
      <c r="D2660">
        <f>(('Cleaned Data'!B2654-'Descriptive Analysis'!$Q$35)/'Descriptive Analysis'!$F$45)^3</f>
        <v>-0.25427226338663855</v>
      </c>
      <c r="F2660">
        <f>(('Cleaned Data'!B2654-'Descriptive Analysis'!$Q$35)/'Descriptive Analysis'!$F$45)^4</f>
        <v>0.16108878968912774</v>
      </c>
    </row>
    <row r="2661" spans="2:6" x14ac:dyDescent="0.2">
      <c r="B2661">
        <f>('Cleaned Data'!B2655-'Descriptive Analysis'!$Q$35)^2</f>
        <v>97731541.960231811</v>
      </c>
      <c r="D2661">
        <f>(('Cleaned Data'!B2655-'Descriptive Analysis'!$Q$35)/'Descriptive Analysis'!$F$45)^3</f>
        <v>-0.25334088536551785</v>
      </c>
      <c r="F2661">
        <f>(('Cleaned Data'!B2655-'Descriptive Analysis'!$Q$35)/'Descriptive Analysis'!$F$45)^4</f>
        <v>0.16030253070047037</v>
      </c>
    </row>
    <row r="2662" spans="2:6" x14ac:dyDescent="0.2">
      <c r="B2662">
        <f>('Cleaned Data'!B2656-'Descriptive Analysis'!$Q$35)^2</f>
        <v>97775044.87665306</v>
      </c>
      <c r="D2662">
        <f>(('Cleaned Data'!B2656-'Descriptive Analysis'!$Q$35)/'Descriptive Analysis'!$F$45)^3</f>
        <v>-0.25351005736709781</v>
      </c>
      <c r="F2662">
        <f>(('Cleaned Data'!B2656-'Descriptive Analysis'!$Q$35)/'Descriptive Analysis'!$F$45)^4</f>
        <v>0.16044527232777123</v>
      </c>
    </row>
    <row r="2663" spans="2:6" x14ac:dyDescent="0.2">
      <c r="B2663">
        <f>('Cleaned Data'!B2657-'Descriptive Analysis'!$Q$35)^2</f>
        <v>97642588.872097418</v>
      </c>
      <c r="D2663">
        <f>(('Cleaned Data'!B2657-'Descriptive Analysis'!$Q$35)/'Descriptive Analysis'!$F$45)^3</f>
        <v>-0.25299508617332339</v>
      </c>
      <c r="F2663">
        <f>(('Cleaned Data'!B2657-'Descriptive Analysis'!$Q$35)/'Descriptive Analysis'!$F$45)^4</f>
        <v>0.16001085586227407</v>
      </c>
    </row>
    <row r="2664" spans="2:6" x14ac:dyDescent="0.2">
      <c r="B2664">
        <f>('Cleaned Data'!B2658-'Descriptive Analysis'!$Q$35)^2</f>
        <v>98004583.970510632</v>
      </c>
      <c r="D2664">
        <f>(('Cleaned Data'!B2658-'Descriptive Analysis'!$Q$35)/'Descriptive Analysis'!$F$45)^3</f>
        <v>-0.25440330074914763</v>
      </c>
      <c r="F2664">
        <f>(('Cleaned Data'!B2658-'Descriptive Analysis'!$Q$35)/'Descriptive Analysis'!$F$45)^4</f>
        <v>0.16119948711072063</v>
      </c>
    </row>
    <row r="2665" spans="2:6" x14ac:dyDescent="0.2">
      <c r="B2665">
        <f>('Cleaned Data'!B2659-'Descriptive Analysis'!$Q$35)^2</f>
        <v>98204660.454990089</v>
      </c>
      <c r="D2665">
        <f>(('Cleaned Data'!B2659-'Descriptive Analysis'!$Q$35)/'Descriptive Analysis'!$F$45)^3</f>
        <v>-0.25518274521984224</v>
      </c>
      <c r="F2665">
        <f>(('Cleaned Data'!B2659-'Descriptive Analysis'!$Q$35)/'Descriptive Analysis'!$F$45)^4</f>
        <v>0.16185833686762355</v>
      </c>
    </row>
    <row r="2666" spans="2:6" x14ac:dyDescent="0.2">
      <c r="B2666">
        <f>('Cleaned Data'!B2660-'Descriptive Analysis'!$Q$35)^2</f>
        <v>98400973.028885767</v>
      </c>
      <c r="D2666">
        <f>(('Cleaned Data'!B2660-'Descriptive Analysis'!$Q$35)/'Descriptive Analysis'!$F$45)^3</f>
        <v>-0.25594829863268881</v>
      </c>
      <c r="F2666">
        <f>(('Cleaned Data'!B2660-'Descriptive Analysis'!$Q$35)/'Descriptive Analysis'!$F$45)^4</f>
        <v>0.1625060980990094</v>
      </c>
    </row>
    <row r="2667" spans="2:6" x14ac:dyDescent="0.2">
      <c r="B2667">
        <f>('Cleaned Data'!B2661-'Descriptive Analysis'!$Q$35)^2</f>
        <v>98387085.901842654</v>
      </c>
      <c r="D2667">
        <f>(('Cleaned Data'!B2661-'Descriptive Analysis'!$Q$35)/'Descriptive Analysis'!$F$45)^3</f>
        <v>-0.25589411835852982</v>
      </c>
      <c r="F2667">
        <f>(('Cleaned Data'!B2661-'Descriptive Analysis'!$Q$35)/'Descriptive Analysis'!$F$45)^4</f>
        <v>0.16246023303252921</v>
      </c>
    </row>
    <row r="2668" spans="2:6" x14ac:dyDescent="0.2">
      <c r="B2668">
        <f>('Cleaned Data'!B2662-'Descriptive Analysis'!$Q$35)^2</f>
        <v>98464469.518225789</v>
      </c>
      <c r="D2668">
        <f>(('Cleaned Data'!B2662-'Descriptive Analysis'!$Q$35)/'Descriptive Analysis'!$F$45)^3</f>
        <v>-0.25619607727841198</v>
      </c>
      <c r="F2668">
        <f>(('Cleaned Data'!B2662-'Descriptive Analysis'!$Q$35)/'Descriptive Analysis'!$F$45)^4</f>
        <v>0.16271589065708089</v>
      </c>
    </row>
    <row r="2669" spans="2:6" x14ac:dyDescent="0.2">
      <c r="B2669">
        <f>('Cleaned Data'!B2663-'Descriptive Analysis'!$Q$35)^2</f>
        <v>98371216.09950763</v>
      </c>
      <c r="D2669">
        <f>(('Cleaned Data'!B2663-'Descriptive Analysis'!$Q$35)/'Descriptive Analysis'!$F$45)^3</f>
        <v>-0.25583220740838231</v>
      </c>
      <c r="F2669">
        <f>(('Cleaned Data'!B2663-'Descriptive Analysis'!$Q$35)/'Descriptive Analysis'!$F$45)^4</f>
        <v>0.16240782770250908</v>
      </c>
    </row>
    <row r="2670" spans="2:6" x14ac:dyDescent="0.2">
      <c r="B2670">
        <f>('Cleaned Data'!B2664-'Descriptive Analysis'!$Q$35)^2</f>
        <v>98246286.136119485</v>
      </c>
      <c r="D2670">
        <f>(('Cleaned Data'!B2664-'Descriptive Analysis'!$Q$35)/'Descriptive Analysis'!$F$45)^3</f>
        <v>-0.25534500759692158</v>
      </c>
      <c r="F2670">
        <f>(('Cleaned Data'!B2664-'Descriptive Analysis'!$Q$35)/'Descriptive Analysis'!$F$45)^4</f>
        <v>0.16199557865188169</v>
      </c>
    </row>
    <row r="2671" spans="2:6" x14ac:dyDescent="0.2">
      <c r="B2671">
        <f>('Cleaned Data'!B2665-'Descriptive Analysis'!$Q$35)^2</f>
        <v>98347413.796005145</v>
      </c>
      <c r="D2671">
        <f>(('Cleaned Data'!B2665-'Descriptive Analysis'!$Q$35)/'Descriptive Analysis'!$F$45)^3</f>
        <v>-0.25573935970781692</v>
      </c>
      <c r="F2671">
        <f>(('Cleaned Data'!B2665-'Descriptive Analysis'!$Q$35)/'Descriptive Analysis'!$F$45)^4</f>
        <v>0.16232924348079356</v>
      </c>
    </row>
    <row r="2672" spans="2:6" x14ac:dyDescent="0.2">
      <c r="B2672">
        <f>('Cleaned Data'!B2666-'Descriptive Analysis'!$Q$35)^2</f>
        <v>98232409.929076329</v>
      </c>
      <c r="D2672">
        <f>(('Cleaned Data'!B2666-'Descriptive Analysis'!$Q$35)/'Descriptive Analysis'!$F$45)^3</f>
        <v>-0.25529091249746749</v>
      </c>
      <c r="F2672">
        <f>(('Cleaned Data'!B2666-'Descriptive Analysis'!$Q$35)/'Descriptive Analysis'!$F$45)^4</f>
        <v>0.16194982169691899</v>
      </c>
    </row>
    <row r="2673" spans="2:6" x14ac:dyDescent="0.2">
      <c r="B2673">
        <f>('Cleaned Data'!B2667-'Descriptive Analysis'!$Q$35)^2</f>
        <v>98069933.055142552</v>
      </c>
      <c r="D2673">
        <f>(('Cleaned Data'!B2667-'Descriptive Analysis'!$Q$35)/'Descriptive Analysis'!$F$45)^3</f>
        <v>-0.25465779589455712</v>
      </c>
      <c r="F2673">
        <f>(('Cleaned Data'!B2667-'Descriptive Analysis'!$Q$35)/'Descriptive Analysis'!$F$45)^4</f>
        <v>0.16141453319518256</v>
      </c>
    </row>
    <row r="2674" spans="2:6" x14ac:dyDescent="0.2">
      <c r="B2674">
        <f>('Cleaned Data'!B2668-'Descriptive Analysis'!$Q$35)^2</f>
        <v>98329563.958378226</v>
      </c>
      <c r="D2674">
        <f>(('Cleaned Data'!B2668-'Descriptive Analysis'!$Q$35)/'Descriptive Analysis'!$F$45)^3</f>
        <v>-0.25566973867662146</v>
      </c>
      <c r="F2674">
        <f>(('Cleaned Data'!B2668-'Descriptive Analysis'!$Q$35)/'Descriptive Analysis'!$F$45)^4</f>
        <v>0.16227032403234246</v>
      </c>
    </row>
    <row r="2675" spans="2:6" x14ac:dyDescent="0.2">
      <c r="B2675">
        <f>('Cleaned Data'!B2669-'Descriptive Analysis'!$Q$35)^2</f>
        <v>98482331.595852673</v>
      </c>
      <c r="D2675">
        <f>(('Cleaned Data'!B2669-'Descriptive Analysis'!$Q$35)/'Descriptive Analysis'!$F$45)^3</f>
        <v>-0.25626579382348375</v>
      </c>
      <c r="F2675">
        <f>(('Cleaned Data'!B2669-'Descriptive Analysis'!$Q$35)/'Descriptive Analysis'!$F$45)^4</f>
        <v>0.16277493139548982</v>
      </c>
    </row>
    <row r="2676" spans="2:6" x14ac:dyDescent="0.2">
      <c r="B2676">
        <f>('Cleaned Data'!B2670-'Descriptive Analysis'!$Q$35)^2</f>
        <v>98097663.4892288</v>
      </c>
      <c r="D2676">
        <f>(('Cleaned Data'!B2670-'Descriptive Analysis'!$Q$35)/'Descriptive Analysis'!$F$45)^3</f>
        <v>-0.25476581478750293</v>
      </c>
      <c r="F2676">
        <f>(('Cleaned Data'!B2670-'Descriptive Analysis'!$Q$35)/'Descriptive Analysis'!$F$45)^4</f>
        <v>0.16150582983969519</v>
      </c>
    </row>
    <row r="2677" spans="2:6" x14ac:dyDescent="0.2">
      <c r="B2677">
        <f>('Cleaned Data'!B2671-'Descriptive Analysis'!$Q$35)^2</f>
        <v>98115492.266855687</v>
      </c>
      <c r="D2677">
        <f>(('Cleaned Data'!B2671-'Descriptive Analysis'!$Q$35)/'Descriptive Analysis'!$F$45)^3</f>
        <v>-0.25483527163188663</v>
      </c>
      <c r="F2677">
        <f>(('Cleaned Data'!B2671-'Descriptive Analysis'!$Q$35)/'Descriptive Analysis'!$F$45)^4</f>
        <v>0.16156454098706496</v>
      </c>
    </row>
    <row r="2678" spans="2:6" x14ac:dyDescent="0.2">
      <c r="B2678">
        <f>('Cleaned Data'!B2672-'Descriptive Analysis'!$Q$35)^2</f>
        <v>98303783.719583869</v>
      </c>
      <c r="D2678">
        <f>(('Cleaned Data'!B2672-'Descriptive Analysis'!$Q$35)/'Descriptive Analysis'!$F$45)^3</f>
        <v>-0.25556919727371846</v>
      </c>
      <c r="F2678">
        <f>(('Cleaned Data'!B2672-'Descriptive Analysis'!$Q$35)/'Descriptive Analysis'!$F$45)^4</f>
        <v>0.16218524648022867</v>
      </c>
    </row>
    <row r="2679" spans="2:6" x14ac:dyDescent="0.2">
      <c r="B2679">
        <f>('Cleaned Data'!B2673-'Descriptive Analysis'!$Q$35)^2</f>
        <v>98248268.531411365</v>
      </c>
      <c r="D2679">
        <f>(('Cleaned Data'!B2673-'Descriptive Analysis'!$Q$35)/'Descriptive Analysis'!$F$45)^3</f>
        <v>-0.2553527360920268</v>
      </c>
      <c r="F2679">
        <f>(('Cleaned Data'!B2673-'Descriptive Analysis'!$Q$35)/'Descriptive Analysis'!$F$45)^4</f>
        <v>0.16200211615116034</v>
      </c>
    </row>
    <row r="2680" spans="2:6" x14ac:dyDescent="0.2">
      <c r="B2680">
        <f>('Cleaned Data'!B2674-'Descriptive Analysis'!$Q$35)^2</f>
        <v>98827983.516639024</v>
      </c>
      <c r="D2680">
        <f>(('Cleaned Data'!B2674-'Descriptive Analysis'!$Q$35)/'Descriptive Analysis'!$F$45)^3</f>
        <v>-0.25761613413560597</v>
      </c>
      <c r="F2680">
        <f>(('Cleaned Data'!B2674-'Descriptive Analysis'!$Q$35)/'Descriptive Analysis'!$F$45)^4</f>
        <v>0.16391954694527341</v>
      </c>
    </row>
    <row r="2681" spans="2:6" x14ac:dyDescent="0.2">
      <c r="B2681">
        <f>('Cleaned Data'!B2675-'Descriptive Analysis'!$Q$35)^2</f>
        <v>98957261.710610941</v>
      </c>
      <c r="D2681">
        <f>(('Cleaned Data'!B2675-'Descriptive Analysis'!$Q$35)/'Descriptive Analysis'!$F$45)^3</f>
        <v>-0.2581217860228503</v>
      </c>
      <c r="F2681">
        <f>(('Cleaned Data'!B2675-'Descriptive Analysis'!$Q$35)/'Descriptive Analysis'!$F$45)^4</f>
        <v>0.16434867809802875</v>
      </c>
    </row>
    <row r="2682" spans="2:6" x14ac:dyDescent="0.2">
      <c r="B2682">
        <f>('Cleaned Data'!B2676-'Descriptive Analysis'!$Q$35)^2</f>
        <v>99008996.648199707</v>
      </c>
      <c r="D2682">
        <f>(('Cleaned Data'!B2676-'Descriptive Analysis'!$Q$35)/'Descriptive Analysis'!$F$45)^3</f>
        <v>-0.25832423189897857</v>
      </c>
      <c r="F2682">
        <f>(('Cleaned Data'!B2676-'Descriptive Analysis'!$Q$35)/'Descriptive Analysis'!$F$45)^4</f>
        <v>0.1645205662653467</v>
      </c>
    </row>
    <row r="2683" spans="2:6" x14ac:dyDescent="0.2">
      <c r="B2683">
        <f>('Cleaned Data'!B2677-'Descriptive Analysis'!$Q$35)^2</f>
        <v>98963230.436486587</v>
      </c>
      <c r="D2683">
        <f>(('Cleaned Data'!B2677-'Descriptive Analysis'!$Q$35)/'Descriptive Analysis'!$F$45)^3</f>
        <v>-0.25814513976245601</v>
      </c>
      <c r="F2683">
        <f>(('Cleaned Data'!B2677-'Descriptive Analysis'!$Q$35)/'Descriptive Analysis'!$F$45)^4</f>
        <v>0.16436850447103635</v>
      </c>
    </row>
    <row r="2684" spans="2:6" x14ac:dyDescent="0.2">
      <c r="B2684">
        <f>('Cleaned Data'!B2678-'Descriptive Analysis'!$Q$35)^2</f>
        <v>98750457.160255879</v>
      </c>
      <c r="D2684">
        <f>(('Cleaned Data'!B2678-'Descriptive Analysis'!$Q$35)/'Descriptive Analysis'!$F$45)^3</f>
        <v>-0.25731306021568123</v>
      </c>
      <c r="F2684">
        <f>(('Cleaned Data'!B2678-'Descriptive Analysis'!$Q$35)/'Descriptive Analysis'!$F$45)^4</f>
        <v>0.16366247196942113</v>
      </c>
    </row>
    <row r="2685" spans="2:6" x14ac:dyDescent="0.2">
      <c r="B2685">
        <f>('Cleaned Data'!B2679-'Descriptive Analysis'!$Q$35)^2</f>
        <v>98758407.181423366</v>
      </c>
      <c r="D2685">
        <f>(('Cleaned Data'!B2679-'Descriptive Analysis'!$Q$35)/'Descriptive Analysis'!$F$45)^3</f>
        <v>-0.25734413377481308</v>
      </c>
      <c r="F2685">
        <f>(('Cleaned Data'!B2679-'Descriptive Analysis'!$Q$35)/'Descriptive Analysis'!$F$45)^4</f>
        <v>0.16368882470799057</v>
      </c>
    </row>
    <row r="2686" spans="2:6" x14ac:dyDescent="0.2">
      <c r="B2686">
        <f>('Cleaned Data'!B2680-'Descriptive Analysis'!$Q$35)^2</f>
        <v>98623300.341575846</v>
      </c>
      <c r="D2686">
        <f>(('Cleaned Data'!B2680-'Descriptive Analysis'!$Q$35)/'Descriptive Analysis'!$F$45)^3</f>
        <v>-0.25681622339996313</v>
      </c>
      <c r="F2686">
        <f>(('Cleaned Data'!B2680-'Descriptive Analysis'!$Q$35)/'Descriptive Analysis'!$F$45)^4</f>
        <v>0.16324126074114614</v>
      </c>
    </row>
    <row r="2687" spans="2:6" x14ac:dyDescent="0.2">
      <c r="B2687">
        <f>('Cleaned Data'!B2681-'Descriptive Analysis'!$Q$35)^2</f>
        <v>98831960.047222778</v>
      </c>
      <c r="D2687">
        <f>(('Cleaned Data'!B2681-'Descriptive Analysis'!$Q$35)/'Descriptive Analysis'!$F$45)^3</f>
        <v>-0.25763168279962695</v>
      </c>
      <c r="F2687">
        <f>(('Cleaned Data'!B2681-'Descriptive Analysis'!$Q$35)/'Descriptive Analysis'!$F$45)^4</f>
        <v>0.16393273843582779</v>
      </c>
    </row>
    <row r="2688" spans="2:6" x14ac:dyDescent="0.2">
      <c r="B2688">
        <f>('Cleaned Data'!B2682-'Descriptive Analysis'!$Q$35)^2</f>
        <v>98941345.988275945</v>
      </c>
      <c r="D2688">
        <f>(('Cleaned Data'!B2682-'Descriptive Analysis'!$Q$35)/'Descriptive Analysis'!$F$45)^3</f>
        <v>-0.25805951627000662</v>
      </c>
      <c r="F2688">
        <f>(('Cleaned Data'!B2682-'Descriptive Analysis'!$Q$35)/'Descriptive Analysis'!$F$45)^4</f>
        <v>0.16429581653876307</v>
      </c>
    </row>
    <row r="2689" spans="2:6" x14ac:dyDescent="0.2">
      <c r="B2689">
        <f>('Cleaned Data'!B2683-'Descriptive Analysis'!$Q$35)^2</f>
        <v>98851843.900141537</v>
      </c>
      <c r="D2689">
        <f>(('Cleaned Data'!B2683-'Descriptive Analysis'!$Q$35)/'Descriptive Analysis'!$F$45)^3</f>
        <v>-0.25770943550433667</v>
      </c>
      <c r="F2689">
        <f>(('Cleaned Data'!B2683-'Descriptive Analysis'!$Q$35)/'Descriptive Analysis'!$F$45)^4</f>
        <v>0.16399870783189208</v>
      </c>
    </row>
    <row r="2690" spans="2:6" x14ac:dyDescent="0.2">
      <c r="B2690">
        <f>('Cleaned Data'!B2684-'Descriptive Analysis'!$Q$35)^2</f>
        <v>99007006.592907831</v>
      </c>
      <c r="D2690">
        <f>(('Cleaned Data'!B2684-'Descriptive Analysis'!$Q$35)/'Descriptive Analysis'!$F$45)^3</f>
        <v>-0.25831644356248046</v>
      </c>
      <c r="F2690">
        <f>(('Cleaned Data'!B2684-'Descriptive Analysis'!$Q$35)/'Descriptive Analysis'!$F$45)^4</f>
        <v>0.16451395268992977</v>
      </c>
    </row>
    <row r="2691" spans="2:6" x14ac:dyDescent="0.2">
      <c r="B2691">
        <f>('Cleaned Data'!B2685-'Descriptive Analysis'!$Q$35)^2</f>
        <v>99007006.592907831</v>
      </c>
      <c r="D2691">
        <f>(('Cleaned Data'!B2685-'Descriptive Analysis'!$Q$35)/'Descriptive Analysis'!$F$45)^3</f>
        <v>-0.25831644356248046</v>
      </c>
      <c r="F2691">
        <f>(('Cleaned Data'!B2685-'Descriptive Analysis'!$Q$35)/'Descriptive Analysis'!$F$45)^4</f>
        <v>0.16451395268992977</v>
      </c>
    </row>
    <row r="2692" spans="2:6" x14ac:dyDescent="0.2">
      <c r="B2692">
        <f>('Cleaned Data'!B2686-'Descriptive Analysis'!$Q$35)^2</f>
        <v>99349590.223110452</v>
      </c>
      <c r="D2692">
        <f>(('Cleaned Data'!B2686-'Descriptive Analysis'!$Q$35)/'Descriptive Analysis'!$F$45)^3</f>
        <v>-0.25965834091543005</v>
      </c>
      <c r="F2692">
        <f>(('Cleaned Data'!B2686-'Descriptive Analysis'!$Q$35)/'Descriptive Analysis'!$F$45)^4</f>
        <v>0.16565442339042305</v>
      </c>
    </row>
    <row r="2693" spans="2:6" x14ac:dyDescent="0.2">
      <c r="B2693">
        <f>('Cleaned Data'!B2687-'Descriptive Analysis'!$Q$35)^2</f>
        <v>98383118.331258893</v>
      </c>
      <c r="D2693">
        <f>(('Cleaned Data'!B2687-'Descriptive Analysis'!$Q$35)/'Descriptive Analysis'!$F$45)^3</f>
        <v>-0.25587863968470348</v>
      </c>
      <c r="F2693">
        <f>(('Cleaned Data'!B2687-'Descriptive Analysis'!$Q$35)/'Descriptive Analysis'!$F$45)^4</f>
        <v>0.16244713051121462</v>
      </c>
    </row>
    <row r="2694" spans="2:6" x14ac:dyDescent="0.2">
      <c r="B2694">
        <f>('Cleaned Data'!B2688-'Descriptive Analysis'!$Q$35)^2</f>
        <v>98516075.495814562</v>
      </c>
      <c r="D2694">
        <f>(('Cleaned Data'!B2688-'Descriptive Analysis'!$Q$35)/'Descriptive Analysis'!$F$45)^3</f>
        <v>-0.25639751513627684</v>
      </c>
      <c r="F2694">
        <f>(('Cleaned Data'!B2688-'Descriptive Analysis'!$Q$35)/'Descriptive Analysis'!$F$45)^4</f>
        <v>0.16288649662577165</v>
      </c>
    </row>
    <row r="2695" spans="2:6" x14ac:dyDescent="0.2">
      <c r="B2695">
        <f>('Cleaned Data'!B2689-'Descriptive Analysis'!$Q$35)^2</f>
        <v>99074679.692831591</v>
      </c>
      <c r="D2695">
        <f>(('Cleaned Data'!B2689-'Descriptive Analysis'!$Q$35)/'Descriptive Analysis'!$F$45)^3</f>
        <v>-0.25858133483508566</v>
      </c>
      <c r="F2695">
        <f>(('Cleaned Data'!B2689-'Descriptive Analysis'!$Q$35)/'Descriptive Analysis'!$F$45)^4</f>
        <v>0.16473892614190788</v>
      </c>
    </row>
    <row r="2696" spans="2:6" x14ac:dyDescent="0.2">
      <c r="B2696">
        <f>('Cleaned Data'!B2690-'Descriptive Analysis'!$Q$35)^2</f>
        <v>99102551.806917876</v>
      </c>
      <c r="D2696">
        <f>(('Cleaned Data'!B2690-'Descriptive Analysis'!$Q$35)/'Descriptive Analysis'!$F$45)^3</f>
        <v>-0.25869046032538845</v>
      </c>
      <c r="F2696">
        <f>(('Cleaned Data'!B2690-'Descriptive Analysis'!$Q$35)/'Descriptive Analysis'!$F$45)^4</f>
        <v>0.16483162930331183</v>
      </c>
    </row>
    <row r="2697" spans="2:6" x14ac:dyDescent="0.2">
      <c r="B2697">
        <f>('Cleaned Data'!B2691-'Descriptive Analysis'!$Q$35)^2</f>
        <v>98750457.160255879</v>
      </c>
      <c r="D2697">
        <f>(('Cleaned Data'!B2691-'Descriptive Analysis'!$Q$35)/'Descriptive Analysis'!$F$45)^3</f>
        <v>-0.25731306021568123</v>
      </c>
      <c r="F2697">
        <f>(('Cleaned Data'!B2691-'Descriptive Analysis'!$Q$35)/'Descriptive Analysis'!$F$45)^4</f>
        <v>0.16366247196942113</v>
      </c>
    </row>
    <row r="2698" spans="2:6" x14ac:dyDescent="0.2">
      <c r="B2698">
        <f>('Cleaned Data'!B2692-'Descriptive Analysis'!$Q$35)^2</f>
        <v>99323676.604316041</v>
      </c>
      <c r="D2698">
        <f>(('Cleaned Data'!B2692-'Descriptive Analysis'!$Q$35)/'Descriptive Analysis'!$F$45)^3</f>
        <v>-0.25955675647310289</v>
      </c>
      <c r="F2698">
        <f>(('Cleaned Data'!B2692-'Descriptive Analysis'!$Q$35)/'Descriptive Analysis'!$F$45)^4</f>
        <v>0.16556801848969258</v>
      </c>
    </row>
    <row r="2699" spans="2:6" x14ac:dyDescent="0.2">
      <c r="B2699">
        <f>('Cleaned Data'!B2693-'Descriptive Analysis'!$Q$35)^2</f>
        <v>99401427.600699216</v>
      </c>
      <c r="D2699">
        <f>(('Cleaned Data'!B2693-'Descriptive Analysis'!$Q$35)/'Descriptive Analysis'!$F$45)^3</f>
        <v>-0.25986158930871744</v>
      </c>
      <c r="F2699">
        <f>(('Cleaned Data'!B2693-'Descriptive Analysis'!$Q$35)/'Descriptive Analysis'!$F$45)^4</f>
        <v>0.16582733464465782</v>
      </c>
    </row>
    <row r="2700" spans="2:6" x14ac:dyDescent="0.2">
      <c r="B2700">
        <f>('Cleaned Data'!B2694-'Descriptive Analysis'!$Q$35)^2</f>
        <v>99553029.762881741</v>
      </c>
      <c r="D2700">
        <f>(('Cleaned Data'!B2694-'Descriptive Analysis'!$Q$35)/'Descriptive Analysis'!$F$45)^3</f>
        <v>-0.26045630807169373</v>
      </c>
      <c r="F2700">
        <f>(('Cleaned Data'!B2694-'Descriptive Analysis'!$Q$35)/'Descriptive Analysis'!$F$45)^4</f>
        <v>0.16633354374179973</v>
      </c>
    </row>
    <row r="2701" spans="2:6" x14ac:dyDescent="0.2">
      <c r="B2701">
        <f>('Cleaned Data'!B2695-'Descriptive Analysis'!$Q$35)^2</f>
        <v>100026530.94705628</v>
      </c>
      <c r="D2701">
        <f>(('Cleaned Data'!B2695-'Descriptive Analysis'!$Q$35)/'Descriptive Analysis'!$F$45)^3</f>
        <v>-0.26231671701094417</v>
      </c>
      <c r="F2701">
        <f>(('Cleaned Data'!B2695-'Descriptive Analysis'!$Q$35)/'Descriptive Analysis'!$F$45)^4</f>
        <v>0.16791956136474664</v>
      </c>
    </row>
    <row r="2702" spans="2:6" x14ac:dyDescent="0.2">
      <c r="B2702">
        <f>('Cleaned Data'!B2696-'Descriptive Analysis'!$Q$35)^2</f>
        <v>100036532.52351566</v>
      </c>
      <c r="D2702">
        <f>(('Cleaned Data'!B2696-'Descriptive Analysis'!$Q$35)/'Descriptive Analysis'!$F$45)^3</f>
        <v>-0.26235606126678734</v>
      </c>
      <c r="F2702">
        <f>(('Cleaned Data'!B2696-'Descriptive Analysis'!$Q$35)/'Descriptive Analysis'!$F$45)^4</f>
        <v>0.16795314334105019</v>
      </c>
    </row>
    <row r="2703" spans="2:6" x14ac:dyDescent="0.2">
      <c r="B2703">
        <f>('Cleaned Data'!B2697-'Descriptive Analysis'!$Q$35)^2</f>
        <v>99986529.641218767</v>
      </c>
      <c r="D2703">
        <f>(('Cleaned Data'!B2697-'Descriptive Analysis'!$Q$35)/'Descriptive Analysis'!$F$45)^3</f>
        <v>-0.26215937932267608</v>
      </c>
      <c r="F2703">
        <f>(('Cleaned Data'!B2697-'Descriptive Analysis'!$Q$35)/'Descriptive Analysis'!$F$45)^4</f>
        <v>0.16778528381700414</v>
      </c>
    </row>
    <row r="2704" spans="2:6" x14ac:dyDescent="0.2">
      <c r="B2704">
        <f>('Cleaned Data'!B2698-'Descriptive Analysis'!$Q$35)^2</f>
        <v>99936539.258921877</v>
      </c>
      <c r="D2704">
        <f>(('Cleaned Data'!B2698-'Descriptive Analysis'!$Q$35)/'Descriptive Analysis'!$F$45)^3</f>
        <v>-0.26196279570157638</v>
      </c>
      <c r="F2704">
        <f>(('Cleaned Data'!B2698-'Descriptive Analysis'!$Q$35)/'Descriptive Analysis'!$F$45)^4</f>
        <v>0.16761755014887542</v>
      </c>
    </row>
    <row r="2705" spans="2:6" x14ac:dyDescent="0.2">
      <c r="B2705">
        <f>('Cleaned Data'!B2699-'Descriptive Analysis'!$Q$35)^2</f>
        <v>100437005.58189078</v>
      </c>
      <c r="D2705">
        <f>(('Cleaned Data'!B2699-'Descriptive Analysis'!$Q$35)/'Descriptive Analysis'!$F$45)^3</f>
        <v>-0.2639330593979885</v>
      </c>
      <c r="F2705">
        <f>(('Cleaned Data'!B2699-'Descriptive Analysis'!$Q$35)/'Descriptive Analysis'!$F$45)^4</f>
        <v>0.16930055790255766</v>
      </c>
    </row>
    <row r="2706" spans="2:6" x14ac:dyDescent="0.2">
      <c r="B2706">
        <f>('Cleaned Data'!B2700-'Descriptive Analysis'!$Q$35)^2</f>
        <v>100481106.45831205</v>
      </c>
      <c r="D2706">
        <f>(('Cleaned Data'!B2700-'Descriptive Analysis'!$Q$35)/'Descriptive Analysis'!$F$45)^3</f>
        <v>-0.2641069139965726</v>
      </c>
      <c r="F2706">
        <f>(('Cleaned Data'!B2700-'Descriptive Analysis'!$Q$35)/'Descriptive Analysis'!$F$45)^4</f>
        <v>0.16944926687945361</v>
      </c>
    </row>
    <row r="2707" spans="2:6" x14ac:dyDescent="0.2">
      <c r="B2707">
        <f>('Cleaned Data'!B2701-'Descriptive Analysis'!$Q$35)^2</f>
        <v>100465068.65597703</v>
      </c>
      <c r="D2707">
        <f>(('Cleaned Data'!B2701-'Descriptive Analysis'!$Q$35)/'Descriptive Analysis'!$F$45)^3</f>
        <v>-0.26404368531191963</v>
      </c>
      <c r="F2707">
        <f>(('Cleaned Data'!B2701-'Descriptive Analysis'!$Q$35)/'Descriptive Analysis'!$F$45)^4</f>
        <v>0.16939517955764649</v>
      </c>
    </row>
    <row r="2708" spans="2:6" x14ac:dyDescent="0.2">
      <c r="B2708">
        <f>('Cleaned Data'!B2702-'Descriptive Analysis'!$Q$35)^2</f>
        <v>100340819.08788076</v>
      </c>
      <c r="D2708">
        <f>(('Cleaned Data'!B2702-'Descriptive Analysis'!$Q$35)/'Descriptive Analysis'!$F$45)^3</f>
        <v>-0.26355400513785121</v>
      </c>
      <c r="F2708">
        <f>(('Cleaned Data'!B2702-'Descriptive Analysis'!$Q$35)/'Descriptive Analysis'!$F$45)^4</f>
        <v>0.16897644171907258</v>
      </c>
    </row>
    <row r="2709" spans="2:6" x14ac:dyDescent="0.2">
      <c r="B2709">
        <f>('Cleaned Data'!B2703-'Descriptive Analysis'!$Q$35)^2</f>
        <v>100298751.98675136</v>
      </c>
      <c r="D2709">
        <f>(('Cleaned Data'!B2703-'Descriptive Analysis'!$Q$35)/'Descriptive Analysis'!$F$45)^3</f>
        <v>-0.26338828308708601</v>
      </c>
      <c r="F2709">
        <f>(('Cleaned Data'!B2703-'Descriptive Analysis'!$Q$35)/'Descriptive Analysis'!$F$45)^4</f>
        <v>0.16883478732423909</v>
      </c>
    </row>
    <row r="2710" spans="2:6" x14ac:dyDescent="0.2">
      <c r="B2710">
        <f>('Cleaned Data'!B2704-'Descriptive Analysis'!$Q$35)^2</f>
        <v>100244678.67387071</v>
      </c>
      <c r="D2710">
        <f>(('Cleaned Data'!B2704-'Descriptive Analysis'!$Q$35)/'Descriptive Analysis'!$F$45)^3</f>
        <v>-0.26317531397725802</v>
      </c>
      <c r="F2710">
        <f>(('Cleaned Data'!B2704-'Descriptive Analysis'!$Q$35)/'Descriptive Analysis'!$F$45)^4</f>
        <v>0.16865279113482037</v>
      </c>
    </row>
    <row r="2711" spans="2:6" x14ac:dyDescent="0.2">
      <c r="B2711">
        <f>('Cleaned Data'!B2705-'Descriptive Analysis'!$Q$35)^2</f>
        <v>100306764.08791886</v>
      </c>
      <c r="D2711">
        <f>(('Cleaned Data'!B2705-'Descriptive Analysis'!$Q$35)/'Descriptive Analysis'!$F$45)^3</f>
        <v>-0.26341984383443134</v>
      </c>
      <c r="F2711">
        <f>(('Cleaned Data'!B2705-'Descriptive Analysis'!$Q$35)/'Descriptive Analysis'!$F$45)^4</f>
        <v>0.16886176224464691</v>
      </c>
    </row>
    <row r="2712" spans="2:6" x14ac:dyDescent="0.2">
      <c r="B2712">
        <f>('Cleaned Data'!B2706-'Descriptive Analysis'!$Q$35)^2</f>
        <v>100288737.31029199</v>
      </c>
      <c r="D2712">
        <f>(('Cleaned Data'!B2706-'Descriptive Analysis'!$Q$35)/'Descriptive Analysis'!$F$45)^3</f>
        <v>-0.26334883569804302</v>
      </c>
      <c r="F2712">
        <f>(('Cleaned Data'!B2706-'Descriptive Analysis'!$Q$35)/'Descriptive Analysis'!$F$45)^4</f>
        <v>0.16880107321866009</v>
      </c>
    </row>
    <row r="2713" spans="2:6" x14ac:dyDescent="0.2">
      <c r="B2713">
        <f>('Cleaned Data'!B2707-'Descriptive Analysis'!$Q$35)^2</f>
        <v>100334808.96200511</v>
      </c>
      <c r="D2713">
        <f>(('Cleaned Data'!B2707-'Descriptive Analysis'!$Q$35)/'Descriptive Analysis'!$F$45)^3</f>
        <v>-0.2635303263044374</v>
      </c>
      <c r="F2713">
        <f>(('Cleaned Data'!B2707-'Descriptive Analysis'!$Q$35)/'Descriptive Analysis'!$F$45)^4</f>
        <v>0.16895619992158409</v>
      </c>
    </row>
    <row r="2714" spans="2:6" x14ac:dyDescent="0.2">
      <c r="B2714">
        <f>('Cleaned Data'!B2708-'Descriptive Analysis'!$Q$35)^2</f>
        <v>100326795.74083762</v>
      </c>
      <c r="D2714">
        <f>(('Cleaned Data'!B2708-'Descriptive Analysis'!$Q$35)/'Descriptive Analysis'!$F$45)^3</f>
        <v>-0.26349875673281309</v>
      </c>
      <c r="F2714">
        <f>(('Cleaned Data'!B2708-'Descriptive Analysis'!$Q$35)/'Descriptive Analysis'!$F$45)^4</f>
        <v>0.16892921368723987</v>
      </c>
    </row>
    <row r="2715" spans="2:6" x14ac:dyDescent="0.2">
      <c r="B2715">
        <f>('Cleaned Data'!B2709-'Descriptive Analysis'!$Q$35)^2</f>
        <v>100236669.05270322</v>
      </c>
      <c r="D2715">
        <f>(('Cleaned Data'!B2709-'Descriptive Analysis'!$Q$35)/'Descriptive Analysis'!$F$45)^3</f>
        <v>-0.26314377276499784</v>
      </c>
      <c r="F2715">
        <f>(('Cleaned Data'!B2709-'Descriptive Analysis'!$Q$35)/'Descriptive Analysis'!$F$45)^4</f>
        <v>0.16862584125544589</v>
      </c>
    </row>
    <row r="2716" spans="2:6" x14ac:dyDescent="0.2">
      <c r="B2716">
        <f>('Cleaned Data'!B2710-'Descriptive Analysis'!$Q$35)^2</f>
        <v>100701756.04041837</v>
      </c>
      <c r="D2716">
        <f>(('Cleaned Data'!B2710-'Descriptive Analysis'!$Q$35)/'Descriptive Analysis'!$F$45)^3</f>
        <v>-0.26497733226586828</v>
      </c>
      <c r="F2716">
        <f>(('Cleaned Data'!B2710-'Descriptive Analysis'!$Q$35)/'Descriptive Analysis'!$F$45)^4</f>
        <v>0.17019428179775389</v>
      </c>
    </row>
    <row r="2717" spans="2:6" x14ac:dyDescent="0.2">
      <c r="B2717">
        <f>('Cleaned Data'!B2711-'Descriptive Analysis'!$Q$35)^2</f>
        <v>100731863.3697965</v>
      </c>
      <c r="D2717">
        <f>(('Cleaned Data'!B2711-'Descriptive Analysis'!$Q$35)/'Descriptive Analysis'!$F$45)^3</f>
        <v>-0.26509617363059301</v>
      </c>
      <c r="F2717">
        <f>(('Cleaned Data'!B2711-'Descriptive Analysis'!$Q$35)/'Descriptive Analysis'!$F$45)^4</f>
        <v>0.1702960647554822</v>
      </c>
    </row>
    <row r="2718" spans="2:6" x14ac:dyDescent="0.2">
      <c r="B2718">
        <f>('Cleaned Data'!B2712-'Descriptive Analysis'!$Q$35)^2</f>
        <v>100693728.17925084</v>
      </c>
      <c r="D2718">
        <f>(('Cleaned Data'!B2712-'Descriptive Analysis'!$Q$35)/'Descriptive Analysis'!$F$45)^3</f>
        <v>-0.26494564723487635</v>
      </c>
      <c r="F2718">
        <f>(('Cleaned Data'!B2712-'Descriptive Analysis'!$Q$35)/'Descriptive Analysis'!$F$45)^4</f>
        <v>0.17016714738303265</v>
      </c>
    </row>
    <row r="2719" spans="2:6" x14ac:dyDescent="0.2">
      <c r="B2719">
        <f>('Cleaned Data'!B2713-'Descriptive Analysis'!$Q$35)^2</f>
        <v>100727848.79921274</v>
      </c>
      <c r="D2719">
        <f>(('Cleaned Data'!B2713-'Descriptive Analysis'!$Q$35)/'Descriptive Analysis'!$F$45)^3</f>
        <v>-0.26508032606268528</v>
      </c>
      <c r="F2719">
        <f>(('Cleaned Data'!B2713-'Descriptive Analysis'!$Q$35)/'Descriptive Analysis'!$F$45)^4</f>
        <v>0.17028249105743248</v>
      </c>
    </row>
    <row r="2720" spans="2:6" x14ac:dyDescent="0.2">
      <c r="B2720">
        <f>('Cleaned Data'!B2714-'Descriptive Analysis'!$Q$35)^2</f>
        <v>100828237.06380652</v>
      </c>
      <c r="D2720">
        <f>(('Cleaned Data'!B2714-'Descriptive Analysis'!$Q$35)/'Descriptive Analysis'!$F$45)^3</f>
        <v>-0.26547670477181856</v>
      </c>
      <c r="F2720">
        <f>(('Cleaned Data'!B2714-'Descriptive Analysis'!$Q$35)/'Descriptive Analysis'!$F$45)^4</f>
        <v>0.17062207702771928</v>
      </c>
    </row>
    <row r="2721" spans="2:6" x14ac:dyDescent="0.2">
      <c r="B2721">
        <f>('Cleaned Data'!B2715-'Descriptive Analysis'!$Q$35)^2</f>
        <v>100812171.58147153</v>
      </c>
      <c r="D2721">
        <f>(('Cleaned Data'!B2715-'Descriptive Analysis'!$Q$35)/'Descriptive Analysis'!$F$45)^3</f>
        <v>-0.26541325764323159</v>
      </c>
      <c r="F2721">
        <f>(('Cleaned Data'!B2715-'Descriptive Analysis'!$Q$35)/'Descriptive Analysis'!$F$45)^4</f>
        <v>0.17056770917074981</v>
      </c>
    </row>
    <row r="2722" spans="2:6" x14ac:dyDescent="0.2">
      <c r="B2722">
        <f>('Cleaned Data'!B2716-'Descriptive Analysis'!$Q$35)^2</f>
        <v>100868406.36964403</v>
      </c>
      <c r="D2722">
        <f>(('Cleaned Data'!B2716-'Descriptive Analysis'!$Q$35)/'Descriptive Analysis'!$F$45)^3</f>
        <v>-0.26563536682877481</v>
      </c>
      <c r="F2722">
        <f>(('Cleaned Data'!B2716-'Descriptive Analysis'!$Q$35)/'Descriptive Analysis'!$F$45)^4</f>
        <v>0.17075805353277163</v>
      </c>
    </row>
    <row r="2723" spans="2:6" x14ac:dyDescent="0.2">
      <c r="B2723">
        <f>('Cleaned Data'!B2717-'Descriptive Analysis'!$Q$35)^2</f>
        <v>100816187.83205526</v>
      </c>
      <c r="D2723">
        <f>(('Cleaned Data'!B2717-'Descriptive Analysis'!$Q$35)/'Descriptive Analysis'!$F$45)^3</f>
        <v>-0.26542911847755679</v>
      </c>
      <c r="F2723">
        <f>(('Cleaned Data'!B2717-'Descriptive Analysis'!$Q$35)/'Descriptive Analysis'!$F$45)^4</f>
        <v>0.17058129991671758</v>
      </c>
    </row>
    <row r="2724" spans="2:6" x14ac:dyDescent="0.2">
      <c r="B2724">
        <f>('Cleaned Data'!B2718-'Descriptive Analysis'!$Q$35)^2</f>
        <v>100834261.94968213</v>
      </c>
      <c r="D2724">
        <f>(('Cleaned Data'!B2718-'Descriptive Analysis'!$Q$35)/'Descriptive Analysis'!$F$45)^3</f>
        <v>-0.26550050005162579</v>
      </c>
      <c r="F2724">
        <f>(('Cleaned Data'!B2718-'Descriptive Analysis'!$Q$35)/'Descriptive Analysis'!$F$45)^4</f>
        <v>0.17064246832453819</v>
      </c>
    </row>
    <row r="2725" spans="2:6" x14ac:dyDescent="0.2">
      <c r="B2725">
        <f>('Cleaned Data'!B2719-'Descriptive Analysis'!$Q$35)^2</f>
        <v>100780044.45680152</v>
      </c>
      <c r="D2725">
        <f>(('Cleaned Data'!B2719-'Descriptive Analysis'!$Q$35)/'Descriptive Analysis'!$F$45)^3</f>
        <v>-0.26528639371453328</v>
      </c>
      <c r="F2725">
        <f>(('Cleaned Data'!B2719-'Descriptive Analysis'!$Q$35)/'Descriptive Analysis'!$F$45)^4</f>
        <v>0.1704590124369379</v>
      </c>
    </row>
    <row r="2726" spans="2:6" x14ac:dyDescent="0.2">
      <c r="B2726">
        <f>('Cleaned Data'!B2720-'Descriptive Analysis'!$Q$35)^2</f>
        <v>100886485.1672709</v>
      </c>
      <c r="D2726">
        <f>(('Cleaned Data'!B2720-'Descriptive Analysis'!$Q$35)/'Descriptive Analysis'!$F$45)^3</f>
        <v>-0.26570678537383446</v>
      </c>
      <c r="F2726">
        <f>(('Cleaned Data'!B2720-'Descriptive Analysis'!$Q$35)/'Descriptive Analysis'!$F$45)^4</f>
        <v>0.1708192694686019</v>
      </c>
    </row>
    <row r="2727" spans="2:6" x14ac:dyDescent="0.2">
      <c r="B2727">
        <f>('Cleaned Data'!B2721-'Descriptive Analysis'!$Q$35)^2</f>
        <v>100954797.46719468</v>
      </c>
      <c r="D2727">
        <f>(('Cleaned Data'!B2721-'Descriptive Analysis'!$Q$35)/'Descriptive Analysis'!$F$45)^3</f>
        <v>-0.26597670429083914</v>
      </c>
      <c r="F2727">
        <f>(('Cleaned Data'!B2721-'Descriptive Analysis'!$Q$35)/'Descriptive Analysis'!$F$45)^4</f>
        <v>0.17105067822127745</v>
      </c>
    </row>
    <row r="2728" spans="2:6" x14ac:dyDescent="0.2">
      <c r="B2728">
        <f>('Cleaned Data'!B2722-'Descriptive Analysis'!$Q$35)^2</f>
        <v>100954797.46719468</v>
      </c>
      <c r="D2728">
        <f>(('Cleaned Data'!B2722-'Descriptive Analysis'!$Q$35)/'Descriptive Analysis'!$F$45)^3</f>
        <v>-0.26597670429083914</v>
      </c>
      <c r="F2728">
        <f>(('Cleaned Data'!B2722-'Descriptive Analysis'!$Q$35)/'Descriptive Analysis'!$F$45)^4</f>
        <v>0.17105067822127745</v>
      </c>
    </row>
    <row r="2729" spans="2:6" x14ac:dyDescent="0.2">
      <c r="B2729">
        <f>('Cleaned Data'!B2723-'Descriptive Analysis'!$Q$35)^2</f>
        <v>100938721.90485968</v>
      </c>
      <c r="D2729">
        <f>(('Cleaned Data'!B2723-'Descriptive Analysis'!$Q$35)/'Descriptive Analysis'!$F$45)^3</f>
        <v>-0.26591317751973914</v>
      </c>
      <c r="F2729">
        <f>(('Cleaned Data'!B2723-'Descriptive Analysis'!$Q$35)/'Descriptive Analysis'!$F$45)^4</f>
        <v>0.17099620796366241</v>
      </c>
    </row>
    <row r="2730" spans="2:6" x14ac:dyDescent="0.2">
      <c r="B2730">
        <f>('Cleaned Data'!B2724-'Descriptive Analysis'!$Q$35)^2</f>
        <v>100918629.25194092</v>
      </c>
      <c r="D2730">
        <f>(('Cleaned Data'!B2724-'Descriptive Analysis'!$Q$35)/'Descriptive Analysis'!$F$45)^3</f>
        <v>-0.26583378328154084</v>
      </c>
      <c r="F2730">
        <f>(('Cleaned Data'!B2724-'Descriptive Analysis'!$Q$35)/'Descriptive Analysis'!$F$45)^4</f>
        <v>0.17092813843724419</v>
      </c>
    </row>
    <row r="2731" spans="2:6" x14ac:dyDescent="0.2">
      <c r="B2731">
        <f>('Cleaned Data'!B2725-'Descriptive Analysis'!$Q$35)^2</f>
        <v>101019112.5165347</v>
      </c>
      <c r="D2731">
        <f>(('Cleaned Data'!B2725-'Descriptive Analysis'!$Q$35)/'Descriptive Analysis'!$F$45)^3</f>
        <v>-0.2662309125523889</v>
      </c>
      <c r="F2731">
        <f>(('Cleaned Data'!B2725-'Descriptive Analysis'!$Q$35)/'Descriptive Analysis'!$F$45)^4</f>
        <v>0.17126868939695605</v>
      </c>
    </row>
    <row r="2732" spans="2:6" x14ac:dyDescent="0.2">
      <c r="B2732">
        <f>('Cleaned Data'!B2726-'Descriptive Analysis'!$Q$35)^2</f>
        <v>100997001.90832406</v>
      </c>
      <c r="D2732">
        <f>(('Cleaned Data'!B2726-'Descriptive Analysis'!$Q$35)/'Descriptive Analysis'!$F$45)^3</f>
        <v>-0.26614351020141086</v>
      </c>
      <c r="F2732">
        <f>(('Cleaned Data'!B2726-'Descriptive Analysis'!$Q$35)/'Descriptive Analysis'!$F$45)^4</f>
        <v>0.17119372456365251</v>
      </c>
    </row>
    <row r="2733" spans="2:6" x14ac:dyDescent="0.2">
      <c r="B2733">
        <f>('Cleaned Data'!B2727-'Descriptive Analysis'!$Q$35)^2</f>
        <v>100990972.16244845</v>
      </c>
      <c r="D2733">
        <f>(('Cleaned Data'!B2727-'Descriptive Analysis'!$Q$35)/'Descriptive Analysis'!$F$45)^3</f>
        <v>-0.26611967651699153</v>
      </c>
      <c r="F2733">
        <f>(('Cleaned Data'!B2727-'Descriptive Analysis'!$Q$35)/'Descriptive Analysis'!$F$45)^4</f>
        <v>0.17117328388083686</v>
      </c>
    </row>
    <row r="2734" spans="2:6" x14ac:dyDescent="0.2">
      <c r="B2734">
        <f>('Cleaned Data'!B2728-'Descriptive Analysis'!$Q$35)^2</f>
        <v>101137747.07875536</v>
      </c>
      <c r="D2734">
        <f>(('Cleaned Data'!B2728-'Descriptive Analysis'!$Q$35)/'Descriptive Analysis'!$F$45)^3</f>
        <v>-0.26670003356471123</v>
      </c>
      <c r="F2734">
        <f>(('Cleaned Data'!B2728-'Descriptive Analysis'!$Q$35)/'Descriptive Analysis'!$F$45)^4</f>
        <v>0.17167119375892995</v>
      </c>
    </row>
    <row r="2735" spans="2:6" x14ac:dyDescent="0.2">
      <c r="B2735">
        <f>('Cleaned Data'!B2729-'Descriptive Analysis'!$Q$35)^2</f>
        <v>101105568.11408535</v>
      </c>
      <c r="D2735">
        <f>(('Cleaned Data'!B2729-'Descriptive Analysis'!$Q$35)/'Descriptive Analysis'!$F$45)^3</f>
        <v>-0.26657275989302437</v>
      </c>
      <c r="F2735">
        <f>(('Cleaned Data'!B2729-'Descriptive Analysis'!$Q$35)/'Descriptive Analysis'!$F$45)^4</f>
        <v>0.1715619699998156</v>
      </c>
    </row>
    <row r="2736" spans="2:6" x14ac:dyDescent="0.2">
      <c r="B2736">
        <f>('Cleaned Data'!B2730-'Descriptive Analysis'!$Q$35)^2</f>
        <v>100864389.07906027</v>
      </c>
      <c r="D2736">
        <f>(('Cleaned Data'!B2730-'Descriptive Analysis'!$Q$35)/'Descriptive Analysis'!$F$45)^3</f>
        <v>-0.2656194977791238</v>
      </c>
      <c r="F2736">
        <f>(('Cleaned Data'!B2730-'Descriptive Analysis'!$Q$35)/'Descriptive Analysis'!$F$45)^4</f>
        <v>0.17074445222618073</v>
      </c>
    </row>
    <row r="2737" spans="2:6" x14ac:dyDescent="0.2">
      <c r="B2737">
        <f>('Cleaned Data'!B2731-'Descriptive Analysis'!$Q$35)^2</f>
        <v>100852337.68730904</v>
      </c>
      <c r="D2737">
        <f>(('Cleaned Data'!B2731-'Descriptive Analysis'!$Q$35)/'Descriptive Analysis'!$F$45)^3</f>
        <v>-0.26557189442226237</v>
      </c>
      <c r="F2737">
        <f>(('Cleaned Data'!B2731-'Descriptive Analysis'!$Q$35)/'Descriptive Analysis'!$F$45)^4</f>
        <v>0.17070365318157726</v>
      </c>
    </row>
    <row r="2738" spans="2:6" x14ac:dyDescent="0.2">
      <c r="B2738">
        <f>('Cleaned Data'!B2732-'Descriptive Analysis'!$Q$35)^2</f>
        <v>100834261.94968213</v>
      </c>
      <c r="D2738">
        <f>(('Cleaned Data'!B2732-'Descriptive Analysis'!$Q$35)/'Descriptive Analysis'!$F$45)^3</f>
        <v>-0.26550050005162579</v>
      </c>
      <c r="F2738">
        <f>(('Cleaned Data'!B2732-'Descriptive Analysis'!$Q$35)/'Descriptive Analysis'!$F$45)^4</f>
        <v>0.17064246832453819</v>
      </c>
    </row>
    <row r="2739" spans="2:6" x14ac:dyDescent="0.2">
      <c r="B2739">
        <f>('Cleaned Data'!B2733-'Descriptive Analysis'!$Q$35)^2</f>
        <v>100906574.62018967</v>
      </c>
      <c r="D2739">
        <f>(('Cleaned Data'!B2733-'Descriptive Analysis'!$Q$35)/'Descriptive Analysis'!$F$45)^3</f>
        <v>-0.26578615432504538</v>
      </c>
      <c r="F2739">
        <f>(('Cleaned Data'!B2733-'Descriptive Analysis'!$Q$35)/'Descriptive Analysis'!$F$45)^4</f>
        <v>0.17088730647749309</v>
      </c>
    </row>
    <row r="2740" spans="2:6" x14ac:dyDescent="0.2">
      <c r="B2740">
        <f>('Cleaned Data'!B2734-'Descriptive Analysis'!$Q$35)^2</f>
        <v>100892511.79314655</v>
      </c>
      <c r="D2740">
        <f>(('Cleaned Data'!B2734-'Descriptive Analysis'!$Q$35)/'Descriptive Analysis'!$F$45)^3</f>
        <v>-0.2657305943998825</v>
      </c>
      <c r="F2740">
        <f>(('Cleaned Data'!B2734-'Descriptive Analysis'!$Q$35)/'Descriptive Analysis'!$F$45)^4</f>
        <v>0.17083967843767486</v>
      </c>
    </row>
    <row r="2741" spans="2:6" x14ac:dyDescent="0.2">
      <c r="B2741">
        <f>('Cleaned Data'!B2735-'Descriptive Analysis'!$Q$35)^2</f>
        <v>100886485.1672709</v>
      </c>
      <c r="D2741">
        <f>(('Cleaned Data'!B2735-'Descriptive Analysis'!$Q$35)/'Descriptive Analysis'!$F$45)^3</f>
        <v>-0.26570678537383446</v>
      </c>
      <c r="F2741">
        <f>(('Cleaned Data'!B2735-'Descriptive Analysis'!$Q$35)/'Descriptive Analysis'!$F$45)^4</f>
        <v>0.1708192694686019</v>
      </c>
    </row>
    <row r="2742" spans="2:6" x14ac:dyDescent="0.2">
      <c r="B2742">
        <f>('Cleaned Data'!B2736-'Descriptive Analysis'!$Q$35)^2</f>
        <v>100858363.29318465</v>
      </c>
      <c r="D2742">
        <f>(('Cleaned Data'!B2736-'Descriptive Analysis'!$Q$35)/'Descriptive Analysis'!$F$45)^3</f>
        <v>-0.26559569538968769</v>
      </c>
      <c r="F2742">
        <f>(('Cleaned Data'!B2736-'Descriptive Analysis'!$Q$35)/'Descriptive Analysis'!$F$45)^4</f>
        <v>0.17072405178981512</v>
      </c>
    </row>
    <row r="2743" spans="2:6" x14ac:dyDescent="0.2">
      <c r="B2743">
        <f>('Cleaned Data'!B2737-'Descriptive Analysis'!$Q$35)^2</f>
        <v>100876441.19081153</v>
      </c>
      <c r="D2743">
        <f>(('Cleaned Data'!B2737-'Descriptive Analysis'!$Q$35)/'Descriptive Analysis'!$F$45)^3</f>
        <v>-0.26566710682419808</v>
      </c>
      <c r="F2743">
        <f>(('Cleaned Data'!B2737-'Descriptive Analysis'!$Q$35)/'Descriptive Analysis'!$F$45)^4</f>
        <v>0.1707852585837322</v>
      </c>
    </row>
    <row r="2744" spans="2:6" x14ac:dyDescent="0.2">
      <c r="B2744">
        <f>('Cleaned Data'!B2738-'Descriptive Analysis'!$Q$35)^2</f>
        <v>100888494.02256279</v>
      </c>
      <c r="D2744">
        <f>(('Cleaned Data'!B2738-'Descriptive Analysis'!$Q$35)/'Descriptive Analysis'!$F$45)^3</f>
        <v>-0.26571472155782522</v>
      </c>
      <c r="F2744">
        <f>(('Cleaned Data'!B2738-'Descriptive Analysis'!$Q$35)/'Descriptive Analysis'!$F$45)^4</f>
        <v>0.17082607225510563</v>
      </c>
    </row>
    <row r="2745" spans="2:6" x14ac:dyDescent="0.2">
      <c r="B2745">
        <f>('Cleaned Data'!B2739-'Descriptive Analysis'!$Q$35)^2</f>
        <v>100936712.54956779</v>
      </c>
      <c r="D2745">
        <f>(('Cleaned Data'!B2739-'Descriptive Analysis'!$Q$35)/'Descriptive Analysis'!$F$45)^3</f>
        <v>-0.2659052373846566</v>
      </c>
      <c r="F2745">
        <f>(('Cleaned Data'!B2739-'Descriptive Analysis'!$Q$35)/'Descriptive Analysis'!$F$45)^4</f>
        <v>0.17098940009629512</v>
      </c>
    </row>
    <row r="2746" spans="2:6" x14ac:dyDescent="0.2">
      <c r="B2746">
        <f>('Cleaned Data'!B2740-'Descriptive Analysis'!$Q$35)^2</f>
        <v>100557303.49940331</v>
      </c>
      <c r="D2746">
        <f>(('Cleaned Data'!B2740-'Descriptive Analysis'!$Q$35)/'Descriptive Analysis'!$F$45)^3</f>
        <v>-0.26440738809695924</v>
      </c>
      <c r="F2746">
        <f>(('Cleaned Data'!B2740-'Descriptive Analysis'!$Q$35)/'Descriptive Analysis'!$F$45)^4</f>
        <v>0.16970635856079982</v>
      </c>
    </row>
    <row r="2747" spans="2:6" x14ac:dyDescent="0.2">
      <c r="B2747">
        <f>('Cleaned Data'!B2741-'Descriptive Analysis'!$Q$35)^2</f>
        <v>100583377.53819768</v>
      </c>
      <c r="D2747">
        <f>(('Cleaned Data'!B2741-'Descriptive Analysis'!$Q$35)/'Descriptive Analysis'!$F$45)^3</f>
        <v>-0.26451023416296227</v>
      </c>
      <c r="F2747">
        <f>(('Cleaned Data'!B2741-'Descriptive Analysis'!$Q$35)/'Descriptive Analysis'!$F$45)^4</f>
        <v>0.169794378101989</v>
      </c>
    </row>
    <row r="2748" spans="2:6" x14ac:dyDescent="0.2">
      <c r="B2748">
        <f>('Cleaned Data'!B2742-'Descriptive Analysis'!$Q$35)^2</f>
        <v>100535243.49119267</v>
      </c>
      <c r="D2748">
        <f>(('Cleaned Data'!B2742-'Descriptive Analysis'!$Q$35)/'Descriptive Analysis'!$F$45)^3</f>
        <v>-0.26432038532779395</v>
      </c>
      <c r="F2748">
        <f>(('Cleaned Data'!B2742-'Descriptive Analysis'!$Q$35)/'Descriptive Analysis'!$F$45)^4</f>
        <v>0.16963190722034735</v>
      </c>
    </row>
    <row r="2749" spans="2:6" x14ac:dyDescent="0.2">
      <c r="B2749">
        <f>('Cleaned Data'!B2743-'Descriptive Analysis'!$Q$35)^2</f>
        <v>100784060.06738524</v>
      </c>
      <c r="D2749">
        <f>(('Cleaned Data'!B2743-'Descriptive Analysis'!$Q$35)/'Descriptive Analysis'!$F$45)^3</f>
        <v>-0.26530224949433068</v>
      </c>
      <c r="F2749">
        <f>(('Cleaned Data'!B2743-'Descriptive Analysis'!$Q$35)/'Descriptive Analysis'!$F$45)^4</f>
        <v>0.17047259668677855</v>
      </c>
    </row>
    <row r="2750" spans="2:6" x14ac:dyDescent="0.2">
      <c r="B2750">
        <f>('Cleaned Data'!B2744-'Descriptive Analysis'!$Q$35)^2</f>
        <v>100840287.01555778</v>
      </c>
      <c r="D2750">
        <f>(('Cleaned Data'!B2744-'Descriptive Analysis'!$Q$35)/'Descriptive Analysis'!$F$45)^3</f>
        <v>-0.26552429675327394</v>
      </c>
      <c r="F2750">
        <f>(('Cleaned Data'!B2744-'Descriptive Analysis'!$Q$35)/'Descriptive Analysis'!$F$45)^4</f>
        <v>0.17066286144904808</v>
      </c>
    </row>
    <row r="2751" spans="2:6" x14ac:dyDescent="0.2">
      <c r="B2751">
        <f>('Cleaned Data'!B2745-'Descriptive Analysis'!$Q$35)^2</f>
        <v>100932693.89898406</v>
      </c>
      <c r="D2751">
        <f>(('Cleaned Data'!B2745-'Descriptive Analysis'!$Q$35)/'Descriptive Analysis'!$F$45)^3</f>
        <v>-0.26588935758867799</v>
      </c>
      <c r="F2751">
        <f>(('Cleaned Data'!B2745-'Descriptive Analysis'!$Q$35)/'Descriptive Analysis'!$F$45)^4</f>
        <v>0.17097578497140606</v>
      </c>
    </row>
    <row r="2752" spans="2:6" x14ac:dyDescent="0.2">
      <c r="B2752">
        <f>('Cleaned Data'!B2746-'Descriptive Analysis'!$Q$35)^2</f>
        <v>100858363.29318465</v>
      </c>
      <c r="D2752">
        <f>(('Cleaned Data'!B2746-'Descriptive Analysis'!$Q$35)/'Descriptive Analysis'!$F$45)^3</f>
        <v>-0.26559569538968769</v>
      </c>
      <c r="F2752">
        <f>(('Cleaned Data'!B2746-'Descriptive Analysis'!$Q$35)/'Descriptive Analysis'!$F$45)^4</f>
        <v>0.17072405178981512</v>
      </c>
    </row>
    <row r="2753" spans="2:6" x14ac:dyDescent="0.2">
      <c r="B2753">
        <f>('Cleaned Data'!B2747-'Descriptive Analysis'!$Q$35)^2</f>
        <v>101073394.26941536</v>
      </c>
      <c r="D2753">
        <f>(('Cleaned Data'!B2747-'Descriptive Analysis'!$Q$35)/'Descriptive Analysis'!$F$45)^3</f>
        <v>-0.2664455267191822</v>
      </c>
      <c r="F2753">
        <f>(('Cleaned Data'!B2747-'Descriptive Analysis'!$Q$35)/'Descriptive Analysis'!$F$45)^4</f>
        <v>0.17145279836823327</v>
      </c>
    </row>
    <row r="2754" spans="2:6" x14ac:dyDescent="0.2">
      <c r="B2754">
        <f>('Cleaned Data'!B2748-'Descriptive Analysis'!$Q$35)^2</f>
        <v>101546462.26300614</v>
      </c>
      <c r="D2754">
        <f>(('Cleaned Data'!B2748-'Descriptive Analysis'!$Q$35)/'Descriptive Analysis'!$F$45)^3</f>
        <v>-0.26831833744469014</v>
      </c>
      <c r="F2754">
        <f>(('Cleaned Data'!B2748-'Descriptive Analysis'!$Q$35)/'Descriptive Analysis'!$F$45)^4</f>
        <v>0.17306150349644142</v>
      </c>
    </row>
    <row r="2755" spans="2:6" x14ac:dyDescent="0.2">
      <c r="B2755">
        <f>('Cleaned Data'!B2749-'Descriptive Analysis'!$Q$35)^2</f>
        <v>101612981.52763802</v>
      </c>
      <c r="D2755">
        <f>(('Cleaned Data'!B2749-'Descriptive Analysis'!$Q$35)/'Descriptive Analysis'!$F$45)^3</f>
        <v>-0.26858202847913187</v>
      </c>
      <c r="F2755">
        <f>(('Cleaned Data'!B2749-'Descriptive Analysis'!$Q$35)/'Descriptive Analysis'!$F$45)^4</f>
        <v>0.17328830991009758</v>
      </c>
    </row>
    <row r="2756" spans="2:6" x14ac:dyDescent="0.2">
      <c r="B2756">
        <f>('Cleaned Data'!B2750-'Descriptive Analysis'!$Q$35)^2</f>
        <v>101574679.89709239</v>
      </c>
      <c r="D2756">
        <f>(('Cleaned Data'!B2750-'Descriptive Analysis'!$Q$35)/'Descriptive Analysis'!$F$45)^3</f>
        <v>-0.26843018527939394</v>
      </c>
      <c r="F2756">
        <f>(('Cleaned Data'!B2750-'Descriptive Analysis'!$Q$35)/'Descriptive Analysis'!$F$45)^4</f>
        <v>0.17315769719076782</v>
      </c>
    </row>
    <row r="2757" spans="2:6" x14ac:dyDescent="0.2">
      <c r="B2757">
        <f>('Cleaned Data'!B2751-'Descriptive Analysis'!$Q$35)^2</f>
        <v>101506158.15716861</v>
      </c>
      <c r="D2757">
        <f>(('Cleaned Data'!B2751-'Descriptive Analysis'!$Q$35)/'Descriptive Analysis'!$F$45)^3</f>
        <v>-0.26815860872596092</v>
      </c>
      <c r="F2757">
        <f>(('Cleaned Data'!B2751-'Descriptive Analysis'!$Q$35)/'Descriptive Analysis'!$F$45)^4</f>
        <v>0.17292415346413809</v>
      </c>
    </row>
    <row r="2758" spans="2:6" x14ac:dyDescent="0.2">
      <c r="B2758">
        <f>('Cleaned Data'!B2752-'Descriptive Analysis'!$Q$35)^2</f>
        <v>101568632.93121673</v>
      </c>
      <c r="D2758">
        <f>(('Cleaned Data'!B2752-'Descriptive Analysis'!$Q$35)/'Descriptive Analysis'!$F$45)^3</f>
        <v>-0.26840621527012914</v>
      </c>
      <c r="F2758">
        <f>(('Cleaned Data'!B2752-'Descriptive Analysis'!$Q$35)/'Descriptive Analysis'!$F$45)^4</f>
        <v>0.17313708088127774</v>
      </c>
    </row>
    <row r="2759" spans="2:6" x14ac:dyDescent="0.2">
      <c r="B2759">
        <f>('Cleaned Data'!B2753-'Descriptive Analysis'!$Q$35)^2</f>
        <v>101552508.56888175</v>
      </c>
      <c r="D2759">
        <f>(('Cleaned Data'!B2753-'Descriptive Analysis'!$Q$35)/'Descriptive Analysis'!$F$45)^3</f>
        <v>-0.26834230222179617</v>
      </c>
      <c r="F2759">
        <f>(('Cleaned Data'!B2753-'Descriptive Analysis'!$Q$35)/'Descriptive Analysis'!$F$45)^4</f>
        <v>0.17308211305612697</v>
      </c>
    </row>
    <row r="2760" spans="2:6" x14ac:dyDescent="0.2">
      <c r="B2760">
        <f>('Cleaned Data'!B2754-'Descriptive Analysis'!$Q$35)^2</f>
        <v>101647257.52759992</v>
      </c>
      <c r="D2760">
        <f>(('Cleaned Data'!B2754-'Descriptive Analysis'!$Q$35)/'Descriptive Analysis'!$F$45)^3</f>
        <v>-0.26871793671273808</v>
      </c>
      <c r="F2760">
        <f>(('Cleaned Data'!B2754-'Descriptive Analysis'!$Q$35)/'Descriptive Analysis'!$F$45)^4</f>
        <v>0.17340523654269754</v>
      </c>
    </row>
    <row r="2761" spans="2:6" x14ac:dyDescent="0.2">
      <c r="B2761">
        <f>('Cleaned Data'!B2755-'Descriptive Analysis'!$Q$35)^2</f>
        <v>101463847.45603922</v>
      </c>
      <c r="D2761">
        <f>(('Cleaned Data'!B2755-'Descriptive Analysis'!$Q$35)/'Descriptive Analysis'!$F$45)^3</f>
        <v>-0.26799096180867177</v>
      </c>
      <c r="F2761">
        <f>(('Cleaned Data'!B2755-'Descriptive Analysis'!$Q$35)/'Descriptive Analysis'!$F$45)^4</f>
        <v>0.17278002393672942</v>
      </c>
    </row>
    <row r="2762" spans="2:6" x14ac:dyDescent="0.2">
      <c r="B2762">
        <f>('Cleaned Data'!B2756-'Descriptive Analysis'!$Q$35)^2</f>
        <v>101492053.61012547</v>
      </c>
      <c r="D2762">
        <f>(('Cleaned Data'!B2756-'Descriptive Analysis'!$Q$35)/'Descriptive Analysis'!$F$45)^3</f>
        <v>-0.26810271865403579</v>
      </c>
      <c r="F2762">
        <f>(('Cleaned Data'!B2756-'Descriptive Analysis'!$Q$35)/'Descriptive Analysis'!$F$45)^4</f>
        <v>0.17287610027312364</v>
      </c>
    </row>
    <row r="2763" spans="2:6" x14ac:dyDescent="0.2">
      <c r="B2763">
        <f>('Cleaned Data'!B2757-'Descriptive Analysis'!$Q$35)^2</f>
        <v>101457803.79016358</v>
      </c>
      <c r="D2763">
        <f>(('Cleaned Data'!B2757-'Descriptive Analysis'!$Q$35)/'Descriptive Analysis'!$F$45)^3</f>
        <v>-0.26796701795448968</v>
      </c>
      <c r="F2763">
        <f>(('Cleaned Data'!B2757-'Descriptive Analysis'!$Q$35)/'Descriptive Analysis'!$F$45)^4</f>
        <v>0.17275944136152924</v>
      </c>
    </row>
    <row r="2764" spans="2:6" x14ac:dyDescent="0.2">
      <c r="B2764">
        <f>('Cleaned Data'!B2758-'Descriptive Analysis'!$Q$35)^2</f>
        <v>101379252.51378043</v>
      </c>
      <c r="D2764">
        <f>(('Cleaned Data'!B2758-'Descriptive Analysis'!$Q$35)/'Descriptive Analysis'!$F$45)^3</f>
        <v>-0.26765587762161569</v>
      </c>
      <c r="F2764">
        <f>(('Cleaned Data'!B2758-'Descriptive Analysis'!$Q$35)/'Descriptive Analysis'!$F$45)^4</f>
        <v>0.17249203519242581</v>
      </c>
    </row>
    <row r="2765" spans="2:6" x14ac:dyDescent="0.2">
      <c r="B2765">
        <f>('Cleaned Data'!B2759-'Descriptive Analysis'!$Q$35)^2</f>
        <v>101300731.65739729</v>
      </c>
      <c r="D2765">
        <f>(('Cleaned Data'!B2759-'Descriptive Analysis'!$Q$35)/'Descriptive Analysis'!$F$45)^3</f>
        <v>-0.26734497822833014</v>
      </c>
      <c r="F2765">
        <f>(('Cleaned Data'!B2759-'Descriptive Analysis'!$Q$35)/'Descriptive Analysis'!$F$45)^4</f>
        <v>0.17222493957253496</v>
      </c>
    </row>
    <row r="2766" spans="2:6" x14ac:dyDescent="0.2">
      <c r="B2766">
        <f>('Cleaned Data'!B2760-'Descriptive Analysis'!$Q$35)^2</f>
        <v>101437659.53724481</v>
      </c>
      <c r="D2766">
        <f>(('Cleaned Data'!B2760-'Descriptive Analysis'!$Q$35)/'Descriptive Analysis'!$F$45)^3</f>
        <v>-0.26788721540752974</v>
      </c>
      <c r="F2766">
        <f>(('Cleaned Data'!B2760-'Descriptive Analysis'!$Q$35)/'Descriptive Analysis'!$F$45)^4</f>
        <v>0.17269084605853002</v>
      </c>
    </row>
    <row r="2767" spans="2:6" x14ac:dyDescent="0.2">
      <c r="B2767">
        <f>('Cleaned Data'!B2761-'Descriptive Analysis'!$Q$35)^2</f>
        <v>101399390.96669918</v>
      </c>
      <c r="D2767">
        <f>(('Cleaned Data'!B2761-'Descriptive Analysis'!$Q$35)/'Descriptive Analysis'!$F$45)^3</f>
        <v>-0.26773563422116409</v>
      </c>
      <c r="F2767">
        <f>(('Cleaned Data'!B2761-'Descriptive Analysis'!$Q$35)/'Descriptive Analysis'!$F$45)^4</f>
        <v>0.1725605712619227</v>
      </c>
    </row>
    <row r="2768" spans="2:6" x14ac:dyDescent="0.2">
      <c r="B2768">
        <f>('Cleaned Data'!B2762-'Descriptive Analysis'!$Q$35)^2</f>
        <v>101560570.59004924</v>
      </c>
      <c r="D2768">
        <f>(('Cleaned Data'!B2762-'Descriptive Analysis'!$Q$35)/'Descriptive Analysis'!$F$45)^3</f>
        <v>-0.26837425747756044</v>
      </c>
      <c r="F2768">
        <f>(('Cleaned Data'!B2762-'Descriptive Analysis'!$Q$35)/'Descriptive Analysis'!$F$45)^4</f>
        <v>0.17310959533238604</v>
      </c>
    </row>
    <row r="2769" spans="2:6" x14ac:dyDescent="0.2">
      <c r="B2769">
        <f>('Cleaned Data'!B2763-'Descriptive Analysis'!$Q$35)^2</f>
        <v>101584758.57355176</v>
      </c>
      <c r="D2769">
        <f>(('Cleaned Data'!B2763-'Descriptive Analysis'!$Q$35)/'Descriptive Analysis'!$F$45)^3</f>
        <v>-0.26847013846608181</v>
      </c>
      <c r="F2769">
        <f>(('Cleaned Data'!B2763-'Descriptive Analysis'!$Q$35)/'Descriptive Analysis'!$F$45)^4</f>
        <v>0.17319206179799768</v>
      </c>
    </row>
    <row r="2770" spans="2:6" x14ac:dyDescent="0.2">
      <c r="B2770">
        <f>('Cleaned Data'!B2764-'Descriptive Analysis'!$Q$35)^2</f>
        <v>101606933.42176239</v>
      </c>
      <c r="D2770">
        <f>(('Cleaned Data'!B2764-'Descriptive Analysis'!$Q$35)/'Descriptive Analysis'!$F$45)^3</f>
        <v>-0.26855804943115685</v>
      </c>
      <c r="F2770">
        <f>(('Cleaned Data'!B2764-'Descriptive Analysis'!$Q$35)/'Descriptive Analysis'!$F$45)^4</f>
        <v>0.17326768193838338</v>
      </c>
    </row>
    <row r="2771" spans="2:6" x14ac:dyDescent="0.2">
      <c r="B2771">
        <f>('Cleaned Data'!B2765-'Descriptive Analysis'!$Q$35)^2</f>
        <v>101447731.4137042</v>
      </c>
      <c r="D2771">
        <f>(('Cleaned Data'!B2765-'Descriptive Analysis'!$Q$35)/'Descriptive Analysis'!$F$45)^3</f>
        <v>-0.26792711470023273</v>
      </c>
      <c r="F2771">
        <f>(('Cleaned Data'!B2765-'Descriptive Analysis'!$Q$35)/'Descriptive Analysis'!$F$45)^4</f>
        <v>0.17272514115612619</v>
      </c>
    </row>
    <row r="2772" spans="2:6" x14ac:dyDescent="0.2">
      <c r="B2772">
        <f>('Cleaned Data'!B2766-'Descriptive Analysis'!$Q$35)^2</f>
        <v>101713809.7922318</v>
      </c>
      <c r="D2772">
        <f>(('Cleaned Data'!B2766-'Descriptive Analysis'!$Q$35)/'Descriptive Analysis'!$F$45)^3</f>
        <v>-0.26898188944467682</v>
      </c>
      <c r="F2772">
        <f>(('Cleaned Data'!B2766-'Descriptive Analysis'!$Q$35)/'Descriptive Analysis'!$F$45)^4</f>
        <v>0.17363238067770101</v>
      </c>
    </row>
    <row r="2773" spans="2:6" x14ac:dyDescent="0.2">
      <c r="B2773">
        <f>('Cleaned Data'!B2767-'Descriptive Analysis'!$Q$35)^2</f>
        <v>101671455.8311024</v>
      </c>
      <c r="D2773">
        <f>(('Cleaned Data'!B2767-'Descriptive Analysis'!$Q$35)/'Descriptive Analysis'!$F$45)^3</f>
        <v>-0.26881389953552115</v>
      </c>
      <c r="F2773">
        <f>(('Cleaned Data'!B2767-'Descriptive Analysis'!$Q$35)/'Descriptive Analysis'!$F$45)^4</f>
        <v>0.17348780860831703</v>
      </c>
    </row>
    <row r="2774" spans="2:6" x14ac:dyDescent="0.2">
      <c r="B2774">
        <f>('Cleaned Data'!B2768-'Descriptive Analysis'!$Q$35)^2</f>
        <v>101359116.06086168</v>
      </c>
      <c r="D2774">
        <f>(('Cleaned Data'!B2768-'Descriptive Analysis'!$Q$35)/'Descriptive Analysis'!$F$45)^3</f>
        <v>-0.2675761368629343</v>
      </c>
      <c r="F2774">
        <f>(('Cleaned Data'!B2768-'Descriptive Analysis'!$Q$35)/'Descriptive Analysis'!$F$45)^4</f>
        <v>0.17242351954036508</v>
      </c>
    </row>
    <row r="2775" spans="2:6" x14ac:dyDescent="0.2">
      <c r="B2775">
        <f>('Cleaned Data'!B2769-'Descriptive Analysis'!$Q$35)^2</f>
        <v>101308783.67856479</v>
      </c>
      <c r="D2775">
        <f>(('Cleaned Data'!B2769-'Descriptive Analysis'!$Q$35)/'Descriptive Analysis'!$F$45)^3</f>
        <v>-0.26737685425969981</v>
      </c>
      <c r="F2775">
        <f>(('Cleaned Data'!B2769-'Descriptive Analysis'!$Q$35)/'Descriptive Analysis'!$F$45)^4</f>
        <v>0.17225231970988431</v>
      </c>
    </row>
    <row r="2776" spans="2:6" x14ac:dyDescent="0.2">
      <c r="B2776">
        <f>('Cleaned Data'!B2770-'Descriptive Analysis'!$Q$35)^2</f>
        <v>101294692.85152167</v>
      </c>
      <c r="D2776">
        <f>(('Cleaned Data'!B2770-'Descriptive Analysis'!$Q$35)/'Descriptive Analysis'!$F$45)^3</f>
        <v>-0.26732107286745538</v>
      </c>
      <c r="F2776">
        <f>(('Cleaned Data'!B2770-'Descriptive Analysis'!$Q$35)/'Descriptive Analysis'!$F$45)^4</f>
        <v>0.17220440661170769</v>
      </c>
    </row>
    <row r="2777" spans="2:6" x14ac:dyDescent="0.2">
      <c r="B2777">
        <f>('Cleaned Data'!B2771-'Descriptive Analysis'!$Q$35)^2</f>
        <v>101232302.39747353</v>
      </c>
      <c r="D2777">
        <f>(('Cleaned Data'!B2771-'Descriptive Analysis'!$Q$35)/'Descriptive Analysis'!$F$45)^3</f>
        <v>-0.26707413424388965</v>
      </c>
      <c r="F2777">
        <f>(('Cleaned Data'!B2771-'Descriptive Analysis'!$Q$35)/'Descriptive Analysis'!$F$45)^4</f>
        <v>0.17199234017335993</v>
      </c>
    </row>
    <row r="2778" spans="2:6" x14ac:dyDescent="0.2">
      <c r="B2778">
        <f>('Cleaned Data'!B2772-'Descriptive Analysis'!$Q$35)^2</f>
        <v>101345021.73381858</v>
      </c>
      <c r="D2778">
        <f>(('Cleaned Data'!B2772-'Descriptive Analysis'!$Q$35)/'Descriptive Analysis'!$F$45)^3</f>
        <v>-0.26752032775633083</v>
      </c>
      <c r="F2778">
        <f>(('Cleaned Data'!B2772-'Descriptive Analysis'!$Q$35)/'Descriptive Analysis'!$F$45)^4</f>
        <v>0.17237557073012555</v>
      </c>
    </row>
    <row r="2779" spans="2:6" x14ac:dyDescent="0.2">
      <c r="B2779">
        <f>('Cleaned Data'!B2773-'Descriptive Analysis'!$Q$35)^2</f>
        <v>101266514.13743539</v>
      </c>
      <c r="D2779">
        <f>(('Cleaned Data'!B2773-'Descriptive Analysis'!$Q$35)/'Descriptive Analysis'!$F$45)^3</f>
        <v>-0.26720953335878789</v>
      </c>
      <c r="F2779">
        <f>(('Cleaned Data'!B2773-'Descriptive Analysis'!$Q$35)/'Descriptive Analysis'!$F$45)^4</f>
        <v>0.17210861040256087</v>
      </c>
    </row>
    <row r="2780" spans="2:6" x14ac:dyDescent="0.2">
      <c r="B2780">
        <f>('Cleaned Data'!B2774-'Descriptive Analysis'!$Q$35)^2</f>
        <v>101234314.69276541</v>
      </c>
      <c r="D2780">
        <f>(('Cleaned Data'!B2774-'Descriptive Analysis'!$Q$35)/'Descriptive Analysis'!$F$45)^3</f>
        <v>-0.26708209763128105</v>
      </c>
      <c r="F2780">
        <f>(('Cleaned Data'!B2774-'Descriptive Analysis'!$Q$35)/'Descriptive Analysis'!$F$45)^4</f>
        <v>0.1719991779673852</v>
      </c>
    </row>
    <row r="2781" spans="2:6" x14ac:dyDescent="0.2">
      <c r="B2781">
        <f>('Cleaned Data'!B2775-'Descriptive Analysis'!$Q$35)^2</f>
        <v>101320862.31031604</v>
      </c>
      <c r="D2781">
        <f>(('Cleaned Data'!B2775-'Descriptive Analysis'!$Q$35)/'Descriptive Analysis'!$F$45)^3</f>
        <v>-0.26742467305739381</v>
      </c>
      <c r="F2781">
        <f>(('Cleaned Data'!B2775-'Descriptive Analysis'!$Q$35)/'Descriptive Analysis'!$F$45)^4</f>
        <v>0.17229339603696248</v>
      </c>
    </row>
    <row r="2782" spans="2:6" x14ac:dyDescent="0.2">
      <c r="B2782">
        <f>('Cleaned Data'!B2776-'Descriptive Analysis'!$Q$35)^2</f>
        <v>101558555.05475736</v>
      </c>
      <c r="D2782">
        <f>(('Cleaned Data'!B2776-'Descriptive Analysis'!$Q$35)/'Descriptive Analysis'!$F$45)^3</f>
        <v>-0.26836626842579792</v>
      </c>
      <c r="F2782">
        <f>(('Cleaned Data'!B2776-'Descriptive Analysis'!$Q$35)/'Descriptive Analysis'!$F$45)^4</f>
        <v>0.17310272445652214</v>
      </c>
    </row>
    <row r="2783" spans="2:6" x14ac:dyDescent="0.2">
      <c r="B2783">
        <f>('Cleaned Data'!B2777-'Descriptive Analysis'!$Q$35)^2</f>
        <v>101528324.42537922</v>
      </c>
      <c r="D2783">
        <f>(('Cleaned Data'!B2777-'Descriptive Analysis'!$Q$35)/'Descriptive Analysis'!$F$45)^3</f>
        <v>-0.26824645167432165</v>
      </c>
      <c r="F2783">
        <f>(('Cleaned Data'!B2777-'Descriptive Analysis'!$Q$35)/'Descriptive Analysis'!$F$45)^4</f>
        <v>0.17299968586054662</v>
      </c>
    </row>
    <row r="2784" spans="2:6" x14ac:dyDescent="0.2">
      <c r="B2784">
        <f>('Cleaned Data'!B2778-'Descriptive Analysis'!$Q$35)^2</f>
        <v>101725912.54398306</v>
      </c>
      <c r="D2784">
        <f>(('Cleaned Data'!B2778-'Descriptive Analysis'!$Q$35)/'Descriptive Analysis'!$F$45)^3</f>
        <v>-0.26902989941319783</v>
      </c>
      <c r="F2784">
        <f>(('Cleaned Data'!B2778-'Descriptive Analysis'!$Q$35)/'Descriptive Analysis'!$F$45)^4</f>
        <v>0.17367370357429418</v>
      </c>
    </row>
    <row r="2785" spans="2:6" x14ac:dyDescent="0.2">
      <c r="B2785">
        <f>('Cleaned Data'!B2779-'Descriptive Analysis'!$Q$35)^2</f>
        <v>102797829.74867713</v>
      </c>
      <c r="D2785">
        <f>(('Cleaned Data'!B2779-'Descriptive Analysis'!$Q$35)/'Descriptive Analysis'!$F$45)^3</f>
        <v>-0.27329335780237568</v>
      </c>
      <c r="F2785">
        <f>(('Cleaned Data'!B2779-'Descriptive Analysis'!$Q$35)/'Descriptive Analysis'!$F$45)^4</f>
        <v>0.17735309378932534</v>
      </c>
    </row>
    <row r="2786" spans="2:6" x14ac:dyDescent="0.2">
      <c r="B2786">
        <f>('Cleaned Data'!B2780-'Descriptive Analysis'!$Q$35)^2</f>
        <v>100908583.67548154</v>
      </c>
      <c r="D2786">
        <f>(('Cleaned Data'!B2780-'Descriptive Analysis'!$Q$35)/'Descriptive Analysis'!$F$45)^3</f>
        <v>-0.26579409208935467</v>
      </c>
      <c r="F2786">
        <f>(('Cleaned Data'!B2780-'Descriptive Analysis'!$Q$35)/'Descriptive Analysis'!$F$45)^4</f>
        <v>0.1708941112960386</v>
      </c>
    </row>
    <row r="2787" spans="2:6" x14ac:dyDescent="0.2">
      <c r="B2787">
        <f>('Cleaned Data'!B2781-'Descriptive Analysis'!$Q$35)^2</f>
        <v>100609454.95699209</v>
      </c>
      <c r="D2787">
        <f>(('Cleaned Data'!B2781-'Descriptive Analysis'!$Q$35)/'Descriptive Analysis'!$F$45)^3</f>
        <v>-0.26461310689474121</v>
      </c>
      <c r="F2787">
        <f>(('Cleaned Data'!B2781-'Descriptive Analysis'!$Q$35)/'Descriptive Analysis'!$F$45)^4</f>
        <v>0.16988243187776156</v>
      </c>
    </row>
    <row r="2788" spans="2:6" x14ac:dyDescent="0.2">
      <c r="B2788">
        <f>('Cleaned Data'!B2782-'Descriptive Analysis'!$Q$35)^2</f>
        <v>99952534.821256861</v>
      </c>
      <c r="D2788">
        <f>(('Cleaned Data'!B2782-'Descriptive Analysis'!$Q$35)/'Descriptive Analysis'!$F$45)^3</f>
        <v>-0.26202569176428231</v>
      </c>
      <c r="F2788">
        <f>(('Cleaned Data'!B2782-'Descriptive Analysis'!$Q$35)/'Descriptive Analysis'!$F$45)^4</f>
        <v>0.16767121123338694</v>
      </c>
    </row>
    <row r="2789" spans="2:6" x14ac:dyDescent="0.2">
      <c r="B2789">
        <f>('Cleaned Data'!B2783-'Descriptive Analysis'!$Q$35)^2</f>
        <v>99938538.63421376</v>
      </c>
      <c r="D2789">
        <f>(('Cleaned Data'!B2783-'Descriptive Analysis'!$Q$35)/'Descriptive Analysis'!$F$45)^3</f>
        <v>-0.26197065715892698</v>
      </c>
      <c r="F2789">
        <f>(('Cleaned Data'!B2783-'Descriptive Analysis'!$Q$35)/'Descriptive Analysis'!$F$45)^4</f>
        <v>0.1676242570799564</v>
      </c>
    </row>
    <row r="2790" spans="2:6" x14ac:dyDescent="0.2">
      <c r="B2790">
        <f>('Cleaned Data'!B2784-'Descriptive Analysis'!$Q$35)^2</f>
        <v>99964532.333008125</v>
      </c>
      <c r="D2790">
        <f>(('Cleaned Data'!B2784-'Descriptive Analysis'!$Q$35)/'Descriptive Analysis'!$F$45)^3</f>
        <v>-0.26207287041745075</v>
      </c>
      <c r="F2790">
        <f>(('Cleaned Data'!B2784-'Descriptive Analysis'!$Q$35)/'Descriptive Analysis'!$F$45)^4</f>
        <v>0.16771146550129984</v>
      </c>
    </row>
    <row r="2791" spans="2:6" x14ac:dyDescent="0.2">
      <c r="B2791">
        <f>('Cleaned Data'!B2785-'Descriptive Analysis'!$Q$35)^2</f>
        <v>99956533.911840633</v>
      </c>
      <c r="D2791">
        <f>(('Cleaned Data'!B2785-'Descriptive Analysis'!$Q$35)/'Descriptive Analysis'!$F$45)^3</f>
        <v>-0.2620414173528281</v>
      </c>
      <c r="F2791">
        <f>(('Cleaned Data'!B2785-'Descriptive Analysis'!$Q$35)/'Descriptive Analysis'!$F$45)^4</f>
        <v>0.16768462851744434</v>
      </c>
    </row>
    <row r="2792" spans="2:6" x14ac:dyDescent="0.2">
      <c r="B2792">
        <f>('Cleaned Data'!B2786-'Descriptive Analysis'!$Q$35)^2</f>
        <v>99958533.487132505</v>
      </c>
      <c r="D2792">
        <f>(('Cleaned Data'!B2786-'Descriptive Analysis'!$Q$35)/'Descriptive Analysis'!$F$45)^3</f>
        <v>-0.26204928038304015</v>
      </c>
      <c r="F2792">
        <f>(('Cleaned Data'!B2786-'Descriptive Analysis'!$Q$35)/'Descriptive Analysis'!$F$45)^4</f>
        <v>0.16769133746143466</v>
      </c>
    </row>
    <row r="2793" spans="2:6" x14ac:dyDescent="0.2">
      <c r="B2793">
        <f>('Cleaned Data'!B2787-'Descriptive Analysis'!$Q$35)^2</f>
        <v>99966531.988300011</v>
      </c>
      <c r="D2793">
        <f>(('Cleaned Data'!B2787-'Descriptive Analysis'!$Q$35)/'Descriptive Analysis'!$F$45)^3</f>
        <v>-0.2620807340768514</v>
      </c>
      <c r="F2793">
        <f>(('Cleaned Data'!B2787-'Descriptive Analysis'!$Q$35)/'Descriptive Analysis'!$F$45)^4</f>
        <v>0.16771817525056668</v>
      </c>
    </row>
    <row r="2794" spans="2:6" x14ac:dyDescent="0.2">
      <c r="B2794">
        <f>('Cleaned Data'!B2788-'Descriptive Analysis'!$Q$35)^2</f>
        <v>99860577.817830607</v>
      </c>
      <c r="D2794">
        <f>(('Cleaned Data'!B2788-'Descriptive Analysis'!$Q$35)/'Descriptive Analysis'!$F$45)^3</f>
        <v>-0.2616641768504962</v>
      </c>
      <c r="F2794">
        <f>(('Cleaned Data'!B2788-'Descriptive Analysis'!$Q$35)/'Descriptive Analysis'!$F$45)^4</f>
        <v>0.16736283587117598</v>
      </c>
    </row>
    <row r="2795" spans="2:6" x14ac:dyDescent="0.2">
      <c r="B2795">
        <f>('Cleaned Data'!B2789-'Descriptive Analysis'!$Q$35)^2</f>
        <v>99942537.444797486</v>
      </c>
      <c r="D2795">
        <f>(('Cleaned Data'!B2789-'Descriptive Analysis'!$Q$35)/'Descriptive Analysis'!$F$45)^3</f>
        <v>-0.26198638054546664</v>
      </c>
      <c r="F2795">
        <f>(('Cleaned Data'!B2789-'Descriptive Analysis'!$Q$35)/'Descriptive Analysis'!$F$45)^4</f>
        <v>0.16763767154594059</v>
      </c>
    </row>
    <row r="2796" spans="2:6" x14ac:dyDescent="0.2">
      <c r="B2796">
        <f>('Cleaned Data'!B2790-'Descriptive Analysis'!$Q$35)^2</f>
        <v>100024530.69176438</v>
      </c>
      <c r="D2796">
        <f>(('Cleaned Data'!B2790-'Descriptive Analysis'!$Q$35)/'Descriptive Analysis'!$F$45)^3</f>
        <v>-0.26230884863182657</v>
      </c>
      <c r="F2796">
        <f>(('Cleaned Data'!B2790-'Descriptive Analysis'!$Q$35)/'Descriptive Analysis'!$F$45)^4</f>
        <v>0.16791284557385208</v>
      </c>
    </row>
    <row r="2797" spans="2:6" x14ac:dyDescent="0.2">
      <c r="B2797">
        <f>('Cleaned Data'!B2791-'Descriptive Analysis'!$Q$35)^2</f>
        <v>99754679.827361181</v>
      </c>
      <c r="D2797">
        <f>(('Cleaned Data'!B2791-'Descriptive Analysis'!$Q$35)/'Descriptive Analysis'!$F$45)^3</f>
        <v>-0.26124806124866723</v>
      </c>
      <c r="F2797">
        <f>(('Cleaned Data'!B2791-'Descriptive Analysis'!$Q$35)/'Descriptive Analysis'!$F$45)^4</f>
        <v>0.16700806142610261</v>
      </c>
    </row>
    <row r="2798" spans="2:6" x14ac:dyDescent="0.2">
      <c r="B2798">
        <f>('Cleaned Data'!B2792-'Descriptive Analysis'!$Q$35)^2</f>
        <v>99758674.957944945</v>
      </c>
      <c r="D2798">
        <f>(('Cleaned Data'!B2792-'Descriptive Analysis'!$Q$35)/'Descriptive Analysis'!$F$45)^3</f>
        <v>-0.26126375570888671</v>
      </c>
      <c r="F2798">
        <f>(('Cleaned Data'!B2792-'Descriptive Analysis'!$Q$35)/'Descriptive Analysis'!$F$45)^4</f>
        <v>0.16702143889122018</v>
      </c>
    </row>
    <row r="2799" spans="2:6" x14ac:dyDescent="0.2">
      <c r="B2799">
        <f>('Cleaned Data'!B2793-'Descriptive Analysis'!$Q$35)^2</f>
        <v>99624881.633389264</v>
      </c>
      <c r="D2799">
        <f>(('Cleaned Data'!B2793-'Descriptive Analysis'!$Q$35)/'Descriptive Analysis'!$F$45)^3</f>
        <v>-0.26073833337957308</v>
      </c>
      <c r="F2799">
        <f>(('Cleaned Data'!B2793-'Descriptive Analysis'!$Q$35)/'Descriptive Analysis'!$F$45)^4</f>
        <v>0.16657373109110776</v>
      </c>
    </row>
    <row r="2800" spans="2:6" x14ac:dyDescent="0.2">
      <c r="B2800">
        <f>('Cleaned Data'!B2794-'Descriptive Analysis'!$Q$35)^2</f>
        <v>99638855.840432405</v>
      </c>
      <c r="D2800">
        <f>(('Cleaned Data'!B2794-'Descriptive Analysis'!$Q$35)/'Descriptive Analysis'!$F$45)^3</f>
        <v>-0.26079319526491856</v>
      </c>
      <c r="F2800">
        <f>(('Cleaned Data'!B2794-'Descriptive Analysis'!$Q$35)/'Descriptive Analysis'!$F$45)^4</f>
        <v>0.16662046437744654</v>
      </c>
    </row>
    <row r="2801" spans="2:6" x14ac:dyDescent="0.2">
      <c r="B2801">
        <f>('Cleaned Data'!B2795-'Descriptive Analysis'!$Q$35)^2</f>
        <v>99521103.918211758</v>
      </c>
      <c r="D2801">
        <f>(('Cleaned Data'!B2795-'Descriptive Analysis'!$Q$35)/'Descriptive Analysis'!$F$45)^3</f>
        <v>-0.2603310287965514</v>
      </c>
      <c r="F2801">
        <f>(('Cleaned Data'!B2795-'Descriptive Analysis'!$Q$35)/'Descriptive Analysis'!$F$45)^4</f>
        <v>0.16622687722642859</v>
      </c>
    </row>
    <row r="2802" spans="2:6" x14ac:dyDescent="0.2">
      <c r="B2802">
        <f>('Cleaned Data'!B2796-'Descriptive Analysis'!$Q$35)^2</f>
        <v>99832599.303744331</v>
      </c>
      <c r="D2802">
        <f>(('Cleaned Data'!B2796-'Descriptive Analysis'!$Q$35)/'Descriptive Analysis'!$F$45)^3</f>
        <v>-0.26155421661087058</v>
      </c>
      <c r="F2802">
        <f>(('Cleaned Data'!B2796-'Descriptive Analysis'!$Q$35)/'Descriptive Analysis'!$F$45)^4</f>
        <v>0.16726906698674041</v>
      </c>
    </row>
    <row r="2803" spans="2:6" x14ac:dyDescent="0.2">
      <c r="B2803">
        <f>('Cleaned Data'!B2797-'Descriptive Analysis'!$Q$35)^2</f>
        <v>99762670.168528676</v>
      </c>
      <c r="D2803">
        <f>(('Cleaned Data'!B2797-'Descriptive Analysis'!$Q$35)/'Descriptive Analysis'!$F$45)^3</f>
        <v>-0.26127945079765591</v>
      </c>
      <c r="F2803">
        <f>(('Cleaned Data'!B2797-'Descriptive Analysis'!$Q$35)/'Descriptive Analysis'!$F$45)^4</f>
        <v>0.16703481715997986</v>
      </c>
    </row>
    <row r="2804" spans="2:6" x14ac:dyDescent="0.2">
      <c r="B2804">
        <f>('Cleaned Data'!B2798-'Descriptive Analysis'!$Q$35)^2</f>
        <v>99900553.923668116</v>
      </c>
      <c r="D2804">
        <f>(('Cleaned Data'!B2798-'Descriptive Analysis'!$Q$35)/'Descriptive Analysis'!$F$45)^3</f>
        <v>-0.2618213163621928</v>
      </c>
      <c r="F2804">
        <f>(('Cleaned Data'!B2798-'Descriptive Analysis'!$Q$35)/'Descriptive Analysis'!$F$45)^4</f>
        <v>0.16749685980248008</v>
      </c>
    </row>
    <row r="2805" spans="2:6" x14ac:dyDescent="0.2">
      <c r="B2805">
        <f>('Cleaned Data'!B2799-'Descriptive Analysis'!$Q$35)^2</f>
        <v>99822607.927284941</v>
      </c>
      <c r="D2805">
        <f>(('Cleaned Data'!B2799-'Descriptive Analysis'!$Q$35)/'Descriptive Analysis'!$F$45)^3</f>
        <v>-0.26151495256373758</v>
      </c>
      <c r="F2805">
        <f>(('Cleaned Data'!B2799-'Descriptive Analysis'!$Q$35)/'Descriptive Analysis'!$F$45)^4</f>
        <v>0.16723558765033977</v>
      </c>
    </row>
    <row r="2806" spans="2:6" x14ac:dyDescent="0.2">
      <c r="B2806">
        <f>('Cleaned Data'!B2800-'Descriptive Analysis'!$Q$35)^2</f>
        <v>99634863.109848648</v>
      </c>
      <c r="D2806">
        <f>(('Cleaned Data'!B2800-'Descriptive Analysis'!$Q$35)/'Descriptive Analysis'!$F$45)^3</f>
        <v>-0.2607775196553424</v>
      </c>
      <c r="F2806">
        <f>(('Cleaned Data'!B2800-'Descriptive Analysis'!$Q$35)/'Descriptive Analysis'!$F$45)^4</f>
        <v>0.16660711100663514</v>
      </c>
    </row>
    <row r="2807" spans="2:6" x14ac:dyDescent="0.2">
      <c r="B2807">
        <f>('Cleaned Data'!B2801-'Descriptive Analysis'!$Q$35)^2</f>
        <v>100112560.84460691</v>
      </c>
      <c r="D2807">
        <f>(('Cleaned Data'!B2801-'Descriptive Analysis'!$Q$35)/'Descriptive Analysis'!$F$45)^3</f>
        <v>-0.26265520618530935</v>
      </c>
      <c r="F2807">
        <f>(('Cleaned Data'!B2801-'Descriptive Analysis'!$Q$35)/'Descriptive Analysis'!$F$45)^4</f>
        <v>0.16820853099829475</v>
      </c>
    </row>
    <row r="2808" spans="2:6" x14ac:dyDescent="0.2">
      <c r="B2808">
        <f>('Cleaned Data'!B2802-'Descriptive Analysis'!$Q$35)^2</f>
        <v>100104556.50343941</v>
      </c>
      <c r="D2808">
        <f>(('Cleaned Data'!B2802-'Descriptive Analysis'!$Q$35)/'Descriptive Analysis'!$F$45)^3</f>
        <v>-0.26262370654373168</v>
      </c>
      <c r="F2808">
        <f>(('Cleaned Data'!B2802-'Descriptive Analysis'!$Q$35)/'Descriptive Analysis'!$F$45)^4</f>
        <v>0.16818163438045852</v>
      </c>
    </row>
    <row r="2809" spans="2:6" x14ac:dyDescent="0.2">
      <c r="B2809">
        <f>('Cleaned Data'!B2803-'Descriptive Analysis'!$Q$35)^2</f>
        <v>100010529.46472128</v>
      </c>
      <c r="D2809">
        <f>(('Cleaned Data'!B2803-'Descriptive Analysis'!$Q$35)/'Descriptive Analysis'!$F$45)^3</f>
        <v>-0.26225377438362407</v>
      </c>
      <c r="F2809">
        <f>(('Cleaned Data'!B2803-'Descriptive Analysis'!$Q$35)/'Descriptive Analysis'!$F$45)^4</f>
        <v>0.16786584067785298</v>
      </c>
    </row>
    <row r="2810" spans="2:6" x14ac:dyDescent="0.2">
      <c r="B2810">
        <f>('Cleaned Data'!B2804-'Descriptive Analysis'!$Q$35)^2</f>
        <v>99790638.88261497</v>
      </c>
      <c r="D2810">
        <f>(('Cleaned Data'!B2804-'Descriptive Analysis'!$Q$35)/'Descriptive Analysis'!$F$45)^3</f>
        <v>-0.26138933401949449</v>
      </c>
      <c r="F2810">
        <f>(('Cleaned Data'!B2804-'Descriptive Analysis'!$Q$35)/'Descriptive Analysis'!$F$45)^4</f>
        <v>0.16712848754598644</v>
      </c>
    </row>
    <row r="2811" spans="2:6" x14ac:dyDescent="0.2">
      <c r="B2811">
        <f>('Cleaned Data'!B2805-'Descriptive Analysis'!$Q$35)^2</f>
        <v>100340819.08788076</v>
      </c>
      <c r="D2811">
        <f>(('Cleaned Data'!B2805-'Descriptive Analysis'!$Q$35)/'Descriptive Analysis'!$F$45)^3</f>
        <v>-0.26355400513785121</v>
      </c>
      <c r="F2811">
        <f>(('Cleaned Data'!B2805-'Descriptive Analysis'!$Q$35)/'Descriptive Analysis'!$F$45)^4</f>
        <v>0.16897644171907258</v>
      </c>
    </row>
    <row r="2812" spans="2:6" x14ac:dyDescent="0.2">
      <c r="B2812">
        <f>('Cleaned Data'!B2806-'Descriptive Analysis'!$Q$35)^2</f>
        <v>99592944.268719256</v>
      </c>
      <c r="D2812">
        <f>(('Cleaned Data'!B2806-'Descriptive Analysis'!$Q$35)/'Descriptive Analysis'!$F$45)^3</f>
        <v>-0.26061296367752762</v>
      </c>
      <c r="F2812">
        <f>(('Cleaned Data'!B2806-'Descriptive Analysis'!$Q$35)/'Descriptive Analysis'!$F$45)^4</f>
        <v>0.16646694906665163</v>
      </c>
    </row>
    <row r="2813" spans="2:6" x14ac:dyDescent="0.2">
      <c r="B2813">
        <f>('Cleaned Data'!B2807-'Descriptive Analysis'!$Q$35)^2</f>
        <v>99772658.544988051</v>
      </c>
      <c r="D2813">
        <f>(('Cleaned Data'!B2807-'Descriptive Analysis'!$Q$35)/'Descriptive Analysis'!$F$45)^3</f>
        <v>-0.26131869126956742</v>
      </c>
      <c r="F2813">
        <f>(('Cleaned Data'!B2807-'Descriptive Analysis'!$Q$35)/'Descriptive Analysis'!$F$45)^4</f>
        <v>0.16706826634802566</v>
      </c>
    </row>
    <row r="2814" spans="2:6" x14ac:dyDescent="0.2">
      <c r="B2814">
        <f>('Cleaned Data'!B2808-'Descriptive Analysis'!$Q$35)^2</f>
        <v>99543052.386422366</v>
      </c>
      <c r="D2814">
        <f>(('Cleaned Data'!B2808-'Descriptive Analysis'!$Q$35)/'Descriptive Analysis'!$F$45)^3</f>
        <v>-0.26041715398169057</v>
      </c>
      <c r="F2814">
        <f>(('Cleaned Data'!B2808-'Descriptive Analysis'!$Q$35)/'Descriptive Analysis'!$F$45)^4</f>
        <v>0.16630020494286851</v>
      </c>
    </row>
    <row r="2815" spans="2:6" x14ac:dyDescent="0.2">
      <c r="B2815">
        <f>('Cleaned Data'!B2809-'Descriptive Analysis'!$Q$35)^2</f>
        <v>99814615.186117455</v>
      </c>
      <c r="D2815">
        <f>(('Cleaned Data'!B2809-'Descriptive Analysis'!$Q$35)/'Descriptive Analysis'!$F$45)^3</f>
        <v>-0.26148354415542097</v>
      </c>
      <c r="F2815">
        <f>(('Cleaned Data'!B2809-'Descriptive Analysis'!$Q$35)/'Descriptive Analysis'!$F$45)^4</f>
        <v>0.16720880779995123</v>
      </c>
    </row>
    <row r="2816" spans="2:6" x14ac:dyDescent="0.2">
      <c r="B2816">
        <f>('Cleaned Data'!B2810-'Descriptive Analysis'!$Q$35)^2</f>
        <v>99086624.404582843</v>
      </c>
      <c r="D2816">
        <f>(('Cleaned Data'!B2810-'Descriptive Analysis'!$Q$35)/'Descriptive Analysis'!$F$45)^3</f>
        <v>-0.25862809914375862</v>
      </c>
      <c r="F2816">
        <f>(('Cleaned Data'!B2810-'Descriptive Analysis'!$Q$35)/'Descriptive Analysis'!$F$45)^4</f>
        <v>0.16477865127878966</v>
      </c>
    </row>
    <row r="2817" spans="2:6" x14ac:dyDescent="0.2">
      <c r="B2817">
        <f>('Cleaned Data'!B2811-'Descriptive Analysis'!$Q$35)^2</f>
        <v>99555025.298173621</v>
      </c>
      <c r="D2817">
        <f>(('Cleaned Data'!B2811-'Descriptive Analysis'!$Q$35)/'Descriptive Analysis'!$F$45)^3</f>
        <v>-0.26046413936061441</v>
      </c>
      <c r="F2817">
        <f>(('Cleaned Data'!B2811-'Descriptive Analysis'!$Q$35)/'Descriptive Analysis'!$F$45)^4</f>
        <v>0.16634021210305924</v>
      </c>
    </row>
    <row r="2818" spans="2:6" x14ac:dyDescent="0.2">
      <c r="B2818">
        <f>('Cleaned Data'!B2812-'Descriptive Analysis'!$Q$35)^2</f>
        <v>99646841.5415999</v>
      </c>
      <c r="D2818">
        <f>(('Cleaned Data'!B2812-'Descriptive Analysis'!$Q$35)/'Descriptive Analysis'!$F$45)^3</f>
        <v>-0.26082454836860025</v>
      </c>
      <c r="F2818">
        <f>(('Cleaned Data'!B2812-'Descriptive Analysis'!$Q$35)/'Descriptive Analysis'!$F$45)^4</f>
        <v>0.16664717352713254</v>
      </c>
    </row>
    <row r="2819" spans="2:6" x14ac:dyDescent="0.2">
      <c r="B2819">
        <f>('Cleaned Data'!B2813-'Descriptive Analysis'!$Q$35)^2</f>
        <v>100316779.66437824</v>
      </c>
      <c r="D2819">
        <f>(('Cleaned Data'!B2813-'Descriptive Analysis'!$Q$35)/'Descriptive Analysis'!$F$45)^3</f>
        <v>-0.26345929831391712</v>
      </c>
      <c r="F2819">
        <f>(('Cleaned Data'!B2813-'Descriptive Analysis'!$Q$35)/'Descriptive Analysis'!$F$45)^4</f>
        <v>0.16889548544051117</v>
      </c>
    </row>
    <row r="2820" spans="2:6" x14ac:dyDescent="0.2">
      <c r="B2820">
        <f>('Cleaned Data'!B2814-'Descriptive Analysis'!$Q$35)^2</f>
        <v>100148584.33986069</v>
      </c>
      <c r="D2820">
        <f>(('Cleaned Data'!B2814-'Descriptive Analysis'!$Q$35)/'Descriptive Analysis'!$F$45)^3</f>
        <v>-0.26279698574221749</v>
      </c>
      <c r="F2820">
        <f>(('Cleaned Data'!B2814-'Descriptive Analysis'!$Q$35)/'Descriptive Analysis'!$F$45)^4</f>
        <v>0.16832960570369251</v>
      </c>
    </row>
    <row r="2821" spans="2:6" x14ac:dyDescent="0.2">
      <c r="B2821">
        <f>('Cleaned Data'!B2815-'Descriptive Analysis'!$Q$35)^2</f>
        <v>100152587.35044442</v>
      </c>
      <c r="D2821">
        <f>(('Cleaned Data'!B2815-'Descriptive Analysis'!$Q$35)/'Descriptive Analysis'!$F$45)^3</f>
        <v>-0.26281274217503559</v>
      </c>
      <c r="F2821">
        <f>(('Cleaned Data'!B2815-'Descriptive Analysis'!$Q$35)/'Descriptive Analysis'!$F$45)^4</f>
        <v>0.16834306248222344</v>
      </c>
    </row>
    <row r="2822" spans="2:6" x14ac:dyDescent="0.2">
      <c r="B2822">
        <f>('Cleaned Data'!B2816-'Descriptive Analysis'!$Q$35)^2</f>
        <v>100539254.22177644</v>
      </c>
      <c r="D2822">
        <f>(('Cleaned Data'!B2816-'Descriptive Analysis'!$Q$35)/'Descriptive Analysis'!$F$45)^3</f>
        <v>-0.26433620259330437</v>
      </c>
      <c r="F2822">
        <f>(('Cleaned Data'!B2816-'Descriptive Analysis'!$Q$35)/'Descriptive Analysis'!$F$45)^4</f>
        <v>0.16964544200527387</v>
      </c>
    </row>
    <row r="2823" spans="2:6" x14ac:dyDescent="0.2">
      <c r="B2823">
        <f>('Cleaned Data'!B2817-'Descriptive Analysis'!$Q$35)^2</f>
        <v>99776654.035571814</v>
      </c>
      <c r="D2823">
        <f>(('Cleaned Data'!B2817-'Descriptive Analysis'!$Q$35)/'Descriptive Analysis'!$F$45)^3</f>
        <v>-0.26133438855836039</v>
      </c>
      <c r="F2823">
        <f>(('Cleaned Data'!B2817-'Descriptive Analysis'!$Q$35)/'Descriptive Analysis'!$F$45)^4</f>
        <v>0.16708164742978693</v>
      </c>
    </row>
    <row r="2824" spans="2:6" x14ac:dyDescent="0.2">
      <c r="B2824">
        <f>('Cleaned Data'!B2818-'Descriptive Analysis'!$Q$35)^2</f>
        <v>99908550.104835615</v>
      </c>
      <c r="D2824">
        <f>(('Cleaned Data'!B2818-'Descriptive Analysis'!$Q$35)/'Descriptive Analysis'!$F$45)^3</f>
        <v>-0.26185275181208939</v>
      </c>
      <c r="F2824">
        <f>(('Cleaned Data'!B2818-'Descriptive Analysis'!$Q$35)/'Descriptive Analysis'!$F$45)^4</f>
        <v>0.16752367424513331</v>
      </c>
    </row>
    <row r="2825" spans="2:6" x14ac:dyDescent="0.2">
      <c r="B2825">
        <f>('Cleaned Data'!B2819-'Descriptive Analysis'!$Q$35)^2</f>
        <v>100631523.10520272</v>
      </c>
      <c r="D2825">
        <f>(('Cleaned Data'!B2819-'Descriptive Analysis'!$Q$35)/'Descriptive Analysis'!$F$45)^3</f>
        <v>-0.26470017388266781</v>
      </c>
      <c r="F2825">
        <f>(('Cleaned Data'!B2819-'Descriptive Analysis'!$Q$35)/'Descriptive Analysis'!$F$45)^4</f>
        <v>0.16995696566481433</v>
      </c>
    </row>
    <row r="2826" spans="2:6" x14ac:dyDescent="0.2">
      <c r="B2826">
        <f>('Cleaned Data'!B2820-'Descriptive Analysis'!$Q$35)^2</f>
        <v>101238339.34334914</v>
      </c>
      <c r="D2826">
        <f>(('Cleaned Data'!B2820-'Descriptive Analysis'!$Q$35)/'Descriptive Analysis'!$F$45)^3</f>
        <v>-0.26709802488095163</v>
      </c>
      <c r="F2826">
        <f>(('Cleaned Data'!B2820-'Descriptive Analysis'!$Q$35)/'Descriptive Analysis'!$F$45)^4</f>
        <v>0.1720128541670872</v>
      </c>
    </row>
    <row r="2827" spans="2:6" x14ac:dyDescent="0.2">
      <c r="B2827">
        <f>('Cleaned Data'!B2821-'Descriptive Analysis'!$Q$35)^2</f>
        <v>99698756.399188682</v>
      </c>
      <c r="D2827">
        <f>(('Cleaned Data'!B2821-'Descriptive Analysis'!$Q$35)/'Descriptive Analysis'!$F$45)^3</f>
        <v>-0.26102840479628237</v>
      </c>
      <c r="F2827">
        <f>(('Cleaned Data'!B2821-'Descriptive Analysis'!$Q$35)/'Descriptive Analysis'!$F$45)^4</f>
        <v>0.16682086127887688</v>
      </c>
    </row>
    <row r="2828" spans="2:6" x14ac:dyDescent="0.2">
      <c r="B2828">
        <f>('Cleaned Data'!B2822-'Descriptive Analysis'!$Q$35)^2</f>
        <v>98373199.754799515</v>
      </c>
      <c r="D2828">
        <f>(('Cleaned Data'!B2822-'Descriptive Analysis'!$Q$35)/'Descriptive Analysis'!$F$45)^3</f>
        <v>-0.25583994573099117</v>
      </c>
      <c r="F2828">
        <f>(('Cleaned Data'!B2822-'Descriptive Analysis'!$Q$35)/'Descriptive Analysis'!$F$45)^4</f>
        <v>0.16241437767531272</v>
      </c>
    </row>
    <row r="2829" spans="2:6" x14ac:dyDescent="0.2">
      <c r="B2829">
        <f>('Cleaned Data'!B2823-'Descriptive Analysis'!$Q$35)^2</f>
        <v>97838339.125993088</v>
      </c>
      <c r="D2829">
        <f>(('Cleaned Data'!B2823-'Descriptive Analysis'!$Q$35)/'Descriptive Analysis'!$F$45)^3</f>
        <v>-0.25375626014774338</v>
      </c>
      <c r="F2829">
        <f>(('Cleaned Data'!B2823-'Descriptive Analysis'!$Q$35)/'Descriptive Analysis'!$F$45)^4</f>
        <v>0.16065306665949691</v>
      </c>
    </row>
    <row r="2830" spans="2:6" x14ac:dyDescent="0.2">
      <c r="B2830">
        <f>('Cleaned Data'!B2824-'Descriptive Analysis'!$Q$35)^2</f>
        <v>97980826.067008153</v>
      </c>
      <c r="D2830">
        <f>(('Cleaned Data'!B2824-'Descriptive Analysis'!$Q$35)/'Descriptive Analysis'!$F$45)^3</f>
        <v>-0.25431079911533755</v>
      </c>
      <c r="F2830">
        <f>(('Cleaned Data'!B2824-'Descriptive Analysis'!$Q$35)/'Descriptive Analysis'!$F$45)^4</f>
        <v>0.16112134183412155</v>
      </c>
    </row>
    <row r="2831" spans="2:6" x14ac:dyDescent="0.2">
      <c r="B2831">
        <f>('Cleaned Data'!B2825-'Descriptive Analysis'!$Q$35)^2</f>
        <v>98176914.900903836</v>
      </c>
      <c r="D2831">
        <f>(('Cleaned Data'!B2825-'Descriptive Analysis'!$Q$35)/'Descriptive Analysis'!$F$45)^3</f>
        <v>-0.25507460850032965</v>
      </c>
      <c r="F2831">
        <f>(('Cleaned Data'!B2825-'Descriptive Analysis'!$Q$35)/'Descriptive Analysis'!$F$45)^4</f>
        <v>0.16176689080337325</v>
      </c>
    </row>
    <row r="2832" spans="2:6" x14ac:dyDescent="0.2">
      <c r="B2832">
        <f>('Cleaned Data'!B2826-'Descriptive Analysis'!$Q$35)^2</f>
        <v>97834382.635409325</v>
      </c>
      <c r="D2832">
        <f>(('Cleaned Data'!B2826-'Descriptive Analysis'!$Q$35)/'Descriptive Analysis'!$F$45)^3</f>
        <v>-0.25374086780595745</v>
      </c>
      <c r="F2832">
        <f>(('Cleaned Data'!B2826-'Descriptive Analysis'!$Q$35)/'Descriptive Analysis'!$F$45)^4</f>
        <v>0.16064007360382604</v>
      </c>
    </row>
    <row r="2833" spans="2:6" x14ac:dyDescent="0.2">
      <c r="B2833">
        <f>('Cleaned Data'!B2827-'Descriptive Analysis'!$Q$35)^2</f>
        <v>99232009.400889799</v>
      </c>
      <c r="D2833">
        <f>(('Cleaned Data'!B2827-'Descriptive Analysis'!$Q$35)/'Descriptive Analysis'!$F$45)^3</f>
        <v>-0.25919751657766366</v>
      </c>
      <c r="F2833">
        <f>(('Cleaned Data'!B2827-'Descriptive Analysis'!$Q$35)/'Descriptive Analysis'!$F$45)^4</f>
        <v>0.1652625494586297</v>
      </c>
    </row>
    <row r="2834" spans="2:6" x14ac:dyDescent="0.2">
      <c r="B2834">
        <f>('Cleaned Data'!B2828-'Descriptive Analysis'!$Q$35)^2</f>
        <v>99345603.292526677</v>
      </c>
      <c r="D2834">
        <f>(('Cleaned Data'!B2828-'Descriptive Analysis'!$Q$35)/'Descriptive Analysis'!$F$45)^3</f>
        <v>-0.25964271081480944</v>
      </c>
      <c r="F2834">
        <f>(('Cleaned Data'!B2828-'Descriptive Analysis'!$Q$35)/'Descriptive Analysis'!$F$45)^4</f>
        <v>0.16564112812803927</v>
      </c>
    </row>
    <row r="2835" spans="2:6" x14ac:dyDescent="0.2">
      <c r="B2835">
        <f>('Cleaned Data'!B2829-'Descriptive Analysis'!$Q$35)^2</f>
        <v>99046811.498745337</v>
      </c>
      <c r="D2835">
        <f>(('Cleaned Data'!B2829-'Descriptive Analysis'!$Q$35)/'Descriptive Analysis'!$F$45)^3</f>
        <v>-0.25847224003795816</v>
      </c>
      <c r="F2835">
        <f>(('Cleaned Data'!B2829-'Descriptive Analysis'!$Q$35)/'Descriptive Analysis'!$F$45)^4</f>
        <v>0.16464626208897831</v>
      </c>
    </row>
    <row r="2836" spans="2:6" x14ac:dyDescent="0.2">
      <c r="B2836">
        <f>('Cleaned Data'!B2830-'Descriptive Analysis'!$Q$35)^2</f>
        <v>99716730.076815546</v>
      </c>
      <c r="D2836">
        <f>(('Cleaned Data'!B2830-'Descriptive Analysis'!$Q$35)/'Descriptive Analysis'!$F$45)^3</f>
        <v>-0.26109899522310065</v>
      </c>
      <c r="F2836">
        <f>(('Cleaned Data'!B2830-'Descriptive Analysis'!$Q$35)/'Descriptive Analysis'!$F$45)^4</f>
        <v>0.16688101558299301</v>
      </c>
    </row>
    <row r="2837" spans="2:6" x14ac:dyDescent="0.2">
      <c r="B2837">
        <f>('Cleaned Data'!B2831-'Descriptive Analysis'!$Q$35)^2</f>
        <v>101218216.89043038</v>
      </c>
      <c r="D2837">
        <f>(('Cleaned Data'!B2831-'Descriptive Analysis'!$Q$35)/'Descriptive Analysis'!$F$45)^3</f>
        <v>-0.26701839496428836</v>
      </c>
      <c r="F2837">
        <f>(('Cleaned Data'!B2831-'Descriptive Analysis'!$Q$35)/'Descriptive Analysis'!$F$45)^4</f>
        <v>0.17194448132355131</v>
      </c>
    </row>
    <row r="2838" spans="2:6" x14ac:dyDescent="0.2">
      <c r="B2838">
        <f>('Cleaned Data'!B2832-'Descriptive Analysis'!$Q$35)^2</f>
        <v>101494068.48541735</v>
      </c>
      <c r="D2838">
        <f>(('Cleaned Data'!B2832-'Descriptive Analysis'!$Q$35)/'Descriptive Analysis'!$F$45)^3</f>
        <v>-0.26811070247452207</v>
      </c>
      <c r="F2838">
        <f>(('Cleaned Data'!B2832-'Descriptive Analysis'!$Q$35)/'Descriptive Analysis'!$F$45)^4</f>
        <v>0.17288296440145998</v>
      </c>
    </row>
    <row r="2839" spans="2:6" x14ac:dyDescent="0.2">
      <c r="B2839">
        <f>('Cleaned Data'!B2833-'Descriptive Analysis'!$Q$35)^2</f>
        <v>101558555.05475736</v>
      </c>
      <c r="D2839">
        <f>(('Cleaned Data'!B2833-'Descriptive Analysis'!$Q$35)/'Descriptive Analysis'!$F$45)^3</f>
        <v>-0.26836626842579792</v>
      </c>
      <c r="F2839">
        <f>(('Cleaned Data'!B2833-'Descriptive Analysis'!$Q$35)/'Descriptive Analysis'!$F$45)^4</f>
        <v>0.17310272445652214</v>
      </c>
    </row>
    <row r="2840" spans="2:6" x14ac:dyDescent="0.2">
      <c r="B2840">
        <f>('Cleaned Data'!B2834-'Descriptive Analysis'!$Q$35)^2</f>
        <v>101441688.22782858</v>
      </c>
      <c r="D2840">
        <f>(('Cleaned Data'!B2834-'Descriptive Analysis'!$Q$35)/'Descriptive Analysis'!$F$45)^3</f>
        <v>-0.26790317464923702</v>
      </c>
      <c r="F2840">
        <f>(('Cleaned Data'!B2834-'Descriptive Analysis'!$Q$35)/'Descriptive Analysis'!$F$45)^4</f>
        <v>0.17270456348466412</v>
      </c>
    </row>
    <row r="2841" spans="2:6" x14ac:dyDescent="0.2">
      <c r="B2841">
        <f>('Cleaned Data'!B2835-'Descriptive Analysis'!$Q$35)^2</f>
        <v>101540416.13713048</v>
      </c>
      <c r="D2841">
        <f>(('Cleaned Data'!B2835-'Descriptive Analysis'!$Q$35)/'Descriptive Analysis'!$F$45)^3</f>
        <v>-0.2682943740944374</v>
      </c>
      <c r="F2841">
        <f>(('Cleaned Data'!B2835-'Descriptive Analysis'!$Q$35)/'Descriptive Analysis'!$F$45)^4</f>
        <v>0.17304089577735593</v>
      </c>
    </row>
    <row r="2842" spans="2:6" x14ac:dyDescent="0.2">
      <c r="B2842">
        <f>('Cleaned Data'!B2836-'Descriptive Analysis'!$Q$35)^2</f>
        <v>101379252.51378043</v>
      </c>
      <c r="D2842">
        <f>(('Cleaned Data'!B2836-'Descriptive Analysis'!$Q$35)/'Descriptive Analysis'!$F$45)^3</f>
        <v>-0.26765587762161569</v>
      </c>
      <c r="F2842">
        <f>(('Cleaned Data'!B2836-'Descriptive Analysis'!$Q$35)/'Descriptive Analysis'!$F$45)^4</f>
        <v>0.17249203519242581</v>
      </c>
    </row>
    <row r="2843" spans="2:6" x14ac:dyDescent="0.2">
      <c r="B2843">
        <f>('Cleaned Data'!B2837-'Descriptive Analysis'!$Q$35)^2</f>
        <v>101554524.04417363</v>
      </c>
      <c r="D2843">
        <f>(('Cleaned Data'!B2837-'Descriptive Analysis'!$Q$35)/'Descriptive Analysis'!$F$45)^3</f>
        <v>-0.26835029079791745</v>
      </c>
      <c r="F2843">
        <f>(('Cleaned Data'!B2837-'Descriptive Analysis'!$Q$35)/'Descriptive Analysis'!$F$45)^4</f>
        <v>0.17308898331839673</v>
      </c>
    </row>
    <row r="2844" spans="2:6" x14ac:dyDescent="0.2">
      <c r="B2844">
        <f>('Cleaned Data'!B2838-'Descriptive Analysis'!$Q$35)^2</f>
        <v>101612981.52763802</v>
      </c>
      <c r="D2844">
        <f>(('Cleaned Data'!B2838-'Descriptive Analysis'!$Q$35)/'Descriptive Analysis'!$F$45)^3</f>
        <v>-0.26858202847913187</v>
      </c>
      <c r="F2844">
        <f>(('Cleaned Data'!B2838-'Descriptive Analysis'!$Q$35)/'Descriptive Analysis'!$F$45)^4</f>
        <v>0.17328830991009758</v>
      </c>
    </row>
    <row r="2845" spans="2:6" x14ac:dyDescent="0.2">
      <c r="B2845">
        <f>('Cleaned Data'!B2839-'Descriptive Analysis'!$Q$35)^2</f>
        <v>101713809.7922318</v>
      </c>
      <c r="D2845">
        <f>(('Cleaned Data'!B2839-'Descriptive Analysis'!$Q$35)/'Descriptive Analysis'!$F$45)^3</f>
        <v>-0.26898188944467682</v>
      </c>
      <c r="F2845">
        <f>(('Cleaned Data'!B2839-'Descriptive Analysis'!$Q$35)/'Descriptive Analysis'!$F$45)^4</f>
        <v>0.17363238067770101</v>
      </c>
    </row>
    <row r="2846" spans="2:6" x14ac:dyDescent="0.2">
      <c r="B2846">
        <f>('Cleaned Data'!B2840-'Descriptive Analysis'!$Q$35)^2</f>
        <v>102317806.32450259</v>
      </c>
      <c r="D2846">
        <f>(('Cleaned Data'!B2840-'Descriptive Analysis'!$Q$35)/'Descriptive Analysis'!$F$45)^3</f>
        <v>-0.27138134350975351</v>
      </c>
      <c r="F2846">
        <f>(('Cleaned Data'!B2840-'Descriptive Analysis'!$Q$35)/'Descriptive Analysis'!$F$45)^4</f>
        <v>0.17570062952811646</v>
      </c>
    </row>
    <row r="2847" spans="2:6" x14ac:dyDescent="0.2">
      <c r="B2847">
        <f>('Cleaned Data'!B2841-'Descriptive Analysis'!$Q$35)^2</f>
        <v>102311737.27862698</v>
      </c>
      <c r="D2847">
        <f>(('Cleaned Data'!B2841-'Descriptive Analysis'!$Q$35)/'Descriptive Analysis'!$F$45)^3</f>
        <v>-0.27135719813185405</v>
      </c>
      <c r="F2847">
        <f>(('Cleaned Data'!B2841-'Descriptive Analysis'!$Q$35)/'Descriptive Analysis'!$F$45)^4</f>
        <v>0.17567978655670993</v>
      </c>
    </row>
    <row r="2848" spans="2:6" x14ac:dyDescent="0.2">
      <c r="B2848">
        <f>('Cleaned Data'!B2842-'Descriptive Analysis'!$Q$35)^2</f>
        <v>102483763.27843641</v>
      </c>
      <c r="D2848">
        <f>(('Cleaned Data'!B2842-'Descriptive Analysis'!$Q$35)/'Descriptive Analysis'!$F$45)^3</f>
        <v>-0.27204187192047441</v>
      </c>
      <c r="F2848">
        <f>(('Cleaned Data'!B2842-'Descriptive Analysis'!$Q$35)/'Descriptive Analysis'!$F$45)^4</f>
        <v>0.17627105592227038</v>
      </c>
    </row>
    <row r="2849" spans="2:6" x14ac:dyDescent="0.2">
      <c r="B2849">
        <f>('Cleaned Data'!B2843-'Descriptive Analysis'!$Q$35)^2</f>
        <v>102414935.53851265</v>
      </c>
      <c r="D2849">
        <f>(('Cleaned Data'!B2843-'Descriptive Analysis'!$Q$35)/'Descriptive Analysis'!$F$45)^3</f>
        <v>-0.27176786437269135</v>
      </c>
      <c r="F2849">
        <f>(('Cleaned Data'!B2843-'Descriptive Analysis'!$Q$35)/'Descriptive Analysis'!$F$45)^4</f>
        <v>0.17603436936848016</v>
      </c>
    </row>
    <row r="2850" spans="2:6" x14ac:dyDescent="0.2">
      <c r="B2850">
        <f>('Cleaned Data'!B2844-'Descriptive Analysis'!$Q$35)^2</f>
        <v>102745114.09108835</v>
      </c>
      <c r="D2850">
        <f>(('Cleaned Data'!B2844-'Descriptive Analysis'!$Q$35)/'Descriptive Analysis'!$F$45)^3</f>
        <v>-0.27308316379401254</v>
      </c>
      <c r="F2850">
        <f>(('Cleaned Data'!B2844-'Descriptive Analysis'!$Q$35)/'Descriptive Analysis'!$F$45)^4</f>
        <v>0.17717124388474312</v>
      </c>
    </row>
    <row r="2851" spans="2:6" x14ac:dyDescent="0.2">
      <c r="B2851">
        <f>('Cleaned Data'!B2845-'Descriptive Analysis'!$Q$35)^2</f>
        <v>102578945.57715455</v>
      </c>
      <c r="D2851">
        <f>(('Cleaned Data'!B2845-'Descriptive Analysis'!$Q$35)/'Descriptive Analysis'!$F$45)^3</f>
        <v>-0.2724209502420552</v>
      </c>
      <c r="F2851">
        <f>(('Cleaned Data'!B2845-'Descriptive Analysis'!$Q$35)/'Descriptive Analysis'!$F$45)^4</f>
        <v>0.17659863318981844</v>
      </c>
    </row>
    <row r="2852" spans="2:6" x14ac:dyDescent="0.2">
      <c r="B2852">
        <f>('Cleaned Data'!B2846-'Descriptive Analysis'!$Q$35)^2</f>
        <v>103598329.51367612</v>
      </c>
      <c r="D2852">
        <f>(('Cleaned Data'!B2846-'Descriptive Analysis'!$Q$35)/'Descriptive Analysis'!$F$45)^3</f>
        <v>-0.27649181955009799</v>
      </c>
      <c r="F2852">
        <f>(('Cleaned Data'!B2846-'Descriptive Analysis'!$Q$35)/'Descriptive Analysis'!$F$45)^4</f>
        <v>0.1801259905282295</v>
      </c>
    </row>
    <row r="2853" spans="2:6" x14ac:dyDescent="0.2">
      <c r="B2853">
        <f>('Cleaned Data'!B2847-'Descriptive Analysis'!$Q$35)^2</f>
        <v>104020140.71909438</v>
      </c>
      <c r="D2853">
        <f>(('Cleaned Data'!B2847-'Descriptive Analysis'!$Q$35)/'Descriptive Analysis'!$F$45)^3</f>
        <v>-0.27818218438778647</v>
      </c>
      <c r="F2853">
        <f>(('Cleaned Data'!B2847-'Descriptive Analysis'!$Q$35)/'Descriptive Analysis'!$F$45)^4</f>
        <v>0.18159577947205108</v>
      </c>
    </row>
    <row r="2854" spans="2:6" x14ac:dyDescent="0.2">
      <c r="B2854">
        <f>('Cleaned Data'!B2848-'Descriptive Analysis'!$Q$35)^2</f>
        <v>104091546.15431003</v>
      </c>
      <c r="D2854">
        <f>(('Cleaned Data'!B2848-'Descriptive Analysis'!$Q$35)/'Descriptive Analysis'!$F$45)^3</f>
        <v>-0.27846867402795833</v>
      </c>
      <c r="F2854">
        <f>(('Cleaned Data'!B2848-'Descriptive Analysis'!$Q$35)/'Descriptive Analysis'!$F$45)^4</f>
        <v>0.18184518071685576</v>
      </c>
    </row>
    <row r="2855" spans="2:6" x14ac:dyDescent="0.2">
      <c r="B2855">
        <f>('Cleaned Data'!B2849-'Descriptive Analysis'!$Q$35)^2</f>
        <v>104167058.54010941</v>
      </c>
      <c r="D2855">
        <f>(('Cleaned Data'!B2849-'Descriptive Analysis'!$Q$35)/'Descriptive Analysis'!$F$45)^3</f>
        <v>-0.27877174831037255</v>
      </c>
      <c r="F2855">
        <f>(('Cleaned Data'!B2849-'Descriptive Analysis'!$Q$35)/'Descriptive Analysis'!$F$45)^4</f>
        <v>0.18210911270127508</v>
      </c>
    </row>
    <row r="2856" spans="2:6" x14ac:dyDescent="0.2">
      <c r="B2856">
        <f>('Cleaned Data'!B2850-'Descriptive Analysis'!$Q$35)^2</f>
        <v>104216054.18711442</v>
      </c>
      <c r="D2856">
        <f>(('Cleaned Data'!B2850-'Descriptive Analysis'!$Q$35)/'Descriptive Analysis'!$F$45)^3</f>
        <v>-0.27896845456775798</v>
      </c>
      <c r="F2856">
        <f>(('Cleaned Data'!B2850-'Descriptive Analysis'!$Q$35)/'Descriptive Analysis'!$F$45)^4</f>
        <v>0.18228046537874751</v>
      </c>
    </row>
    <row r="2857" spans="2:6" x14ac:dyDescent="0.2">
      <c r="B2857">
        <f>('Cleaned Data'!B2851-'Descriptive Analysis'!$Q$35)^2</f>
        <v>104299781.73408133</v>
      </c>
      <c r="D2857">
        <f>(('Cleaned Data'!B2851-'Descriptive Analysis'!$Q$35)/'Descriptive Analysis'!$F$45)^3</f>
        <v>-0.27930470844840494</v>
      </c>
      <c r="F2857">
        <f>(('Cleaned Data'!B2851-'Descriptive Analysis'!$Q$35)/'Descriptive Analysis'!$F$45)^4</f>
        <v>0.18257347257568998</v>
      </c>
    </row>
    <row r="2858" spans="2:6" x14ac:dyDescent="0.2">
      <c r="B2858">
        <f>('Cleaned Data'!B2852-'Descriptive Analysis'!$Q$35)^2</f>
        <v>104218095.9224063</v>
      </c>
      <c r="D2858">
        <f>(('Cleaned Data'!B2852-'Descriptive Analysis'!$Q$35)/'Descriptive Analysis'!$F$45)^3</f>
        <v>-0.27897665266928606</v>
      </c>
      <c r="F2858">
        <f>(('Cleaned Data'!B2852-'Descriptive Analysis'!$Q$35)/'Descriptive Analysis'!$F$45)^4</f>
        <v>0.18228760769684305</v>
      </c>
    </row>
    <row r="2859" spans="2:6" x14ac:dyDescent="0.2">
      <c r="B2859">
        <f>('Cleaned Data'!B2853-'Descriptive Analysis'!$Q$35)^2</f>
        <v>104248724.35178444</v>
      </c>
      <c r="D2859">
        <f>(('Cleaned Data'!B2853-'Descriptive Analysis'!$Q$35)/'Descriptive Analysis'!$F$45)^3</f>
        <v>-0.27909964346643712</v>
      </c>
      <c r="F2859">
        <f>(('Cleaned Data'!B2853-'Descriptive Analysis'!$Q$35)/'Descriptive Analysis'!$F$45)^4</f>
        <v>0.182394767657581</v>
      </c>
    </row>
    <row r="2860" spans="2:6" x14ac:dyDescent="0.2">
      <c r="B2860">
        <f>('Cleaned Data'!B2854-'Descriptive Analysis'!$Q$35)^2</f>
        <v>104236472.44003317</v>
      </c>
      <c r="D2860">
        <f>(('Cleaned Data'!B2854-'Descriptive Analysis'!$Q$35)/'Descriptive Analysis'!$F$45)^3</f>
        <v>-0.27905044281073299</v>
      </c>
      <c r="F2860">
        <f>(('Cleaned Data'!B2854-'Descriptive Analysis'!$Q$35)/'Descriptive Analysis'!$F$45)^4</f>
        <v>0.18235189800532181</v>
      </c>
    </row>
    <row r="2861" spans="2:6" x14ac:dyDescent="0.2">
      <c r="B2861">
        <f>('Cleaned Data'!B2855-'Descriptive Analysis'!$Q$35)^2</f>
        <v>104001783.28146747</v>
      </c>
      <c r="D2861">
        <f>(('Cleaned Data'!B2855-'Descriptive Analysis'!$Q$35)/'Descriptive Analysis'!$F$45)^3</f>
        <v>-0.27810854739668261</v>
      </c>
      <c r="F2861">
        <f>(('Cleaned Data'!B2855-'Descriptive Analysis'!$Q$35)/'Descriptive Analysis'!$F$45)^4</f>
        <v>0.18153168921005527</v>
      </c>
    </row>
    <row r="2862" spans="2:6" x14ac:dyDescent="0.2">
      <c r="B2862">
        <f>('Cleaned Data'!B2856-'Descriptive Analysis'!$Q$35)^2</f>
        <v>104020140.71909438</v>
      </c>
      <c r="D2862">
        <f>(('Cleaned Data'!B2856-'Descriptive Analysis'!$Q$35)/'Descriptive Analysis'!$F$45)^3</f>
        <v>-0.27818218438778647</v>
      </c>
      <c r="F2862">
        <f>(('Cleaned Data'!B2856-'Descriptive Analysis'!$Q$35)/'Descriptive Analysis'!$F$45)^4</f>
        <v>0.18159577947205108</v>
      </c>
    </row>
    <row r="2863" spans="2:6" x14ac:dyDescent="0.2">
      <c r="B2863">
        <f>('Cleaned Data'!B2857-'Descriptive Analysis'!$Q$35)^2</f>
        <v>103987506.39442436</v>
      </c>
      <c r="D2863">
        <f>(('Cleaned Data'!B2857-'Descriptive Analysis'!$Q$35)/'Descriptive Analysis'!$F$45)^3</f>
        <v>-0.27805128316632982</v>
      </c>
      <c r="F2863">
        <f>(('Cleaned Data'!B2857-'Descriptive Analysis'!$Q$35)/'Descriptive Analysis'!$F$45)^4</f>
        <v>0.18148185295819527</v>
      </c>
    </row>
    <row r="2864" spans="2:6" x14ac:dyDescent="0.2">
      <c r="B2864">
        <f>('Cleaned Data'!B2858-'Descriptive Analysis'!$Q$35)^2</f>
        <v>103922253.10508433</v>
      </c>
      <c r="D2864">
        <f>(('Cleaned Data'!B2858-'Descriptive Analysis'!$Q$35)/'Descriptive Analysis'!$F$45)^3</f>
        <v>-0.277789603929881</v>
      </c>
      <c r="F2864">
        <f>(('Cleaned Data'!B2858-'Descriptive Analysis'!$Q$35)/'Descriptive Analysis'!$F$45)^4</f>
        <v>0.18125416075382525</v>
      </c>
    </row>
    <row r="2865" spans="2:6" x14ac:dyDescent="0.2">
      <c r="B2865">
        <f>('Cleaned Data'!B2859-'Descriptive Analysis'!$Q$35)^2</f>
        <v>103956916.36504623</v>
      </c>
      <c r="D2865">
        <f>(('Cleaned Data'!B2859-'Descriptive Analysis'!$Q$35)/'Descriptive Analysis'!$F$45)^3</f>
        <v>-0.27792860057211904</v>
      </c>
      <c r="F2865">
        <f>(('Cleaned Data'!B2859-'Descriptive Analysis'!$Q$35)/'Descriptive Analysis'!$F$45)^4</f>
        <v>0.18137509554362044</v>
      </c>
    </row>
    <row r="2866" spans="2:6" x14ac:dyDescent="0.2">
      <c r="B2866">
        <f>('Cleaned Data'!B2860-'Descriptive Analysis'!$Q$35)^2</f>
        <v>103977309.21796499</v>
      </c>
      <c r="D2866">
        <f>(('Cleaned Data'!B2860-'Descriptive Analysis'!$Q$35)/'Descriptive Analysis'!$F$45)^3</f>
        <v>-0.27801038495768488</v>
      </c>
      <c r="F2866">
        <f>(('Cleaned Data'!B2860-'Descriptive Analysis'!$Q$35)/'Descriptive Analysis'!$F$45)^4</f>
        <v>0.1814462619183391</v>
      </c>
    </row>
    <row r="2867" spans="2:6" x14ac:dyDescent="0.2">
      <c r="B2867">
        <f>('Cleaned Data'!B2861-'Descriptive Analysis'!$Q$35)^2</f>
        <v>103997704.07088375</v>
      </c>
      <c r="D2867">
        <f>(('Cleaned Data'!B2861-'Descriptive Analysis'!$Q$35)/'Descriptive Analysis'!$F$45)^3</f>
        <v>-0.2780921853858116</v>
      </c>
      <c r="F2867">
        <f>(('Cleaned Data'!B2861-'Descriptive Analysis'!$Q$35)/'Descriptive Analysis'!$F$45)^4</f>
        <v>0.18151744923373386</v>
      </c>
    </row>
    <row r="2868" spans="2:6" x14ac:dyDescent="0.2">
      <c r="B2868">
        <f>('Cleaned Data'!B2862-'Descriptive Analysis'!$Q$35)^2</f>
        <v>104036459.80142938</v>
      </c>
      <c r="D2868">
        <f>(('Cleaned Data'!B2862-'Descriptive Analysis'!$Q$35)/'Descriptive Analysis'!$F$45)^3</f>
        <v>-0.27824765040214211</v>
      </c>
      <c r="F2868">
        <f>(('Cleaned Data'!B2862-'Descriptive Analysis'!$Q$35)/'Descriptive Analysis'!$F$45)^4</f>
        <v>0.18165276283925741</v>
      </c>
    </row>
    <row r="2869" spans="2:6" x14ac:dyDescent="0.2">
      <c r="B2869">
        <f>('Cleaned Data'!B2863-'Descriptive Analysis'!$Q$35)^2</f>
        <v>104099708.33547753</v>
      </c>
      <c r="D2869">
        <f>(('Cleaned Data'!B2863-'Descriptive Analysis'!$Q$35)/'Descriptive Analysis'!$F$45)^3</f>
        <v>-0.27850142821992219</v>
      </c>
      <c r="F2869">
        <f>(('Cleaned Data'!B2863-'Descriptive Analysis'!$Q$35)/'Descriptive Analysis'!$F$45)^4</f>
        <v>0.18187370006462267</v>
      </c>
    </row>
    <row r="2870" spans="2:6" x14ac:dyDescent="0.2">
      <c r="B2870">
        <f>('Cleaned Data'!B2864-'Descriptive Analysis'!$Q$35)^2</f>
        <v>103875364.95337121</v>
      </c>
      <c r="D2870">
        <f>(('Cleaned Data'!B2864-'Descriptive Analysis'!$Q$35)/'Descriptive Analysis'!$F$45)^3</f>
        <v>-0.27760162342399863</v>
      </c>
      <c r="F2870">
        <f>(('Cleaned Data'!B2864-'Descriptive Analysis'!$Q$35)/'Descriptive Analysis'!$F$45)^4</f>
        <v>0.18109063936937098</v>
      </c>
    </row>
    <row r="2871" spans="2:6" x14ac:dyDescent="0.2">
      <c r="B2871">
        <f>('Cleaned Data'!B2865-'Descriptive Analysis'!$Q$35)^2</f>
        <v>103926330.8356681</v>
      </c>
      <c r="D2871">
        <f>(('Cleaned Data'!B2865-'Descriptive Analysis'!$Q$35)/'Descriptive Analysis'!$F$45)^3</f>
        <v>-0.27780595407013042</v>
      </c>
      <c r="F2871">
        <f>(('Cleaned Data'!B2865-'Descriptive Analysis'!$Q$35)/'Descriptive Analysis'!$F$45)^4</f>
        <v>0.18126838523632599</v>
      </c>
    </row>
    <row r="2872" spans="2:6" x14ac:dyDescent="0.2">
      <c r="B2872">
        <f>('Cleaned Data'!B2866-'Descriptive Analysis'!$Q$35)^2</f>
        <v>103914097.88391684</v>
      </c>
      <c r="D2872">
        <f>(('Cleaned Data'!B2866-'Descriptive Analysis'!$Q$35)/'Descriptive Analysis'!$F$45)^3</f>
        <v>-0.27775690557396759</v>
      </c>
      <c r="F2872">
        <f>(('Cleaned Data'!B2866-'Descriptive Analysis'!$Q$35)/'Descriptive Analysis'!$F$45)^4</f>
        <v>0.1812257143003419</v>
      </c>
    </row>
    <row r="2873" spans="2:6" x14ac:dyDescent="0.2">
      <c r="B2873">
        <f>('Cleaned Data'!B2867-'Descriptive Analysis'!$Q$35)^2</f>
        <v>103891672.67570619</v>
      </c>
      <c r="D2873">
        <f>(('Cleaned Data'!B2867-'Descriptive Analysis'!$Q$35)/'Descriptive Analysis'!$F$45)^3</f>
        <v>-0.27766699832599173</v>
      </c>
      <c r="F2873">
        <f>(('Cleaned Data'!B2867-'Descriptive Analysis'!$Q$35)/'Descriptive Analysis'!$F$45)^4</f>
        <v>0.18114750381802719</v>
      </c>
    </row>
    <row r="2874" spans="2:6" x14ac:dyDescent="0.2">
      <c r="B2874">
        <f>('Cleaned Data'!B2868-'Descriptive Analysis'!$Q$35)^2</f>
        <v>104126237.63427189</v>
      </c>
      <c r="D2874">
        <f>(('Cleaned Data'!B2868-'Descriptive Analysis'!$Q$35)/'Descriptive Analysis'!$F$45)^3</f>
        <v>-0.27860789708178724</v>
      </c>
      <c r="F2874">
        <f>(('Cleaned Data'!B2868-'Descriptive Analysis'!$Q$35)/'Descriptive Analysis'!$F$45)^4</f>
        <v>0.18196641111291378</v>
      </c>
    </row>
    <row r="2875" spans="2:6" x14ac:dyDescent="0.2">
      <c r="B2875">
        <f>('Cleaned Data'!B2869-'Descriptive Analysis'!$Q$35)^2</f>
        <v>104173182.36598505</v>
      </c>
      <c r="D2875">
        <f>(('Cleaned Data'!B2869-'Descriptive Analysis'!$Q$35)/'Descriptive Analysis'!$F$45)^3</f>
        <v>-0.27879633153408429</v>
      </c>
      <c r="F2875">
        <f>(('Cleaned Data'!B2869-'Descriptive Analysis'!$Q$35)/'Descriptive Analysis'!$F$45)^4</f>
        <v>0.1821305251764431</v>
      </c>
    </row>
    <row r="2876" spans="2:6" x14ac:dyDescent="0.2">
      <c r="B2876">
        <f>('Cleaned Data'!B2870-'Descriptive Analysis'!$Q$35)^2</f>
        <v>104081343.87785065</v>
      </c>
      <c r="D2876">
        <f>(('Cleaned Data'!B2870-'Descriptive Analysis'!$Q$35)/'Descriptive Analysis'!$F$45)^3</f>
        <v>-0.27842773489955008</v>
      </c>
      <c r="F2876">
        <f>(('Cleaned Data'!B2870-'Descriptive Analysis'!$Q$35)/'Descriptive Analysis'!$F$45)^4</f>
        <v>0.18180953624894489</v>
      </c>
    </row>
    <row r="2877" spans="2:6" x14ac:dyDescent="0.2">
      <c r="B2877">
        <f>('Cleaned Data'!B2871-'Descriptive Analysis'!$Q$35)^2</f>
        <v>104205845.81065504</v>
      </c>
      <c r="D2877">
        <f>(('Cleaned Data'!B2871-'Descriptive Analysis'!$Q$35)/'Descriptive Analysis'!$F$45)^3</f>
        <v>-0.27892746646923183</v>
      </c>
      <c r="F2877">
        <f>(('Cleaned Data'!B2871-'Descriptive Analysis'!$Q$35)/'Descriptive Analysis'!$F$45)^4</f>
        <v>0.1822447569365018</v>
      </c>
    </row>
    <row r="2878" spans="2:6" x14ac:dyDescent="0.2">
      <c r="B2878">
        <f>('Cleaned Data'!B2872-'Descriptive Analysis'!$Q$35)^2</f>
        <v>104042579.78730498</v>
      </c>
      <c r="D2878">
        <f>(('Cleaned Data'!B2872-'Descriptive Analysis'!$Q$35)/'Descriptive Analysis'!$F$45)^3</f>
        <v>-0.27827220280525744</v>
      </c>
      <c r="F2878">
        <f>(('Cleaned Data'!B2872-'Descriptive Analysis'!$Q$35)/'Descriptive Analysis'!$F$45)^4</f>
        <v>0.1816741350590238</v>
      </c>
    </row>
    <row r="2879" spans="2:6" x14ac:dyDescent="0.2">
      <c r="B2879">
        <f>('Cleaned Data'!B2873-'Descriptive Analysis'!$Q$35)^2</f>
        <v>104118074.4131044</v>
      </c>
      <c r="D2879">
        <f>(('Cleaned Data'!B2873-'Descriptive Analysis'!$Q$35)/'Descriptive Analysis'!$F$45)^3</f>
        <v>-0.27857513454241489</v>
      </c>
      <c r="F2879">
        <f>(('Cleaned Data'!B2873-'Descriptive Analysis'!$Q$35)/'Descriptive Analysis'!$F$45)^4</f>
        <v>0.18193788086221524</v>
      </c>
    </row>
    <row r="2880" spans="2:6" x14ac:dyDescent="0.2">
      <c r="B2880">
        <f>('Cleaned Data'!B2874-'Descriptive Analysis'!$Q$35)^2</f>
        <v>103985466.91913249</v>
      </c>
      <c r="D2880">
        <f>(('Cleaned Data'!B2874-'Descriptive Analysis'!$Q$35)/'Descriptive Analysis'!$F$45)^3</f>
        <v>-0.27804310320374009</v>
      </c>
      <c r="F2880">
        <f>(('Cleaned Data'!B2874-'Descriptive Analysis'!$Q$35)/'Descriptive Analysis'!$F$45)^4</f>
        <v>0.18147473433138581</v>
      </c>
    </row>
    <row r="2881" spans="2:6" x14ac:dyDescent="0.2">
      <c r="B2881">
        <f>('Cleaned Data'!B2875-'Descriptive Analysis'!$Q$35)^2</f>
        <v>104118074.4131044</v>
      </c>
      <c r="D2881">
        <f>(('Cleaned Data'!B2875-'Descriptive Analysis'!$Q$35)/'Descriptive Analysis'!$F$45)^3</f>
        <v>-0.27857513454241489</v>
      </c>
      <c r="F2881">
        <f>(('Cleaned Data'!B2875-'Descriptive Analysis'!$Q$35)/'Descriptive Analysis'!$F$45)^4</f>
        <v>0.18193788086221524</v>
      </c>
    </row>
    <row r="2882" spans="2:6" x14ac:dyDescent="0.2">
      <c r="B2882">
        <f>('Cleaned Data'!B2876-'Descriptive Analysis'!$Q$35)^2</f>
        <v>104148688.14248253</v>
      </c>
      <c r="D2882">
        <f>(('Cleaned Data'!B2876-'Descriptive Analysis'!$Q$35)/'Descriptive Analysis'!$F$45)^3</f>
        <v>-0.27869800730995181</v>
      </c>
      <c r="F2882">
        <f>(('Cleaned Data'!B2876-'Descriptive Analysis'!$Q$35)/'Descriptive Analysis'!$F$45)^4</f>
        <v>0.18204488660392854</v>
      </c>
    </row>
    <row r="2883" spans="2:6" x14ac:dyDescent="0.2">
      <c r="B2883">
        <f>('Cleaned Data'!B2877-'Descriptive Analysis'!$Q$35)^2</f>
        <v>103761246.73702617</v>
      </c>
      <c r="D2883">
        <f>(('Cleaned Data'!B2877-'Descriptive Analysis'!$Q$35)/'Descriptive Analysis'!$F$45)^3</f>
        <v>-0.27714428640666322</v>
      </c>
      <c r="F2883">
        <f>(('Cleaned Data'!B2877-'Descriptive Analysis'!$Q$35)/'Descriptive Analysis'!$F$45)^4</f>
        <v>0.18069296300008295</v>
      </c>
    </row>
    <row r="2884" spans="2:6" x14ac:dyDescent="0.2">
      <c r="B2884">
        <f>('Cleaned Data'!B2878-'Descriptive Analysis'!$Q$35)^2</f>
        <v>103848867.6345768</v>
      </c>
      <c r="D2884">
        <f>(('Cleaned Data'!B2878-'Descriptive Analysis'!$Q$35)/'Descriptive Analysis'!$F$45)^3</f>
        <v>-0.27749541109525994</v>
      </c>
      <c r="F2884">
        <f>(('Cleaned Data'!B2878-'Descriptive Analysis'!$Q$35)/'Descriptive Analysis'!$F$45)^4</f>
        <v>0.18099826319536838</v>
      </c>
    </row>
    <row r="2885" spans="2:6" x14ac:dyDescent="0.2">
      <c r="B2885">
        <f>('Cleaned Data'!B2879-'Descriptive Analysis'!$Q$35)^2</f>
        <v>103932447.58154371</v>
      </c>
      <c r="D2885">
        <f>(('Cleaned Data'!B2879-'Descriptive Analysis'!$Q$35)/'Descriptive Analysis'!$F$45)^3</f>
        <v>-0.27783048048340508</v>
      </c>
      <c r="F2885">
        <f>(('Cleaned Data'!B2879-'Descriptive Analysis'!$Q$35)/'Descriptive Analysis'!$F$45)^4</f>
        <v>0.18128972352986761</v>
      </c>
    </row>
    <row r="2886" spans="2:6" x14ac:dyDescent="0.2">
      <c r="B2886">
        <f>('Cleaned Data'!B2880-'Descriptive Analysis'!$Q$35)^2</f>
        <v>104085424.72843438</v>
      </c>
      <c r="D2886">
        <f>(('Cleaned Data'!B2880-'Descriptive Analysis'!$Q$35)/'Descriptive Analysis'!$F$45)^3</f>
        <v>-0.27844411006938469</v>
      </c>
      <c r="F2886">
        <f>(('Cleaned Data'!B2880-'Descriptive Analysis'!$Q$35)/'Descriptive Analysis'!$F$45)^4</f>
        <v>0.18182379340723151</v>
      </c>
    </row>
    <row r="2887" spans="2:6" x14ac:dyDescent="0.2">
      <c r="B2887">
        <f>('Cleaned Data'!B2881-'Descriptive Analysis'!$Q$35)^2</f>
        <v>104183389.14244443</v>
      </c>
      <c r="D2887">
        <f>(('Cleaned Data'!B2881-'Descriptive Analysis'!$Q$35)/'Descriptive Analysis'!$F$45)^3</f>
        <v>-0.27883730678515745</v>
      </c>
      <c r="F2887">
        <f>(('Cleaned Data'!B2881-'Descriptive Analysis'!$Q$35)/'Descriptive Analysis'!$F$45)^4</f>
        <v>0.18216621683113593</v>
      </c>
    </row>
    <row r="2888" spans="2:6" x14ac:dyDescent="0.2">
      <c r="B2888">
        <f>('Cleaned Data'!B2882-'Descriptive Analysis'!$Q$35)^2</f>
        <v>104101748.93076941</v>
      </c>
      <c r="D2888">
        <f>(('Cleaned Data'!B2882-'Descriptive Analysis'!$Q$35)/'Descriptive Analysis'!$F$45)^3</f>
        <v>-0.27850961716920936</v>
      </c>
      <c r="F2888">
        <f>(('Cleaned Data'!B2882-'Descriptive Analysis'!$Q$35)/'Descriptive Analysis'!$F$45)^4</f>
        <v>0.18188083042568737</v>
      </c>
    </row>
    <row r="2889" spans="2:6" x14ac:dyDescent="0.2">
      <c r="B2889">
        <f>('Cleaned Data'!B2883-'Descriptive Analysis'!$Q$35)^2</f>
        <v>104267103.56941131</v>
      </c>
      <c r="D2889">
        <f>(('Cleaned Data'!B2883-'Descriptive Analysis'!$Q$35)/'Descriptive Analysis'!$F$45)^3</f>
        <v>-0.27917345529295223</v>
      </c>
      <c r="F2889">
        <f>(('Cleaned Data'!B2883-'Descriptive Analysis'!$Q$35)/'Descriptive Analysis'!$F$45)^4</f>
        <v>0.18245908630810065</v>
      </c>
    </row>
    <row r="2890" spans="2:6" x14ac:dyDescent="0.2">
      <c r="B2890">
        <f>('Cleaned Data'!B2884-'Descriptive Analysis'!$Q$35)^2</f>
        <v>104395803.45279948</v>
      </c>
      <c r="D2890">
        <f>(('Cleaned Data'!B2884-'Descriptive Analysis'!$Q$35)/'Descriptive Analysis'!$F$45)^3</f>
        <v>-0.27969050249474792</v>
      </c>
      <c r="F2890">
        <f>(('Cleaned Data'!B2884-'Descriptive Analysis'!$Q$35)/'Descriptive Analysis'!$F$45)^4</f>
        <v>0.18290979328789103</v>
      </c>
    </row>
    <row r="2891" spans="2:6" x14ac:dyDescent="0.2">
      <c r="B2891">
        <f>('Cleaned Data'!B2885-'Descriptive Analysis'!$Q$35)^2</f>
        <v>104542986.23381451</v>
      </c>
      <c r="D2891">
        <f>(('Cleaned Data'!B2885-'Descriptive Analysis'!$Q$35)/'Descriptive Analysis'!$F$45)^3</f>
        <v>-0.28028219484136263</v>
      </c>
      <c r="F2891">
        <f>(('Cleaned Data'!B2885-'Descriptive Analysis'!$Q$35)/'Descriptive Analysis'!$F$45)^4</f>
        <v>0.18342590885218146</v>
      </c>
    </row>
    <row r="2892" spans="2:6" x14ac:dyDescent="0.2">
      <c r="B2892">
        <f>('Cleaned Data'!B2886-'Descriptive Analysis'!$Q$35)^2</f>
        <v>104571617.1479008</v>
      </c>
      <c r="D2892">
        <f>(('Cleaned Data'!B2886-'Descriptive Analysis'!$Q$35)/'Descriptive Analysis'!$F$45)^3</f>
        <v>-0.28039734295123747</v>
      </c>
      <c r="F2892">
        <f>(('Cleaned Data'!B2886-'Descriptive Analysis'!$Q$35)/'Descriptive Analysis'!$F$45)^4</f>
        <v>0.18352639135712573</v>
      </c>
    </row>
    <row r="2893" spans="2:6" x14ac:dyDescent="0.2">
      <c r="B2893">
        <f>('Cleaned Data'!B2887-'Descriptive Analysis'!$Q$35)^2</f>
        <v>104495958.24210139</v>
      </c>
      <c r="D2893">
        <f>(('Cleaned Data'!B2887-'Descriptive Analysis'!$Q$35)/'Descriptive Analysis'!$F$45)^3</f>
        <v>-0.28009309139108812</v>
      </c>
      <c r="F2893">
        <f>(('Cleaned Data'!B2887-'Descriptive Analysis'!$Q$35)/'Descriptive Analysis'!$F$45)^4</f>
        <v>0.18326092003327427</v>
      </c>
    </row>
    <row r="2894" spans="2:6" x14ac:dyDescent="0.2">
      <c r="B2894">
        <f>('Cleaned Data'!B2888-'Descriptive Analysis'!$Q$35)^2</f>
        <v>104522537.98089576</v>
      </c>
      <c r="D2894">
        <f>(('Cleaned Data'!B2888-'Descriptive Analysis'!$Q$35)/'Descriptive Analysis'!$F$45)^3</f>
        <v>-0.28019996549507237</v>
      </c>
      <c r="F2894">
        <f>(('Cleaned Data'!B2888-'Descriptive Analysis'!$Q$35)/'Descriptive Analysis'!$F$45)^4</f>
        <v>0.18335416090054485</v>
      </c>
    </row>
    <row r="2895" spans="2:6" x14ac:dyDescent="0.2">
      <c r="B2895">
        <f>('Cleaned Data'!B2889-'Descriptive Analysis'!$Q$35)^2</f>
        <v>104618662.15961392</v>
      </c>
      <c r="D2895">
        <f>(('Cleaned Data'!B2889-'Descriptive Analysis'!$Q$35)/'Descriptive Analysis'!$F$45)^3</f>
        <v>-0.28058658330393998</v>
      </c>
      <c r="F2895">
        <f>(('Cleaned Data'!B2889-'Descriptive Analysis'!$Q$35)/'Descriptive Analysis'!$F$45)^4</f>
        <v>0.18369155937522794</v>
      </c>
    </row>
    <row r="2896" spans="2:6" x14ac:dyDescent="0.2">
      <c r="B2896">
        <f>('Cleaned Data'!B2890-'Descriptive Analysis'!$Q$35)^2</f>
        <v>104628890.7360733</v>
      </c>
      <c r="D2896">
        <f>(('Cleaned Data'!B2890-'Descriptive Analysis'!$Q$35)/'Descriptive Analysis'!$F$45)^3</f>
        <v>-0.28062773377476163</v>
      </c>
      <c r="F2896">
        <f>(('Cleaned Data'!B2890-'Descriptive Analysis'!$Q$35)/'Descriptive Analysis'!$F$45)^4</f>
        <v>0.18372748021327909</v>
      </c>
    </row>
    <row r="2897" spans="2:6" x14ac:dyDescent="0.2">
      <c r="B2897">
        <f>('Cleaned Data'!B2891-'Descriptive Analysis'!$Q$35)^2</f>
        <v>104604342.99257079</v>
      </c>
      <c r="D2897">
        <f>(('Cleaned Data'!B2891-'Descriptive Analysis'!$Q$35)/'Descriptive Analysis'!$F$45)^3</f>
        <v>-0.28052897940336946</v>
      </c>
      <c r="F2897">
        <f>(('Cleaned Data'!B2891-'Descriptive Analysis'!$Q$35)/'Descriptive Analysis'!$F$45)^4</f>
        <v>0.18364127905117469</v>
      </c>
    </row>
    <row r="2898" spans="2:6" x14ac:dyDescent="0.2">
      <c r="B2898">
        <f>('Cleaned Data'!B2892-'Descriptive Analysis'!$Q$35)^2</f>
        <v>104671856.21720269</v>
      </c>
      <c r="D2898">
        <f>(('Cleaned Data'!B2892-'Descriptive Analysis'!$Q$35)/'Descriptive Analysis'!$F$45)^3</f>
        <v>-0.28080060968770604</v>
      </c>
      <c r="F2898">
        <f>(('Cleaned Data'!B2892-'Descriptive Analysis'!$Q$35)/'Descriptive Analysis'!$F$45)^4</f>
        <v>0.18387840526538635</v>
      </c>
    </row>
    <row r="2899" spans="2:6" x14ac:dyDescent="0.2">
      <c r="B2899">
        <f>('Cleaned Data'!B2893-'Descriptive Analysis'!$Q$35)^2</f>
        <v>104694365.46541333</v>
      </c>
      <c r="D2899">
        <f>(('Cleaned Data'!B2893-'Descriptive Analysis'!$Q$35)/'Descriptive Analysis'!$F$45)^3</f>
        <v>-0.28089119206547236</v>
      </c>
      <c r="F2899">
        <f>(('Cleaned Data'!B2893-'Descriptive Analysis'!$Q$35)/'Descriptive Analysis'!$F$45)^4</f>
        <v>0.18395749834442163</v>
      </c>
    </row>
    <row r="2900" spans="2:6" x14ac:dyDescent="0.2">
      <c r="B2900">
        <f>('Cleaned Data'!B2894-'Descriptive Analysis'!$Q$35)^2</f>
        <v>104741438.07712646</v>
      </c>
      <c r="D2900">
        <f>(('Cleaned Data'!B2894-'Descriptive Analysis'!$Q$35)/'Descriptive Analysis'!$F$45)^3</f>
        <v>-0.28108065452741154</v>
      </c>
      <c r="F2900">
        <f>(('Cleaned Data'!B2894-'Descriptive Analysis'!$Q$35)/'Descriptive Analysis'!$F$45)^4</f>
        <v>0.1841229572315477</v>
      </c>
    </row>
    <row r="2901" spans="2:6" x14ac:dyDescent="0.2">
      <c r="B2901">
        <f>('Cleaned Data'!B2895-'Descriptive Analysis'!$Q$35)^2</f>
        <v>104747578.76300207</v>
      </c>
      <c r="D2901">
        <f>(('Cleaned Data'!B2895-'Descriptive Analysis'!$Q$35)/'Descriptive Analysis'!$F$45)^3</f>
        <v>-0.28110537330158436</v>
      </c>
      <c r="F2901">
        <f>(('Cleaned Data'!B2895-'Descriptive Analysis'!$Q$35)/'Descriptive Analysis'!$F$45)^4</f>
        <v>0.18414454705133065</v>
      </c>
    </row>
    <row r="2902" spans="2:6" x14ac:dyDescent="0.2">
      <c r="B2902">
        <f>('Cleaned Data'!B2896-'Descriptive Analysis'!$Q$35)^2</f>
        <v>104698458.31599706</v>
      </c>
      <c r="D2902">
        <f>(('Cleaned Data'!B2896-'Descriptive Analysis'!$Q$35)/'Descriptive Analysis'!$F$45)^3</f>
        <v>-0.28090766368135295</v>
      </c>
      <c r="F2902">
        <f>(('Cleaned Data'!B2896-'Descriptive Analysis'!$Q$35)/'Descriptive Analysis'!$F$45)^4</f>
        <v>0.18397188164514694</v>
      </c>
    </row>
    <row r="2903" spans="2:6" x14ac:dyDescent="0.2">
      <c r="B2903">
        <f>('Cleaned Data'!B2897-'Descriptive Analysis'!$Q$35)^2</f>
        <v>104673902.41249458</v>
      </c>
      <c r="D2903">
        <f>(('Cleaned Data'!B2897-'Descriptive Analysis'!$Q$35)/'Descriptive Analysis'!$F$45)^3</f>
        <v>-0.28080884364448722</v>
      </c>
      <c r="F2903">
        <f>(('Cleaned Data'!B2897-'Descriptive Analysis'!$Q$35)/'Descriptive Analysis'!$F$45)^4</f>
        <v>0.18388559449118858</v>
      </c>
    </row>
    <row r="2904" spans="2:6" x14ac:dyDescent="0.2">
      <c r="B2904">
        <f>('Cleaned Data'!B2898-'Descriptive Analysis'!$Q$35)^2</f>
        <v>104657533.41015956</v>
      </c>
      <c r="D2904">
        <f>(('Cleaned Data'!B2898-'Descriptive Analysis'!$Q$35)/'Descriptive Analysis'!$F$45)^3</f>
        <v>-0.2807429764970451</v>
      </c>
      <c r="F2904">
        <f>(('Cleaned Data'!B2898-'Descriptive Analysis'!$Q$35)/'Descriptive Analysis'!$F$45)^4</f>
        <v>0.18382808658709626</v>
      </c>
    </row>
    <row r="2905" spans="2:6" x14ac:dyDescent="0.2">
      <c r="B2905">
        <f>('Cleaned Data'!B2899-'Descriptive Analysis'!$Q$35)^2</f>
        <v>104714830.51833209</v>
      </c>
      <c r="D2905">
        <f>(('Cleaned Data'!B2899-'Descriptive Analysis'!$Q$35)/'Descriptive Analysis'!$F$45)^3</f>
        <v>-0.2809735565842405</v>
      </c>
      <c r="F2905">
        <f>(('Cleaned Data'!B2899-'Descriptive Analysis'!$Q$35)/'Descriptive Analysis'!$F$45)^4</f>
        <v>0.18402942328274358</v>
      </c>
    </row>
    <row r="2906" spans="2:6" x14ac:dyDescent="0.2">
      <c r="B2906">
        <f>('Cleaned Data'!B2900-'Descriptive Analysis'!$Q$35)^2</f>
        <v>104718923.76891582</v>
      </c>
      <c r="D2906">
        <f>(('Cleaned Data'!B2900-'Descriptive Analysis'!$Q$35)/'Descriptive Analysis'!$F$45)^3</f>
        <v>-0.28099003141986639</v>
      </c>
      <c r="F2906">
        <f>(('Cleaned Data'!B2900-'Descriptive Analysis'!$Q$35)/'Descriptive Analysis'!$F$45)^4</f>
        <v>0.1840438108009812</v>
      </c>
    </row>
    <row r="2907" spans="2:6" x14ac:dyDescent="0.2">
      <c r="B2907">
        <f>('Cleaned Data'!B2901-'Descriptive Analysis'!$Q$35)^2</f>
        <v>104731204.00066708</v>
      </c>
      <c r="D2907">
        <f>(('Cleaned Data'!B2901-'Descriptive Analysis'!$Q$35)/'Descriptive Analysis'!$F$45)^3</f>
        <v>-0.28103945979071582</v>
      </c>
      <c r="F2907">
        <f>(('Cleaned Data'!B2901-'Descriptive Analysis'!$Q$35)/'Descriptive Analysis'!$F$45)^4</f>
        <v>0.18408697841743465</v>
      </c>
    </row>
    <row r="2908" spans="2:6" x14ac:dyDescent="0.2">
      <c r="B2908">
        <f>('Cleaned Data'!B2902-'Descriptive Analysis'!$Q$35)^2</f>
        <v>104790568.60413148</v>
      </c>
      <c r="D2908">
        <f>(('Cleaned Data'!B2902-'Descriptive Analysis'!$Q$35)/'Descriptive Analysis'!$F$45)^3</f>
        <v>-0.28127844529989476</v>
      </c>
      <c r="F2908">
        <f>(('Cleaned Data'!B2902-'Descriptive Analysis'!$Q$35)/'Descriptive Analysis'!$F$45)^4</f>
        <v>0.18429572895747612</v>
      </c>
    </row>
    <row r="2909" spans="2:6" x14ac:dyDescent="0.2">
      <c r="B2909">
        <f>('Cleaned Data'!B2903-'Descriptive Analysis'!$Q$35)^2</f>
        <v>104788521.26883958</v>
      </c>
      <c r="D2909">
        <f>(('Cleaned Data'!B2903-'Descriptive Analysis'!$Q$35)/'Descriptive Analysis'!$F$45)^3</f>
        <v>-0.28127020216576343</v>
      </c>
      <c r="F2909">
        <f>(('Cleaned Data'!B2903-'Descriptive Analysis'!$Q$35)/'Descriptive Analysis'!$F$45)^4</f>
        <v>0.1842885277089443</v>
      </c>
    </row>
    <row r="2910" spans="2:6" x14ac:dyDescent="0.2">
      <c r="B2910">
        <f>('Cleaned Data'!B2904-'Descriptive Analysis'!$Q$35)^2</f>
        <v>104856093.89347151</v>
      </c>
      <c r="D2910">
        <f>(('Cleaned Data'!B2904-'Descriptive Analysis'!$Q$35)/'Descriptive Analysis'!$F$45)^3</f>
        <v>-0.28154231063601914</v>
      </c>
      <c r="F2910">
        <f>(('Cleaned Data'!B2904-'Descriptive Analysis'!$Q$35)/'Descriptive Analysis'!$F$45)^4</f>
        <v>0.18452628036456317</v>
      </c>
    </row>
    <row r="2911" spans="2:6" x14ac:dyDescent="0.2">
      <c r="B2911">
        <f>('Cleaned Data'!B2905-'Descriptive Analysis'!$Q$35)^2</f>
        <v>104802853.03588273</v>
      </c>
      <c r="D2911">
        <f>(('Cleaned Data'!B2905-'Descriptive Analysis'!$Q$35)/'Descriptive Analysis'!$F$45)^3</f>
        <v>-0.28132790748682557</v>
      </c>
      <c r="F2911">
        <f>(('Cleaned Data'!B2905-'Descriptive Analysis'!$Q$35)/'Descriptive Analysis'!$F$45)^4</f>
        <v>0.18433894088074923</v>
      </c>
    </row>
    <row r="2912" spans="2:6" x14ac:dyDescent="0.2">
      <c r="B2912">
        <f>('Cleaned Data'!B2906-'Descriptive Analysis'!$Q$35)^2</f>
        <v>104655487.37486768</v>
      </c>
      <c r="D2912">
        <f>(('Cleaned Data'!B2906-'Descriptive Analysis'!$Q$35)/'Descriptive Analysis'!$F$45)^3</f>
        <v>-0.28073474382790409</v>
      </c>
      <c r="F2912">
        <f>(('Cleaned Data'!B2906-'Descriptive Analysis'!$Q$35)/'Descriptive Analysis'!$F$45)^4</f>
        <v>0.18382089904762314</v>
      </c>
    </row>
    <row r="2913" spans="2:6" x14ac:dyDescent="0.2">
      <c r="B2913">
        <f>('Cleaned Data'!B2907-'Descriptive Analysis'!$Q$35)^2</f>
        <v>104606388.52786267</v>
      </c>
      <c r="D2913">
        <f>(('Cleaned Data'!B2907-'Descriptive Analysis'!$Q$35)/'Descriptive Analysis'!$F$45)^3</f>
        <v>-0.28053720804928406</v>
      </c>
      <c r="F2913">
        <f>(('Cleaned Data'!B2907-'Descriptive Analysis'!$Q$35)/'Descriptive Analysis'!$F$45)^4</f>
        <v>0.18364846132256921</v>
      </c>
    </row>
    <row r="2914" spans="2:6" x14ac:dyDescent="0.2">
      <c r="B2914">
        <f>('Cleaned Data'!B2908-'Descriptive Analysis'!$Q$35)^2</f>
        <v>104772143.30650459</v>
      </c>
      <c r="D2914">
        <f>(('Cleaned Data'!B2908-'Descriptive Analysis'!$Q$35)/'Descriptive Analysis'!$F$45)^3</f>
        <v>-0.28120426289038714</v>
      </c>
      <c r="F2914">
        <f>(('Cleaned Data'!B2908-'Descriptive Analysis'!$Q$35)/'Descriptive Analysis'!$F$45)^4</f>
        <v>0.18423092531780136</v>
      </c>
    </row>
    <row r="2915" spans="2:6" x14ac:dyDescent="0.2">
      <c r="B2915">
        <f>('Cleaned Data'!B2909-'Descriptive Analysis'!$Q$35)^2</f>
        <v>104788521.26883958</v>
      </c>
      <c r="D2915">
        <f>(('Cleaned Data'!B2909-'Descriptive Analysis'!$Q$35)/'Descriptive Analysis'!$F$45)^3</f>
        <v>-0.28127020216576343</v>
      </c>
      <c r="F2915">
        <f>(('Cleaned Data'!B2909-'Descriptive Analysis'!$Q$35)/'Descriptive Analysis'!$F$45)^4</f>
        <v>0.1842885277089443</v>
      </c>
    </row>
    <row r="2916" spans="2:6" x14ac:dyDescent="0.2">
      <c r="B2916">
        <f>('Cleaned Data'!B2910-'Descriptive Analysis'!$Q$35)^2</f>
        <v>104808995.52175835</v>
      </c>
      <c r="D2916">
        <f>(('Cleaned Data'!B2910-'Descriptive Analysis'!$Q$35)/'Descriptive Analysis'!$F$45)^3</f>
        <v>-0.28135264075459587</v>
      </c>
      <c r="F2916">
        <f>(('Cleaned Data'!B2910-'Descriptive Analysis'!$Q$35)/'Descriptive Analysis'!$F$45)^4</f>
        <v>0.18436054969176652</v>
      </c>
    </row>
    <row r="2917" spans="2:6" x14ac:dyDescent="0.2">
      <c r="B2917">
        <f>('Cleaned Data'!B2911-'Descriptive Analysis'!$Q$35)^2</f>
        <v>104761907.73004521</v>
      </c>
      <c r="D2917">
        <f>(('Cleaned Data'!B2911-'Descriptive Analysis'!$Q$35)/'Descriptive Analysis'!$F$45)^3</f>
        <v>-0.28116305607705044</v>
      </c>
      <c r="F2917">
        <f>(('Cleaned Data'!B2911-'Descriptive Analysis'!$Q$35)/'Descriptive Analysis'!$F$45)^4</f>
        <v>0.18419493068121567</v>
      </c>
    </row>
    <row r="2918" spans="2:6" x14ac:dyDescent="0.2">
      <c r="B2918">
        <f>('Cleaned Data'!B2912-'Descriptive Analysis'!$Q$35)^2</f>
        <v>104778284.89238021</v>
      </c>
      <c r="D2918">
        <f>(('Cleaned Data'!B2912-'Descriptive Analysis'!$Q$35)/'Descriptive Analysis'!$F$45)^3</f>
        <v>-0.28122898891082787</v>
      </c>
      <c r="F2918">
        <f>(('Cleaned Data'!B2912-'Descriptive Analysis'!$Q$35)/'Descriptive Analysis'!$F$45)^4</f>
        <v>0.18425252463181008</v>
      </c>
    </row>
    <row r="2919" spans="2:6" x14ac:dyDescent="0.2">
      <c r="B2919">
        <f>('Cleaned Data'!B2913-'Descriptive Analysis'!$Q$35)^2</f>
        <v>104882719.39226587</v>
      </c>
      <c r="D2919">
        <f>(('Cleaned Data'!B2913-'Descriptive Analysis'!$Q$35)/'Descriptive Analysis'!$F$45)^3</f>
        <v>-0.28164955304827405</v>
      </c>
      <c r="F2919">
        <f>(('Cleaned Data'!B2913-'Descriptive Analysis'!$Q$35)/'Descriptive Analysis'!$F$45)^4</f>
        <v>0.18462000363520831</v>
      </c>
    </row>
    <row r="2920" spans="2:6" x14ac:dyDescent="0.2">
      <c r="B2920">
        <f>('Cleaned Data'!B2914-'Descriptive Analysis'!$Q$35)^2</f>
        <v>104874526.57109837</v>
      </c>
      <c r="D2920">
        <f>(('Cleaned Data'!B2914-'Descriptive Analysis'!$Q$35)/'Descriptive Analysis'!$F$45)^3</f>
        <v>-0.28161655248291911</v>
      </c>
      <c r="F2920">
        <f>(('Cleaned Data'!B2914-'Descriptive Analysis'!$Q$35)/'Descriptive Analysis'!$F$45)^4</f>
        <v>0.18459116190405575</v>
      </c>
    </row>
    <row r="2921" spans="2:6" x14ac:dyDescent="0.2">
      <c r="B2921">
        <f>('Cleaned Data'!B2915-'Descriptive Analysis'!$Q$35)^2</f>
        <v>104931883.03927088</v>
      </c>
      <c r="D2921">
        <f>(('Cleaned Data'!B2915-'Descriptive Analysis'!$Q$35)/'Descriptive Analysis'!$F$45)^3</f>
        <v>-0.2818476105811113</v>
      </c>
      <c r="F2921">
        <f>(('Cleaned Data'!B2915-'Descriptive Analysis'!$Q$35)/'Descriptive Analysis'!$F$45)^4</f>
        <v>0.18479312500472037</v>
      </c>
    </row>
    <row r="2922" spans="2:6" x14ac:dyDescent="0.2">
      <c r="B2922">
        <f>('Cleaned Data'!B2916-'Descriptive Analysis'!$Q$35)^2</f>
        <v>104942126.91573025</v>
      </c>
      <c r="D2922">
        <f>(('Cleaned Data'!B2916-'Descriptive Analysis'!$Q$35)/'Descriptive Analysis'!$F$45)^3</f>
        <v>-0.28188888425052044</v>
      </c>
      <c r="F2922">
        <f>(('Cleaned Data'!B2916-'Descriptive Analysis'!$Q$35)/'Descriptive Analysis'!$F$45)^4</f>
        <v>0.18482920727617752</v>
      </c>
    </row>
    <row r="2923" spans="2:6" x14ac:dyDescent="0.2">
      <c r="B2923">
        <f>('Cleaned Data'!B2917-'Descriptive Analysis'!$Q$35)^2</f>
        <v>104737344.38654269</v>
      </c>
      <c r="D2923">
        <f>(('Cleaned Data'!B2917-'Descriptive Analysis'!$Q$35)/'Descriptive Analysis'!$F$45)^3</f>
        <v>-0.28106417614970203</v>
      </c>
      <c r="F2923">
        <f>(('Cleaned Data'!B2917-'Descriptive Analysis'!$Q$35)/'Descriptive Analysis'!$F$45)^4</f>
        <v>0.18410856507309412</v>
      </c>
    </row>
    <row r="2924" spans="2:6" x14ac:dyDescent="0.2">
      <c r="B2924">
        <f>('Cleaned Data'!B2918-'Descriptive Analysis'!$Q$35)^2</f>
        <v>104784426.65825586</v>
      </c>
      <c r="D2924">
        <f>(('Cleaned Data'!B2918-'Descriptive Analysis'!$Q$35)/'Descriptive Analysis'!$F$45)^3</f>
        <v>-0.28125371638064972</v>
      </c>
      <c r="F2924">
        <f>(('Cleaned Data'!B2918-'Descriptive Analysis'!$Q$35)/'Descriptive Analysis'!$F$45)^4</f>
        <v>0.18427412584499803</v>
      </c>
    </row>
    <row r="2925" spans="2:6" x14ac:dyDescent="0.2">
      <c r="B2925">
        <f>('Cleaned Data'!B2919-'Descriptive Analysis'!$Q$35)^2</f>
        <v>104800805.58059084</v>
      </c>
      <c r="D2925">
        <f>(('Cleaned Data'!B2919-'Descriptive Analysis'!$Q$35)/'Descriptive Analysis'!$F$45)^3</f>
        <v>-0.28131966338635989</v>
      </c>
      <c r="F2925">
        <f>(('Cleaned Data'!B2919-'Descriptive Analysis'!$Q$35)/'Descriptive Analysis'!$F$45)^4</f>
        <v>0.18433173836588762</v>
      </c>
    </row>
    <row r="2926" spans="2:6" x14ac:dyDescent="0.2">
      <c r="B2926">
        <f>('Cleaned Data'!B2920-'Descriptive Analysis'!$Q$35)^2</f>
        <v>104817185.78292587</v>
      </c>
      <c r="D2926">
        <f>(('Cleaned Data'!B2920-'Descriptive Analysis'!$Q$35)/'Descriptive Analysis'!$F$45)^3</f>
        <v>-0.2813856206998871</v>
      </c>
      <c r="F2926">
        <f>(('Cleaned Data'!B2920-'Descriptive Analysis'!$Q$35)/'Descriptive Analysis'!$F$45)^4</f>
        <v>0.18438936439495365</v>
      </c>
    </row>
    <row r="2927" spans="2:6" x14ac:dyDescent="0.2">
      <c r="B2927">
        <f>('Cleaned Data'!B2921-'Descriptive Analysis'!$Q$35)^2</f>
        <v>104856093.89347151</v>
      </c>
      <c r="D2927">
        <f>(('Cleaned Data'!B2921-'Descriptive Analysis'!$Q$35)/'Descriptive Analysis'!$F$45)^3</f>
        <v>-0.28154231063601914</v>
      </c>
      <c r="F2927">
        <f>(('Cleaned Data'!B2921-'Descriptive Analysis'!$Q$35)/'Descriptive Analysis'!$F$45)^4</f>
        <v>0.18452628036456317</v>
      </c>
    </row>
    <row r="2928" spans="2:6" x14ac:dyDescent="0.2">
      <c r="B2928">
        <f>('Cleaned Data'!B2922-'Descriptive Analysis'!$Q$35)^2</f>
        <v>104897057.59930901</v>
      </c>
      <c r="D2928">
        <f>(('Cleaned Data'!B2922-'Descriptive Analysis'!$Q$35)/'Descriptive Analysis'!$F$45)^3</f>
        <v>-0.28170731024092482</v>
      </c>
      <c r="F2928">
        <f>(('Cleaned Data'!B2922-'Descriptive Analysis'!$Q$35)/'Descriptive Analysis'!$F$45)^4</f>
        <v>0.18467048479724793</v>
      </c>
    </row>
    <row r="2929" spans="2:6" x14ac:dyDescent="0.2">
      <c r="B2929">
        <f>('Cleaned Data'!B2923-'Descriptive Analysis'!$Q$35)^2</f>
        <v>104718923.76891582</v>
      </c>
      <c r="D2929">
        <f>(('Cleaned Data'!B2923-'Descriptive Analysis'!$Q$35)/'Descriptive Analysis'!$F$45)^3</f>
        <v>-0.28099003141986639</v>
      </c>
      <c r="F2929">
        <f>(('Cleaned Data'!B2923-'Descriptive Analysis'!$Q$35)/'Descriptive Analysis'!$F$45)^4</f>
        <v>0.1840438108009812</v>
      </c>
    </row>
    <row r="2930" spans="2:6" x14ac:dyDescent="0.2">
      <c r="B2930">
        <f>('Cleaned Data'!B2924-'Descriptive Analysis'!$Q$35)^2</f>
        <v>104786473.95354775</v>
      </c>
      <c r="D2930">
        <f>(('Cleaned Data'!B2924-'Descriptive Analysis'!$Q$35)/'Descriptive Analysis'!$F$45)^3</f>
        <v>-0.28126195919268226</v>
      </c>
      <c r="F2930">
        <f>(('Cleaned Data'!B2924-'Descriptive Analysis'!$Q$35)/'Descriptive Analysis'!$F$45)^4</f>
        <v>0.18428132667145294</v>
      </c>
    </row>
    <row r="2931" spans="2:6" x14ac:dyDescent="0.2">
      <c r="B2931">
        <f>('Cleaned Data'!B2925-'Descriptive Analysis'!$Q$35)^2</f>
        <v>104847902.11230402</v>
      </c>
      <c r="D2931">
        <f>(('Cleaned Data'!B2925-'Descriptive Analysis'!$Q$35)/'Descriptive Analysis'!$F$45)^3</f>
        <v>-0.28150931844834226</v>
      </c>
      <c r="F2931">
        <f>(('Cleaned Data'!B2925-'Descriptive Analysis'!$Q$35)/'Descriptive Analysis'!$F$45)^4</f>
        <v>0.18449744961555903</v>
      </c>
    </row>
    <row r="2932" spans="2:6" x14ac:dyDescent="0.2">
      <c r="B2932">
        <f>('Cleaned Data'!B2926-'Descriptive Analysis'!$Q$35)^2</f>
        <v>104866334.06993088</v>
      </c>
      <c r="D2932">
        <f>(('Cleaned Data'!B2926-'Descriptive Analysis'!$Q$35)/'Descriptive Analysis'!$F$45)^3</f>
        <v>-0.2815835544954246</v>
      </c>
      <c r="F2932">
        <f>(('Cleaned Data'!B2926-'Descriptive Analysis'!$Q$35)/'Descriptive Analysis'!$F$45)^4</f>
        <v>0.1845623235523228</v>
      </c>
    </row>
    <row r="2933" spans="2:6" x14ac:dyDescent="0.2">
      <c r="B2933">
        <f>('Cleaned Data'!B2927-'Descriptive Analysis'!$Q$35)^2</f>
        <v>104804900.51117462</v>
      </c>
      <c r="D2933">
        <f>(('Cleaned Data'!B2927-'Descriptive Analysis'!$Q$35)/'Descriptive Analysis'!$F$45)^3</f>
        <v>-0.28133615174835236</v>
      </c>
      <c r="F2933">
        <f>(('Cleaned Data'!B2927-'Descriptive Analysis'!$Q$35)/'Descriptive Analysis'!$F$45)^4</f>
        <v>0.18434614360668011</v>
      </c>
    </row>
    <row r="2934" spans="2:6" x14ac:dyDescent="0.2">
      <c r="B2934">
        <f>('Cleaned Data'!B2928-'Descriptive Analysis'!$Q$35)^2</f>
        <v>104987205.91215153</v>
      </c>
      <c r="D2934">
        <f>(('Cleaned Data'!B2928-'Descriptive Analysis'!$Q$35)/'Descriptive Analysis'!$F$45)^3</f>
        <v>-0.28207053626552192</v>
      </c>
      <c r="F2934">
        <f>(('Cleaned Data'!B2928-'Descriptive Analysis'!$Q$35)/'Descriptive Analysis'!$F$45)^4</f>
        <v>0.18498803204844494</v>
      </c>
    </row>
    <row r="2935" spans="2:6" x14ac:dyDescent="0.2">
      <c r="B2935">
        <f>('Cleaned Data'!B2929-'Descriptive Analysis'!$Q$35)^2</f>
        <v>105130703.48258284</v>
      </c>
      <c r="D2935">
        <f>(('Cleaned Data'!B2929-'Descriptive Analysis'!$Q$35)/'Descriptive Analysis'!$F$45)^3</f>
        <v>-0.2826490391037077</v>
      </c>
      <c r="F2935">
        <f>(('Cleaned Data'!B2929-'Descriptive Analysis'!$Q$35)/'Descriptive Analysis'!$F$45)^4</f>
        <v>0.18549406464815812</v>
      </c>
    </row>
    <row r="2936" spans="2:6" x14ac:dyDescent="0.2">
      <c r="B2936">
        <f>('Cleaned Data'!B2930-'Descriptive Analysis'!$Q$35)^2</f>
        <v>104915493.87693588</v>
      </c>
      <c r="D2936">
        <f>(('Cleaned Data'!B2930-'Descriptive Analysis'!$Q$35)/'Descriptive Analysis'!$F$45)^3</f>
        <v>-0.28178158109031193</v>
      </c>
      <c r="F2936">
        <f>(('Cleaned Data'!B2930-'Descriptive Analysis'!$Q$35)/'Descriptive Analysis'!$F$45)^4</f>
        <v>0.18473540435929492</v>
      </c>
    </row>
    <row r="2937" spans="2:6" x14ac:dyDescent="0.2">
      <c r="B2937">
        <f>('Cleaned Data'!B2931-'Descriptive Analysis'!$Q$35)^2</f>
        <v>104708690.79245645</v>
      </c>
      <c r="D2937">
        <f>(('Cleaned Data'!B2931-'Descriptive Analysis'!$Q$35)/'Descriptive Analysis'!$F$45)^3</f>
        <v>-0.28094884553824917</v>
      </c>
      <c r="F2937">
        <f>(('Cleaned Data'!B2931-'Descriptive Analysis'!$Q$35)/'Descriptive Analysis'!$F$45)^4</f>
        <v>0.18400784358706737</v>
      </c>
    </row>
    <row r="2938" spans="2:6" x14ac:dyDescent="0.2">
      <c r="B2938">
        <f>('Cleaned Data'!B2932-'Descriptive Analysis'!$Q$35)^2</f>
        <v>104590024.80552767</v>
      </c>
      <c r="D2938">
        <f>(('Cleaned Data'!B2932-'Descriptive Analysis'!$Q$35)/'Descriptive Analysis'!$F$45)^3</f>
        <v>-0.28047138338732069</v>
      </c>
      <c r="F2938">
        <f>(('Cleaned Data'!B2932-'Descriptive Analysis'!$Q$35)/'Descriptive Analysis'!$F$45)^4</f>
        <v>0.18359100904993123</v>
      </c>
    </row>
    <row r="2939" spans="2:6" x14ac:dyDescent="0.2">
      <c r="B2939">
        <f>('Cleaned Data'!B2933-'Descriptive Analysis'!$Q$35)^2</f>
        <v>104414195.63042636</v>
      </c>
      <c r="D2939">
        <f>(('Cleaned Data'!B2933-'Descriptive Analysis'!$Q$35)/'Descriptive Analysis'!$F$45)^3</f>
        <v>-0.27976441845393735</v>
      </c>
      <c r="F2939">
        <f>(('Cleaned Data'!B2933-'Descriptive Analysis'!$Q$35)/'Descriptive Analysis'!$F$45)^4</f>
        <v>0.18297424809615984</v>
      </c>
    </row>
    <row r="2940" spans="2:6" x14ac:dyDescent="0.2">
      <c r="B2940">
        <f>('Cleaned Data'!B2934-'Descriptive Analysis'!$Q$35)^2</f>
        <v>104369239.83400509</v>
      </c>
      <c r="D2940">
        <f>(('Cleaned Data'!B2934-'Descriptive Analysis'!$Q$35)/'Descriptive Analysis'!$F$45)^3</f>
        <v>-0.27958375798482332</v>
      </c>
      <c r="F2940">
        <f>(('Cleaned Data'!B2934-'Descriptive Analysis'!$Q$35)/'Descriptive Analysis'!$F$45)^4</f>
        <v>0.1828167219630763</v>
      </c>
    </row>
    <row r="2941" spans="2:6" x14ac:dyDescent="0.2">
      <c r="B2941">
        <f>('Cleaned Data'!B2935-'Descriptive Analysis'!$Q$35)^2</f>
        <v>104444852.8598045</v>
      </c>
      <c r="D2941">
        <f>(('Cleaned Data'!B2935-'Descriptive Analysis'!$Q$35)/'Descriptive Analysis'!$F$45)^3</f>
        <v>-0.27988764065703142</v>
      </c>
      <c r="F2941">
        <f>(('Cleaned Data'!B2935-'Descriptive Analysis'!$Q$35)/'Descriptive Analysis'!$F$45)^4</f>
        <v>0.1830817106296839</v>
      </c>
    </row>
    <row r="2942" spans="2:6" x14ac:dyDescent="0.2">
      <c r="B2942">
        <f>('Cleaned Data'!B2936-'Descriptive Analysis'!$Q$35)^2</f>
        <v>104469381.88330702</v>
      </c>
      <c r="D2942">
        <f>(('Cleaned Data'!B2936-'Descriptive Analysis'!$Q$35)/'Descriptive Analysis'!$F$45)^3</f>
        <v>-0.27998624446656589</v>
      </c>
      <c r="F2942">
        <f>(('Cleaned Data'!B2936-'Descriptive Analysis'!$Q$35)/'Descriptive Analysis'!$F$45)^4</f>
        <v>0.18316771473227356</v>
      </c>
    </row>
    <row r="2943" spans="2:6" x14ac:dyDescent="0.2">
      <c r="B2943">
        <f>('Cleaned Data'!B2937-'Descriptive Analysis'!$Q$35)^2</f>
        <v>104551166.09498204</v>
      </c>
      <c r="D2943">
        <f>(('Cleaned Data'!B2937-'Descriptive Analysis'!$Q$35)/'Descriptive Analysis'!$F$45)^3</f>
        <v>-0.28031509108390995</v>
      </c>
      <c r="F2943">
        <f>(('Cleaned Data'!B2937-'Descriptive Analysis'!$Q$35)/'Descriptive Analysis'!$F$45)^4</f>
        <v>0.18345461392789389</v>
      </c>
    </row>
    <row r="2944" spans="2:6" x14ac:dyDescent="0.2">
      <c r="B2944">
        <f>('Cleaned Data'!B2938-'Descriptive Analysis'!$Q$35)^2</f>
        <v>104628890.7360733</v>
      </c>
      <c r="D2944">
        <f>(('Cleaned Data'!B2938-'Descriptive Analysis'!$Q$35)/'Descriptive Analysis'!$F$45)^3</f>
        <v>-0.28062773377476163</v>
      </c>
      <c r="F2944">
        <f>(('Cleaned Data'!B2938-'Descriptive Analysis'!$Q$35)/'Descriptive Analysis'!$F$45)^4</f>
        <v>0.18372748021327909</v>
      </c>
    </row>
    <row r="2945" spans="2:6" x14ac:dyDescent="0.2">
      <c r="B2945">
        <f>('Cleaned Data'!B2939-'Descriptive Analysis'!$Q$35)^2</f>
        <v>104645257.49840829</v>
      </c>
      <c r="D2945">
        <f>(('Cleaned Data'!B2939-'Descriptive Analysis'!$Q$35)/'Descriptive Analysis'!$F$45)^3</f>
        <v>-0.28069358289638718</v>
      </c>
      <c r="F2945">
        <f>(('Cleaned Data'!B2939-'Descriptive Analysis'!$Q$35)/'Descriptive Analysis'!$F$45)^4</f>
        <v>0.18378496451176435</v>
      </c>
    </row>
    <row r="2946" spans="2:6" x14ac:dyDescent="0.2">
      <c r="B2946">
        <f>('Cleaned Data'!B2940-'Descriptive Analysis'!$Q$35)^2</f>
        <v>104702551.24658084</v>
      </c>
      <c r="D2946">
        <f>(('Cleaned Data'!B2940-'Descriptive Analysis'!$Q$35)/'Descriptive Analysis'!$F$45)^3</f>
        <v>-0.28092413594115762</v>
      </c>
      <c r="F2946">
        <f>(('Cleaned Data'!B2940-'Descriptive Analysis'!$Q$35)/'Descriptive Analysis'!$F$45)^4</f>
        <v>0.18398626578930899</v>
      </c>
    </row>
    <row r="2947" spans="2:6" x14ac:dyDescent="0.2">
      <c r="B2947">
        <f>('Cleaned Data'!B2941-'Descriptive Analysis'!$Q$35)^2</f>
        <v>104336550.7893351</v>
      </c>
      <c r="D2947">
        <f>(('Cleaned Data'!B2941-'Descriptive Analysis'!$Q$35)/'Descriptive Analysis'!$F$45)^3</f>
        <v>-0.279452417414911</v>
      </c>
      <c r="F2947">
        <f>(('Cleaned Data'!B2941-'Descriptive Analysis'!$Q$35)/'Descriptive Analysis'!$F$45)^4</f>
        <v>0.18270222140476727</v>
      </c>
    </row>
    <row r="2948" spans="2:6" x14ac:dyDescent="0.2">
      <c r="B2948">
        <f>('Cleaned Data'!B2942-'Descriptive Analysis'!$Q$35)^2</f>
        <v>104334507.89404322</v>
      </c>
      <c r="D2948">
        <f>(('Cleaned Data'!B2942-'Descriptive Analysis'!$Q$35)/'Descriptive Analysis'!$F$45)^3</f>
        <v>-0.27944420999532954</v>
      </c>
      <c r="F2948">
        <f>(('Cleaned Data'!B2942-'Descriptive Analysis'!$Q$35)/'Descriptive Analysis'!$F$45)^4</f>
        <v>0.18269506690615492</v>
      </c>
    </row>
    <row r="2949" spans="2:6" x14ac:dyDescent="0.2">
      <c r="B2949">
        <f>('Cleaned Data'!B2943-'Descriptive Analysis'!$Q$35)^2</f>
        <v>104289569.25762194</v>
      </c>
      <c r="D2949">
        <f>(('Cleaned Data'!B2943-'Descriptive Analysis'!$Q$35)/'Descriptive Analysis'!$F$45)^3</f>
        <v>-0.27926368741908875</v>
      </c>
      <c r="F2949">
        <f>(('Cleaned Data'!B2943-'Descriptive Analysis'!$Q$35)/'Descriptive Analysis'!$F$45)^4</f>
        <v>0.18253772109131447</v>
      </c>
    </row>
    <row r="2950" spans="2:6" x14ac:dyDescent="0.2">
      <c r="B2950">
        <f>('Cleaned Data'!B2944-'Descriptive Analysis'!$Q$35)^2</f>
        <v>104700504.77128895</v>
      </c>
      <c r="D2950">
        <f>(('Cleaned Data'!B2944-'Descriptive Analysis'!$Q$35)/'Descriptive Analysis'!$F$45)^3</f>
        <v>-0.28091589973076403</v>
      </c>
      <c r="F2950">
        <f>(('Cleaned Data'!B2944-'Descriptive Analysis'!$Q$35)/'Descriptive Analysis'!$F$45)^4</f>
        <v>0.18397907361179636</v>
      </c>
    </row>
    <row r="2951" spans="2:6" x14ac:dyDescent="0.2">
      <c r="B2951">
        <f>('Cleaned Data'!B2945-'Descriptive Analysis'!$Q$35)^2</f>
        <v>104671856.21720269</v>
      </c>
      <c r="D2951">
        <f>(('Cleaned Data'!B2945-'Descriptive Analysis'!$Q$35)/'Descriptive Analysis'!$F$45)^3</f>
        <v>-0.28080060968770604</v>
      </c>
      <c r="F2951">
        <f>(('Cleaned Data'!B2945-'Descriptive Analysis'!$Q$35)/'Descriptive Analysis'!$F$45)^4</f>
        <v>0.18387840526538635</v>
      </c>
    </row>
    <row r="2952" spans="2:6" x14ac:dyDescent="0.2">
      <c r="B2952">
        <f>('Cleaned Data'!B2946-'Descriptive Analysis'!$Q$35)^2</f>
        <v>104759860.67475334</v>
      </c>
      <c r="D2952">
        <f>(('Cleaned Data'!B2946-'Descriptive Analysis'!$Q$35)/'Descriptive Analysis'!$F$45)^3</f>
        <v>-0.2811548151974787</v>
      </c>
      <c r="F2952">
        <f>(('Cleaned Data'!B2946-'Descriptive Analysis'!$Q$35)/'Descriptive Analysis'!$F$45)^4</f>
        <v>0.1841877323868758</v>
      </c>
    </row>
    <row r="2953" spans="2:6" x14ac:dyDescent="0.2">
      <c r="B2953">
        <f>('Cleaned Data'!B2947-'Descriptive Analysis'!$Q$35)^2</f>
        <v>104979009.01098405</v>
      </c>
      <c r="D2953">
        <f>(('Cleaned Data'!B2947-'Descriptive Analysis'!$Q$35)/'Descriptive Analysis'!$F$45)^3</f>
        <v>-0.28203750282362067</v>
      </c>
      <c r="F2953">
        <f>(('Cleaned Data'!B2947-'Descriptive Analysis'!$Q$35)/'Descriptive Analysis'!$F$45)^4</f>
        <v>0.18495914720654755</v>
      </c>
    </row>
    <row r="2954" spans="2:6" x14ac:dyDescent="0.2">
      <c r="B2954">
        <f>('Cleaned Data'!B2948-'Descriptive Analysis'!$Q$35)^2</f>
        <v>105087643.92145343</v>
      </c>
      <c r="D2954">
        <f>(('Cleaned Data'!B2948-'Descriptive Analysis'!$Q$35)/'Descriptive Analysis'!$F$45)^3</f>
        <v>-0.28247540528130011</v>
      </c>
      <c r="F2954">
        <f>(('Cleaned Data'!B2948-'Descriptive Analysis'!$Q$35)/'Descriptive Analysis'!$F$45)^4</f>
        <v>0.18534214599777837</v>
      </c>
    </row>
    <row r="2955" spans="2:6" x14ac:dyDescent="0.2">
      <c r="B2955">
        <f>('Cleaned Data'!B2949-'Descriptive Analysis'!$Q$35)^2</f>
        <v>104997452.48861091</v>
      </c>
      <c r="D2955">
        <f>(('Cleaned Data'!B2949-'Descriptive Analysis'!$Q$35)/'Descriptive Analysis'!$F$45)^3</f>
        <v>-0.28211183169497356</v>
      </c>
      <c r="F2955">
        <f>(('Cleaned Data'!B2949-'Descriptive Analysis'!$Q$35)/'Descriptive Analysis'!$F$45)^4</f>
        <v>0.18502414285826249</v>
      </c>
    </row>
    <row r="2956" spans="2:6" x14ac:dyDescent="0.2">
      <c r="B2956">
        <f>('Cleaned Data'!B2950-'Descriptive Analysis'!$Q$35)^2</f>
        <v>105313291.90355976</v>
      </c>
      <c r="D2956">
        <f>(('Cleaned Data'!B2950-'Descriptive Analysis'!$Q$35)/'Descriptive Analysis'!$F$45)^3</f>
        <v>-0.28338570558100268</v>
      </c>
      <c r="F2956">
        <f>(('Cleaned Data'!B2950-'Descriptive Analysis'!$Q$35)/'Descriptive Analysis'!$F$45)^4</f>
        <v>0.18613894723192059</v>
      </c>
    </row>
    <row r="2957" spans="2:6" x14ac:dyDescent="0.2">
      <c r="B2957">
        <f>('Cleaned Data'!B2951-'Descriptive Analysis'!$Q$35)^2</f>
        <v>105438528.27636418</v>
      </c>
      <c r="D2957">
        <f>(('Cleaned Data'!B2951-'Descriptive Analysis'!$Q$35)/'Descriptive Analysis'!$F$45)^3</f>
        <v>-0.2838913503983469</v>
      </c>
      <c r="F2957">
        <f>(('Cleaned Data'!B2951-'Descriptive Analysis'!$Q$35)/'Descriptive Analysis'!$F$45)^4</f>
        <v>0.18658191557643072</v>
      </c>
    </row>
    <row r="2958" spans="2:6" x14ac:dyDescent="0.2">
      <c r="B2958">
        <f>('Cleaned Data'!B2952-'Descriptive Analysis'!$Q$35)^2</f>
        <v>105530963.46449858</v>
      </c>
      <c r="D2958">
        <f>(('Cleaned Data'!B2952-'Descriptive Analysis'!$Q$35)/'Descriptive Analysis'!$F$45)^3</f>
        <v>-0.2842647523410563</v>
      </c>
      <c r="F2958">
        <f>(('Cleaned Data'!B2952-'Descriptive Analysis'!$Q$35)/'Descriptive Analysis'!$F$45)^4</f>
        <v>0.18690920190393132</v>
      </c>
    </row>
    <row r="2959" spans="2:6" x14ac:dyDescent="0.2">
      <c r="B2959">
        <f>('Cleaned Data'!B2953-'Descriptive Analysis'!$Q$35)^2</f>
        <v>105481659.65749356</v>
      </c>
      <c r="D2959">
        <f>(('Cleaned Data'!B2953-'Descriptive Analysis'!$Q$35)/'Descriptive Analysis'!$F$45)^3</f>
        <v>-0.28406556391922638</v>
      </c>
      <c r="F2959">
        <f>(('Cleaned Data'!B2953-'Descriptive Analysis'!$Q$35)/'Descriptive Analysis'!$F$45)^4</f>
        <v>0.18673459566089759</v>
      </c>
    </row>
    <row r="2960" spans="2:6" x14ac:dyDescent="0.2">
      <c r="B2960">
        <f>('Cleaned Data'!B2954-'Descriptive Analysis'!$Q$35)^2</f>
        <v>105617272.84675737</v>
      </c>
      <c r="D2960">
        <f>(('Cleaned Data'!B2954-'Descriptive Analysis'!$Q$35)/'Descriptive Analysis'!$F$45)^3</f>
        <v>-0.28461355609727912</v>
      </c>
      <c r="F2960">
        <f>(('Cleaned Data'!B2954-'Descriptive Analysis'!$Q$35)/'Descriptive Analysis'!$F$45)^4</f>
        <v>0.18721505743822958</v>
      </c>
    </row>
    <row r="2961" spans="2:6" x14ac:dyDescent="0.2">
      <c r="B2961">
        <f>('Cleaned Data'!B2955-'Descriptive Analysis'!$Q$35)^2</f>
        <v>105672776.07963799</v>
      </c>
      <c r="D2961">
        <f>(('Cleaned Data'!B2955-'Descriptive Analysis'!$Q$35)/'Descriptive Analysis'!$F$45)^3</f>
        <v>-0.28483793768641846</v>
      </c>
      <c r="F2961">
        <f>(('Cleaned Data'!B2955-'Descriptive Analysis'!$Q$35)/'Descriptive Analysis'!$F$45)^4</f>
        <v>0.18741187697284387</v>
      </c>
    </row>
    <row r="2962" spans="2:6" x14ac:dyDescent="0.2">
      <c r="B2962">
        <f>('Cleaned Data'!B2956-'Descriptive Analysis'!$Q$35)^2</f>
        <v>105563839.0691686</v>
      </c>
      <c r="D2962">
        <f>(('Cleaned Data'!B2956-'Descriptive Analysis'!$Q$35)/'Descriptive Analysis'!$F$45)^3</f>
        <v>-0.2843975963392455</v>
      </c>
      <c r="F2962">
        <f>(('Cleaned Data'!B2956-'Descriptive Analysis'!$Q$35)/'Descriptive Analysis'!$F$45)^4</f>
        <v>0.18702567407386889</v>
      </c>
    </row>
    <row r="2963" spans="2:6" x14ac:dyDescent="0.2">
      <c r="B2963">
        <f>('Cleaned Data'!B2957-'Descriptive Analysis'!$Q$35)^2</f>
        <v>105588499.13267107</v>
      </c>
      <c r="D2963">
        <f>(('Cleaned Data'!B2957-'Descriptive Analysis'!$Q$35)/'Descriptive Analysis'!$F$45)^3</f>
        <v>-0.28449725649387719</v>
      </c>
      <c r="F2963">
        <f>(('Cleaned Data'!B2957-'Descriptive Analysis'!$Q$35)/'Descriptive Analysis'!$F$45)^4</f>
        <v>0.18711306391752705</v>
      </c>
    </row>
    <row r="2964" spans="2:6" x14ac:dyDescent="0.2">
      <c r="B2964">
        <f>('Cleaned Data'!B2958-'Descriptive Analysis'!$Q$35)^2</f>
        <v>105387192.89406729</v>
      </c>
      <c r="D2964">
        <f>(('Cleaned Data'!B2958-'Descriptive Analysis'!$Q$35)/'Descriptive Analysis'!$F$45)^3</f>
        <v>-0.28368404623910715</v>
      </c>
      <c r="F2964">
        <f>(('Cleaned Data'!B2958-'Descriptive Analysis'!$Q$35)/'Descriptive Analysis'!$F$45)^4</f>
        <v>0.18640027566896614</v>
      </c>
    </row>
    <row r="2965" spans="2:6" x14ac:dyDescent="0.2">
      <c r="B2965">
        <f>('Cleaned Data'!B2959-'Descriptive Analysis'!$Q$35)^2</f>
        <v>105303029.92710038</v>
      </c>
      <c r="D2965">
        <f>(('Cleaned Data'!B2959-'Descriptive Analysis'!$Q$35)/'Descriptive Analysis'!$F$45)^3</f>
        <v>-0.28334428592908256</v>
      </c>
      <c r="F2965">
        <f>(('Cleaned Data'!B2959-'Descriptive Analysis'!$Q$35)/'Descriptive Analysis'!$F$45)^4</f>
        <v>0.18610267336002456</v>
      </c>
    </row>
    <row r="2966" spans="2:6" x14ac:dyDescent="0.2">
      <c r="B2966">
        <f>('Cleaned Data'!B2960-'Descriptive Analysis'!$Q$35)^2</f>
        <v>105767370.72306427</v>
      </c>
      <c r="D2966">
        <f>(('Cleaned Data'!B2960-'Descriptive Analysis'!$Q$35)/'Descriptive Analysis'!$F$45)^3</f>
        <v>-0.28522048898938901</v>
      </c>
      <c r="F2966">
        <f>(('Cleaned Data'!B2960-'Descriptive Analysis'!$Q$35)/'Descriptive Analysis'!$F$45)^4</f>
        <v>0.1877475565140507</v>
      </c>
    </row>
    <row r="2967" spans="2:6" x14ac:dyDescent="0.2">
      <c r="B2967">
        <f>('Cleaned Data'!B2961-'Descriptive Analysis'!$Q$35)^2</f>
        <v>105646050.48084362</v>
      </c>
      <c r="D2967">
        <f>(('Cleaned Data'!B2961-'Descriptive Analysis'!$Q$35)/'Descriptive Analysis'!$F$45)^3</f>
        <v>-0.28472988739109795</v>
      </c>
      <c r="F2967">
        <f>(('Cleaned Data'!B2961-'Descriptive Analysis'!$Q$35)/'Descriptive Analysis'!$F$45)^4</f>
        <v>0.18731709265001192</v>
      </c>
    </row>
    <row r="2968" spans="2:6" x14ac:dyDescent="0.2">
      <c r="B2968">
        <f>('Cleaned Data'!B2962-'Descriptive Analysis'!$Q$35)^2</f>
        <v>105681000.02080548</v>
      </c>
      <c r="D2968">
        <f>(('Cleaned Data'!B2962-'Descriptive Analysis'!$Q$35)/'Descriptive Analysis'!$F$45)^3</f>
        <v>-0.28487118942973344</v>
      </c>
      <c r="F2968">
        <f>(('Cleaned Data'!B2962-'Descriptive Analysis'!$Q$35)/'Descriptive Analysis'!$F$45)^4</f>
        <v>0.18744104861537336</v>
      </c>
    </row>
    <row r="2969" spans="2:6" x14ac:dyDescent="0.2">
      <c r="B2969">
        <f>('Cleaned Data'!B2963-'Descriptive Analysis'!$Q$35)^2</f>
        <v>105730350.38781053</v>
      </c>
      <c r="D2969">
        <f>(('Cleaned Data'!B2963-'Descriptive Analysis'!$Q$35)/'Descriptive Analysis'!$F$45)^3</f>
        <v>-0.28507075423596429</v>
      </c>
      <c r="F2969">
        <f>(('Cleaned Data'!B2963-'Descriptive Analysis'!$Q$35)/'Descriptive Analysis'!$F$45)^4</f>
        <v>0.18761614999337287</v>
      </c>
    </row>
    <row r="2970" spans="2:6" x14ac:dyDescent="0.2">
      <c r="B2970">
        <f>('Cleaned Data'!B2964-'Descriptive Analysis'!$Q$35)^2</f>
        <v>105565893.96446048</v>
      </c>
      <c r="D2970">
        <f>(('Cleaned Data'!B2964-'Descriptive Analysis'!$Q$35)/'Descriptive Analysis'!$F$45)^3</f>
        <v>-0.28440590046304698</v>
      </c>
      <c r="F2970">
        <f>(('Cleaned Data'!B2964-'Descriptive Analysis'!$Q$35)/'Descriptive Analysis'!$F$45)^4</f>
        <v>0.18703295539143083</v>
      </c>
    </row>
    <row r="2971" spans="2:6" x14ac:dyDescent="0.2">
      <c r="B2971">
        <f>('Cleaned Data'!B2965-'Descriptive Analysis'!$Q$35)^2</f>
        <v>105514527.58216359</v>
      </c>
      <c r="D2971">
        <f>(('Cleaned Data'!B2965-'Descriptive Analysis'!$Q$35)/'Descriptive Analysis'!$F$45)^3</f>
        <v>-0.28419834585785814</v>
      </c>
      <c r="F2971">
        <f>(('Cleaned Data'!B2965-'Descriptive Analysis'!$Q$35)/'Descriptive Analysis'!$F$45)^4</f>
        <v>0.18685098622345564</v>
      </c>
    </row>
    <row r="2972" spans="2:6" x14ac:dyDescent="0.2">
      <c r="B2972">
        <f>('Cleaned Data'!B2966-'Descriptive Analysis'!$Q$35)^2</f>
        <v>105526854.37391481</v>
      </c>
      <c r="D2972">
        <f>(('Cleaned Data'!B2966-'Descriptive Analysis'!$Q$35)/'Descriptive Analysis'!$F$45)^3</f>
        <v>-0.28424814975056983</v>
      </c>
      <c r="F2972">
        <f>(('Cleaned Data'!B2966-'Descriptive Analysis'!$Q$35)/'Descriptive Analysis'!$F$45)^4</f>
        <v>0.1868946467086805</v>
      </c>
    </row>
    <row r="2973" spans="2:6" x14ac:dyDescent="0.2">
      <c r="B2973">
        <f>('Cleaned Data'!B2967-'Descriptive Analysis'!$Q$35)^2</f>
        <v>105212746.09425786</v>
      </c>
      <c r="D2973">
        <f>(('Cleaned Data'!B2967-'Descriptive Analysis'!$Q$35)/'Descriptive Analysis'!$F$45)^3</f>
        <v>-0.2829799670079447</v>
      </c>
      <c r="F2973">
        <f>(('Cleaned Data'!B2967-'Descriptive Analysis'!$Q$35)/'Descriptive Analysis'!$F$45)^4</f>
        <v>0.18578369184812124</v>
      </c>
    </row>
    <row r="2974" spans="2:6" x14ac:dyDescent="0.2">
      <c r="B2974">
        <f>('Cleaned Data'!B2968-'Descriptive Analysis'!$Q$35)^2</f>
        <v>105319449.32943541</v>
      </c>
      <c r="D2974">
        <f>(('Cleaned Data'!B2968-'Descriptive Analysis'!$Q$35)/'Descriptive Analysis'!$F$45)^3</f>
        <v>-0.28341055930957765</v>
      </c>
      <c r="F2974">
        <f>(('Cleaned Data'!B2968-'Descriptive Analysis'!$Q$35)/'Descriptive Analysis'!$F$45)^4</f>
        <v>0.18616071410019372</v>
      </c>
    </row>
    <row r="2975" spans="2:6" x14ac:dyDescent="0.2">
      <c r="B2975">
        <f>('Cleaned Data'!B2969-'Descriptive Analysis'!$Q$35)^2</f>
        <v>105257883.17067914</v>
      </c>
      <c r="D2975">
        <f>(('Cleaned Data'!B2969-'Descriptive Analysis'!$Q$35)/'Descriptive Analysis'!$F$45)^3</f>
        <v>-0.28316208740717802</v>
      </c>
      <c r="F2975">
        <f>(('Cleaned Data'!B2969-'Descriptive Analysis'!$Q$35)/'Descriptive Analysis'!$F$45)^4</f>
        <v>0.18594313130351081</v>
      </c>
    </row>
    <row r="2976" spans="2:6" x14ac:dyDescent="0.2">
      <c r="B2976">
        <f>('Cleaned Data'!B2970-'Descriptive Analysis'!$Q$35)^2</f>
        <v>105067142.46853468</v>
      </c>
      <c r="D2976">
        <f>(('Cleaned Data'!B2970-'Descriptive Analysis'!$Q$35)/'Descriptive Analysis'!$F$45)^3</f>
        <v>-0.28239274750800331</v>
      </c>
      <c r="F2976">
        <f>(('Cleaned Data'!B2970-'Descriptive Analysis'!$Q$35)/'Descriptive Analysis'!$F$45)^4</f>
        <v>0.18526983659031393</v>
      </c>
    </row>
    <row r="2977" spans="2:6" x14ac:dyDescent="0.2">
      <c r="B2977">
        <f>('Cleaned Data'!B2971-'Descriptive Analysis'!$Q$35)^2</f>
        <v>105344080.83293788</v>
      </c>
      <c r="D2977">
        <f>(('Cleaned Data'!B2971-'Descriptive Analysis'!$Q$35)/'Descriptive Analysis'!$F$45)^3</f>
        <v>-0.28350998875549305</v>
      </c>
      <c r="F2977">
        <f>(('Cleaned Data'!B2971-'Descriptive Analysis'!$Q$35)/'Descriptive Analysis'!$F$45)^4</f>
        <v>0.18624780066428293</v>
      </c>
    </row>
    <row r="2978" spans="2:6" x14ac:dyDescent="0.2">
      <c r="B2978">
        <f>('Cleaned Data'!B2972-'Descriptive Analysis'!$Q$35)^2</f>
        <v>105467281.55045043</v>
      </c>
      <c r="D2978">
        <f>(('Cleaned Data'!B2972-'Descriptive Analysis'!$Q$35)/'Descriptive Analysis'!$F$45)^3</f>
        <v>-0.28400748482880306</v>
      </c>
      <c r="F2978">
        <f>(('Cleaned Data'!B2972-'Descriptive Analysis'!$Q$35)/'Descriptive Analysis'!$F$45)^4</f>
        <v>0.18668369189191336</v>
      </c>
    </row>
    <row r="2979" spans="2:6" x14ac:dyDescent="0.2">
      <c r="B2979">
        <f>('Cleaned Data'!B2973-'Descriptive Analysis'!$Q$35)^2</f>
        <v>104901154.40989275</v>
      </c>
      <c r="D2979">
        <f>(('Cleaned Data'!B2973-'Descriptive Analysis'!$Q$35)/'Descriptive Analysis'!$F$45)^3</f>
        <v>-0.28172381374614641</v>
      </c>
      <c r="F2979">
        <f>(('Cleaned Data'!B2973-'Descriptive Analysis'!$Q$35)/'Descriptive Analysis'!$F$45)^4</f>
        <v>0.18468490988767203</v>
      </c>
    </row>
    <row r="2980" spans="2:6" x14ac:dyDescent="0.2">
      <c r="B2980">
        <f>('Cleaned Data'!B2974-'Descriptive Analysis'!$Q$35)^2</f>
        <v>104811043.05705023</v>
      </c>
      <c r="D2980">
        <f>(('Cleaned Data'!B2974-'Descriptive Analysis'!$Q$35)/'Descriptive Analysis'!$F$45)^3</f>
        <v>-0.28136088549931593</v>
      </c>
      <c r="F2980">
        <f>(('Cleaned Data'!B2974-'Descriptive Analysis'!$Q$35)/'Descriptive Analysis'!$F$45)^4</f>
        <v>0.18436775305093039</v>
      </c>
    </row>
    <row r="2981" spans="2:6" x14ac:dyDescent="0.2">
      <c r="B2981">
        <f>('Cleaned Data'!B2975-'Descriptive Analysis'!$Q$35)^2</f>
        <v>105530963.46449858</v>
      </c>
      <c r="D2981">
        <f>(('Cleaned Data'!B2975-'Descriptive Analysis'!$Q$35)/'Descriptive Analysis'!$F$45)^3</f>
        <v>-0.2842647523410563</v>
      </c>
      <c r="F2981">
        <f>(('Cleaned Data'!B2975-'Descriptive Analysis'!$Q$35)/'Descriptive Analysis'!$F$45)^4</f>
        <v>0.18690920190393132</v>
      </c>
    </row>
    <row r="2982" spans="2:6" x14ac:dyDescent="0.2">
      <c r="B2982">
        <f>('Cleaned Data'!B2976-'Descriptive Analysis'!$Q$35)^2</f>
        <v>105430313.77519667</v>
      </c>
      <c r="D2982">
        <f>(('Cleaned Data'!B2976-'Descriptive Analysis'!$Q$35)/'Descriptive Analysis'!$F$45)^3</f>
        <v>-0.28385817494845234</v>
      </c>
      <c r="F2982">
        <f>(('Cleaned Data'!B2976-'Descriptive Analysis'!$Q$35)/'Descriptive Analysis'!$F$45)^4</f>
        <v>0.18655284427423205</v>
      </c>
    </row>
    <row r="2983" spans="2:6" x14ac:dyDescent="0.2">
      <c r="B2983">
        <f>('Cleaned Data'!B2977-'Descriptive Analysis'!$Q$35)^2</f>
        <v>105469335.50574231</v>
      </c>
      <c r="D2983">
        <f>(('Cleaned Data'!B2977-'Descriptive Analysis'!$Q$35)/'Descriptive Analysis'!$F$45)^3</f>
        <v>-0.28401578135699518</v>
      </c>
      <c r="F2983">
        <f>(('Cleaned Data'!B2977-'Descriptive Analysis'!$Q$35)/'Descriptive Analysis'!$F$45)^4</f>
        <v>0.1866909632216554</v>
      </c>
    </row>
    <row r="2984" spans="2:6" x14ac:dyDescent="0.2">
      <c r="B2984">
        <f>('Cleaned Data'!B2978-'Descriptive Analysis'!$Q$35)^2</f>
        <v>105417992.62344542</v>
      </c>
      <c r="D2984">
        <f>(('Cleaned Data'!B2978-'Descriptive Analysis'!$Q$35)/'Descriptive Analysis'!$F$45)^3</f>
        <v>-0.28380841661985812</v>
      </c>
      <c r="F2984">
        <f>(('Cleaned Data'!B2978-'Descriptive Analysis'!$Q$35)/'Descriptive Analysis'!$F$45)^4</f>
        <v>0.18650924369084323</v>
      </c>
    </row>
    <row r="2985" spans="2:6" x14ac:dyDescent="0.2">
      <c r="B2985">
        <f>('Cleaned Data'!B2979-'Descriptive Analysis'!$Q$35)^2</f>
        <v>105678944.00551364</v>
      </c>
      <c r="D2985">
        <f>(('Cleaned Data'!B2979-'Descriptive Analysis'!$Q$35)/'Descriptive Analysis'!$F$45)^3</f>
        <v>-0.28486287625130696</v>
      </c>
      <c r="F2985">
        <f>(('Cleaned Data'!B2979-'Descriptive Analysis'!$Q$35)/'Descriptive Analysis'!$F$45)^4</f>
        <v>0.18743375538549459</v>
      </c>
    </row>
    <row r="2986" spans="2:6" x14ac:dyDescent="0.2">
      <c r="B2986">
        <f>('Cleaned Data'!B2980-'Descriptive Analysis'!$Q$35)^2</f>
        <v>104514359.23972826</v>
      </c>
      <c r="D2986">
        <f>(('Cleaned Data'!B2980-'Descriptive Analysis'!$Q$35)/'Descriptive Analysis'!$F$45)^3</f>
        <v>-0.28016707826032333</v>
      </c>
      <c r="F2986">
        <f>(('Cleaned Data'!B2980-'Descriptive Analysis'!$Q$35)/'Descriptive Analysis'!$F$45)^4</f>
        <v>0.18332546761425622</v>
      </c>
    </row>
    <row r="2987" spans="2:6" x14ac:dyDescent="0.2">
      <c r="B2987">
        <f>('Cleaned Data'!B2981-'Descriptive Analysis'!$Q$35)^2</f>
        <v>104450984.84568012</v>
      </c>
      <c r="D2987">
        <f>(('Cleaned Data'!B2981-'Descriptive Analysis'!$Q$35)/'Descriptive Analysis'!$F$45)^3</f>
        <v>-0.27991228943869934</v>
      </c>
      <c r="F2987">
        <f>(('Cleaned Data'!B2981-'Descriptive Analysis'!$Q$35)/'Descriptive Analysis'!$F$45)^4</f>
        <v>0.18310320881535033</v>
      </c>
    </row>
    <row r="2988" spans="2:6" x14ac:dyDescent="0.2">
      <c r="B2988">
        <f>('Cleaned Data'!B2982-'Descriptive Analysis'!$Q$35)^2</f>
        <v>104189513.44832005</v>
      </c>
      <c r="D2988">
        <f>(('Cleaned Data'!B2982-'Descriptive Analysis'!$Q$35)/'Descriptive Analysis'!$F$45)^3</f>
        <v>-0.2788618938628028</v>
      </c>
      <c r="F2988">
        <f>(('Cleaned Data'!B2982-'Descriptive Analysis'!$Q$35)/'Descriptive Analysis'!$F$45)^4</f>
        <v>0.18218763434178026</v>
      </c>
    </row>
    <row r="2989" spans="2:6" x14ac:dyDescent="0.2">
      <c r="B2989">
        <f>('Cleaned Data'!B2983-'Descriptive Analysis'!$Q$35)^2</f>
        <v>104134401.17543939</v>
      </c>
      <c r="D2989">
        <f>(('Cleaned Data'!B2983-'Descriptive Analysis'!$Q$35)/'Descriptive Analysis'!$F$45)^3</f>
        <v>-0.27864066218980682</v>
      </c>
      <c r="F2989">
        <f>(('Cleaned Data'!B2983-'Descriptive Analysis'!$Q$35)/'Descriptive Analysis'!$F$45)^4</f>
        <v>0.18199494471891942</v>
      </c>
    </row>
    <row r="2990" spans="2:6" x14ac:dyDescent="0.2">
      <c r="B2990">
        <f>('Cleaned Data'!B2984-'Descriptive Analysis'!$Q$35)^2</f>
        <v>104165017.30481753</v>
      </c>
      <c r="D2990">
        <f>(('Cleaned Data'!B2984-'Descriptive Analysis'!$Q$35)/'Descriptive Analysis'!$F$45)^3</f>
        <v>-0.27876355422361465</v>
      </c>
      <c r="F2990">
        <f>(('Cleaned Data'!B2984-'Descriptive Analysis'!$Q$35)/'Descriptive Analysis'!$F$45)^4</f>
        <v>0.18210197562913577</v>
      </c>
    </row>
    <row r="2991" spans="2:6" x14ac:dyDescent="0.2">
      <c r="B2991">
        <f>('Cleaned Data'!B2985-'Descriptive Analysis'!$Q$35)^2</f>
        <v>104122155.98368816</v>
      </c>
      <c r="D2991">
        <f>(('Cleaned Data'!B2985-'Descriptive Analysis'!$Q$35)/'Descriptive Analysis'!$F$45)^3</f>
        <v>-0.27859151549102651</v>
      </c>
      <c r="F2991">
        <f>(('Cleaned Data'!B2985-'Descriptive Analysis'!$Q$35)/'Descriptive Analysis'!$F$45)^4</f>
        <v>0.18195214556816763</v>
      </c>
    </row>
    <row r="2992" spans="2:6" x14ac:dyDescent="0.2">
      <c r="B2992">
        <f>('Cleaned Data'!B2986-'Descriptive Analysis'!$Q$35)^2</f>
        <v>104028300.10026188</v>
      </c>
      <c r="D2992">
        <f>(('Cleaned Data'!B2986-'Descriptive Analysis'!$Q$35)/'Descriptive Analysis'!$F$45)^3</f>
        <v>-0.27821491611124466</v>
      </c>
      <c r="F2992">
        <f>(('Cleaned Data'!B2986-'Descriptive Analysis'!$Q$35)/'Descriptive Analysis'!$F$45)^4</f>
        <v>0.18162426947957852</v>
      </c>
    </row>
    <row r="2993" spans="2:6" x14ac:dyDescent="0.2">
      <c r="B2993">
        <f>('Cleaned Data'!B2987-'Descriptive Analysis'!$Q$35)^2</f>
        <v>103944681.61329497</v>
      </c>
      <c r="D2993">
        <f>(('Cleaned Data'!B2987-'Descriptive Analysis'!$Q$35)/'Descriptive Analysis'!$F$45)^3</f>
        <v>-0.27787953764055429</v>
      </c>
      <c r="F2993">
        <f>(('Cleaned Data'!B2987-'Descriptive Analysis'!$Q$35)/'Descriptive Analysis'!$F$45)^4</f>
        <v>0.18133240576860518</v>
      </c>
    </row>
    <row r="2994" spans="2:6" x14ac:dyDescent="0.2">
      <c r="B2994">
        <f>('Cleaned Data'!B2988-'Descriptive Analysis'!$Q$35)^2</f>
        <v>104479603.15976641</v>
      </c>
      <c r="D2994">
        <f>(('Cleaned Data'!B2988-'Descriptive Analysis'!$Q$35)/'Descriptive Analysis'!$F$45)^3</f>
        <v>-0.28002733622125181</v>
      </c>
      <c r="F2994">
        <f>(('Cleaned Data'!B2988-'Descriptive Analysis'!$Q$35)/'Descriptive Analysis'!$F$45)^4</f>
        <v>0.18320355871651653</v>
      </c>
    </row>
    <row r="2995" spans="2:6" x14ac:dyDescent="0.2">
      <c r="B2995">
        <f>('Cleaned Data'!B2989-'Descriptive Analysis'!$Q$35)^2</f>
        <v>104471426.09859887</v>
      </c>
      <c r="D2995">
        <f>(('Cleaned Data'!B2989-'Descriptive Analysis'!$Q$35)/'Descriptive Analysis'!$F$45)^3</f>
        <v>-0.27999446249588722</v>
      </c>
      <c r="F2995">
        <f>(('Cleaned Data'!B2989-'Descriptive Analysis'!$Q$35)/'Descriptive Analysis'!$F$45)^4</f>
        <v>0.18317488310831012</v>
      </c>
    </row>
    <row r="2996" spans="2:6" x14ac:dyDescent="0.2">
      <c r="B2996">
        <f>('Cleaned Data'!B2990-'Descriptive Analysis'!$Q$35)^2</f>
        <v>104428501.7774695</v>
      </c>
      <c r="D2996">
        <f>(('Cleaned Data'!B2990-'Descriptive Analysis'!$Q$35)/'Descriptive Analysis'!$F$45)^3</f>
        <v>-0.27982191764704756</v>
      </c>
      <c r="F2996">
        <f>(('Cleaned Data'!B2990-'Descriptive Analysis'!$Q$35)/'Descriptive Analysis'!$F$45)^4</f>
        <v>0.18302439138960022</v>
      </c>
    </row>
    <row r="2997" spans="2:6" x14ac:dyDescent="0.2">
      <c r="B2997">
        <f>('Cleaned Data'!B2991-'Descriptive Analysis'!$Q$35)^2</f>
        <v>104481647.47505824</v>
      </c>
      <c r="D2997">
        <f>(('Cleaned Data'!B2991-'Descriptive Analysis'!$Q$35)/'Descriptive Analysis'!$F$45)^3</f>
        <v>-0.28003555505462058</v>
      </c>
      <c r="F2997">
        <f>(('Cleaned Data'!B2991-'Descriptive Analysis'!$Q$35)/'Descriptive Analysis'!$F$45)^4</f>
        <v>0.18321072814460374</v>
      </c>
    </row>
    <row r="2998" spans="2:6" x14ac:dyDescent="0.2">
      <c r="B2998">
        <f>('Cleaned Data'!B2992-'Descriptive Analysis'!$Q$35)^2</f>
        <v>104420326.71630198</v>
      </c>
      <c r="D2998">
        <f>(('Cleaned Data'!B2992-'Descriptive Analysis'!$Q$35)/'Descriptive Analysis'!$F$45)^3</f>
        <v>-0.27978906000066489</v>
      </c>
      <c r="F2998">
        <f>(('Cleaned Data'!B2992-'Descriptive Analysis'!$Q$35)/'Descriptive Analysis'!$F$45)^4</f>
        <v>0.18299573681726056</v>
      </c>
    </row>
    <row r="2999" spans="2:6" x14ac:dyDescent="0.2">
      <c r="B2999">
        <f>('Cleaned Data'!B2993-'Descriptive Analysis'!$Q$35)^2</f>
        <v>104414195.63042636</v>
      </c>
      <c r="D2999">
        <f>(('Cleaned Data'!B2993-'Descriptive Analysis'!$Q$35)/'Descriptive Analysis'!$F$45)^3</f>
        <v>-0.27976441845393735</v>
      </c>
      <c r="F2999">
        <f>(('Cleaned Data'!B2993-'Descriptive Analysis'!$Q$35)/'Descriptive Analysis'!$F$45)^4</f>
        <v>0.18297424809615984</v>
      </c>
    </row>
    <row r="3000" spans="2:6" x14ac:dyDescent="0.2">
      <c r="B3000">
        <f>('Cleaned Data'!B2994-'Descriptive Analysis'!$Q$35)^2</f>
        <v>104495958.24210139</v>
      </c>
      <c r="D3000">
        <f>(('Cleaned Data'!B2994-'Descriptive Analysis'!$Q$35)/'Descriptive Analysis'!$F$45)^3</f>
        <v>-0.28009309139108812</v>
      </c>
      <c r="F3000">
        <f>(('Cleaned Data'!B2994-'Descriptive Analysis'!$Q$35)/'Descriptive Analysis'!$F$45)^4</f>
        <v>0.18326092003327427</v>
      </c>
    </row>
    <row r="3001" spans="2:6" x14ac:dyDescent="0.2">
      <c r="B3001">
        <f>('Cleaned Data'!B2995-'Descriptive Analysis'!$Q$35)^2</f>
        <v>104555256.14556578</v>
      </c>
      <c r="D3001">
        <f>(('Cleaned Data'!B2995-'Descriptive Analysis'!$Q$35)/'Descriptive Analysis'!$F$45)^3</f>
        <v>-0.28033154017038342</v>
      </c>
      <c r="F3001">
        <f>(('Cleaned Data'!B2995-'Descriptive Analysis'!$Q$35)/'Descriptive Analysis'!$F$45)^4</f>
        <v>0.18346896772910848</v>
      </c>
    </row>
    <row r="3002" spans="2:6" x14ac:dyDescent="0.2">
      <c r="B3002">
        <f>('Cleaned Data'!B2996-'Descriptive Analysis'!$Q$35)^2</f>
        <v>104457117.01155576</v>
      </c>
      <c r="D3002">
        <f>(('Cleaned Data'!B2996-'Descriptive Analysis'!$Q$35)/'Descriptive Analysis'!$F$45)^3</f>
        <v>-0.27993693966748284</v>
      </c>
      <c r="F3002">
        <f>(('Cleaned Data'!B2996-'Descriptive Analysis'!$Q$35)/'Descriptive Analysis'!$F$45)^4</f>
        <v>0.18312470889426341</v>
      </c>
    </row>
    <row r="3003" spans="2:6" x14ac:dyDescent="0.2">
      <c r="B3003">
        <f>('Cleaned Data'!B2997-'Descriptive Analysis'!$Q$35)^2</f>
        <v>104663671.6360352</v>
      </c>
      <c r="D3003">
        <f>(('Cleaned Data'!B2997-'Descriptive Analysis'!$Q$35)/'Descriptive Analysis'!$F$45)^3</f>
        <v>-0.2807676754701714</v>
      </c>
      <c r="F3003">
        <f>(('Cleaned Data'!B2997-'Descriptive Analysis'!$Q$35)/'Descriptive Analysis'!$F$45)^4</f>
        <v>0.18384965047019228</v>
      </c>
    </row>
    <row r="3004" spans="2:6" x14ac:dyDescent="0.2">
      <c r="B3004">
        <f>('Cleaned Data'!B2998-'Descriptive Analysis'!$Q$35)^2</f>
        <v>104651395.36428395</v>
      </c>
      <c r="D3004">
        <f>(('Cleaned Data'!B2998-'Descriptive Analysis'!$Q$35)/'Descriptive Analysis'!$F$45)^3</f>
        <v>-0.2807182789724646</v>
      </c>
      <c r="F3004">
        <f>(('Cleaned Data'!B2998-'Descriptive Analysis'!$Q$35)/'Descriptive Analysis'!$F$45)^4</f>
        <v>0.18380652460099076</v>
      </c>
    </row>
    <row r="3005" spans="2:6" x14ac:dyDescent="0.2">
      <c r="B3005">
        <f>('Cleaned Data'!B2999-'Descriptive Analysis'!$Q$35)^2</f>
        <v>104794663.33471523</v>
      </c>
      <c r="D3005">
        <f>(('Cleaned Data'!B2999-'Descriptive Analysis'!$Q$35)/'Descriptive Analysis'!$F$45)^3</f>
        <v>-0.28129493205131451</v>
      </c>
      <c r="F3005">
        <f>(('Cleaned Data'!B2999-'Descriptive Analysis'!$Q$35)/'Descriptive Analysis'!$F$45)^4</f>
        <v>0.18431013208767796</v>
      </c>
    </row>
    <row r="3006" spans="2:6" x14ac:dyDescent="0.2">
      <c r="B3006">
        <f>('Cleaned Data'!B3000-'Descriptive Analysis'!$Q$35)^2</f>
        <v>104005862.57205124</v>
      </c>
      <c r="D3006">
        <f>(('Cleaned Data'!B3000-'Descriptive Analysis'!$Q$35)/'Descriptive Analysis'!$F$45)^3</f>
        <v>-0.27812491004933165</v>
      </c>
      <c r="F3006">
        <f>(('Cleaned Data'!B3000-'Descriptive Analysis'!$Q$35)/'Descriptive Analysis'!$F$45)^4</f>
        <v>0.18154593002420102</v>
      </c>
    </row>
    <row r="3007" spans="2:6" x14ac:dyDescent="0.2">
      <c r="B3007">
        <f>('Cleaned Data'!B3001-'Descriptive Analysis'!$Q$35)^2</f>
        <v>104026260.22497</v>
      </c>
      <c r="D3007">
        <f>(('Cleaned Data'!B3001-'Descriptive Analysis'!$Q$35)/'Descriptive Analysis'!$F$45)^3</f>
        <v>-0.27820673293968667</v>
      </c>
      <c r="F3007">
        <f>(('Cleaned Data'!B3001-'Descriptive Analysis'!$Q$35)/'Descriptive Analysis'!$F$45)^4</f>
        <v>0.18161714666344281</v>
      </c>
    </row>
    <row r="3008" spans="2:6" x14ac:dyDescent="0.2">
      <c r="B3008">
        <f>('Cleaned Data'!B3002-'Descriptive Analysis'!$Q$35)^2</f>
        <v>104242598.30590881</v>
      </c>
      <c r="D3008">
        <f>(('Cleaned Data'!B3002-'Descriptive Analysis'!$Q$35)/'Descriptive Analysis'!$F$45)^3</f>
        <v>-0.2790750424157496</v>
      </c>
      <c r="F3008">
        <f>(('Cleaned Data'!B3002-'Descriptive Analysis'!$Q$35)/'Descriptive Analysis'!$F$45)^4</f>
        <v>0.18237333188671681</v>
      </c>
    </row>
    <row r="3009" spans="2:6" x14ac:dyDescent="0.2">
      <c r="B3009">
        <f>('Cleaned Data'!B3003-'Descriptive Analysis'!$Q$35)^2</f>
        <v>104352894.67167009</v>
      </c>
      <c r="D3009">
        <f>(('Cleaned Data'!B3003-'Descriptive Analysis'!$Q$35)/'Descriptive Analysis'!$F$45)^3</f>
        <v>-0.27951808255698435</v>
      </c>
      <c r="F3009">
        <f>(('Cleaned Data'!B3003-'Descriptive Analysis'!$Q$35)/'Descriptive Analysis'!$F$45)^4</f>
        <v>0.18275946495870021</v>
      </c>
    </row>
    <row r="3010" spans="2:6" x14ac:dyDescent="0.2">
      <c r="B3010">
        <f>('Cleaned Data'!B3004-'Descriptive Analysis'!$Q$35)^2</f>
        <v>104340636.63991883</v>
      </c>
      <c r="D3010">
        <f>(('Cleaned Data'!B3004-'Descriptive Analysis'!$Q$35)/'Descriptive Analysis'!$F$45)^3</f>
        <v>-0.27946883273618278</v>
      </c>
      <c r="F3010">
        <f>(('Cleaned Data'!B3004-'Descriptive Analysis'!$Q$35)/'Descriptive Analysis'!$F$45)^4</f>
        <v>0.18271653103238658</v>
      </c>
    </row>
    <row r="3011" spans="2:6" x14ac:dyDescent="0.2">
      <c r="B3011">
        <f>('Cleaned Data'!B3005-'Descriptive Analysis'!$Q$35)^2</f>
        <v>104254850.57766008</v>
      </c>
      <c r="D3011">
        <f>(('Cleaned Data'!B3005-'Descriptive Analysis'!$Q$35)/'Descriptive Analysis'!$F$45)^3</f>
        <v>-0.27912424596283864</v>
      </c>
      <c r="F3011">
        <f>(('Cleaned Data'!B3005-'Descriptive Analysis'!$Q$35)/'Descriptive Analysis'!$F$45)^4</f>
        <v>0.18241620531802583</v>
      </c>
    </row>
    <row r="3012" spans="2:6" x14ac:dyDescent="0.2">
      <c r="B3012">
        <f>('Cleaned Data'!B3006-'Descriptive Analysis'!$Q$35)^2</f>
        <v>103859058.51103619</v>
      </c>
      <c r="D3012">
        <f>(('Cleaned Data'!B3006-'Descriptive Analysis'!$Q$35)/'Descriptive Analysis'!$F$45)^3</f>
        <v>-0.27753625878421007</v>
      </c>
      <c r="F3012">
        <f>(('Cleaned Data'!B3006-'Descriptive Analysis'!$Q$35)/'Descriptive Analysis'!$F$45)^4</f>
        <v>0.18103378830960748</v>
      </c>
    </row>
    <row r="3013" spans="2:6" x14ac:dyDescent="0.2">
      <c r="B3013">
        <f>('Cleaned Data'!B3007-'Descriptive Analysis'!$Q$35)^2</f>
        <v>103818298.00519867</v>
      </c>
      <c r="D3013">
        <f>(('Cleaned Data'!B3007-'Descriptive Analysis'!$Q$35)/'Descriptive Analysis'!$F$45)^3</f>
        <v>-0.27737289207659677</v>
      </c>
      <c r="F3013">
        <f>(('Cleaned Data'!B3007-'Descriptive Analysis'!$Q$35)/'Descriptive Analysis'!$F$45)^4</f>
        <v>0.1808917192228113</v>
      </c>
    </row>
    <row r="3014" spans="2:6" x14ac:dyDescent="0.2">
      <c r="B3014">
        <f>('Cleaned Data'!B3008-'Descriptive Analysis'!$Q$35)^2</f>
        <v>103975269.84267311</v>
      </c>
      <c r="D3014">
        <f>(('Cleaned Data'!B3008-'Descriptive Analysis'!$Q$35)/'Descriptive Analysis'!$F$45)^3</f>
        <v>-0.27800220579723894</v>
      </c>
      <c r="F3014">
        <f>(('Cleaned Data'!B3008-'Descriptive Analysis'!$Q$35)/'Descriptive Analysis'!$F$45)^4</f>
        <v>0.18143914433860453</v>
      </c>
    </row>
    <row r="3015" spans="2:6" x14ac:dyDescent="0.2">
      <c r="B3015">
        <f>('Cleaned Data'!B3009-'Descriptive Analysis'!$Q$35)^2</f>
        <v>104005862.57205124</v>
      </c>
      <c r="D3015">
        <f>(('Cleaned Data'!B3009-'Descriptive Analysis'!$Q$35)/'Descriptive Analysis'!$F$45)^3</f>
        <v>-0.27812491004933165</v>
      </c>
      <c r="F3015">
        <f>(('Cleaned Data'!B3009-'Descriptive Analysis'!$Q$35)/'Descriptive Analysis'!$F$45)^4</f>
        <v>0.18154593002420102</v>
      </c>
    </row>
    <row r="3016" spans="2:6" x14ac:dyDescent="0.2">
      <c r="B3016">
        <f>('Cleaned Data'!B3010-'Descriptive Analysis'!$Q$35)^2</f>
        <v>103830525.31694993</v>
      </c>
      <c r="D3016">
        <f>(('Cleaned Data'!B3010-'Descriptive Analysis'!$Q$35)/'Descriptive Analysis'!$F$45)^3</f>
        <v>-0.27742189535558665</v>
      </c>
      <c r="F3016">
        <f>(('Cleaned Data'!B3010-'Descriptive Analysis'!$Q$35)/'Descriptive Analysis'!$F$45)^4</f>
        <v>0.18093433116572255</v>
      </c>
    </row>
    <row r="3017" spans="2:6" x14ac:dyDescent="0.2">
      <c r="B3017">
        <f>('Cleaned Data'!B3011-'Descriptive Analysis'!$Q$35)^2</f>
        <v>104250766.40707631</v>
      </c>
      <c r="D3017">
        <f>(('Cleaned Data'!B3011-'Descriptive Analysis'!$Q$35)/'Descriptive Analysis'!$F$45)^3</f>
        <v>-0.2791078441379341</v>
      </c>
      <c r="F3017">
        <f>(('Cleaned Data'!B3011-'Descriptive Analysis'!$Q$35)/'Descriptive Analysis'!$F$45)^4</f>
        <v>0.18240191333443714</v>
      </c>
    </row>
    <row r="3018" spans="2:6" x14ac:dyDescent="0.2">
      <c r="B3018">
        <f>('Cleaned Data'!B3012-'Descriptive Analysis'!$Q$35)^2</f>
        <v>104399890.46338321</v>
      </c>
      <c r="D3018">
        <f>(('Cleaned Data'!B3012-'Descriptive Analysis'!$Q$35)/'Descriptive Analysis'!$F$45)^3</f>
        <v>-0.2797069271381793</v>
      </c>
      <c r="F3018">
        <f>(('Cleaned Data'!B3012-'Descriptive Analysis'!$Q$35)/'Descriptive Analysis'!$F$45)^4</f>
        <v>0.18292411510676454</v>
      </c>
    </row>
    <row r="3019" spans="2:6" x14ac:dyDescent="0.2">
      <c r="B3019">
        <f>('Cleaned Data'!B3013-'Descriptive Analysis'!$Q$35)^2</f>
        <v>104448940.83038826</v>
      </c>
      <c r="D3019">
        <f>(('Cleaned Data'!B3013-'Descriptive Analysis'!$Q$35)/'Descriptive Analysis'!$F$45)^3</f>
        <v>-0.27990407301735504</v>
      </c>
      <c r="F3019">
        <f>(('Cleaned Data'!B3013-'Descriptive Analysis'!$Q$35)/'Descriptive Analysis'!$F$45)^4</f>
        <v>0.18309604254310644</v>
      </c>
    </row>
    <row r="3020" spans="2:6" x14ac:dyDescent="0.2">
      <c r="B3020">
        <f>('Cleaned Data'!B3014-'Descriptive Analysis'!$Q$35)^2</f>
        <v>104091546.15431003</v>
      </c>
      <c r="D3020">
        <f>(('Cleaned Data'!B3014-'Descriptive Analysis'!$Q$35)/'Descriptive Analysis'!$F$45)^3</f>
        <v>-0.27846867402795833</v>
      </c>
      <c r="F3020">
        <f>(('Cleaned Data'!B3014-'Descriptive Analysis'!$Q$35)/'Descriptive Analysis'!$F$45)^4</f>
        <v>0.18184518071685576</v>
      </c>
    </row>
    <row r="3021" spans="2:6" x14ac:dyDescent="0.2">
      <c r="B3021">
        <f>('Cleaned Data'!B3015-'Descriptive Analysis'!$Q$35)^2</f>
        <v>104792615.95942335</v>
      </c>
      <c r="D3021">
        <f>(('Cleaned Data'!B3015-'Descriptive Analysis'!$Q$35)/'Descriptive Analysis'!$F$45)^3</f>
        <v>-0.28128668859507799</v>
      </c>
      <c r="F3021">
        <f>(('Cleaned Data'!B3015-'Descriptive Analysis'!$Q$35)/'Descriptive Analysis'!$F$45)^4</f>
        <v>0.18430293041705273</v>
      </c>
    </row>
    <row r="3022" spans="2:6" x14ac:dyDescent="0.2">
      <c r="B3022">
        <f>('Cleaned Data'!B3016-'Descriptive Analysis'!$Q$35)^2</f>
        <v>104782379.38296397</v>
      </c>
      <c r="D3022">
        <f>(('Cleaned Data'!B3016-'Descriptive Analysis'!$Q$35)/'Descriptive Analysis'!$F$45)^3</f>
        <v>-0.28124547372966407</v>
      </c>
      <c r="F3022">
        <f>(('Cleaned Data'!B3016-'Descriptive Analysis'!$Q$35)/'Descriptive Analysis'!$F$45)^4</f>
        <v>0.18426692522957525</v>
      </c>
    </row>
    <row r="3023" spans="2:6" x14ac:dyDescent="0.2">
      <c r="B3023">
        <f>('Cleaned Data'!B3017-'Descriptive Analysis'!$Q$35)^2</f>
        <v>104890912.53343336</v>
      </c>
      <c r="D3023">
        <f>(('Cleaned Data'!B3017-'Descriptive Analysis'!$Q$35)/'Descriptive Analysis'!$F$45)^3</f>
        <v>-0.28168255619159005</v>
      </c>
      <c r="F3023">
        <f>(('Cleaned Data'!B3017-'Descriptive Analysis'!$Q$35)/'Descriptive Analysis'!$F$45)^4</f>
        <v>0.18464884874604445</v>
      </c>
    </row>
    <row r="3024" spans="2:6" x14ac:dyDescent="0.2">
      <c r="B3024">
        <f>('Cleaned Data'!B3018-'Descriptive Analysis'!$Q$35)^2</f>
        <v>105227106.84130099</v>
      </c>
      <c r="D3024">
        <f>(('Cleaned Data'!B3018-'Descriptive Analysis'!$Q$35)/'Descriptive Analysis'!$F$45)^3</f>
        <v>-0.28303790593466938</v>
      </c>
      <c r="F3024">
        <f>(('Cleaned Data'!B3018-'Descriptive Analysis'!$Q$35)/'Descriptive Analysis'!$F$45)^4</f>
        <v>0.18583441145734853</v>
      </c>
    </row>
    <row r="3025" spans="2:6" x14ac:dyDescent="0.2">
      <c r="B3025">
        <f>('Cleaned Data'!B3019-'Descriptive Analysis'!$Q$35)^2</f>
        <v>105245572.09892787</v>
      </c>
      <c r="D3025">
        <f>(('Cleaned Data'!B3019-'Descriptive Analysis'!$Q$35)/'Descriptive Analysis'!$F$45)^3</f>
        <v>-0.28311241046038904</v>
      </c>
      <c r="F3025">
        <f>(('Cleaned Data'!B3019-'Descriptive Analysis'!$Q$35)/'Descriptive Analysis'!$F$45)^4</f>
        <v>0.18589963764221057</v>
      </c>
    </row>
    <row r="3026" spans="2:6" x14ac:dyDescent="0.2">
      <c r="B3026">
        <f>('Cleaned Data'!B3020-'Descriptive Analysis'!$Q$35)^2</f>
        <v>105383086.60348351</v>
      </c>
      <c r="D3026">
        <f>(('Cleaned Data'!B3020-'Descriptive Analysis'!$Q$35)/'Descriptive Analysis'!$F$45)^3</f>
        <v>-0.28366746626745259</v>
      </c>
      <c r="F3026">
        <f>(('Cleaned Data'!B3020-'Descriptive Analysis'!$Q$35)/'Descriptive Analysis'!$F$45)^4</f>
        <v>0.18638575020787282</v>
      </c>
    </row>
    <row r="3027" spans="2:6" x14ac:dyDescent="0.2">
      <c r="B3027">
        <f>('Cleaned Data'!B3021-'Descriptive Analysis'!$Q$35)^2</f>
        <v>105896992.92645243</v>
      </c>
      <c r="D3027">
        <f>(('Cleaned Data'!B3021-'Descriptive Analysis'!$Q$35)/'Descriptive Analysis'!$F$45)^3</f>
        <v>-0.28574497352094758</v>
      </c>
      <c r="F3027">
        <f>(('Cleaned Data'!B3021-'Descriptive Analysis'!$Q$35)/'Descriptive Analysis'!$F$45)^4</f>
        <v>0.18820802299481157</v>
      </c>
    </row>
    <row r="3028" spans="2:6" x14ac:dyDescent="0.2">
      <c r="B3028">
        <f>('Cleaned Data'!B3022-'Descriptive Analysis'!$Q$35)^2</f>
        <v>105925808.64053871</v>
      </c>
      <c r="D3028">
        <f>(('Cleaned Data'!B3022-'Descriptive Analysis'!$Q$35)/'Descriptive Analysis'!$F$45)^3</f>
        <v>-0.28586161288919526</v>
      </c>
      <c r="F3028">
        <f>(('Cleaned Data'!B3022-'Descriptive Analysis'!$Q$35)/'Descriptive Analysis'!$F$45)^4</f>
        <v>0.18831046379705332</v>
      </c>
    </row>
    <row r="3029" spans="2:6" x14ac:dyDescent="0.2">
      <c r="B3029">
        <f>('Cleaned Data'!B3023-'Descriptive Analysis'!$Q$35)^2</f>
        <v>105931983.94641432</v>
      </c>
      <c r="D3029">
        <f>(('Cleaned Data'!B3023-'Descriptive Analysis'!$Q$35)/'Descriptive Analysis'!$F$45)^3</f>
        <v>-0.28588661116839265</v>
      </c>
      <c r="F3029">
        <f>(('Cleaned Data'!B3023-'Descriptive Analysis'!$Q$35)/'Descriptive Analysis'!$F$45)^4</f>
        <v>0.18833242083708587</v>
      </c>
    </row>
    <row r="3030" spans="2:6" x14ac:dyDescent="0.2">
      <c r="B3030">
        <f>('Cleaned Data'!B3024-'Descriptive Analysis'!$Q$35)^2</f>
        <v>105894934.81116058</v>
      </c>
      <c r="D3030">
        <f>(('Cleaned Data'!B3024-'Descriptive Analysis'!$Q$35)/'Descriptive Analysis'!$F$45)^3</f>
        <v>-0.28573664335180088</v>
      </c>
      <c r="F3030">
        <f>(('Cleaned Data'!B3024-'Descriptive Analysis'!$Q$35)/'Descriptive Analysis'!$F$45)^4</f>
        <v>0.18820070739433339</v>
      </c>
    </row>
    <row r="3031" spans="2:6" x14ac:dyDescent="0.2">
      <c r="B3031">
        <f>('Cleaned Data'!B3025-'Descriptive Analysis'!$Q$35)^2</f>
        <v>105561784.19387671</v>
      </c>
      <c r="D3031">
        <f>(('Cleaned Data'!B3025-'Descriptive Analysis'!$Q$35)/'Descriptive Analysis'!$F$45)^3</f>
        <v>-0.28438929237708871</v>
      </c>
      <c r="F3031">
        <f>(('Cleaned Data'!B3025-'Descriptive Analysis'!$Q$35)/'Descriptive Analysis'!$F$45)^4</f>
        <v>0.18701839296890876</v>
      </c>
    </row>
    <row r="3032" spans="2:6" x14ac:dyDescent="0.2">
      <c r="B3032">
        <f>('Cleaned Data'!B3026-'Descriptive Analysis'!$Q$35)^2</f>
        <v>105709786.33489177</v>
      </c>
      <c r="D3032">
        <f>(('Cleaned Data'!B3026-'Descriptive Analysis'!$Q$35)/'Descriptive Analysis'!$F$45)^3</f>
        <v>-0.28498759091055309</v>
      </c>
      <c r="F3032">
        <f>(('Cleaned Data'!B3026-'Descriptive Analysis'!$Q$35)/'Descriptive Analysis'!$F$45)^4</f>
        <v>0.18754317618354588</v>
      </c>
    </row>
    <row r="3033" spans="2:6" x14ac:dyDescent="0.2">
      <c r="B3033">
        <f>('Cleaned Data'!B3027-'Descriptive Analysis'!$Q$35)^2</f>
        <v>106018457.12867311</v>
      </c>
      <c r="D3033">
        <f>(('Cleaned Data'!B3027-'Descriptive Analysis'!$Q$35)/'Descriptive Analysis'!$F$45)^3</f>
        <v>-0.28623674011703748</v>
      </c>
      <c r="F3033">
        <f>(('Cleaned Data'!B3027-'Descriptive Analysis'!$Q$35)/'Descriptive Analysis'!$F$45)^4</f>
        <v>0.18864002105799713</v>
      </c>
    </row>
    <row r="3034" spans="2:6" x14ac:dyDescent="0.2">
      <c r="B3034">
        <f>('Cleaned Data'!B3028-'Descriptive Analysis'!$Q$35)^2</f>
        <v>105942276.5228737</v>
      </c>
      <c r="D3034">
        <f>(('Cleaned Data'!B3028-'Descriptive Analysis'!$Q$35)/'Descriptive Analysis'!$F$45)^3</f>
        <v>-0.28592827820560618</v>
      </c>
      <c r="F3034">
        <f>(('Cleaned Data'!B3028-'Descriptive Analysis'!$Q$35)/'Descriptive Analysis'!$F$45)^4</f>
        <v>0.18836902017073023</v>
      </c>
    </row>
    <row r="3035" spans="2:6" x14ac:dyDescent="0.2">
      <c r="B3035">
        <f>('Cleaned Data'!B3029-'Descriptive Analysis'!$Q$35)^2</f>
        <v>106061706.94980247</v>
      </c>
      <c r="D3035">
        <f>(('Cleaned Data'!B3029-'Descriptive Analysis'!$Q$35)/'Descriptive Analysis'!$F$45)^3</f>
        <v>-0.28641191174217262</v>
      </c>
      <c r="F3035">
        <f>(('Cleaned Data'!B3029-'Descriptive Analysis'!$Q$35)/'Descriptive Analysis'!$F$45)^4</f>
        <v>0.18879396239111859</v>
      </c>
    </row>
    <row r="3036" spans="2:6" x14ac:dyDescent="0.2">
      <c r="B3036">
        <f>('Cleaned Data'!B3030-'Descriptive Analysis'!$Q$35)^2</f>
        <v>106602041.41627389</v>
      </c>
      <c r="D3036">
        <f>(('Cleaned Data'!B3030-'Descriptive Analysis'!$Q$35)/'Descriptive Analysis'!$F$45)^3</f>
        <v>-0.2886033977650232</v>
      </c>
      <c r="F3036">
        <f>(('Cleaned Data'!B3030-'Descriptive Analysis'!$Q$35)/'Descriptive Analysis'!$F$45)^4</f>
        <v>0.19072249511320602</v>
      </c>
    </row>
    <row r="3037" spans="2:6" x14ac:dyDescent="0.2">
      <c r="B3037">
        <f>('Cleaned Data'!B3031-'Descriptive Analysis'!$Q$35)^2</f>
        <v>106790036.06783459</v>
      </c>
      <c r="D3037">
        <f>(('Cleaned Data'!B3031-'Descriptive Analysis'!$Q$35)/'Descriptive Analysis'!$F$45)^3</f>
        <v>-0.28936717031249537</v>
      </c>
      <c r="F3037">
        <f>(('Cleaned Data'!B3031-'Descriptive Analysis'!$Q$35)/'Descriptive Analysis'!$F$45)^4</f>
        <v>0.19139577348279171</v>
      </c>
    </row>
    <row r="3038" spans="2:6" x14ac:dyDescent="0.2">
      <c r="B3038">
        <f>('Cleaned Data'!B3032-'Descriptive Analysis'!$Q$35)^2</f>
        <v>106713578.70203517</v>
      </c>
      <c r="D3038">
        <f>(('Cleaned Data'!B3032-'Descriptive Analysis'!$Q$35)/'Descriptive Analysis'!$F$45)^3</f>
        <v>-0.2890564630792023</v>
      </c>
      <c r="F3038">
        <f>(('Cleaned Data'!B3032-'Descriptive Analysis'!$Q$35)/'Descriptive Analysis'!$F$45)^4</f>
        <v>0.19112180825786768</v>
      </c>
    </row>
    <row r="3039" spans="2:6" x14ac:dyDescent="0.2">
      <c r="B3039">
        <f>('Cleaned Data'!B3033-'Descriptive Analysis'!$Q$35)^2</f>
        <v>106699116.87499207</v>
      </c>
      <c r="D3039">
        <f>(('Cleaned Data'!B3033-'Descriptive Analysis'!$Q$35)/'Descriptive Analysis'!$F$45)^3</f>
        <v>-0.28899770566059185</v>
      </c>
      <c r="F3039">
        <f>(('Cleaned Data'!B3033-'Descriptive Analysis'!$Q$35)/'Descriptive Analysis'!$F$45)^4</f>
        <v>0.19107001010280383</v>
      </c>
    </row>
    <row r="3040" spans="2:6" x14ac:dyDescent="0.2">
      <c r="B3040">
        <f>('Cleaned Data'!B3034-'Descriptive Analysis'!$Q$35)^2</f>
        <v>106659868.2844464</v>
      </c>
      <c r="D3040">
        <f>(('Cleaned Data'!B3034-'Descriptive Analysis'!$Q$35)/'Descriptive Analysis'!$F$45)^3</f>
        <v>-0.28883826137750168</v>
      </c>
      <c r="F3040">
        <f>(('Cleaned Data'!B3034-'Descriptive Analysis'!$Q$35)/'Descriptive Analysis'!$F$45)^4</f>
        <v>0.19092946818380879</v>
      </c>
    </row>
    <row r="3041" spans="2:6" x14ac:dyDescent="0.2">
      <c r="B3041">
        <f>('Cleaned Data'!B3035-'Descriptive Analysis'!$Q$35)^2</f>
        <v>106734240.15495393</v>
      </c>
      <c r="D3041">
        <f>(('Cleaned Data'!B3035-'Descriptive Analysis'!$Q$35)/'Descriptive Analysis'!$F$45)^3</f>
        <v>-0.28914041606321605</v>
      </c>
      <c r="F3041">
        <f>(('Cleaned Data'!B3035-'Descriptive Analysis'!$Q$35)/'Descriptive Analysis'!$F$45)^4</f>
        <v>0.1911958238905869</v>
      </c>
    </row>
    <row r="3042" spans="2:6" x14ac:dyDescent="0.2">
      <c r="B3042">
        <f>('Cleaned Data'!B3036-'Descriptive Analysis'!$Q$35)^2</f>
        <v>106653671.79857078</v>
      </c>
      <c r="D3042">
        <f>(('Cleaned Data'!B3036-'Descriptive Analysis'!$Q$35)/'Descriptive Analysis'!$F$45)^3</f>
        <v>-0.28881309132656102</v>
      </c>
      <c r="F3042">
        <f>(('Cleaned Data'!B3036-'Descriptive Analysis'!$Q$35)/'Descriptive Analysis'!$F$45)^4</f>
        <v>0.19090728444393426</v>
      </c>
    </row>
    <row r="3043" spans="2:6" x14ac:dyDescent="0.2">
      <c r="B3043">
        <f>('Cleaned Data'!B3037-'Descriptive Analysis'!$Q$35)^2</f>
        <v>106428654.89175636</v>
      </c>
      <c r="D3043">
        <f>(('Cleaned Data'!B3037-'Descriptive Analysis'!$Q$35)/'Descriptive Analysis'!$F$45)^3</f>
        <v>-0.28789957089697527</v>
      </c>
      <c r="F3043">
        <f>(('Cleaned Data'!B3037-'Descriptive Analysis'!$Q$35)/'Descriptive Analysis'!$F$45)^4</f>
        <v>0.19010258545162401</v>
      </c>
    </row>
    <row r="3044" spans="2:6" x14ac:dyDescent="0.2">
      <c r="B3044">
        <f>('Cleaned Data'!B3038-'Descriptive Analysis'!$Q$35)^2</f>
        <v>106469924.59759386</v>
      </c>
      <c r="D3044">
        <f>(('Cleaned Data'!B3038-'Descriptive Analysis'!$Q$35)/'Descriptive Analysis'!$F$45)^3</f>
        <v>-0.28806704481216583</v>
      </c>
      <c r="F3044">
        <f>(('Cleaned Data'!B3038-'Descriptive Analysis'!$Q$35)/'Descriptive Analysis'!$F$45)^4</f>
        <v>0.19025004571792276</v>
      </c>
    </row>
    <row r="3045" spans="2:6" x14ac:dyDescent="0.2">
      <c r="B3045">
        <f>('Cleaned Data'!B3039-'Descriptive Analysis'!$Q$35)^2</f>
        <v>106546294.64339323</v>
      </c>
      <c r="D3045">
        <f>(('Cleaned Data'!B3039-'Descriptive Analysis'!$Q$35)/'Descriptive Analysis'!$F$45)^3</f>
        <v>-0.28837704274917969</v>
      </c>
      <c r="F3045">
        <f>(('Cleaned Data'!B3039-'Descriptive Analysis'!$Q$35)/'Descriptive Analysis'!$F$45)^4</f>
        <v>0.19052307334847721</v>
      </c>
    </row>
    <row r="3046" spans="2:6" x14ac:dyDescent="0.2">
      <c r="B3046">
        <f>('Cleaned Data'!B3040-'Descriptive Analysis'!$Q$35)^2</f>
        <v>106808637.94546145</v>
      </c>
      <c r="D3046">
        <f>(('Cleaned Data'!B3040-'Descriptive Analysis'!$Q$35)/'Descriptive Analysis'!$F$45)^3</f>
        <v>-0.28944278139884688</v>
      </c>
      <c r="F3046">
        <f>(('Cleaned Data'!B3040-'Descriptive Analysis'!$Q$35)/'Descriptive Analysis'!$F$45)^4</f>
        <v>0.19146245818439672</v>
      </c>
    </row>
    <row r="3047" spans="2:6" x14ac:dyDescent="0.2">
      <c r="B3047">
        <f>('Cleaned Data'!B3041-'Descriptive Analysis'!$Q$35)^2</f>
        <v>106513266.39872326</v>
      </c>
      <c r="D3047">
        <f>(('Cleaned Data'!B3041-'Descriptive Analysis'!$Q$35)/'Descriptive Analysis'!$F$45)^3</f>
        <v>-0.28824296230947888</v>
      </c>
      <c r="F3047">
        <f>(('Cleaned Data'!B3041-'Descriptive Analysis'!$Q$35)/'Descriptive Analysis'!$F$45)^4</f>
        <v>0.19040497130887177</v>
      </c>
    </row>
    <row r="3048" spans="2:6" x14ac:dyDescent="0.2">
      <c r="B3048">
        <f>('Cleaned Data'!B3042-'Descriptive Analysis'!$Q$35)^2</f>
        <v>106471988.29288575</v>
      </c>
      <c r="D3048">
        <f>(('Cleaned Data'!B3042-'Descriptive Analysis'!$Q$35)/'Descriptive Analysis'!$F$45)^3</f>
        <v>-0.2880754202123606</v>
      </c>
      <c r="F3048">
        <f>(('Cleaned Data'!B3042-'Descriptive Analysis'!$Q$35)/'Descriptive Analysis'!$F$45)^4</f>
        <v>0.19025742098244267</v>
      </c>
    </row>
    <row r="3049" spans="2:6" x14ac:dyDescent="0.2">
      <c r="B3049">
        <f>('Cleaned Data'!B3043-'Descriptive Analysis'!$Q$35)^2</f>
        <v>106469924.59759386</v>
      </c>
      <c r="D3049">
        <f>(('Cleaned Data'!B3043-'Descriptive Analysis'!$Q$35)/'Descriptive Analysis'!$F$45)^3</f>
        <v>-0.28806704481216583</v>
      </c>
      <c r="F3049">
        <f>(('Cleaned Data'!B3043-'Descriptive Analysis'!$Q$35)/'Descriptive Analysis'!$F$45)^4</f>
        <v>0.19025004571792276</v>
      </c>
    </row>
    <row r="3050" spans="2:6" x14ac:dyDescent="0.2">
      <c r="B3050">
        <f>('Cleaned Data'!B3044-'Descriptive Analysis'!$Q$35)^2</f>
        <v>107073373.34282152</v>
      </c>
      <c r="D3050">
        <f>(('Cleaned Data'!B3044-'Descriptive Analysis'!$Q$35)/'Descriptive Analysis'!$F$45)^3</f>
        <v>-0.29051956525288869</v>
      </c>
      <c r="F3050">
        <f>(('Cleaned Data'!B3044-'Descriptive Analysis'!$Q$35)/'Descriptive Analysis'!$F$45)^4</f>
        <v>0.19241275035306393</v>
      </c>
    </row>
    <row r="3051" spans="2:6" x14ac:dyDescent="0.2">
      <c r="B3051">
        <f>('Cleaned Data'!B3045-'Descriptive Analysis'!$Q$35)^2</f>
        <v>106412149.24942133</v>
      </c>
      <c r="D3051">
        <f>(('Cleaned Data'!B3045-'Descriptive Analysis'!$Q$35)/'Descriptive Analysis'!$F$45)^3</f>
        <v>-0.28783259950983908</v>
      </c>
      <c r="F3051">
        <f>(('Cleaned Data'!B3045-'Descriptive Analysis'!$Q$35)/'Descriptive Analysis'!$F$45)^4</f>
        <v>0.1900436253534592</v>
      </c>
    </row>
    <row r="3052" spans="2:6" x14ac:dyDescent="0.2">
      <c r="B3052">
        <f>('Cleaned Data'!B3046-'Descriptive Analysis'!$Q$35)^2</f>
        <v>105516581.99745543</v>
      </c>
      <c r="D3052">
        <f>(('Cleaned Data'!B3046-'Descriptive Analysis'!$Q$35)/'Descriptive Analysis'!$F$45)^3</f>
        <v>-0.28420664610261626</v>
      </c>
      <c r="F3052">
        <f>(('Cleaned Data'!B3046-'Descriptive Analysis'!$Q$35)/'Descriptive Analysis'!$F$45)^4</f>
        <v>0.18685826243971221</v>
      </c>
    </row>
    <row r="3053" spans="2:6" x14ac:dyDescent="0.2">
      <c r="B3053">
        <f>('Cleaned Data'!B3047-'Descriptive Analysis'!$Q$35)^2</f>
        <v>105693336.53255674</v>
      </c>
      <c r="D3053">
        <f>(('Cleaned Data'!B3047-'Descriptive Analysis'!$Q$35)/'Descriptive Analysis'!$F$45)^3</f>
        <v>-0.28492107189677474</v>
      </c>
      <c r="F3053">
        <f>(('Cleaned Data'!B3047-'Descriptive Analysis'!$Q$35)/'Descriptive Analysis'!$F$45)^4</f>
        <v>0.18748481246438864</v>
      </c>
    </row>
    <row r="3054" spans="2:6" x14ac:dyDescent="0.2">
      <c r="B3054">
        <f>('Cleaned Data'!B3048-'Descriptive Analysis'!$Q$35)^2</f>
        <v>105415939.16815354</v>
      </c>
      <c r="D3054">
        <f>(('Cleaned Data'!B3048-'Descriptive Analysis'!$Q$35)/'Descriptive Analysis'!$F$45)^3</f>
        <v>-0.28380012413046768</v>
      </c>
      <c r="F3054">
        <f>(('Cleaned Data'!B3048-'Descriptive Analysis'!$Q$35)/'Descriptive Analysis'!$F$45)^4</f>
        <v>0.18650197767004803</v>
      </c>
    </row>
    <row r="3055" spans="2:6" x14ac:dyDescent="0.2">
      <c r="B3055">
        <f>('Cleaned Data'!B3049-'Descriptive Analysis'!$Q$35)^2</f>
        <v>105730350.38781053</v>
      </c>
      <c r="D3055">
        <f>(('Cleaned Data'!B3049-'Descriptive Analysis'!$Q$35)/'Descriptive Analysis'!$F$45)^3</f>
        <v>-0.28507075423596429</v>
      </c>
      <c r="F3055">
        <f>(('Cleaned Data'!B3049-'Descriptive Analysis'!$Q$35)/'Descriptive Analysis'!$F$45)^4</f>
        <v>0.18761614999337287</v>
      </c>
    </row>
    <row r="3056" spans="2:6" x14ac:dyDescent="0.2">
      <c r="B3056">
        <f>('Cleaned Data'!B3050-'Descriptive Analysis'!$Q$35)^2</f>
        <v>105465227.61515854</v>
      </c>
      <c r="D3056">
        <f>(('Cleaned Data'!B3050-'Descriptive Analysis'!$Q$35)/'Descriptive Analysis'!$F$45)^3</f>
        <v>-0.28399918846218175</v>
      </c>
      <c r="F3056">
        <f>(('Cleaned Data'!B3050-'Descriptive Analysis'!$Q$35)/'Descriptive Analysis'!$F$45)^4</f>
        <v>0.18667642077457869</v>
      </c>
    </row>
    <row r="3057" spans="2:6" x14ac:dyDescent="0.2">
      <c r="B3057">
        <f>('Cleaned Data'!B3051-'Descriptive Analysis'!$Q$35)^2</f>
        <v>105091744.4520372</v>
      </c>
      <c r="D3057">
        <f>(('Cleaned Data'!B3051-'Descriptive Analysis'!$Q$35)/'Descriptive Analysis'!$F$45)^3</f>
        <v>-0.2824919387712681</v>
      </c>
      <c r="F3057">
        <f>(('Cleaned Data'!B3051-'Descriptive Analysis'!$Q$35)/'Descriptive Analysis'!$F$45)^4</f>
        <v>0.18535661041885457</v>
      </c>
    </row>
    <row r="3058" spans="2:6" x14ac:dyDescent="0.2">
      <c r="B3058">
        <f>('Cleaned Data'!B3052-'Descriptive Analysis'!$Q$35)^2</f>
        <v>105181976.36487973</v>
      </c>
      <c r="D3058">
        <f>(('Cleaned Data'!B3052-'Descriptive Analysis'!$Q$35)/'Descriptive Analysis'!$F$45)^3</f>
        <v>-0.28285583879128917</v>
      </c>
      <c r="F3058">
        <f>(('Cleaned Data'!B3052-'Descriptive Analysis'!$Q$35)/'Descriptive Analysis'!$F$45)^4</f>
        <v>0.18567504193204451</v>
      </c>
    </row>
    <row r="3059" spans="2:6" x14ac:dyDescent="0.2">
      <c r="B3059">
        <f>('Cleaned Data'!B3053-'Descriptive Analysis'!$Q$35)^2</f>
        <v>105946393.69345747</v>
      </c>
      <c r="D3059">
        <f>(('Cleaned Data'!B3053-'Descriptive Analysis'!$Q$35)/'Descriptive Analysis'!$F$45)^3</f>
        <v>-0.28594494615402122</v>
      </c>
      <c r="F3059">
        <f>(('Cleaned Data'!B3053-'Descriptive Analysis'!$Q$35)/'Descriptive Analysis'!$F$45)^4</f>
        <v>0.1883836613977079</v>
      </c>
    </row>
    <row r="3060" spans="2:6" x14ac:dyDescent="0.2">
      <c r="B3060">
        <f>('Cleaned Data'!B3054-'Descriptive Analysis'!$Q$35)^2</f>
        <v>106694985.10440829</v>
      </c>
      <c r="D3060">
        <f>(('Cleaned Data'!B3054-'Descriptive Analysis'!$Q$35)/'Descriptive Analysis'!$F$45)^3</f>
        <v>-0.28898091928933251</v>
      </c>
      <c r="F3060">
        <f>(('Cleaned Data'!B3054-'Descriptive Analysis'!$Q$35)/'Descriptive Analysis'!$F$45)^4</f>
        <v>0.19105521256398619</v>
      </c>
    </row>
    <row r="3061" spans="2:6" x14ac:dyDescent="0.2">
      <c r="B3061">
        <f>('Cleaned Data'!B3055-'Descriptive Analysis'!$Q$35)^2</f>
        <v>106938896.4488496</v>
      </c>
      <c r="D3061">
        <f>(('Cleaned Data'!B3055-'Descriptive Analysis'!$Q$35)/'Descriptive Analysis'!$F$45)^3</f>
        <v>-0.28997242783334315</v>
      </c>
      <c r="F3061">
        <f>(('Cleaned Data'!B3055-'Descriptive Analysis'!$Q$35)/'Descriptive Analysis'!$F$45)^4</f>
        <v>0.19192973913272066</v>
      </c>
    </row>
    <row r="3062" spans="2:6" x14ac:dyDescent="0.2">
      <c r="B3062">
        <f>('Cleaned Data'!B3056-'Descriptive Analysis'!$Q$35)^2</f>
        <v>106610301.43744139</v>
      </c>
      <c r="D3062">
        <f>(('Cleaned Data'!B3056-'Descriptive Analysis'!$Q$35)/'Descriptive Analysis'!$F$45)^3</f>
        <v>-0.28863694191184169</v>
      </c>
      <c r="F3062">
        <f>(('Cleaned Data'!B3056-'Descriptive Analysis'!$Q$35)/'Descriptive Analysis'!$F$45)^4</f>
        <v>0.19075205238733292</v>
      </c>
    </row>
    <row r="3063" spans="2:6" x14ac:dyDescent="0.2">
      <c r="B3063">
        <f>('Cleaned Data'!B3057-'Descriptive Analysis'!$Q$35)^2</f>
        <v>106889264.8018446</v>
      </c>
      <c r="D3063">
        <f>(('Cleaned Data'!B3057-'Descriptive Analysis'!$Q$35)/'Descriptive Analysis'!$F$45)^3</f>
        <v>-0.28977058164349306</v>
      </c>
      <c r="F3063">
        <f>(('Cleaned Data'!B3057-'Descriptive Analysis'!$Q$35)/'Descriptive Analysis'!$F$45)^4</f>
        <v>0.19175162660563894</v>
      </c>
    </row>
    <row r="3064" spans="2:6" x14ac:dyDescent="0.2">
      <c r="B3064">
        <f>('Cleaned Data'!B3058-'Descriptive Analysis'!$Q$35)^2</f>
        <v>107098209.08632405</v>
      </c>
      <c r="D3064">
        <f>(('Cleaned Data'!B3058-'Descriptive Analysis'!$Q$35)/'Descriptive Analysis'!$F$45)^3</f>
        <v>-0.29062065043719265</v>
      </c>
      <c r="F3064">
        <f>(('Cleaned Data'!B3058-'Descriptive Analysis'!$Q$35)/'Descriptive Analysis'!$F$45)^4</f>
        <v>0.19250202124793095</v>
      </c>
    </row>
    <row r="3065" spans="2:6" x14ac:dyDescent="0.2">
      <c r="B3065">
        <f>('Cleaned Data'!B3059-'Descriptive Analysis'!$Q$35)^2</f>
        <v>107280425.87200908</v>
      </c>
      <c r="D3065">
        <f>(('Cleaned Data'!B3059-'Descriptive Analysis'!$Q$35)/'Descriptive Analysis'!$F$45)^3</f>
        <v>-0.29136265835193442</v>
      </c>
      <c r="F3065">
        <f>(('Cleaned Data'!B3059-'Descriptive Analysis'!$Q$35)/'Descriptive Analysis'!$F$45)^4</f>
        <v>0.19315762398714015</v>
      </c>
    </row>
    <row r="3066" spans="2:6" x14ac:dyDescent="0.2">
      <c r="B3066">
        <f>('Cleaned Data'!B3060-'Descriptive Analysis'!$Q$35)^2</f>
        <v>107479384.46002916</v>
      </c>
      <c r="D3066">
        <f>(('Cleaned Data'!B3060-'Descriptive Analysis'!$Q$35)/'Descriptive Analysis'!$F$45)^3</f>
        <v>-0.29217356077719825</v>
      </c>
      <c r="F3066">
        <f>(('Cleaned Data'!B3060-'Descriptive Analysis'!$Q$35)/'Descriptive Analysis'!$F$45)^4</f>
        <v>0.19387473530806587</v>
      </c>
    </row>
    <row r="3067" spans="2:6" x14ac:dyDescent="0.2">
      <c r="B3067">
        <f>('Cleaned Data'!B3061-'Descriptive Analysis'!$Q$35)^2</f>
        <v>107421335.83185665</v>
      </c>
      <c r="D3067">
        <f>(('Cleaned Data'!B3061-'Descriptive Analysis'!$Q$35)/'Descriptive Analysis'!$F$45)^3</f>
        <v>-0.29193689235587761</v>
      </c>
      <c r="F3067">
        <f>(('Cleaned Data'!B3061-'Descriptive Analysis'!$Q$35)/'Descriptive Analysis'!$F$45)^4</f>
        <v>0.19366537193399005</v>
      </c>
    </row>
    <row r="3068" spans="2:6" x14ac:dyDescent="0.2">
      <c r="B3068">
        <f>('Cleaned Data'!B3062-'Descriptive Analysis'!$Q$35)^2</f>
        <v>107531226.84232605</v>
      </c>
      <c r="D3068">
        <f>(('Cleaned Data'!B3062-'Descriptive Analysis'!$Q$35)/'Descriptive Analysis'!$F$45)^3</f>
        <v>-0.2923849799236134</v>
      </c>
      <c r="F3068">
        <f>(('Cleaned Data'!B3062-'Descriptive Analysis'!$Q$35)/'Descriptive Analysis'!$F$45)^4</f>
        <v>0.19406181029392816</v>
      </c>
    </row>
    <row r="3069" spans="2:6" x14ac:dyDescent="0.2">
      <c r="B3069">
        <f>('Cleaned Data'!B3063-'Descriptive Analysis'!$Q$35)^2</f>
        <v>107649474.21396297</v>
      </c>
      <c r="D3069">
        <f>(('Cleaned Data'!B3063-'Descriptive Analysis'!$Q$35)/'Descriptive Analysis'!$F$45)^3</f>
        <v>-0.29286739688471525</v>
      </c>
      <c r="F3069">
        <f>(('Cleaned Data'!B3063-'Descriptive Analysis'!$Q$35)/'Descriptive Analysis'!$F$45)^4</f>
        <v>0.1944888474764373</v>
      </c>
    </row>
    <row r="3070" spans="2:6" x14ac:dyDescent="0.2">
      <c r="B3070">
        <f>('Cleaned Data'!B3064-'Descriptive Analysis'!$Q$35)^2</f>
        <v>107701357.59625986</v>
      </c>
      <c r="D3070">
        <f>(('Cleaned Data'!B3064-'Descriptive Analysis'!$Q$35)/'Descriptive Analysis'!$F$45)^3</f>
        <v>-0.29307915056871259</v>
      </c>
      <c r="F3070">
        <f>(('Cleaned Data'!B3064-'Descriptive Analysis'!$Q$35)/'Descriptive Analysis'!$F$45)^4</f>
        <v>0.19467636666306057</v>
      </c>
    </row>
    <row r="3071" spans="2:6" x14ac:dyDescent="0.2">
      <c r="B3071">
        <f>('Cleaned Data'!B3065-'Descriptive Analysis'!$Q$35)^2</f>
        <v>107852928.61256677</v>
      </c>
      <c r="D3071">
        <f>(('Cleaned Data'!B3065-'Descriptive Analysis'!$Q$35)/'Descriptive Analysis'!$F$45)^3</f>
        <v>-0.29369805544438704</v>
      </c>
      <c r="F3071">
        <f>(('Cleaned Data'!B3065-'Descriptive Analysis'!$Q$35)/'Descriptive Analysis'!$F$45)^4</f>
        <v>0.19522469880315074</v>
      </c>
    </row>
    <row r="3072" spans="2:6" x14ac:dyDescent="0.2">
      <c r="B3072">
        <f>('Cleaned Data'!B3066-'Descriptive Analysis'!$Q$35)^2</f>
        <v>107796855.67968614</v>
      </c>
      <c r="D3072">
        <f>(('Cleaned Data'!B3066-'Descriptive Analysis'!$Q$35)/'Descriptive Analysis'!$F$45)^3</f>
        <v>-0.29346904399044427</v>
      </c>
      <c r="F3072">
        <f>(('Cleaned Data'!B3066-'Descriptive Analysis'!$Q$35)/'Descriptive Analysis'!$F$45)^4</f>
        <v>0.19502175622315282</v>
      </c>
    </row>
    <row r="3073" spans="2:6" x14ac:dyDescent="0.2">
      <c r="B3073">
        <f>('Cleaned Data'!B3067-'Descriptive Analysis'!$Q$35)^2</f>
        <v>107921481.99719869</v>
      </c>
      <c r="D3073">
        <f>(('Cleaned Data'!B3067-'Descriptive Analysis'!$Q$35)/'Descriptive Analysis'!$F$45)^3</f>
        <v>-0.29397812008985758</v>
      </c>
      <c r="F3073">
        <f>(('Cleaned Data'!B3067-'Descriptive Analysis'!$Q$35)/'Descriptive Analysis'!$F$45)^4</f>
        <v>0.19547295478254934</v>
      </c>
    </row>
    <row r="3074" spans="2:6" x14ac:dyDescent="0.2">
      <c r="B3074">
        <f>('Cleaned Data'!B3068-'Descriptive Analysis'!$Q$35)^2</f>
        <v>107965118.21832804</v>
      </c>
      <c r="D3074">
        <f>(('Cleaned Data'!B3068-'Descriptive Analysis'!$Q$35)/'Descriptive Analysis'!$F$45)^3</f>
        <v>-0.29415643571297873</v>
      </c>
      <c r="F3074">
        <f>(('Cleaned Data'!B3068-'Descriptive Analysis'!$Q$35)/'Descriptive Analysis'!$F$45)^4</f>
        <v>0.1956310590884171</v>
      </c>
    </row>
    <row r="3075" spans="2:6" x14ac:dyDescent="0.2">
      <c r="B3075">
        <f>('Cleaned Data'!B3069-'Descriptive Analysis'!$Q$35)^2</f>
        <v>107801008.73026988</v>
      </c>
      <c r="D3075">
        <f>(('Cleaned Data'!B3069-'Descriptive Analysis'!$Q$35)/'Descriptive Analysis'!$F$45)^3</f>
        <v>-0.29348600371782702</v>
      </c>
      <c r="F3075">
        <f>(('Cleaned Data'!B3069-'Descriptive Analysis'!$Q$35)/'Descriptive Analysis'!$F$45)^4</f>
        <v>0.19503678357836565</v>
      </c>
    </row>
    <row r="3076" spans="2:6" x14ac:dyDescent="0.2">
      <c r="B3076">
        <f>('Cleaned Data'!B3070-'Descriptive Analysis'!$Q$35)^2</f>
        <v>107940182.15482555</v>
      </c>
      <c r="D3076">
        <f>(('Cleaned Data'!B3070-'Descriptive Analysis'!$Q$35)/'Descriptive Analysis'!$F$45)^3</f>
        <v>-0.29405453224458555</v>
      </c>
      <c r="F3076">
        <f>(('Cleaned Data'!B3070-'Descriptive Analysis'!$Q$35)/'Descriptive Analysis'!$F$45)^4</f>
        <v>0.19554070203160839</v>
      </c>
    </row>
    <row r="3077" spans="2:6" x14ac:dyDescent="0.2">
      <c r="B3077">
        <f>('Cleaned Data'!B3071-'Descriptive Analysis'!$Q$35)^2</f>
        <v>108116874.65463498</v>
      </c>
      <c r="D3077">
        <f>(('Cleaned Data'!B3071-'Descriptive Analysis'!$Q$35)/'Descriptive Analysis'!$F$45)^3</f>
        <v>-0.29477685575339452</v>
      </c>
      <c r="F3077">
        <f>(('Cleaned Data'!B3071-'Descriptive Analysis'!$Q$35)/'Descriptive Analysis'!$F$45)^4</f>
        <v>0.19618140604969278</v>
      </c>
    </row>
    <row r="3078" spans="2:6" x14ac:dyDescent="0.2">
      <c r="B3078">
        <f>('Cleaned Data'!B3072-'Descriptive Analysis'!$Q$35)^2</f>
        <v>108160550.35576437</v>
      </c>
      <c r="D3078">
        <f>(('Cleaned Data'!B3072-'Descriptive Analysis'!$Q$35)/'Descriptive Analysis'!$F$45)^3</f>
        <v>-0.2949554941856537</v>
      </c>
      <c r="F3078">
        <f>(('Cleaned Data'!B3072-'Descriptive Analysis'!$Q$35)/'Descriptive Analysis'!$F$45)^4</f>
        <v>0.19633993987995055</v>
      </c>
    </row>
    <row r="3079" spans="2:6" x14ac:dyDescent="0.2">
      <c r="B3079">
        <f>('Cleaned Data'!B3073-'Descriptive Analysis'!$Q$35)^2</f>
        <v>108233362.79098003</v>
      </c>
      <c r="D3079">
        <f>(('Cleaned Data'!B3073-'Descriptive Analysis'!$Q$35)/'Descriptive Analysis'!$F$45)^3</f>
        <v>-0.29525338526179046</v>
      </c>
      <c r="F3079">
        <f>(('Cleaned Data'!B3073-'Descriptive Analysis'!$Q$35)/'Descriptive Analysis'!$F$45)^4</f>
        <v>0.19660437642457304</v>
      </c>
    </row>
    <row r="3080" spans="2:6" x14ac:dyDescent="0.2">
      <c r="B3080">
        <f>('Cleaned Data'!B3074-'Descriptive Analysis'!$Q$35)^2</f>
        <v>108304118.33090378</v>
      </c>
      <c r="D3080">
        <f>(('Cleaned Data'!B3074-'Descriptive Analysis'!$Q$35)/'Descriptive Analysis'!$F$45)^3</f>
        <v>-0.29554295715564782</v>
      </c>
      <c r="F3080">
        <f>(('Cleaned Data'!B3074-'Descriptive Analysis'!$Q$35)/'Descriptive Analysis'!$F$45)^4</f>
        <v>0.19686151332626942</v>
      </c>
    </row>
    <row r="3081" spans="2:6" x14ac:dyDescent="0.2">
      <c r="B3081">
        <f>('Cleaned Data'!B3075-'Descriptive Analysis'!$Q$35)^2</f>
        <v>108258332.69448251</v>
      </c>
      <c r="D3081">
        <f>(('Cleaned Data'!B3075-'Descriptive Analysis'!$Q$35)/'Descriptive Analysis'!$F$45)^3</f>
        <v>-0.2953555654982658</v>
      </c>
      <c r="F3081">
        <f>(('Cleaned Data'!B3075-'Descriptive Analysis'!$Q$35)/'Descriptive Analysis'!$F$45)^4</f>
        <v>0.19669510184355291</v>
      </c>
    </row>
    <row r="3082" spans="2:6" x14ac:dyDescent="0.2">
      <c r="B3082">
        <f>('Cleaned Data'!B3076-'Descriptive Analysis'!$Q$35)^2</f>
        <v>108304118.33090378</v>
      </c>
      <c r="D3082">
        <f>(('Cleaned Data'!B3076-'Descriptive Analysis'!$Q$35)/'Descriptive Analysis'!$F$45)^3</f>
        <v>-0.29554295715564782</v>
      </c>
      <c r="F3082">
        <f>(('Cleaned Data'!B3076-'Descriptive Analysis'!$Q$35)/'Descriptive Analysis'!$F$45)^4</f>
        <v>0.19686151332626942</v>
      </c>
    </row>
    <row r="3083" spans="2:6" x14ac:dyDescent="0.2">
      <c r="B3083">
        <f>('Cleaned Data'!B3077-'Descriptive Analysis'!$Q$35)^2</f>
        <v>108333259.68499003</v>
      </c>
      <c r="D3083">
        <f>(('Cleaned Data'!B3077-'Descriptive Analysis'!$Q$35)/'Descriptive Analysis'!$F$45)^3</f>
        <v>-0.29566224765093629</v>
      </c>
      <c r="F3083">
        <f>(('Cleaned Data'!B3077-'Descriptive Analysis'!$Q$35)/'Descriptive Analysis'!$F$45)^4</f>
        <v>0.19696746650616997</v>
      </c>
    </row>
    <row r="3084" spans="2:6" x14ac:dyDescent="0.2">
      <c r="B3084">
        <f>('Cleaned Data'!B3078-'Descriptive Analysis'!$Q$35)^2</f>
        <v>108362404.95907629</v>
      </c>
      <c r="D3084">
        <f>(('Cleaned Data'!B3078-'Descriptive Analysis'!$Q$35)/'Descriptive Analysis'!$F$45)^3</f>
        <v>-0.29578157024152074</v>
      </c>
      <c r="F3084">
        <f>(('Cleaned Data'!B3078-'Descriptive Analysis'!$Q$35)/'Descriptive Analysis'!$F$45)^4</f>
        <v>0.19707346244925192</v>
      </c>
    </row>
    <row r="3085" spans="2:6" x14ac:dyDescent="0.2">
      <c r="B3085">
        <f>('Cleaned Data'!B3079-'Descriptive Analysis'!$Q$35)^2</f>
        <v>108354077.33790879</v>
      </c>
      <c r="D3085">
        <f>(('Cleaned Data'!B3079-'Descriptive Analysis'!$Q$35)/'Descriptive Analysis'!$F$45)^3</f>
        <v>-0.2957474747975003</v>
      </c>
      <c r="F3085">
        <f>(('Cleaned Data'!B3079-'Descriptive Analysis'!$Q$35)/'Descriptive Analysis'!$F$45)^4</f>
        <v>0.19704317352982484</v>
      </c>
    </row>
    <row r="3086" spans="2:6" x14ac:dyDescent="0.2">
      <c r="B3086">
        <f>('Cleaned Data'!B3080-'Descriptive Analysis'!$Q$35)^2</f>
        <v>108289549.12386064</v>
      </c>
      <c r="D3086">
        <f>(('Cleaned Data'!B3080-'Descriptive Analysis'!$Q$35)/'Descriptive Analysis'!$F$45)^3</f>
        <v>-0.29548332394239041</v>
      </c>
      <c r="F3086">
        <f>(('Cleaned Data'!B3080-'Descriptive Analysis'!$Q$35)/'Descriptive Analysis'!$F$45)^4</f>
        <v>0.19680855276891723</v>
      </c>
    </row>
    <row r="3087" spans="2:6" x14ac:dyDescent="0.2">
      <c r="B3087">
        <f>('Cleaned Data'!B3081-'Descriptive Analysis'!$Q$35)^2</f>
        <v>108414459.84137318</v>
      </c>
      <c r="D3087">
        <f>(('Cleaned Data'!B3081-'Descriptive Analysis'!$Q$35)/'Descriptive Analysis'!$F$45)^3</f>
        <v>-0.29599472613854677</v>
      </c>
      <c r="F3087">
        <f>(('Cleaned Data'!B3081-'Descriptive Analysis'!$Q$35)/'Descriptive Analysis'!$F$45)^4</f>
        <v>0.19726284731765603</v>
      </c>
    </row>
    <row r="3088" spans="2:6" x14ac:dyDescent="0.2">
      <c r="B3088">
        <f>('Cleaned Data'!B3082-'Descriptive Analysis'!$Q$35)^2</f>
        <v>108451947.09662697</v>
      </c>
      <c r="D3088">
        <f>(('Cleaned Data'!B3082-'Descriptive Analysis'!$Q$35)/'Descriptive Analysis'!$F$45)^3</f>
        <v>-0.29614826177856474</v>
      </c>
      <c r="F3088">
        <f>(('Cleaned Data'!B3082-'Descriptive Analysis'!$Q$35)/'Descriptive Analysis'!$F$45)^4</f>
        <v>0.19739928891787326</v>
      </c>
    </row>
    <row r="3089" spans="2:6" x14ac:dyDescent="0.2">
      <c r="B3089">
        <f>('Cleaned Data'!B3083-'Descriptive Analysis'!$Q$35)^2</f>
        <v>108445698.77075131</v>
      </c>
      <c r="D3089">
        <f>(('Cleaned Data'!B3083-'Descriptive Analysis'!$Q$35)/'Descriptive Analysis'!$F$45)^3</f>
        <v>-0.29612266881904953</v>
      </c>
      <c r="F3089">
        <f>(('Cleaned Data'!B3083-'Descriptive Analysis'!$Q$35)/'Descriptive Analysis'!$F$45)^4</f>
        <v>0.19737654373741415</v>
      </c>
    </row>
    <row r="3090" spans="2:6" x14ac:dyDescent="0.2">
      <c r="B3090">
        <f>('Cleaned Data'!B3084-'Descriptive Analysis'!$Q$35)^2</f>
        <v>108485274.54129694</v>
      </c>
      <c r="D3090">
        <f>(('Cleaned Data'!B3084-'Descriptive Analysis'!$Q$35)/'Descriptive Analysis'!$F$45)^3</f>
        <v>-0.29628478246754242</v>
      </c>
      <c r="F3090">
        <f>(('Cleaned Data'!B3084-'Descriptive Analysis'!$Q$35)/'Descriptive Analysis'!$F$45)^4</f>
        <v>0.19752062974936768</v>
      </c>
    </row>
    <row r="3091" spans="2:6" x14ac:dyDescent="0.2">
      <c r="B3091">
        <f>('Cleaned Data'!B3085-'Descriptive Analysis'!$Q$35)^2</f>
        <v>108476942.20012945</v>
      </c>
      <c r="D3091">
        <f>(('Cleaned Data'!B3085-'Descriptive Analysis'!$Q$35)/'Descriptive Analysis'!$F$45)^3</f>
        <v>-0.29625064836275716</v>
      </c>
      <c r="F3091">
        <f>(('Cleaned Data'!B3085-'Descriptive Analysis'!$Q$35)/'Descriptive Analysis'!$F$45)^4</f>
        <v>0.19749028929850979</v>
      </c>
    </row>
    <row r="3092" spans="2:6" x14ac:dyDescent="0.2">
      <c r="B3092">
        <f>('Cleaned Data'!B3086-'Descriptive Analysis'!$Q$35)^2</f>
        <v>108501940.18363197</v>
      </c>
      <c r="D3092">
        <f>(('Cleaned Data'!B3086-'Descriptive Analysis'!$Q$35)/'Descriptive Analysis'!$F$45)^3</f>
        <v>-0.29635305854279925</v>
      </c>
      <c r="F3092">
        <f>(('Cleaned Data'!B3086-'Descriptive Analysis'!$Q$35)/'Descriptive Analysis'!$F$45)^4</f>
        <v>0.19758132113866345</v>
      </c>
    </row>
    <row r="3093" spans="2:6" x14ac:dyDescent="0.2">
      <c r="B3093">
        <f>('Cleaned Data'!B3087-'Descriptive Analysis'!$Q$35)^2</f>
        <v>108485274.54129694</v>
      </c>
      <c r="D3093">
        <f>(('Cleaned Data'!B3087-'Descriptive Analysis'!$Q$35)/'Descriptive Analysis'!$F$45)^3</f>
        <v>-0.29628478246754242</v>
      </c>
      <c r="F3093">
        <f>(('Cleaned Data'!B3087-'Descriptive Analysis'!$Q$35)/'Descriptive Analysis'!$F$45)^4</f>
        <v>0.19752062974936768</v>
      </c>
    </row>
    <row r="3094" spans="2:6" x14ac:dyDescent="0.2">
      <c r="B3094">
        <f>('Cleaned Data'!B3088-'Descriptive Analysis'!$Q$35)^2</f>
        <v>108439450.62487571</v>
      </c>
      <c r="D3094">
        <f>(('Cleaned Data'!B3088-'Descriptive Analysis'!$Q$35)/'Descriptive Analysis'!$F$45)^3</f>
        <v>-0.29609707733406254</v>
      </c>
      <c r="F3094">
        <f>(('Cleaned Data'!B3088-'Descriptive Analysis'!$Q$35)/'Descriptive Analysis'!$F$45)^4</f>
        <v>0.19735380052260856</v>
      </c>
    </row>
    <row r="3095" spans="2:6" x14ac:dyDescent="0.2">
      <c r="B3095">
        <f>('Cleaned Data'!B3089-'Descriptive Analysis'!$Q$35)^2</f>
        <v>108572783.44355573</v>
      </c>
      <c r="D3095">
        <f>(('Cleaned Data'!B3089-'Descriptive Analysis'!$Q$35)/'Descriptive Analysis'!$F$45)^3</f>
        <v>-0.29664334888194233</v>
      </c>
      <c r="F3095">
        <f>(('Cleaned Data'!B3089-'Descriptive Analysis'!$Q$35)/'Descriptive Analysis'!$F$45)^4</f>
        <v>0.1978394155918527</v>
      </c>
    </row>
    <row r="3096" spans="2:6" x14ac:dyDescent="0.2">
      <c r="B3096">
        <f>('Cleaned Data'!B3090-'Descriptive Analysis'!$Q$35)^2</f>
        <v>108535275.30830199</v>
      </c>
      <c r="D3096">
        <f>(('Cleaned Data'!B3090-'Descriptive Analysis'!$Q$35)/'Descriptive Analysis'!$F$45)^3</f>
        <v>-0.29648964215887552</v>
      </c>
      <c r="F3096">
        <f>(('Cleaned Data'!B3090-'Descriptive Analysis'!$Q$35)/'Descriptive Analysis'!$F$45)^4</f>
        <v>0.19770274587509182</v>
      </c>
    </row>
    <row r="3097" spans="2:6" x14ac:dyDescent="0.2">
      <c r="B3097">
        <f>('Cleaned Data'!B3091-'Descriptive Analysis'!$Q$35)^2</f>
        <v>108520690.56125884</v>
      </c>
      <c r="D3097">
        <f>(('Cleaned Data'!B3091-'Descriptive Analysis'!$Q$35)/'Descriptive Analysis'!$F$45)^3</f>
        <v>-0.29642988166424233</v>
      </c>
      <c r="F3097">
        <f>(('Cleaned Data'!B3091-'Descriptive Analysis'!$Q$35)/'Descriptive Analysis'!$F$45)^4</f>
        <v>0.19764961566844774</v>
      </c>
    </row>
    <row r="3098" spans="2:6" x14ac:dyDescent="0.2">
      <c r="B3098">
        <f>('Cleaned Data'!B3092-'Descriptive Analysis'!$Q$35)^2</f>
        <v>108545693.58476137</v>
      </c>
      <c r="D3098">
        <f>(('Cleaned Data'!B3092-'Descriptive Analysis'!$Q$35)/'Descriptive Analysis'!$F$45)^3</f>
        <v>-0.2965323331435627</v>
      </c>
      <c r="F3098">
        <f>(('Cleaned Data'!B3092-'Descriptive Analysis'!$Q$35)/'Descriptive Analysis'!$F$45)^4</f>
        <v>0.19774070258020118</v>
      </c>
    </row>
    <row r="3099" spans="2:6" x14ac:dyDescent="0.2">
      <c r="B3099">
        <f>('Cleaned Data'!B3093-'Descriptive Analysis'!$Q$35)^2</f>
        <v>108626973.30114451</v>
      </c>
      <c r="D3099">
        <f>(('Cleaned Data'!B3093-'Descriptive Analysis'!$Q$35)/'Descriptive Analysis'!$F$45)^3</f>
        <v>-0.2968654634759032</v>
      </c>
      <c r="F3099">
        <f>(('Cleaned Data'!B3093-'Descriptive Analysis'!$Q$35)/'Descriptive Analysis'!$F$45)^4</f>
        <v>0.19803695248595471</v>
      </c>
    </row>
    <row r="3100" spans="2:6" x14ac:dyDescent="0.2">
      <c r="B3100">
        <f>('Cleaned Data'!B3094-'Descriptive Analysis'!$Q$35)^2</f>
        <v>108624888.82585262</v>
      </c>
      <c r="D3100">
        <f>(('Cleaned Data'!B3094-'Descriptive Analysis'!$Q$35)/'Descriptive Analysis'!$F$45)^3</f>
        <v>-0.29685691855741503</v>
      </c>
      <c r="F3100">
        <f>(('Cleaned Data'!B3094-'Descriptive Analysis'!$Q$35)/'Descriptive Analysis'!$F$45)^4</f>
        <v>0.19802935217893916</v>
      </c>
    </row>
    <row r="3101" spans="2:6" x14ac:dyDescent="0.2">
      <c r="B3101">
        <f>('Cleaned Data'!B3095-'Descriptive Analysis'!$Q$35)^2</f>
        <v>108702027.73165204</v>
      </c>
      <c r="D3101">
        <f>(('Cleaned Data'!B3095-'Descriptive Analysis'!$Q$35)/'Descriptive Analysis'!$F$45)^3</f>
        <v>-0.29717318975995122</v>
      </c>
      <c r="F3101">
        <f>(('Cleaned Data'!B3095-'Descriptive Analysis'!$Q$35)/'Descriptive Analysis'!$F$45)^4</f>
        <v>0.19831070927264249</v>
      </c>
    </row>
    <row r="3102" spans="2:6" x14ac:dyDescent="0.2">
      <c r="B3102">
        <f>('Cleaned Data'!B3096-'Descriptive Analysis'!$Q$35)^2</f>
        <v>108601960.91764198</v>
      </c>
      <c r="D3102">
        <f>(('Cleaned Data'!B3096-'Descriptive Analysis'!$Q$35)/'Descriptive Analysis'!$F$45)^3</f>
        <v>-0.29676293527583453</v>
      </c>
      <c r="F3102">
        <f>(('Cleaned Data'!B3096-'Descriptive Analysis'!$Q$35)/'Descriptive Analysis'!$F$45)^4</f>
        <v>0.19794576323945412</v>
      </c>
    </row>
    <row r="3103" spans="2:6" x14ac:dyDescent="0.2">
      <c r="B3103">
        <f>('Cleaned Data'!B3097-'Descriptive Analysis'!$Q$35)^2</f>
        <v>108601960.91764198</v>
      </c>
      <c r="D3103">
        <f>(('Cleaned Data'!B3097-'Descriptive Analysis'!$Q$35)/'Descriptive Analysis'!$F$45)^3</f>
        <v>-0.29676293527583453</v>
      </c>
      <c r="F3103">
        <f>(('Cleaned Data'!B3097-'Descriptive Analysis'!$Q$35)/'Descriptive Analysis'!$F$45)^4</f>
        <v>0.19794576323945412</v>
      </c>
    </row>
    <row r="3104" spans="2:6" x14ac:dyDescent="0.2">
      <c r="B3104">
        <f>('Cleaned Data'!B3098-'Descriptive Analysis'!$Q$35)^2</f>
        <v>108579035.42943135</v>
      </c>
      <c r="D3104">
        <f>(('Cleaned Data'!B3098-'Descriptive Analysis'!$Q$35)/'Descriptive Analysis'!$F$45)^3</f>
        <v>-0.29666897183274388</v>
      </c>
      <c r="F3104">
        <f>(('Cleaned Data'!B3098-'Descriptive Analysis'!$Q$35)/'Descriptive Analysis'!$F$45)^4</f>
        <v>0.19786220076516781</v>
      </c>
    </row>
    <row r="3105" spans="2:6" x14ac:dyDescent="0.2">
      <c r="B3105">
        <f>('Cleaned Data'!B3099-'Descriptive Analysis'!$Q$35)^2</f>
        <v>108568615.55297197</v>
      </c>
      <c r="D3105">
        <f>(('Cleaned Data'!B3099-'Descriptive Analysis'!$Q$35)/'Descriptive Analysis'!$F$45)^3</f>
        <v>-0.29662626773440576</v>
      </c>
      <c r="F3105">
        <f>(('Cleaned Data'!B3099-'Descriptive Analysis'!$Q$35)/'Descriptive Analysis'!$F$45)^4</f>
        <v>0.19782422656962539</v>
      </c>
    </row>
    <row r="3106" spans="2:6" x14ac:dyDescent="0.2">
      <c r="B3106">
        <f>('Cleaned Data'!B3100-'Descriptive Analysis'!$Q$35)^2</f>
        <v>108654073.29993887</v>
      </c>
      <c r="D3106">
        <f>(('Cleaned Data'!B3100-'Descriptive Analysis'!$Q$35)/'Descriptive Analysis'!$F$45)^3</f>
        <v>-0.29697656233839759</v>
      </c>
      <c r="F3106">
        <f>(('Cleaned Data'!B3100-'Descriptive Analysis'!$Q$35)/'Descriptive Analysis'!$F$45)^4</f>
        <v>0.19813577638684951</v>
      </c>
    </row>
    <row r="3107" spans="2:6" x14ac:dyDescent="0.2">
      <c r="B3107">
        <f>('Cleaned Data'!B3101-'Descriptive Analysis'!$Q$35)^2</f>
        <v>108635311.402312</v>
      </c>
      <c r="D3107">
        <f>(('Cleaned Data'!B3101-'Descriptive Analysis'!$Q$35)/'Descriptive Analysis'!$F$45)^3</f>
        <v>-0.29689964478960557</v>
      </c>
      <c r="F3107">
        <f>(('Cleaned Data'!B3101-'Descriptive Analysis'!$Q$35)/'Descriptive Analysis'!$F$45)^4</f>
        <v>0.1980673559017696</v>
      </c>
    </row>
    <row r="3108" spans="2:6" x14ac:dyDescent="0.2">
      <c r="B3108">
        <f>('Cleaned Data'!B3102-'Descriptive Analysis'!$Q$35)^2</f>
        <v>108626973.30114451</v>
      </c>
      <c r="D3108">
        <f>(('Cleaned Data'!B3102-'Descriptive Analysis'!$Q$35)/'Descriptive Analysis'!$F$45)^3</f>
        <v>-0.2968654634759032</v>
      </c>
      <c r="F3108">
        <f>(('Cleaned Data'!B3102-'Descriptive Analysis'!$Q$35)/'Descriptive Analysis'!$F$45)^4</f>
        <v>0.19803695248595471</v>
      </c>
    </row>
    <row r="3109" spans="2:6" x14ac:dyDescent="0.2">
      <c r="B3109">
        <f>('Cleaned Data'!B3103-'Descriptive Analysis'!$Q$35)^2</f>
        <v>108620719.93526886</v>
      </c>
      <c r="D3109">
        <f>(('Cleaned Data'!B3103-'Descriptive Analysis'!$Q$35)/'Descriptive Analysis'!$F$45)^3</f>
        <v>-0.29683982921235214</v>
      </c>
      <c r="F3109">
        <f>(('Cleaned Data'!B3103-'Descriptive Analysis'!$Q$35)/'Descriptive Analysis'!$F$45)^4</f>
        <v>0.19801415222120408</v>
      </c>
    </row>
    <row r="3110" spans="2:6" x14ac:dyDescent="0.2">
      <c r="B3110">
        <f>('Cleaned Data'!B3104-'Descriptive Analysis'!$Q$35)^2</f>
        <v>108508190.12950759</v>
      </c>
      <c r="D3110">
        <f>(('Cleaned Data'!B3104-'Descriptive Analysis'!$Q$35)/'Descriptive Analysis'!$F$45)^3</f>
        <v>-0.29637866477497982</v>
      </c>
      <c r="F3110">
        <f>(('Cleaned Data'!B3104-'Descriptive Analysis'!$Q$35)/'Descriptive Analysis'!$F$45)^4</f>
        <v>0.19760408401510093</v>
      </c>
    </row>
    <row r="3111" spans="2:6" x14ac:dyDescent="0.2">
      <c r="B3111">
        <f>('Cleaned Data'!B3105-'Descriptive Analysis'!$Q$35)^2</f>
        <v>108418624.77195695</v>
      </c>
      <c r="D3111">
        <f>(('Cleaned Data'!B3105-'Descriptive Analysis'!$Q$35)/'Descriptive Analysis'!$F$45)^3</f>
        <v>-0.29601178303293063</v>
      </c>
      <c r="F3111">
        <f>(('Cleaned Data'!B3105-'Descriptive Analysis'!$Q$35)/'Descriptive Analysis'!$F$45)^4</f>
        <v>0.19727800400152209</v>
      </c>
    </row>
    <row r="3112" spans="2:6" x14ac:dyDescent="0.2">
      <c r="B3112">
        <f>('Cleaned Data'!B3106-'Descriptive Analysis'!$Q$35)^2</f>
        <v>108456112.7472107</v>
      </c>
      <c r="D3112">
        <f>(('Cleaned Data'!B3106-'Descriptive Analysis'!$Q$35)/'Descriptive Analysis'!$F$45)^3</f>
        <v>-0.2961653245707781</v>
      </c>
      <c r="F3112">
        <f>(('Cleaned Data'!B3106-'Descriptive Analysis'!$Q$35)/'Descriptive Analysis'!$F$45)^4</f>
        <v>0.19741445346359818</v>
      </c>
    </row>
    <row r="3113" spans="2:6" x14ac:dyDescent="0.2">
      <c r="B3113">
        <f>('Cleaned Data'!B3107-'Descriptive Analysis'!$Q$35)^2</f>
        <v>108470693.15425384</v>
      </c>
      <c r="D3113">
        <f>(('Cleaned Data'!B3107-'Descriptive Analysis'!$Q$35)/'Descriptive Analysis'!$F$45)^3</f>
        <v>-0.29622504950470435</v>
      </c>
      <c r="F3113">
        <f>(('Cleaned Data'!B3107-'Descriptive Analysis'!$Q$35)/'Descriptive Analysis'!$F$45)^4</f>
        <v>0.1974675362543041</v>
      </c>
    </row>
    <row r="3114" spans="2:6" x14ac:dyDescent="0.2">
      <c r="B3114">
        <f>('Cleaned Data'!B3108-'Descriptive Analysis'!$Q$35)^2</f>
        <v>108349913.64732502</v>
      </c>
      <c r="D3114">
        <f>(('Cleaned Data'!B3108-'Descriptive Analysis'!$Q$35)/'Descriptive Analysis'!$F$45)^3</f>
        <v>-0.29573042805809985</v>
      </c>
      <c r="F3114">
        <f>(('Cleaned Data'!B3108-'Descriptive Analysis'!$Q$35)/'Descriptive Analysis'!$F$45)^4</f>
        <v>0.1970280303794566</v>
      </c>
    </row>
    <row r="3115" spans="2:6" x14ac:dyDescent="0.2">
      <c r="B3115">
        <f>('Cleaned Data'!B3109-'Descriptive Analysis'!$Q$35)^2</f>
        <v>108424872.31783256</v>
      </c>
      <c r="D3115">
        <f>(('Cleaned Data'!B3109-'Descriptive Analysis'!$Q$35)/'Descriptive Analysis'!$F$45)^3</f>
        <v>-0.29603736960313043</v>
      </c>
      <c r="F3115">
        <f>(('Cleaned Data'!B3109-'Descriptive Analysis'!$Q$35)/'Descriptive Analysis'!$F$45)^4</f>
        <v>0.19730074066496731</v>
      </c>
    </row>
    <row r="3116" spans="2:6" x14ac:dyDescent="0.2">
      <c r="B3116">
        <f>('Cleaned Data'!B3110-'Descriptive Analysis'!$Q$35)^2</f>
        <v>108418624.77195695</v>
      </c>
      <c r="D3116">
        <f>(('Cleaned Data'!B3110-'Descriptive Analysis'!$Q$35)/'Descriptive Analysis'!$F$45)^3</f>
        <v>-0.29601178303293063</v>
      </c>
      <c r="F3116">
        <f>(('Cleaned Data'!B3110-'Descriptive Analysis'!$Q$35)/'Descriptive Analysis'!$F$45)^4</f>
        <v>0.19727800400152209</v>
      </c>
    </row>
    <row r="3117" spans="2:6" x14ac:dyDescent="0.2">
      <c r="B3117">
        <f>('Cleaned Data'!B3111-'Descriptive Analysis'!$Q$35)^2</f>
        <v>108547777.30005321</v>
      </c>
      <c r="D3117">
        <f>(('Cleaned Data'!B3111-'Descriptive Analysis'!$Q$35)/'Descriptive Analysis'!$F$45)^3</f>
        <v>-0.29654087183222977</v>
      </c>
      <c r="F3117">
        <f>(('Cleaned Data'!B3111-'Descriptive Analysis'!$Q$35)/'Descriptive Analysis'!$F$45)^4</f>
        <v>0.19774829457702825</v>
      </c>
    </row>
    <row r="3118" spans="2:6" x14ac:dyDescent="0.2">
      <c r="B3118">
        <f>('Cleaned Data'!B3112-'Descriptive Analysis'!$Q$35)^2</f>
        <v>108618635.51997702</v>
      </c>
      <c r="D3118">
        <f>(('Cleaned Data'!B3112-'Descriptive Analysis'!$Q$35)/'Descriptive Analysis'!$F$45)^3</f>
        <v>-0.29683128478577453</v>
      </c>
      <c r="F3118">
        <f>(('Cleaned Data'!B3112-'Descriptive Analysis'!$Q$35)/'Descriptive Analysis'!$F$45)^4</f>
        <v>0.19800655257047639</v>
      </c>
    </row>
    <row r="3119" spans="2:6" x14ac:dyDescent="0.2">
      <c r="B3119">
        <f>('Cleaned Data'!B3113-'Descriptive Analysis'!$Q$35)^2</f>
        <v>108704112.94694388</v>
      </c>
      <c r="D3119">
        <f>(('Cleaned Data'!B3113-'Descriptive Analysis'!$Q$35)/'Descriptive Analysis'!$F$45)^3</f>
        <v>-0.29718174074650089</v>
      </c>
      <c r="F3119">
        <f>(('Cleaned Data'!B3113-'Descriptive Analysis'!$Q$35)/'Descriptive Analysis'!$F$45)^4</f>
        <v>0.19831831767698227</v>
      </c>
    </row>
    <row r="3120" spans="2:6" x14ac:dyDescent="0.2">
      <c r="B3120">
        <f>('Cleaned Data'!B3114-'Descriptive Analysis'!$Q$35)^2</f>
        <v>108654073.29993887</v>
      </c>
      <c r="D3120">
        <f>(('Cleaned Data'!B3114-'Descriptive Analysis'!$Q$35)/'Descriptive Analysis'!$F$45)^3</f>
        <v>-0.29697656233839759</v>
      </c>
      <c r="F3120">
        <f>(('Cleaned Data'!B3114-'Descriptive Analysis'!$Q$35)/'Descriptive Analysis'!$F$45)^4</f>
        <v>0.19813577638684951</v>
      </c>
    </row>
    <row r="3121" spans="2:6" x14ac:dyDescent="0.2">
      <c r="B3121">
        <f>('Cleaned Data'!B3115-'Descriptive Analysis'!$Q$35)^2</f>
        <v>108683261.69402513</v>
      </c>
      <c r="D3121">
        <f>(('Cleaned Data'!B3115-'Descriptive Analysis'!$Q$35)/'Descriptive Analysis'!$F$45)^3</f>
        <v>-0.29709623826216391</v>
      </c>
      <c r="F3121">
        <f>(('Cleaned Data'!B3115-'Descriptive Analysis'!$Q$35)/'Descriptive Analysis'!$F$45)^4</f>
        <v>0.19824224348457831</v>
      </c>
    </row>
    <row r="3122" spans="2:6" x14ac:dyDescent="0.2">
      <c r="B3122">
        <f>('Cleaned Data'!B3116-'Descriptive Analysis'!$Q$35)^2</f>
        <v>108635311.402312</v>
      </c>
      <c r="D3122">
        <f>(('Cleaned Data'!B3116-'Descriptive Analysis'!$Q$35)/'Descriptive Analysis'!$F$45)^3</f>
        <v>-0.29689964478960557</v>
      </c>
      <c r="F3122">
        <f>(('Cleaned Data'!B3116-'Descriptive Analysis'!$Q$35)/'Descriptive Analysis'!$F$45)^4</f>
        <v>0.1980673559017696</v>
      </c>
    </row>
    <row r="3123" spans="2:6" x14ac:dyDescent="0.2">
      <c r="B3123">
        <f>('Cleaned Data'!B3117-'Descriptive Analysis'!$Q$35)^2</f>
        <v>108658242.83052264</v>
      </c>
      <c r="D3123">
        <f>(('Cleaned Data'!B3117-'Descriptive Analysis'!$Q$35)/'Descriptive Analysis'!$F$45)^3</f>
        <v>-0.29699365693090946</v>
      </c>
      <c r="F3123">
        <f>(('Cleaned Data'!B3117-'Descriptive Analysis'!$Q$35)/'Descriptive Analysis'!$F$45)^4</f>
        <v>0.1981509833460634</v>
      </c>
    </row>
    <row r="3124" spans="2:6" x14ac:dyDescent="0.2">
      <c r="B3124">
        <f>('Cleaned Data'!B3118-'Descriptive Analysis'!$Q$35)^2</f>
        <v>108656158.05523075</v>
      </c>
      <c r="D3124">
        <f>(('Cleaned Data'!B3118-'Descriptive Analysis'!$Q$35)/'Descriptive Analysis'!$F$45)^3</f>
        <v>-0.29698510955265578</v>
      </c>
      <c r="F3124">
        <f>(('Cleaned Data'!B3118-'Descriptive Analysis'!$Q$35)/'Descriptive Analysis'!$F$45)^4</f>
        <v>0.19814337975704149</v>
      </c>
    </row>
    <row r="3125" spans="2:6" x14ac:dyDescent="0.2">
      <c r="B3125">
        <f>('Cleaned Data'!B3119-'Descriptive Analysis'!$Q$35)^2</f>
        <v>108591539.94118261</v>
      </c>
      <c r="D3125">
        <f>(('Cleaned Data'!B3119-'Descriptive Analysis'!$Q$35)/'Descriptive Analysis'!$F$45)^3</f>
        <v>-0.29672022216069321</v>
      </c>
      <c r="F3125">
        <f>(('Cleaned Data'!B3119-'Descriptive Analysis'!$Q$35)/'Descriptive Analysis'!$F$45)^4</f>
        <v>0.1979077770161228</v>
      </c>
    </row>
    <row r="3126" spans="2:6" x14ac:dyDescent="0.2">
      <c r="B3126">
        <f>('Cleaned Data'!B3120-'Descriptive Analysis'!$Q$35)^2</f>
        <v>108777108.08215953</v>
      </c>
      <c r="D3126">
        <f>(('Cleaned Data'!B3120-'Descriptive Analysis'!$Q$35)/'Descriptive Analysis'!$F$45)^3</f>
        <v>-0.29748112862685255</v>
      </c>
      <c r="F3126">
        <f>(('Cleaned Data'!B3120-'Descriptive Analysis'!$Q$35)/'Descriptive Analysis'!$F$45)^4</f>
        <v>0.1985847497824838</v>
      </c>
    </row>
    <row r="3127" spans="2:6" x14ac:dyDescent="0.2">
      <c r="B3127">
        <f>('Cleaned Data'!B3121-'Descriptive Analysis'!$Q$35)^2</f>
        <v>108729137.09044641</v>
      </c>
      <c r="D3127">
        <f>(('Cleaned Data'!B3121-'Descriptive Analysis'!$Q$35)/'Descriptive Analysis'!$F$45)^3</f>
        <v>-0.29728436538000863</v>
      </c>
      <c r="F3127">
        <f>(('Cleaned Data'!B3121-'Descriptive Analysis'!$Q$35)/'Descriptive Analysis'!$F$45)^4</f>
        <v>0.198409635606519</v>
      </c>
    </row>
    <row r="3128" spans="2:6" x14ac:dyDescent="0.2">
      <c r="B3128">
        <f>('Cleaned Data'!B3122-'Descriptive Analysis'!$Q$35)^2</f>
        <v>108823003.27858081</v>
      </c>
      <c r="D3128">
        <f>(('Cleaned Data'!B3122-'Descriptive Analysis'!$Q$35)/'Descriptive Analysis'!$F$45)^3</f>
        <v>-0.29766941817253667</v>
      </c>
      <c r="F3128">
        <f>(('Cleaned Data'!B3122-'Descriptive Analysis'!$Q$35)/'Descriptive Analysis'!$F$45)^4</f>
        <v>0.19875235873926048</v>
      </c>
    </row>
    <row r="3129" spans="2:6" x14ac:dyDescent="0.2">
      <c r="B3129">
        <f>('Cleaned Data'!B3123-'Descriptive Analysis'!$Q$35)^2</f>
        <v>109012945.3301415</v>
      </c>
      <c r="D3129">
        <f>(('Cleaned Data'!B3123-'Descriptive Analysis'!$Q$35)/'Descriptive Analysis'!$F$45)^3</f>
        <v>-0.29844909621776017</v>
      </c>
      <c r="F3129">
        <f>(('Cleaned Data'!B3123-'Descriptive Analysis'!$Q$35)/'Descriptive Analysis'!$F$45)^4</f>
        <v>0.19944677767128496</v>
      </c>
    </row>
    <row r="3130" spans="2:6" x14ac:dyDescent="0.2">
      <c r="B3130">
        <f>('Cleaned Data'!B3124-'Descriptive Analysis'!$Q$35)^2</f>
        <v>108691601.95519266</v>
      </c>
      <c r="D3130">
        <f>(('Cleaned Data'!B3124-'Descriptive Analysis'!$Q$35)/'Descriptive Analysis'!$F$45)^3</f>
        <v>-0.29713043728762079</v>
      </c>
      <c r="F3130">
        <f>(('Cleaned Data'!B3124-'Descriptive Analysis'!$Q$35)/'Descriptive Analysis'!$F$45)^4</f>
        <v>0.19827267053469211</v>
      </c>
    </row>
    <row r="3131" spans="2:6" x14ac:dyDescent="0.2">
      <c r="B3131">
        <f>('Cleaned Data'!B3125-'Descriptive Analysis'!$Q$35)^2</f>
        <v>108635311.402312</v>
      </c>
      <c r="D3131">
        <f>(('Cleaned Data'!B3125-'Descriptive Analysis'!$Q$35)/'Descriptive Analysis'!$F$45)^3</f>
        <v>-0.29689964478960557</v>
      </c>
      <c r="F3131">
        <f>(('Cleaned Data'!B3125-'Descriptive Analysis'!$Q$35)/'Descriptive Analysis'!$F$45)^4</f>
        <v>0.1980673559017696</v>
      </c>
    </row>
    <row r="3132" spans="2:6" x14ac:dyDescent="0.2">
      <c r="B3132">
        <f>('Cleaned Data'!B3126-'Descriptive Analysis'!$Q$35)^2</f>
        <v>108574867.41884762</v>
      </c>
      <c r="D3132">
        <f>(('Cleaned Data'!B3126-'Descriptive Analysis'!$Q$35)/'Descriptive Analysis'!$F$45)^3</f>
        <v>-0.29665188970160833</v>
      </c>
      <c r="F3132">
        <f>(('Cleaned Data'!B3126-'Descriptive Analysis'!$Q$35)/'Descriptive Analysis'!$F$45)^4</f>
        <v>0.1978470104309569</v>
      </c>
    </row>
    <row r="3133" spans="2:6" x14ac:dyDescent="0.2">
      <c r="B3133">
        <f>('Cleaned Data'!B3127-'Descriptive Analysis'!$Q$35)^2</f>
        <v>108526941.04713446</v>
      </c>
      <c r="D3133">
        <f>(('Cleaned Data'!B3127-'Descriptive Analysis'!$Q$35)/'Descriptive Analysis'!$F$45)^3</f>
        <v>-0.29645549232140928</v>
      </c>
      <c r="F3133">
        <f>(('Cleaned Data'!B3127-'Descriptive Analysis'!$Q$35)/'Descriptive Analysis'!$F$45)^4</f>
        <v>0.19767238444558366</v>
      </c>
    </row>
    <row r="3134" spans="2:6" x14ac:dyDescent="0.2">
      <c r="B3134">
        <f>('Cleaned Data'!B3128-'Descriptive Analysis'!$Q$35)^2</f>
        <v>108708283.43752766</v>
      </c>
      <c r="D3134">
        <f>(('Cleaned Data'!B3128-'Descriptive Analysis'!$Q$35)/'Descriptive Analysis'!$F$45)^3</f>
        <v>-0.2971988432116966</v>
      </c>
      <c r="F3134">
        <f>(('Cleaned Data'!B3128-'Descriptive Analysis'!$Q$35)/'Descriptive Analysis'!$F$45)^4</f>
        <v>0.19833353514244526</v>
      </c>
    </row>
    <row r="3135" spans="2:6" x14ac:dyDescent="0.2">
      <c r="B3135">
        <f>('Cleaned Data'!B3129-'Descriptive Analysis'!$Q$35)^2</f>
        <v>108277062.01210938</v>
      </c>
      <c r="D3135">
        <f>(('Cleaned Data'!B3129-'Descriptive Analysis'!$Q$35)/'Descriptive Analysis'!$F$45)^3</f>
        <v>-0.2954322161446391</v>
      </c>
      <c r="F3135">
        <f>(('Cleaned Data'!B3129-'Descriptive Analysis'!$Q$35)/'Descriptive Analysis'!$F$45)^4</f>
        <v>0.19676316651109405</v>
      </c>
    </row>
    <row r="3136" spans="2:6" x14ac:dyDescent="0.2">
      <c r="B3136">
        <f>('Cleaned Data'!B3130-'Descriptive Analysis'!$Q$35)^2</f>
        <v>108060733.14175433</v>
      </c>
      <c r="D3136">
        <f>(('Cleaned Data'!B3130-'Descriptive Analysis'!$Q$35)/'Descriptive Analysis'!$F$45)^3</f>
        <v>-0.29454728377197453</v>
      </c>
      <c r="F3136">
        <f>(('Cleaned Data'!B3130-'Descriptive Analysis'!$Q$35)/'Descriptive Analysis'!$F$45)^4</f>
        <v>0.19597771793185459</v>
      </c>
    </row>
    <row r="3137" spans="2:6" x14ac:dyDescent="0.2">
      <c r="B3137">
        <f>('Cleaned Data'!B3131-'Descriptive Analysis'!$Q$35)^2</f>
        <v>108060733.14175433</v>
      </c>
      <c r="D3137">
        <f>(('Cleaned Data'!B3131-'Descriptive Analysis'!$Q$35)/'Descriptive Analysis'!$F$45)^3</f>
        <v>-0.29454728377197453</v>
      </c>
      <c r="F3137">
        <f>(('Cleaned Data'!B3131-'Descriptive Analysis'!$Q$35)/'Descriptive Analysis'!$F$45)^4</f>
        <v>0.19597771793185459</v>
      </c>
    </row>
    <row r="3138" spans="2:6" x14ac:dyDescent="0.2">
      <c r="B3138">
        <f>('Cleaned Data'!B3132-'Descriptive Analysis'!$Q$35)^2</f>
        <v>107990057.16183056</v>
      </c>
      <c r="D3138">
        <f>(('Cleaned Data'!B3132-'Descriptive Analysis'!$Q$35)/'Descriptive Analysis'!$F$45)^3</f>
        <v>-0.29425836272148981</v>
      </c>
      <c r="F3138">
        <f>(('Cleaned Data'!B3132-'Descriptive Analysis'!$Q$35)/'Descriptive Analysis'!$F$45)^4</f>
        <v>0.19572144745630823</v>
      </c>
    </row>
    <row r="3139" spans="2:6" x14ac:dyDescent="0.2">
      <c r="B3139">
        <f>('Cleaned Data'!B3133-'Descriptive Analysis'!$Q$35)^2</f>
        <v>107896550.97369616</v>
      </c>
      <c r="D3139">
        <f>(('Cleaned Data'!B3133-'Descriptive Analysis'!$Q$35)/'Descriptive Analysis'!$F$45)^3</f>
        <v>-0.29387625781012877</v>
      </c>
      <c r="F3139">
        <f>(('Cleaned Data'!B3133-'Descriptive Analysis'!$Q$35)/'Descriptive Analysis'!$F$45)^4</f>
        <v>0.19538265250273376</v>
      </c>
    </row>
    <row r="3140" spans="2:6" x14ac:dyDescent="0.2">
      <c r="B3140">
        <f>('Cleaned Data'!B3134-'Descriptive Analysis'!$Q$35)^2</f>
        <v>107929792.97836618</v>
      </c>
      <c r="D3140">
        <f>(('Cleaned Data'!B3134-'Descriptive Analysis'!$Q$35)/'Descriptive Analysis'!$F$45)^3</f>
        <v>-0.29401207941304619</v>
      </c>
      <c r="F3140">
        <f>(('Cleaned Data'!B3134-'Descriptive Analysis'!$Q$35)/'Descriptive Analysis'!$F$45)^4</f>
        <v>0.19550306249733676</v>
      </c>
    </row>
    <row r="3141" spans="2:6" x14ac:dyDescent="0.2">
      <c r="B3141">
        <f>('Cleaned Data'!B3135-'Descriptive Analysis'!$Q$35)^2</f>
        <v>107840466.7008155</v>
      </c>
      <c r="D3141">
        <f>(('Cleaned Data'!B3135-'Descriptive Analysis'!$Q$35)/'Descriptive Analysis'!$F$45)^3</f>
        <v>-0.29364715371781852</v>
      </c>
      <c r="F3141">
        <f>(('Cleaned Data'!B3135-'Descriptive Analysis'!$Q$35)/'Descriptive Analysis'!$F$45)^4</f>
        <v>0.19517958677057484</v>
      </c>
    </row>
    <row r="3142" spans="2:6" x14ac:dyDescent="0.2">
      <c r="B3142">
        <f>('Cleaned Data'!B3136-'Descriptive Analysis'!$Q$35)^2</f>
        <v>107813468.36202113</v>
      </c>
      <c r="D3142">
        <f>(('Cleaned Data'!B3136-'Descriptive Analysis'!$Q$35)/'Descriptive Analysis'!$F$45)^3</f>
        <v>-0.29353688682039586</v>
      </c>
      <c r="F3142">
        <f>(('Cleaned Data'!B3136-'Descriptive Analysis'!$Q$35)/'Descriptive Analysis'!$F$45)^4</f>
        <v>0.1950818708547197</v>
      </c>
    </row>
    <row r="3143" spans="2:6" x14ac:dyDescent="0.2">
      <c r="B3143">
        <f>('Cleaned Data'!B3137-'Descriptive Analysis'!$Q$35)^2</f>
        <v>107931870.77365805</v>
      </c>
      <c r="D3143">
        <f>(('Cleaned Data'!B3137-'Descriptive Analysis'!$Q$35)/'Descriptive Analysis'!$F$45)^3</f>
        <v>-0.29402056965245527</v>
      </c>
      <c r="F3143">
        <f>(('Cleaned Data'!B3137-'Descriptive Analysis'!$Q$35)/'Descriptive Analysis'!$F$45)^4</f>
        <v>0.1955105899694406</v>
      </c>
    </row>
    <row r="3144" spans="2:6" x14ac:dyDescent="0.2">
      <c r="B3144">
        <f>('Cleaned Data'!B3138-'Descriptive Analysis'!$Q$35)^2</f>
        <v>107919404.30190679</v>
      </c>
      <c r="D3144">
        <f>(('Cleaned Data'!B3138-'Descriptive Analysis'!$Q$35)/'Descriptive Analysis'!$F$45)^3</f>
        <v>-0.29396963066766424</v>
      </c>
      <c r="F3144">
        <f>(('Cleaned Data'!B3138-'Descriptive Analysis'!$Q$35)/'Descriptive Analysis'!$F$45)^4</f>
        <v>0.19546542839723832</v>
      </c>
    </row>
    <row r="3145" spans="2:6" x14ac:dyDescent="0.2">
      <c r="B3145">
        <f>('Cleaned Data'!B3139-'Descriptive Analysis'!$Q$35)^2</f>
        <v>108029549.71237619</v>
      </c>
      <c r="D3145">
        <f>(('Cleaned Data'!B3139-'Descriptive Analysis'!$Q$35)/'Descriptive Analysis'!$F$45)^3</f>
        <v>-0.29441979530108386</v>
      </c>
      <c r="F3145">
        <f>(('Cleaned Data'!B3139-'Descriptive Analysis'!$Q$35)/'Descriptive Analysis'!$F$45)^4</f>
        <v>0.19586462642531605</v>
      </c>
    </row>
    <row r="3146" spans="2:6" x14ac:dyDescent="0.2">
      <c r="B3146">
        <f>('Cleaned Data'!B3140-'Descriptive Analysis'!$Q$35)^2</f>
        <v>107628724.36104421</v>
      </c>
      <c r="D3146">
        <f>(('Cleaned Data'!B3140-'Descriptive Analysis'!$Q$35)/'Descriptive Analysis'!$F$45)^3</f>
        <v>-0.29278272397842586</v>
      </c>
      <c r="F3146">
        <f>(('Cleaned Data'!B3140-'Descriptive Analysis'!$Q$35)/'Descriptive Analysis'!$F$45)^4</f>
        <v>0.19441387774586061</v>
      </c>
    </row>
    <row r="3147" spans="2:6" x14ac:dyDescent="0.2">
      <c r="B3147">
        <f>('Cleaned Data'!B3141-'Descriptive Analysis'!$Q$35)^2</f>
        <v>107626649.48575233</v>
      </c>
      <c r="D3147">
        <f>(('Cleaned Data'!B3141-'Descriptive Analysis'!$Q$35)/'Descriptive Analysis'!$F$45)^3</f>
        <v>-0.29277425758552289</v>
      </c>
      <c r="F3147">
        <f>(('Cleaned Data'!B3141-'Descriptive Analysis'!$Q$35)/'Descriptive Analysis'!$F$45)^4</f>
        <v>0.19440638196505519</v>
      </c>
    </row>
    <row r="3148" spans="2:6" x14ac:dyDescent="0.2">
      <c r="B3148">
        <f>('Cleaned Data'!B3142-'Descriptive Analysis'!$Q$35)^2</f>
        <v>107549893.15995291</v>
      </c>
      <c r="D3148">
        <f>(('Cleaned Data'!B3142-'Descriptive Analysis'!$Q$35)/'Descriptive Analysis'!$F$45)^3</f>
        <v>-0.29246111577610556</v>
      </c>
      <c r="F3148">
        <f>(('Cleaned Data'!B3142-'Descriptive Analysis'!$Q$35)/'Descriptive Analysis'!$F$45)^4</f>
        <v>0.19412919041975746</v>
      </c>
    </row>
    <row r="3149" spans="2:6" x14ac:dyDescent="0.2">
      <c r="B3149">
        <f>('Cleaned Data'!B3143-'Descriptive Analysis'!$Q$35)^2</f>
        <v>107495972.66236418</v>
      </c>
      <c r="D3149">
        <f>(('Cleaned Data'!B3143-'Descriptive Analysis'!$Q$35)/'Descriptive Analysis'!$F$45)^3</f>
        <v>-0.29224120381174151</v>
      </c>
      <c r="F3149">
        <f>(('Cleaned Data'!B3143-'Descriptive Analysis'!$Q$35)/'Descriptive Analysis'!$F$45)^4</f>
        <v>0.19393458458115029</v>
      </c>
    </row>
    <row r="3150" spans="2:6" x14ac:dyDescent="0.2">
      <c r="B3150">
        <f>('Cleaned Data'!B3144-'Descriptive Analysis'!$Q$35)^2</f>
        <v>107551967.2952448</v>
      </c>
      <c r="D3150">
        <f>(('Cleaned Data'!B3144-'Descriptive Analysis'!$Q$35)/'Descriptive Analysis'!$F$45)^3</f>
        <v>-0.29246957613104246</v>
      </c>
      <c r="F3150">
        <f>(('Cleaned Data'!B3144-'Descriptive Analysis'!$Q$35)/'Descriptive Analysis'!$F$45)^4</f>
        <v>0.1941366781833587</v>
      </c>
    </row>
    <row r="3151" spans="2:6" x14ac:dyDescent="0.2">
      <c r="B3151">
        <f>('Cleaned Data'!B3145-'Descriptive Analysis'!$Q$35)^2</f>
        <v>107556115.62582856</v>
      </c>
      <c r="D3151">
        <f>(('Cleaned Data'!B3145-'Descriptive Analysis'!$Q$35)/'Descriptive Analysis'!$F$45)^3</f>
        <v>-0.29248649733039744</v>
      </c>
      <c r="F3151">
        <f>(('Cleaned Data'!B3145-'Descriptive Analysis'!$Q$35)/'Descriptive Analysis'!$F$45)^4</f>
        <v>0.19415165436038315</v>
      </c>
    </row>
    <row r="3152" spans="2:6" x14ac:dyDescent="0.2">
      <c r="B3152">
        <f>('Cleaned Data'!B3146-'Descriptive Analysis'!$Q$35)^2</f>
        <v>107574784.10345544</v>
      </c>
      <c r="D3152">
        <f>(('Cleaned Data'!B3146-'Descriptive Analysis'!$Q$35)/'Descriptive Analysis'!$F$45)^3</f>
        <v>-0.2925626508042502</v>
      </c>
      <c r="F3152">
        <f>(('Cleaned Data'!B3146-'Descriptive Analysis'!$Q$35)/'Descriptive Analysis'!$F$45)^4</f>
        <v>0.19421905787988608</v>
      </c>
    </row>
    <row r="3153" spans="2:6" x14ac:dyDescent="0.2">
      <c r="B3153">
        <f>('Cleaned Data'!B3147-'Descriptive Analysis'!$Q$35)^2</f>
        <v>107508414.65411541</v>
      </c>
      <c r="D3153">
        <f>(('Cleaned Data'!B3147-'Descriptive Analysis'!$Q$35)/'Descriptive Analysis'!$F$45)^3</f>
        <v>-0.29229194293853905</v>
      </c>
      <c r="F3153">
        <f>(('Cleaned Data'!B3147-'Descriptive Analysis'!$Q$35)/'Descriptive Analysis'!$F$45)^4</f>
        <v>0.19397948062856227</v>
      </c>
    </row>
    <row r="3154" spans="2:6" x14ac:dyDescent="0.2">
      <c r="B3154">
        <f>('Cleaned Data'!B3148-'Descriptive Analysis'!$Q$35)^2</f>
        <v>107439992.60948353</v>
      </c>
      <c r="D3154">
        <f>(('Cleaned Data'!B3148-'Descriptive Analysis'!$Q$35)/'Descriptive Analysis'!$F$45)^3</f>
        <v>-0.29201295040508385</v>
      </c>
      <c r="F3154">
        <f>(('Cleaned Data'!B3148-'Descriptive Analysis'!$Q$35)/'Descriptive Analysis'!$F$45)^4</f>
        <v>0.19373264880250715</v>
      </c>
    </row>
    <row r="3155" spans="2:6" x14ac:dyDescent="0.2">
      <c r="B3155">
        <f>('Cleaned Data'!B3149-'Descriptive Analysis'!$Q$35)^2</f>
        <v>107410971.65539727</v>
      </c>
      <c r="D3155">
        <f>(('Cleaned Data'!B3149-'Descriptive Analysis'!$Q$35)/'Descriptive Analysis'!$F$45)^3</f>
        <v>-0.29189464359129924</v>
      </c>
      <c r="F3155">
        <f>(('Cleaned Data'!B3149-'Descriptive Analysis'!$Q$35)/'Descriptive Analysis'!$F$45)^4</f>
        <v>0.19362800346812176</v>
      </c>
    </row>
    <row r="3156" spans="2:6" x14ac:dyDescent="0.2">
      <c r="B3156">
        <f>('Cleaned Data'!B3150-'Descriptive Analysis'!$Q$35)^2</f>
        <v>107301142.12492783</v>
      </c>
      <c r="D3156">
        <f>(('Cleaned Data'!B3150-'Descriptive Analysis'!$Q$35)/'Descriptive Analysis'!$F$45)^3</f>
        <v>-0.29144705726050291</v>
      </c>
      <c r="F3156">
        <f>(('Cleaned Data'!B3150-'Descriptive Analysis'!$Q$35)/'Descriptive Analysis'!$F$45)^4</f>
        <v>0.1932322301142452</v>
      </c>
    </row>
    <row r="3157" spans="2:6" x14ac:dyDescent="0.2">
      <c r="B3157">
        <f>('Cleaned Data'!B3151-'Descriptive Analysis'!$Q$35)^2</f>
        <v>107315644.69197099</v>
      </c>
      <c r="D3157">
        <f>(('Cleaned Data'!B3151-'Descriptive Analysis'!$Q$35)/'Descriptive Analysis'!$F$45)^3</f>
        <v>-0.29150614619309828</v>
      </c>
      <c r="F3157">
        <f>(('Cleaned Data'!B3151-'Descriptive Analysis'!$Q$35)/'Descriptive Analysis'!$F$45)^4</f>
        <v>0.19328446726097109</v>
      </c>
    </row>
    <row r="3158" spans="2:6" x14ac:dyDescent="0.2">
      <c r="B3158">
        <f>('Cleaned Data'!B3152-'Descriptive Analysis'!$Q$35)^2</f>
        <v>107340508.51547351</v>
      </c>
      <c r="D3158">
        <f>(('Cleaned Data'!B3152-'Descriptive Analysis'!$Q$35)/'Descriptive Analysis'!$F$45)^3</f>
        <v>-0.29160746008620642</v>
      </c>
      <c r="F3158">
        <f>(('Cleaned Data'!B3152-'Descriptive Analysis'!$Q$35)/'Descriptive Analysis'!$F$45)^4</f>
        <v>0.19337404129497693</v>
      </c>
    </row>
    <row r="3159" spans="2:6" x14ac:dyDescent="0.2">
      <c r="B3159">
        <f>('Cleaned Data'!B3153-'Descriptive Analysis'!$Q$35)^2</f>
        <v>107404753.38952163</v>
      </c>
      <c r="D3159">
        <f>(('Cleaned Data'!B3153-'Descriptive Analysis'!$Q$35)/'Descriptive Analysis'!$F$45)^3</f>
        <v>-0.29186929628920039</v>
      </c>
      <c r="F3159">
        <f>(('Cleaned Data'!B3153-'Descriptive Analysis'!$Q$35)/'Descriptive Analysis'!$F$45)^4</f>
        <v>0.19360558498449851</v>
      </c>
    </row>
    <row r="3160" spans="2:6" x14ac:dyDescent="0.2">
      <c r="B3160">
        <f>('Cleaned Data'!B3154-'Descriptive Analysis'!$Q$35)^2</f>
        <v>107410971.65539727</v>
      </c>
      <c r="D3160">
        <f>(('Cleaned Data'!B3154-'Descriptive Analysis'!$Q$35)/'Descriptive Analysis'!$F$45)^3</f>
        <v>-0.29189464359129924</v>
      </c>
      <c r="F3160">
        <f>(('Cleaned Data'!B3154-'Descriptive Analysis'!$Q$35)/'Descriptive Analysis'!$F$45)^4</f>
        <v>0.19362800346812176</v>
      </c>
    </row>
    <row r="3161" spans="2:6" x14ac:dyDescent="0.2">
      <c r="B3161">
        <f>('Cleaned Data'!B3155-'Descriptive Analysis'!$Q$35)^2</f>
        <v>107678527.36804922</v>
      </c>
      <c r="D3161">
        <f>(('Cleaned Data'!B3155-'Descriptive Analysis'!$Q$35)/'Descriptive Analysis'!$F$45)^3</f>
        <v>-0.29298596637716839</v>
      </c>
      <c r="F3161">
        <f>(('Cleaned Data'!B3155-'Descriptive Analysis'!$Q$35)/'Descriptive Analysis'!$F$45)^4</f>
        <v>0.19459384152297982</v>
      </c>
    </row>
    <row r="3162" spans="2:6" x14ac:dyDescent="0.2">
      <c r="B3162">
        <f>('Cleaned Data'!B3156-'Descriptive Analysis'!$Q$35)^2</f>
        <v>107657774.71513046</v>
      </c>
      <c r="D3162">
        <f>(('Cleaned Data'!B3156-'Descriptive Analysis'!$Q$35)/'Descriptive Analysis'!$F$45)^3</f>
        <v>-0.29290127061769211</v>
      </c>
      <c r="F3162">
        <f>(('Cleaned Data'!B3156-'Descriptive Analysis'!$Q$35)/'Descriptive Analysis'!$F$45)^4</f>
        <v>0.19451884143890039</v>
      </c>
    </row>
    <row r="3163" spans="2:6" x14ac:dyDescent="0.2">
      <c r="B3163">
        <f>('Cleaned Data'!B3157-'Descriptive Analysis'!$Q$35)^2</f>
        <v>107686828.98921672</v>
      </c>
      <c r="D3163">
        <f>(('Cleaned Data'!B3157-'Descriptive Analysis'!$Q$35)/'Descriptive Analysis'!$F$45)^3</f>
        <v>-0.29301984925203672</v>
      </c>
      <c r="F3163">
        <f>(('Cleaned Data'!B3157-'Descriptive Analysis'!$Q$35)/'Descriptive Analysis'!$F$45)^4</f>
        <v>0.19462384762848228</v>
      </c>
    </row>
    <row r="3164" spans="2:6" x14ac:dyDescent="0.2">
      <c r="B3164">
        <f>('Cleaned Data'!B3158-'Descriptive Analysis'!$Q$35)^2</f>
        <v>107632874.17162794</v>
      </c>
      <c r="D3164">
        <f>(('Cleaned Data'!B3158-'Descriptive Analysis'!$Q$35)/'Descriptive Analysis'!$F$45)^3</f>
        <v>-0.2927996572538879</v>
      </c>
      <c r="F3164">
        <f>(('Cleaned Data'!B3158-'Descriptive Analysis'!$Q$35)/'Descriptive Analysis'!$F$45)^4</f>
        <v>0.19442886995775741</v>
      </c>
    </row>
    <row r="3165" spans="2:6" x14ac:dyDescent="0.2">
      <c r="B3165">
        <f>('Cleaned Data'!B3159-'Descriptive Analysis'!$Q$35)^2</f>
        <v>107726266.05976234</v>
      </c>
      <c r="D3165">
        <f>(('Cleaned Data'!B3159-'Descriptive Analysis'!$Q$35)/'Descriptive Analysis'!$F$45)^3</f>
        <v>-0.29318082858217587</v>
      </c>
      <c r="F3165">
        <f>(('Cleaned Data'!B3159-'Descriptive Analysis'!$Q$35)/'Descriptive Analysis'!$F$45)^4</f>
        <v>0.19476642402194314</v>
      </c>
    </row>
    <row r="3166" spans="2:6" x14ac:dyDescent="0.2">
      <c r="B3166">
        <f>('Cleaned Data'!B3160-'Descriptive Analysis'!$Q$35)^2</f>
        <v>107709660.09742735</v>
      </c>
      <c r="D3166">
        <f>(('Cleaned Data'!B3160-'Descriptive Analysis'!$Q$35)/'Descriptive Analysis'!$F$45)^3</f>
        <v>-0.29311304062736093</v>
      </c>
      <c r="F3166">
        <f>(('Cleaned Data'!B3160-'Descriptive Analysis'!$Q$35)/'Descriptive Analysis'!$F$45)^4</f>
        <v>0.19470638231182144</v>
      </c>
    </row>
    <row r="3167" spans="2:6" x14ac:dyDescent="0.2">
      <c r="B3167">
        <f>('Cleaned Data'!B3161-'Descriptive Analysis'!$Q$35)^2</f>
        <v>107593454.2010823</v>
      </c>
      <c r="D3167">
        <f>(('Cleaned Data'!B3161-'Descriptive Analysis'!$Q$35)/'Descriptive Analysis'!$F$45)^3</f>
        <v>-0.29263881749546139</v>
      </c>
      <c r="F3167">
        <f>(('Cleaned Data'!B3161-'Descriptive Analysis'!$Q$35)/'Descriptive Analysis'!$F$45)^4</f>
        <v>0.19428647894819709</v>
      </c>
    </row>
    <row r="3168" spans="2:6" x14ac:dyDescent="0.2">
      <c r="B3168">
        <f>('Cleaned Data'!B3162-'Descriptive Analysis'!$Q$35)^2</f>
        <v>107655699.55983858</v>
      </c>
      <c r="D3168">
        <f>(('Cleaned Data'!B3162-'Descriptive Analysis'!$Q$35)/'Descriptive Analysis'!$F$45)^3</f>
        <v>-0.29289280193959155</v>
      </c>
      <c r="F3168">
        <f>(('Cleaned Data'!B3162-'Descriptive Analysis'!$Q$35)/'Descriptive Analysis'!$F$45)^4</f>
        <v>0.19451134262306641</v>
      </c>
    </row>
    <row r="3169" spans="2:6" x14ac:dyDescent="0.2">
      <c r="B3169">
        <f>('Cleaned Data'!B3163-'Descriptive Analysis'!$Q$35)^2</f>
        <v>107514635.91999105</v>
      </c>
      <c r="D3169">
        <f>(('Cleaned Data'!B3163-'Descriptive Analysis'!$Q$35)/'Descriptive Analysis'!$F$45)^3</f>
        <v>-0.29231731470413008</v>
      </c>
      <c r="F3169">
        <f>(('Cleaned Data'!B3163-'Descriptive Analysis'!$Q$35)/'Descriptive Analysis'!$F$45)^4</f>
        <v>0.19400193157520881</v>
      </c>
    </row>
    <row r="3170" spans="2:6" x14ac:dyDescent="0.2">
      <c r="B3170">
        <f>('Cleaned Data'!B3164-'Descriptive Analysis'!$Q$35)^2</f>
        <v>107439992.60948353</v>
      </c>
      <c r="D3170">
        <f>(('Cleaned Data'!B3164-'Descriptive Analysis'!$Q$35)/'Descriptive Analysis'!$F$45)^3</f>
        <v>-0.29201295040508385</v>
      </c>
      <c r="F3170">
        <f>(('Cleaned Data'!B3164-'Descriptive Analysis'!$Q$35)/'Descriptive Analysis'!$F$45)^4</f>
        <v>0.19373264880250715</v>
      </c>
    </row>
    <row r="3171" spans="2:6" x14ac:dyDescent="0.2">
      <c r="B3171">
        <f>('Cleaned Data'!B3165-'Descriptive Analysis'!$Q$35)^2</f>
        <v>107369519.94955976</v>
      </c>
      <c r="D3171">
        <f>(('Cleaned Data'!B3165-'Descriptive Analysis'!$Q$35)/'Descriptive Analysis'!$F$45)^3</f>
        <v>-0.29172568929426312</v>
      </c>
      <c r="F3171">
        <f>(('Cleaned Data'!B3165-'Descriptive Analysis'!$Q$35)/'Descriptive Analysis'!$F$45)^4</f>
        <v>0.19347858367994036</v>
      </c>
    </row>
    <row r="3172" spans="2:6" x14ac:dyDescent="0.2">
      <c r="B3172">
        <f>('Cleaned Data'!B3166-'Descriptive Analysis'!$Q$35)^2</f>
        <v>106955442.89118463</v>
      </c>
      <c r="D3172">
        <f>(('Cleaned Data'!B3166-'Descriptive Analysis'!$Q$35)/'Descriptive Analysis'!$F$45)^3</f>
        <v>-0.29003973072041916</v>
      </c>
      <c r="F3172">
        <f>(('Cleaned Data'!B3166-'Descriptive Analysis'!$Q$35)/'Descriptive Analysis'!$F$45)^4</f>
        <v>0.19198913753976388</v>
      </c>
    </row>
    <row r="3173" spans="2:6" x14ac:dyDescent="0.2">
      <c r="B3173">
        <f>('Cleaned Data'!B3167-'Descriptive Analysis'!$Q$35)^2</f>
        <v>107336364.34488975</v>
      </c>
      <c r="D3173">
        <f>(('Cleaned Data'!B3167-'Descriptive Analysis'!$Q$35)/'Descriptive Analysis'!$F$45)^3</f>
        <v>-0.29159057280743356</v>
      </c>
      <c r="F3173">
        <f>(('Cleaned Data'!B3167-'Descriptive Analysis'!$Q$35)/'Descriptive Analysis'!$F$45)^4</f>
        <v>0.19335911012770274</v>
      </c>
    </row>
    <row r="3174" spans="2:6" x14ac:dyDescent="0.2">
      <c r="B3174">
        <f>('Cleaned Data'!B3168-'Descriptive Analysis'!$Q$35)^2</f>
        <v>107510488.38940729</v>
      </c>
      <c r="D3174">
        <f>(('Cleaned Data'!B3168-'Descriptive Analysis'!$Q$35)/'Descriptive Analysis'!$F$45)^3</f>
        <v>-0.29230040003060692</v>
      </c>
      <c r="F3174">
        <f>(('Cleaned Data'!B3168-'Descriptive Analysis'!$Q$35)/'Descriptive Analysis'!$F$45)^4</f>
        <v>0.1939869640609205</v>
      </c>
    </row>
    <row r="3175" spans="2:6" x14ac:dyDescent="0.2">
      <c r="B3175">
        <f>('Cleaned Data'!B3169-'Descriptive Analysis'!$Q$35)^2</f>
        <v>107811391.70672925</v>
      </c>
      <c r="D3175">
        <f>(('Cleaned Data'!B3169-'Descriptive Analysis'!$Q$35)/'Descriptive Analysis'!$F$45)^3</f>
        <v>-0.2935284058949148</v>
      </c>
      <c r="F3175">
        <f>(('Cleaned Data'!B3169-'Descriptive Analysis'!$Q$35)/'Descriptive Analysis'!$F$45)^4</f>
        <v>0.1950743557658535</v>
      </c>
    </row>
    <row r="3176" spans="2:6" x14ac:dyDescent="0.2">
      <c r="B3176">
        <f>('Cleaned Data'!B3170-'Descriptive Analysis'!$Q$35)^2</f>
        <v>107821775.18318863</v>
      </c>
      <c r="D3176">
        <f>(('Cleaned Data'!B3170-'Descriptive Analysis'!$Q$35)/'Descriptive Analysis'!$F$45)^3</f>
        <v>-0.2935708121559179</v>
      </c>
      <c r="F3176">
        <f>(('Cleaned Data'!B3170-'Descriptive Analysis'!$Q$35)/'Descriptive Analysis'!$F$45)^4</f>
        <v>0.19511193338155297</v>
      </c>
    </row>
    <row r="3177" spans="2:6" x14ac:dyDescent="0.2">
      <c r="B3177">
        <f>('Cleaned Data'!B3171-'Descriptive Analysis'!$Q$35)^2</f>
        <v>107871622.83019364</v>
      </c>
      <c r="D3177">
        <f>(('Cleaned Data'!B3171-'Descriptive Analysis'!$Q$35)/'Descriptive Analysis'!$F$45)^3</f>
        <v>-0.29377441906304164</v>
      </c>
      <c r="F3177">
        <f>(('Cleaned Data'!B3171-'Descriptive Analysis'!$Q$35)/'Descriptive Analysis'!$F$45)^4</f>
        <v>0.19529238151411535</v>
      </c>
    </row>
    <row r="3178" spans="2:6" x14ac:dyDescent="0.2">
      <c r="B3178">
        <f>('Cleaned Data'!B3172-'Descriptive Analysis'!$Q$35)^2</f>
        <v>107811391.70672925</v>
      </c>
      <c r="D3178">
        <f>(('Cleaned Data'!B3172-'Descriptive Analysis'!$Q$35)/'Descriptive Analysis'!$F$45)^3</f>
        <v>-0.2935284058949148</v>
      </c>
      <c r="F3178">
        <f>(('Cleaned Data'!B3172-'Descriptive Analysis'!$Q$35)/'Descriptive Analysis'!$F$45)^4</f>
        <v>0.1950743557658535</v>
      </c>
    </row>
    <row r="3179" spans="2:6" x14ac:dyDescent="0.2">
      <c r="B3179">
        <f>('Cleaned Data'!B3173-'Descriptive Analysis'!$Q$35)^2</f>
        <v>107790626.2538105</v>
      </c>
      <c r="D3179">
        <f>(('Cleaned Data'!B3173-'Descriptive Analysis'!$Q$35)/'Descriptive Analysis'!$F$45)^3</f>
        <v>-0.29344360562445798</v>
      </c>
      <c r="F3179">
        <f>(('Cleaned Data'!B3173-'Descriptive Analysis'!$Q$35)/'Descriptive Analysis'!$F$45)^4</f>
        <v>0.19499921681856683</v>
      </c>
    </row>
    <row r="3180" spans="2:6" x14ac:dyDescent="0.2">
      <c r="B3180">
        <f>('Cleaned Data'!B3174-'Descriptive Analysis'!$Q$35)^2</f>
        <v>107990057.16183056</v>
      </c>
      <c r="D3180">
        <f>(('Cleaned Data'!B3174-'Descriptive Analysis'!$Q$35)/'Descriptive Analysis'!$F$45)^3</f>
        <v>-0.29425836272148981</v>
      </c>
      <c r="F3180">
        <f>(('Cleaned Data'!B3174-'Descriptive Analysis'!$Q$35)/'Descriptive Analysis'!$F$45)^4</f>
        <v>0.19572144745630823</v>
      </c>
    </row>
    <row r="3181" spans="2:6" x14ac:dyDescent="0.2">
      <c r="B3181">
        <f>('Cleaned Data'!B3175-'Descriptive Analysis'!$Q$35)^2</f>
        <v>108096079.80171622</v>
      </c>
      <c r="D3181">
        <f>(('Cleaned Data'!B3175-'Descriptive Analysis'!$Q$35)/'Descriptive Analysis'!$F$45)^3</f>
        <v>-0.29469181519028803</v>
      </c>
      <c r="F3181">
        <f>(('Cleaned Data'!B3175-'Descriptive Analysis'!$Q$35)/'Descriptive Analysis'!$F$45)^4</f>
        <v>0.19610594750222451</v>
      </c>
    </row>
    <row r="3182" spans="2:6" x14ac:dyDescent="0.2">
      <c r="B3182">
        <f>('Cleaned Data'!B3176-'Descriptive Analysis'!$Q$35)^2</f>
        <v>108106476.97817561</v>
      </c>
      <c r="D3182">
        <f>(('Cleaned Data'!B3176-'Descriptive Analysis'!$Q$35)/'Descriptive Analysis'!$F$45)^3</f>
        <v>-0.29473433342709099</v>
      </c>
      <c r="F3182">
        <f>(('Cleaned Data'!B3176-'Descriptive Analysis'!$Q$35)/'Descriptive Analysis'!$F$45)^4</f>
        <v>0.19614367405442412</v>
      </c>
    </row>
    <row r="3183" spans="2:6" x14ac:dyDescent="0.2">
      <c r="B3183">
        <f>('Cleaned Data'!B3177-'Descriptive Analysis'!$Q$35)^2</f>
        <v>108050338.16529495</v>
      </c>
      <c r="D3183">
        <f>(('Cleaned Data'!B3177-'Descriptive Analysis'!$Q$35)/'Descriptive Analysis'!$F$45)^3</f>
        <v>-0.294504783526638</v>
      </c>
      <c r="F3183">
        <f>(('Cleaned Data'!B3177-'Descriptive Analysis'!$Q$35)/'Descriptive Analysis'!$F$45)^4</f>
        <v>0.19594001532294042</v>
      </c>
    </row>
    <row r="3184" spans="2:6" x14ac:dyDescent="0.2">
      <c r="B3184">
        <f>('Cleaned Data'!B3178-'Descriptive Analysis'!$Q$35)^2</f>
        <v>107915248.97132303</v>
      </c>
      <c r="D3184">
        <f>(('Cleaned Data'!B3178-'Descriptive Analysis'!$Q$35)/'Descriptive Analysis'!$F$45)^3</f>
        <v>-0.29395265231359141</v>
      </c>
      <c r="F3184">
        <f>(('Cleaned Data'!B3178-'Descriptive Analysis'!$Q$35)/'Descriptive Analysis'!$F$45)^4</f>
        <v>0.1954503762786502</v>
      </c>
    </row>
    <row r="3185" spans="2:6" x14ac:dyDescent="0.2">
      <c r="B3185">
        <f>('Cleaned Data'!B3179-'Descriptive Analysis'!$Q$35)^2</f>
        <v>108062812.19704621</v>
      </c>
      <c r="D3185">
        <f>(('Cleaned Data'!B3179-'Descriptive Analysis'!$Q$35)/'Descriptive Analysis'!$F$45)^3</f>
        <v>-0.29455578431167195</v>
      </c>
      <c r="F3185">
        <f>(('Cleaned Data'!B3179-'Descriptive Analysis'!$Q$35)/'Descriptive Analysis'!$F$45)^4</f>
        <v>0.19598525910651271</v>
      </c>
    </row>
    <row r="3186" spans="2:6" x14ac:dyDescent="0.2">
      <c r="B3186">
        <f>('Cleaned Data'!B3180-'Descriptive Analysis'!$Q$35)^2</f>
        <v>108231282.09568813</v>
      </c>
      <c r="D3186">
        <f>(('Cleaned Data'!B3180-'Descriptive Analysis'!$Q$35)/'Descriptive Analysis'!$F$45)^3</f>
        <v>-0.29524487130601551</v>
      </c>
      <c r="F3186">
        <f>(('Cleaned Data'!B3180-'Descriptive Analysis'!$Q$35)/'Descriptive Analysis'!$F$45)^4</f>
        <v>0.19659681738995016</v>
      </c>
    </row>
    <row r="3187" spans="2:6" x14ac:dyDescent="0.2">
      <c r="B3187">
        <f>('Cleaned Data'!B3181-'Descriptive Analysis'!$Q$35)^2</f>
        <v>108193833.00043435</v>
      </c>
      <c r="D3187">
        <f>(('Cleaned Data'!B3181-'Descriptive Analysis'!$Q$35)/'Descriptive Analysis'!$F$45)^3</f>
        <v>-0.29509164808886962</v>
      </c>
      <c r="F3187">
        <f>(('Cleaned Data'!B3181-'Descriptive Analysis'!$Q$35)/'Descriptive Analysis'!$F$45)^4</f>
        <v>0.19646079203625344</v>
      </c>
    </row>
    <row r="3188" spans="2:6" x14ac:dyDescent="0.2">
      <c r="B3188">
        <f>('Cleaned Data'!B3182-'Descriptive Analysis'!$Q$35)^2</f>
        <v>108356159.21320067</v>
      </c>
      <c r="D3188">
        <f>(('Cleaned Data'!B3182-'Descriptive Analysis'!$Q$35)/'Descriptive Analysis'!$F$45)^3</f>
        <v>-0.29575599841285066</v>
      </c>
      <c r="F3188">
        <f>(('Cleaned Data'!B3182-'Descriptive Analysis'!$Q$35)/'Descriptive Analysis'!$F$45)^4</f>
        <v>0.19705074543233905</v>
      </c>
    </row>
    <row r="3189" spans="2:6" x14ac:dyDescent="0.2">
      <c r="B3189">
        <f>('Cleaned Data'!B3183-'Descriptive Analysis'!$Q$35)^2</f>
        <v>108362404.95907629</v>
      </c>
      <c r="D3189">
        <f>(('Cleaned Data'!B3183-'Descriptive Analysis'!$Q$35)/'Descriptive Analysis'!$F$45)^3</f>
        <v>-0.29578157024152074</v>
      </c>
      <c r="F3189">
        <f>(('Cleaned Data'!B3183-'Descriptive Analysis'!$Q$35)/'Descriptive Analysis'!$F$45)^4</f>
        <v>0.19707346244925192</v>
      </c>
    </row>
    <row r="3190" spans="2:6" x14ac:dyDescent="0.2">
      <c r="B3190">
        <f>('Cleaned Data'!B3184-'Descriptive Analysis'!$Q$35)^2</f>
        <v>108404047.86491381</v>
      </c>
      <c r="D3190">
        <f>(('Cleaned Data'!B3184-'Descriptive Analysis'!$Q$35)/'Descriptive Analysis'!$F$45)^3</f>
        <v>-0.29595208676928475</v>
      </c>
      <c r="F3190">
        <f>(('Cleaned Data'!B3184-'Descriptive Analysis'!$Q$35)/'Descriptive Analysis'!$F$45)^4</f>
        <v>0.19722495942892052</v>
      </c>
    </row>
    <row r="3191" spans="2:6" x14ac:dyDescent="0.2">
      <c r="B3191">
        <f>('Cleaned Data'!B3185-'Descriptive Analysis'!$Q$35)^2</f>
        <v>108337423.05557381</v>
      </c>
      <c r="D3191">
        <f>(('Cleaned Data'!B3185-'Descriptive Analysis'!$Q$35)/'Descriptive Analysis'!$F$45)^3</f>
        <v>-0.2956792917701867</v>
      </c>
      <c r="F3191">
        <f>(('Cleaned Data'!B3185-'Descriptive Analysis'!$Q$35)/'Descriptive Analysis'!$F$45)^4</f>
        <v>0.19698260616533089</v>
      </c>
    </row>
    <row r="3192" spans="2:6" x14ac:dyDescent="0.2">
      <c r="B3192">
        <f>('Cleaned Data'!B3186-'Descriptive Analysis'!$Q$35)^2</f>
        <v>108260413.64977439</v>
      </c>
      <c r="D3192">
        <f>(('Cleaned Data'!B3186-'Descriptive Analysis'!$Q$35)/'Descriptive Analysis'!$F$45)^3</f>
        <v>-0.29536408158195121</v>
      </c>
      <c r="F3192">
        <f>(('Cleaned Data'!B3186-'Descriptive Analysis'!$Q$35)/'Descriptive Analysis'!$F$45)^4</f>
        <v>0.19670266371222048</v>
      </c>
    </row>
    <row r="3193" spans="2:6" x14ac:dyDescent="0.2">
      <c r="B3193">
        <f>('Cleaned Data'!B3187-'Descriptive Analysis'!$Q$35)^2</f>
        <v>108331178.02969815</v>
      </c>
      <c r="D3193">
        <f>(('Cleaned Data'!B3187-'Descriptive Analysis'!$Q$35)/'Descriptive Analysis'!$F$45)^3</f>
        <v>-0.29565372583693905</v>
      </c>
      <c r="F3193">
        <f>(('Cleaned Data'!B3187-'Descriptive Analysis'!$Q$35)/'Descriptive Analysis'!$F$45)^4</f>
        <v>0.19695989700386082</v>
      </c>
    </row>
    <row r="3194" spans="2:6" x14ac:dyDescent="0.2">
      <c r="B3194">
        <f>('Cleaned Data'!B3188-'Descriptive Analysis'!$Q$35)^2</f>
        <v>108312444.03207128</v>
      </c>
      <c r="D3194">
        <f>(('Cleaned Data'!B3188-'Descriptive Analysis'!$Q$35)/'Descriptive Analysis'!$F$45)^3</f>
        <v>-0.29557703687952308</v>
      </c>
      <c r="F3194">
        <f>(('Cleaned Data'!B3188-'Descriptive Analysis'!$Q$35)/'Descriptive Analysis'!$F$45)^4</f>
        <v>0.19689178130046461</v>
      </c>
    </row>
    <row r="3195" spans="2:6" x14ac:dyDescent="0.2">
      <c r="B3195">
        <f>('Cleaned Data'!B3189-'Descriptive Analysis'!$Q$35)^2</f>
        <v>108331178.02969815</v>
      </c>
      <c r="D3195">
        <f>(('Cleaned Data'!B3189-'Descriptive Analysis'!$Q$35)/'Descriptive Analysis'!$F$45)^3</f>
        <v>-0.29565372583693905</v>
      </c>
      <c r="F3195">
        <f>(('Cleaned Data'!B3189-'Descriptive Analysis'!$Q$35)/'Descriptive Analysis'!$F$45)^4</f>
        <v>0.19695989700386082</v>
      </c>
    </row>
    <row r="3196" spans="2:6" x14ac:dyDescent="0.2">
      <c r="B3196">
        <f>('Cleaned Data'!B3190-'Descriptive Analysis'!$Q$35)^2</f>
        <v>108241685.77214752</v>
      </c>
      <c r="D3196">
        <f>(('Cleaned Data'!B3190-'Descriptive Analysis'!$Q$35)/'Descriptive Analysis'!$F$45)^3</f>
        <v>-0.29528744272166541</v>
      </c>
      <c r="F3196">
        <f>(('Cleaned Data'!B3190-'Descriptive Analysis'!$Q$35)/'Descriptive Analysis'!$F$45)^4</f>
        <v>0.19663461474288912</v>
      </c>
    </row>
    <row r="3197" spans="2:6" x14ac:dyDescent="0.2">
      <c r="B3197">
        <f>('Cleaned Data'!B3191-'Descriptive Analysis'!$Q$35)^2</f>
        <v>108262494.62506628</v>
      </c>
      <c r="D3197">
        <f>(('Cleaned Data'!B3191-'Descriptive Analysis'!$Q$35)/'Descriptive Analysis'!$F$45)^3</f>
        <v>-0.29537259782933323</v>
      </c>
      <c r="F3197">
        <f>(('Cleaned Data'!B3191-'Descriptive Analysis'!$Q$35)/'Descriptive Analysis'!$F$45)^4</f>
        <v>0.196710225798921</v>
      </c>
    </row>
    <row r="3198" spans="2:6" x14ac:dyDescent="0.2">
      <c r="B3198">
        <f>('Cleaned Data'!B3192-'Descriptive Analysis'!$Q$35)^2</f>
        <v>108212556.73806126</v>
      </c>
      <c r="D3198">
        <f>(('Cleaned Data'!B3192-'Descriptive Analysis'!$Q$35)/'Descriptive Analysis'!$F$45)^3</f>
        <v>-0.29516825306920214</v>
      </c>
      <c r="F3198">
        <f>(('Cleaned Data'!B3192-'Descriptive Analysis'!$Q$35)/'Descriptive Analysis'!$F$45)^4</f>
        <v>0.19652879588667752</v>
      </c>
    </row>
    <row r="3199" spans="2:6" x14ac:dyDescent="0.2">
      <c r="B3199">
        <f>('Cleaned Data'!B3193-'Descriptive Analysis'!$Q$35)^2</f>
        <v>108479025.25542133</v>
      </c>
      <c r="D3199">
        <f>(('Cleaned Data'!B3193-'Descriptive Analysis'!$Q$35)/'Descriptive Analysis'!$F$45)^3</f>
        <v>-0.29625918164315956</v>
      </c>
      <c r="F3199">
        <f>(('Cleaned Data'!B3193-'Descriptive Analysis'!$Q$35)/'Descriptive Analysis'!$F$45)^4</f>
        <v>0.19749787408351055</v>
      </c>
    </row>
    <row r="3200" spans="2:6" x14ac:dyDescent="0.2">
      <c r="B3200">
        <f>('Cleaned Data'!B3194-'Descriptive Analysis'!$Q$35)^2</f>
        <v>108545693.58476137</v>
      </c>
      <c r="D3200">
        <f>(('Cleaned Data'!B3194-'Descriptive Analysis'!$Q$35)/'Descriptive Analysis'!$F$45)^3</f>
        <v>-0.2965323331435627</v>
      </c>
      <c r="F3200">
        <f>(('Cleaned Data'!B3194-'Descriptive Analysis'!$Q$35)/'Descriptive Analysis'!$F$45)^4</f>
        <v>0.19774070258020118</v>
      </c>
    </row>
    <row r="3201" spans="2:6" x14ac:dyDescent="0.2">
      <c r="B3201">
        <f>('Cleaned Data'!B3195-'Descriptive Analysis'!$Q$35)^2</f>
        <v>108572783.44355573</v>
      </c>
      <c r="D3201">
        <f>(('Cleaned Data'!B3195-'Descriptive Analysis'!$Q$35)/'Descriptive Analysis'!$F$45)^3</f>
        <v>-0.29664334888194233</v>
      </c>
      <c r="F3201">
        <f>(('Cleaned Data'!B3195-'Descriptive Analysis'!$Q$35)/'Descriptive Analysis'!$F$45)^4</f>
        <v>0.1978394155918527</v>
      </c>
    </row>
    <row r="3202" spans="2:6" x14ac:dyDescent="0.2">
      <c r="B3202">
        <f>('Cleaned Data'!B3196-'Descriptive Analysis'!$Q$35)^2</f>
        <v>108614466.74939324</v>
      </c>
      <c r="D3202">
        <f>(('Cleaned Data'!B3196-'Descriptive Analysis'!$Q$35)/'Descriptive Analysis'!$F$45)^3</f>
        <v>-0.29681419642451862</v>
      </c>
      <c r="F3202">
        <f>(('Cleaned Data'!B3196-'Descriptive Analysis'!$Q$35)/'Descriptive Analysis'!$F$45)^4</f>
        <v>0.19799135392527936</v>
      </c>
    </row>
    <row r="3203" spans="2:6" x14ac:dyDescent="0.2">
      <c r="B3203">
        <f>('Cleaned Data'!B3197-'Descriptive Analysis'!$Q$35)^2</f>
        <v>108626973.30114451</v>
      </c>
      <c r="D3203">
        <f>(('Cleaned Data'!B3197-'Descriptive Analysis'!$Q$35)/'Descriptive Analysis'!$F$45)^3</f>
        <v>-0.2968654634759032</v>
      </c>
      <c r="F3203">
        <f>(('Cleaned Data'!B3197-'Descriptive Analysis'!$Q$35)/'Descriptive Analysis'!$F$45)^4</f>
        <v>0.19803695248595471</v>
      </c>
    </row>
    <row r="3204" spans="2:6" x14ac:dyDescent="0.2">
      <c r="B3204">
        <f>('Cleaned Data'!B3198-'Descriptive Analysis'!$Q$35)^2</f>
        <v>108649903.84935515</v>
      </c>
      <c r="D3204">
        <f>(('Cleaned Data'!B3198-'Descriptive Analysis'!$Q$35)/'Descriptive Analysis'!$F$45)^3</f>
        <v>-0.2969594684018611</v>
      </c>
      <c r="F3204">
        <f>(('Cleaned Data'!B3198-'Descriptive Analysis'!$Q$35)/'Descriptive Analysis'!$F$45)^4</f>
        <v>0.19812057030293814</v>
      </c>
    </row>
    <row r="3205" spans="2:6" x14ac:dyDescent="0.2">
      <c r="B3205">
        <f>('Cleaned Data'!B3199-'Descriptive Analysis'!$Q$35)^2</f>
        <v>108633226.84702012</v>
      </c>
      <c r="D3205">
        <f>(('Cleaned Data'!B3199-'Descriptive Analysis'!$Q$35)/'Descriptive Analysis'!$F$45)^3</f>
        <v>-0.29689109921521439</v>
      </c>
      <c r="F3205">
        <f>(('Cleaned Data'!B3199-'Descriptive Analysis'!$Q$35)/'Descriptive Analysis'!$F$45)^4</f>
        <v>0.19805975471964457</v>
      </c>
    </row>
    <row r="3206" spans="2:6" x14ac:dyDescent="0.2">
      <c r="B3206">
        <f>('Cleaned Data'!B3200-'Descriptive Analysis'!$Q$35)^2</f>
        <v>108654073.29993887</v>
      </c>
      <c r="D3206">
        <f>(('Cleaned Data'!B3200-'Descriptive Analysis'!$Q$35)/'Descriptive Analysis'!$F$45)^3</f>
        <v>-0.29697656233839759</v>
      </c>
      <c r="F3206">
        <f>(('Cleaned Data'!B3200-'Descriptive Analysis'!$Q$35)/'Descriptive Analysis'!$F$45)^4</f>
        <v>0.19813577638684951</v>
      </c>
    </row>
    <row r="3207" spans="2:6" x14ac:dyDescent="0.2">
      <c r="B3207">
        <f>('Cleaned Data'!B3201-'Descriptive Analysis'!$Q$35)^2</f>
        <v>108760421.31982455</v>
      </c>
      <c r="D3207">
        <f>(('Cleaned Data'!B3201-'Descriptive Analysis'!$Q$35)/'Descriptive Analysis'!$F$45)^3</f>
        <v>-0.29741267939242433</v>
      </c>
      <c r="F3207">
        <f>(('Cleaned Data'!B3201-'Descriptive Analysis'!$Q$35)/'Descriptive Analysis'!$F$45)^4</f>
        <v>0.19852382736208829</v>
      </c>
    </row>
    <row r="3208" spans="2:6" x14ac:dyDescent="0.2">
      <c r="B3208">
        <f>('Cleaned Data'!B3202-'Descriptive Analysis'!$Q$35)^2</f>
        <v>108735393.57632202</v>
      </c>
      <c r="D3208">
        <f>(('Cleaned Data'!B3202-'Descriptive Analysis'!$Q$35)/'Descriptive Analysis'!$F$45)^3</f>
        <v>-0.29731002522941397</v>
      </c>
      <c r="F3208">
        <f>(('Cleaned Data'!B3202-'Descriptive Analysis'!$Q$35)/'Descriptive Analysis'!$F$45)^4</f>
        <v>0.19843247001559711</v>
      </c>
    </row>
    <row r="3209" spans="2:6" x14ac:dyDescent="0.2">
      <c r="B3209">
        <f>('Cleaned Data'!B3203-'Descriptive Analysis'!$Q$35)^2</f>
        <v>108722880.7845708</v>
      </c>
      <c r="D3209">
        <f>(('Cleaned Data'!B3203-'Descriptive Analysis'!$Q$35)/'Descriptive Analysis'!$F$45)^3</f>
        <v>-0.29725870700705714</v>
      </c>
      <c r="F3209">
        <f>(('Cleaned Data'!B3203-'Descriptive Analysis'!$Q$35)/'Descriptive Analysis'!$F$45)^4</f>
        <v>0.19838680316823185</v>
      </c>
    </row>
    <row r="3210" spans="2:6" x14ac:dyDescent="0.2">
      <c r="B3210">
        <f>('Cleaned Data'!B3204-'Descriptive Analysis'!$Q$35)^2</f>
        <v>108745821.45278139</v>
      </c>
      <c r="D3210">
        <f>(('Cleaned Data'!B3204-'Descriptive Analysis'!$Q$35)/'Descriptive Analysis'!$F$45)^3</f>
        <v>-0.29735279492621375</v>
      </c>
      <c r="F3210">
        <f>(('Cleaned Data'!B3204-'Descriptive Analysis'!$Q$35)/'Descriptive Analysis'!$F$45)^4</f>
        <v>0.19847053174390439</v>
      </c>
    </row>
    <row r="3211" spans="2:6" x14ac:dyDescent="0.2">
      <c r="B3211">
        <f>('Cleaned Data'!B3205-'Descriptive Analysis'!$Q$35)^2</f>
        <v>108716624.65869515</v>
      </c>
      <c r="D3211">
        <f>(('Cleaned Data'!B3205-'Descriptive Analysis'!$Q$35)/'Descriptive Analysis'!$F$45)^3</f>
        <v>-0.29723305011051682</v>
      </c>
      <c r="F3211">
        <f>(('Cleaned Data'!B3205-'Descriptive Analysis'!$Q$35)/'Descriptive Analysis'!$F$45)^4</f>
        <v>0.19836397270062212</v>
      </c>
    </row>
    <row r="3212" spans="2:6" x14ac:dyDescent="0.2">
      <c r="B3212">
        <f>('Cleaned Data'!B3206-'Descriptive Analysis'!$Q$35)^2</f>
        <v>108714539.32340325</v>
      </c>
      <c r="D3212">
        <f>(('Cleaned Data'!B3206-'Descriptive Analysis'!$Q$35)/'Descriptive Analysis'!$F$45)^3</f>
        <v>-0.29722449813975421</v>
      </c>
      <c r="F3212">
        <f>(('Cleaned Data'!B3206-'Descriptive Analysis'!$Q$35)/'Descriptive Analysis'!$F$45)^4</f>
        <v>0.19835636298266107</v>
      </c>
    </row>
    <row r="3213" spans="2:6" x14ac:dyDescent="0.2">
      <c r="B3213">
        <f>('Cleaned Data'!B3207-'Descriptive Analysis'!$Q$35)^2</f>
        <v>108768764.54099204</v>
      </c>
      <c r="D3213">
        <f>(('Cleaned Data'!B3207-'Descriptive Analysis'!$Q$35)/'Descriptive Analysis'!$F$45)^3</f>
        <v>-0.29744690269699575</v>
      </c>
      <c r="F3213">
        <f>(('Cleaned Data'!B3207-'Descriptive Analysis'!$Q$35)/'Descriptive Analysis'!$F$45)^4</f>
        <v>0.19855428681983325</v>
      </c>
    </row>
    <row r="3214" spans="2:6" x14ac:dyDescent="0.2">
      <c r="B3214">
        <f>('Cleaned Data'!B3208-'Descriptive Analysis'!$Q$35)^2</f>
        <v>108629057.79643638</v>
      </c>
      <c r="D3214">
        <f>(('Cleaned Data'!B3208-'Descriptive Analysis'!$Q$35)/'Descriptive Analysis'!$F$45)^3</f>
        <v>-0.29687400855836493</v>
      </c>
      <c r="F3214">
        <f>(('Cleaned Data'!B3208-'Descriptive Analysis'!$Q$35)/'Descriptive Analysis'!$F$45)^4</f>
        <v>0.19804455301174148</v>
      </c>
    </row>
    <row r="3215" spans="2:6" x14ac:dyDescent="0.2">
      <c r="B3215">
        <f>('Cleaned Data'!B3209-'Descriptive Analysis'!$Q$35)^2</f>
        <v>108558196.17651258</v>
      </c>
      <c r="D3215">
        <f>(('Cleaned Data'!B3209-'Descriptive Analysis'!$Q$35)/'Descriptive Analysis'!$F$45)^3</f>
        <v>-0.29658356773429989</v>
      </c>
      <c r="F3215">
        <f>(('Cleaned Data'!B3209-'Descriptive Analysis'!$Q$35)/'Descriptive Analysis'!$F$45)^4</f>
        <v>0.19778625784042039</v>
      </c>
    </row>
    <row r="3216" spans="2:6" x14ac:dyDescent="0.2">
      <c r="B3216">
        <f>('Cleaned Data'!B3210-'Descriptive Analysis'!$Q$35)^2</f>
        <v>108479025.25542133</v>
      </c>
      <c r="D3216">
        <f>(('Cleaned Data'!B3210-'Descriptive Analysis'!$Q$35)/'Descriptive Analysis'!$F$45)^3</f>
        <v>-0.29625918164315956</v>
      </c>
      <c r="F3216">
        <f>(('Cleaned Data'!B3210-'Descriptive Analysis'!$Q$35)/'Descriptive Analysis'!$F$45)^4</f>
        <v>0.19749787408351055</v>
      </c>
    </row>
    <row r="3217" spans="2:6" x14ac:dyDescent="0.2">
      <c r="B3217">
        <f>('Cleaned Data'!B3211-'Descriptive Analysis'!$Q$35)^2</f>
        <v>108472776.14954571</v>
      </c>
      <c r="D3217">
        <f>(('Cleaned Data'!B3211-'Descriptive Analysis'!$Q$35)/'Descriptive Analysis'!$F$45)^3</f>
        <v>-0.29623358229353131</v>
      </c>
      <c r="F3217">
        <f>(('Cleaned Data'!B3211-'Descriptive Analysis'!$Q$35)/'Descriptive Analysis'!$F$45)^4</f>
        <v>0.19747512038391088</v>
      </c>
    </row>
    <row r="3218" spans="2:6" x14ac:dyDescent="0.2">
      <c r="B3218">
        <f>('Cleaned Data'!B3212-'Descriptive Analysis'!$Q$35)^2</f>
        <v>108472776.14954571</v>
      </c>
      <c r="D3218">
        <f>(('Cleaned Data'!B3212-'Descriptive Analysis'!$Q$35)/'Descriptive Analysis'!$F$45)^3</f>
        <v>-0.29623358229353131</v>
      </c>
      <c r="F3218">
        <f>(('Cleaned Data'!B3212-'Descriptive Analysis'!$Q$35)/'Descriptive Analysis'!$F$45)^4</f>
        <v>0.19747512038391088</v>
      </c>
    </row>
    <row r="3219" spans="2:6" x14ac:dyDescent="0.2">
      <c r="B3219">
        <f>('Cleaned Data'!B3213-'Descriptive Analysis'!$Q$35)^2</f>
        <v>108462361.37308635</v>
      </c>
      <c r="D3219">
        <f>(('Cleaned Data'!B3213-'Descriptive Analysis'!$Q$35)/'Descriptive Analysis'!$F$45)^3</f>
        <v>-0.29619091998793484</v>
      </c>
      <c r="F3219">
        <f>(('Cleaned Data'!B3213-'Descriptive Analysis'!$Q$35)/'Descriptive Analysis'!$F$45)^4</f>
        <v>0.19743720192039826</v>
      </c>
    </row>
    <row r="3220" spans="2:6" x14ac:dyDescent="0.2">
      <c r="B3220">
        <f>('Cleaned Data'!B3214-'Descriptive Analysis'!$Q$35)^2</f>
        <v>108470693.15425384</v>
      </c>
      <c r="D3220">
        <f>(('Cleaned Data'!B3214-'Descriptive Analysis'!$Q$35)/'Descriptive Analysis'!$F$45)^3</f>
        <v>-0.29622504950470435</v>
      </c>
      <c r="F3220">
        <f>(('Cleaned Data'!B3214-'Descriptive Analysis'!$Q$35)/'Descriptive Analysis'!$F$45)^4</f>
        <v>0.1974675362543041</v>
      </c>
    </row>
    <row r="3221" spans="2:6" x14ac:dyDescent="0.2">
      <c r="B3221">
        <f>('Cleaned Data'!B3215-'Descriptive Analysis'!$Q$35)^2</f>
        <v>108395718.6437463</v>
      </c>
      <c r="D3221">
        <f>(('Cleaned Data'!B3215-'Descriptive Analysis'!$Q$35)/'Descriptive Analysis'!$F$45)^3</f>
        <v>-0.29591797822237476</v>
      </c>
      <c r="F3221">
        <f>(('Cleaned Data'!B3215-'Descriptive Analysis'!$Q$35)/'Descriptive Analysis'!$F$45)^4</f>
        <v>0.19719465304775446</v>
      </c>
    </row>
    <row r="3222" spans="2:6" x14ac:dyDescent="0.2">
      <c r="B3222">
        <f>('Cleaned Data'!B3216-'Descriptive Analysis'!$Q$35)^2</f>
        <v>108439450.62487571</v>
      </c>
      <c r="D3222">
        <f>(('Cleaned Data'!B3216-'Descriptive Analysis'!$Q$35)/'Descriptive Analysis'!$F$45)^3</f>
        <v>-0.29609707733406254</v>
      </c>
      <c r="F3222">
        <f>(('Cleaned Data'!B3216-'Descriptive Analysis'!$Q$35)/'Descriptive Analysis'!$F$45)^4</f>
        <v>0.19735380052260856</v>
      </c>
    </row>
    <row r="3223" spans="2:6" x14ac:dyDescent="0.2">
      <c r="B3223">
        <f>('Cleaned Data'!B3217-'Descriptive Analysis'!$Q$35)^2</f>
        <v>108408212.59549756</v>
      </c>
      <c r="D3223">
        <f>(('Cleaned Data'!B3217-'Descriptive Analysis'!$Q$35)/'Descriptive Analysis'!$F$45)^3</f>
        <v>-0.29596914202556357</v>
      </c>
      <c r="F3223">
        <f>(('Cleaned Data'!B3217-'Descriptive Analysis'!$Q$35)/'Descriptive Analysis'!$F$45)^4</f>
        <v>0.1972401139294192</v>
      </c>
    </row>
    <row r="3224" spans="2:6" x14ac:dyDescent="0.2">
      <c r="B3224">
        <f>('Cleaned Data'!B3218-'Descriptive Analysis'!$Q$35)^2</f>
        <v>108512356.86009134</v>
      </c>
      <c r="D3224">
        <f>(('Cleaned Data'!B3218-'Descriptive Analysis'!$Q$35)/'Descriptive Analysis'!$F$45)^3</f>
        <v>-0.29639573641584926</v>
      </c>
      <c r="F3224">
        <f>(('Cleaned Data'!B3218-'Descriptive Analysis'!$Q$35)/'Descriptive Analysis'!$F$45)^4</f>
        <v>0.1976192603587113</v>
      </c>
    </row>
    <row r="3225" spans="2:6" x14ac:dyDescent="0.2">
      <c r="B3225">
        <f>('Cleaned Data'!B3219-'Descriptive Analysis'!$Q$35)^2</f>
        <v>108541526.21417759</v>
      </c>
      <c r="D3225">
        <f>(('Cleaned Data'!B3219-'Descriptive Analysis'!$Q$35)/'Descriptive Analysis'!$F$45)^3</f>
        <v>-0.29651525625796282</v>
      </c>
      <c r="F3225">
        <f>(('Cleaned Data'!B3219-'Descriptive Analysis'!$Q$35)/'Descriptive Analysis'!$F$45)^4</f>
        <v>0.19772551924236478</v>
      </c>
    </row>
    <row r="3226" spans="2:6" x14ac:dyDescent="0.2">
      <c r="B3226">
        <f>('Cleaned Data'!B3220-'Descriptive Analysis'!$Q$35)^2</f>
        <v>108583203.52001511</v>
      </c>
      <c r="D3226">
        <f>(('Cleaned Data'!B3220-'Descriptive Analysis'!$Q$35)/'Descriptive Analysis'!$F$45)^3</f>
        <v>-0.29668605461962827</v>
      </c>
      <c r="F3226">
        <f>(('Cleaned Data'!B3220-'Descriptive Analysis'!$Q$35)/'Descriptive Analysis'!$F$45)^4</f>
        <v>0.19787739197407678</v>
      </c>
    </row>
    <row r="3227" spans="2:6" x14ac:dyDescent="0.2">
      <c r="B3227">
        <f>('Cleaned Data'!B3221-'Descriptive Analysis'!$Q$35)^2</f>
        <v>108570699.48826385</v>
      </c>
      <c r="D3227">
        <f>(('Cleaned Data'!B3221-'Descriptive Analysis'!$Q$35)/'Descriptive Analysis'!$F$45)^3</f>
        <v>-0.29663480822620863</v>
      </c>
      <c r="F3227">
        <f>(('Cleaned Data'!B3221-'Descriptive Analysis'!$Q$35)/'Descriptive Analysis'!$F$45)^4</f>
        <v>0.19783182097141019</v>
      </c>
    </row>
    <row r="3228" spans="2:6" x14ac:dyDescent="0.2">
      <c r="B3228">
        <f>('Cleaned Data'!B3222-'Descriptive Analysis'!$Q$35)^2</f>
        <v>108493607.20246448</v>
      </c>
      <c r="D3228">
        <f>(('Cleaned Data'!B3222-'Descriptive Analysis'!$Q$35)/'Descriptive Analysis'!$F$45)^3</f>
        <v>-0.29631891919418979</v>
      </c>
      <c r="F3228">
        <f>(('Cleaned Data'!B3222-'Descriptive Analysis'!$Q$35)/'Descriptive Analysis'!$F$45)^4</f>
        <v>0.19755097369599625</v>
      </c>
    </row>
    <row r="3229" spans="2:6" x14ac:dyDescent="0.2">
      <c r="B3229">
        <f>('Cleaned Data'!B3223-'Descriptive Analysis'!$Q$35)^2</f>
        <v>108495690.41775632</v>
      </c>
      <c r="D3229">
        <f>(('Cleaned Data'!B3223-'Descriptive Analysis'!$Q$35)/'Descriptive Analysis'!$F$45)^3</f>
        <v>-0.29632745378552905</v>
      </c>
      <c r="F3229">
        <f>(('Cleaned Data'!B3223-'Descriptive Analysis'!$Q$35)/'Descriptive Analysis'!$F$45)^4</f>
        <v>0.19755856022889876</v>
      </c>
    </row>
    <row r="3230" spans="2:6" x14ac:dyDescent="0.2">
      <c r="B3230">
        <f>('Cleaned Data'!B3224-'Descriptive Analysis'!$Q$35)^2</f>
        <v>108474859.16483757</v>
      </c>
      <c r="D3230">
        <f>(('Cleaned Data'!B3224-'Descriptive Analysis'!$Q$35)/'Descriptive Analysis'!$F$45)^3</f>
        <v>-0.29624211524621497</v>
      </c>
      <c r="F3230">
        <f>(('Cleaned Data'!B3224-'Descriptive Analysis'!$Q$35)/'Descriptive Analysis'!$F$45)^4</f>
        <v>0.19748270473197801</v>
      </c>
    </row>
    <row r="3231" spans="2:6" x14ac:dyDescent="0.2">
      <c r="B3231">
        <f>('Cleaned Data'!B3225-'Descriptive Analysis'!$Q$35)^2</f>
        <v>108481108.33071321</v>
      </c>
      <c r="D3231">
        <f>(('Cleaned Data'!B3225-'Descriptive Analysis'!$Q$35)/'Descriptive Analysis'!$F$45)^3</f>
        <v>-0.29626771508742344</v>
      </c>
      <c r="F3231">
        <f>(('Cleaned Data'!B3225-'Descriptive Analysis'!$Q$35)/'Descriptive Analysis'!$F$45)^4</f>
        <v>0.1975054590869843</v>
      </c>
    </row>
    <row r="3232" spans="2:6" x14ac:dyDescent="0.2">
      <c r="B3232">
        <f>('Cleaned Data'!B3226-'Descriptive Analysis'!$Q$35)^2</f>
        <v>108491524.0071726</v>
      </c>
      <c r="D3232">
        <f>(('Cleaned Data'!B3226-'Descriptive Analysis'!$Q$35)/'Descriptive Analysis'!$F$45)^3</f>
        <v>-0.29631038476672289</v>
      </c>
      <c r="F3232">
        <f>(('Cleaned Data'!B3226-'Descriptive Analysis'!$Q$35)/'Descriptive Analysis'!$F$45)^4</f>
        <v>0.19754338738159594</v>
      </c>
    </row>
    <row r="3233" spans="2:6" x14ac:dyDescent="0.2">
      <c r="B3233">
        <f>('Cleaned Data'!B3227-'Descriptive Analysis'!$Q$35)^2</f>
        <v>108383225.41199504</v>
      </c>
      <c r="D3233">
        <f>(('Cleaned Data'!B3227-'Descriptive Analysis'!$Q$35)/'Descriptive Analysis'!$F$45)^3</f>
        <v>-0.29586682031593925</v>
      </c>
      <c r="F3233">
        <f>(('Cleaned Data'!B3227-'Descriptive Analysis'!$Q$35)/'Descriptive Analysis'!$F$45)^4</f>
        <v>0.19714920002507988</v>
      </c>
    </row>
    <row r="3234" spans="2:6" x14ac:dyDescent="0.2">
      <c r="B3234">
        <f>('Cleaned Data'!B3228-'Descriptive Analysis'!$Q$35)^2</f>
        <v>108379061.16141132</v>
      </c>
      <c r="D3234">
        <f>(('Cleaned Data'!B3228-'Descriptive Analysis'!$Q$35)/'Descriptive Analysis'!$F$45)^3</f>
        <v>-0.29584976899079185</v>
      </c>
      <c r="F3234">
        <f>(('Cleaned Data'!B3228-'Descriptive Analysis'!$Q$35)/'Descriptive Analysis'!$F$45)^4</f>
        <v>0.19713405076380758</v>
      </c>
    </row>
    <row r="3235" spans="2:6" x14ac:dyDescent="0.2">
      <c r="B3235">
        <f>('Cleaned Data'!B3229-'Descriptive Analysis'!$Q$35)^2</f>
        <v>108416542.29666506</v>
      </c>
      <c r="D3235">
        <f>(('Cleaned Data'!B3229-'Descriptive Analysis'!$Q$35)/'Descriptive Analysis'!$F$45)^3</f>
        <v>-0.29600325450383158</v>
      </c>
      <c r="F3235">
        <f>(('Cleaned Data'!B3229-'Descriptive Analysis'!$Q$35)/'Descriptive Analysis'!$F$45)^4</f>
        <v>0.19727042555041552</v>
      </c>
    </row>
    <row r="3236" spans="2:6" x14ac:dyDescent="0.2">
      <c r="B3236">
        <f>('Cleaned Data'!B3230-'Descriptive Analysis'!$Q$35)^2</f>
        <v>108387389.7425788</v>
      </c>
      <c r="D3236">
        <f>(('Cleaned Data'!B3230-'Descriptive Analysis'!$Q$35)/'Descriptive Analysis'!$F$45)^3</f>
        <v>-0.29588387229624391</v>
      </c>
      <c r="F3236">
        <f>(('Cleaned Data'!B3230-'Descriptive Analysis'!$Q$35)/'Descriptive Analysis'!$F$45)^4</f>
        <v>0.19716435015947284</v>
      </c>
    </row>
    <row r="3237" spans="2:6" x14ac:dyDescent="0.2">
      <c r="B3237">
        <f>('Cleaned Data'!B3231-'Descriptive Analysis'!$Q$35)^2</f>
        <v>108339504.77086565</v>
      </c>
      <c r="D3237">
        <f>(('Cleaned Data'!B3231-'Descriptive Analysis'!$Q$35)/'Descriptive Analysis'!$F$45)^3</f>
        <v>-0.29568781407544292</v>
      </c>
      <c r="F3237">
        <f>(('Cleaned Data'!B3231-'Descriptive Analysis'!$Q$35)/'Descriptive Analysis'!$F$45)^4</f>
        <v>0.19699017632219085</v>
      </c>
    </row>
    <row r="3238" spans="2:6" x14ac:dyDescent="0.2">
      <c r="B3238">
        <f>('Cleaned Data'!B3232-'Descriptive Analysis'!$Q$35)^2</f>
        <v>108464444.28837819</v>
      </c>
      <c r="D3238">
        <f>(('Cleaned Data'!B3232-'Descriptive Analysis'!$Q$35)/'Descriptive Analysis'!$F$45)^3</f>
        <v>-0.29619945212134968</v>
      </c>
      <c r="F3238">
        <f>(('Cleaned Data'!B3232-'Descriptive Analysis'!$Q$35)/'Descriptive Analysis'!$F$45)^4</f>
        <v>0.19744478517620498</v>
      </c>
    </row>
    <row r="3239" spans="2:6" x14ac:dyDescent="0.2">
      <c r="B3239">
        <f>('Cleaned Data'!B3233-'Descriptive Analysis'!$Q$35)^2</f>
        <v>108624888.82585262</v>
      </c>
      <c r="D3239">
        <f>(('Cleaned Data'!B3233-'Descriptive Analysis'!$Q$35)/'Descriptive Analysis'!$F$45)^3</f>
        <v>-0.29685691855741503</v>
      </c>
      <c r="F3239">
        <f>(('Cleaned Data'!B3233-'Descriptive Analysis'!$Q$35)/'Descriptive Analysis'!$F$45)^4</f>
        <v>0.19802935217893916</v>
      </c>
    </row>
    <row r="3240" spans="2:6" x14ac:dyDescent="0.2">
      <c r="B3240">
        <f>('Cleaned Data'!B3234-'Descriptive Analysis'!$Q$35)^2</f>
        <v>108504023.47892386</v>
      </c>
      <c r="D3240">
        <f>(('Cleaned Data'!B3234-'Descriptive Analysis'!$Q$35)/'Descriptive Analysis'!$F$45)^3</f>
        <v>-0.29636159378964516</v>
      </c>
      <c r="F3240">
        <f>(('Cleaned Data'!B3234-'Descriptive Analysis'!$Q$35)/'Descriptive Analysis'!$F$45)^4</f>
        <v>0.19758890854561789</v>
      </c>
    </row>
    <row r="3241" spans="2:6" x14ac:dyDescent="0.2">
      <c r="B3241">
        <f>('Cleaned Data'!B3235-'Descriptive Analysis'!$Q$35)^2</f>
        <v>108437367.94958381</v>
      </c>
      <c r="D3241">
        <f>(('Cleaned Data'!B3235-'Descriptive Analysis'!$Q$35)/'Descriptive Analysis'!$F$45)^3</f>
        <v>-0.29608854716673233</v>
      </c>
      <c r="F3241">
        <f>(('Cleaned Data'!B3235-'Descriptive Analysis'!$Q$35)/'Descriptive Analysis'!$F$45)^4</f>
        <v>0.19734621988779891</v>
      </c>
    </row>
    <row r="3242" spans="2:6" x14ac:dyDescent="0.2">
      <c r="B3242">
        <f>('Cleaned Data'!B3236-'Descriptive Analysis'!$Q$35)^2</f>
        <v>108416542.29666506</v>
      </c>
      <c r="D3242">
        <f>(('Cleaned Data'!B3236-'Descriptive Analysis'!$Q$35)/'Descriptive Analysis'!$F$45)^3</f>
        <v>-0.29600325450383158</v>
      </c>
      <c r="F3242">
        <f>(('Cleaned Data'!B3236-'Descriptive Analysis'!$Q$35)/'Descriptive Analysis'!$F$45)^4</f>
        <v>0.19727042555041552</v>
      </c>
    </row>
    <row r="3243" spans="2:6" x14ac:dyDescent="0.2">
      <c r="B3243">
        <f>('Cleaned Data'!B3237-'Descriptive Analysis'!$Q$35)^2</f>
        <v>108514440.25538324</v>
      </c>
      <c r="D3243">
        <f>(('Cleaned Data'!B3237-'Descriptive Analysis'!$Q$35)/'Descriptive Analysis'!$F$45)^3</f>
        <v>-0.29640427248211332</v>
      </c>
      <c r="F3243">
        <f>(('Cleaned Data'!B3237-'Descriptive Analysis'!$Q$35)/'Descriptive Analysis'!$F$45)^4</f>
        <v>0.19762684885832457</v>
      </c>
    </row>
    <row r="3244" spans="2:6" x14ac:dyDescent="0.2">
      <c r="B3244">
        <f>('Cleaned Data'!B3238-'Descriptive Analysis'!$Q$35)^2</f>
        <v>108558196.17651258</v>
      </c>
      <c r="D3244">
        <f>(('Cleaned Data'!B3238-'Descriptive Analysis'!$Q$35)/'Descriptive Analysis'!$F$45)^3</f>
        <v>-0.29658356773429989</v>
      </c>
      <c r="F3244">
        <f>(('Cleaned Data'!B3238-'Descriptive Analysis'!$Q$35)/'Descriptive Analysis'!$F$45)^4</f>
        <v>0.19778625784042039</v>
      </c>
    </row>
    <row r="3245" spans="2:6" x14ac:dyDescent="0.2">
      <c r="B3245">
        <f>('Cleaned Data'!B3239-'Descriptive Analysis'!$Q$35)^2</f>
        <v>108504023.47892386</v>
      </c>
      <c r="D3245">
        <f>(('Cleaned Data'!B3239-'Descriptive Analysis'!$Q$35)/'Descriptive Analysis'!$F$45)^3</f>
        <v>-0.29636159378964516</v>
      </c>
      <c r="F3245">
        <f>(('Cleaned Data'!B3239-'Descriptive Analysis'!$Q$35)/'Descriptive Analysis'!$F$45)^4</f>
        <v>0.19758890854561789</v>
      </c>
    </row>
    <row r="3246" spans="2:6" x14ac:dyDescent="0.2">
      <c r="B3246">
        <f>('Cleaned Data'!B3240-'Descriptive Analysis'!$Q$35)^2</f>
        <v>108720795.3892789</v>
      </c>
      <c r="D3246">
        <f>(('Cleaned Data'!B3240-'Descriptive Analysis'!$Q$35)/'Descriptive Analysis'!$F$45)^3</f>
        <v>-0.2972501545441667</v>
      </c>
      <c r="F3246">
        <f>(('Cleaned Data'!B3240-'Descriptive Analysis'!$Q$35)/'Descriptive Analysis'!$F$45)^4</f>
        <v>0.1983791927934033</v>
      </c>
    </row>
    <row r="3247" spans="2:6" x14ac:dyDescent="0.2">
      <c r="B3247">
        <f>('Cleaned Data'!B3241-'Descriptive Analysis'!$Q$35)^2</f>
        <v>108712454.00811142</v>
      </c>
      <c r="D3247">
        <f>(('Cleaned Data'!B3241-'Descriptive Analysis'!$Q$35)/'Descriptive Analysis'!$F$45)^3</f>
        <v>-0.29721594633303111</v>
      </c>
      <c r="F3247">
        <f>(('Cleaned Data'!B3241-'Descriptive Analysis'!$Q$35)/'Descriptive Analysis'!$F$45)^4</f>
        <v>0.19834875348364742</v>
      </c>
    </row>
    <row r="3248" spans="2:6" x14ac:dyDescent="0.2">
      <c r="B3248">
        <f>('Cleaned Data'!B3242-'Descriptive Analysis'!$Q$35)^2</f>
        <v>108645734.47877137</v>
      </c>
      <c r="D3248">
        <f>(('Cleaned Data'!B3242-'Descriptive Analysis'!$Q$35)/'Descriptive Analysis'!$F$45)^3</f>
        <v>-0.29694237512128696</v>
      </c>
      <c r="F3248">
        <f>(('Cleaned Data'!B3242-'Descriptive Analysis'!$Q$35)/'Descriptive Analysis'!$F$45)^4</f>
        <v>0.19810536509429547</v>
      </c>
    </row>
    <row r="3249" spans="2:6" x14ac:dyDescent="0.2">
      <c r="B3249">
        <f>('Cleaned Data'!B3243-'Descriptive Analysis'!$Q$35)^2</f>
        <v>108860561.09383455</v>
      </c>
      <c r="D3249">
        <f>(('Cleaned Data'!B3243-'Descriptive Analysis'!$Q$35)/'Descriptive Analysis'!$F$45)^3</f>
        <v>-0.29782353233825665</v>
      </c>
      <c r="F3249">
        <f>(('Cleaned Data'!B3243-'Descriptive Analysis'!$Q$35)/'Descriptive Analysis'!$F$45)^4</f>
        <v>0.19888957223793946</v>
      </c>
    </row>
    <row r="3250" spans="2:6" x14ac:dyDescent="0.2">
      <c r="B3250">
        <f>('Cleaned Data'!B3244-'Descriptive Analysis'!$Q$35)^2</f>
        <v>108706198.18223576</v>
      </c>
      <c r="D3250">
        <f>(('Cleaned Data'!B3244-'Descriptive Analysis'!$Q$35)/'Descriptive Analysis'!$F$45)^3</f>
        <v>-0.29719029189708207</v>
      </c>
      <c r="F3250">
        <f>(('Cleaned Data'!B3244-'Descriptive Analysis'!$Q$35)/'Descriptive Analysis'!$F$45)^4</f>
        <v>0.1983259263002484</v>
      </c>
    </row>
    <row r="3251" spans="2:6" x14ac:dyDescent="0.2">
      <c r="B3251">
        <f>('Cleaned Data'!B3245-'Descriptive Analysis'!$Q$35)^2</f>
        <v>108601960.91764198</v>
      </c>
      <c r="D3251">
        <f>(('Cleaned Data'!B3245-'Descriptive Analysis'!$Q$35)/'Descriptive Analysis'!$F$45)^3</f>
        <v>-0.29676293527583453</v>
      </c>
      <c r="F3251">
        <f>(('Cleaned Data'!B3245-'Descriptive Analysis'!$Q$35)/'Descriptive Analysis'!$F$45)^4</f>
        <v>0.19794576323945412</v>
      </c>
    </row>
    <row r="3252" spans="2:6" x14ac:dyDescent="0.2">
      <c r="B3252">
        <f>('Cleaned Data'!B3246-'Descriptive Analysis'!$Q$35)^2</f>
        <v>108512356.86009134</v>
      </c>
      <c r="D3252">
        <f>(('Cleaned Data'!B3246-'Descriptive Analysis'!$Q$35)/'Descriptive Analysis'!$F$45)^3</f>
        <v>-0.29639573641584926</v>
      </c>
      <c r="F3252">
        <f>(('Cleaned Data'!B3246-'Descriptive Analysis'!$Q$35)/'Descriptive Analysis'!$F$45)^4</f>
        <v>0.1976192603587113</v>
      </c>
    </row>
    <row r="3253" spans="2:6" x14ac:dyDescent="0.2">
      <c r="B3253">
        <f>('Cleaned Data'!B3247-'Descriptive Analysis'!$Q$35)^2</f>
        <v>108545693.58476137</v>
      </c>
      <c r="D3253">
        <f>(('Cleaned Data'!B3247-'Descriptive Analysis'!$Q$35)/'Descriptive Analysis'!$F$45)^3</f>
        <v>-0.2965323331435627</v>
      </c>
      <c r="F3253">
        <f>(('Cleaned Data'!B3247-'Descriptive Analysis'!$Q$35)/'Descriptive Analysis'!$F$45)^4</f>
        <v>0.19774070258020118</v>
      </c>
    </row>
    <row r="3254" spans="2:6" x14ac:dyDescent="0.2">
      <c r="B3254">
        <f>('Cleaned Data'!B3248-'Descriptive Analysis'!$Q$35)^2</f>
        <v>108547777.30005321</v>
      </c>
      <c r="D3254">
        <f>(('Cleaned Data'!B3248-'Descriptive Analysis'!$Q$35)/'Descriptive Analysis'!$F$45)^3</f>
        <v>-0.29654087183222977</v>
      </c>
      <c r="F3254">
        <f>(('Cleaned Data'!B3248-'Descriptive Analysis'!$Q$35)/'Descriptive Analysis'!$F$45)^4</f>
        <v>0.19774829457702825</v>
      </c>
    </row>
    <row r="3255" spans="2:6" x14ac:dyDescent="0.2">
      <c r="B3255">
        <f>('Cleaned Data'!B3249-'Descriptive Analysis'!$Q$35)^2</f>
        <v>108745821.45278139</v>
      </c>
      <c r="D3255">
        <f>(('Cleaned Data'!B3249-'Descriptive Analysis'!$Q$35)/'Descriptive Analysis'!$F$45)^3</f>
        <v>-0.29735279492621375</v>
      </c>
      <c r="F3255">
        <f>(('Cleaned Data'!B3249-'Descriptive Analysis'!$Q$35)/'Descriptive Analysis'!$F$45)^4</f>
        <v>0.19847053174390439</v>
      </c>
    </row>
    <row r="3256" spans="2:6" x14ac:dyDescent="0.2">
      <c r="B3256">
        <f>('Cleaned Data'!B3250-'Descriptive Analysis'!$Q$35)^2</f>
        <v>108770850.39628392</v>
      </c>
      <c r="D3256">
        <f>(('Cleaned Data'!B3250-'Descriptive Analysis'!$Q$35)/'Descriptive Analysis'!$F$45)^3</f>
        <v>-0.29745545893333558</v>
      </c>
      <c r="F3256">
        <f>(('Cleaned Data'!B3250-'Descriptive Analysis'!$Q$35)/'Descriptive Analysis'!$F$45)^4</f>
        <v>0.19856190223190057</v>
      </c>
    </row>
    <row r="3257" spans="2:6" x14ac:dyDescent="0.2">
      <c r="B3257">
        <f>('Cleaned Data'!B3251-'Descriptive Analysis'!$Q$35)^2</f>
        <v>108762507.09511642</v>
      </c>
      <c r="D3257">
        <f>(('Cleaned Data'!B3251-'Descriptive Analysis'!$Q$35)/'Descriptive Analysis'!$F$45)^3</f>
        <v>-0.29742123497245232</v>
      </c>
      <c r="F3257">
        <f>(('Cleaned Data'!B3251-'Descriptive Analysis'!$Q$35)/'Descriptive Analysis'!$F$45)^4</f>
        <v>0.19853144189795446</v>
      </c>
    </row>
    <row r="3258" spans="2:6" x14ac:dyDescent="0.2">
      <c r="B3258">
        <f>('Cleaned Data'!B3252-'Descriptive Analysis'!$Q$35)^2</f>
        <v>108779194.01745141</v>
      </c>
      <c r="D3258">
        <f>(('Cleaned Data'!B3252-'Descriptive Analysis'!$Q$35)/'Descriptive Analysis'!$F$45)^3</f>
        <v>-0.29748968551952926</v>
      </c>
      <c r="F3258">
        <f>(('Cleaned Data'!B3252-'Descriptive Analysis'!$Q$35)/'Descriptive Analysis'!$F$45)^4</f>
        <v>0.19859236607081932</v>
      </c>
    </row>
    <row r="3259" spans="2:6" x14ac:dyDescent="0.2">
      <c r="B3259">
        <f>('Cleaned Data'!B3253-'Descriptive Analysis'!$Q$35)^2</f>
        <v>108666582.13169013</v>
      </c>
      <c r="D3259">
        <f>(('Cleaned Data'!B3253-'Descriptive Analysis'!$Q$35)/'Descriptive Analysis'!$F$45)^3</f>
        <v>-0.29702784808390892</v>
      </c>
      <c r="F3259">
        <f>(('Cleaned Data'!B3253-'Descriptive Analysis'!$Q$35)/'Descriptive Analysis'!$F$45)^4</f>
        <v>0.19818139989053268</v>
      </c>
    </row>
    <row r="3260" spans="2:6" x14ac:dyDescent="0.2">
      <c r="B3260">
        <f>('Cleaned Data'!B3254-'Descriptive Analysis'!$Q$35)^2</f>
        <v>108770850.39628392</v>
      </c>
      <c r="D3260">
        <f>(('Cleaned Data'!B3254-'Descriptive Analysis'!$Q$35)/'Descriptive Analysis'!$F$45)^3</f>
        <v>-0.29745545893333558</v>
      </c>
      <c r="F3260">
        <f>(('Cleaned Data'!B3254-'Descriptive Analysis'!$Q$35)/'Descriptive Analysis'!$F$45)^4</f>
        <v>0.19856190223190057</v>
      </c>
    </row>
    <row r="3261" spans="2:6" x14ac:dyDescent="0.2">
      <c r="B3261">
        <f>('Cleaned Data'!B3255-'Descriptive Analysis'!$Q$35)^2</f>
        <v>108875168.6608777</v>
      </c>
      <c r="D3261">
        <f>(('Cleaned Data'!B3255-'Descriptive Analysis'!$Q$35)/'Descriptive Analysis'!$F$45)^3</f>
        <v>-0.29788347998750625</v>
      </c>
      <c r="F3261">
        <f>(('Cleaned Data'!B3255-'Descriptive Analysis'!$Q$35)/'Descriptive Analysis'!$F$45)^4</f>
        <v>0.19894295222526104</v>
      </c>
    </row>
    <row r="3262" spans="2:6" x14ac:dyDescent="0.2">
      <c r="B3262">
        <f>('Cleaned Data'!B3256-'Descriptive Analysis'!$Q$35)^2</f>
        <v>108758335.56453265</v>
      </c>
      <c r="D3262">
        <f>(('Cleaned Data'!B3256-'Descriptive Analysis'!$Q$35)/'Descriptive Analysis'!$F$45)^3</f>
        <v>-0.29740412397647054</v>
      </c>
      <c r="F3262">
        <f>(('Cleaned Data'!B3256-'Descriptive Analysis'!$Q$35)/'Descriptive Analysis'!$F$45)^4</f>
        <v>0.19851621304526204</v>
      </c>
    </row>
    <row r="3263" spans="2:6" x14ac:dyDescent="0.2">
      <c r="B3263">
        <f>('Cleaned Data'!B3257-'Descriptive Analysis'!$Q$35)^2</f>
        <v>108501940.18363197</v>
      </c>
      <c r="D3263">
        <f>(('Cleaned Data'!B3257-'Descriptive Analysis'!$Q$35)/'Descriptive Analysis'!$F$45)^3</f>
        <v>-0.29635305854279925</v>
      </c>
      <c r="F3263">
        <f>(('Cleaned Data'!B3257-'Descriptive Analysis'!$Q$35)/'Descriptive Analysis'!$F$45)^4</f>
        <v>0.19758132113866345</v>
      </c>
    </row>
    <row r="3264" spans="2:6" x14ac:dyDescent="0.2">
      <c r="B3264">
        <f>('Cleaned Data'!B3258-'Descriptive Analysis'!$Q$35)^2</f>
        <v>108489440.8318807</v>
      </c>
      <c r="D3264">
        <f>(('Cleaned Data'!B3258-'Descriptive Analysis'!$Q$35)/'Descriptive Analysis'!$F$45)^3</f>
        <v>-0.29630185050312718</v>
      </c>
      <c r="F3264">
        <f>(('Cleaned Data'!B3258-'Descriptive Analysis'!$Q$35)/'Descriptive Analysis'!$F$45)^4</f>
        <v>0.19753580128569395</v>
      </c>
    </row>
    <row r="3265" spans="2:6" x14ac:dyDescent="0.2">
      <c r="B3265">
        <f>('Cleaned Data'!B3259-'Descriptive Analysis'!$Q$35)^2</f>
        <v>108526941.04713446</v>
      </c>
      <c r="D3265">
        <f>(('Cleaned Data'!B3259-'Descriptive Analysis'!$Q$35)/'Descriptive Analysis'!$F$45)^3</f>
        <v>-0.29645549232140928</v>
      </c>
      <c r="F3265">
        <f>(('Cleaned Data'!B3259-'Descriptive Analysis'!$Q$35)/'Descriptive Analysis'!$F$45)^4</f>
        <v>0.19767238444558366</v>
      </c>
    </row>
    <row r="3266" spans="2:6" x14ac:dyDescent="0.2">
      <c r="B3266">
        <f>('Cleaned Data'!B3260-'Descriptive Analysis'!$Q$35)^2</f>
        <v>108347831.83203319</v>
      </c>
      <c r="D3266">
        <f>(('Cleaned Data'!B3260-'Descriptive Analysis'!$Q$35)/'Descriptive Analysis'!$F$45)^3</f>
        <v>-0.29572190493404676</v>
      </c>
      <c r="F3266">
        <f>(('Cleaned Data'!B3260-'Descriptive Analysis'!$Q$35)/'Descriptive Analysis'!$F$45)^4</f>
        <v>0.19702045913159436</v>
      </c>
    </row>
    <row r="3267" spans="2:6" x14ac:dyDescent="0.2">
      <c r="B3267">
        <f>('Cleaned Data'!B3261-'Descriptive Analysis'!$Q$35)^2</f>
        <v>108320770.05323878</v>
      </c>
      <c r="D3267">
        <f>(('Cleaned Data'!B3261-'Descriptive Analysis'!$Q$35)/'Descriptive Analysis'!$F$45)^3</f>
        <v>-0.29561111922317085</v>
      </c>
      <c r="F3267">
        <f>(('Cleaned Data'!B3261-'Descriptive Analysis'!$Q$35)/'Descriptive Analysis'!$F$45)^4</f>
        <v>0.19692205276486105</v>
      </c>
    </row>
    <row r="3268" spans="2:6" x14ac:dyDescent="0.2">
      <c r="B3268">
        <f>('Cleaned Data'!B3262-'Descriptive Analysis'!$Q$35)^2</f>
        <v>108145990.80872123</v>
      </c>
      <c r="D3268">
        <f>(('Cleaned Data'!B3262-'Descriptive Analysis'!$Q$35)/'Descriptive Analysis'!$F$45)^3</f>
        <v>-0.29489594002486125</v>
      </c>
      <c r="F3268">
        <f>(('Cleaned Data'!B3262-'Descriptive Analysis'!$Q$35)/'Descriptive Analysis'!$F$45)^4</f>
        <v>0.19628708459802865</v>
      </c>
    </row>
    <row r="3269" spans="2:6" x14ac:dyDescent="0.2">
      <c r="B3269">
        <f>('Cleaned Data'!B3263-'Descriptive Analysis'!$Q$35)^2</f>
        <v>108104397.50288372</v>
      </c>
      <c r="D3269">
        <f>(('Cleaned Data'!B3263-'Descriptive Analysis'!$Q$35)/'Descriptive Analysis'!$F$45)^3</f>
        <v>-0.29472582945257658</v>
      </c>
      <c r="F3269">
        <f>(('Cleaned Data'!B3263-'Descriptive Analysis'!$Q$35)/'Descriptive Analysis'!$F$45)^4</f>
        <v>0.19613612830855534</v>
      </c>
    </row>
    <row r="3270" spans="2:6" x14ac:dyDescent="0.2">
      <c r="B3270">
        <f>('Cleaned Data'!B3264-'Descriptive Analysis'!$Q$35)^2</f>
        <v>108008763.25945744</v>
      </c>
      <c r="D3270">
        <f>(('Cleaned Data'!B3264-'Descriptive Analysis'!$Q$35)/'Descriptive Analysis'!$F$45)^3</f>
        <v>-0.29433482342771083</v>
      </c>
      <c r="F3270">
        <f>(('Cleaned Data'!B3264-'Descriptive Analysis'!$Q$35)/'Descriptive Analysis'!$F$45)^4</f>
        <v>0.19578925928447513</v>
      </c>
    </row>
    <row r="3271" spans="2:6" x14ac:dyDescent="0.2">
      <c r="B3271">
        <f>('Cleaned Data'!B3265-'Descriptive Analysis'!$Q$35)^2</f>
        <v>108148070.68401311</v>
      </c>
      <c r="D3271">
        <f>(('Cleaned Data'!B3265-'Descriptive Analysis'!$Q$35)/'Descriptive Analysis'!$F$45)^3</f>
        <v>-0.29490444727127507</v>
      </c>
      <c r="F3271">
        <f>(('Cleaned Data'!B3265-'Descriptive Analysis'!$Q$35)/'Descriptive Analysis'!$F$45)^4</f>
        <v>0.19629463469914846</v>
      </c>
    </row>
    <row r="3272" spans="2:6" x14ac:dyDescent="0.2">
      <c r="B3272">
        <f>('Cleaned Data'!B3266-'Descriptive Analysis'!$Q$35)^2</f>
        <v>108114795.0793431</v>
      </c>
      <c r="D3272">
        <f>(('Cleaned Data'!B3266-'Descriptive Analysis'!$Q$35)/'Descriptive Analysis'!$F$45)^3</f>
        <v>-0.29476835096096421</v>
      </c>
      <c r="F3272">
        <f>(('Cleaned Data'!B3266-'Descriptive Analysis'!$Q$35)/'Descriptive Analysis'!$F$45)^4</f>
        <v>0.19617385921516828</v>
      </c>
    </row>
    <row r="3273" spans="2:6" x14ac:dyDescent="0.2">
      <c r="B3273">
        <f>('Cleaned Data'!B3267-'Descriptive Analysis'!$Q$35)^2</f>
        <v>108154310.42988873</v>
      </c>
      <c r="D3273">
        <f>(('Cleaned Data'!B3267-'Descriptive Analysis'!$Q$35)/'Descriptive Analysis'!$F$45)^3</f>
        <v>-0.29492996999219129</v>
      </c>
      <c r="F3273">
        <f>(('Cleaned Data'!B3267-'Descriptive Analysis'!$Q$35)/'Descriptive Analysis'!$F$45)^4</f>
        <v>0.19631728630936346</v>
      </c>
    </row>
    <row r="3274" spans="2:6" x14ac:dyDescent="0.2">
      <c r="B3274">
        <f>('Cleaned Data'!B3268-'Descriptive Analysis'!$Q$35)^2</f>
        <v>108287467.88856876</v>
      </c>
      <c r="D3274">
        <f>(('Cleaned Data'!B3268-'Descriptive Analysis'!$Q$35)/'Descriptive Analysis'!$F$45)^3</f>
        <v>-0.29547480556681144</v>
      </c>
      <c r="F3274">
        <f>(('Cleaned Data'!B3268-'Descriptive Analysis'!$Q$35)/'Descriptive Analysis'!$F$45)^4</f>
        <v>0.19680098784740907</v>
      </c>
    </row>
    <row r="3275" spans="2:6" x14ac:dyDescent="0.2">
      <c r="B3275">
        <f>('Cleaned Data'!B3269-'Descriptive Analysis'!$Q$35)^2</f>
        <v>108331178.02969815</v>
      </c>
      <c r="D3275">
        <f>(('Cleaned Data'!B3269-'Descriptive Analysis'!$Q$35)/'Descriptive Analysis'!$F$45)^3</f>
        <v>-0.29565372583693905</v>
      </c>
      <c r="F3275">
        <f>(('Cleaned Data'!B3269-'Descriptive Analysis'!$Q$35)/'Descriptive Analysis'!$F$45)^4</f>
        <v>0.19695989700386082</v>
      </c>
    </row>
    <row r="3276" spans="2:6" x14ac:dyDescent="0.2">
      <c r="B3276">
        <f>('Cleaned Data'!B3270-'Descriptive Analysis'!$Q$35)^2</f>
        <v>108274980.89681754</v>
      </c>
      <c r="D3276">
        <f>(('Cleaned Data'!B3270-'Descriptive Analysis'!$Q$35)/'Descriptive Analysis'!$F$45)^3</f>
        <v>-0.29542369875133823</v>
      </c>
      <c r="F3276">
        <f>(('Cleaned Data'!B3270-'Descriptive Analysis'!$Q$35)/'Descriptive Analysis'!$F$45)^4</f>
        <v>0.19675560289804694</v>
      </c>
    </row>
    <row r="3277" spans="2:6" x14ac:dyDescent="0.2">
      <c r="B3277">
        <f>('Cleaned Data'!B3271-'Descriptive Analysis'!$Q$35)^2</f>
        <v>108372814.93553567</v>
      </c>
      <c r="D3277">
        <f>(('Cleaned Data'!B3271-'Descriptive Analysis'!$Q$35)/'Descriptive Analysis'!$F$45)^3</f>
        <v>-0.29582419323146242</v>
      </c>
      <c r="F3277">
        <f>(('Cleaned Data'!B3271-'Descriptive Analysis'!$Q$35)/'Descriptive Analysis'!$F$45)^4</f>
        <v>0.19711132850892635</v>
      </c>
    </row>
    <row r="3278" spans="2:6" x14ac:dyDescent="0.2">
      <c r="B3278">
        <f>('Cleaned Data'!B3272-'Descriptive Analysis'!$Q$35)^2</f>
        <v>108166790.46163999</v>
      </c>
      <c r="D3278">
        <f>(('Cleaned Data'!B3272-'Descriptive Analysis'!$Q$35)/'Descriptive Analysis'!$F$45)^3</f>
        <v>-0.29498101985170427</v>
      </c>
      <c r="F3278">
        <f>(('Cleaned Data'!B3272-'Descriptive Analysis'!$Q$35)/'Descriptive Analysis'!$F$45)^4</f>
        <v>0.19636259541102249</v>
      </c>
    </row>
    <row r="3279" spans="2:6" x14ac:dyDescent="0.2">
      <c r="B3279">
        <f>('Cleaned Data'!B3273-'Descriptive Analysis'!$Q$35)^2</f>
        <v>108266656.63565001</v>
      </c>
      <c r="D3279">
        <f>(('Cleaned Data'!B3273-'Descriptive Analysis'!$Q$35)/'Descriptive Analysis'!$F$45)^3</f>
        <v>-0.29538963081519254</v>
      </c>
      <c r="F3279">
        <f>(('Cleaned Data'!B3273-'Descriptive Analysis'!$Q$35)/'Descriptive Analysis'!$F$45)^4</f>
        <v>0.19672535062643692</v>
      </c>
    </row>
    <row r="3280" spans="2:6" x14ac:dyDescent="0.2">
      <c r="B3280">
        <f>('Cleaned Data'!B3274-'Descriptive Analysis'!$Q$35)^2</f>
        <v>108250009.07331501</v>
      </c>
      <c r="D3280">
        <f>(('Cleaned Data'!B3274-'Descriptive Analysis'!$Q$35)/'Descriptive Analysis'!$F$45)^3</f>
        <v>-0.29532150280045705</v>
      </c>
      <c r="F3280">
        <f>(('Cleaned Data'!B3274-'Descriptive Analysis'!$Q$35)/'Descriptive Analysis'!$F$45)^4</f>
        <v>0.19666485654912641</v>
      </c>
    </row>
    <row r="3281" spans="2:6" x14ac:dyDescent="0.2">
      <c r="B3281">
        <f>('Cleaned Data'!B3275-'Descriptive Analysis'!$Q$35)^2</f>
        <v>108283305.47798502</v>
      </c>
      <c r="D3281">
        <f>(('Cleaned Data'!B3275-'Descriptive Analysis'!$Q$35)/'Descriptive Analysis'!$F$45)^3</f>
        <v>-0.29545776930680295</v>
      </c>
      <c r="F3281">
        <f>(('Cleaned Data'!B3275-'Descriptive Analysis'!$Q$35)/'Descriptive Analysis'!$F$45)^4</f>
        <v>0.1967858586586507</v>
      </c>
    </row>
    <row r="3282" spans="2:6" x14ac:dyDescent="0.2">
      <c r="B3282">
        <f>('Cleaned Data'!B3276-'Descriptive Analysis'!$Q$35)^2</f>
        <v>108277062.01210938</v>
      </c>
      <c r="D3282">
        <f>(('Cleaned Data'!B3276-'Descriptive Analysis'!$Q$35)/'Descriptive Analysis'!$F$45)^3</f>
        <v>-0.2954322161446391</v>
      </c>
      <c r="F3282">
        <f>(('Cleaned Data'!B3276-'Descriptive Analysis'!$Q$35)/'Descriptive Analysis'!$F$45)^4</f>
        <v>0.19676316651109405</v>
      </c>
    </row>
    <row r="3283" spans="2:6" x14ac:dyDescent="0.2">
      <c r="B3283">
        <f>('Cleaned Data'!B3277-'Descriptive Analysis'!$Q$35)^2</f>
        <v>107886163.89723678</v>
      </c>
      <c r="D3283">
        <f>(('Cleaned Data'!B3277-'Descriptive Analysis'!$Q$35)/'Descriptive Analysis'!$F$45)^3</f>
        <v>-0.29383382213912884</v>
      </c>
      <c r="F3283">
        <f>(('Cleaned Data'!B3277-'Descriptive Analysis'!$Q$35)/'Descriptive Analysis'!$F$45)^4</f>
        <v>0.1953450357884747</v>
      </c>
    </row>
    <row r="3284" spans="2:6" x14ac:dyDescent="0.2">
      <c r="B3284">
        <f>('Cleaned Data'!B3278-'Descriptive Analysis'!$Q$35)^2</f>
        <v>107821775.18318863</v>
      </c>
      <c r="D3284">
        <f>(('Cleaned Data'!B3278-'Descriptive Analysis'!$Q$35)/'Descriptive Analysis'!$F$45)^3</f>
        <v>-0.2935708121559179</v>
      </c>
      <c r="F3284">
        <f>(('Cleaned Data'!B3278-'Descriptive Analysis'!$Q$35)/'Descriptive Analysis'!$F$45)^4</f>
        <v>0.19511193338155297</v>
      </c>
    </row>
    <row r="3285" spans="2:6" x14ac:dyDescent="0.2">
      <c r="B3285">
        <f>('Cleaned Data'!B3279-'Descriptive Analysis'!$Q$35)^2</f>
        <v>108006684.72416554</v>
      </c>
      <c r="D3285">
        <f>(('Cleaned Data'!B3279-'Descriptive Analysis'!$Q$35)/'Descriptive Analysis'!$F$45)^3</f>
        <v>-0.29432632713968282</v>
      </c>
      <c r="F3285">
        <f>(('Cleaned Data'!B3279-'Descriptive Analysis'!$Q$35)/'Descriptive Analysis'!$F$45)^4</f>
        <v>0.19578172376685285</v>
      </c>
    </row>
    <row r="3286" spans="2:6" x14ac:dyDescent="0.2">
      <c r="B3286">
        <f>('Cleaned Data'!B3280-'Descriptive Analysis'!$Q$35)^2</f>
        <v>107963040.1030362</v>
      </c>
      <c r="D3286">
        <f>(('Cleaned Data'!B3280-'Descriptive Analysis'!$Q$35)/'Descriptive Analysis'!$F$45)^3</f>
        <v>-0.29414794285821511</v>
      </c>
      <c r="F3286">
        <f>(('Cleaned Data'!B3280-'Descriptive Analysis'!$Q$35)/'Descriptive Analysis'!$F$45)^4</f>
        <v>0.19562352813787343</v>
      </c>
    </row>
    <row r="3287" spans="2:6" x14ac:dyDescent="0.2">
      <c r="B3287">
        <f>('Cleaned Data'!B3281-'Descriptive Analysis'!$Q$35)^2</f>
        <v>107981743.86066307</v>
      </c>
      <c r="D3287">
        <f>(('Cleaned Data'!B3281-'Descriptive Analysis'!$Q$35)/'Descriptive Analysis'!$F$45)^3</f>
        <v>-0.29422438443624976</v>
      </c>
      <c r="F3287">
        <f>(('Cleaned Data'!B3281-'Descriptive Analysis'!$Q$35)/'Descriptive Analysis'!$F$45)^4</f>
        <v>0.19569131452088903</v>
      </c>
    </row>
    <row r="3288" spans="2:6" x14ac:dyDescent="0.2">
      <c r="B3288">
        <f>('Cleaned Data'!B3282-'Descriptive Analysis'!$Q$35)^2</f>
        <v>108085683.12525685</v>
      </c>
      <c r="D3288">
        <f>(('Cleaned Data'!B3282-'Descriptive Analysis'!$Q$35)/'Descriptive Analysis'!$F$45)^3</f>
        <v>-0.29464930104278908</v>
      </c>
      <c r="F3288">
        <f>(('Cleaned Data'!B3282-'Descriptive Analysis'!$Q$35)/'Descriptive Analysis'!$F$45)^4</f>
        <v>0.19606822639257057</v>
      </c>
    </row>
    <row r="3289" spans="2:6" x14ac:dyDescent="0.2">
      <c r="B3289">
        <f>('Cleaned Data'!B3283-'Descriptive Analysis'!$Q$35)^2</f>
        <v>107473164.21415354</v>
      </c>
      <c r="D3289">
        <f>(('Cleaned Data'!B3283-'Descriptive Analysis'!$Q$35)/'Descriptive Analysis'!$F$45)^3</f>
        <v>-0.29214819733051861</v>
      </c>
      <c r="F3289">
        <f>(('Cleaned Data'!B3283-'Descriptive Analysis'!$Q$35)/'Descriptive Analysis'!$F$45)^4</f>
        <v>0.19385229540236115</v>
      </c>
    </row>
    <row r="3290" spans="2:6" x14ac:dyDescent="0.2">
      <c r="B3290">
        <f>('Cleaned Data'!B3284-'Descriptive Analysis'!$Q$35)^2</f>
        <v>107369519.94955976</v>
      </c>
      <c r="D3290">
        <f>(('Cleaned Data'!B3284-'Descriptive Analysis'!$Q$35)/'Descriptive Analysis'!$F$45)^3</f>
        <v>-0.29172568929426312</v>
      </c>
      <c r="F3290">
        <f>(('Cleaned Data'!B3284-'Descriptive Analysis'!$Q$35)/'Descriptive Analysis'!$F$45)^4</f>
        <v>0.19347858367994036</v>
      </c>
    </row>
    <row r="3291" spans="2:6" x14ac:dyDescent="0.2">
      <c r="B3291">
        <f>('Cleaned Data'!B3285-'Descriptive Analysis'!$Q$35)^2</f>
        <v>107483531.39061292</v>
      </c>
      <c r="D3291">
        <f>(('Cleaned Data'!B3285-'Descriptive Analysis'!$Q$35)/'Descriptive Analysis'!$F$45)^3</f>
        <v>-0.29219047055717329</v>
      </c>
      <c r="F3291">
        <f>(('Cleaned Data'!B3285-'Descriptive Analysis'!$Q$35)/'Descriptive Analysis'!$F$45)^4</f>
        <v>0.19388969632749459</v>
      </c>
    </row>
    <row r="3292" spans="2:6" x14ac:dyDescent="0.2">
      <c r="B3292">
        <f>('Cleaned Data'!B3286-'Descriptive Analysis'!$Q$35)^2</f>
        <v>107551967.2952448</v>
      </c>
      <c r="D3292">
        <f>(('Cleaned Data'!B3286-'Descriptive Analysis'!$Q$35)/'Descriptive Analysis'!$F$45)^3</f>
        <v>-0.29246957613104246</v>
      </c>
      <c r="F3292">
        <f>(('Cleaned Data'!B3286-'Descriptive Analysis'!$Q$35)/'Descriptive Analysis'!$F$45)^4</f>
        <v>0.1941366781833587</v>
      </c>
    </row>
    <row r="3293" spans="2:6" x14ac:dyDescent="0.2">
      <c r="B3293">
        <f>('Cleaned Data'!B3287-'Descriptive Analysis'!$Q$35)^2</f>
        <v>107435846.51889975</v>
      </c>
      <c r="D3293">
        <f>(('Cleaned Data'!B3287-'Descriptive Analysis'!$Q$35)/'Descriptive Analysis'!$F$45)^3</f>
        <v>-0.29199604747488667</v>
      </c>
      <c r="F3293">
        <f>(('Cleaned Data'!B3287-'Descriptive Analysis'!$Q$35)/'Descriptive Analysis'!$F$45)^4</f>
        <v>0.19371769687272486</v>
      </c>
    </row>
    <row r="3294" spans="2:6" x14ac:dyDescent="0.2">
      <c r="B3294">
        <f>('Cleaned Data'!B3288-'Descriptive Analysis'!$Q$35)^2</f>
        <v>107296998.71434411</v>
      </c>
      <c r="D3294">
        <f>(('Cleaned Data'!B3288-'Descriptive Analysis'!$Q$35)/'Descriptive Analysis'!$F$45)^3</f>
        <v>-0.29143017617508288</v>
      </c>
      <c r="F3294">
        <f>(('Cleaned Data'!B3288-'Descriptive Analysis'!$Q$35)/'Descriptive Analysis'!$F$45)^4</f>
        <v>0.19321730716015101</v>
      </c>
    </row>
    <row r="3295" spans="2:6" x14ac:dyDescent="0.2">
      <c r="B3295">
        <f>('Cleaned Data'!B3289-'Descriptive Analysis'!$Q$35)^2</f>
        <v>107261782.95438221</v>
      </c>
      <c r="D3295">
        <f>(('Cleaned Data'!B3289-'Descriptive Analysis'!$Q$35)/'Descriptive Analysis'!$F$45)^3</f>
        <v>-0.29128671326682265</v>
      </c>
      <c r="F3295">
        <f>(('Cleaned Data'!B3289-'Descriptive Analysis'!$Q$35)/'Descriptive Analysis'!$F$45)^4</f>
        <v>0.19309049694591962</v>
      </c>
    </row>
    <row r="3296" spans="2:6" x14ac:dyDescent="0.2">
      <c r="B3296">
        <f>('Cleaned Data'!B3290-'Descriptive Analysis'!$Q$35)^2</f>
        <v>107348797.096641</v>
      </c>
      <c r="D3296">
        <f>(('Cleaned Data'!B3290-'Descriptive Analysis'!$Q$35)/'Descriptive Analysis'!$F$45)^3</f>
        <v>-0.29164123659975849</v>
      </c>
      <c r="F3296">
        <f>(('Cleaned Data'!B3290-'Descriptive Analysis'!$Q$35)/'Descriptive Analysis'!$F$45)^4</f>
        <v>0.19340390622372031</v>
      </c>
    </row>
    <row r="3297" spans="2:6" x14ac:dyDescent="0.2">
      <c r="B3297">
        <f>('Cleaned Data'!B3291-'Descriptive Analysis'!$Q$35)^2</f>
        <v>107377809.65072726</v>
      </c>
      <c r="D3297">
        <f>(('Cleaned Data'!B3291-'Descriptive Analysis'!$Q$35)/'Descriptive Analysis'!$F$45)^3</f>
        <v>-0.29175947493657928</v>
      </c>
      <c r="F3297">
        <f>(('Cleaned Data'!B3291-'Descriptive Analysis'!$Q$35)/'Descriptive Analysis'!$F$45)^4</f>
        <v>0.19350846071687433</v>
      </c>
    </row>
    <row r="3298" spans="2:6" x14ac:dyDescent="0.2">
      <c r="B3298">
        <f>('Cleaned Data'!B3292-'Descriptive Analysis'!$Q$35)^2</f>
        <v>107699282.02096798</v>
      </c>
      <c r="D3298">
        <f>(('Cleaned Data'!B3292-'Descriptive Analysis'!$Q$35)/'Descriptive Analysis'!$F$45)^3</f>
        <v>-0.29307067846223755</v>
      </c>
      <c r="F3298">
        <f>(('Cleaned Data'!B3292-'Descriptive Analysis'!$Q$35)/'Descriptive Analysis'!$F$45)^4</f>
        <v>0.19466886329314803</v>
      </c>
    </row>
    <row r="3299" spans="2:6" x14ac:dyDescent="0.2">
      <c r="B3299">
        <f>('Cleaned Data'!B3293-'Descriptive Analysis'!$Q$35)^2</f>
        <v>107690979.91980048</v>
      </c>
      <c r="D3299">
        <f>(('Cleaned Data'!B3293-'Descriptive Analysis'!$Q$35)/'Descriptive Analysis'!$F$45)^3</f>
        <v>-0.29303679166903801</v>
      </c>
      <c r="F3299">
        <f>(('Cleaned Data'!B3293-'Descriptive Analysis'!$Q$35)/'Descriptive Analysis'!$F$45)^4</f>
        <v>0.19463885198248251</v>
      </c>
    </row>
    <row r="3300" spans="2:6" x14ac:dyDescent="0.2">
      <c r="B3300">
        <f>('Cleaned Data'!B3294-'Descriptive Analysis'!$Q$35)^2</f>
        <v>107738721.37151361</v>
      </c>
      <c r="D3300">
        <f>(('Cleaned Data'!B3294-'Descriptive Analysis'!$Q$35)/'Descriptive Analysis'!$F$45)^3</f>
        <v>-0.29323167640651193</v>
      </c>
      <c r="F3300">
        <f>(('Cleaned Data'!B3294-'Descriptive Analysis'!$Q$35)/'Descriptive Analysis'!$F$45)^4</f>
        <v>0.19481146441661273</v>
      </c>
    </row>
    <row r="3301" spans="2:6" x14ac:dyDescent="0.2">
      <c r="B3301">
        <f>('Cleaned Data'!B3295-'Descriptive Analysis'!$Q$35)^2</f>
        <v>107684753.55392483</v>
      </c>
      <c r="D3301">
        <f>(('Cleaned Data'!B3295-'Descriptive Analysis'!$Q$35)/'Descriptive Analysis'!$F$45)^3</f>
        <v>-0.29301137828843027</v>
      </c>
      <c r="F3301">
        <f>(('Cleaned Data'!B3295-'Descriptive Analysis'!$Q$35)/'Descriptive Analysis'!$F$45)^4</f>
        <v>0.19461634577680073</v>
      </c>
    </row>
    <row r="3302" spans="2:6" x14ac:dyDescent="0.2">
      <c r="B3302">
        <f>('Cleaned Data'!B3296-'Descriptive Analysis'!$Q$35)^2</f>
        <v>107753253.47855675</v>
      </c>
      <c r="D3302">
        <f>(('Cleaned Data'!B3296-'Descriptive Analysis'!$Q$35)/'Descriptive Analysis'!$F$45)^3</f>
        <v>-0.29329100629848176</v>
      </c>
      <c r="F3302">
        <f>(('Cleaned Data'!B3296-'Descriptive Analysis'!$Q$35)/'Descriptive Analysis'!$F$45)^4</f>
        <v>0.19486402141647688</v>
      </c>
    </row>
    <row r="3303" spans="2:6" x14ac:dyDescent="0.2">
      <c r="B3303">
        <f>('Cleaned Data'!B3297-'Descriptive Analysis'!$Q$35)^2</f>
        <v>107572709.74816355</v>
      </c>
      <c r="D3303">
        <f>(('Cleaned Data'!B3297-'Descriptive Analysis'!$Q$35)/'Descriptive Analysis'!$F$45)^3</f>
        <v>-0.29255418865446742</v>
      </c>
      <c r="F3303">
        <f>(('Cleaned Data'!B3297-'Descriptive Analysis'!$Q$35)/'Descriptive Analysis'!$F$45)^4</f>
        <v>0.19421156773338921</v>
      </c>
    </row>
    <row r="3304" spans="2:6" x14ac:dyDescent="0.2">
      <c r="B3304">
        <f>('Cleaned Data'!B3298-'Descriptive Analysis'!$Q$35)^2</f>
        <v>107713811.46801113</v>
      </c>
      <c r="D3304">
        <f>(('Cleaned Data'!B3298-'Descriptive Analysis'!$Q$35)/'Descriptive Analysis'!$F$45)^3</f>
        <v>-0.29312998663635625</v>
      </c>
      <c r="F3304">
        <f>(('Cleaned Data'!B3298-'Descriptive Analysis'!$Q$35)/'Descriptive Analysis'!$F$45)^4</f>
        <v>0.19472139143772688</v>
      </c>
    </row>
    <row r="3305" spans="2:6" x14ac:dyDescent="0.2">
      <c r="B3305">
        <f>('Cleaned Data'!B3299-'Descriptive Analysis'!$Q$35)^2</f>
        <v>108044101.41941933</v>
      </c>
      <c r="D3305">
        <f>(('Cleaned Data'!B3299-'Descriptive Analysis'!$Q$35)/'Descriptive Analysis'!$F$45)^3</f>
        <v>-0.29447928534189916</v>
      </c>
      <c r="F3305">
        <f>(('Cleaned Data'!B3299-'Descriptive Analysis'!$Q$35)/'Descriptive Analysis'!$F$45)^4</f>
        <v>0.19591739636894179</v>
      </c>
    </row>
    <row r="3306" spans="2:6" x14ac:dyDescent="0.2">
      <c r="B3306">
        <f>('Cleaned Data'!B3300-'Descriptive Analysis'!$Q$35)^2</f>
        <v>108123113.50051059</v>
      </c>
      <c r="D3306">
        <f>(('Cleaned Data'!B3300-'Descriptive Analysis'!$Q$35)/'Descriptive Analysis'!$F$45)^3</f>
        <v>-0.29480237111221869</v>
      </c>
      <c r="F3306">
        <f>(('Cleaned Data'!B3300-'Descriptive Analysis'!$Q$35)/'Descriptive Analysis'!$F$45)^4</f>
        <v>0.19620404785974488</v>
      </c>
    </row>
    <row r="3307" spans="2:6" x14ac:dyDescent="0.2">
      <c r="B3307">
        <f>('Cleaned Data'!B3301-'Descriptive Analysis'!$Q$35)^2</f>
        <v>108135591.73226185</v>
      </c>
      <c r="D3307">
        <f>(('Cleaned Data'!B3301-'Descriptive Analysis'!$Q$35)/'Descriptive Analysis'!$F$45)^3</f>
        <v>-0.29485340624690992</v>
      </c>
      <c r="F3307">
        <f>(('Cleaned Data'!B3301-'Descriptive Analysis'!$Q$35)/'Descriptive Analysis'!$F$45)^4</f>
        <v>0.19624933735938144</v>
      </c>
    </row>
    <row r="3308" spans="2:6" x14ac:dyDescent="0.2">
      <c r="B3308">
        <f>('Cleaned Data'!B3302-'Descriptive Analysis'!$Q$35)^2</f>
        <v>108489440.8318807</v>
      </c>
      <c r="D3308">
        <f>(('Cleaned Data'!B3302-'Descriptive Analysis'!$Q$35)/'Descriptive Analysis'!$F$45)^3</f>
        <v>-0.29630185050312718</v>
      </c>
      <c r="F3308">
        <f>(('Cleaned Data'!B3302-'Descriptive Analysis'!$Q$35)/'Descriptive Analysis'!$F$45)^4</f>
        <v>0.19753580128569395</v>
      </c>
    </row>
    <row r="3309" spans="2:6" x14ac:dyDescent="0.2">
      <c r="B3309">
        <f>('Cleaned Data'!B3303-'Descriptive Analysis'!$Q$35)^2</f>
        <v>108472776.14954571</v>
      </c>
      <c r="D3309">
        <f>(('Cleaned Data'!B3303-'Descriptive Analysis'!$Q$35)/'Descriptive Analysis'!$F$45)^3</f>
        <v>-0.29623358229353131</v>
      </c>
      <c r="F3309">
        <f>(('Cleaned Data'!B3303-'Descriptive Analysis'!$Q$35)/'Descriptive Analysis'!$F$45)^4</f>
        <v>0.19747512038391088</v>
      </c>
    </row>
    <row r="3310" spans="2:6" x14ac:dyDescent="0.2">
      <c r="B3310">
        <f>('Cleaned Data'!B3304-'Descriptive Analysis'!$Q$35)^2</f>
        <v>108439450.62487571</v>
      </c>
      <c r="D3310">
        <f>(('Cleaned Data'!B3304-'Descriptive Analysis'!$Q$35)/'Descriptive Analysis'!$F$45)^3</f>
        <v>-0.29609707733406254</v>
      </c>
      <c r="F3310">
        <f>(('Cleaned Data'!B3304-'Descriptive Analysis'!$Q$35)/'Descriptive Analysis'!$F$45)^4</f>
        <v>0.19735380052260856</v>
      </c>
    </row>
    <row r="3311" spans="2:6" x14ac:dyDescent="0.2">
      <c r="B3311">
        <f>('Cleaned Data'!B3305-'Descriptive Analysis'!$Q$35)^2</f>
        <v>108441533.32016759</v>
      </c>
      <c r="D3311">
        <f>(('Cleaned Data'!B3305-'Descriptive Analysis'!$Q$35)/'Descriptive Analysis'!$F$45)^3</f>
        <v>-0.29610560766522431</v>
      </c>
      <c r="F3311">
        <f>(('Cleaned Data'!B3305-'Descriptive Analysis'!$Q$35)/'Descriptive Analysis'!$F$45)^4</f>
        <v>0.19736138137581144</v>
      </c>
    </row>
    <row r="3312" spans="2:6" x14ac:dyDescent="0.2">
      <c r="B3312">
        <f>('Cleaned Data'!B3306-'Descriptive Analysis'!$Q$35)^2</f>
        <v>108506106.79421569</v>
      </c>
      <c r="D3312">
        <f>(('Cleaned Data'!B3306-'Descriptive Analysis'!$Q$35)/'Descriptive Analysis'!$F$45)^3</f>
        <v>-0.29637012920037126</v>
      </c>
      <c r="F3312">
        <f>(('Cleaned Data'!B3306-'Descriptive Analysis'!$Q$35)/'Descriptive Analysis'!$F$45)^4</f>
        <v>0.19759649617109545</v>
      </c>
    </row>
    <row r="3313" spans="2:6" x14ac:dyDescent="0.2">
      <c r="B3313">
        <f>('Cleaned Data'!B3307-'Descriptive Analysis'!$Q$35)^2</f>
        <v>108324933.18382254</v>
      </c>
      <c r="D3313">
        <f>(('Cleaned Data'!B3307-'Descriptive Analysis'!$Q$35)/'Descriptive Analysis'!$F$45)^3</f>
        <v>-0.29562816137744091</v>
      </c>
      <c r="F3313">
        <f>(('Cleaned Data'!B3307-'Descriptive Analysis'!$Q$35)/'Descriptive Analysis'!$F$45)^4</f>
        <v>0.19693718980596861</v>
      </c>
    </row>
    <row r="3314" spans="2:6" x14ac:dyDescent="0.2">
      <c r="B3314">
        <f>('Cleaned Data'!B3308-'Descriptive Analysis'!$Q$35)^2</f>
        <v>108322851.60853066</v>
      </c>
      <c r="D3314">
        <f>(('Cleaned Data'!B3308-'Descriptive Analysis'!$Q$35)/'Descriptive Analysis'!$F$45)^3</f>
        <v>-0.29561964021843412</v>
      </c>
      <c r="F3314">
        <f>(('Cleaned Data'!B3308-'Descriptive Analysis'!$Q$35)/'Descriptive Analysis'!$F$45)^4</f>
        <v>0.19692962117633564</v>
      </c>
    </row>
    <row r="3315" spans="2:6" x14ac:dyDescent="0.2">
      <c r="B3315">
        <f>('Cleaned Data'!B3309-'Descriptive Analysis'!$Q$35)^2</f>
        <v>108376979.06611943</v>
      </c>
      <c r="D3315">
        <f>(('Cleaned Data'!B3309-'Descriptive Analysis'!$Q$35)/'Descriptive Analysis'!$F$45)^3</f>
        <v>-0.29584124357389807</v>
      </c>
      <c r="F3315">
        <f>(('Cleaned Data'!B3309-'Descriptive Analysis'!$Q$35)/'Descriptive Analysis'!$F$45)^4</f>
        <v>0.1971264764605811</v>
      </c>
    </row>
    <row r="3316" spans="2:6" x14ac:dyDescent="0.2">
      <c r="B3316">
        <f>('Cleaned Data'!B3310-'Descriptive Analysis'!$Q$35)^2</f>
        <v>108516523.67067508</v>
      </c>
      <c r="D3316">
        <f>(('Cleaned Data'!B3310-'Descriptive Analysis'!$Q$35)/'Descriptive Analysis'!$F$45)^3</f>
        <v>-0.29641280871226577</v>
      </c>
      <c r="F3316">
        <f>(('Cleaned Data'!B3310-'Descriptive Analysis'!$Q$35)/'Descriptive Analysis'!$F$45)^4</f>
        <v>0.19763443757648225</v>
      </c>
    </row>
    <row r="3317" spans="2:6" x14ac:dyDescent="0.2">
      <c r="B3317">
        <f>('Cleaned Data'!B3311-'Descriptive Analysis'!$Q$35)^2</f>
        <v>108349913.64732502</v>
      </c>
      <c r="D3317">
        <f>(('Cleaned Data'!B3311-'Descriptive Analysis'!$Q$35)/'Descriptive Analysis'!$F$45)^3</f>
        <v>-0.29573042805809985</v>
      </c>
      <c r="F3317">
        <f>(('Cleaned Data'!B3311-'Descriptive Analysis'!$Q$35)/'Descriptive Analysis'!$F$45)^4</f>
        <v>0.1970280303794566</v>
      </c>
    </row>
    <row r="3318" spans="2:6" x14ac:dyDescent="0.2">
      <c r="B3318">
        <f>('Cleaned Data'!B3312-'Descriptive Analysis'!$Q$35)^2</f>
        <v>108504023.47892386</v>
      </c>
      <c r="D3318">
        <f>(('Cleaned Data'!B3312-'Descriptive Analysis'!$Q$35)/'Descriptive Analysis'!$F$45)^3</f>
        <v>-0.29636159378964516</v>
      </c>
      <c r="F3318">
        <f>(('Cleaned Data'!B3312-'Descriptive Analysis'!$Q$35)/'Descriptive Analysis'!$F$45)^4</f>
        <v>0.19758890854561789</v>
      </c>
    </row>
    <row r="3319" spans="2:6" x14ac:dyDescent="0.2">
      <c r="B3319">
        <f>('Cleaned Data'!B3313-'Descriptive Analysis'!$Q$35)^2</f>
        <v>108556112.36122075</v>
      </c>
      <c r="D3319">
        <f>(('Cleaned Data'!B3313-'Descriptive Analysis'!$Q$35)/'Descriptive Analysis'!$F$45)^3</f>
        <v>-0.29657502822604948</v>
      </c>
      <c r="F3319">
        <f>(('Cleaned Data'!B3313-'Descriptive Analysis'!$Q$35)/'Descriptive Analysis'!$F$45)^4</f>
        <v>0.19777866475049388</v>
      </c>
    </row>
    <row r="3320" spans="2:6" x14ac:dyDescent="0.2">
      <c r="B3320">
        <f>('Cleaned Data'!B3314-'Descriptive Analysis'!$Q$35)^2</f>
        <v>108029549.71237619</v>
      </c>
      <c r="D3320">
        <f>(('Cleaned Data'!B3314-'Descriptive Analysis'!$Q$35)/'Descriptive Analysis'!$F$45)^3</f>
        <v>-0.29441979530108386</v>
      </c>
      <c r="F3320">
        <f>(('Cleaned Data'!B3314-'Descriptive Analysis'!$Q$35)/'Descriptive Analysis'!$F$45)^4</f>
        <v>0.19586462642531605</v>
      </c>
    </row>
    <row r="3321" spans="2:6" x14ac:dyDescent="0.2">
      <c r="B3321">
        <f>('Cleaned Data'!B3315-'Descriptive Analysis'!$Q$35)^2</f>
        <v>108495690.41775632</v>
      </c>
      <c r="D3321">
        <f>(('Cleaned Data'!B3315-'Descriptive Analysis'!$Q$35)/'Descriptive Analysis'!$F$45)^3</f>
        <v>-0.29632745378552905</v>
      </c>
      <c r="F3321">
        <f>(('Cleaned Data'!B3315-'Descriptive Analysis'!$Q$35)/'Descriptive Analysis'!$F$45)^4</f>
        <v>0.19755856022889876</v>
      </c>
    </row>
    <row r="3322" spans="2:6" x14ac:dyDescent="0.2">
      <c r="B3322">
        <f>('Cleaned Data'!B3316-'Descriptive Analysis'!$Q$35)^2</f>
        <v>108795882.21978644</v>
      </c>
      <c r="D3322">
        <f>(('Cleaned Data'!B3316-'Descriptive Analysis'!$Q$35)/'Descriptive Analysis'!$F$45)^3</f>
        <v>-0.29755814656825069</v>
      </c>
      <c r="F3322">
        <f>(('Cleaned Data'!B3316-'Descriptive Analysis'!$Q$35)/'Descriptive Analysis'!$F$45)^4</f>
        <v>0.19865330426465039</v>
      </c>
    </row>
    <row r="3323" spans="2:6" x14ac:dyDescent="0.2">
      <c r="B3323">
        <f>('Cleaned Data'!B3317-'Descriptive Analysis'!$Q$35)^2</f>
        <v>108858474.37854271</v>
      </c>
      <c r="D3323">
        <f>(('Cleaned Data'!B3317-'Descriptive Analysis'!$Q$35)/'Descriptive Analysis'!$F$45)^3</f>
        <v>-0.29781496904497462</v>
      </c>
      <c r="F3323">
        <f>(('Cleaned Data'!B3317-'Descriptive Analysis'!$Q$35)/'Descriptive Analysis'!$F$45)^4</f>
        <v>0.19888194740246443</v>
      </c>
    </row>
    <row r="3324" spans="2:6" x14ac:dyDescent="0.2">
      <c r="B3324">
        <f>('Cleaned Data'!B3318-'Descriptive Analysis'!$Q$35)^2</f>
        <v>108839694.8409158</v>
      </c>
      <c r="D3324">
        <f>(('Cleaned Data'!B3318-'Descriptive Analysis'!$Q$35)/'Descriptive Analysis'!$F$45)^3</f>
        <v>-0.29773790679190648</v>
      </c>
      <c r="F3324">
        <f>(('Cleaned Data'!B3318-'Descriptive Analysis'!$Q$35)/'Descriptive Analysis'!$F$45)^4</f>
        <v>0.19881333374836146</v>
      </c>
    </row>
    <row r="3325" spans="2:6" x14ac:dyDescent="0.2">
      <c r="B3325">
        <f>('Cleaned Data'!B3319-'Descriptive Analysis'!$Q$35)^2</f>
        <v>108827176.04916458</v>
      </c>
      <c r="D3325">
        <f>(('Cleaned Data'!B3319-'Descriptive Analysis'!$Q$35)/'Descriptive Analysis'!$F$45)^3</f>
        <v>-0.29768653934262046</v>
      </c>
      <c r="F3325">
        <f>(('Cleaned Data'!B3319-'Descriptive Analysis'!$Q$35)/'Descriptive Analysis'!$F$45)^4</f>
        <v>0.19876760117645689</v>
      </c>
    </row>
    <row r="3326" spans="2:6" x14ac:dyDescent="0.2">
      <c r="B3326">
        <f>('Cleaned Data'!B3320-'Descriptive Analysis'!$Q$35)^2</f>
        <v>108756249.82924077</v>
      </c>
      <c r="D3326">
        <f>(('Cleaned Data'!B3320-'Descriptive Analysis'!$Q$35)/'Descriptive Analysis'!$F$45)^3</f>
        <v>-0.297395568724589</v>
      </c>
      <c r="F3326">
        <f>(('Cleaned Data'!B3320-'Descriptive Analysis'!$Q$35)/'Descriptive Analysis'!$F$45)^4</f>
        <v>0.19850859894747122</v>
      </c>
    </row>
    <row r="3327" spans="2:6" x14ac:dyDescent="0.2">
      <c r="B3327">
        <f>('Cleaned Data'!B3321-'Descriptive Analysis'!$Q$35)^2</f>
        <v>108672836.81756575</v>
      </c>
      <c r="D3327">
        <f>(('Cleaned Data'!B3321-'Descriptive Analysis'!$Q$35)/'Descriptive Analysis'!$F$45)^3</f>
        <v>-0.29705349317068702</v>
      </c>
      <c r="F3327">
        <f>(('Cleaned Data'!B3321-'Descriptive Analysis'!$Q$35)/'Descriptive Analysis'!$F$45)^4</f>
        <v>0.19820421459680332</v>
      </c>
    </row>
    <row r="3328" spans="2:6" x14ac:dyDescent="0.2">
      <c r="B3328">
        <f>('Cleaned Data'!B3322-'Descriptive Analysis'!$Q$35)^2</f>
        <v>108770850.39628392</v>
      </c>
      <c r="D3328">
        <f>(('Cleaned Data'!B3322-'Descriptive Analysis'!$Q$35)/'Descriptive Analysis'!$F$45)^3</f>
        <v>-0.29745545893333558</v>
      </c>
      <c r="F3328">
        <f>(('Cleaned Data'!B3322-'Descriptive Analysis'!$Q$35)/'Descriptive Analysis'!$F$45)^4</f>
        <v>0.19856190223190057</v>
      </c>
    </row>
    <row r="3329" spans="2:6" x14ac:dyDescent="0.2">
      <c r="B3329">
        <f>('Cleaned Data'!B3323-'Descriptive Analysis'!$Q$35)^2</f>
        <v>108906473.89025584</v>
      </c>
      <c r="D3329">
        <f>(('Cleaned Data'!B3323-'Descriptive Analysis'!$Q$35)/'Descriptive Analysis'!$F$45)^3</f>
        <v>-0.29801196632308302</v>
      </c>
      <c r="F3329">
        <f>(('Cleaned Data'!B3323-'Descriptive Analysis'!$Q$35)/'Descriptive Analysis'!$F$45)^4</f>
        <v>0.19905737409392346</v>
      </c>
    </row>
    <row r="3330" spans="2:6" x14ac:dyDescent="0.2">
      <c r="B3330">
        <f>('Cleaned Data'!B3324-'Descriptive Analysis'!$Q$35)^2</f>
        <v>108695772.20577639</v>
      </c>
      <c r="D3330">
        <f>(('Cleaned Data'!B3324-'Descriptive Analysis'!$Q$35)/'Descriptive Analysis'!$F$45)^3</f>
        <v>-0.2971475377844755</v>
      </c>
      <c r="F3330">
        <f>(('Cleaned Data'!B3324-'Descriptive Analysis'!$Q$35)/'Descriptive Analysis'!$F$45)^4</f>
        <v>0.19828788537313921</v>
      </c>
    </row>
    <row r="3331" spans="2:6" x14ac:dyDescent="0.2">
      <c r="B3331">
        <f>('Cleaned Data'!B3325-'Descriptive Analysis'!$Q$35)^2</f>
        <v>108679091.6834414</v>
      </c>
      <c r="D3331">
        <f>(('Cleaned Data'!B3325-'Descriptive Analysis'!$Q$35)/'Descriptive Analysis'!$F$45)^3</f>
        <v>-0.29707913973353683</v>
      </c>
      <c r="F3331">
        <f>(('Cleaned Data'!B3325-'Descriptive Analysis'!$Q$35)/'Descriptive Analysis'!$F$45)^4</f>
        <v>0.19822703127284466</v>
      </c>
    </row>
    <row r="3332" spans="2:6" x14ac:dyDescent="0.2">
      <c r="B3332">
        <f>('Cleaned Data'!B3326-'Descriptive Analysis'!$Q$35)^2</f>
        <v>108439450.62487571</v>
      </c>
      <c r="D3332">
        <f>(('Cleaned Data'!B3326-'Descriptive Analysis'!$Q$35)/'Descriptive Analysis'!$F$45)^3</f>
        <v>-0.29609707733406254</v>
      </c>
      <c r="F3332">
        <f>(('Cleaned Data'!B3326-'Descriptive Analysis'!$Q$35)/'Descriptive Analysis'!$F$45)^4</f>
        <v>0.19735380052260856</v>
      </c>
    </row>
    <row r="3333" spans="2:6" x14ac:dyDescent="0.2">
      <c r="B3333">
        <f>('Cleaned Data'!B3327-'Descriptive Analysis'!$Q$35)^2</f>
        <v>108722880.7845708</v>
      </c>
      <c r="D3333">
        <f>(('Cleaned Data'!B3327-'Descriptive Analysis'!$Q$35)/'Descriptive Analysis'!$F$45)^3</f>
        <v>-0.29725870700705714</v>
      </c>
      <c r="F3333">
        <f>(('Cleaned Data'!B3327-'Descriptive Analysis'!$Q$35)/'Descriptive Analysis'!$F$45)^4</f>
        <v>0.19838680316823185</v>
      </c>
    </row>
    <row r="3334" spans="2:6" x14ac:dyDescent="0.2">
      <c r="B3334">
        <f>('Cleaned Data'!B3328-'Descriptive Analysis'!$Q$35)^2</f>
        <v>108864734.58441833</v>
      </c>
      <c r="D3334">
        <f>(('Cleaned Data'!B3328-'Descriptive Analysis'!$Q$35)/'Descriptive Analysis'!$F$45)^3</f>
        <v>-0.29784065941727089</v>
      </c>
      <c r="F3334">
        <f>(('Cleaned Data'!B3328-'Descriptive Analysis'!$Q$35)/'Descriptive Analysis'!$F$45)^4</f>
        <v>0.19890482256661812</v>
      </c>
    </row>
    <row r="3335" spans="2:6" x14ac:dyDescent="0.2">
      <c r="B3335">
        <f>('Cleaned Data'!B3329-'Descriptive Analysis'!$Q$35)^2</f>
        <v>108587371.69059888</v>
      </c>
      <c r="D3335">
        <f>(('Cleaned Data'!B3329-'Descriptive Analysis'!$Q$35)/'Descriptive Analysis'!$F$45)^3</f>
        <v>-0.296703138062274</v>
      </c>
      <c r="F3335">
        <f>(('Cleaned Data'!B3329-'Descriptive Analysis'!$Q$35)/'Descriptive Analysis'!$F$45)^4</f>
        <v>0.19789258405771737</v>
      </c>
    </row>
    <row r="3336" spans="2:6" x14ac:dyDescent="0.2">
      <c r="B3336">
        <f>('Cleaned Data'!B3330-'Descriptive Analysis'!$Q$35)^2</f>
        <v>108541526.21417759</v>
      </c>
      <c r="D3336">
        <f>(('Cleaned Data'!B3330-'Descriptive Analysis'!$Q$35)/'Descriptive Analysis'!$F$45)^3</f>
        <v>-0.29651525625796282</v>
      </c>
      <c r="F3336">
        <f>(('Cleaned Data'!B3330-'Descriptive Analysis'!$Q$35)/'Descriptive Analysis'!$F$45)^4</f>
        <v>0.19772551924236478</v>
      </c>
    </row>
    <row r="3337" spans="2:6" x14ac:dyDescent="0.2">
      <c r="B3337">
        <f>('Cleaned Data'!B3331-'Descriptive Analysis'!$Q$35)^2</f>
        <v>108495690.41775632</v>
      </c>
      <c r="D3337">
        <f>(('Cleaned Data'!B3331-'Descriptive Analysis'!$Q$35)/'Descriptive Analysis'!$F$45)^3</f>
        <v>-0.29632745378552905</v>
      </c>
      <c r="F3337">
        <f>(('Cleaned Data'!B3331-'Descriptive Analysis'!$Q$35)/'Descriptive Analysis'!$F$45)^4</f>
        <v>0.19755856022889876</v>
      </c>
    </row>
    <row r="3338" spans="2:6" x14ac:dyDescent="0.2">
      <c r="B3338">
        <f>('Cleaned Data'!B3332-'Descriptive Analysis'!$Q$35)^2</f>
        <v>107931870.77365805</v>
      </c>
      <c r="D3338">
        <f>(('Cleaned Data'!B3332-'Descriptive Analysis'!$Q$35)/'Descriptive Analysis'!$F$45)^3</f>
        <v>-0.29402056965245527</v>
      </c>
      <c r="F3338">
        <f>(('Cleaned Data'!B3332-'Descriptive Analysis'!$Q$35)/'Descriptive Analysis'!$F$45)^4</f>
        <v>0.1955105899694406</v>
      </c>
    </row>
    <row r="3339" spans="2:6" x14ac:dyDescent="0.2">
      <c r="B3339">
        <f>('Cleaned Data'!B3333-'Descriptive Analysis'!$Q$35)^2</f>
        <v>107809315.07143737</v>
      </c>
      <c r="D3339">
        <f>(('Cleaned Data'!B3333-'Descriptive Analysis'!$Q$35)/'Descriptive Analysis'!$F$45)^3</f>
        <v>-0.29351992513279024</v>
      </c>
      <c r="F3339">
        <f>(('Cleaned Data'!B3333-'Descriptive Analysis'!$Q$35)/'Descriptive Analysis'!$F$45)^4</f>
        <v>0.19506684089411563</v>
      </c>
    </row>
    <row r="3340" spans="2:6" x14ac:dyDescent="0.2">
      <c r="B3340">
        <f>('Cleaned Data'!B3334-'Descriptive Analysis'!$Q$35)^2</f>
        <v>108164710.40634811</v>
      </c>
      <c r="D3340">
        <f>(('Cleaned Data'!B3334-'Descriptive Analysis'!$Q$35)/'Descriptive Analysis'!$F$45)^3</f>
        <v>-0.29497251113273043</v>
      </c>
      <c r="F3340">
        <f>(('Cleaned Data'!B3334-'Descriptive Analysis'!$Q$35)/'Descriptive Analysis'!$F$45)^4</f>
        <v>0.19635504334949311</v>
      </c>
    </row>
    <row r="3341" spans="2:6" x14ac:dyDescent="0.2">
      <c r="B3341">
        <f>('Cleaned Data'!B3335-'Descriptive Analysis'!$Q$35)^2</f>
        <v>108245847.38273124</v>
      </c>
      <c r="D3341">
        <f>(('Cleaned Data'!B3335-'Descriptive Analysis'!$Q$35)/'Descriptive Analysis'!$F$45)^3</f>
        <v>-0.29530447243369018</v>
      </c>
      <c r="F3341">
        <f>(('Cleaned Data'!B3335-'Descriptive Analysis'!$Q$35)/'Descriptive Analysis'!$F$45)^4</f>
        <v>0.1966497352100007</v>
      </c>
    </row>
    <row r="3342" spans="2:6" x14ac:dyDescent="0.2">
      <c r="B3342">
        <f>('Cleaned Data'!B3336-'Descriptive Analysis'!$Q$35)^2</f>
        <v>108579035.42943135</v>
      </c>
      <c r="D3342">
        <f>(('Cleaned Data'!B3336-'Descriptive Analysis'!$Q$35)/'Descriptive Analysis'!$F$45)^3</f>
        <v>-0.29666897183274388</v>
      </c>
      <c r="F3342">
        <f>(('Cleaned Data'!B3336-'Descriptive Analysis'!$Q$35)/'Descriptive Analysis'!$F$45)^4</f>
        <v>0.19786220076516781</v>
      </c>
    </row>
    <row r="3343" spans="2:6" x14ac:dyDescent="0.2">
      <c r="B3343">
        <f>('Cleaned Data'!B3337-'Descriptive Analysis'!$Q$35)^2</f>
        <v>108568615.55297197</v>
      </c>
      <c r="D3343">
        <f>(('Cleaned Data'!B3337-'Descriptive Analysis'!$Q$35)/'Descriptive Analysis'!$F$45)^3</f>
        <v>-0.29662626773440576</v>
      </c>
      <c r="F3343">
        <f>(('Cleaned Data'!B3337-'Descriptive Analysis'!$Q$35)/'Descriptive Analysis'!$F$45)^4</f>
        <v>0.19782422656962539</v>
      </c>
    </row>
    <row r="3344" spans="2:6" x14ac:dyDescent="0.2">
      <c r="B3344">
        <f>('Cleaned Data'!B3338-'Descriptive Analysis'!$Q$35)^2</f>
        <v>108662412.44110636</v>
      </c>
      <c r="D3344">
        <f>(('Cleaned Data'!B3338-'Descriptive Analysis'!$Q$35)/'Descriptive Analysis'!$F$45)^3</f>
        <v>-0.29701075217940898</v>
      </c>
      <c r="F3344">
        <f>(('Cleaned Data'!B3338-'Descriptive Analysis'!$Q$35)/'Descriptive Analysis'!$F$45)^4</f>
        <v>0.19816619118061318</v>
      </c>
    </row>
    <row r="3345" spans="2:6" x14ac:dyDescent="0.2">
      <c r="B3345">
        <f>('Cleaned Data'!B3339-'Descriptive Analysis'!$Q$35)^2</f>
        <v>109029651.45247649</v>
      </c>
      <c r="D3345">
        <f>(('Cleaned Data'!B3339-'Descriptive Analysis'!$Q$35)/'Descriptive Analysis'!$F$45)^3</f>
        <v>-0.29851770437407937</v>
      </c>
      <c r="F3345">
        <f>(('Cleaned Data'!B3339-'Descriptive Analysis'!$Q$35)/'Descriptive Analysis'!$F$45)^4</f>
        <v>0.19950791238456947</v>
      </c>
    </row>
    <row r="3346" spans="2:6" x14ac:dyDescent="0.2">
      <c r="B3346">
        <f>('Cleaned Data'!B3340-'Descriptive Analysis'!$Q$35)^2</f>
        <v>108918997.24200709</v>
      </c>
      <c r="D3346">
        <f>(('Cleaned Data'!B3340-'Descriptive Analysis'!$Q$35)/'Descriptive Analysis'!$F$45)^3</f>
        <v>-0.2980633712006186</v>
      </c>
      <c r="F3346">
        <f>(('Cleaned Data'!B3340-'Descriptive Analysis'!$Q$35)/'Descriptive Analysis'!$F$45)^4</f>
        <v>0.19910315665863171</v>
      </c>
    </row>
    <row r="3347" spans="2:6" x14ac:dyDescent="0.2">
      <c r="B3347">
        <f>('Cleaned Data'!B3341-'Descriptive Analysis'!$Q$35)^2</f>
        <v>109029651.45247649</v>
      </c>
      <c r="D3347">
        <f>(('Cleaned Data'!B3341-'Descriptive Analysis'!$Q$35)/'Descriptive Analysis'!$F$45)^3</f>
        <v>-0.29851770437407937</v>
      </c>
      <c r="F3347">
        <f>(('Cleaned Data'!B3341-'Descriptive Analysis'!$Q$35)/'Descriptive Analysis'!$F$45)^4</f>
        <v>0.19950791238456947</v>
      </c>
    </row>
    <row r="3348" spans="2:6" x14ac:dyDescent="0.2">
      <c r="B3348">
        <f>('Cleaned Data'!B3342-'Descriptive Analysis'!$Q$35)^2</f>
        <v>109259490.4345828</v>
      </c>
      <c r="D3348">
        <f>(('Cleaned Data'!B3342-'Descriptive Analysis'!$Q$35)/'Descriptive Analysis'!$F$45)^3</f>
        <v>-0.29946213302825297</v>
      </c>
      <c r="F3348">
        <f>(('Cleaned Data'!B3342-'Descriptive Analysis'!$Q$35)/'Descriptive Analysis'!$F$45)^4</f>
        <v>0.20034994070775658</v>
      </c>
    </row>
    <row r="3349" spans="2:6" x14ac:dyDescent="0.2">
      <c r="B3349">
        <f>('Cleaned Data'!B3343-'Descriptive Analysis'!$Q$35)^2</f>
        <v>109106933.91827589</v>
      </c>
      <c r="D3349">
        <f>(('Cleaned Data'!B3343-'Descriptive Analysis'!$Q$35)/'Descriptive Analysis'!$F$45)^3</f>
        <v>-0.29883515387030629</v>
      </c>
      <c r="F3349">
        <f>(('Cleaned Data'!B3343-'Descriptive Analysis'!$Q$35)/'Descriptive Analysis'!$F$45)^4</f>
        <v>0.19979084326938001</v>
      </c>
    </row>
    <row r="3350" spans="2:6" x14ac:dyDescent="0.2">
      <c r="B3350">
        <f>('Cleaned Data'!B3344-'Descriptive Analysis'!$Q$35)^2</f>
        <v>109046358.85481152</v>
      </c>
      <c r="D3350">
        <f>(('Cleaned Data'!B3344-'Descriptive Analysis'!$Q$35)/'Descriptive Analysis'!$F$45)^3</f>
        <v>-0.29858632304412586</v>
      </c>
      <c r="F3350">
        <f>(('Cleaned Data'!B3344-'Descriptive Analysis'!$Q$35)/'Descriptive Analysis'!$F$45)^4</f>
        <v>0.19956906115110257</v>
      </c>
    </row>
    <row r="3351" spans="2:6" x14ac:dyDescent="0.2">
      <c r="B3351">
        <f>('Cleaned Data'!B3345-'Descriptive Analysis'!$Q$35)^2</f>
        <v>109986113.74086367</v>
      </c>
      <c r="D3351">
        <f>(('Cleaned Data'!B3345-'Descriptive Analysis'!$Q$35)/'Descriptive Analysis'!$F$45)^3</f>
        <v>-0.30245442516294802</v>
      </c>
      <c r="F3351">
        <f>(('Cleaned Data'!B3345-'Descriptive Analysis'!$Q$35)/'Descriptive Analysis'!$F$45)^4</f>
        <v>0.20302363097461129</v>
      </c>
    </row>
    <row r="3352" spans="2:6" x14ac:dyDescent="0.2">
      <c r="B3352">
        <f>('Cleaned Data'!B3346-'Descriptive Analysis'!$Q$35)^2</f>
        <v>108806312.99624582</v>
      </c>
      <c r="D3352">
        <f>(('Cleaned Data'!B3346-'Descriptive Analysis'!$Q$35)/'Descriptive Analysis'!$F$45)^3</f>
        <v>-0.29760094005692567</v>
      </c>
      <c r="F3352">
        <f>(('Cleaned Data'!B3346-'Descriptive Analysis'!$Q$35)/'Descriptive Analysis'!$F$45)^4</f>
        <v>0.19869139775677225</v>
      </c>
    </row>
    <row r="3353" spans="2:6" x14ac:dyDescent="0.2">
      <c r="B3353">
        <f>('Cleaned Data'!B3347-'Descriptive Analysis'!$Q$35)^2</f>
        <v>107807238.45614552</v>
      </c>
      <c r="D3353">
        <f>(('Cleaned Data'!B3347-'Descriptive Analysis'!$Q$35)/'Descriptive Analysis'!$F$45)^3</f>
        <v>-0.29351144453402084</v>
      </c>
      <c r="F3353">
        <f>(('Cleaned Data'!B3347-'Descriptive Analysis'!$Q$35)/'Descriptive Analysis'!$F$45)^4</f>
        <v>0.19505932623950217</v>
      </c>
    </row>
    <row r="3354" spans="2:6" x14ac:dyDescent="0.2">
      <c r="B3354">
        <f>('Cleaned Data'!B3348-'Descriptive Analysis'!$Q$35)^2</f>
        <v>107900705.94427992</v>
      </c>
      <c r="D3354">
        <f>(('Cleaned Data'!B3348-'Descriptive Analysis'!$Q$35)/'Descriptive Analysis'!$F$45)^3</f>
        <v>-0.29389323322246563</v>
      </c>
      <c r="F3354">
        <f>(('Cleaned Data'!B3348-'Descriptive Analysis'!$Q$35)/'Descriptive Analysis'!$F$45)^4</f>
        <v>0.19539770070950804</v>
      </c>
    </row>
    <row r="3355" spans="2:6" x14ac:dyDescent="0.2">
      <c r="B3355">
        <f>('Cleaned Data'!B3349-'Descriptive Analysis'!$Q$35)^2</f>
        <v>107722114.44917862</v>
      </c>
      <c r="D3355">
        <f>(('Cleaned Data'!B3349-'Descriptive Analysis'!$Q$35)/'Descriptive Analysis'!$F$45)^3</f>
        <v>-0.29316388061375104</v>
      </c>
      <c r="F3355">
        <f>(('Cleaned Data'!B3349-'Descriptive Analysis'!$Q$35)/'Descriptive Analysis'!$F$45)^4</f>
        <v>0.19475141229275422</v>
      </c>
    </row>
    <row r="3356" spans="2:6" x14ac:dyDescent="0.2">
      <c r="B3356">
        <f>('Cleaned Data'!B3350-'Descriptive Analysis'!$Q$35)^2</f>
        <v>107419262.95656477</v>
      </c>
      <c r="D3356">
        <f>(('Cleaned Data'!B3350-'Descriptive Analysis'!$Q$35)/'Descriptive Analysis'!$F$45)^3</f>
        <v>-0.29192844227684644</v>
      </c>
      <c r="F3356">
        <f>(('Cleaned Data'!B3350-'Descriptive Analysis'!$Q$35)/'Descriptive Analysis'!$F$45)^4</f>
        <v>0.19365789780814718</v>
      </c>
    </row>
    <row r="3357" spans="2:6" x14ac:dyDescent="0.2">
      <c r="B3357">
        <f>('Cleaned Data'!B3351-'Descriptive Analysis'!$Q$35)^2</f>
        <v>107529152.90703416</v>
      </c>
      <c r="D3357">
        <f>(('Cleaned Data'!B3351-'Descriptive Analysis'!$Q$35)/'Descriptive Analysis'!$F$45)^3</f>
        <v>-0.2923765212001897</v>
      </c>
      <c r="F3357">
        <f>(('Cleaned Data'!B3351-'Descriptive Analysis'!$Q$35)/'Descriptive Analysis'!$F$45)^4</f>
        <v>0.19405432469615727</v>
      </c>
    </row>
    <row r="3358" spans="2:6" x14ac:dyDescent="0.2">
      <c r="B3358">
        <f>('Cleaned Data'!B3352-'Descriptive Analysis'!$Q$35)^2</f>
        <v>107350869.29193288</v>
      </c>
      <c r="D3358">
        <f>(('Cleaned Data'!B3352-'Descriptive Analysis'!$Q$35)/'Descriptive Analysis'!$F$45)^3</f>
        <v>-0.29164968113565698</v>
      </c>
      <c r="F3358">
        <f>(('Cleaned Data'!B3352-'Descriptive Analysis'!$Q$35)/'Descriptive Analysis'!$F$45)^4</f>
        <v>0.19341137299638775</v>
      </c>
    </row>
    <row r="3359" spans="2:6" x14ac:dyDescent="0.2">
      <c r="B3359">
        <f>('Cleaned Data'!B3353-'Descriptive Analysis'!$Q$35)^2</f>
        <v>107537448.76820169</v>
      </c>
      <c r="D3359">
        <f>(('Cleaned Data'!B3353-'Descriptive Analysis'!$Q$35)/'Descriptive Analysis'!$F$45)^3</f>
        <v>-0.29241035707275626</v>
      </c>
      <c r="F3359">
        <f>(('Cleaned Data'!B3353-'Descriptive Analysis'!$Q$35)/'Descriptive Analysis'!$F$45)^4</f>
        <v>0.19408426838664297</v>
      </c>
    </row>
    <row r="3360" spans="2:6" x14ac:dyDescent="0.2">
      <c r="B3360">
        <f>('Cleaned Data'!B3354-'Descriptive Analysis'!$Q$35)^2</f>
        <v>107693055.41509236</v>
      </c>
      <c r="D3360">
        <f>(('Cleaned Data'!B3354-'Descriptive Analysis'!$Q$35)/'Descriptive Analysis'!$F$45)^3</f>
        <v>-0.29304526312243595</v>
      </c>
      <c r="F3360">
        <f>(('Cleaned Data'!B3354-'Descriptive Analysis'!$Q$35)/'Descriptive Analysis'!$F$45)^4</f>
        <v>0.19464635448480955</v>
      </c>
    </row>
    <row r="3361" spans="2:6" x14ac:dyDescent="0.2">
      <c r="B3361">
        <f>('Cleaned Data'!B3355-'Descriptive Analysis'!$Q$35)^2</f>
        <v>107902783.45957176</v>
      </c>
      <c r="D3361">
        <f>(('Cleaned Data'!B3355-'Descriptive Analysis'!$Q$35)/'Descriptive Analysis'!$F$45)^3</f>
        <v>-0.29390172117376956</v>
      </c>
      <c r="F3361">
        <f>(('Cleaned Data'!B3355-'Descriptive Analysis'!$Q$35)/'Descriptive Analysis'!$F$45)^4</f>
        <v>0.19540522513885547</v>
      </c>
    </row>
    <row r="3362" spans="2:6" x14ac:dyDescent="0.2">
      <c r="B3362">
        <f>('Cleaned Data'!B3356-'Descriptive Analysis'!$Q$35)^2</f>
        <v>107437919.55419163</v>
      </c>
      <c r="D3362">
        <f>(('Cleaned Data'!B3356-'Descriptive Analysis'!$Q$35)/'Descriptive Analysis'!$F$45)^3</f>
        <v>-0.29200449885844848</v>
      </c>
      <c r="F3362">
        <f>(('Cleaned Data'!B3356-'Descriptive Analysis'!$Q$35)/'Descriptive Analysis'!$F$45)^4</f>
        <v>0.19372517272942777</v>
      </c>
    </row>
    <row r="3363" spans="2:6" x14ac:dyDescent="0.2">
      <c r="B3363">
        <f>('Cleaned Data'!B3357-'Descriptive Analysis'!$Q$35)^2</f>
        <v>106856183.43717459</v>
      </c>
      <c r="D3363">
        <f>(('Cleaned Data'!B3357-'Descriptive Analysis'!$Q$35)/'Descriptive Analysis'!$F$45)^3</f>
        <v>-0.28963606956835242</v>
      </c>
      <c r="F3363">
        <f>(('Cleaned Data'!B3357-'Descriptive Analysis'!$Q$35)/'Descriptive Analysis'!$F$45)^4</f>
        <v>0.19163295381130041</v>
      </c>
    </row>
    <row r="3364" spans="2:6" x14ac:dyDescent="0.2">
      <c r="B3364">
        <f>('Cleaned Data'!B3358-'Descriptive Analysis'!$Q$35)^2</f>
        <v>106862385.80305023</v>
      </c>
      <c r="D3364">
        <f>(('Cleaned Data'!B3358-'Descriptive Analysis'!$Q$35)/'Descriptive Analysis'!$F$45)^3</f>
        <v>-0.289661287410936</v>
      </c>
      <c r="F3364">
        <f>(('Cleaned Data'!B3358-'Descriptive Analysis'!$Q$35)/'Descriptive Analysis'!$F$45)^4</f>
        <v>0.19165520076323286</v>
      </c>
    </row>
    <row r="3365" spans="2:6" x14ac:dyDescent="0.2">
      <c r="B3365">
        <f>('Cleaned Data'!B3359-'Descriptive Analysis'!$Q$35)^2</f>
        <v>106794169.67841831</v>
      </c>
      <c r="D3365">
        <f>(('Cleaned Data'!B3359-'Descriptive Analysis'!$Q$35)/'Descriptive Analysis'!$F$45)^3</f>
        <v>-0.2893839716380216</v>
      </c>
      <c r="F3365">
        <f>(('Cleaned Data'!B3359-'Descriptive Analysis'!$Q$35)/'Descriptive Analysis'!$F$45)^4</f>
        <v>0.19141059079976319</v>
      </c>
    </row>
    <row r="3366" spans="2:6" x14ac:dyDescent="0.2">
      <c r="B3366">
        <f>('Cleaned Data'!B3360-'Descriptive Analysis'!$Q$35)^2</f>
        <v>106936828.23355776</v>
      </c>
      <c r="D3366">
        <f>(('Cleaned Data'!B3360-'Descriptive Analysis'!$Q$35)/'Descriptive Analysis'!$F$45)^3</f>
        <v>-0.28996401570459962</v>
      </c>
      <c r="F3366">
        <f>(('Cleaned Data'!B3360-'Descriptive Analysis'!$Q$35)/'Descriptive Analysis'!$F$45)^4</f>
        <v>0.19192231530105502</v>
      </c>
    </row>
    <row r="3367" spans="2:6" x14ac:dyDescent="0.2">
      <c r="B3367">
        <f>('Cleaned Data'!B3361-'Descriptive Analysis'!$Q$35)^2</f>
        <v>106878926.32538523</v>
      </c>
      <c r="D3367">
        <f>(('Cleaned Data'!B3361-'Descriptive Analysis'!$Q$35)/'Descriptive Analysis'!$F$45)^3</f>
        <v>-0.28972854214726035</v>
      </c>
      <c r="F3367">
        <f>(('Cleaned Data'!B3361-'Descriptive Analysis'!$Q$35)/'Descriptive Analysis'!$F$45)^4</f>
        <v>0.19171453543824793</v>
      </c>
    </row>
    <row r="3368" spans="2:6" x14ac:dyDescent="0.2">
      <c r="B3368">
        <f>('Cleaned Data'!B3362-'Descriptive Analysis'!$Q$35)^2</f>
        <v>106829308.59838021</v>
      </c>
      <c r="D3368">
        <f>(('Cleaned Data'!B3362-'Descriptive Analysis'!$Q$35)/'Descriptive Analysis'!$F$45)^3</f>
        <v>-0.28952680916360474</v>
      </c>
      <c r="F3368">
        <f>(('Cleaned Data'!B3362-'Descriptive Analysis'!$Q$35)/'Descriptive Analysis'!$F$45)^4</f>
        <v>0.19153657273277422</v>
      </c>
    </row>
    <row r="3369" spans="2:6" x14ac:dyDescent="0.2">
      <c r="B3369">
        <f>('Cleaned Data'!B3363-'Descriptive Analysis'!$Q$35)^2</f>
        <v>106854116.02188274</v>
      </c>
      <c r="D3369">
        <f>(('Cleaned Data'!B3363-'Descriptive Analysis'!$Q$35)/'Descriptive Analysis'!$F$45)^3</f>
        <v>-0.28962766394608958</v>
      </c>
      <c r="F3369">
        <f>(('Cleaned Data'!B3363-'Descriptive Analysis'!$Q$35)/'Descriptive Analysis'!$F$45)^4</f>
        <v>0.19162553859107148</v>
      </c>
    </row>
    <row r="3370" spans="2:6" x14ac:dyDescent="0.2">
      <c r="B3370">
        <f>('Cleaned Data'!B3364-'Descriptive Analysis'!$Q$35)^2</f>
        <v>106550423.533977</v>
      </c>
      <c r="D3370">
        <f>(('Cleaned Data'!B3364-'Descriptive Analysis'!$Q$35)/'Descriptive Analysis'!$F$45)^3</f>
        <v>-0.28839380572712642</v>
      </c>
      <c r="F3370">
        <f>(('Cleaned Data'!B3364-'Descriptive Analysis'!$Q$35)/'Descriptive Analysis'!$F$45)^4</f>
        <v>0.19053783996552967</v>
      </c>
    </row>
    <row r="3371" spans="2:6" x14ac:dyDescent="0.2">
      <c r="B3371">
        <f>('Cleaned Data'!B3365-'Descriptive Analysis'!$Q$35)^2</f>
        <v>106777635.71608332</v>
      </c>
      <c r="D3371">
        <f>(('Cleaned Data'!B3365-'Descriptive Analysis'!$Q$35)/'Descriptive Analysis'!$F$45)^3</f>
        <v>-0.28931677023780977</v>
      </c>
      <c r="F3371">
        <f>(('Cleaned Data'!B3365-'Descriptive Analysis'!$Q$35)/'Descriptive Analysis'!$F$45)^4</f>
        <v>0.19135132669345958</v>
      </c>
    </row>
    <row r="3372" spans="2:6" x14ac:dyDescent="0.2">
      <c r="B3372">
        <f>('Cleaned Data'!B3366-'Descriptive Analysis'!$Q$35)^2</f>
        <v>106707380.65615956</v>
      </c>
      <c r="D3372">
        <f>(('Cleaned Data'!B3366-'Descriptive Analysis'!$Q$35)/'Descriptive Analysis'!$F$45)^3</f>
        <v>-0.28903128035326398</v>
      </c>
      <c r="F3372">
        <f>(('Cleaned Data'!B3366-'Descriptive Analysis'!$Q$35)/'Descriptive Analysis'!$F$45)^4</f>
        <v>0.19109960775913271</v>
      </c>
    </row>
    <row r="3373" spans="2:6" x14ac:dyDescent="0.2">
      <c r="B3373">
        <f>('Cleaned Data'!B3367-'Descriptive Analysis'!$Q$35)^2</f>
        <v>106441034.96350761</v>
      </c>
      <c r="D3373">
        <f>(('Cleaned Data'!B3367-'Descriptive Analysis'!$Q$35)/'Descriptive Analysis'!$F$45)^3</f>
        <v>-0.2879498062541217</v>
      </c>
      <c r="F3373">
        <f>(('Cleaned Data'!B3367-'Descriptive Analysis'!$Q$35)/'Descriptive Analysis'!$F$45)^4</f>
        <v>0.19014681452756621</v>
      </c>
    </row>
    <row r="3374" spans="2:6" x14ac:dyDescent="0.2">
      <c r="B3374">
        <f>('Cleaned Data'!B3368-'Descriptive Analysis'!$Q$35)^2</f>
        <v>106533908.45164202</v>
      </c>
      <c r="D3374">
        <f>(('Cleaned Data'!B3368-'Descriptive Analysis'!$Q$35)/'Descriptive Analysis'!$F$45)^3</f>
        <v>-0.28832675771277771</v>
      </c>
      <c r="F3374">
        <f>(('Cleaned Data'!B3368-'Descriptive Analysis'!$Q$35)/'Descriptive Analysis'!$F$45)^4</f>
        <v>0.19047877864712168</v>
      </c>
    </row>
    <row r="3375" spans="2:6" x14ac:dyDescent="0.2">
      <c r="B3375">
        <f>('Cleaned Data'!B3369-'Descriptive Analysis'!$Q$35)^2</f>
        <v>106703248.72557579</v>
      </c>
      <c r="D3375">
        <f>(('Cleaned Data'!B3369-'Descriptive Analysis'!$Q$35)/'Descriptive Analysis'!$F$45)^3</f>
        <v>-0.28901449268189805</v>
      </c>
      <c r="F3375">
        <f>(('Cleaned Data'!B3369-'Descriptive Analysis'!$Q$35)/'Descriptive Analysis'!$F$45)^4</f>
        <v>0.19108480850117482</v>
      </c>
    </row>
    <row r="3376" spans="2:6" x14ac:dyDescent="0.2">
      <c r="B3376">
        <f>('Cleaned Data'!B3370-'Descriptive Analysis'!$Q$35)^2</f>
        <v>106542165.83280951</v>
      </c>
      <c r="D3376">
        <f>(('Cleaned Data'!B3370-'Descriptive Analysis'!$Q$35)/'Descriptive Analysis'!$F$45)^3</f>
        <v>-0.28836028042081446</v>
      </c>
      <c r="F3376">
        <f>(('Cleaned Data'!B3370-'Descriptive Analysis'!$Q$35)/'Descriptive Analysis'!$F$45)^4</f>
        <v>0.19050830758974735</v>
      </c>
    </row>
    <row r="3377" spans="2:6" x14ac:dyDescent="0.2">
      <c r="B3377">
        <f>('Cleaned Data'!B3371-'Descriptive Analysis'!$Q$35)^2</f>
        <v>106802437.13958585</v>
      </c>
      <c r="D3377">
        <f>(('Cleaned Data'!B3371-'Descriptive Analysis'!$Q$35)/'Descriptive Analysis'!$F$45)^3</f>
        <v>-0.28941757624009662</v>
      </c>
      <c r="F3377">
        <f>(('Cleaned Data'!B3371-'Descriptive Analysis'!$Q$35)/'Descriptive Analysis'!$F$45)^4</f>
        <v>0.19144022801469759</v>
      </c>
    </row>
    <row r="3378" spans="2:6" x14ac:dyDescent="0.2">
      <c r="B3378">
        <f>('Cleaned Data'!B3372-'Descriptive Analysis'!$Q$35)^2</f>
        <v>106957511.28647652</v>
      </c>
      <c r="D3378">
        <f>(('Cleaned Data'!B3372-'Descriptive Analysis'!$Q$35)/'Descriptive Analysis'!$F$45)^3</f>
        <v>-0.29004814431346793</v>
      </c>
      <c r="F3378">
        <f>(('Cleaned Data'!B3372-'Descriptive Analysis'!$Q$35)/'Descriptive Analysis'!$F$45)^4</f>
        <v>0.19199656330992126</v>
      </c>
    </row>
    <row r="3379" spans="2:6" x14ac:dyDescent="0.2">
      <c r="B3379">
        <f>('Cleaned Data'!B3373-'Descriptive Analysis'!$Q$35)^2</f>
        <v>106756970.06316456</v>
      </c>
      <c r="D3379">
        <f>(('Cleaned Data'!B3373-'Descriptive Analysis'!$Q$35)/'Descriptive Analysis'!$F$45)^3</f>
        <v>-0.28923278311889056</v>
      </c>
      <c r="F3379">
        <f>(('Cleaned Data'!B3373-'Descriptive Analysis'!$Q$35)/'Descriptive Analysis'!$F$45)^4</f>
        <v>0.19127726591451744</v>
      </c>
    </row>
    <row r="3380" spans="2:6" x14ac:dyDescent="0.2">
      <c r="B3380">
        <f>('Cleaned Data'!B3374-'Descriptive Analysis'!$Q$35)^2</f>
        <v>106546294.64339323</v>
      </c>
      <c r="D3380">
        <f>(('Cleaned Data'!B3374-'Descriptive Analysis'!$Q$35)/'Descriptive Analysis'!$F$45)^3</f>
        <v>-0.28837704274917969</v>
      </c>
      <c r="F3380">
        <f>(('Cleaned Data'!B3374-'Descriptive Analysis'!$Q$35)/'Descriptive Analysis'!$F$45)^4</f>
        <v>0.19052307334847721</v>
      </c>
    </row>
    <row r="3381" spans="2:6" x14ac:dyDescent="0.2">
      <c r="B3381">
        <f>('Cleaned Data'!B3375-'Descriptive Analysis'!$Q$35)^2</f>
        <v>106232733.03902817</v>
      </c>
      <c r="D3381">
        <f>(('Cleaned Data'!B3375-'Descriptive Analysis'!$Q$35)/'Descriptive Analysis'!$F$45)^3</f>
        <v>-0.28710495617969867</v>
      </c>
      <c r="F3381">
        <f>(('Cleaned Data'!B3375-'Descriptive Analysis'!$Q$35)/'Descriptive Analysis'!$F$45)^4</f>
        <v>0.18940331947176195</v>
      </c>
    </row>
    <row r="3382" spans="2:6" x14ac:dyDescent="0.2">
      <c r="B3382">
        <f>('Cleaned Data'!B3376-'Descriptive Analysis'!$Q$35)^2</f>
        <v>106150293.62735315</v>
      </c>
      <c r="D3382">
        <f>(('Cleaned Data'!B3376-'Descriptive Analysis'!$Q$35)/'Descriptive Analysis'!$F$45)^3</f>
        <v>-0.28677081946154209</v>
      </c>
      <c r="F3382">
        <f>(('Cleaned Data'!B3376-'Descriptive Analysis'!$Q$35)/'Descriptive Analysis'!$F$45)^4</f>
        <v>0.1891094695589195</v>
      </c>
    </row>
    <row r="3383" spans="2:6" x14ac:dyDescent="0.2">
      <c r="B3383">
        <f>('Cleaned Data'!B3377-'Descriptive Analysis'!$Q$35)^2</f>
        <v>106175022.09085563</v>
      </c>
      <c r="D3383">
        <f>(('Cleaned Data'!B3377-'Descriptive Analysis'!$Q$35)/'Descriptive Analysis'!$F$45)^3</f>
        <v>-0.28687103324073676</v>
      </c>
      <c r="F3383">
        <f>(('Cleaned Data'!B3377-'Descriptive Analysis'!$Q$35)/'Descriptive Analysis'!$F$45)^4</f>
        <v>0.18919758860512942</v>
      </c>
    </row>
    <row r="3384" spans="2:6" x14ac:dyDescent="0.2">
      <c r="B3384">
        <f>('Cleaned Data'!B3378-'Descriptive Analysis'!$Q$35)^2</f>
        <v>106067886.21567813</v>
      </c>
      <c r="D3384">
        <f>(('Cleaned Data'!B3378-'Descriptive Analysis'!$Q$35)/'Descriptive Analysis'!$F$45)^3</f>
        <v>-0.28643694209263204</v>
      </c>
      <c r="F3384">
        <f>(('Cleaned Data'!B3378-'Descriptive Analysis'!$Q$35)/'Descriptive Analysis'!$F$45)^4</f>
        <v>0.18881596169900811</v>
      </c>
    </row>
    <row r="3385" spans="2:6" x14ac:dyDescent="0.2">
      <c r="B3385">
        <f>('Cleaned Data'!B3379-'Descriptive Analysis'!$Q$35)^2</f>
        <v>106185326.467315</v>
      </c>
      <c r="D3385">
        <f>(('Cleaned Data'!B3379-'Descriptive Analysis'!$Q$35)/'Descriptive Analysis'!$F$45)^3</f>
        <v>-0.28691279587167862</v>
      </c>
      <c r="F3385">
        <f>(('Cleaned Data'!B3379-'Descriptive Analysis'!$Q$35)/'Descriptive Analysis'!$F$45)^4</f>
        <v>0.18923431396186932</v>
      </c>
    </row>
    <row r="3386" spans="2:6" x14ac:dyDescent="0.2">
      <c r="B3386">
        <f>('Cleaned Data'!B3380-'Descriptive Analysis'!$Q$35)^2</f>
        <v>106181204.65673128</v>
      </c>
      <c r="D3386">
        <f>(('Cleaned Data'!B3380-'Descriptive Analysis'!$Q$35)/'Descriptive Analysis'!$F$45)^3</f>
        <v>-0.28689609033295294</v>
      </c>
      <c r="F3386">
        <f>(('Cleaned Data'!B3380-'Descriptive Analysis'!$Q$35)/'Descriptive Analysis'!$F$45)^4</f>
        <v>0.18921962317764163</v>
      </c>
    </row>
    <row r="3387" spans="2:6" x14ac:dyDescent="0.2">
      <c r="B3387">
        <f>('Cleaned Data'!B3381-'Descriptive Analysis'!$Q$35)^2</f>
        <v>106092605.0791806</v>
      </c>
      <c r="D3387">
        <f>(('Cleaned Data'!B3381-'Descriptive Analysis'!$Q$35)/'Descriptive Analysis'!$F$45)^3</f>
        <v>-0.28653707807762513</v>
      </c>
      <c r="F3387">
        <f>(('Cleaned Data'!B3381-'Descriptive Analysis'!$Q$35)/'Descriptive Analysis'!$F$45)^4</f>
        <v>0.18890397815722565</v>
      </c>
    </row>
    <row r="3388" spans="2:6" x14ac:dyDescent="0.2">
      <c r="B3388">
        <f>('Cleaned Data'!B3382-'Descriptive Analysis'!$Q$35)^2</f>
        <v>105829085.68182054</v>
      </c>
      <c r="D3388">
        <f>(('Cleaned Data'!B3382-'Descriptive Analysis'!$Q$35)/'Descriptive Analysis'!$F$45)^3</f>
        <v>-0.28547016341276288</v>
      </c>
      <c r="F3388">
        <f>(('Cleaned Data'!B3382-'Descriptive Analysis'!$Q$35)/'Descriptive Analysis'!$F$45)^4</f>
        <v>0.18796672076233487</v>
      </c>
    </row>
    <row r="3389" spans="2:6" x14ac:dyDescent="0.2">
      <c r="B3389">
        <f>('Cleaned Data'!B3383-'Descriptive Analysis'!$Q$35)^2</f>
        <v>105592609.42325485</v>
      </c>
      <c r="D3389">
        <f>(('Cleaned Data'!B3383-'Descriptive Analysis'!$Q$35)/'Descriptive Analysis'!$F$45)^3</f>
        <v>-0.28451386878286872</v>
      </c>
      <c r="F3389">
        <f>(('Cleaned Data'!B3383-'Descriptive Analysis'!$Q$35)/'Descriptive Analysis'!$F$45)^4</f>
        <v>0.18712763186840006</v>
      </c>
    </row>
    <row r="3390" spans="2:6" x14ac:dyDescent="0.2">
      <c r="B3390">
        <f>('Cleaned Data'!B3384-'Descriptive Analysis'!$Q$35)^2</f>
        <v>105596719.79383861</v>
      </c>
      <c r="D3390">
        <f>(('Cleaned Data'!B3384-'Descriptive Analysis'!$Q$35)/'Descriptive Analysis'!$F$45)^3</f>
        <v>-0.28453048171852791</v>
      </c>
      <c r="F3390">
        <f>(('Cleaned Data'!B3384-'Descriptive Analysis'!$Q$35)/'Descriptive Analysis'!$F$45)^4</f>
        <v>0.18714220066991269</v>
      </c>
    </row>
    <row r="3391" spans="2:6" x14ac:dyDescent="0.2">
      <c r="B3391">
        <f>('Cleaned Data'!B3385-'Descriptive Analysis'!$Q$35)^2</f>
        <v>105570003.81504421</v>
      </c>
      <c r="D3391">
        <f>(('Cleaned Data'!B3385-'Descriptive Analysis'!$Q$35)/'Descriptive Analysis'!$F$45)^3</f>
        <v>-0.28442250919559098</v>
      </c>
      <c r="F3391">
        <f>(('Cleaned Data'!B3385-'Descriptive Analysis'!$Q$35)/'Descriptive Analysis'!$F$45)^4</f>
        <v>0.18704751866437727</v>
      </c>
    </row>
    <row r="3392" spans="2:6" x14ac:dyDescent="0.2">
      <c r="B3392">
        <f>('Cleaned Data'!B3386-'Descriptive Analysis'!$Q$35)^2</f>
        <v>105730350.38781053</v>
      </c>
      <c r="D3392">
        <f>(('Cleaned Data'!B3386-'Descriptive Analysis'!$Q$35)/'Descriptive Analysis'!$F$45)^3</f>
        <v>-0.28507075423596429</v>
      </c>
      <c r="F3392">
        <f>(('Cleaned Data'!B3386-'Descriptive Analysis'!$Q$35)/'Descriptive Analysis'!$F$45)^4</f>
        <v>0.18761614999337287</v>
      </c>
    </row>
    <row r="3393" spans="2:6" x14ac:dyDescent="0.2">
      <c r="B3393">
        <f>('Cleaned Data'!B3387-'Descriptive Analysis'!$Q$35)^2</f>
        <v>105582333.84679547</v>
      </c>
      <c r="D3393">
        <f>(('Cleaned Data'!B3387-'Descriptive Analysis'!$Q$35)/'Descriptive Analysis'!$F$45)^3</f>
        <v>-0.28447233927286458</v>
      </c>
      <c r="F3393">
        <f>(('Cleaned Data'!B3387-'Descriptive Analysis'!$Q$35)/'Descriptive Analysis'!$F$45)^4</f>
        <v>0.18709121358609482</v>
      </c>
    </row>
    <row r="3394" spans="2:6" x14ac:dyDescent="0.2">
      <c r="B3394">
        <f>('Cleaned Data'!B3388-'Descriptive Analysis'!$Q$35)^2</f>
        <v>105508364.45628794</v>
      </c>
      <c r="D3394">
        <f>(('Cleaned Data'!B3388-'Descriptive Analysis'!$Q$35)/'Descriptive Analysis'!$F$45)^3</f>
        <v>-0.28417344609321965</v>
      </c>
      <c r="F3394">
        <f>(('Cleaned Data'!B3388-'Descriptive Analysis'!$Q$35)/'Descriptive Analysis'!$F$45)^4</f>
        <v>0.1868291588496849</v>
      </c>
    </row>
    <row r="3395" spans="2:6" x14ac:dyDescent="0.2">
      <c r="B3395">
        <f>('Cleaned Data'!B3389-'Descriptive Analysis'!$Q$35)^2</f>
        <v>105549455.36212544</v>
      </c>
      <c r="D3395">
        <f>(('Cleaned Data'!B3389-'Descriptive Analysis'!$Q$35)/'Descriptive Analysis'!$F$45)^3</f>
        <v>-0.28433947199860332</v>
      </c>
      <c r="F3395">
        <f>(('Cleaned Data'!B3389-'Descriptive Analysis'!$Q$35)/'Descriptive Analysis'!$F$45)^4</f>
        <v>0.18697471080355821</v>
      </c>
    </row>
    <row r="3396" spans="2:6" x14ac:dyDescent="0.2">
      <c r="B3396">
        <f>('Cleaned Data'!B3390-'Descriptive Analysis'!$Q$35)^2</f>
        <v>105625494.62792486</v>
      </c>
      <c r="D3396">
        <f>(('Cleaned Data'!B3390-'Descriptive Analysis'!$Q$35)/'Descriptive Analysis'!$F$45)^3</f>
        <v>-0.28464679037589408</v>
      </c>
      <c r="F3396">
        <f>(('Cleaned Data'!B3390-'Descriptive Analysis'!$Q$35)/'Descriptive Analysis'!$F$45)^4</f>
        <v>0.18724420610119319</v>
      </c>
    </row>
    <row r="3397" spans="2:6" x14ac:dyDescent="0.2">
      <c r="B3397">
        <f>('Cleaned Data'!B3391-'Descriptive Analysis'!$Q$35)^2</f>
        <v>105596719.79383861</v>
      </c>
      <c r="D3397">
        <f>(('Cleaned Data'!B3391-'Descriptive Analysis'!$Q$35)/'Descriptive Analysis'!$F$45)^3</f>
        <v>-0.28453048171852791</v>
      </c>
      <c r="F3397">
        <f>(('Cleaned Data'!B3391-'Descriptive Analysis'!$Q$35)/'Descriptive Analysis'!$F$45)^4</f>
        <v>0.18714220066991269</v>
      </c>
    </row>
    <row r="3398" spans="2:6" x14ac:dyDescent="0.2">
      <c r="B3398">
        <f>('Cleaned Data'!B3392-'Descriptive Analysis'!$Q$35)^2</f>
        <v>105570003.81504421</v>
      </c>
      <c r="D3398">
        <f>(('Cleaned Data'!B3392-'Descriptive Analysis'!$Q$35)/'Descriptive Analysis'!$F$45)^3</f>
        <v>-0.28442250919559098</v>
      </c>
      <c r="F3398">
        <f>(('Cleaned Data'!B3392-'Descriptive Analysis'!$Q$35)/'Descriptive Analysis'!$F$45)^4</f>
        <v>0.18704751866437727</v>
      </c>
    </row>
    <row r="3399" spans="2:6" x14ac:dyDescent="0.2">
      <c r="B3399">
        <f>('Cleaned Data'!B3393-'Descriptive Analysis'!$Q$35)^2</f>
        <v>105750916.44072928</v>
      </c>
      <c r="D3399">
        <f>(('Cleaned Data'!B3393-'Descriptive Analysis'!$Q$35)/'Descriptive Analysis'!$F$45)^3</f>
        <v>-0.28515393373860864</v>
      </c>
      <c r="F3399">
        <f>(('Cleaned Data'!B3393-'Descriptive Analysis'!$Q$35)/'Descriptive Analysis'!$F$45)^4</f>
        <v>0.18768914509693244</v>
      </c>
    </row>
    <row r="3400" spans="2:6" x14ac:dyDescent="0.2">
      <c r="B3400">
        <f>('Cleaned Data'!B3394-'Descriptive Analysis'!$Q$35)^2</f>
        <v>105820855.98065305</v>
      </c>
      <c r="D3400">
        <f>(('Cleaned Data'!B3394-'Descriptive Analysis'!$Q$35)/'Descriptive Analysis'!$F$45)^3</f>
        <v>-0.2854368650744854</v>
      </c>
      <c r="F3400">
        <f>(('Cleaned Data'!B3394-'Descriptive Analysis'!$Q$35)/'Descriptive Analysis'!$F$45)^4</f>
        <v>0.18793748778192435</v>
      </c>
    </row>
    <row r="3401" spans="2:6" x14ac:dyDescent="0.2">
      <c r="B3401">
        <f>('Cleaned Data'!B3395-'Descriptive Analysis'!$Q$35)^2</f>
        <v>105594664.59854673</v>
      </c>
      <c r="D3401">
        <f>(('Cleaned Data'!B3395-'Descriptive Analysis'!$Q$35)/'Descriptive Analysis'!$F$45)^3</f>
        <v>-0.284522175169864</v>
      </c>
      <c r="F3401">
        <f>(('Cleaned Data'!B3395-'Descriptive Analysis'!$Q$35)/'Descriptive Analysis'!$F$45)^4</f>
        <v>0.18713491616282429</v>
      </c>
    </row>
    <row r="3402" spans="2:6" x14ac:dyDescent="0.2">
      <c r="B3402">
        <f>('Cleaned Data'!B3396-'Descriptive Analysis'!$Q$35)^2</f>
        <v>105543291.21624984</v>
      </c>
      <c r="D3402">
        <f>(('Cleaned Data'!B3396-'Descriptive Analysis'!$Q$35)/'Descriptive Analysis'!$F$45)^3</f>
        <v>-0.28431456399143951</v>
      </c>
      <c r="F3402">
        <f>(('Cleaned Data'!B3396-'Descriptive Analysis'!$Q$35)/'Descriptive Analysis'!$F$45)^4</f>
        <v>0.18695287259067461</v>
      </c>
    </row>
    <row r="3403" spans="2:6" x14ac:dyDescent="0.2">
      <c r="B3403">
        <f>('Cleaned Data'!B3397-'Descriptive Analysis'!$Q$35)^2</f>
        <v>105810569.30419366</v>
      </c>
      <c r="D3403">
        <f>(('Cleaned Data'!B3397-'Descriptive Analysis'!$Q$35)/'Descriptive Analysis'!$F$45)^3</f>
        <v>-0.28539524579306175</v>
      </c>
      <c r="F3403">
        <f>(('Cleaned Data'!B3397-'Descriptive Analysis'!$Q$35)/'Descriptive Analysis'!$F$45)^4</f>
        <v>0.18790095135157114</v>
      </c>
    </row>
    <row r="3404" spans="2:6" x14ac:dyDescent="0.2">
      <c r="B3404">
        <f>('Cleaned Data'!B3398-'Descriptive Analysis'!$Q$35)^2</f>
        <v>106096725.16976437</v>
      </c>
      <c r="D3404">
        <f>(('Cleaned Data'!B3398-'Descriptive Analysis'!$Q$35)/'Descriptive Analysis'!$F$45)^3</f>
        <v>-0.28655376967707313</v>
      </c>
      <c r="F3404">
        <f>(('Cleaned Data'!B3398-'Descriptive Analysis'!$Q$35)/'Descriptive Analysis'!$F$45)^4</f>
        <v>0.1889186505580715</v>
      </c>
    </row>
    <row r="3405" spans="2:6" x14ac:dyDescent="0.2">
      <c r="B3405">
        <f>('Cleaned Data'!B3399-'Descriptive Analysis'!$Q$35)^2</f>
        <v>106100845.34034814</v>
      </c>
      <c r="D3405">
        <f>(('Cleaned Data'!B3399-'Descriptive Analysis'!$Q$35)/'Descriptive Analysis'!$F$45)^3</f>
        <v>-0.28657046192473062</v>
      </c>
      <c r="F3405">
        <f>(('Cleaned Data'!B3399-'Descriptive Analysis'!$Q$35)/'Descriptive Analysis'!$F$45)^4</f>
        <v>0.18893332381361816</v>
      </c>
    </row>
    <row r="3406" spans="2:6" x14ac:dyDescent="0.2">
      <c r="B3406">
        <f>('Cleaned Data'!B3400-'Descriptive Analysis'!$Q$35)^2</f>
        <v>105987569.79929498</v>
      </c>
      <c r="D3406">
        <f>(('Cleaned Data'!B3400-'Descriptive Analysis'!$Q$35)/'Descriptive Analysis'!$F$45)^3</f>
        <v>-0.28611166126650389</v>
      </c>
      <c r="F3406">
        <f>(('Cleaned Data'!B3400-'Descriptive Analysis'!$Q$35)/'Descriptive Analysis'!$F$45)^4</f>
        <v>0.18853012061489202</v>
      </c>
    </row>
    <row r="3407" spans="2:6" x14ac:dyDescent="0.2">
      <c r="B3407">
        <f>('Cleaned Data'!B3401-'Descriptive Analysis'!$Q$35)^2</f>
        <v>105491930.33395295</v>
      </c>
      <c r="D3407">
        <f>(('Cleaned Data'!B3401-'Descriptive Analysis'!$Q$35)/'Descriptive Analysis'!$F$45)^3</f>
        <v>-0.2841070538312418</v>
      </c>
      <c r="F3407">
        <f>(('Cleaned Data'!B3401-'Descriptive Analysis'!$Q$35)/'Descriptive Analysis'!$F$45)^4</f>
        <v>0.18677096186889755</v>
      </c>
    </row>
    <row r="3408" spans="2:6" x14ac:dyDescent="0.2">
      <c r="B3408">
        <f>('Cleaned Data'!B3402-'Descriptive Analysis'!$Q$35)^2</f>
        <v>105537127.25037418</v>
      </c>
      <c r="D3408">
        <f>(('Cleaned Data'!B3402-'Descriptive Analysis'!$Q$35)/'Descriptive Analysis'!$F$45)^3</f>
        <v>-0.28428965743893786</v>
      </c>
      <c r="F3408">
        <f>(('Cleaned Data'!B3402-'Descriptive Analysis'!$Q$35)/'Descriptive Analysis'!$F$45)^4</f>
        <v>0.1869310362908361</v>
      </c>
    </row>
    <row r="3409" spans="2:6" x14ac:dyDescent="0.2">
      <c r="B3409">
        <f>('Cleaned Data'!B3403-'Descriptive Analysis'!$Q$35)^2</f>
        <v>105424153.10932103</v>
      </c>
      <c r="D3409">
        <f>(('Cleaned Data'!B3403-'Descriptive Analysis'!$Q$35)/'Descriptive Analysis'!$F$45)^3</f>
        <v>-0.28383329505723448</v>
      </c>
      <c r="F3409">
        <f>(('Cleaned Data'!B3403-'Descriptive Analysis'!$Q$35)/'Descriptive Analysis'!$F$45)^4</f>
        <v>0.18653104302709458</v>
      </c>
    </row>
    <row r="3410" spans="2:6" x14ac:dyDescent="0.2">
      <c r="B3410">
        <f>('Cleaned Data'!B3404-'Descriptive Analysis'!$Q$35)^2</f>
        <v>105405672.19169416</v>
      </c>
      <c r="D3410">
        <f>(('Cleaned Data'!B3404-'Descriptive Analysis'!$Q$35)/'Descriptive Analysis'!$F$45)^3</f>
        <v>-0.28375866410645878</v>
      </c>
      <c r="F3410">
        <f>(('Cleaned Data'!B3404-'Descriptive Analysis'!$Q$35)/'Descriptive Analysis'!$F$45)^4</f>
        <v>0.18646565075055127</v>
      </c>
    </row>
    <row r="3411" spans="2:6" x14ac:dyDescent="0.2">
      <c r="B3411">
        <f>('Cleaned Data'!B3405-'Descriptive Analysis'!$Q$35)^2</f>
        <v>105625494.62792486</v>
      </c>
      <c r="D3411">
        <f>(('Cleaned Data'!B3405-'Descriptive Analysis'!$Q$35)/'Descriptive Analysis'!$F$45)^3</f>
        <v>-0.28464679037589408</v>
      </c>
      <c r="F3411">
        <f>(('Cleaned Data'!B3405-'Descriptive Analysis'!$Q$35)/'Descriptive Analysis'!$F$45)^4</f>
        <v>0.18724420610119319</v>
      </c>
    </row>
    <row r="3412" spans="2:6" x14ac:dyDescent="0.2">
      <c r="B3412">
        <f>('Cleaned Data'!B3406-'Descriptive Analysis'!$Q$35)^2</f>
        <v>105181976.36487973</v>
      </c>
      <c r="D3412">
        <f>(('Cleaned Data'!B3406-'Descriptive Analysis'!$Q$35)/'Descriptive Analysis'!$F$45)^3</f>
        <v>-0.28285583879128917</v>
      </c>
      <c r="F3412">
        <f>(('Cleaned Data'!B3406-'Descriptive Analysis'!$Q$35)/'Descriptive Analysis'!$F$45)^4</f>
        <v>0.18567504193204451</v>
      </c>
    </row>
    <row r="3413" spans="2:6" x14ac:dyDescent="0.2">
      <c r="B3413">
        <f>('Cleaned Data'!B3407-'Descriptive Analysis'!$Q$35)^2</f>
        <v>104522537.98089576</v>
      </c>
      <c r="D3413">
        <f>(('Cleaned Data'!B3407-'Descriptive Analysis'!$Q$35)/'Descriptive Analysis'!$F$45)^3</f>
        <v>-0.28019996549507237</v>
      </c>
      <c r="F3413">
        <f>(('Cleaned Data'!B3407-'Descriptive Analysis'!$Q$35)/'Descriptive Analysis'!$F$45)^4</f>
        <v>0.18335416090054485</v>
      </c>
    </row>
    <row r="3414" spans="2:6" x14ac:dyDescent="0.2">
      <c r="B3414">
        <f>('Cleaned Data'!B3408-'Descriptive Analysis'!$Q$35)^2</f>
        <v>104455072.93626387</v>
      </c>
      <c r="D3414">
        <f>(('Cleaned Data'!B3408-'Descriptive Analysis'!$Q$35)/'Descriptive Analysis'!$F$45)^3</f>
        <v>-0.27992872276376174</v>
      </c>
      <c r="F3414">
        <f>(('Cleaned Data'!B3408-'Descriptive Analysis'!$Q$35)/'Descriptive Analysis'!$F$45)^4</f>
        <v>0.18311754199092475</v>
      </c>
    </row>
    <row r="3415" spans="2:6" x14ac:dyDescent="0.2">
      <c r="B3415">
        <f>('Cleaned Data'!B3409-'Descriptive Analysis'!$Q$35)^2</f>
        <v>105820855.98065305</v>
      </c>
      <c r="D3415">
        <f>(('Cleaned Data'!B3409-'Descriptive Analysis'!$Q$35)/'Descriptive Analysis'!$F$45)^3</f>
        <v>-0.2854368650744854</v>
      </c>
      <c r="F3415">
        <f>(('Cleaned Data'!B3409-'Descriptive Analysis'!$Q$35)/'Descriptive Analysis'!$F$45)^4</f>
        <v>0.18793748778192435</v>
      </c>
    </row>
    <row r="3416" spans="2:6" x14ac:dyDescent="0.2">
      <c r="B3416">
        <f>('Cleaned Data'!B3410-'Descriptive Analysis'!$Q$35)^2</f>
        <v>105785883.32069114</v>
      </c>
      <c r="D3416">
        <f>(('Cleaned Data'!B3410-'Descriptive Analysis'!$Q$35)/'Descriptive Analysis'!$F$45)^3</f>
        <v>-0.28529537602430688</v>
      </c>
      <c r="F3416">
        <f>(('Cleaned Data'!B3410-'Descriptive Analysis'!$Q$35)/'Descriptive Analysis'!$F$45)^4</f>
        <v>0.18781328565382352</v>
      </c>
    </row>
    <row r="3417" spans="2:6" x14ac:dyDescent="0.2">
      <c r="B3417">
        <f>('Cleaned Data'!B3411-'Descriptive Analysis'!$Q$35)^2</f>
        <v>105890818.64057681</v>
      </c>
      <c r="D3417">
        <f>(('Cleaned Data'!B3411-'Descriptive Analysis'!$Q$35)/'Descriptive Analysis'!$F$45)^3</f>
        <v>-0.28571998349920008</v>
      </c>
      <c r="F3417">
        <f>(('Cleaned Data'!B3411-'Descriptive Analysis'!$Q$35)/'Descriptive Analysis'!$F$45)^4</f>
        <v>0.18818607683317881</v>
      </c>
    </row>
    <row r="3418" spans="2:6" x14ac:dyDescent="0.2">
      <c r="B3418">
        <f>('Cleaned Data'!B3412-'Descriptive Analysis'!$Q$35)^2</f>
        <v>106271902.9695738</v>
      </c>
      <c r="D3418">
        <f>(('Cleaned Data'!B3412-'Descriptive Analysis'!$Q$35)/'Descriptive Analysis'!$F$45)^3</f>
        <v>-0.28726376200320602</v>
      </c>
      <c r="F3418">
        <f>(('Cleaned Data'!B3412-'Descriptive Analysis'!$Q$35)/'Descriptive Analysis'!$F$45)^4</f>
        <v>0.18954301808254997</v>
      </c>
    </row>
    <row r="3419" spans="2:6" x14ac:dyDescent="0.2">
      <c r="B3419">
        <f>('Cleaned Data'!B3413-'Descriptive Analysis'!$Q$35)^2</f>
        <v>106304893.77424382</v>
      </c>
      <c r="D3419">
        <f>(('Cleaned Data'!B3413-'Descriptive Analysis'!$Q$35)/'Descriptive Analysis'!$F$45)^3</f>
        <v>-0.28739753863466982</v>
      </c>
      <c r="F3419">
        <f>(('Cleaned Data'!B3413-'Descriptive Analysis'!$Q$35)/'Descriptive Analysis'!$F$45)^4</f>
        <v>0.18966071894462636</v>
      </c>
    </row>
    <row r="3420" spans="2:6" x14ac:dyDescent="0.2">
      <c r="B3420">
        <f>('Cleaned Data'!B3414-'Descriptive Analysis'!$Q$35)^2</f>
        <v>106185326.467315</v>
      </c>
      <c r="D3420">
        <f>(('Cleaned Data'!B3414-'Descriptive Analysis'!$Q$35)/'Descriptive Analysis'!$F$45)^3</f>
        <v>-0.28691279587167862</v>
      </c>
      <c r="F3420">
        <f>(('Cleaned Data'!B3414-'Descriptive Analysis'!$Q$35)/'Descriptive Analysis'!$F$45)^4</f>
        <v>0.18923431396186932</v>
      </c>
    </row>
    <row r="3421" spans="2:6" x14ac:dyDescent="0.2">
      <c r="B3421">
        <f>('Cleaned Data'!B3415-'Descriptive Analysis'!$Q$35)^2</f>
        <v>106385330.31062695</v>
      </c>
      <c r="D3421">
        <f>(('Cleaned Data'!B3415-'Descriptive Analysis'!$Q$35)/'Descriptive Analysis'!$F$45)^3</f>
        <v>-0.28772379315839092</v>
      </c>
      <c r="F3421">
        <f>(('Cleaned Data'!B3415-'Descriptive Analysis'!$Q$35)/'Descriptive Analysis'!$F$45)^4</f>
        <v>0.18994784444637189</v>
      </c>
    </row>
    <row r="3422" spans="2:6" x14ac:dyDescent="0.2">
      <c r="B3422">
        <f>('Cleaned Data'!B3416-'Descriptive Analysis'!$Q$35)^2</f>
        <v>106591716.83981451</v>
      </c>
      <c r="D3422">
        <f>(('Cleaned Data'!B3416-'Descriptive Analysis'!$Q$35)/'Descriptive Analysis'!$F$45)^3</f>
        <v>-0.28856147123633913</v>
      </c>
      <c r="F3422">
        <f>(('Cleaned Data'!B3416-'Descriptive Analysis'!$Q$35)/'Descriptive Analysis'!$F$45)^4</f>
        <v>0.19068555335110593</v>
      </c>
    </row>
    <row r="3423" spans="2:6" x14ac:dyDescent="0.2">
      <c r="B3423">
        <f>('Cleaned Data'!B3417-'Descriptive Analysis'!$Q$35)^2</f>
        <v>106670196.16090578</v>
      </c>
      <c r="D3423">
        <f>(('Cleaned Data'!B3417-'Descriptive Analysis'!$Q$35)/'Descriptive Analysis'!$F$45)^3</f>
        <v>-0.28888021471206127</v>
      </c>
      <c r="F3423">
        <f>(('Cleaned Data'!B3417-'Descriptive Analysis'!$Q$35)/'Descriptive Analysis'!$F$45)^4</f>
        <v>0.19096644537984198</v>
      </c>
    </row>
    <row r="3424" spans="2:6" x14ac:dyDescent="0.2">
      <c r="B3424">
        <f>('Cleaned Data'!B3418-'Descriptive Analysis'!$Q$35)^2</f>
        <v>106705314.68086767</v>
      </c>
      <c r="D3424">
        <f>(('Cleaned Data'!B3418-'Descriptive Analysis'!$Q$35)/'Descriptive Analysis'!$F$45)^3</f>
        <v>-0.28902288643632268</v>
      </c>
      <c r="F3424">
        <f>(('Cleaned Data'!B3418-'Descriptive Analysis'!$Q$35)/'Descriptive Analysis'!$F$45)^4</f>
        <v>0.19109220802270324</v>
      </c>
    </row>
    <row r="3425" spans="2:6" x14ac:dyDescent="0.2">
      <c r="B3425">
        <f>('Cleaned Data'!B3419-'Descriptive Analysis'!$Q$35)^2</f>
        <v>106645410.09740329</v>
      </c>
      <c r="D3425">
        <f>(('Cleaned Data'!B3419-'Descriptive Analysis'!$Q$35)/'Descriptive Analysis'!$F$45)^3</f>
        <v>-0.2887795335333132</v>
      </c>
      <c r="F3425">
        <f>(('Cleaned Data'!B3419-'Descriptive Analysis'!$Q$35)/'Descriptive Analysis'!$F$45)^4</f>
        <v>0.19087770913123836</v>
      </c>
    </row>
    <row r="3426" spans="2:6" x14ac:dyDescent="0.2">
      <c r="B3426">
        <f>('Cleaned Data'!B3420-'Descriptive Analysis'!$Q$35)^2</f>
        <v>106387393.18591884</v>
      </c>
      <c r="D3426">
        <f>(('Cleaned Data'!B3420-'Descriptive Analysis'!$Q$35)/'Descriptive Analysis'!$F$45)^3</f>
        <v>-0.28773216190405332</v>
      </c>
      <c r="F3426">
        <f>(('Cleaned Data'!B3420-'Descriptive Analysis'!$Q$35)/'Descriptive Analysis'!$F$45)^4</f>
        <v>0.18995521092280065</v>
      </c>
    </row>
    <row r="3427" spans="2:6" x14ac:dyDescent="0.2">
      <c r="B3427">
        <f>('Cleaned Data'!B3421-'Descriptive Analysis'!$Q$35)^2</f>
        <v>106243040.21548754</v>
      </c>
      <c r="D3427">
        <f>(('Cleaned Data'!B3421-'Descriptive Analysis'!$Q$35)/'Descriptive Analysis'!$F$45)^3</f>
        <v>-0.28714674150997699</v>
      </c>
      <c r="F3427">
        <f>(('Cleaned Data'!B3421-'Descriptive Analysis'!$Q$35)/'Descriptive Analysis'!$F$45)^4</f>
        <v>0.18944007477469338</v>
      </c>
    </row>
    <row r="3428" spans="2:6" x14ac:dyDescent="0.2">
      <c r="B3428">
        <f>('Cleaned Data'!B3422-'Descriptive Analysis'!$Q$35)^2</f>
        <v>106445161.81409134</v>
      </c>
      <c r="D3428">
        <f>(('Cleaned Data'!B3422-'Descriptive Analysis'!$Q$35)/'Descriptive Analysis'!$F$45)^3</f>
        <v>-0.28796655267167443</v>
      </c>
      <c r="F3428">
        <f>(('Cleaned Data'!B3422-'Descriptive Analysis'!$Q$35)/'Descriptive Analysis'!$F$45)^4</f>
        <v>0.1901615592677848</v>
      </c>
    </row>
    <row r="3429" spans="2:6" x14ac:dyDescent="0.2">
      <c r="B3429">
        <f>('Cleaned Data'!B3423-'Descriptive Analysis'!$Q$35)^2</f>
        <v>106115266.56739125</v>
      </c>
      <c r="D3429">
        <f>(('Cleaned Data'!B3423-'Descriptive Analysis'!$Q$35)/'Descriptive Analysis'!$F$45)^3</f>
        <v>-0.28662888989636309</v>
      </c>
      <c r="F3429">
        <f>(('Cleaned Data'!B3423-'Descriptive Analysis'!$Q$35)/'Descriptive Analysis'!$F$45)^4</f>
        <v>0.18898468693927889</v>
      </c>
    </row>
    <row r="3430" spans="2:6" x14ac:dyDescent="0.2">
      <c r="B3430">
        <f>('Cleaned Data'!B3424-'Descriptive Analysis'!$Q$35)^2</f>
        <v>106135870.02031</v>
      </c>
      <c r="D3430">
        <f>(('Cleaned Data'!B3424-'Descriptive Analysis'!$Q$35)/'Descriptive Analysis'!$F$45)^3</f>
        <v>-0.2867123722030559</v>
      </c>
      <c r="F3430">
        <f>(('Cleaned Data'!B3424-'Descriptive Analysis'!$Q$35)/'Descriptive Analysis'!$F$45)^4</f>
        <v>0.18905808099899818</v>
      </c>
    </row>
    <row r="3431" spans="2:6" x14ac:dyDescent="0.2">
      <c r="B3431">
        <f>('Cleaned Data'!B3425-'Descriptive Analysis'!$Q$35)^2</f>
        <v>106164718.21439625</v>
      </c>
      <c r="D3431">
        <f>(('Cleaned Data'!B3425-'Descriptive Analysis'!$Q$35)/'Descriptive Analysis'!$F$45)^3</f>
        <v>-0.28682927466259883</v>
      </c>
      <c r="F3431">
        <f>(('Cleaned Data'!B3425-'Descriptive Analysis'!$Q$35)/'Descriptive Analysis'!$F$45)^4</f>
        <v>0.18916086859421144</v>
      </c>
    </row>
    <row r="3432" spans="2:6" x14ac:dyDescent="0.2">
      <c r="B3432">
        <f>('Cleaned Data'!B3426-'Descriptive Analysis'!$Q$35)^2</f>
        <v>106205936.72023377</v>
      </c>
      <c r="D3432">
        <f>(('Cleaned Data'!B3426-'Descriptive Analysis'!$Q$35)/'Descriptive Analysis'!$F$45)^3</f>
        <v>-0.2869963332927607</v>
      </c>
      <c r="F3432">
        <f>(('Cleaned Data'!B3426-'Descriptive Analysis'!$Q$35)/'Descriptive Analysis'!$F$45)^4</f>
        <v>0.18930778071489032</v>
      </c>
    </row>
    <row r="3433" spans="2:6" x14ac:dyDescent="0.2">
      <c r="B3433">
        <f>('Cleaned Data'!B3427-'Descriptive Analysis'!$Q$35)^2</f>
        <v>106032872.75571622</v>
      </c>
      <c r="D3433">
        <f>(('Cleaned Data'!B3427-'Descriptive Analysis'!$Q$35)/'Descriptive Analysis'!$F$45)^3</f>
        <v>-0.28629512272039276</v>
      </c>
      <c r="F3433">
        <f>(('Cleaned Data'!B3427-'Descriptive Analysis'!$Q$35)/'Descriptive Analysis'!$F$45)^4</f>
        <v>0.18869132437144687</v>
      </c>
    </row>
    <row r="3434" spans="2:6" x14ac:dyDescent="0.2">
      <c r="B3434">
        <f>('Cleaned Data'!B3428-'Descriptive Analysis'!$Q$35)^2</f>
        <v>106018457.12867311</v>
      </c>
      <c r="D3434">
        <f>(('Cleaned Data'!B3428-'Descriptive Analysis'!$Q$35)/'Descriptive Analysis'!$F$45)^3</f>
        <v>-0.28623674011703748</v>
      </c>
      <c r="F3434">
        <f>(('Cleaned Data'!B3428-'Descriptive Analysis'!$Q$35)/'Descriptive Analysis'!$F$45)^4</f>
        <v>0.18864002105799713</v>
      </c>
    </row>
    <row r="3435" spans="2:6" x14ac:dyDescent="0.2">
      <c r="B3435">
        <f>('Cleaned Data'!B3429-'Descriptive Analysis'!$Q$35)^2</f>
        <v>105543291.21624984</v>
      </c>
      <c r="D3435">
        <f>(('Cleaned Data'!B3429-'Descriptive Analysis'!$Q$35)/'Descriptive Analysis'!$F$45)^3</f>
        <v>-0.28431456399143951</v>
      </c>
      <c r="F3435">
        <f>(('Cleaned Data'!B3429-'Descriptive Analysis'!$Q$35)/'Descriptive Analysis'!$F$45)^4</f>
        <v>0.18695287259067461</v>
      </c>
    </row>
    <row r="3436" spans="2:6" x14ac:dyDescent="0.2">
      <c r="B3436">
        <f>('Cleaned Data'!B3430-'Descriptive Analysis'!$Q$35)^2</f>
        <v>105471389.48103419</v>
      </c>
      <c r="D3436">
        <f>(('Cleaned Data'!B3430-'Descriptive Analysis'!$Q$35)/'Descriptive Analysis'!$F$45)^3</f>
        <v>-0.28402407804675994</v>
      </c>
      <c r="F3436">
        <f>(('Cleaned Data'!B3430-'Descriptive Analysis'!$Q$35)/'Descriptive Analysis'!$F$45)^4</f>
        <v>0.18669823476380926</v>
      </c>
    </row>
    <row r="3437" spans="2:6" x14ac:dyDescent="0.2">
      <c r="B3437">
        <f>('Cleaned Data'!B3431-'Descriptive Analysis'!$Q$35)^2</f>
        <v>105512473.18687171</v>
      </c>
      <c r="D3437">
        <f>(('Cleaned Data'!B3431-'Descriptive Analysis'!$Q$35)/'Descriptive Analysis'!$F$45)^3</f>
        <v>-0.28419004577470691</v>
      </c>
      <c r="F3437">
        <f>(('Cleaned Data'!B3431-'Descriptive Analysis'!$Q$35)/'Descriptive Analysis'!$F$45)^4</f>
        <v>0.18684371021970156</v>
      </c>
    </row>
    <row r="3438" spans="2:6" x14ac:dyDescent="0.2">
      <c r="B3438">
        <f>('Cleaned Data'!B3432-'Descriptive Analysis'!$Q$35)^2</f>
        <v>105370768.2117323</v>
      </c>
      <c r="D3438">
        <f>(('Cleaned Data'!B3432-'Descriptive Analysis'!$Q$35)/'Descriptive Analysis'!$F$45)^3</f>
        <v>-0.28361773022859388</v>
      </c>
      <c r="F3438">
        <f>(('Cleaned Data'!B3432-'Descriptive Analysis'!$Q$35)/'Descriptive Analysis'!$F$45)^4</f>
        <v>0.18634217891817159</v>
      </c>
    </row>
    <row r="3439" spans="2:6" x14ac:dyDescent="0.2">
      <c r="B3439">
        <f>('Cleaned Data'!B3433-'Descriptive Analysis'!$Q$35)^2</f>
        <v>105296872.98122476</v>
      </c>
      <c r="D3439">
        <f>(('Cleaned Data'!B3433-'Descriptive Analysis'!$Q$35)/'Descriptive Analysis'!$F$45)^3</f>
        <v>-0.2833194360752842</v>
      </c>
      <c r="F3439">
        <f>(('Cleaned Data'!B3433-'Descriptive Analysis'!$Q$35)/'Descriptive Analysis'!$F$45)^4</f>
        <v>0.18608091158184065</v>
      </c>
    </row>
    <row r="3440" spans="2:6" x14ac:dyDescent="0.2">
      <c r="B3440">
        <f>('Cleaned Data'!B3434-'Descriptive Analysis'!$Q$35)^2</f>
        <v>105510418.81157982</v>
      </c>
      <c r="D3440">
        <f>(('Cleaned Data'!B3434-'Descriptive Analysis'!$Q$35)/'Descriptive Analysis'!$F$45)^3</f>
        <v>-0.28418174585316136</v>
      </c>
      <c r="F3440">
        <f>(('Cleaned Data'!B3434-'Descriptive Analysis'!$Q$35)/'Descriptive Analysis'!$F$45)^4</f>
        <v>0.18683643442844608</v>
      </c>
    </row>
    <row r="3441" spans="2:6" x14ac:dyDescent="0.2">
      <c r="B3441">
        <f>('Cleaned Data'!B3435-'Descriptive Analysis'!$Q$35)^2</f>
        <v>105524799.85862297</v>
      </c>
      <c r="D3441">
        <f>(('Cleaned Data'!B3435-'Descriptive Analysis'!$Q$35)/'Descriptive Analysis'!$F$45)^3</f>
        <v>-0.28423984869775243</v>
      </c>
      <c r="F3441">
        <f>(('Cleaned Data'!B3435-'Descriptive Analysis'!$Q$35)/'Descriptive Analysis'!$F$45)^4</f>
        <v>0.18688736942984857</v>
      </c>
    </row>
    <row r="3442" spans="2:6" x14ac:dyDescent="0.2">
      <c r="B3442">
        <f>('Cleaned Data'!B3436-'Descriptive Analysis'!$Q$35)^2</f>
        <v>105249675.70951161</v>
      </c>
      <c r="D3442">
        <f>(('Cleaned Data'!B3436-'Descriptive Analysis'!$Q$35)/'Descriptive Analysis'!$F$45)^3</f>
        <v>-0.28312896879703103</v>
      </c>
      <c r="F3442">
        <f>(('Cleaned Data'!B3436-'Descriptive Analysis'!$Q$35)/'Descriptive Analysis'!$F$45)^4</f>
        <v>0.18591413468142254</v>
      </c>
    </row>
    <row r="3443" spans="2:6" x14ac:dyDescent="0.2">
      <c r="B3443">
        <f>('Cleaned Data'!B3437-'Descriptive Analysis'!$Q$35)^2</f>
        <v>105169669.73312846</v>
      </c>
      <c r="D3443">
        <f>(('Cleaned Data'!B3437-'Descriptive Analysis'!$Q$35)/'Descriptive Analysis'!$F$45)^3</f>
        <v>-0.28280619767011694</v>
      </c>
      <c r="F3443">
        <f>(('Cleaned Data'!B3437-'Descriptive Analysis'!$Q$35)/'Descriptive Analysis'!$F$45)^4</f>
        <v>0.18563159531186829</v>
      </c>
    </row>
    <row r="3444" spans="2:6" x14ac:dyDescent="0.2">
      <c r="B3444">
        <f>('Cleaned Data'!B3438-'Descriptive Analysis'!$Q$35)^2</f>
        <v>105370768.2117323</v>
      </c>
      <c r="D3444">
        <f>(('Cleaned Data'!B3438-'Descriptive Analysis'!$Q$35)/'Descriptive Analysis'!$F$45)^3</f>
        <v>-0.28361773022859388</v>
      </c>
      <c r="F3444">
        <f>(('Cleaned Data'!B3438-'Descriptive Analysis'!$Q$35)/'Descriptive Analysis'!$F$45)^4</f>
        <v>0.18634217891817159</v>
      </c>
    </row>
    <row r="3445" spans="2:6" x14ac:dyDescent="0.2">
      <c r="B3445">
        <f>('Cleaned Data'!B3439-'Descriptive Analysis'!$Q$35)^2</f>
        <v>105660440.76788673</v>
      </c>
      <c r="D3445">
        <f>(('Cleaned Data'!B3439-'Descriptive Analysis'!$Q$35)/'Descriptive Analysis'!$F$45)^3</f>
        <v>-0.28478806492326275</v>
      </c>
      <c r="F3445">
        <f>(('Cleaned Data'!B3439-'Descriptive Analysis'!$Q$35)/'Descriptive Analysis'!$F$45)^4</f>
        <v>0.18736812589360782</v>
      </c>
    </row>
    <row r="3446" spans="2:6" x14ac:dyDescent="0.2">
      <c r="B3446">
        <f>('Cleaned Data'!B3440-'Descriptive Analysis'!$Q$35)^2</f>
        <v>105907283.8029118</v>
      </c>
      <c r="D3446">
        <f>(('Cleaned Data'!B3440-'Descriptive Analysis'!$Q$35)/'Descriptive Analysis'!$F$45)^3</f>
        <v>-0.28578662679520994</v>
      </c>
      <c r="F3446">
        <f>(('Cleaned Data'!B3440-'Descriptive Analysis'!$Q$35)/'Descriptive Analysis'!$F$45)^4</f>
        <v>0.18824460419638039</v>
      </c>
    </row>
    <row r="3447" spans="2:6" x14ac:dyDescent="0.2">
      <c r="B3447">
        <f>('Cleaned Data'!B3441-'Descriptive Analysis'!$Q$35)^2</f>
        <v>105896992.92645243</v>
      </c>
      <c r="D3447">
        <f>(('Cleaned Data'!B3441-'Descriptive Analysis'!$Q$35)/'Descriptive Analysis'!$F$45)^3</f>
        <v>-0.28574497352094758</v>
      </c>
      <c r="F3447">
        <f>(('Cleaned Data'!B3441-'Descriptive Analysis'!$Q$35)/'Descriptive Analysis'!$F$45)^4</f>
        <v>0.18820802299481157</v>
      </c>
    </row>
    <row r="3448" spans="2:6" x14ac:dyDescent="0.2">
      <c r="B3448">
        <f>('Cleaned Data'!B3442-'Descriptive Analysis'!$Q$35)^2</f>
        <v>105913458.56878746</v>
      </c>
      <c r="D3448">
        <f>(('Cleaned Data'!B3442-'Descriptive Analysis'!$Q$35)/'Descriptive Analysis'!$F$45)^3</f>
        <v>-0.28581162070264649</v>
      </c>
      <c r="F3448">
        <f>(('Cleaned Data'!B3442-'Descriptive Analysis'!$Q$35)/'Descriptive Analysis'!$F$45)^4</f>
        <v>0.18826655547681262</v>
      </c>
    </row>
    <row r="3449" spans="2:6" x14ac:dyDescent="0.2">
      <c r="B3449">
        <f>('Cleaned Data'!B3443-'Descriptive Analysis'!$Q$35)^2</f>
        <v>106119387.09797502</v>
      </c>
      <c r="D3449">
        <f>(('Cleaned Data'!B3443-'Descriptive Analysis'!$Q$35)/'Descriptive Analysis'!$F$45)^3</f>
        <v>-0.28664558506111909</v>
      </c>
      <c r="F3449">
        <f>(('Cleaned Data'!B3443-'Descriptive Analysis'!$Q$35)/'Descriptive Analysis'!$F$45)^4</f>
        <v>0.18899936404138976</v>
      </c>
    </row>
    <row r="3450" spans="2:6" x14ac:dyDescent="0.2">
      <c r="B3450">
        <f>('Cleaned Data'!B3444-'Descriptive Analysis'!$Q$35)^2</f>
        <v>106517394.64930698</v>
      </c>
      <c r="D3450">
        <f>(('Cleaned Data'!B3444-'Descriptive Analysis'!$Q$35)/'Descriptive Analysis'!$F$45)^3</f>
        <v>-0.28825972009112683</v>
      </c>
      <c r="F3450">
        <f>(('Cleaned Data'!B3444-'Descriptive Analysis'!$Q$35)/'Descriptive Analysis'!$F$45)^4</f>
        <v>0.1904197310602759</v>
      </c>
    </row>
    <row r="3451" spans="2:6" x14ac:dyDescent="0.2">
      <c r="B3451">
        <f>('Cleaned Data'!B3445-'Descriptive Analysis'!$Q$35)^2</f>
        <v>106519458.80459887</v>
      </c>
      <c r="D3451">
        <f>(('Cleaned Data'!B3445-'Descriptive Analysis'!$Q$35)/'Descriptive Analysis'!$F$45)^3</f>
        <v>-0.28826809922551005</v>
      </c>
      <c r="F3451">
        <f>(('Cleaned Data'!B3445-'Descriptive Analysis'!$Q$35)/'Descriptive Analysis'!$F$45)^4</f>
        <v>0.1904271112577596</v>
      </c>
    </row>
    <row r="3452" spans="2:6" x14ac:dyDescent="0.2">
      <c r="B3452">
        <f>('Cleaned Data'!B3446-'Descriptive Analysis'!$Q$35)^2</f>
        <v>106697050.97970018</v>
      </c>
      <c r="D3452">
        <f>(('Cleaned Data'!B3446-'Descriptive Analysis'!$Q$35)/'Descriptive Analysis'!$F$45)^3</f>
        <v>-0.28898931239370707</v>
      </c>
      <c r="F3452">
        <f>(('Cleaned Data'!B3446-'Descriptive Analysis'!$Q$35)/'Descriptive Analysis'!$F$45)^4</f>
        <v>0.19106261122595292</v>
      </c>
    </row>
    <row r="3453" spans="2:6" x14ac:dyDescent="0.2">
      <c r="B3453">
        <f>('Cleaned Data'!B3447-'Descriptive Analysis'!$Q$35)^2</f>
        <v>106441034.96350761</v>
      </c>
      <c r="D3453">
        <f>(('Cleaned Data'!B3447-'Descriptive Analysis'!$Q$35)/'Descriptive Analysis'!$F$45)^3</f>
        <v>-0.2879498062541217</v>
      </c>
      <c r="F3453">
        <f>(('Cleaned Data'!B3447-'Descriptive Analysis'!$Q$35)/'Descriptive Analysis'!$F$45)^4</f>
        <v>0.19014681452756621</v>
      </c>
    </row>
    <row r="3454" spans="2:6" x14ac:dyDescent="0.2">
      <c r="B3454">
        <f>('Cleaned Data'!B3448-'Descriptive Analysis'!$Q$35)^2</f>
        <v>105859949.91119868</v>
      </c>
      <c r="D3454">
        <f>(('Cleaned Data'!B3448-'Descriptive Analysis'!$Q$35)/'Descriptive Analysis'!$F$45)^3</f>
        <v>-0.2855950552454436</v>
      </c>
      <c r="F3454">
        <f>(('Cleaned Data'!B3448-'Descriptive Analysis'!$Q$35)/'Descriptive Analysis'!$F$45)^4</f>
        <v>0.18807637481294412</v>
      </c>
    </row>
    <row r="3455" spans="2:6" x14ac:dyDescent="0.2">
      <c r="B3455">
        <f>('Cleaned Data'!B3449-'Descriptive Analysis'!$Q$35)^2</f>
        <v>105621383.6973411</v>
      </c>
      <c r="D3455">
        <f>(('Cleaned Data'!B3449-'Descriptive Analysis'!$Q$35)/'Descriptive Analysis'!$F$45)^3</f>
        <v>-0.28463017291320869</v>
      </c>
      <c r="F3455">
        <f>(('Cleaned Data'!B3449-'Descriptive Analysis'!$Q$35)/'Descriptive Analysis'!$F$45)^4</f>
        <v>0.18722963134427564</v>
      </c>
    </row>
    <row r="3456" spans="2:6" x14ac:dyDescent="0.2">
      <c r="B3456">
        <f>('Cleaned Data'!B3450-'Descriptive Analysis'!$Q$35)^2</f>
        <v>105463173.6998667</v>
      </c>
      <c r="D3456">
        <f>(('Cleaned Data'!B3450-'Descriptive Analysis'!$Q$35)/'Descriptive Analysis'!$F$45)^3</f>
        <v>-0.28399089225712998</v>
      </c>
      <c r="F3456">
        <f>(('Cleaned Data'!B3450-'Descriptive Analysis'!$Q$35)/'Descriptive Analysis'!$F$45)^4</f>
        <v>0.18666914986964753</v>
      </c>
    </row>
    <row r="3457" spans="2:6" x14ac:dyDescent="0.2">
      <c r="B3457">
        <f>('Cleaned Data'!B3451-'Descriptive Analysis'!$Q$35)^2</f>
        <v>105352291.97410539</v>
      </c>
      <c r="D3457">
        <f>(('Cleaned Data'!B3451-'Descriptive Analysis'!$Q$35)/'Descriptive Analysis'!$F$45)^3</f>
        <v>-0.28354313707124701</v>
      </c>
      <c r="F3457">
        <f>(('Cleaned Data'!B3451-'Descriptive Analysis'!$Q$35)/'Descriptive Analysis'!$F$45)^4</f>
        <v>0.18627683630772704</v>
      </c>
    </row>
    <row r="3458" spans="2:6" x14ac:dyDescent="0.2">
      <c r="B3458">
        <f>('Cleaned Data'!B3452-'Descriptive Analysis'!$Q$35)^2</f>
        <v>105586444.01737924</v>
      </c>
      <c r="D3458">
        <f>(('Cleaned Data'!B3452-'Descriptive Analysis'!$Q$35)/'Descriptive Analysis'!$F$45)^3</f>
        <v>-0.28448895059187806</v>
      </c>
      <c r="F3458">
        <f>(('Cleaned Data'!B3452-'Descriptive Analysis'!$Q$35)/'Descriptive Analysis'!$F$45)^4</f>
        <v>0.18710578026107028</v>
      </c>
    </row>
    <row r="3459" spans="2:6" x14ac:dyDescent="0.2">
      <c r="B3459">
        <f>('Cleaned Data'!B3453-'Descriptive Analysis'!$Q$35)^2</f>
        <v>105539181.88566607</v>
      </c>
      <c r="D3459">
        <f>(('Cleaned Data'!B3453-'Descriptive Analysis'!$Q$35)/'Descriptive Analysis'!$F$45)^3</f>
        <v>-0.28429795946147857</v>
      </c>
      <c r="F3459">
        <f>(('Cleaned Data'!B3453-'Descriptive Analysis'!$Q$35)/'Descriptive Analysis'!$F$45)^4</f>
        <v>0.18693831484489529</v>
      </c>
    </row>
    <row r="3460" spans="2:6" x14ac:dyDescent="0.2">
      <c r="B3460">
        <f>('Cleaned Data'!B3454-'Descriptive Analysis'!$Q$35)^2</f>
        <v>105130703.48258284</v>
      </c>
      <c r="D3460">
        <f>(('Cleaned Data'!B3454-'Descriptive Analysis'!$Q$35)/'Descriptive Analysis'!$F$45)^3</f>
        <v>-0.2826490391037077</v>
      </c>
      <c r="F3460">
        <f>(('Cleaned Data'!B3454-'Descriptive Analysis'!$Q$35)/'Descriptive Analysis'!$F$45)^4</f>
        <v>0.18549406464815812</v>
      </c>
    </row>
    <row r="3461" spans="2:6" x14ac:dyDescent="0.2">
      <c r="B3461">
        <f>('Cleaned Data'!B3455-'Descriptive Analysis'!$Q$35)^2</f>
        <v>105017947.14152966</v>
      </c>
      <c r="D3461">
        <f>(('Cleaned Data'!B3455-'Descriptive Analysis'!$Q$35)/'Descriptive Analysis'!$F$45)^3</f>
        <v>-0.28219443464487387</v>
      </c>
      <c r="F3461">
        <f>(('Cleaned Data'!B3455-'Descriptive Analysis'!$Q$35)/'Descriptive Analysis'!$F$45)^4</f>
        <v>0.18509638033801054</v>
      </c>
    </row>
    <row r="3462" spans="2:6" x14ac:dyDescent="0.2">
      <c r="B3462">
        <f>('Cleaned Data'!B3456-'Descriptive Analysis'!$Q$35)^2</f>
        <v>104858141.88876338</v>
      </c>
      <c r="D3462">
        <f>(('Cleaned Data'!B3456-'Descriptive Analysis'!$Q$35)/'Descriptive Analysis'!$F$45)^3</f>
        <v>-0.28155055908568966</v>
      </c>
      <c r="F3462">
        <f>(('Cleaned Data'!B3456-'Descriptive Analysis'!$Q$35)/'Descriptive Analysis'!$F$45)^4</f>
        <v>0.18453348857974536</v>
      </c>
    </row>
    <row r="3463" spans="2:6" x14ac:dyDescent="0.2">
      <c r="B3463">
        <f>('Cleaned Data'!B3457-'Descriptive Analysis'!$Q$35)^2</f>
        <v>104622753.53019769</v>
      </c>
      <c r="D3463">
        <f>(('Cleaned Data'!B3457-'Descriptive Analysis'!$Q$35)/'Descriptive Analysis'!$F$45)^3</f>
        <v>-0.28060304300949879</v>
      </c>
      <c r="F3463">
        <f>(('Cleaned Data'!B3457-'Descriptive Analysis'!$Q$35)/'Descriptive Analysis'!$F$45)^4</f>
        <v>0.18370592707832428</v>
      </c>
    </row>
    <row r="3464" spans="2:6" x14ac:dyDescent="0.2">
      <c r="B3464">
        <f>('Cleaned Data'!B3458-'Descriptive Analysis'!$Q$35)^2</f>
        <v>104354937.74696198</v>
      </c>
      <c r="D3464">
        <f>(('Cleaned Data'!B3458-'Descriptive Analysis'!$Q$35)/'Descriptive Analysis'!$F$45)^3</f>
        <v>-0.27952629142294483</v>
      </c>
      <c r="F3464">
        <f>(('Cleaned Data'!B3458-'Descriptive Analysis'!$Q$35)/'Descriptive Analysis'!$F$45)^4</f>
        <v>0.18276662134863286</v>
      </c>
    </row>
    <row r="3465" spans="2:6" x14ac:dyDescent="0.2">
      <c r="B3465">
        <f>('Cleaned Data'!B3459-'Descriptive Analysis'!$Q$35)^2</f>
        <v>105026145.56269717</v>
      </c>
      <c r="D3465">
        <f>(('Cleaned Data'!B3459-'Descriptive Analysis'!$Q$35)/'Descriptive Analysis'!$F$45)^3</f>
        <v>-0.28222748033908518</v>
      </c>
      <c r="F3465">
        <f>(('Cleaned Data'!B3459-'Descriptive Analysis'!$Q$35)/'Descriptive Analysis'!$F$45)^4</f>
        <v>0.18512528125175051</v>
      </c>
    </row>
    <row r="3466" spans="2:6" x14ac:dyDescent="0.2">
      <c r="B3466">
        <f>('Cleaned Data'!B3460-'Descriptive Analysis'!$Q$35)^2</f>
        <v>105077392.94499406</v>
      </c>
      <c r="D3466">
        <f>(('Cleaned Data'!B3460-'Descriptive Analysis'!$Q$35)/'Descriptive Analysis'!$F$45)^3</f>
        <v>-0.2824340743787514</v>
      </c>
      <c r="F3466">
        <f>(('Cleaned Data'!B3460-'Descriptive Analysis'!$Q$35)/'Descriptive Analysis'!$F$45)^4</f>
        <v>0.18530598864876757</v>
      </c>
    </row>
    <row r="3467" spans="2:6" x14ac:dyDescent="0.2">
      <c r="B3467">
        <f>('Cleaned Data'!B3461-'Descriptive Analysis'!$Q$35)^2</f>
        <v>104874526.57109837</v>
      </c>
      <c r="D3467">
        <f>(('Cleaned Data'!B3461-'Descriptive Analysis'!$Q$35)/'Descriptive Analysis'!$F$45)^3</f>
        <v>-0.28161655248291911</v>
      </c>
      <c r="F3467">
        <f>(('Cleaned Data'!B3461-'Descriptive Analysis'!$Q$35)/'Descriptive Analysis'!$F$45)^4</f>
        <v>0.18459116190405575</v>
      </c>
    </row>
    <row r="3468" spans="2:6" x14ac:dyDescent="0.2">
      <c r="B3468">
        <f>('Cleaned Data'!B3462-'Descriptive Analysis'!$Q$35)^2</f>
        <v>105157363.8213772</v>
      </c>
      <c r="D3468">
        <f>(('Cleaned Data'!B3462-'Descriptive Analysis'!$Q$35)/'Descriptive Analysis'!$F$45)^3</f>
        <v>-0.28275656235728669</v>
      </c>
      <c r="F3468">
        <f>(('Cleaned Data'!B3462-'Descriptive Analysis'!$Q$35)/'Descriptive Analysis'!$F$45)^4</f>
        <v>0.18558815631678507</v>
      </c>
    </row>
    <row r="3469" spans="2:6" x14ac:dyDescent="0.2">
      <c r="B3469">
        <f>('Cleaned Data'!B3463-'Descriptive Analysis'!$Q$35)^2</f>
        <v>104612525.25373831</v>
      </c>
      <c r="D3469">
        <f>(('Cleaned Data'!B3463-'Descriptive Analysis'!$Q$35)/'Descriptive Analysis'!$F$45)^3</f>
        <v>-0.28056189495249501</v>
      </c>
      <c r="F3469">
        <f>(('Cleaned Data'!B3463-'Descriptive Analysis'!$Q$35)/'Descriptive Analysis'!$F$45)^4</f>
        <v>0.1836700094008113</v>
      </c>
    </row>
    <row r="3470" spans="2:6" x14ac:dyDescent="0.2">
      <c r="B3470">
        <f>('Cleaned Data'!B3464-'Descriptive Analysis'!$Q$35)^2</f>
        <v>103861096.74632807</v>
      </c>
      <c r="D3470">
        <f>(('Cleaned Data'!B3464-'Descriptive Analysis'!$Q$35)/'Descriptive Analysis'!$F$45)^3</f>
        <v>-0.27754442880299679</v>
      </c>
      <c r="F3470">
        <f>(('Cleaned Data'!B3464-'Descriptive Analysis'!$Q$35)/'Descriptive Analysis'!$F$45)^4</f>
        <v>0.1810408939599446</v>
      </c>
    </row>
    <row r="3471" spans="2:6" x14ac:dyDescent="0.2">
      <c r="B3471">
        <f>('Cleaned Data'!B3465-'Descriptive Analysis'!$Q$35)^2</f>
        <v>103744949.25469117</v>
      </c>
      <c r="D3471">
        <f>(('Cleaned Data'!B3465-'Descriptive Analysis'!$Q$35)/'Descriptive Analysis'!$F$45)^3</f>
        <v>-0.27707899357975152</v>
      </c>
      <c r="F3471">
        <f>(('Cleaned Data'!B3465-'Descriptive Analysis'!$Q$35)/'Descriptive Analysis'!$F$45)^4</f>
        <v>0.18063620560372706</v>
      </c>
    </row>
    <row r="3472" spans="2:6" x14ac:dyDescent="0.2">
      <c r="B3472">
        <f>('Cleaned Data'!B3466-'Descriptive Analysis'!$Q$35)^2</f>
        <v>103523023.58787671</v>
      </c>
      <c r="D3472">
        <f>(('Cleaned Data'!B3466-'Descriptive Analysis'!$Q$35)/'Descriptive Analysis'!$F$45)^3</f>
        <v>-0.27619040028558067</v>
      </c>
      <c r="F3472">
        <f>(('Cleaned Data'!B3466-'Descriptive Analysis'!$Q$35)/'Descriptive Analysis'!$F$45)^4</f>
        <v>0.17986421749609768</v>
      </c>
    </row>
    <row r="3473" spans="2:6" x14ac:dyDescent="0.2">
      <c r="B3473">
        <f>('Cleaned Data'!B3467-'Descriptive Analysis'!$Q$35)^2</f>
        <v>103523023.58787671</v>
      </c>
      <c r="D3473">
        <f>(('Cleaned Data'!B3467-'Descriptive Analysis'!$Q$35)/'Descriptive Analysis'!$F$45)^3</f>
        <v>-0.27619040028558067</v>
      </c>
      <c r="F3473">
        <f>(('Cleaned Data'!B3467-'Descriptive Analysis'!$Q$35)/'Descriptive Analysis'!$F$45)^4</f>
        <v>0.17986421749609768</v>
      </c>
    </row>
    <row r="3474" spans="2:6" x14ac:dyDescent="0.2">
      <c r="B3474">
        <f>('Cleaned Data'!B3468-'Descriptive Analysis'!$Q$35)^2</f>
        <v>103512849.21141733</v>
      </c>
      <c r="D3474">
        <f>(('Cleaned Data'!B3468-'Descriptive Analysis'!$Q$35)/'Descriptive Analysis'!$F$45)^3</f>
        <v>-0.27614968476215052</v>
      </c>
      <c r="F3474">
        <f>(('Cleaned Data'!B3468-'Descriptive Analysis'!$Q$35)/'Descriptive Analysis'!$F$45)^4</f>
        <v>0.17982886465825995</v>
      </c>
    </row>
    <row r="3475" spans="2:6" x14ac:dyDescent="0.2">
      <c r="B3475">
        <f>('Cleaned Data'!B3469-'Descriptive Analysis'!$Q$35)^2</f>
        <v>103523023.58787671</v>
      </c>
      <c r="D3475">
        <f>(('Cleaned Data'!B3469-'Descriptive Analysis'!$Q$35)/'Descriptive Analysis'!$F$45)^3</f>
        <v>-0.27619040028558067</v>
      </c>
      <c r="F3475">
        <f>(('Cleaned Data'!B3469-'Descriptive Analysis'!$Q$35)/'Descriptive Analysis'!$F$45)^4</f>
        <v>0.17986421749609768</v>
      </c>
    </row>
    <row r="3476" spans="2:6" x14ac:dyDescent="0.2">
      <c r="B3476">
        <f>('Cleaned Data'!B3470-'Descriptive Analysis'!$Q$35)^2</f>
        <v>103506744.82554172</v>
      </c>
      <c r="D3476">
        <f>(('Cleaned Data'!B3470-'Descriptive Analysis'!$Q$35)/'Descriptive Analysis'!$F$45)^3</f>
        <v>-0.27612525736890786</v>
      </c>
      <c r="F3476">
        <f>(('Cleaned Data'!B3470-'Descriptive Analysis'!$Q$35)/'Descriptive Analysis'!$F$45)^4</f>
        <v>0.17980765545724633</v>
      </c>
    </row>
    <row r="3477" spans="2:6" x14ac:dyDescent="0.2">
      <c r="B3477">
        <f>('Cleaned Data'!B3471-'Descriptive Analysis'!$Q$35)^2</f>
        <v>103482329.08203919</v>
      </c>
      <c r="D3477">
        <f>(('Cleaned Data'!B3471-'Descriptive Analysis'!$Q$35)/'Descriptive Analysis'!$F$45)^3</f>
        <v>-0.27602756220110886</v>
      </c>
      <c r="F3477">
        <f>(('Cleaned Data'!B3471-'Descriptive Analysis'!$Q$35)/'Descriptive Analysis'!$F$45)^4</f>
        <v>0.17972283741340081</v>
      </c>
    </row>
    <row r="3478" spans="2:6" x14ac:dyDescent="0.2">
      <c r="B3478">
        <f>('Cleaned Data'!B3472-'Descriptive Analysis'!$Q$35)^2</f>
        <v>103580009.33604924</v>
      </c>
      <c r="D3478">
        <f>(('Cleaned Data'!B3472-'Descriptive Analysis'!$Q$35)/'Descriptive Analysis'!$F$45)^3</f>
        <v>-0.27641848117690504</v>
      </c>
      <c r="F3478">
        <f>(('Cleaned Data'!B3472-'Descriptive Analysis'!$Q$35)/'Descriptive Analysis'!$F$45)^4</f>
        <v>0.18006228972573821</v>
      </c>
    </row>
    <row r="3479" spans="2:6" x14ac:dyDescent="0.2">
      <c r="B3479">
        <f>('Cleaned Data'!B3473-'Descriptive Analysis'!$Q$35)^2</f>
        <v>103563726.09371422</v>
      </c>
      <c r="D3479">
        <f>(('Cleaned Data'!B3473-'Descriptive Analysis'!$Q$35)/'Descriptive Analysis'!$F$45)^3</f>
        <v>-0.27635330239995998</v>
      </c>
      <c r="F3479">
        <f>(('Cleaned Data'!B3473-'Descriptive Analysis'!$Q$35)/'Descriptive Analysis'!$F$45)^4</f>
        <v>0.18000568097553288</v>
      </c>
    </row>
    <row r="3480" spans="2:6" x14ac:dyDescent="0.2">
      <c r="B3480">
        <f>('Cleaned Data'!B3474-'Descriptive Analysis'!$Q$35)^2</f>
        <v>103358260.24923481</v>
      </c>
      <c r="D3480">
        <f>(('Cleaned Data'!B3474-'Descriptive Analysis'!$Q$35)/'Descriptive Analysis'!$F$45)^3</f>
        <v>-0.27553130137733012</v>
      </c>
      <c r="F3480">
        <f>(('Cleaned Data'!B3474-'Descriptive Analysis'!$Q$35)/'Descriptive Analysis'!$F$45)^4</f>
        <v>0.17929214289947998</v>
      </c>
    </row>
    <row r="3481" spans="2:6" x14ac:dyDescent="0.2">
      <c r="B3481">
        <f>('Cleaned Data'!B3475-'Descriptive Analysis'!$Q$35)^2</f>
        <v>103384694.90802918</v>
      </c>
      <c r="D3481">
        <f>(('Cleaned Data'!B3475-'Descriptive Analysis'!$Q$35)/'Descriptive Analysis'!$F$45)^3</f>
        <v>-0.27563701196508245</v>
      </c>
      <c r="F3481">
        <f>(('Cleaned Data'!B3475-'Descriptive Analysis'!$Q$35)/'Descriptive Analysis'!$F$45)^4</f>
        <v>0.17938386527746047</v>
      </c>
    </row>
    <row r="3482" spans="2:6" x14ac:dyDescent="0.2">
      <c r="B3482">
        <f>('Cleaned Data'!B3476-'Descriptive Analysis'!$Q$35)^2</f>
        <v>103402997.80565605</v>
      </c>
      <c r="D3482">
        <f>(('Cleaned Data'!B3476-'Descriptive Analysis'!$Q$35)/'Descriptive Analysis'!$F$45)^3</f>
        <v>-0.27571021205474489</v>
      </c>
      <c r="F3482">
        <f>(('Cleaned Data'!B3476-'Descriptive Analysis'!$Q$35)/'Descriptive Analysis'!$F$45)^4</f>
        <v>0.17944738599786481</v>
      </c>
    </row>
    <row r="3483" spans="2:6" x14ac:dyDescent="0.2">
      <c r="B3483">
        <f>('Cleaned Data'!B3477-'Descriptive Analysis'!$Q$35)^2</f>
        <v>103252555.41405725</v>
      </c>
      <c r="D3483">
        <f>(('Cleaned Data'!B3477-'Descriptive Analysis'!$Q$35)/'Descriptive Analysis'!$F$45)^3</f>
        <v>-0.27510872930274849</v>
      </c>
      <c r="F3483">
        <f>(('Cleaned Data'!B3477-'Descriptive Analysis'!$Q$35)/'Descriptive Analysis'!$F$45)^4</f>
        <v>0.17892560508803049</v>
      </c>
    </row>
    <row r="3484" spans="2:6" x14ac:dyDescent="0.2">
      <c r="B3484">
        <f>('Cleaned Data'!B3478-'Descriptive Analysis'!$Q$35)^2</f>
        <v>103476225.59616359</v>
      </c>
      <c r="D3484">
        <f>(('Cleaned Data'!B3478-'Descriptive Analysis'!$Q$35)/'Descriptive Analysis'!$F$45)^3</f>
        <v>-0.27600314201023962</v>
      </c>
      <c r="F3484">
        <f>(('Cleaned Data'!B3478-'Descriptive Analysis'!$Q$35)/'Descriptive Analysis'!$F$45)^4</f>
        <v>0.1797016375919385</v>
      </c>
    </row>
    <row r="3485" spans="2:6" x14ac:dyDescent="0.2">
      <c r="B3485">
        <f>('Cleaned Data'!B3479-'Descriptive Analysis'!$Q$35)^2</f>
        <v>103498605.92437422</v>
      </c>
      <c r="D3485">
        <f>(('Cleaned Data'!B3479-'Descriptive Analysis'!$Q$35)/'Descriptive Analysis'!$F$45)^3</f>
        <v>-0.27609268975211421</v>
      </c>
      <c r="F3485">
        <f>(('Cleaned Data'!B3479-'Descriptive Analysis'!$Q$35)/'Descriptive Analysis'!$F$45)^4</f>
        <v>0.17977937944096925</v>
      </c>
    </row>
    <row r="3486" spans="2:6" x14ac:dyDescent="0.2">
      <c r="B3486">
        <f>('Cleaned Data'!B3480-'Descriptive Analysis'!$Q$35)^2</f>
        <v>103533198.46433608</v>
      </c>
      <c r="D3486">
        <f>(('Cleaned Data'!B3480-'Descriptive Analysis'!$Q$35)/'Descriptive Analysis'!$F$45)^3</f>
        <v>-0.27623111981088005</v>
      </c>
      <c r="F3486">
        <f>(('Cleaned Data'!B3480-'Descriptive Analysis'!$Q$35)/'Descriptive Analysis'!$F$45)^4</f>
        <v>0.17989957554623157</v>
      </c>
    </row>
    <row r="3487" spans="2:6" x14ac:dyDescent="0.2">
      <c r="B3487">
        <f>('Cleaned Data'!B3481-'Descriptive Analysis'!$Q$35)^2</f>
        <v>103439608.46090983</v>
      </c>
      <c r="D3487">
        <f>(('Cleaned Data'!B3481-'Descriptive Analysis'!$Q$35)/'Descriptive Analysis'!$F$45)^3</f>
        <v>-0.27585665111082958</v>
      </c>
      <c r="F3487">
        <f>(('Cleaned Data'!B3481-'Descriptive Analysis'!$Q$35)/'Descriptive Analysis'!$F$45)^4</f>
        <v>0.17957447804643806</v>
      </c>
    </row>
    <row r="3488" spans="2:6" x14ac:dyDescent="0.2">
      <c r="B3488">
        <f>('Cleaned Data'!B3482-'Descriptive Analysis'!$Q$35)^2</f>
        <v>102947940.62027591</v>
      </c>
      <c r="D3488">
        <f>(('Cleaned Data'!B3482-'Descriptive Analysis'!$Q$35)/'Descriptive Analysis'!$F$45)^3</f>
        <v>-0.27389219257935965</v>
      </c>
      <c r="F3488">
        <f>(('Cleaned Data'!B3482-'Descriptive Analysis'!$Q$35)/'Descriptive Analysis'!$F$45)^4</f>
        <v>0.17787143285240889</v>
      </c>
    </row>
    <row r="3489" spans="2:6" x14ac:dyDescent="0.2">
      <c r="B3489">
        <f>('Cleaned Data'!B3483-'Descriptive Analysis'!$Q$35)^2</f>
        <v>102814052.67101212</v>
      </c>
      <c r="D3489">
        <f>(('Cleaned Data'!B3483-'Descriptive Analysis'!$Q$35)/'Descriptive Analysis'!$F$45)^3</f>
        <v>-0.27335805457437112</v>
      </c>
      <c r="F3489">
        <f>(('Cleaned Data'!B3483-'Descriptive Analysis'!$Q$35)/'Descriptive Analysis'!$F$45)^4</f>
        <v>0.17740907575904835</v>
      </c>
    </row>
    <row r="3490" spans="2:6" x14ac:dyDescent="0.2">
      <c r="B3490">
        <f>('Cleaned Data'!B3484-'Descriptive Analysis'!$Q$35)^2</f>
        <v>102850558.92626591</v>
      </c>
      <c r="D3490">
        <f>(('Cleaned Data'!B3484-'Descriptive Analysis'!$Q$35)/'Descriptive Analysis'!$F$45)^3</f>
        <v>-0.27350365964160084</v>
      </c>
      <c r="F3490">
        <f>(('Cleaned Data'!B3484-'Descriptive Analysis'!$Q$35)/'Descriptive Analysis'!$F$45)^4</f>
        <v>0.17753508364708717</v>
      </c>
    </row>
    <row r="3491" spans="2:6" x14ac:dyDescent="0.2">
      <c r="B3491">
        <f>('Cleaned Data'!B3485-'Descriptive Analysis'!$Q$35)^2</f>
        <v>102761332.85342334</v>
      </c>
      <c r="D3491">
        <f>(('Cleaned Data'!B3485-'Descriptive Analysis'!$Q$35)/'Descriptive Analysis'!$F$45)^3</f>
        <v>-0.27314782739022636</v>
      </c>
      <c r="F3491">
        <f>(('Cleaned Data'!B3485-'Descriptive Analysis'!$Q$35)/'Descriptive Analysis'!$F$45)^4</f>
        <v>0.17722718279959418</v>
      </c>
    </row>
    <row r="3492" spans="2:6" x14ac:dyDescent="0.2">
      <c r="B3492">
        <f>('Cleaned Data'!B3486-'Descriptive Analysis'!$Q$35)^2</f>
        <v>102814052.67101212</v>
      </c>
      <c r="D3492">
        <f>(('Cleaned Data'!B3486-'Descriptive Analysis'!$Q$35)/'Descriptive Analysis'!$F$45)^3</f>
        <v>-0.27335805457437112</v>
      </c>
      <c r="F3492">
        <f>(('Cleaned Data'!B3486-'Descriptive Analysis'!$Q$35)/'Descriptive Analysis'!$F$45)^4</f>
        <v>0.17740907575904835</v>
      </c>
    </row>
    <row r="3493" spans="2:6" x14ac:dyDescent="0.2">
      <c r="B3493">
        <f>('Cleaned Data'!B3487-'Descriptive Analysis'!$Q$35)^2</f>
        <v>103010857.45432407</v>
      </c>
      <c r="D3493">
        <f>(('Cleaned Data'!B3487-'Descriptive Analysis'!$Q$35)/'Descriptive Analysis'!$F$45)^3</f>
        <v>-0.27414331555710725</v>
      </c>
      <c r="F3493">
        <f>(('Cleaned Data'!B3487-'Descriptive Analysis'!$Q$35)/'Descriptive Analysis'!$F$45)^4</f>
        <v>0.17808891223254536</v>
      </c>
    </row>
    <row r="3494" spans="2:6" x14ac:dyDescent="0.2">
      <c r="B3494">
        <f>('Cleaned Data'!B3488-'Descriptive Analysis'!$Q$35)^2</f>
        <v>102872871.49447651</v>
      </c>
      <c r="D3494">
        <f>(('Cleaned Data'!B3488-'Descriptive Analysis'!$Q$35)/'Descriptive Analysis'!$F$45)^3</f>
        <v>-0.27359266596429871</v>
      </c>
      <c r="F3494">
        <f>(('Cleaned Data'!B3488-'Descriptive Analysis'!$Q$35)/'Descriptive Analysis'!$F$45)^4</f>
        <v>0.17761212150447012</v>
      </c>
    </row>
    <row r="3495" spans="2:6" x14ac:dyDescent="0.2">
      <c r="B3495">
        <f>('Cleaned Data'!B3489-'Descriptive Analysis'!$Q$35)^2</f>
        <v>103116438.52950159</v>
      </c>
      <c r="D3495">
        <f>(('Cleaned Data'!B3489-'Descriptive Analysis'!$Q$35)/'Descriptive Analysis'!$F$45)^3</f>
        <v>-0.2745648987099697</v>
      </c>
      <c r="F3495">
        <f>(('Cleaned Data'!B3489-'Descriptive Analysis'!$Q$35)/'Descriptive Analysis'!$F$45)^4</f>
        <v>0.17845416411528908</v>
      </c>
    </row>
    <row r="3496" spans="2:6" x14ac:dyDescent="0.2">
      <c r="B3496">
        <f>('Cleaned Data'!B3490-'Descriptive Analysis'!$Q$35)^2</f>
        <v>102743086.83579648</v>
      </c>
      <c r="D3496">
        <f>(('Cleaned Data'!B3490-'Descriptive Analysis'!$Q$35)/'Descriptive Analysis'!$F$45)^3</f>
        <v>-0.27307508156212729</v>
      </c>
      <c r="F3496">
        <f>(('Cleaned Data'!B3490-'Descriptive Analysis'!$Q$35)/'Descriptive Analysis'!$F$45)^4</f>
        <v>0.17716425245159281</v>
      </c>
    </row>
    <row r="3497" spans="2:6" x14ac:dyDescent="0.2">
      <c r="B3497">
        <f>('Cleaned Data'!B3491-'Descriptive Analysis'!$Q$35)^2</f>
        <v>102706599.66054273</v>
      </c>
      <c r="D3497">
        <f>(('Cleaned Data'!B3491-'Descriptive Analysis'!$Q$35)/'Descriptive Analysis'!$F$45)^3</f>
        <v>-0.27292962865614556</v>
      </c>
      <c r="F3497">
        <f>(('Cleaned Data'!B3491-'Descriptive Analysis'!$Q$35)/'Descriptive Analysis'!$F$45)^4</f>
        <v>0.17703844203443592</v>
      </c>
    </row>
    <row r="3498" spans="2:6" x14ac:dyDescent="0.2">
      <c r="B3498">
        <f>('Cleaned Data'!B3492-'Descriptive Analysis'!$Q$35)^2</f>
        <v>102728896.60875337</v>
      </c>
      <c r="D3498">
        <f>(('Cleaned Data'!B3492-'Descriptive Analysis'!$Q$35)/'Descriptive Analysis'!$F$45)^3</f>
        <v>-0.27301851040401992</v>
      </c>
      <c r="F3498">
        <f>(('Cleaned Data'!B3492-'Descriptive Analysis'!$Q$35)/'Descriptive Analysis'!$F$45)^4</f>
        <v>0.17711531821310242</v>
      </c>
    </row>
    <row r="3499" spans="2:6" x14ac:dyDescent="0.2">
      <c r="B3499">
        <f>('Cleaned Data'!B3493-'Descriptive Analysis'!$Q$35)^2</f>
        <v>103372493.87627791</v>
      </c>
      <c r="D3499">
        <f>(('Cleaned Data'!B3493-'Descriptive Analysis'!$Q$35)/'Descriptive Analysis'!$F$45)^3</f>
        <v>-0.27558821910392861</v>
      </c>
      <c r="F3499">
        <f>(('Cleaned Data'!B3493-'Descriptive Analysis'!$Q$35)/'Descriptive Analysis'!$F$45)^4</f>
        <v>0.17934152750030502</v>
      </c>
    </row>
    <row r="3500" spans="2:6" x14ac:dyDescent="0.2">
      <c r="B3500">
        <f>('Cleaned Data'!B3494-'Descriptive Analysis'!$Q$35)^2</f>
        <v>103838677.25811742</v>
      </c>
      <c r="D3500">
        <f>(('Cleaned Data'!B3494-'Descriptive Analysis'!$Q$35)/'Descriptive Analysis'!$F$45)^3</f>
        <v>-0.27745456741447211</v>
      </c>
      <c r="F3500">
        <f>(('Cleaned Data'!B3494-'Descriptive Analysis'!$Q$35)/'Descriptive Analysis'!$F$45)^4</f>
        <v>0.18096274330983136</v>
      </c>
    </row>
    <row r="3501" spans="2:6" x14ac:dyDescent="0.2">
      <c r="B3501">
        <f>('Cleaned Data'!B3495-'Descriptive Analysis'!$Q$35)^2</f>
        <v>103364360.25511043</v>
      </c>
      <c r="D3501">
        <f>(('Cleaned Data'!B3495-'Descriptive Analysis'!$Q$35)/'Descriptive Analysis'!$F$45)^3</f>
        <v>-0.2755556937290139</v>
      </c>
      <c r="F3501">
        <f>(('Cleaned Data'!B3495-'Descriptive Analysis'!$Q$35)/'Descriptive Analysis'!$F$45)^4</f>
        <v>0.17931330647936289</v>
      </c>
    </row>
    <row r="3502" spans="2:6" x14ac:dyDescent="0.2">
      <c r="B3502">
        <f>('Cleaned Data'!B3496-'Descriptive Analysis'!$Q$35)^2</f>
        <v>102623514.17357582</v>
      </c>
      <c r="D3502">
        <f>(('Cleaned Data'!B3496-'Descriptive Analysis'!$Q$35)/'Descriptive Analysis'!$F$45)^3</f>
        <v>-0.27259851209007468</v>
      </c>
      <c r="F3502">
        <f>(('Cleaned Data'!B3496-'Descriptive Analysis'!$Q$35)/'Descriptive Analysis'!$F$45)^4</f>
        <v>0.17675212400634049</v>
      </c>
    </row>
    <row r="3503" spans="2:6" x14ac:dyDescent="0.2">
      <c r="B3503">
        <f>('Cleaned Data'!B3497-'Descriptive Analysis'!$Q$35)^2</f>
        <v>103140811.0730041</v>
      </c>
      <c r="D3503">
        <f>(('Cleaned Data'!B3497-'Descriptive Analysis'!$Q$35)/'Descriptive Analysis'!$F$45)^3</f>
        <v>-0.27466224846968956</v>
      </c>
      <c r="F3503">
        <f>(('Cleaned Data'!B3497-'Descriptive Analysis'!$Q$35)/'Descriptive Analysis'!$F$45)^4</f>
        <v>0.17853853273679823</v>
      </c>
    </row>
    <row r="3504" spans="2:6" x14ac:dyDescent="0.2">
      <c r="B3504">
        <f>('Cleaned Data'!B3498-'Descriptive Analysis'!$Q$35)^2</f>
        <v>102972293.24377844</v>
      </c>
      <c r="D3504">
        <f>(('Cleaned Data'!B3498-'Descriptive Analysis'!$Q$35)/'Descriptive Analysis'!$F$45)^3</f>
        <v>-0.27398938327363431</v>
      </c>
      <c r="F3504">
        <f>(('Cleaned Data'!B3498-'Descriptive Analysis'!$Q$35)/'Descriptive Analysis'!$F$45)^4</f>
        <v>0.17795559477619916</v>
      </c>
    </row>
    <row r="3505" spans="2:6" x14ac:dyDescent="0.2">
      <c r="B3505">
        <f>('Cleaned Data'!B3499-'Descriptive Analysis'!$Q$35)^2</f>
        <v>102216679.05990881</v>
      </c>
      <c r="D3505">
        <f>(('Cleaned Data'!B3499-'Descriptive Analysis'!$Q$35)/'Descriptive Analysis'!$F$45)^3</f>
        <v>-0.27097910750188708</v>
      </c>
      <c r="F3505">
        <f>(('Cleaned Data'!B3499-'Descriptive Analysis'!$Q$35)/'Descriptive Analysis'!$F$45)^4</f>
        <v>0.17535348871265136</v>
      </c>
    </row>
    <row r="3506" spans="2:6" x14ac:dyDescent="0.2">
      <c r="B3506">
        <f>('Cleaned Data'!B3500-'Descriptive Analysis'!$Q$35)^2</f>
        <v>101699690.82518865</v>
      </c>
      <c r="D3506">
        <f>(('Cleaned Data'!B3500-'Descriptive Analysis'!$Q$35)/'Descriptive Analysis'!$F$45)^3</f>
        <v>-0.26892588503418913</v>
      </c>
      <c r="F3506">
        <f>(('Cleaned Data'!B3500-'Descriptive Analysis'!$Q$35)/'Descriptive Analysis'!$F$45)^4</f>
        <v>0.17358417995220468</v>
      </c>
    </row>
    <row r="3507" spans="2:6" x14ac:dyDescent="0.2">
      <c r="B3507">
        <f>('Cleaned Data'!B3501-'Descriptive Analysis'!$Q$35)^2</f>
        <v>101534370.19125487</v>
      </c>
      <c r="D3507">
        <f>(('Cleaned Data'!B3501-'Descriptive Analysis'!$Q$35)/'Descriptive Analysis'!$F$45)^3</f>
        <v>-0.26827041217099545</v>
      </c>
      <c r="F3507">
        <f>(('Cleaned Data'!B3501-'Descriptive Analysis'!$Q$35)/'Descriptive Analysis'!$F$45)^4</f>
        <v>0.17302028989876092</v>
      </c>
    </row>
    <row r="3508" spans="2:6" x14ac:dyDescent="0.2">
      <c r="B3508">
        <f>('Cleaned Data'!B3502-'Descriptive Analysis'!$Q$35)^2</f>
        <v>101208156.41397101</v>
      </c>
      <c r="D3508">
        <f>(('Cleaned Data'!B3502-'Descriptive Analysis'!$Q$35)/'Descriptive Analysis'!$F$45)^3</f>
        <v>-0.26697858594166035</v>
      </c>
      <c r="F3508">
        <f>(('Cleaned Data'!B3502-'Descriptive Analysis'!$Q$35)/'Descriptive Analysis'!$F$45)^4</f>
        <v>0.17191030254641318</v>
      </c>
    </row>
    <row r="3509" spans="2:6" x14ac:dyDescent="0.2">
      <c r="B3509">
        <f>('Cleaned Data'!B3503-'Descriptive Analysis'!$Q$35)^2</f>
        <v>101260476.35155977</v>
      </c>
      <c r="D3509">
        <f>(('Cleaned Data'!B3503-'Descriptive Analysis'!$Q$35)/'Descriptive Analysis'!$F$45)^3</f>
        <v>-0.26718563607282364</v>
      </c>
      <c r="F3509">
        <f>(('Cleaned Data'!B3503-'Descriptive Analysis'!$Q$35)/'Descriptive Analysis'!$F$45)^4</f>
        <v>0.17208808784449348</v>
      </c>
    </row>
    <row r="3510" spans="2:6" x14ac:dyDescent="0.2">
      <c r="B3510">
        <f>('Cleaned Data'!B3504-'Descriptive Analysis'!$Q$35)^2</f>
        <v>101133724.42817163</v>
      </c>
      <c r="D3510">
        <f>(('Cleaned Data'!B3504-'Descriptive Analysis'!$Q$35)/'Descriptive Analysis'!$F$45)^3</f>
        <v>-0.26668412214080434</v>
      </c>
      <c r="F3510">
        <f>(('Cleaned Data'!B3504-'Descriptive Analysis'!$Q$35)/'Descriptive Analysis'!$F$45)^4</f>
        <v>0.17165753793774932</v>
      </c>
    </row>
    <row r="3511" spans="2:6" x14ac:dyDescent="0.2">
      <c r="B3511">
        <f>('Cleaned Data'!B3505-'Descriptive Analysis'!$Q$35)^2</f>
        <v>101194072.58692789</v>
      </c>
      <c r="D3511">
        <f>(('Cleaned Data'!B3505-'Descriptive Analysis'!$Q$35)/'Descriptive Analysis'!$F$45)^3</f>
        <v>-0.26692285995748477</v>
      </c>
      <c r="F3511">
        <f>(('Cleaned Data'!B3505-'Descriptive Analysis'!$Q$35)/'Descriptive Analysis'!$F$45)^4</f>
        <v>0.17186246081915724</v>
      </c>
    </row>
    <row r="3512" spans="2:6" x14ac:dyDescent="0.2">
      <c r="B3512">
        <f>('Cleaned Data'!B3506-'Descriptive Analysis'!$Q$35)^2</f>
        <v>101254438.74568416</v>
      </c>
      <c r="D3512">
        <f>(('Cleaned Data'!B3506-'Descriptive Analysis'!$Q$35)/'Descriptive Analysis'!$F$45)^3</f>
        <v>-0.26716174021170197</v>
      </c>
      <c r="F3512">
        <f>(('Cleaned Data'!B3506-'Descriptive Analysis'!$Q$35)/'Descriptive Analysis'!$F$45)^4</f>
        <v>0.17206756712184243</v>
      </c>
    </row>
    <row r="3513" spans="2:6" x14ac:dyDescent="0.2">
      <c r="B3513">
        <f>('Cleaned Data'!B3507-'Descriptive Analysis'!$Q$35)^2</f>
        <v>101274564.79860292</v>
      </c>
      <c r="D3513">
        <f>(('Cleaned Data'!B3507-'Descriptive Analysis'!$Q$35)/'Descriptive Analysis'!$F$45)^3</f>
        <v>-0.26724139862323559</v>
      </c>
      <c r="F3513">
        <f>(('Cleaned Data'!B3507-'Descriptive Analysis'!$Q$35)/'Descriptive Analysis'!$F$45)^4</f>
        <v>0.17213597666859878</v>
      </c>
    </row>
    <row r="3514" spans="2:6" x14ac:dyDescent="0.2">
      <c r="B3514">
        <f>('Cleaned Data'!B3508-'Descriptive Analysis'!$Q$35)^2</f>
        <v>101194072.58692789</v>
      </c>
      <c r="D3514">
        <f>(('Cleaned Data'!B3508-'Descriptive Analysis'!$Q$35)/'Descriptive Analysis'!$F$45)^3</f>
        <v>-0.26692285995748477</v>
      </c>
      <c r="F3514">
        <f>(('Cleaned Data'!B3508-'Descriptive Analysis'!$Q$35)/'Descriptive Analysis'!$F$45)^4</f>
        <v>0.17186246081915724</v>
      </c>
    </row>
    <row r="3515" spans="2:6" x14ac:dyDescent="0.2">
      <c r="B3515">
        <f>('Cleaned Data'!B3509-'Descriptive Analysis'!$Q$35)^2</f>
        <v>101272552.10331103</v>
      </c>
      <c r="D3515">
        <f>(('Cleaned Data'!B3509-'Descriptive Analysis'!$Q$35)/'Descriptive Analysis'!$F$45)^3</f>
        <v>-0.26723343206963729</v>
      </c>
      <c r="F3515">
        <f>(('Cleaned Data'!B3509-'Descriptive Analysis'!$Q$35)/'Descriptive Analysis'!$F$45)^4</f>
        <v>0.17212913479615413</v>
      </c>
    </row>
    <row r="3516" spans="2:6" x14ac:dyDescent="0.2">
      <c r="B3516">
        <f>('Cleaned Data'!B3510-'Descriptive Analysis'!$Q$35)^2</f>
        <v>101216204.7551385</v>
      </c>
      <c r="D3516">
        <f>(('Cleaned Data'!B3510-'Descriptive Analysis'!$Q$35)/'Descriptive Analysis'!$F$45)^3</f>
        <v>-0.26701043284320336</v>
      </c>
      <c r="F3516">
        <f>(('Cleaned Data'!B3510-'Descriptive Analysis'!$Q$35)/'Descriptive Analysis'!$F$45)^4</f>
        <v>0.17193764516043974</v>
      </c>
    </row>
    <row r="3517" spans="2:6" x14ac:dyDescent="0.2">
      <c r="B3517">
        <f>('Cleaned Data'!B3511-'Descriptive Analysis'!$Q$35)^2</f>
        <v>101073394.26941536</v>
      </c>
      <c r="D3517">
        <f>(('Cleaned Data'!B3511-'Descriptive Analysis'!$Q$35)/'Descriptive Analysis'!$F$45)^3</f>
        <v>-0.2664455267191822</v>
      </c>
      <c r="F3517">
        <f>(('Cleaned Data'!B3511-'Descriptive Analysis'!$Q$35)/'Descriptive Analysis'!$F$45)^4</f>
        <v>0.17145279836823327</v>
      </c>
    </row>
    <row r="3518" spans="2:6" x14ac:dyDescent="0.2">
      <c r="B3518">
        <f>('Cleaned Data'!B3512-'Descriptive Analysis'!$Q$35)^2</f>
        <v>101260476.35155977</v>
      </c>
      <c r="D3518">
        <f>(('Cleaned Data'!B3512-'Descriptive Analysis'!$Q$35)/'Descriptive Analysis'!$F$45)^3</f>
        <v>-0.26718563607282364</v>
      </c>
      <c r="F3518">
        <f>(('Cleaned Data'!B3512-'Descriptive Analysis'!$Q$35)/'Descriptive Analysis'!$F$45)^4</f>
        <v>0.17208808784449348</v>
      </c>
    </row>
    <row r="3519" spans="2:6" x14ac:dyDescent="0.2">
      <c r="B3519">
        <f>('Cleaned Data'!B3513-'Descriptive Analysis'!$Q$35)^2</f>
        <v>101762225.1192368</v>
      </c>
      <c r="D3519">
        <f>(('Cleaned Data'!B3513-'Descriptive Analysis'!$Q$35)/'Descriptive Analysis'!$F$45)^3</f>
        <v>-0.26917396359484347</v>
      </c>
      <c r="F3519">
        <f>(('Cleaned Data'!B3513-'Descriptive Analysis'!$Q$35)/'Descriptive Analysis'!$F$45)^4</f>
        <v>0.17379771652004919</v>
      </c>
    </row>
    <row r="3520" spans="2:6" x14ac:dyDescent="0.2">
      <c r="B3520">
        <f>('Cleaned Data'!B3514-'Descriptive Analysis'!$Q$35)^2</f>
        <v>101334954.95735919</v>
      </c>
      <c r="D3520">
        <f>(('Cleaned Data'!B3514-'Descriptive Analysis'!$Q$35)/'Descriptive Analysis'!$F$45)^3</f>
        <v>-0.26748046886024607</v>
      </c>
      <c r="F3520">
        <f>(('Cleaned Data'!B3514-'Descriptive Analysis'!$Q$35)/'Descriptive Analysis'!$F$45)^4</f>
        <v>0.17234132770319813</v>
      </c>
    </row>
    <row r="3521" spans="2:6" x14ac:dyDescent="0.2">
      <c r="B3521">
        <f>('Cleaned Data'!B3515-'Descriptive Analysis'!$Q$35)^2</f>
        <v>101292679.95622979</v>
      </c>
      <c r="D3521">
        <f>(('Cleaned Data'!B3515-'Descriptive Analysis'!$Q$35)/'Descriptive Analysis'!$F$45)^3</f>
        <v>-0.26731310473051761</v>
      </c>
      <c r="F3521">
        <f>(('Cleaned Data'!B3515-'Descriptive Analysis'!$Q$35)/'Descriptive Analysis'!$F$45)^4</f>
        <v>0.17219756269944531</v>
      </c>
    </row>
    <row r="3522" spans="2:6" x14ac:dyDescent="0.2">
      <c r="B3522">
        <f>('Cleaned Data'!B3516-'Descriptive Analysis'!$Q$35)^2</f>
        <v>101149815.51050662</v>
      </c>
      <c r="D3522">
        <f>(('Cleaned Data'!B3516-'Descriptive Analysis'!$Q$35)/'Descriptive Analysis'!$F$45)^3</f>
        <v>-0.26674777163375957</v>
      </c>
      <c r="F3522">
        <f>(('Cleaned Data'!B3516-'Descriptive Analysis'!$Q$35)/'Descriptive Analysis'!$F$45)^4</f>
        <v>0.17171216611111326</v>
      </c>
    </row>
    <row r="3523" spans="2:6" x14ac:dyDescent="0.2">
      <c r="B3523">
        <f>('Cleaned Data'!B3517-'Descriptive Analysis'!$Q$35)^2</f>
        <v>101129701.85758786</v>
      </c>
      <c r="D3523">
        <f>(('Cleaned Data'!B3517-'Descriptive Analysis'!$Q$35)/'Descriptive Analysis'!$F$45)^3</f>
        <v>-0.26666821134976426</v>
      </c>
      <c r="F3523">
        <f>(('Cleaned Data'!B3517-'Descriptive Analysis'!$Q$35)/'Descriptive Analysis'!$F$45)^4</f>
        <v>0.17164388293128804</v>
      </c>
    </row>
    <row r="3524" spans="2:6" x14ac:dyDescent="0.2">
      <c r="B3524">
        <f>('Cleaned Data'!B3518-'Descriptive Analysis'!$Q$35)^2</f>
        <v>101039215.16945346</v>
      </c>
      <c r="D3524">
        <f>(('Cleaned Data'!B3518-'Descriptive Analysis'!$Q$35)/'Descriptive Analysis'!$F$45)^3</f>
        <v>-0.2663103858383819</v>
      </c>
      <c r="F3524">
        <f>(('Cleaned Data'!B3518-'Descriptive Analysis'!$Q$35)/'Descriptive Analysis'!$F$45)^4</f>
        <v>0.1713368606074227</v>
      </c>
    </row>
    <row r="3525" spans="2:6" x14ac:dyDescent="0.2">
      <c r="B3525">
        <f>('Cleaned Data'!B3519-'Descriptive Analysis'!$Q$35)^2</f>
        <v>101011072.01536721</v>
      </c>
      <c r="D3525">
        <f>(('Cleaned Data'!B3519-'Descriptive Analysis'!$Q$35)/'Descriptive Analysis'!$F$45)^3</f>
        <v>-0.26619912766563741</v>
      </c>
      <c r="F3525">
        <f>(('Cleaned Data'!B3519-'Descriptive Analysis'!$Q$35)/'Descriptive Analysis'!$F$45)^4</f>
        <v>0.17124142660956965</v>
      </c>
    </row>
    <row r="3526" spans="2:6" x14ac:dyDescent="0.2">
      <c r="B3526">
        <f>('Cleaned Data'!B3520-'Descriptive Analysis'!$Q$35)^2</f>
        <v>100613467.16757582</v>
      </c>
      <c r="D3526">
        <f>(('Cleaned Data'!B3520-'Descriptive Analysis'!$Q$35)/'Descriptive Analysis'!$F$45)^3</f>
        <v>-0.264628935835866</v>
      </c>
      <c r="F3526">
        <f>(('Cleaned Data'!B3520-'Descriptive Analysis'!$Q$35)/'Descriptive Analysis'!$F$45)^4</f>
        <v>0.16989598165163369</v>
      </c>
    </row>
    <row r="3527" spans="2:6" x14ac:dyDescent="0.2">
      <c r="B3527">
        <f>('Cleaned Data'!B3521-'Descriptive Analysis'!$Q$35)^2</f>
        <v>100597418.80524082</v>
      </c>
      <c r="D3527">
        <f>(('Cleaned Data'!B3521-'Descriptive Analysis'!$Q$35)/'Descriptive Analysis'!$F$45)^3</f>
        <v>-0.26456562385866284</v>
      </c>
      <c r="F3527">
        <f>(('Cleaned Data'!B3521-'Descriptive Analysis'!$Q$35)/'Descriptive Analysis'!$F$45)^4</f>
        <v>0.16984178741899189</v>
      </c>
    </row>
    <row r="3528" spans="2:6" x14ac:dyDescent="0.2">
      <c r="B3528">
        <f>('Cleaned Data'!B3522-'Descriptive Analysis'!$Q$35)^2</f>
        <v>100545270.46765205</v>
      </c>
      <c r="D3528">
        <f>(('Cleaned Data'!B3522-'Descriptive Analysis'!$Q$35)/'Descriptive Analysis'!$F$45)^3</f>
        <v>-0.26435992967470662</v>
      </c>
      <c r="F3528">
        <f>(('Cleaned Data'!B3522-'Descriptive Analysis'!$Q$35)/'Descriptive Analysis'!$F$45)^4</f>
        <v>0.16966574570129342</v>
      </c>
    </row>
    <row r="3529" spans="2:6" x14ac:dyDescent="0.2">
      <c r="B3529">
        <f>('Cleaned Data'!B3523-'Descriptive Analysis'!$Q$35)^2</f>
        <v>100627510.53461896</v>
      </c>
      <c r="D3529">
        <f>(('Cleaned Data'!B3523-'Descriptive Analysis'!$Q$35)/'Descriptive Analysis'!$F$45)^3</f>
        <v>-0.26468434210087721</v>
      </c>
      <c r="F3529">
        <f>(('Cleaned Data'!B3523-'Descriptive Analysis'!$Q$35)/'Descriptive Analysis'!$F$45)^4</f>
        <v>0.16994341224330978</v>
      </c>
    </row>
    <row r="3530" spans="2:6" x14ac:dyDescent="0.2">
      <c r="B3530">
        <f>('Cleaned Data'!B3524-'Descriptive Analysis'!$Q$35)^2</f>
        <v>100507170.61710642</v>
      </c>
      <c r="D3530">
        <f>(('Cleaned Data'!B3524-'Descriptive Analysis'!$Q$35)/'Descriptive Analysis'!$F$45)^3</f>
        <v>-0.26420968213628104</v>
      </c>
      <c r="F3530">
        <f>(('Cleaned Data'!B3524-'Descriptive Analysis'!$Q$35)/'Descriptive Analysis'!$F$45)^4</f>
        <v>0.16953718640120316</v>
      </c>
    </row>
    <row r="3531" spans="2:6" x14ac:dyDescent="0.2">
      <c r="B3531">
        <f>('Cleaned Data'!B3525-'Descriptive Analysis'!$Q$35)^2</f>
        <v>100497145.54064704</v>
      </c>
      <c r="D3531">
        <f>(('Cleaned Data'!B3525-'Descriptive Analysis'!$Q$35)/'Descriptive Analysis'!$F$45)^3</f>
        <v>-0.26417015277437222</v>
      </c>
      <c r="F3531">
        <f>(('Cleaned Data'!B3525-'Descriptive Analysis'!$Q$35)/'Descriptive Analysis'!$F$45)^4</f>
        <v>0.16950336715265446</v>
      </c>
    </row>
    <row r="3532" spans="2:6" x14ac:dyDescent="0.2">
      <c r="B3532">
        <f>('Cleaned Data'!B3526-'Descriptive Analysis'!$Q$35)^2</f>
        <v>100515191.03827392</v>
      </c>
      <c r="D3532">
        <f>(('Cleaned Data'!B3526-'Descriptive Analysis'!$Q$35)/'Descriptive Analysis'!$F$45)^3</f>
        <v>-0.26424130846486421</v>
      </c>
      <c r="F3532">
        <f>(('Cleaned Data'!B3526-'Descriptive Analysis'!$Q$35)/'Descriptive Analysis'!$F$45)^4</f>
        <v>0.16956424544354221</v>
      </c>
    </row>
    <row r="3533" spans="2:6" x14ac:dyDescent="0.2">
      <c r="B3533">
        <f>('Cleaned Data'!B3527-'Descriptive Analysis'!$Q$35)^2</f>
        <v>100751937.42271526</v>
      </c>
      <c r="D3533">
        <f>(('Cleaned Data'!B3527-'Descriptive Analysis'!$Q$35)/'Descriptive Analysis'!$F$45)^3</f>
        <v>-0.26517542094450802</v>
      </c>
      <c r="F3533">
        <f>(('Cleaned Data'!B3527-'Descriptive Analysis'!$Q$35)/'Descriptive Analysis'!$F$45)^4</f>
        <v>0.17036394541861008</v>
      </c>
    </row>
    <row r="3534" spans="2:6" x14ac:dyDescent="0.2">
      <c r="B3534">
        <f>('Cleaned Data'!B3528-'Descriptive Analysis'!$Q$35)^2</f>
        <v>100655600.20870522</v>
      </c>
      <c r="D3534">
        <f>(('Cleaned Data'!B3528-'Descriptive Analysis'!$Q$35)/'Descriptive Analysis'!$F$45)^3</f>
        <v>-0.26479517783101836</v>
      </c>
      <c r="F3534">
        <f>(('Cleaned Data'!B3528-'Descriptive Analysis'!$Q$35)/'Descriptive Analysis'!$F$45)^4</f>
        <v>0.17003830321912361</v>
      </c>
    </row>
    <row r="3535" spans="2:6" x14ac:dyDescent="0.2">
      <c r="B3535">
        <f>('Cleaned Data'!B3529-'Descriptive Analysis'!$Q$35)^2</f>
        <v>100681686.98749961</v>
      </c>
      <c r="D3535">
        <f>(('Cleaned Data'!B3529-'Descriptive Analysis'!$Q$35)/'Descriptive Analysis'!$F$45)^3</f>
        <v>-0.26489812442452271</v>
      </c>
      <c r="F3535">
        <f>(('Cleaned Data'!B3529-'Descriptive Analysis'!$Q$35)/'Descriptive Analysis'!$F$45)^4</f>
        <v>0.17012645184468236</v>
      </c>
    </row>
    <row r="3536" spans="2:6" x14ac:dyDescent="0.2">
      <c r="B3536">
        <f>('Cleaned Data'!B3530-'Descriptive Analysis'!$Q$35)^2</f>
        <v>100487120.96418767</v>
      </c>
      <c r="D3536">
        <f>(('Cleaned Data'!B3530-'Descriptive Analysis'!$Q$35)/'Descriptive Analysis'!$F$45)^3</f>
        <v>-0.26413062735541354</v>
      </c>
      <c r="F3536">
        <f>(('Cleaned Data'!B3530-'Descriptive Analysis'!$Q$35)/'Descriptive Analysis'!$F$45)^4</f>
        <v>0.16946955296405142</v>
      </c>
    </row>
    <row r="3537" spans="2:6" x14ac:dyDescent="0.2">
      <c r="B3537">
        <f>('Cleaned Data'!B3531-'Descriptive Analysis'!$Q$35)^2</f>
        <v>100328799.01612949</v>
      </c>
      <c r="D3537">
        <f>(('Cleaned Data'!B3531-'Descriptive Analysis'!$Q$35)/'Descriptive Analysis'!$F$45)^3</f>
        <v>-0.26350664888933895</v>
      </c>
      <c r="F3537">
        <f>(('Cleaned Data'!B3531-'Descriptive Analysis'!$Q$35)/'Descriptive Analysis'!$F$45)^4</f>
        <v>0.16893595994273378</v>
      </c>
    </row>
    <row r="3538" spans="2:6" x14ac:dyDescent="0.2">
      <c r="B3538">
        <f>('Cleaned Data'!B3532-'Descriptive Analysis'!$Q$35)^2</f>
        <v>100388906.57488577</v>
      </c>
      <c r="D3538">
        <f>(('Cleaned Data'!B3532-'Descriptive Analysis'!$Q$35)/'Descriptive Analysis'!$F$45)^3</f>
        <v>-0.26374348686960236</v>
      </c>
      <c r="F3538">
        <f>(('Cleaned Data'!B3532-'Descriptive Analysis'!$Q$35)/'Descriptive Analysis'!$F$45)^4</f>
        <v>0.16913844158302088</v>
      </c>
    </row>
    <row r="3539" spans="2:6" x14ac:dyDescent="0.2">
      <c r="B3539">
        <f>('Cleaned Data'!B3533-'Descriptive Analysis'!$Q$35)^2</f>
        <v>100679680.19220774</v>
      </c>
      <c r="D3539">
        <f>(('Cleaned Data'!B3533-'Descriptive Analysis'!$Q$35)/'Descriptive Analysis'!$F$45)^3</f>
        <v>-0.26489020450865913</v>
      </c>
      <c r="F3539">
        <f>(('Cleaned Data'!B3533-'Descriptive Analysis'!$Q$35)/'Descriptive Analysis'!$F$45)^4</f>
        <v>0.17011966996467404</v>
      </c>
    </row>
    <row r="3540" spans="2:6" x14ac:dyDescent="0.2">
      <c r="B3540">
        <f>('Cleaned Data'!B3534-'Descriptive Analysis'!$Q$35)^2</f>
        <v>100587389.22878145</v>
      </c>
      <c r="D3540">
        <f>(('Cleaned Data'!B3534-'Descriptive Analysis'!$Q$35)/'Descriptive Analysis'!$F$45)^3</f>
        <v>-0.26452605900135356</v>
      </c>
      <c r="F3540">
        <f>(('Cleaned Data'!B3534-'Descriptive Analysis'!$Q$35)/'Descriptive Analysis'!$F$45)^4</f>
        <v>0.16980792260821473</v>
      </c>
    </row>
    <row r="3541" spans="2:6" x14ac:dyDescent="0.2">
      <c r="B3541">
        <f>('Cleaned Data'!B3535-'Descriptive Analysis'!$Q$35)^2</f>
        <v>100741900.14625588</v>
      </c>
      <c r="D3541">
        <f>(('Cleaned Data'!B3535-'Descriptive Analysis'!$Q$35)/'Descriptive Analysis'!$F$45)^3</f>
        <v>-0.26513579531367626</v>
      </c>
      <c r="F3541">
        <f>(('Cleaned Data'!B3535-'Descriptive Analysis'!$Q$35)/'Descriptive Analysis'!$F$45)^4</f>
        <v>0.17033000255091171</v>
      </c>
    </row>
    <row r="3542" spans="2:6" x14ac:dyDescent="0.2">
      <c r="B3542">
        <f>('Cleaned Data'!B3536-'Descriptive Analysis'!$Q$35)^2</f>
        <v>100776028.92621775</v>
      </c>
      <c r="D3542">
        <f>(('Cleaned Data'!B3536-'Descriptive Analysis'!$Q$35)/'Descriptive Analysis'!$F$45)^3</f>
        <v>-0.26527053856649518</v>
      </c>
      <c r="F3542">
        <f>(('Cleaned Data'!B3536-'Descriptive Analysis'!$Q$35)/'Descriptive Analysis'!$F$45)^4</f>
        <v>0.1704454289989675</v>
      </c>
    </row>
    <row r="3543" spans="2:6" x14ac:dyDescent="0.2">
      <c r="B3543">
        <f>('Cleaned Data'!B3537-'Descriptive Analysis'!$Q$35)^2</f>
        <v>100513185.90298203</v>
      </c>
      <c r="D3543">
        <f>(('Cleaned Data'!B3537-'Descriptive Analysis'!$Q$35)/'Descriptive Analysis'!$F$45)^3</f>
        <v>-0.26423340164612397</v>
      </c>
      <c r="F3543">
        <f>(('Cleaned Data'!B3537-'Descriptive Analysis'!$Q$35)/'Descriptive Analysis'!$F$45)^4</f>
        <v>0.1695574803793162</v>
      </c>
    </row>
    <row r="3544" spans="2:6" x14ac:dyDescent="0.2">
      <c r="B3544">
        <f>('Cleaned Data'!B3538-'Descriptive Analysis'!$Q$35)^2</f>
        <v>100587389.22878145</v>
      </c>
      <c r="D3544">
        <f>(('Cleaned Data'!B3538-'Descriptive Analysis'!$Q$35)/'Descriptive Analysis'!$F$45)^3</f>
        <v>-0.26452605900135356</v>
      </c>
      <c r="F3544">
        <f>(('Cleaned Data'!B3538-'Descriptive Analysis'!$Q$35)/'Descriptive Analysis'!$F$45)^4</f>
        <v>0.16980792260821473</v>
      </c>
    </row>
    <row r="3545" spans="2:6" x14ac:dyDescent="0.2">
      <c r="B3545">
        <f>('Cleaned Data'!B3539-'Descriptive Analysis'!$Q$35)^2</f>
        <v>100567331.57586269</v>
      </c>
      <c r="D3545">
        <f>(('Cleaned Data'!B3539-'Descriptive Analysis'!$Q$35)/'Descriptive Analysis'!$F$45)^3</f>
        <v>-0.26444694112069839</v>
      </c>
      <c r="F3545">
        <f>(('Cleaned Data'!B3539-'Descriptive Analysis'!$Q$35)/'Descriptive Analysis'!$F$45)^4</f>
        <v>0.16974020817962363</v>
      </c>
    </row>
    <row r="3546" spans="2:6" x14ac:dyDescent="0.2">
      <c r="B3546">
        <f>('Cleaned Data'!B3540-'Descriptive Analysis'!$Q$35)^2</f>
        <v>100286734.43500011</v>
      </c>
      <c r="D3546">
        <f>(('Cleaned Data'!B3540-'Descriptive Analysis'!$Q$35)/'Descriptive Analysis'!$F$45)^3</f>
        <v>-0.26334094669290392</v>
      </c>
      <c r="F3546">
        <f>(('Cleaned Data'!B3540-'Descriptive Analysis'!$Q$35)/'Descriptive Analysis'!$F$45)^4</f>
        <v>0.16879433100349478</v>
      </c>
    </row>
    <row r="3547" spans="2:6" x14ac:dyDescent="0.2">
      <c r="B3547">
        <f>('Cleaned Data'!B3541-'Descriptive Analysis'!$Q$35)^2</f>
        <v>100132573.09752567</v>
      </c>
      <c r="D3547">
        <f>(('Cleaned Data'!B3541-'Descriptive Analysis'!$Q$35)/'Descriptive Analysis'!$F$45)^3</f>
        <v>-0.26273396630858897</v>
      </c>
      <c r="F3547">
        <f>(('Cleaned Data'!B3541-'Descriptive Analysis'!$Q$35)/'Descriptive Analysis'!$F$45)^4</f>
        <v>0.16827578665707937</v>
      </c>
    </row>
    <row r="3548" spans="2:6" x14ac:dyDescent="0.2">
      <c r="B3548">
        <f>('Cleaned Data'!B3542-'Descriptive Analysis'!$Q$35)^2</f>
        <v>100182612.47982256</v>
      </c>
      <c r="D3548">
        <f>(('Cleaned Data'!B3542-'Descriptive Analysis'!$Q$35)/'Descriptive Analysis'!$F$45)^3</f>
        <v>-0.26293093549658464</v>
      </c>
      <c r="F3548">
        <f>(('Cleaned Data'!B3542-'Descriptive Analysis'!$Q$35)/'Descriptive Analysis'!$F$45)^4</f>
        <v>0.1684440140406806</v>
      </c>
    </row>
    <row r="3549" spans="2:6" x14ac:dyDescent="0.2">
      <c r="B3549">
        <f>('Cleaned Data'!B3543-'Descriptive Analysis'!$Q$35)^2</f>
        <v>100344825.93846449</v>
      </c>
      <c r="D3549">
        <f>(('Cleaned Data'!B3543-'Descriptive Analysis'!$Q$35)/'Descriptive Analysis'!$F$45)^3</f>
        <v>-0.26356979181476736</v>
      </c>
      <c r="F3549">
        <f>(('Cleaned Data'!B3543-'Descriptive Analysis'!$Q$35)/'Descriptive Analysis'!$F$45)^4</f>
        <v>0.16898993726113964</v>
      </c>
    </row>
    <row r="3550" spans="2:6" x14ac:dyDescent="0.2">
      <c r="B3550">
        <f>('Cleaned Data'!B3544-'Descriptive Analysis'!$Q$35)^2</f>
        <v>101027153.3377022</v>
      </c>
      <c r="D3550">
        <f>(('Cleaned Data'!B3544-'Descriptive Analysis'!$Q$35)/'Descriptive Analysis'!$F$45)^3</f>
        <v>-0.26626269996917323</v>
      </c>
      <c r="F3550">
        <f>(('Cleaned Data'!B3544-'Descriptive Analysis'!$Q$35)/'Descriptive Analysis'!$F$45)^4</f>
        <v>0.17129595543952728</v>
      </c>
    </row>
    <row r="3551" spans="2:6" x14ac:dyDescent="0.2">
      <c r="B3551">
        <f>('Cleaned Data'!B3545-'Descriptive Analysis'!$Q$35)^2</f>
        <v>101097524.17291784</v>
      </c>
      <c r="D3551">
        <f>(('Cleaned Data'!B3545-'Descriptive Analysis'!$Q$35)/'Descriptive Analysis'!$F$45)^3</f>
        <v>-0.26654094780314252</v>
      </c>
      <c r="F3551">
        <f>(('Cleaned Data'!B3545-'Descriptive Analysis'!$Q$35)/'Descriptive Analysis'!$F$45)^4</f>
        <v>0.17153467220561186</v>
      </c>
    </row>
    <row r="3552" spans="2:6" x14ac:dyDescent="0.2">
      <c r="B3552">
        <f>('Cleaned Data'!B3546-'Descriptive Analysis'!$Q$35)^2</f>
        <v>101005041.84949157</v>
      </c>
      <c r="D3552">
        <f>(('Cleaned Data'!B3546-'Descriptive Analysis'!$Q$35)/'Descriptive Analysis'!$F$45)^3</f>
        <v>-0.26617529066084716</v>
      </c>
      <c r="F3552">
        <f>(('Cleaned Data'!B3546-'Descriptive Analysis'!$Q$35)/'Descriptive Analysis'!$F$45)^4</f>
        <v>0.17122098165508889</v>
      </c>
    </row>
    <row r="3553" spans="2:6" x14ac:dyDescent="0.2">
      <c r="B3553">
        <f>('Cleaned Data'!B3547-'Descriptive Analysis'!$Q$35)^2</f>
        <v>101397377.03140731</v>
      </c>
      <c r="D3553">
        <f>(('Cleaned Data'!B3547-'Descriptive Analysis'!$Q$35)/'Descriptive Analysis'!$F$45)^3</f>
        <v>-0.26772765784832542</v>
      </c>
      <c r="F3553">
        <f>(('Cleaned Data'!B3547-'Descriptive Analysis'!$Q$35)/'Descriptive Analysis'!$F$45)^4</f>
        <v>0.17255371673607284</v>
      </c>
    </row>
    <row r="3554" spans="2:6" x14ac:dyDescent="0.2">
      <c r="B3554">
        <f>('Cleaned Data'!B3548-'Descriptive Analysis'!$Q$35)^2</f>
        <v>101683556.06285366</v>
      </c>
      <c r="D3554">
        <f>(('Cleaned Data'!B3548-'Descriptive Analysis'!$Q$35)/'Descriptive Analysis'!$F$45)^3</f>
        <v>-0.26886188951312973</v>
      </c>
      <c r="F3554">
        <f>(('Cleaned Data'!B3548-'Descriptive Analysis'!$Q$35)/'Descriptive Analysis'!$F$45)^4</f>
        <v>0.17352910569788205</v>
      </c>
    </row>
    <row r="3555" spans="2:6" x14ac:dyDescent="0.2">
      <c r="B3555">
        <f>('Cleaned Data'!B3549-'Descriptive Analysis'!$Q$35)^2</f>
        <v>101274564.79860292</v>
      </c>
      <c r="D3555">
        <f>(('Cleaned Data'!B3549-'Descriptive Analysis'!$Q$35)/'Descriptive Analysis'!$F$45)^3</f>
        <v>-0.26724139862323559</v>
      </c>
      <c r="F3555">
        <f>(('Cleaned Data'!B3549-'Descriptive Analysis'!$Q$35)/'Descriptive Analysis'!$F$45)^4</f>
        <v>0.17213597666859878</v>
      </c>
    </row>
    <row r="3556" spans="2:6" x14ac:dyDescent="0.2">
      <c r="B3556">
        <f>('Cleaned Data'!B3550-'Descriptive Analysis'!$Q$35)^2</f>
        <v>101226265.63159788</v>
      </c>
      <c r="D3556">
        <f>(('Cleaned Data'!B3550-'Descriptive Analysis'!$Q$35)/'Descriptive Analysis'!$F$45)^3</f>
        <v>-0.26705024503147184</v>
      </c>
      <c r="F3556">
        <f>(('Cleaned Data'!B3550-'Descriptive Analysis'!$Q$35)/'Descriptive Analysis'!$F$45)^4</f>
        <v>0.17197182801453817</v>
      </c>
    </row>
    <row r="3557" spans="2:6" x14ac:dyDescent="0.2">
      <c r="B3557">
        <f>('Cleaned Data'!B3551-'Descriptive Analysis'!$Q$35)^2</f>
        <v>100976903.45540531</v>
      </c>
      <c r="D3557">
        <f>(('Cleaned Data'!B3551-'Descriptive Analysis'!$Q$35)/'Descriptive Analysis'!$F$45)^3</f>
        <v>-0.26606407012028227</v>
      </c>
      <c r="F3557">
        <f>(('Cleaned Data'!B3551-'Descriptive Analysis'!$Q$35)/'Descriptive Analysis'!$F$45)^4</f>
        <v>0.1711255960728113</v>
      </c>
    </row>
    <row r="3558" spans="2:6" x14ac:dyDescent="0.2">
      <c r="B3558">
        <f>('Cleaned Data'!B3552-'Descriptive Analysis'!$Q$35)^2</f>
        <v>101109590.2046691</v>
      </c>
      <c r="D3558">
        <f>(('Cleaned Data'!B3552-'Descriptive Analysis'!$Q$35)/'Descriptive Analysis'!$F$45)^3</f>
        <v>-0.26658866688712723</v>
      </c>
      <c r="F3558">
        <f>(('Cleaned Data'!B3552-'Descriptive Analysis'!$Q$35)/'Descriptive Analysis'!$F$45)^4</f>
        <v>0.17157562011864028</v>
      </c>
    </row>
    <row r="3559" spans="2:6" x14ac:dyDescent="0.2">
      <c r="B3559">
        <f>('Cleaned Data'!B3553-'Descriptive Analysis'!$Q$35)^2</f>
        <v>101234314.69276541</v>
      </c>
      <c r="D3559">
        <f>(('Cleaned Data'!B3553-'Descriptive Analysis'!$Q$35)/'Descriptive Analysis'!$F$45)^3</f>
        <v>-0.26708209763128105</v>
      </c>
      <c r="F3559">
        <f>(('Cleaned Data'!B3553-'Descriptive Analysis'!$Q$35)/'Descriptive Analysis'!$F$45)^4</f>
        <v>0.1719991779673852</v>
      </c>
    </row>
    <row r="3560" spans="2:6" x14ac:dyDescent="0.2">
      <c r="B3560">
        <f>('Cleaned Data'!B3554-'Descriptive Analysis'!$Q$35)^2</f>
        <v>101045246.35532907</v>
      </c>
      <c r="D3560">
        <f>(('Cleaned Data'!B3554-'Descriptive Analysis'!$Q$35)/'Descriptive Analysis'!$F$45)^3</f>
        <v>-0.26633423090789243</v>
      </c>
      <c r="F3560">
        <f>(('Cleaned Data'!B3554-'Descriptive Analysis'!$Q$35)/'Descriptive Analysis'!$F$45)^4</f>
        <v>0.17135731593842432</v>
      </c>
    </row>
    <row r="3561" spans="2:6" x14ac:dyDescent="0.2">
      <c r="B3561">
        <f>('Cleaned Data'!B3555-'Descriptive Analysis'!$Q$35)^2</f>
        <v>100924656.83781654</v>
      </c>
      <c r="D3561">
        <f>(('Cleaned Data'!B3555-'Descriptive Analysis'!$Q$35)/'Descriptive Analysis'!$F$45)^3</f>
        <v>-0.26585759989342062</v>
      </c>
      <c r="F3561">
        <f>(('Cleaned Data'!B3555-'Descriptive Analysis'!$Q$35)/'Descriptive Analysis'!$F$45)^4</f>
        <v>0.17094855716089535</v>
      </c>
    </row>
    <row r="3562" spans="2:6" x14ac:dyDescent="0.2">
      <c r="B3562">
        <f>('Cleaned Data'!B3556-'Descriptive Analysis'!$Q$35)^2</f>
        <v>100946759.52602717</v>
      </c>
      <c r="D3562">
        <f>(('Cleaned Data'!B3556-'Descriptive Analysis'!$Q$35)/'Descriptive Analysis'!$F$45)^3</f>
        <v>-0.26594493964072574</v>
      </c>
      <c r="F3562">
        <f>(('Cleaned Data'!B3556-'Descriptive Analysis'!$Q$35)/'Descriptive Analysis'!$F$45)^4</f>
        <v>0.1710234414660432</v>
      </c>
    </row>
    <row r="3563" spans="2:6" x14ac:dyDescent="0.2">
      <c r="B3563">
        <f>('Cleaned Data'!B3557-'Descriptive Analysis'!$Q$35)^2</f>
        <v>101067362.24353971</v>
      </c>
      <c r="D3563">
        <f>(('Cleaned Data'!B3557-'Descriptive Analysis'!$Q$35)/'Descriptive Analysis'!$F$45)^3</f>
        <v>-0.26642167500711278</v>
      </c>
      <c r="F3563">
        <f>(('Cleaned Data'!B3557-'Descriptive Analysis'!$Q$35)/'Descriptive Analysis'!$F$45)^4</f>
        <v>0.17143233448922537</v>
      </c>
    </row>
    <row r="3564" spans="2:6" x14ac:dyDescent="0.2">
      <c r="B3564">
        <f>('Cleaned Data'!B3558-'Descriptive Analysis'!$Q$35)^2</f>
        <v>101405432.89257483</v>
      </c>
      <c r="D3564">
        <f>(('Cleaned Data'!B3558-'Descriptive Analysis'!$Q$35)/'Descriptive Analysis'!$F$45)^3</f>
        <v>-0.26775956429023307</v>
      </c>
      <c r="F3564">
        <f>(('Cleaned Data'!B3558-'Descriptive Analysis'!$Q$35)/'Descriptive Analysis'!$F$45)^4</f>
        <v>0.17258113606477829</v>
      </c>
    </row>
    <row r="3565" spans="2:6" x14ac:dyDescent="0.2">
      <c r="B3565">
        <f>('Cleaned Data'!B3559-'Descriptive Analysis'!$Q$35)^2</f>
        <v>101383280.0443642</v>
      </c>
      <c r="D3565">
        <f>(('Cleaned Data'!B3559-'Descriptive Analysis'!$Q$35)/'Descriptive Analysis'!$F$45)^3</f>
        <v>-0.26767182767420572</v>
      </c>
      <c r="F3565">
        <f>(('Cleaned Data'!B3559-'Descriptive Analysis'!$Q$35)/'Descriptive Analysis'!$F$45)^4</f>
        <v>0.17250574077280056</v>
      </c>
    </row>
    <row r="3566" spans="2:6" x14ac:dyDescent="0.2">
      <c r="B3566">
        <f>('Cleaned Data'!B3560-'Descriptive Analysis'!$Q$35)^2</f>
        <v>100842295.41084966</v>
      </c>
      <c r="D3566">
        <f>(('Cleaned Data'!B3560-'Descriptive Analysis'!$Q$35)/'Descriptive Analysis'!$F$45)^3</f>
        <v>-0.2655322293031287</v>
      </c>
      <c r="F3566">
        <f>(('Cleaned Data'!B3560-'Descriptive Analysis'!$Q$35)/'Descriptive Analysis'!$F$45)^4</f>
        <v>0.1706696595633905</v>
      </c>
    </row>
    <row r="3567" spans="2:6" x14ac:dyDescent="0.2">
      <c r="B3567">
        <f>('Cleaned Data'!B3561-'Descriptive Analysis'!$Q$35)^2</f>
        <v>101107579.14937723</v>
      </c>
      <c r="D3567">
        <f>(('Cleaned Data'!B3561-'Descriptive Analysis'!$Q$35)/'Descriptive Analysis'!$F$45)^3</f>
        <v>-0.2665807133109776</v>
      </c>
      <c r="F3567">
        <f>(('Cleaned Data'!B3561-'Descriptive Analysis'!$Q$35)/'Descriptive Analysis'!$F$45)^4</f>
        <v>0.17156879495741428</v>
      </c>
    </row>
    <row r="3568" spans="2:6" x14ac:dyDescent="0.2">
      <c r="B3568">
        <f>('Cleaned Data'!B3562-'Descriptive Analysis'!$Q$35)^2</f>
        <v>100186616.17040633</v>
      </c>
      <c r="D3568">
        <f>(('Cleaned Data'!B3562-'Descriptive Analysis'!$Q$35)/'Descriptive Analysis'!$F$45)^3</f>
        <v>-0.26294669728301567</v>
      </c>
      <c r="F3568">
        <f>(('Cleaned Data'!B3562-'Descriptive Analysis'!$Q$35)/'Descriptive Analysis'!$F$45)^4</f>
        <v>0.16845747767817223</v>
      </c>
    </row>
    <row r="3569" spans="2:6" x14ac:dyDescent="0.2">
      <c r="B3569">
        <f>('Cleaned Data'!B3563-'Descriptive Analysis'!$Q$35)^2</f>
        <v>99934539.903629988</v>
      </c>
      <c r="D3569">
        <f>(('Cleaned Data'!B3563-'Descriptive Analysis'!$Q$35)/'Descriptive Analysis'!$F$45)^3</f>
        <v>-0.26195493440150336</v>
      </c>
      <c r="F3569">
        <f>(('Cleaned Data'!B3563-'Descriptive Analysis'!$Q$35)/'Descriptive Analysis'!$F$45)^4</f>
        <v>0.16761084341906332</v>
      </c>
    </row>
    <row r="3570" spans="2:6" x14ac:dyDescent="0.2">
      <c r="B3570">
        <f>('Cleaned Data'!B3564-'Descriptive Analysis'!$Q$35)^2</f>
        <v>100160593.61161195</v>
      </c>
      <c r="D3570">
        <f>(('Cleaned Data'!B3564-'Descriptive Analysis'!$Q$35)/'Descriptive Analysis'!$F$45)^3</f>
        <v>-0.26284425693005337</v>
      </c>
      <c r="F3570">
        <f>(('Cleaned Data'!B3564-'Descriptive Analysis'!$Q$35)/'Descriptive Analysis'!$F$45)^4</f>
        <v>0.16836997845976459</v>
      </c>
    </row>
    <row r="3571" spans="2:6" x14ac:dyDescent="0.2">
      <c r="B3571">
        <f>('Cleaned Data'!B3565-'Descriptive Analysis'!$Q$35)^2</f>
        <v>100026530.94705628</v>
      </c>
      <c r="D3571">
        <f>(('Cleaned Data'!B3565-'Descriptive Analysis'!$Q$35)/'Descriptive Analysis'!$F$45)^3</f>
        <v>-0.26231671701094417</v>
      </c>
      <c r="F3571">
        <f>(('Cleaned Data'!B3565-'Descriptive Analysis'!$Q$35)/'Descriptive Analysis'!$F$45)^4</f>
        <v>0.16791956136474664</v>
      </c>
    </row>
    <row r="3572" spans="2:6" x14ac:dyDescent="0.2">
      <c r="B3572">
        <f>('Cleaned Data'!B3566-'Descriptive Analysis'!$Q$35)^2</f>
        <v>100012529.58001313</v>
      </c>
      <c r="D3572">
        <f>(('Cleaned Data'!B3566-'Descriptive Analysis'!$Q$35)/'Descriptive Analysis'!$F$45)^3</f>
        <v>-0.26226164166134758</v>
      </c>
      <c r="F3572">
        <f>(('Cleaned Data'!B3566-'Descriptive Analysis'!$Q$35)/'Descriptive Analysis'!$F$45)^4</f>
        <v>0.16787255505871004</v>
      </c>
    </row>
    <row r="3573" spans="2:6" x14ac:dyDescent="0.2">
      <c r="B3573">
        <f>('Cleaned Data'!B3567-'Descriptive Analysis'!$Q$35)^2</f>
        <v>100038532.89880754</v>
      </c>
      <c r="D3573">
        <f>(('Cleaned Data'!B3567-'Descriptive Analysis'!$Q$35)/'Descriptive Analysis'!$F$45)^3</f>
        <v>-0.26236393059001806</v>
      </c>
      <c r="F3573">
        <f>(('Cleaned Data'!B3567-'Descriptive Analysis'!$Q$35)/'Descriptive Analysis'!$F$45)^4</f>
        <v>0.16795986034070523</v>
      </c>
    </row>
    <row r="3574" spans="2:6" x14ac:dyDescent="0.2">
      <c r="B3574">
        <f>('Cleaned Data'!B3568-'Descriptive Analysis'!$Q$35)^2</f>
        <v>99842591.180203706</v>
      </c>
      <c r="D3574">
        <f>(('Cleaned Data'!B3568-'Descriptive Analysis'!$Q$35)/'Descriptive Analysis'!$F$45)^3</f>
        <v>-0.26159348458789566</v>
      </c>
      <c r="F3574">
        <f>(('Cleaned Data'!B3568-'Descriptive Analysis'!$Q$35)/'Descriptive Analysis'!$F$45)^4</f>
        <v>0.16730255134962754</v>
      </c>
    </row>
    <row r="3575" spans="2:6" x14ac:dyDescent="0.2">
      <c r="B3575">
        <f>('Cleaned Data'!B3569-'Descriptive Analysis'!$Q$35)^2</f>
        <v>100268709.45737323</v>
      </c>
      <c r="D3575">
        <f>(('Cleaned Data'!B3569-'Descriptive Analysis'!$Q$35)/'Descriptive Analysis'!$F$45)^3</f>
        <v>-0.26326995273633913</v>
      </c>
      <c r="F3575">
        <f>(('Cleaned Data'!B3569-'Descriptive Analysis'!$Q$35)/'Descriptive Analysis'!$F$45)^4</f>
        <v>0.16873366015535549</v>
      </c>
    </row>
    <row r="3576" spans="2:6" x14ac:dyDescent="0.2">
      <c r="B3576">
        <f>('Cleaned Data'!B3570-'Descriptive Analysis'!$Q$35)^2</f>
        <v>99658820.693351164</v>
      </c>
      <c r="D3576">
        <f>(('Cleaned Data'!B3570-'Descriptive Analysis'!$Q$35)/'Descriptive Analysis'!$F$45)^3</f>
        <v>-0.26087158273563532</v>
      </c>
      <c r="F3576">
        <f>(('Cleaned Data'!B3570-'Descriptive Analysis'!$Q$35)/'Descriptive Analysis'!$F$45)^4</f>
        <v>0.16668724327230247</v>
      </c>
    </row>
    <row r="3577" spans="2:6" x14ac:dyDescent="0.2">
      <c r="B3577">
        <f>('Cleaned Data'!B3571-'Descriptive Analysis'!$Q$35)^2</f>
        <v>99936539.258921877</v>
      </c>
      <c r="D3577">
        <f>(('Cleaned Data'!B3571-'Descriptive Analysis'!$Q$35)/'Descriptive Analysis'!$F$45)^3</f>
        <v>-0.26196279570157638</v>
      </c>
      <c r="F3577">
        <f>(('Cleaned Data'!B3571-'Descriptive Analysis'!$Q$35)/'Descriptive Analysis'!$F$45)^4</f>
        <v>0.16761755014887542</v>
      </c>
    </row>
    <row r="3578" spans="2:6" x14ac:dyDescent="0.2">
      <c r="B3578">
        <f>('Cleaned Data'!B3572-'Descriptive Analysis'!$Q$35)^2</f>
        <v>100050535.5705588</v>
      </c>
      <c r="D3578">
        <f>(('Cleaned Data'!B3572-'Descriptive Analysis'!$Q$35)/'Descriptive Analysis'!$F$45)^3</f>
        <v>-0.26241114983397018</v>
      </c>
      <c r="F3578">
        <f>(('Cleaned Data'!B3572-'Descriptive Analysis'!$Q$35)/'Descriptive Analysis'!$F$45)^4</f>
        <v>0.1680001665697351</v>
      </c>
    </row>
    <row r="3579" spans="2:6" x14ac:dyDescent="0.2">
      <c r="B3579">
        <f>('Cleaned Data'!B3573-'Descriptive Analysis'!$Q$35)^2</f>
        <v>100489125.83947955</v>
      </c>
      <c r="D3579">
        <f>(('Cleaned Data'!B3573-'Descriptive Analysis'!$Q$35)/'Descriptive Analysis'!$F$45)^3</f>
        <v>-0.2641385321237788</v>
      </c>
      <c r="F3579">
        <f>(('Cleaned Data'!B3573-'Descriptive Analysis'!$Q$35)/'Descriptive Analysis'!$F$45)^4</f>
        <v>0.16947631539700067</v>
      </c>
    </row>
    <row r="3580" spans="2:6" x14ac:dyDescent="0.2">
      <c r="B3580">
        <f>('Cleaned Data'!B3574-'Descriptive Analysis'!$Q$35)^2</f>
        <v>100802131.30501215</v>
      </c>
      <c r="D3580">
        <f>(('Cleaned Data'!B3574-'Descriptive Analysis'!$Q$35)/'Descriptive Analysis'!$F$45)^3</f>
        <v>-0.26537360832177853</v>
      </c>
      <c r="F3580">
        <f>(('Cleaned Data'!B3574-'Descriptive Analysis'!$Q$35)/'Descriptive Analysis'!$F$45)^4</f>
        <v>0.17053373585882436</v>
      </c>
    </row>
    <row r="3581" spans="2:6" x14ac:dyDescent="0.2">
      <c r="B3581">
        <f>('Cleaned Data'!B3575-'Descriptive Analysis'!$Q$35)^2</f>
        <v>101766260.24982056</v>
      </c>
      <c r="D3581">
        <f>(('Cleaned Data'!B3575-'Descriptive Analysis'!$Q$35)/'Descriptive Analysis'!$F$45)^3</f>
        <v>-0.2691899739001215</v>
      </c>
      <c r="F3581">
        <f>(('Cleaned Data'!B3575-'Descriptive Analysis'!$Q$35)/'Descriptive Analysis'!$F$45)^4</f>
        <v>0.17381149983472391</v>
      </c>
    </row>
    <row r="3582" spans="2:6" x14ac:dyDescent="0.2">
      <c r="B3582">
        <f>('Cleaned Data'!B3576-'Descriptive Analysis'!$Q$35)^2</f>
        <v>101637175.75114053</v>
      </c>
      <c r="D3582">
        <f>(('Cleaned Data'!B3576-'Descriptive Analysis'!$Q$35)/'Descriptive Analysis'!$F$45)^3</f>
        <v>-0.26867795894466256</v>
      </c>
      <c r="F3582">
        <f>(('Cleaned Data'!B3576-'Descriptive Analysis'!$Q$35)/'Descriptive Analysis'!$F$45)^4</f>
        <v>0.17337084021610868</v>
      </c>
    </row>
    <row r="3583" spans="2:6" x14ac:dyDescent="0.2">
      <c r="B3583">
        <f>('Cleaned Data'!B3577-'Descriptive Analysis'!$Q$35)^2</f>
        <v>101651290.37818365</v>
      </c>
      <c r="D3583">
        <f>(('Cleaned Data'!B3577-'Descriptive Analysis'!$Q$35)/'Descriptive Analysis'!$F$45)^3</f>
        <v>-0.26873392893028258</v>
      </c>
      <c r="F3583">
        <f>(('Cleaned Data'!B3577-'Descriptive Analysis'!$Q$35)/'Descriptive Analysis'!$F$45)^4</f>
        <v>0.17341899650630335</v>
      </c>
    </row>
    <row r="3584" spans="2:6" x14ac:dyDescent="0.2">
      <c r="B3584">
        <f>('Cleaned Data'!B3578-'Descriptive Analysis'!$Q$35)^2</f>
        <v>101411474.99845044</v>
      </c>
      <c r="D3584">
        <f>(('Cleaned Data'!B3578-'Descriptive Analysis'!$Q$35)/'Descriptive Analysis'!$F$45)^3</f>
        <v>-0.26778349578516397</v>
      </c>
      <c r="F3584">
        <f>(('Cleaned Data'!B3578-'Descriptive Analysis'!$Q$35)/'Descriptive Analysis'!$F$45)^4</f>
        <v>0.17260170270567757</v>
      </c>
    </row>
    <row r="3585" spans="2:6" x14ac:dyDescent="0.2">
      <c r="B3585">
        <f>('Cleaned Data'!B3579-'Descriptive Analysis'!$Q$35)^2</f>
        <v>101645241.13230802</v>
      </c>
      <c r="D3585">
        <f>(('Cleaned Data'!B3579-'Descriptive Analysis'!$Q$35)/'Descriptive Analysis'!$F$45)^3</f>
        <v>-0.26870994084189337</v>
      </c>
      <c r="F3585">
        <f>(('Cleaned Data'!B3579-'Descriptive Analysis'!$Q$35)/'Descriptive Analysis'!$F$45)^4</f>
        <v>0.1733983568679677</v>
      </c>
    </row>
    <row r="3586" spans="2:6" x14ac:dyDescent="0.2">
      <c r="B3586">
        <f>('Cleaned Data'!B3580-'Descriptive Analysis'!$Q$35)^2</f>
        <v>102653907.40295395</v>
      </c>
      <c r="D3586">
        <f>(('Cleaned Data'!B3580-'Descriptive Analysis'!$Q$35)/'Descriptive Analysis'!$F$45)^3</f>
        <v>-0.27271962121277454</v>
      </c>
      <c r="F3586">
        <f>(('Cleaned Data'!B3580-'Descriptive Analysis'!$Q$35)/'Descriptive Analysis'!$F$45)^4</f>
        <v>0.17685683418691855</v>
      </c>
    </row>
    <row r="3587" spans="2:6" x14ac:dyDescent="0.2">
      <c r="B3587">
        <f>('Cleaned Data'!B3581-'Descriptive Analysis'!$Q$35)^2</f>
        <v>102702545.92995895</v>
      </c>
      <c r="D3587">
        <f>(('Cleaned Data'!B3581-'Descriptive Analysis'!$Q$35)/'Descriptive Analysis'!$F$45)^3</f>
        <v>-0.27291347041116149</v>
      </c>
      <c r="F3587">
        <f>(('Cleaned Data'!B3581-'Descriptive Analysis'!$Q$35)/'Descriptive Analysis'!$F$45)^4</f>
        <v>0.17702446723658344</v>
      </c>
    </row>
    <row r="3588" spans="2:6" x14ac:dyDescent="0.2">
      <c r="B3588">
        <f>('Cleaned Data'!B3582-'Descriptive Analysis'!$Q$35)^2</f>
        <v>102757278.04283962</v>
      </c>
      <c r="D3588">
        <f>(('Cleaned Data'!B3582-'Descriptive Analysis'!$Q$35)/'Descriptive Analysis'!$F$45)^3</f>
        <v>-0.27313166053429577</v>
      </c>
      <c r="F3588">
        <f>(('Cleaned Data'!B3582-'Descriptive Analysis'!$Q$35)/'Descriptive Analysis'!$F$45)^4</f>
        <v>0.17721319682921624</v>
      </c>
    </row>
    <row r="3589" spans="2:6" x14ac:dyDescent="0.2">
      <c r="B3589">
        <f>('Cleaned Data'!B3583-'Descriptive Analysis'!$Q$35)^2</f>
        <v>103297270.09047854</v>
      </c>
      <c r="D3589">
        <f>(('Cleaned Data'!B3583-'Descriptive Analysis'!$Q$35)/'Descriptive Analysis'!$F$45)^3</f>
        <v>-0.27528745702741164</v>
      </c>
      <c r="F3589">
        <f>(('Cleaned Data'!B3583-'Descriptive Analysis'!$Q$35)/'Descriptive Analysis'!$F$45)^4</f>
        <v>0.17908061012161564</v>
      </c>
    </row>
    <row r="3590" spans="2:6" x14ac:dyDescent="0.2">
      <c r="B3590">
        <f>('Cleaned Data'!B3584-'Descriptive Analysis'!$Q$35)^2</f>
        <v>103382661.35273729</v>
      </c>
      <c r="D3590">
        <f>(('Cleaned Data'!B3584-'Descriptive Analysis'!$Q$35)/'Descriptive Analysis'!$F$45)^3</f>
        <v>-0.27562887942164643</v>
      </c>
      <c r="F3590">
        <f>(('Cleaned Data'!B3584-'Descriptive Analysis'!$Q$35)/'Descriptive Analysis'!$F$45)^4</f>
        <v>0.17937680846075857</v>
      </c>
    </row>
    <row r="3591" spans="2:6" x14ac:dyDescent="0.2">
      <c r="B3591">
        <f>('Cleaned Data'!B3585-'Descriptive Analysis'!$Q$35)^2</f>
        <v>104211970.77653068</v>
      </c>
      <c r="D3591">
        <f>(('Cleaned Data'!B3585-'Descriptive Analysis'!$Q$35)/'Descriptive Analysis'!$F$45)^3</f>
        <v>-0.27895205884652957</v>
      </c>
      <c r="F3591">
        <f>(('Cleaned Data'!B3585-'Descriptive Analysis'!$Q$35)/'Descriptive Analysis'!$F$45)^4</f>
        <v>0.18226618137221534</v>
      </c>
    </row>
    <row r="3592" spans="2:6" x14ac:dyDescent="0.2">
      <c r="B3592">
        <f>('Cleaned Data'!B3586-'Descriptive Analysis'!$Q$35)^2</f>
        <v>104085424.72843438</v>
      </c>
      <c r="D3592">
        <f>(('Cleaned Data'!B3586-'Descriptive Analysis'!$Q$35)/'Descriptive Analysis'!$F$45)^3</f>
        <v>-0.27844411006938469</v>
      </c>
      <c r="F3592">
        <f>(('Cleaned Data'!B3586-'Descriptive Analysis'!$Q$35)/'Descriptive Analysis'!$F$45)^4</f>
        <v>0.18182379340723151</v>
      </c>
    </row>
    <row r="3593" spans="2:6" x14ac:dyDescent="0.2">
      <c r="B3593">
        <f>('Cleaned Data'!B3587-'Descriptive Analysis'!$Q$35)^2</f>
        <v>104030339.99555376</v>
      </c>
      <c r="D3593">
        <f>(('Cleaned Data'!B3587-'Descriptive Analysis'!$Q$35)/'Descriptive Analysis'!$F$45)^3</f>
        <v>-0.27822309944326779</v>
      </c>
      <c r="F3593">
        <f>(('Cleaned Data'!B3587-'Descriptive Analysis'!$Q$35)/'Descriptive Analysis'!$F$45)^4</f>
        <v>0.18163139250522387</v>
      </c>
    </row>
    <row r="3594" spans="2:6" x14ac:dyDescent="0.2">
      <c r="B3594">
        <f>('Cleaned Data'!B3588-'Descriptive Analysis'!$Q$35)^2</f>
        <v>104014021.39321874</v>
      </c>
      <c r="D3594">
        <f>(('Cleaned Data'!B3588-'Descriptive Analysis'!$Q$35)/'Descriptive Analysis'!$F$45)^3</f>
        <v>-0.27815763728001386</v>
      </c>
      <c r="F3594">
        <f>(('Cleaned Data'!B3588-'Descriptive Analysis'!$Q$35)/'Descriptive Analysis'!$F$45)^4</f>
        <v>0.18157441416609643</v>
      </c>
    </row>
    <row r="3595" spans="2:6" x14ac:dyDescent="0.2">
      <c r="B3595">
        <f>('Cleaned Data'!B3589-'Descriptive Analysis'!$Q$35)^2</f>
        <v>104126237.63427189</v>
      </c>
      <c r="D3595">
        <f>(('Cleaned Data'!B3589-'Descriptive Analysis'!$Q$35)/'Descriptive Analysis'!$F$45)^3</f>
        <v>-0.27860789708178724</v>
      </c>
      <c r="F3595">
        <f>(('Cleaned Data'!B3589-'Descriptive Analysis'!$Q$35)/'Descriptive Analysis'!$F$45)^4</f>
        <v>0.18196641111291378</v>
      </c>
    </row>
    <row r="3596" spans="2:6" x14ac:dyDescent="0.2">
      <c r="B3596">
        <f>('Cleaned Data'!B3590-'Descriptive Analysis'!$Q$35)^2</f>
        <v>104238514.37532505</v>
      </c>
      <c r="D3596">
        <f>(('Cleaned Data'!B3590-'Descriptive Analysis'!$Q$35)/'Descriptive Analysis'!$F$45)^3</f>
        <v>-0.27905864251844426</v>
      </c>
      <c r="F3596">
        <f>(('Cleaned Data'!B3590-'Descriptive Analysis'!$Q$35)/'Descriptive Analysis'!$F$45)^4</f>
        <v>0.18235904242251919</v>
      </c>
    </row>
    <row r="3597" spans="2:6" x14ac:dyDescent="0.2">
      <c r="B3597">
        <f>('Cleaned Data'!B3591-'Descriptive Analysis'!$Q$35)^2</f>
        <v>104416239.30571824</v>
      </c>
      <c r="D3597">
        <f>(('Cleaned Data'!B3591-'Descriptive Analysis'!$Q$35)/'Descriptive Analysis'!$F$45)^3</f>
        <v>-0.27977263214208209</v>
      </c>
      <c r="F3597">
        <f>(('Cleaned Data'!B3591-'Descriptive Analysis'!$Q$35)/'Descriptive Analysis'!$F$45)^4</f>
        <v>0.18298141079290128</v>
      </c>
    </row>
    <row r="3598" spans="2:6" x14ac:dyDescent="0.2">
      <c r="B3598">
        <f>('Cleaned Data'!B3592-'Descriptive Analysis'!$Q$35)^2</f>
        <v>104328379.32816757</v>
      </c>
      <c r="D3598">
        <f>(('Cleaned Data'!B3592-'Descriptive Analysis'!$Q$35)/'Descriptive Analysis'!$F$45)^3</f>
        <v>-0.27941958870078476</v>
      </c>
      <c r="F3598">
        <f>(('Cleaned Data'!B3592-'Descriptive Analysis'!$Q$35)/'Descriptive Analysis'!$F$45)^4</f>
        <v>0.18267360467105864</v>
      </c>
    </row>
    <row r="3599" spans="2:6" x14ac:dyDescent="0.2">
      <c r="B3599">
        <f>('Cleaned Data'!B3593-'Descriptive Analysis'!$Q$35)^2</f>
        <v>104430545.59276135</v>
      </c>
      <c r="D3599">
        <f>(('Cleaned Data'!B3593-'Descriptive Analysis'!$Q$35)/'Descriptive Analysis'!$F$45)^3</f>
        <v>-0.27983013246057226</v>
      </c>
      <c r="F3599">
        <f>(('Cleaned Data'!B3593-'Descriptive Analysis'!$Q$35)/'Descriptive Analysis'!$F$45)^4</f>
        <v>0.18303155555846323</v>
      </c>
    </row>
    <row r="3600" spans="2:6" x14ac:dyDescent="0.2">
      <c r="B3600">
        <f>('Cleaned Data'!B3594-'Descriptive Analysis'!$Q$35)^2</f>
        <v>104048699.95318064</v>
      </c>
      <c r="D3600">
        <f>(('Cleaned Data'!B3594-'Descriptive Analysis'!$Q$35)/'Descriptive Analysis'!$F$45)^3</f>
        <v>-0.27829675665265657</v>
      </c>
      <c r="F3600">
        <f>(('Cleaned Data'!B3594-'Descriptive Analysis'!$Q$35)/'Descriptive Analysis'!$F$45)^4</f>
        <v>0.18169550916463431</v>
      </c>
    </row>
    <row r="3601" spans="2:6" x14ac:dyDescent="0.2">
      <c r="B3601">
        <f>('Cleaned Data'!B3595-'Descriptive Analysis'!$Q$35)^2</f>
        <v>104179306.37186067</v>
      </c>
      <c r="D3601">
        <f>(('Cleaned Data'!B3595-'Descriptive Analysis'!$Q$35)/'Descriptive Analysis'!$F$45)^3</f>
        <v>-0.2788209162029856</v>
      </c>
      <c r="F3601">
        <f>(('Cleaned Data'!B3595-'Descriptive Analysis'!$Q$35)/'Descriptive Analysis'!$F$45)^4</f>
        <v>0.18215193953982212</v>
      </c>
    </row>
    <row r="3602" spans="2:6" x14ac:dyDescent="0.2">
      <c r="B3602">
        <f>('Cleaned Data'!B3596-'Descriptive Analysis'!$Q$35)^2</f>
        <v>104269145.80470319</v>
      </c>
      <c r="D3602">
        <f>(('Cleaned Data'!B3596-'Descriptive Analysis'!$Q$35)/'Descriptive Analysis'!$F$45)^3</f>
        <v>-0.2791816574102336</v>
      </c>
      <c r="F3602">
        <f>(('Cleaned Data'!B3596-'Descriptive Analysis'!$Q$35)/'Descriptive Analysis'!$F$45)^4</f>
        <v>0.18246623387472227</v>
      </c>
    </row>
    <row r="3603" spans="2:6" x14ac:dyDescent="0.2">
      <c r="B3603">
        <f>('Cleaned Data'!B3597-'Descriptive Analysis'!$Q$35)^2</f>
        <v>104158893.71894191</v>
      </c>
      <c r="D3603">
        <f>(('Cleaned Data'!B3597-'Descriptive Analysis'!$Q$35)/'Descriptive Analysis'!$F$45)^3</f>
        <v>-0.27873897292675676</v>
      </c>
      <c r="F3603">
        <f>(('Cleaned Data'!B3597-'Descriptive Analysis'!$Q$35)/'Descriptive Analysis'!$F$45)^4</f>
        <v>0.18208056567141015</v>
      </c>
    </row>
    <row r="3604" spans="2:6" x14ac:dyDescent="0.2">
      <c r="B3604">
        <f>('Cleaned Data'!B3598-'Descriptive Analysis'!$Q$35)^2</f>
        <v>104450984.84568012</v>
      </c>
      <c r="D3604">
        <f>(('Cleaned Data'!B3598-'Descriptive Analysis'!$Q$35)/'Descriptive Analysis'!$F$45)^3</f>
        <v>-0.27991228943869934</v>
      </c>
      <c r="F3604">
        <f>(('Cleaned Data'!B3598-'Descriptive Analysis'!$Q$35)/'Descriptive Analysis'!$F$45)^4</f>
        <v>0.18310320881535033</v>
      </c>
    </row>
    <row r="3605" spans="2:6" x14ac:dyDescent="0.2">
      <c r="B3605">
        <f>('Cleaned Data'!B3599-'Descriptive Analysis'!$Q$35)^2</f>
        <v>104477558.86447452</v>
      </c>
      <c r="D3605">
        <f>(('Cleaned Data'!B3599-'Descriptive Analysis'!$Q$35)/'Descriptive Analysis'!$F$45)^3</f>
        <v>-0.28001911754869574</v>
      </c>
      <c r="F3605">
        <f>(('Cleaned Data'!B3599-'Descriptive Analysis'!$Q$35)/'Descriptive Analysis'!$F$45)^4</f>
        <v>0.18319638949884776</v>
      </c>
    </row>
    <row r="3606" spans="2:6" x14ac:dyDescent="0.2">
      <c r="B3606">
        <f>('Cleaned Data'!B3600-'Descriptive Analysis'!$Q$35)^2</f>
        <v>104373326.32458885</v>
      </c>
      <c r="D3606">
        <f>(('Cleaned Data'!B3600-'Descriptive Analysis'!$Q$35)/'Descriptive Analysis'!$F$45)^3</f>
        <v>-0.27960017844902846</v>
      </c>
      <c r="F3606">
        <f>(('Cleaned Data'!B3600-'Descriptive Analysis'!$Q$35)/'Descriptive Analysis'!$F$45)^4</f>
        <v>0.18283103831604905</v>
      </c>
    </row>
    <row r="3607" spans="2:6" x14ac:dyDescent="0.2">
      <c r="B3607">
        <f>('Cleaned Data'!B3601-'Descriptive Analysis'!$Q$35)^2</f>
        <v>104320208.18700008</v>
      </c>
      <c r="D3607">
        <f>(('Cleaned Data'!B3601-'Descriptive Analysis'!$Q$35)/'Descriptive Analysis'!$F$45)^3</f>
        <v>-0.27938676255779782</v>
      </c>
      <c r="F3607">
        <f>(('Cleaned Data'!B3601-'Descriptive Analysis'!$Q$35)/'Descriptive Analysis'!$F$45)^4</f>
        <v>0.18264499129917083</v>
      </c>
    </row>
    <row r="3608" spans="2:6" x14ac:dyDescent="0.2">
      <c r="B3608">
        <f>('Cleaned Data'!B3602-'Descriptive Analysis'!$Q$35)^2</f>
        <v>104011981.65792686</v>
      </c>
      <c r="D3608">
        <f>(('Cleaned Data'!B3602-'Descriptive Analysis'!$Q$35)/'Descriptive Analysis'!$F$45)^3</f>
        <v>-0.2781494552316664</v>
      </c>
      <c r="F3608">
        <f>(('Cleaned Data'!B3602-'Descriptive Analysis'!$Q$35)/'Descriptive Analysis'!$F$45)^4</f>
        <v>0.18156729281641182</v>
      </c>
    </row>
    <row r="3609" spans="2:6" x14ac:dyDescent="0.2">
      <c r="B3609">
        <f>('Cleaned Data'!B3603-'Descriptive Analysis'!$Q$35)^2</f>
        <v>103881480.19924682</v>
      </c>
      <c r="D3609">
        <f>(('Cleaned Data'!B3603-'Descriptive Analysis'!$Q$35)/'Descriptive Analysis'!$F$45)^3</f>
        <v>-0.27762613780960071</v>
      </c>
      <c r="F3609">
        <f>(('Cleaned Data'!B3603-'Descriptive Analysis'!$Q$35)/'Descriptive Analysis'!$F$45)^4</f>
        <v>0.1811119619684933</v>
      </c>
    </row>
    <row r="3610" spans="2:6" x14ac:dyDescent="0.2">
      <c r="B3610">
        <f>('Cleaned Data'!B3604-'Descriptive Analysis'!$Q$35)^2</f>
        <v>104177265.01656878</v>
      </c>
      <c r="D3610">
        <f>(('Cleaned Data'!B3604-'Descriptive Analysis'!$Q$35)/'Descriptive Analysis'!$F$45)^3</f>
        <v>-0.27881272115277245</v>
      </c>
      <c r="F3610">
        <f>(('Cleaned Data'!B3604-'Descriptive Analysis'!$Q$35)/'Descriptive Analysis'!$F$45)^4</f>
        <v>0.18214480120888762</v>
      </c>
    </row>
    <row r="3611" spans="2:6" x14ac:dyDescent="0.2">
      <c r="B3611">
        <f>('Cleaned Data'!B3605-'Descriptive Analysis'!$Q$35)^2</f>
        <v>104167058.54010941</v>
      </c>
      <c r="D3611">
        <f>(('Cleaned Data'!B3605-'Descriptive Analysis'!$Q$35)/'Descriptive Analysis'!$F$45)^3</f>
        <v>-0.27877174831037255</v>
      </c>
      <c r="F3611">
        <f>(('Cleaned Data'!B3605-'Descriptive Analysis'!$Q$35)/'Descriptive Analysis'!$F$45)^4</f>
        <v>0.18210911270127508</v>
      </c>
    </row>
    <row r="3612" spans="2:6" x14ac:dyDescent="0.2">
      <c r="B3612">
        <f>('Cleaned Data'!B3606-'Descriptive Analysis'!$Q$35)^2</f>
        <v>104252808.4823682</v>
      </c>
      <c r="D3612">
        <f>(('Cleaned Data'!B3606-'Descriptive Analysis'!$Q$35)/'Descriptive Analysis'!$F$45)^3</f>
        <v>-0.27911604497006731</v>
      </c>
      <c r="F3612">
        <f>(('Cleaned Data'!B3606-'Descriptive Analysis'!$Q$35)/'Descriptive Analysis'!$F$45)^4</f>
        <v>0.18240905922125064</v>
      </c>
    </row>
    <row r="3613" spans="2:6" x14ac:dyDescent="0.2">
      <c r="B3613">
        <f>('Cleaned Data'!B3607-'Descriptive Analysis'!$Q$35)^2</f>
        <v>104226263.06357379</v>
      </c>
      <c r="D3613">
        <f>(('Cleaned Data'!B3607-'Descriptive Analysis'!$Q$35)/'Descriptive Analysis'!$F$45)^3</f>
        <v>-0.27900944668152611</v>
      </c>
      <c r="F3613">
        <f>(('Cleaned Data'!B3607-'Descriptive Analysis'!$Q$35)/'Descriptive Analysis'!$F$45)^4</f>
        <v>0.18231617906818284</v>
      </c>
    </row>
    <row r="3614" spans="2:6" x14ac:dyDescent="0.2">
      <c r="B3614">
        <f>('Cleaned Data'!B3608-'Descriptive Analysis'!$Q$35)^2</f>
        <v>103926330.8356681</v>
      </c>
      <c r="D3614">
        <f>(('Cleaned Data'!B3608-'Descriptive Analysis'!$Q$35)/'Descriptive Analysis'!$F$45)^3</f>
        <v>-0.27780595407013042</v>
      </c>
      <c r="F3614">
        <f>(('Cleaned Data'!B3608-'Descriptive Analysis'!$Q$35)/'Descriptive Analysis'!$F$45)^4</f>
        <v>0.18126838523632599</v>
      </c>
    </row>
    <row r="3615" spans="2:6" x14ac:dyDescent="0.2">
      <c r="B3615">
        <f>('Cleaned Data'!B3609-'Descriptive Analysis'!$Q$35)^2</f>
        <v>103791807.9664043</v>
      </c>
      <c r="D3615">
        <f>(('Cleaned Data'!B3609-'Descriptive Analysis'!$Q$35)/'Descriptive Analysis'!$F$45)^3</f>
        <v>-0.27726673810240626</v>
      </c>
      <c r="F3615">
        <f>(('Cleaned Data'!B3609-'Descriptive Analysis'!$Q$35)/'Descriptive Analysis'!$F$45)^4</f>
        <v>0.18079941916750611</v>
      </c>
    </row>
    <row r="3616" spans="2:6" x14ac:dyDescent="0.2">
      <c r="B3616">
        <f>('Cleaned Data'!B3610-'Descriptive Analysis'!$Q$35)^2</f>
        <v>103063641.23191285</v>
      </c>
      <c r="D3616">
        <f>(('Cleaned Data'!B3610-'Descriptive Analysis'!$Q$35)/'Descriptive Analysis'!$F$45)^3</f>
        <v>-0.27435405314844602</v>
      </c>
      <c r="F3616">
        <f>(('Cleaned Data'!B3610-'Descriptive Analysis'!$Q$35)/'Descriptive Analysis'!$F$45)^4</f>
        <v>0.1782714680163841</v>
      </c>
    </row>
    <row r="3617" spans="2:6" x14ac:dyDescent="0.2">
      <c r="B3617">
        <f>('Cleaned Data'!B3611-'Descriptive Analysis'!$Q$35)^2</f>
        <v>103327762.91985667</v>
      </c>
      <c r="D3617">
        <f>(('Cleaned Data'!B3611-'Descriptive Analysis'!$Q$35)/'Descriptive Analysis'!$F$45)^3</f>
        <v>-0.27540936121095083</v>
      </c>
      <c r="F3617">
        <f>(('Cleaned Data'!B3611-'Descriptive Analysis'!$Q$35)/'Descriptive Analysis'!$F$45)^4</f>
        <v>0.17918635309945574</v>
      </c>
    </row>
    <row r="3618" spans="2:6" x14ac:dyDescent="0.2">
      <c r="B3618">
        <f>('Cleaned Data'!B3612-'Descriptive Analysis'!$Q$35)^2</f>
        <v>103315565.24810541</v>
      </c>
      <c r="D3618">
        <f>(('Cleaned Data'!B3612-'Descriptive Analysis'!$Q$35)/'Descriptive Analysis'!$F$45)^3</f>
        <v>-0.27536059521989176</v>
      </c>
      <c r="F3618">
        <f>(('Cleaned Data'!B3612-'Descriptive Analysis'!$Q$35)/'Descriptive Analysis'!$F$45)^4</f>
        <v>0.17914405029043148</v>
      </c>
    </row>
    <row r="3619" spans="2:6" x14ac:dyDescent="0.2">
      <c r="B3619">
        <f>('Cleaned Data'!B3613-'Descriptive Analysis'!$Q$35)^2</f>
        <v>103167217.91179848</v>
      </c>
      <c r="D3619">
        <f>(('Cleaned Data'!B3613-'Descriptive Analysis'!$Q$35)/'Descriptive Analysis'!$F$45)^3</f>
        <v>-0.27476773667355764</v>
      </c>
      <c r="F3619">
        <f>(('Cleaned Data'!B3613-'Descriptive Analysis'!$Q$35)/'Descriptive Analysis'!$F$45)^4</f>
        <v>0.17862996583182639</v>
      </c>
    </row>
    <row r="3620" spans="2:6" x14ac:dyDescent="0.2">
      <c r="B3620">
        <f>('Cleaned Data'!B3614-'Descriptive Analysis'!$Q$35)^2</f>
        <v>103100191.76716658</v>
      </c>
      <c r="D3620">
        <f>(('Cleaned Data'!B3614-'Descriptive Analysis'!$Q$35)/'Descriptive Analysis'!$F$45)^3</f>
        <v>-0.27450001165113352</v>
      </c>
      <c r="F3620">
        <f>(('Cleaned Data'!B3614-'Descriptive Analysis'!$Q$35)/'Descriptive Analysis'!$F$45)^4</f>
        <v>0.17839793498189238</v>
      </c>
    </row>
    <row r="3621" spans="2:6" x14ac:dyDescent="0.2">
      <c r="B3621">
        <f>('Cleaned Data'!B3615-'Descriptive Analysis'!$Q$35)^2</f>
        <v>102947940.62027591</v>
      </c>
      <c r="D3621">
        <f>(('Cleaned Data'!B3615-'Descriptive Analysis'!$Q$35)/'Descriptive Analysis'!$F$45)^3</f>
        <v>-0.27389219257935965</v>
      </c>
      <c r="F3621">
        <f>(('Cleaned Data'!B3615-'Descriptive Analysis'!$Q$35)/'Descriptive Analysis'!$F$45)^4</f>
        <v>0.17787143285240889</v>
      </c>
    </row>
    <row r="3622" spans="2:6" x14ac:dyDescent="0.2">
      <c r="B3622">
        <f>('Cleaned Data'!B3616-'Descriptive Analysis'!$Q$35)^2</f>
        <v>103364360.25511043</v>
      </c>
      <c r="D3622">
        <f>(('Cleaned Data'!B3616-'Descriptive Analysis'!$Q$35)/'Descriptive Analysis'!$F$45)^3</f>
        <v>-0.2755556937290139</v>
      </c>
      <c r="F3622">
        <f>(('Cleaned Data'!B3616-'Descriptive Analysis'!$Q$35)/'Descriptive Analysis'!$F$45)^4</f>
        <v>0.17931330647936289</v>
      </c>
    </row>
    <row r="3623" spans="2:6" x14ac:dyDescent="0.2">
      <c r="B3623">
        <f>('Cleaned Data'!B3617-'Descriptive Analysis'!$Q$35)^2</f>
        <v>103029127.23195094</v>
      </c>
      <c r="D3623">
        <f>(('Cleaned Data'!B3617-'Descriptive Analysis'!$Q$35)/'Descriptive Analysis'!$F$45)^3</f>
        <v>-0.274216250968084</v>
      </c>
      <c r="F3623">
        <f>(('Cleaned Data'!B3617-'Descriptive Analysis'!$Q$35)/'Descriptive Analysis'!$F$45)^4</f>
        <v>0.17815208874489238</v>
      </c>
    </row>
    <row r="3624" spans="2:6" x14ac:dyDescent="0.2">
      <c r="B3624">
        <f>('Cleaned Data'!B3618-'Descriptive Analysis'!$Q$35)^2</f>
        <v>102319829.37979448</v>
      </c>
      <c r="D3624">
        <f>(('Cleaned Data'!B3618-'Descriptive Analysis'!$Q$35)/'Descriptive Analysis'!$F$45)^3</f>
        <v>-0.27138939228733189</v>
      </c>
      <c r="F3624">
        <f>(('Cleaned Data'!B3618-'Descriptive Analysis'!$Q$35)/'Descriptive Analysis'!$F$45)^4</f>
        <v>0.17570757759737579</v>
      </c>
    </row>
    <row r="3625" spans="2:6" x14ac:dyDescent="0.2">
      <c r="B3625">
        <f>('Cleaned Data'!B3619-'Descriptive Analysis'!$Q$35)^2</f>
        <v>102534386.6607333</v>
      </c>
      <c r="D3625">
        <f>(('Cleaned Data'!B3619-'Descriptive Analysis'!$Q$35)/'Descriptive Analysis'!$F$45)^3</f>
        <v>-0.27224346551614287</v>
      </c>
      <c r="F3625">
        <f>(('Cleaned Data'!B3619-'Descriptive Analysis'!$Q$35)/'Descriptive Analysis'!$F$45)^4</f>
        <v>0.17644524236310097</v>
      </c>
    </row>
    <row r="3626" spans="2:6" x14ac:dyDescent="0.2">
      <c r="B3626">
        <f>('Cleaned Data'!B3620-'Descriptive Analysis'!$Q$35)^2</f>
        <v>103508779.60083359</v>
      </c>
      <c r="D3626">
        <f>(('Cleaned Data'!B3620-'Descriptive Analysis'!$Q$35)/'Descriptive Analysis'!$F$45)^3</f>
        <v>-0.2761333996732579</v>
      </c>
      <c r="F3626">
        <f>(('Cleaned Data'!B3620-'Descriptive Analysis'!$Q$35)/'Descriptive Analysis'!$F$45)^4</f>
        <v>0.17981472498245307</v>
      </c>
    </row>
    <row r="3627" spans="2:6" x14ac:dyDescent="0.2">
      <c r="B3627">
        <f>('Cleaned Data'!B3621-'Descriptive Analysis'!$Q$35)^2</f>
        <v>104545031.16910639</v>
      </c>
      <c r="D3627">
        <f>(('Cleaned Data'!B3621-'Descriptive Analysis'!$Q$35)/'Descriptive Analysis'!$F$45)^3</f>
        <v>-0.28029041866070331</v>
      </c>
      <c r="F3627">
        <f>(('Cleaned Data'!B3621-'Descriptive Analysis'!$Q$35)/'Descriptive Analysis'!$F$45)^4</f>
        <v>0.18343308480528017</v>
      </c>
    </row>
    <row r="3628" spans="2:6" x14ac:dyDescent="0.2">
      <c r="B3628">
        <f>('Cleaned Data'!B3622-'Descriptive Analysis'!$Q$35)^2</f>
        <v>104340636.63991883</v>
      </c>
      <c r="D3628">
        <f>(('Cleaned Data'!B3622-'Descriptive Analysis'!$Q$35)/'Descriptive Analysis'!$F$45)^3</f>
        <v>-0.27946883273618278</v>
      </c>
      <c r="F3628">
        <f>(('Cleaned Data'!B3622-'Descriptive Analysis'!$Q$35)/'Descriptive Analysis'!$F$45)^4</f>
        <v>0.18271653103238658</v>
      </c>
    </row>
    <row r="3629" spans="2:6" x14ac:dyDescent="0.2">
      <c r="B3629">
        <f>('Cleaned Data'!B3623-'Descriptive Analysis'!$Q$35)^2</f>
        <v>104391716.52221572</v>
      </c>
      <c r="D3629">
        <f>(('Cleaned Data'!B3623-'Descriptive Analysis'!$Q$35)/'Descriptive Analysis'!$F$45)^3</f>
        <v>-0.27967407849430881</v>
      </c>
      <c r="F3629">
        <f>(('Cleaned Data'!B3623-'Descriptive Analysis'!$Q$35)/'Descriptive Analysis'!$F$45)^4</f>
        <v>0.1828954723100156</v>
      </c>
    </row>
    <row r="3630" spans="2:6" x14ac:dyDescent="0.2">
      <c r="B3630">
        <f>('Cleaned Data'!B3624-'Descriptive Analysis'!$Q$35)^2</f>
        <v>105426206.64461291</v>
      </c>
      <c r="D3630">
        <f>(('Cleaned Data'!B3624-'Descriptive Analysis'!$Q$35)/'Descriptive Analysis'!$F$45)^3</f>
        <v>-0.28384158819276711</v>
      </c>
      <c r="F3630">
        <f>(('Cleaned Data'!B3624-'Descriptive Analysis'!$Q$35)/'Descriptive Analysis'!$F$45)^4</f>
        <v>0.18653830989714759</v>
      </c>
    </row>
    <row r="3631" spans="2:6" x14ac:dyDescent="0.2">
      <c r="B3631">
        <f>('Cleaned Data'!B3625-'Descriptive Analysis'!$Q$35)^2</f>
        <v>103938564.50741936</v>
      </c>
      <c r="D3631">
        <f>(('Cleaned Data'!B3625-'Descriptive Analysis'!$Q$35)/'Descriptive Analysis'!$F$45)^3</f>
        <v>-0.27785500834019905</v>
      </c>
      <c r="F3631">
        <f>(('Cleaned Data'!B3625-'Descriptive Analysis'!$Q$35)/'Descriptive Analysis'!$F$45)^4</f>
        <v>0.18131106370725716</v>
      </c>
    </row>
    <row r="3632" spans="2:6" x14ac:dyDescent="0.2">
      <c r="B3632">
        <f>('Cleaned Data'!B3626-'Descriptive Analysis'!$Q$35)^2</f>
        <v>103749023.50527491</v>
      </c>
      <c r="D3632">
        <f>(('Cleaned Data'!B3626-'Descriptive Analysis'!$Q$35)/'Descriptive Analysis'!$F$45)^3</f>
        <v>-0.27709531582497038</v>
      </c>
      <c r="F3632">
        <f>(('Cleaned Data'!B3626-'Descriptive Analysis'!$Q$35)/'Descriptive Analysis'!$F$45)^4</f>
        <v>0.18065039369910113</v>
      </c>
    </row>
    <row r="3633" spans="2:6" x14ac:dyDescent="0.2">
      <c r="B3633">
        <f>('Cleaned Data'!B3627-'Descriptive Analysis'!$Q$35)^2</f>
        <v>103834601.24753369</v>
      </c>
      <c r="D3633">
        <f>(('Cleaned Data'!B3627-'Descriptive Analysis'!$Q$35)/'Descriptive Analysis'!$F$45)^3</f>
        <v>-0.27743823106439852</v>
      </c>
      <c r="F3633">
        <f>(('Cleaned Data'!B3627-'Descriptive Analysis'!$Q$35)/'Descriptive Analysis'!$F$45)^4</f>
        <v>0.18094853681953835</v>
      </c>
    </row>
    <row r="3634" spans="2:6" x14ac:dyDescent="0.2">
      <c r="B3634">
        <f>('Cleaned Data'!B3628-'Descriptive Analysis'!$Q$35)^2</f>
        <v>103971191.15208934</v>
      </c>
      <c r="D3634">
        <f>(('Cleaned Data'!B3628-'Descriptive Analysis'!$Q$35)/'Descriptive Analysis'!$F$45)^3</f>
        <v>-0.27798584795761772</v>
      </c>
      <c r="F3634">
        <f>(('Cleaned Data'!B3628-'Descriptive Analysis'!$Q$35)/'Descriptive Analysis'!$F$45)^4</f>
        <v>0.1814249098073393</v>
      </c>
    </row>
    <row r="3635" spans="2:6" x14ac:dyDescent="0.2">
      <c r="B3635">
        <f>('Cleaned Data'!B3629-'Descriptive Analysis'!$Q$35)^2</f>
        <v>103952838.03446247</v>
      </c>
      <c r="D3635">
        <f>(('Cleaned Data'!B3629-'Descriptive Analysis'!$Q$35)/'Descriptive Analysis'!$F$45)^3</f>
        <v>-0.27791224561997468</v>
      </c>
      <c r="F3635">
        <f>(('Cleaned Data'!B3629-'Descriptive Analysis'!$Q$35)/'Descriptive Analysis'!$F$45)^4</f>
        <v>0.18136086478119634</v>
      </c>
    </row>
    <row r="3636" spans="2:6" x14ac:dyDescent="0.2">
      <c r="B3636">
        <f>('Cleaned Data'!B3630-'Descriptive Analysis'!$Q$35)^2</f>
        <v>104201762.60007131</v>
      </c>
      <c r="D3636">
        <f>(('Cleaned Data'!B3630-'Descriptive Analysis'!$Q$35)/'Descriptive Analysis'!$F$45)^3</f>
        <v>-0.27891107235404522</v>
      </c>
      <c r="F3636">
        <f>(('Cleaned Data'!B3630-'Descriptive Analysis'!$Q$35)/'Descriptive Analysis'!$F$45)^4</f>
        <v>0.18223047502870152</v>
      </c>
    </row>
    <row r="3637" spans="2:6" x14ac:dyDescent="0.2">
      <c r="B3637">
        <f>('Cleaned Data'!B3631-'Descriptive Analysis'!$Q$35)^2</f>
        <v>104367196.61871324</v>
      </c>
      <c r="D3637">
        <f>(('Cleaned Data'!B3631-'Descriptive Analysis'!$Q$35)/'Descriptive Analysis'!$F$45)^3</f>
        <v>-0.27957554799381329</v>
      </c>
      <c r="F3637">
        <f>(('Cleaned Data'!B3631-'Descriptive Analysis'!$Q$35)/'Descriptive Analysis'!$F$45)^4</f>
        <v>0.18280956410188634</v>
      </c>
    </row>
    <row r="3638" spans="2:6" x14ac:dyDescent="0.2">
      <c r="B3638">
        <f>('Cleaned Data'!B3632-'Descriptive Analysis'!$Q$35)^2</f>
        <v>104610479.65844643</v>
      </c>
      <c r="D3638">
        <f>(('Cleaned Data'!B3632-'Descriptive Analysis'!$Q$35)/'Descriptive Analysis'!$F$45)^3</f>
        <v>-0.28055366582384528</v>
      </c>
      <c r="F3638">
        <f>(('Cleaned Data'!B3632-'Descriptive Analysis'!$Q$35)/'Descriptive Analysis'!$F$45)^4</f>
        <v>0.18366282649738341</v>
      </c>
    </row>
    <row r="3639" spans="2:6" x14ac:dyDescent="0.2">
      <c r="B3639">
        <f>('Cleaned Data'!B3633-'Descriptive Analysis'!$Q$35)^2</f>
        <v>103812184.61932306</v>
      </c>
      <c r="D3639">
        <f>(('Cleaned Data'!B3633-'Descriptive Analysis'!$Q$35)/'Descriptive Analysis'!$F$45)^3</f>
        <v>-0.27734839260121236</v>
      </c>
      <c r="F3639">
        <f>(('Cleaned Data'!B3633-'Descriptive Analysis'!$Q$35)/'Descriptive Analysis'!$F$45)^4</f>
        <v>0.18087041607407928</v>
      </c>
    </row>
    <row r="3640" spans="2:6" x14ac:dyDescent="0.2">
      <c r="B3640">
        <f>('Cleaned Data'!B3634-'Descriptive Analysis'!$Q$35)^2</f>
        <v>104195637.93419565</v>
      </c>
      <c r="D3640">
        <f>(('Cleaned Data'!B3634-'Descriptive Analysis'!$Q$35)/'Descriptive Analysis'!$F$45)^3</f>
        <v>-0.27888648238575109</v>
      </c>
      <c r="F3640">
        <f>(('Cleaned Data'!B3634-'Descriptive Analysis'!$Q$35)/'Descriptive Analysis'!$F$45)^4</f>
        <v>0.18220905374093169</v>
      </c>
    </row>
    <row r="3641" spans="2:6" x14ac:dyDescent="0.2">
      <c r="B3641">
        <f>('Cleaned Data'!B3635-'Descriptive Analysis'!$Q$35)^2</f>
        <v>104150729.21777442</v>
      </c>
      <c r="D3641">
        <f>(('Cleaned Data'!B3635-'Descriptive Analysis'!$Q$35)/'Descriptive Analysis'!$F$45)^3</f>
        <v>-0.27870620011219105</v>
      </c>
      <c r="F3641">
        <f>(('Cleaned Data'!B3635-'Descriptive Analysis'!$Q$35)/'Descriptive Analysis'!$F$45)^4</f>
        <v>0.18205202199790463</v>
      </c>
    </row>
    <row r="3642" spans="2:6" x14ac:dyDescent="0.2">
      <c r="B3642">
        <f>('Cleaned Data'!B3636-'Descriptive Analysis'!$Q$35)^2</f>
        <v>103535233.49962796</v>
      </c>
      <c r="D3642">
        <f>(('Cleaned Data'!B3636-'Descriptive Analysis'!$Q$35)/'Descriptive Analysis'!$F$45)^3</f>
        <v>-0.27623926419618161</v>
      </c>
      <c r="F3642">
        <f>(('Cleaned Data'!B3636-'Descriptive Analysis'!$Q$35)/'Descriptive Analysis'!$F$45)^4</f>
        <v>0.17990664778177903</v>
      </c>
    </row>
    <row r="3643" spans="2:6" x14ac:dyDescent="0.2">
      <c r="B3643">
        <f>('Cleaned Data'!B3637-'Descriptive Analysis'!$Q$35)^2</f>
        <v>103423336.25857481</v>
      </c>
      <c r="D3643">
        <f>(('Cleaned Data'!B3637-'Descriptive Analysis'!$Q$35)/'Descriptive Analysis'!$F$45)^3</f>
        <v>-0.27579156068603783</v>
      </c>
      <c r="F3643">
        <f>(('Cleaned Data'!B3637-'Descriptive Analysis'!$Q$35)/'Descriptive Analysis'!$F$45)^4</f>
        <v>0.1795179843599827</v>
      </c>
    </row>
    <row r="3644" spans="2:6" x14ac:dyDescent="0.2">
      <c r="B3644">
        <f>('Cleaned Data'!B3638-'Descriptive Analysis'!$Q$35)^2</f>
        <v>103873326.57807933</v>
      </c>
      <c r="D3644">
        <f>(('Cleaned Data'!B3638-'Descriptive Analysis'!$Q$35)/'Descriptive Analysis'!$F$45)^3</f>
        <v>-0.27759345228282739</v>
      </c>
      <c r="F3644">
        <f>(('Cleaned Data'!B3638-'Descriptive Analysis'!$Q$35)/'Descriptive Analysis'!$F$45)^4</f>
        <v>0.18108353225473867</v>
      </c>
    </row>
    <row r="3645" spans="2:6" x14ac:dyDescent="0.2">
      <c r="B3645">
        <f>('Cleaned Data'!B3639-'Descriptive Analysis'!$Q$35)^2</f>
        <v>101804597.9803662</v>
      </c>
      <c r="D3645">
        <f>(('Cleaned Data'!B3639-'Descriptive Analysis'!$Q$35)/'Descriptive Analysis'!$F$45)^3</f>
        <v>-0.26934210346483367</v>
      </c>
      <c r="F3645">
        <f>(('Cleaned Data'!B3639-'Descriptive Analysis'!$Q$35)/'Descriptive Analysis'!$F$45)^4</f>
        <v>0.17394248221700723</v>
      </c>
    </row>
    <row r="3646" spans="2:6" x14ac:dyDescent="0.2">
      <c r="B3646">
        <f>('Cleaned Data'!B3640-'Descriptive Analysis'!$Q$35)^2</f>
        <v>101796526.27919871</v>
      </c>
      <c r="D3646">
        <f>(('Cleaned Data'!B3640-'Descriptive Analysis'!$Q$35)/'Descriptive Analysis'!$F$45)^3</f>
        <v>-0.26931007142619501</v>
      </c>
      <c r="F3646">
        <f>(('Cleaned Data'!B3640-'Descriptive Analysis'!$Q$35)/'Descriptive Analysis'!$F$45)^4</f>
        <v>0.17391490082863664</v>
      </c>
    </row>
    <row r="3647" spans="2:6" x14ac:dyDescent="0.2">
      <c r="B3647">
        <f>('Cleaned Data'!B3641-'Descriptive Analysis'!$Q$35)^2</f>
        <v>101701707.76048054</v>
      </c>
      <c r="D3647">
        <f>(('Cleaned Data'!B3641-'Descriptive Analysis'!$Q$35)/'Descriptive Analysis'!$F$45)^3</f>
        <v>-0.26893388518826972</v>
      </c>
      <c r="F3647">
        <f>(('Cleaned Data'!B3641-'Descriptive Analysis'!$Q$35)/'Descriptive Analysis'!$F$45)^4</f>
        <v>0.17359106515564107</v>
      </c>
    </row>
    <row r="3648" spans="2:6" x14ac:dyDescent="0.2">
      <c r="B3648">
        <f>('Cleaned Data'!B3642-'Descriptive Analysis'!$Q$35)^2</f>
        <v>102032755.74834813</v>
      </c>
      <c r="D3648">
        <f>(('Cleaned Data'!B3642-'Descriptive Analysis'!$Q$35)/'Descriptive Analysis'!$F$45)^3</f>
        <v>-0.27024805828919252</v>
      </c>
      <c r="F3648">
        <f>(('Cleaned Data'!B3642-'Descriptive Analysis'!$Q$35)/'Descriptive Analysis'!$F$45)^4</f>
        <v>0.17472301277225585</v>
      </c>
    </row>
    <row r="3649" spans="2:6" x14ac:dyDescent="0.2">
      <c r="B3649">
        <f>('Cleaned Data'!B3643-'Descriptive Analysis'!$Q$35)^2</f>
        <v>101768277.84511244</v>
      </c>
      <c r="D3649">
        <f>(('Cleaned Data'!B3643-'Descriptive Analysis'!$Q$35)/'Descriptive Analysis'!$F$45)^3</f>
        <v>-0.26919797929082578</v>
      </c>
      <c r="F3649">
        <f>(('Cleaned Data'!B3643-'Descriptive Analysis'!$Q$35)/'Descriptive Analysis'!$F$45)^4</f>
        <v>0.17381839179948991</v>
      </c>
    </row>
    <row r="3650" spans="2:6" x14ac:dyDescent="0.2">
      <c r="B3650">
        <f>('Cleaned Data'!B3644-'Descriptive Analysis'!$Q$35)^2</f>
        <v>102065081.91301814</v>
      </c>
      <c r="D3650">
        <f>(('Cleaned Data'!B3644-'Descriptive Analysis'!$Q$35)/'Descriptive Analysis'!$F$45)^3</f>
        <v>-0.27037649902978639</v>
      </c>
      <c r="F3650">
        <f>(('Cleaned Data'!B3644-'Descriptive Analysis'!$Q$35)/'Descriptive Analysis'!$F$45)^4</f>
        <v>0.17483374230346613</v>
      </c>
    </row>
    <row r="3651" spans="2:6" x14ac:dyDescent="0.2">
      <c r="B3651">
        <f>('Cleaned Data'!B3645-'Descriptive Analysis'!$Q$35)^2</f>
        <v>101733981.44515055</v>
      </c>
      <c r="D3651">
        <f>(('Cleaned Data'!B3645-'Descriptive Analysis'!$Q$35)/'Descriptive Analysis'!$F$45)^3</f>
        <v>-0.26906190923244305</v>
      </c>
      <c r="F3651">
        <f>(('Cleaned Data'!B3645-'Descriptive Analysis'!$Q$35)/'Descriptive Analysis'!$F$45)^4</f>
        <v>0.17370125626941935</v>
      </c>
    </row>
    <row r="3652" spans="2:6" x14ac:dyDescent="0.2">
      <c r="B3652">
        <f>('Cleaned Data'!B3646-'Descriptive Analysis'!$Q$35)^2</f>
        <v>101149815.51050662</v>
      </c>
      <c r="D3652">
        <f>(('Cleaned Data'!B3646-'Descriptive Analysis'!$Q$35)/'Descriptive Analysis'!$F$45)^3</f>
        <v>-0.26674777163375957</v>
      </c>
      <c r="F3652">
        <f>(('Cleaned Data'!B3646-'Descriptive Analysis'!$Q$35)/'Descriptive Analysis'!$F$45)^4</f>
        <v>0.17171216611111326</v>
      </c>
    </row>
    <row r="3653" spans="2:6" x14ac:dyDescent="0.2">
      <c r="B3653">
        <f>('Cleaned Data'!B3647-'Descriptive Analysis'!$Q$35)^2</f>
        <v>101071383.57412347</v>
      </c>
      <c r="D3653">
        <f>(('Cleaned Data'!B3647-'Descriptive Analysis'!$Q$35)/'Descriptive Analysis'!$F$45)^3</f>
        <v>-0.26643757599032497</v>
      </c>
      <c r="F3653">
        <f>(('Cleaned Data'!B3647-'Descriptive Analysis'!$Q$35)/'Descriptive Analysis'!$F$45)^4</f>
        <v>0.1714459768716777</v>
      </c>
    </row>
    <row r="3654" spans="2:6" x14ac:dyDescent="0.2">
      <c r="B3654">
        <f>('Cleaned Data'!B3648-'Descriptive Analysis'!$Q$35)^2</f>
        <v>100920638.4272328</v>
      </c>
      <c r="D3654">
        <f>(('Cleaned Data'!B3648-'Descriptive Analysis'!$Q$35)/'Descriptive Analysis'!$F$45)^3</f>
        <v>-0.26584172199411699</v>
      </c>
      <c r="F3654">
        <f>(('Cleaned Data'!B3648-'Descriptive Analysis'!$Q$35)/'Descriptive Analysis'!$F$45)^4</f>
        <v>0.17093494447520924</v>
      </c>
    </row>
    <row r="3655" spans="2:6" x14ac:dyDescent="0.2">
      <c r="B3655">
        <f>('Cleaned Data'!B3649-'Descriptive Analysis'!$Q$35)^2</f>
        <v>100665633.18516459</v>
      </c>
      <c r="D3655">
        <f>(('Cleaned Data'!B3649-'Descriptive Analysis'!$Q$35)/'Descriptive Analysis'!$F$45)^3</f>
        <v>-0.26483476951763923</v>
      </c>
      <c r="F3655">
        <f>(('Cleaned Data'!B3649-'Descriptive Analysis'!$Q$35)/'Descriptive Analysis'!$F$45)^4</f>
        <v>0.17007220248182223</v>
      </c>
    </row>
    <row r="3656" spans="2:6" x14ac:dyDescent="0.2">
      <c r="B3656">
        <f>('Cleaned Data'!B3650-'Descriptive Analysis'!$Q$35)^2</f>
        <v>100567331.57586269</v>
      </c>
      <c r="D3656">
        <f>(('Cleaned Data'!B3650-'Descriptive Analysis'!$Q$35)/'Descriptive Analysis'!$F$45)^3</f>
        <v>-0.26444694112069839</v>
      </c>
      <c r="F3656">
        <f>(('Cleaned Data'!B3650-'Descriptive Analysis'!$Q$35)/'Descriptive Analysis'!$F$45)^4</f>
        <v>0.16974020817962363</v>
      </c>
    </row>
    <row r="3657" spans="2:6" x14ac:dyDescent="0.2">
      <c r="B3657">
        <f>('Cleaned Data'!B3651-'Descriptive Analysis'!$Q$35)^2</f>
        <v>100767998.10505025</v>
      </c>
      <c r="D3657">
        <f>(('Cleaned Data'!B3651-'Descriptive Analysis'!$Q$35)/'Descriptive Analysis'!$F$45)^3</f>
        <v>-0.26523883016564659</v>
      </c>
      <c r="F3657">
        <f>(('Cleaned Data'!B3651-'Descriptive Analysis'!$Q$35)/'Descriptive Analysis'!$F$45)^4</f>
        <v>0.17041826455850814</v>
      </c>
    </row>
    <row r="3658" spans="2:6" x14ac:dyDescent="0.2">
      <c r="B3658">
        <f>('Cleaned Data'!B3652-'Descriptive Analysis'!$Q$35)^2</f>
        <v>100547275.92294393</v>
      </c>
      <c r="D3658">
        <f>(('Cleaned Data'!B3652-'Descriptive Analysis'!$Q$35)/'Descriptive Analysis'!$F$45)^3</f>
        <v>-0.26436783901735011</v>
      </c>
      <c r="F3658">
        <f>(('Cleaned Data'!B3652-'Descriptive Analysis'!$Q$35)/'Descriptive Analysis'!$F$45)^4</f>
        <v>0.1696725140049507</v>
      </c>
    </row>
    <row r="3659" spans="2:6" x14ac:dyDescent="0.2">
      <c r="B3659">
        <f>('Cleaned Data'!B3653-'Descriptive Analysis'!$Q$35)^2</f>
        <v>100659613.33928898</v>
      </c>
      <c r="D3659">
        <f>(('Cleaned Data'!B3653-'Descriptive Analysis'!$Q$35)/'Descriptive Analysis'!$F$45)^3</f>
        <v>-0.26481101403212887</v>
      </c>
      <c r="F3659">
        <f>(('Cleaned Data'!B3653-'Descriptive Analysis'!$Q$35)/'Descriptive Analysis'!$F$45)^4</f>
        <v>0.17005186231602393</v>
      </c>
    </row>
    <row r="3660" spans="2:6" x14ac:dyDescent="0.2">
      <c r="B3660">
        <f>('Cleaned Data'!B3654-'Descriptive Analysis'!$Q$35)^2</f>
        <v>100874432.45551965</v>
      </c>
      <c r="D3660">
        <f>(('Cleaned Data'!B3654-'Descriptive Analysis'!$Q$35)/'Descriptive Analysis'!$F$45)^3</f>
        <v>-0.2656591715883232</v>
      </c>
      <c r="F3660">
        <f>(('Cleaned Data'!B3654-'Descriptive Analysis'!$Q$35)/'Descriptive Analysis'!$F$45)^4</f>
        <v>0.1707784570162596</v>
      </c>
    </row>
    <row r="3661" spans="2:6" x14ac:dyDescent="0.2">
      <c r="B3661">
        <f>('Cleaned Data'!B3655-'Descriptive Analysis'!$Q$35)^2</f>
        <v>100788075.75796901</v>
      </c>
      <c r="D3661">
        <f>(('Cleaned Data'!B3655-'Descriptive Analysis'!$Q$35)/'Descriptive Analysis'!$F$45)^3</f>
        <v>-0.26531810590590005</v>
      </c>
      <c r="F3661">
        <f>(('Cleaned Data'!B3655-'Descriptive Analysis'!$Q$35)/'Descriptive Analysis'!$F$45)^4</f>
        <v>0.17048618174852195</v>
      </c>
    </row>
    <row r="3662" spans="2:6" x14ac:dyDescent="0.2">
      <c r="B3662">
        <f>('Cleaned Data'!B3656-'Descriptive Analysis'!$Q$35)^2</f>
        <v>100507170.61710642</v>
      </c>
      <c r="D3662">
        <f>(('Cleaned Data'!B3656-'Descriptive Analysis'!$Q$35)/'Descriptive Analysis'!$F$45)^3</f>
        <v>-0.26420968213628104</v>
      </c>
      <c r="F3662">
        <f>(('Cleaned Data'!B3656-'Descriptive Analysis'!$Q$35)/'Descriptive Analysis'!$F$45)^4</f>
        <v>0.16953718640120316</v>
      </c>
    </row>
    <row r="3663" spans="2:6" x14ac:dyDescent="0.2">
      <c r="B3663">
        <f>('Cleaned Data'!B3657-'Descriptive Analysis'!$Q$35)^2</f>
        <v>100864389.07906027</v>
      </c>
      <c r="D3663">
        <f>(('Cleaned Data'!B3657-'Descriptive Analysis'!$Q$35)/'Descriptive Analysis'!$F$45)^3</f>
        <v>-0.2656194977791238</v>
      </c>
      <c r="F3663">
        <f>(('Cleaned Data'!B3657-'Descriptive Analysis'!$Q$35)/'Descriptive Analysis'!$F$45)^4</f>
        <v>0.17074445222618073</v>
      </c>
    </row>
    <row r="3664" spans="2:6" x14ac:dyDescent="0.2">
      <c r="B3664">
        <f>('Cleaned Data'!B3658-'Descriptive Analysis'!$Q$35)^2</f>
        <v>100713798.4321696</v>
      </c>
      <c r="D3664">
        <f>(('Cleaned Data'!B3658-'Descriptive Analysis'!$Q$35)/'Descriptive Analysis'!$F$45)^3</f>
        <v>-0.26502486454874191</v>
      </c>
      <c r="F3664">
        <f>(('Cleaned Data'!B3658-'Descriptive Analysis'!$Q$35)/'Descriptive Analysis'!$F$45)^4</f>
        <v>0.1702349895042137</v>
      </c>
    </row>
    <row r="3665" spans="2:6" x14ac:dyDescent="0.2">
      <c r="B3665">
        <f>('Cleaned Data'!B3659-'Descriptive Analysis'!$Q$35)^2</f>
        <v>100080545.39993693</v>
      </c>
      <c r="D3665">
        <f>(('Cleaned Data'!B3659-'Descriptive Analysis'!$Q$35)/'Descriptive Analysis'!$F$45)^3</f>
        <v>-0.26252922272992185</v>
      </c>
      <c r="F3665">
        <f>(('Cleaned Data'!B3659-'Descriptive Analysis'!$Q$35)/'Descriptive Analysis'!$F$45)^4</f>
        <v>0.16810096388020676</v>
      </c>
    </row>
    <row r="3666" spans="2:6" x14ac:dyDescent="0.2">
      <c r="B3666">
        <f>('Cleaned Data'!B3660-'Descriptive Analysis'!$Q$35)^2</f>
        <v>99880564.870749369</v>
      </c>
      <c r="D3666">
        <f>(('Cleaned Data'!B3660-'Descriptive Analysis'!$Q$35)/'Descriptive Analysis'!$F$45)^3</f>
        <v>-0.26174273874467274</v>
      </c>
      <c r="F3666">
        <f>(('Cleaned Data'!B3660-'Descriptive Analysis'!$Q$35)/'Descriptive Analysis'!$F$45)^4</f>
        <v>0.1674298377790252</v>
      </c>
    </row>
    <row r="3667" spans="2:6" x14ac:dyDescent="0.2">
      <c r="B3667">
        <f>('Cleaned Data'!B3661-'Descriptive Analysis'!$Q$35)^2</f>
        <v>99810618.935533717</v>
      </c>
      <c r="D3667">
        <f>(('Cleaned Data'!B3661-'Descriptive Analysis'!$Q$35)/'Descriptive Analysis'!$F$45)^3</f>
        <v>-0.26146784089435826</v>
      </c>
      <c r="F3667">
        <f>(('Cleaned Data'!B3661-'Descriptive Analysis'!$Q$35)/'Descriptive Analysis'!$F$45)^4</f>
        <v>0.16719541908091262</v>
      </c>
    </row>
    <row r="3668" spans="2:6" x14ac:dyDescent="0.2">
      <c r="B3668">
        <f>('Cleaned Data'!B3662-'Descriptive Analysis'!$Q$35)^2</f>
        <v>99802626.674366191</v>
      </c>
      <c r="D3668">
        <f>(('Cleaned Data'!B3662-'Descriptive Analysis'!$Q$35)/'Descriptive Analysis'!$F$45)^3</f>
        <v>-0.26143643625836033</v>
      </c>
      <c r="F3668">
        <f>(('Cleaned Data'!B3662-'Descriptive Analysis'!$Q$35)/'Descriptive Analysis'!$F$45)^4</f>
        <v>0.16716864405498519</v>
      </c>
    </row>
    <row r="3669" spans="2:6" x14ac:dyDescent="0.2">
      <c r="B3669">
        <f>('Cleaned Data'!B3663-'Descriptive Analysis'!$Q$35)^2</f>
        <v>102166134.17761192</v>
      </c>
      <c r="D3669">
        <f>(('Cleaned Data'!B3663-'Descriptive Analysis'!$Q$35)/'Descriptive Analysis'!$F$45)^3</f>
        <v>-0.2707781386304759</v>
      </c>
      <c r="F3669">
        <f>(('Cleaned Data'!B3663-'Descriptive Analysis'!$Q$35)/'Descriptive Analysis'!$F$45)^4</f>
        <v>0.17518011133134345</v>
      </c>
    </row>
    <row r="3670" spans="2:6" x14ac:dyDescent="0.2">
      <c r="B3670">
        <f>('Cleaned Data'!B3664-'Descriptive Analysis'!$Q$35)^2</f>
        <v>101907540.22025186</v>
      </c>
      <c r="D3670">
        <f>(('Cleaned Data'!B3664-'Descriptive Analysis'!$Q$35)/'Descriptive Analysis'!$F$45)^3</f>
        <v>-0.26975073462578092</v>
      </c>
      <c r="F3670">
        <f>(('Cleaned Data'!B3664-'Descriptive Analysis'!$Q$35)/'Descriptive Analysis'!$F$45)^4</f>
        <v>0.17429443256401006</v>
      </c>
    </row>
    <row r="3671" spans="2:6" x14ac:dyDescent="0.2">
      <c r="B3671">
        <f>('Cleaned Data'!B3665-'Descriptive Analysis'!$Q$35)^2</f>
        <v>101574679.89709239</v>
      </c>
      <c r="D3671">
        <f>(('Cleaned Data'!B3665-'Descriptive Analysis'!$Q$35)/'Descriptive Analysis'!$F$45)^3</f>
        <v>-0.26843018527939394</v>
      </c>
      <c r="F3671">
        <f>(('Cleaned Data'!B3665-'Descriptive Analysis'!$Q$35)/'Descriptive Analysis'!$F$45)^4</f>
        <v>0.17315769719076782</v>
      </c>
    </row>
    <row r="3672" spans="2:6" x14ac:dyDescent="0.2">
      <c r="B3672">
        <f>('Cleaned Data'!B3666-'Descriptive Analysis'!$Q$35)^2</f>
        <v>101119645.78112848</v>
      </c>
      <c r="D3672">
        <f>(('Cleaned Data'!B3666-'Descriptive Analysis'!$Q$35)/'Descriptive Analysis'!$F$45)^3</f>
        <v>-0.26662843714087425</v>
      </c>
      <c r="F3672">
        <f>(('Cleaned Data'!B3666-'Descriptive Analysis'!$Q$35)/'Descriptive Analysis'!$F$45)^4</f>
        <v>0.17160974897932013</v>
      </c>
    </row>
    <row r="3673" spans="2:6" x14ac:dyDescent="0.2">
      <c r="B3673">
        <f>('Cleaned Data'!B3667-'Descriptive Analysis'!$Q$35)^2</f>
        <v>101188036.96105225</v>
      </c>
      <c r="D3673">
        <f>(('Cleaned Data'!B3667-'Descriptive Analysis'!$Q$35)/'Descriptive Analysis'!$F$45)^3</f>
        <v>-0.2668989797668283</v>
      </c>
      <c r="F3673">
        <f>(('Cleaned Data'!B3667-'Descriptive Analysis'!$Q$35)/'Descriptive Analysis'!$F$45)^4</f>
        <v>0.17184196027886398</v>
      </c>
    </row>
    <row r="3674" spans="2:6" x14ac:dyDescent="0.2">
      <c r="B3674">
        <f>('Cleaned Data'!B3668-'Descriptive Analysis'!$Q$35)^2</f>
        <v>110597328.77079947</v>
      </c>
      <c r="D3674">
        <f>(('Cleaned Data'!B3668-'Descriptive Analysis'!$Q$35)/'Descriptive Analysis'!$F$45)^3</f>
        <v>-0.30497912504706665</v>
      </c>
      <c r="F3674">
        <f>(('Cleaned Data'!B3668-'Descriptive Analysis'!$Q$35)/'Descriptive Analysis'!$F$45)^4</f>
        <v>0.20528638742775338</v>
      </c>
    </row>
    <row r="3675" spans="2:6" x14ac:dyDescent="0.2">
      <c r="B3675">
        <f>('Cleaned Data'!B3669-'Descriptive Analysis'!$Q$35)^2</f>
        <v>109795325.38930297</v>
      </c>
      <c r="D3675">
        <f>(('Cleaned Data'!B3669-'Descriptive Analysis'!$Q$35)/'Descriptive Analysis'!$F$45)^3</f>
        <v>-0.30166778382057996</v>
      </c>
      <c r="F3675">
        <f>(('Cleaned Data'!B3669-'Descriptive Analysis'!$Q$35)/'Descriptive Analysis'!$F$45)^4</f>
        <v>0.20231988853001487</v>
      </c>
    </row>
    <row r="3676" spans="2:6" x14ac:dyDescent="0.2">
      <c r="B3676">
        <f>('Cleaned Data'!B3670-'Descriptive Analysis'!$Q$35)^2</f>
        <v>106959579.70176837</v>
      </c>
      <c r="D3676">
        <f>(('Cleaned Data'!B3670-'Descriptive Analysis'!$Q$35)/'Descriptive Analysis'!$F$45)^3</f>
        <v>-0.29005655806922515</v>
      </c>
      <c r="F3676">
        <f>(('Cleaned Data'!B3670-'Descriptive Analysis'!$Q$35)/'Descriptive Analysis'!$F$45)^4</f>
        <v>0.19200398929548745</v>
      </c>
    </row>
    <row r="3677" spans="2:6" x14ac:dyDescent="0.2">
      <c r="B3677">
        <f>('Cleaned Data'!B3671-'Descriptive Analysis'!$Q$35)^2</f>
        <v>108091921.07113245</v>
      </c>
      <c r="D3677">
        <f>(('Cleaned Data'!B3671-'Descriptive Analysis'!$Q$35)/'Descriptive Analysis'!$F$45)^3</f>
        <v>-0.29467480904058296</v>
      </c>
      <c r="F3677">
        <f>(('Cleaned Data'!B3671-'Descriptive Analysis'!$Q$35)/'Descriptive Analysis'!$F$45)^4</f>
        <v>0.19609085840528676</v>
      </c>
    </row>
    <row r="3678" spans="2:6" x14ac:dyDescent="0.2">
      <c r="B3678">
        <f>('Cleaned Data'!B3672-'Descriptive Analysis'!$Q$35)^2</f>
        <v>111106914.29143335</v>
      </c>
      <c r="D3678">
        <f>(('Cleaned Data'!B3672-'Descriptive Analysis'!$Q$35)/'Descriptive Analysis'!$F$45)^3</f>
        <v>-0.30708937259904129</v>
      </c>
      <c r="F3678">
        <f>(('Cleaned Data'!B3672-'Descriptive Analysis'!$Q$35)/'Descriptive Analysis'!$F$45)^4</f>
        <v>0.20718249058402466</v>
      </c>
    </row>
    <row r="3679" spans="2:6" x14ac:dyDescent="0.2">
      <c r="B3679">
        <f>('Cleaned Data'!B3673-'Descriptive Analysis'!$Q$35)^2</f>
        <v>111100589.94555774</v>
      </c>
      <c r="D3679">
        <f>(('Cleaned Data'!B3673-'Descriptive Analysis'!$Q$35)/'Descriptive Analysis'!$F$45)^3</f>
        <v>-0.30706315309980609</v>
      </c>
      <c r="F3679">
        <f>(('Cleaned Data'!B3673-'Descriptive Analysis'!$Q$35)/'Descriptive Analysis'!$F$45)^4</f>
        <v>0.20715890507728285</v>
      </c>
    </row>
    <row r="3680" spans="2:6" x14ac:dyDescent="0.2">
      <c r="B3680">
        <f>('Cleaned Data'!B3674-'Descriptive Analysis'!$Q$35)^2</f>
        <v>107969274.5089118</v>
      </c>
      <c r="D3680">
        <f>(('Cleaned Data'!B3674-'Descriptive Analysis'!$Q$35)/'Descriptive Analysis'!$F$45)^3</f>
        <v>-0.29417342191292672</v>
      </c>
      <c r="F3680">
        <f>(('Cleaned Data'!B3674-'Descriptive Analysis'!$Q$35)/'Descriptive Analysis'!$F$45)^4</f>
        <v>0.19564612164182291</v>
      </c>
    </row>
    <row r="3681" spans="2:6" x14ac:dyDescent="0.2">
      <c r="B3681">
        <f>('Cleaned Data'!B3675-'Descriptive Analysis'!$Q$35)^2</f>
        <v>107294927.03905223</v>
      </c>
      <c r="D3681">
        <f>(('Cleaned Data'!B3675-'Descriptive Analysis'!$Q$35)/'Descriptive Analysis'!$F$45)^3</f>
        <v>-0.29142173587682335</v>
      </c>
      <c r="F3681">
        <f>(('Cleaned Data'!B3675-'Descriptive Analysis'!$Q$35)/'Descriptive Analysis'!$F$45)^4</f>
        <v>0.19320984600724478</v>
      </c>
    </row>
    <row r="3682" spans="2:6" x14ac:dyDescent="0.2">
      <c r="B3682">
        <f>('Cleaned Data'!B3676-'Descriptive Analysis'!$Q$35)^2</f>
        <v>107744949.29738925</v>
      </c>
      <c r="D3682">
        <f>(('Cleaned Data'!B3676-'Descriptive Analysis'!$Q$35)/'Descriptive Analysis'!$F$45)^3</f>
        <v>-0.29325710252322962</v>
      </c>
      <c r="F3682">
        <f>(('Cleaned Data'!B3676-'Descriptive Analysis'!$Q$35)/'Descriptive Analysis'!$F$45)^4</f>
        <v>0.19483398754314959</v>
      </c>
    </row>
    <row r="3683" spans="2:6" x14ac:dyDescent="0.2">
      <c r="B3683">
        <f>('Cleaned Data'!B3677-'Descriptive Analysis'!$Q$35)^2</f>
        <v>107174804.09212346</v>
      </c>
      <c r="D3683">
        <f>(('Cleaned Data'!B3677-'Descriptive Analysis'!$Q$35)/'Descriptive Analysis'!$F$45)^3</f>
        <v>-0.29093247735951877</v>
      </c>
      <c r="F3683">
        <f>(('Cleaned Data'!B3677-'Descriptive Analysis'!$Q$35)/'Descriptive Analysis'!$F$45)^4</f>
        <v>0.19277746873019344</v>
      </c>
    </row>
    <row r="3684" spans="2:6" x14ac:dyDescent="0.2">
      <c r="B3684">
        <f>('Cleaned Data'!B3678-'Descriptive Analysis'!$Q$35)^2</f>
        <v>105703617.50901613</v>
      </c>
      <c r="D3684">
        <f>(('Cleaned Data'!B3678-'Descriptive Analysis'!$Q$35)/'Descriptive Analysis'!$F$45)^3</f>
        <v>-0.28496264506725499</v>
      </c>
      <c r="F3684">
        <f>(('Cleaned Data'!B3678-'Descriptive Analysis'!$Q$35)/'Descriptive Analysis'!$F$45)^4</f>
        <v>0.18752128819225652</v>
      </c>
    </row>
    <row r="3685" spans="2:6" x14ac:dyDescent="0.2">
      <c r="B3685">
        <f>('Cleaned Data'!B3679-'Descriptive Analysis'!$Q$35)^2</f>
        <v>104542986.23381451</v>
      </c>
      <c r="D3685">
        <f>(('Cleaned Data'!B3679-'Descriptive Analysis'!$Q$35)/'Descriptive Analysis'!$F$45)^3</f>
        <v>-0.28028219484136263</v>
      </c>
      <c r="F3685">
        <f>(('Cleaned Data'!B3679-'Descriptive Analysis'!$Q$35)/'Descriptive Analysis'!$F$45)^4</f>
        <v>0.18342590885218146</v>
      </c>
    </row>
    <row r="3686" spans="2:6" x14ac:dyDescent="0.2">
      <c r="B3686">
        <f>('Cleaned Data'!B3680-'Descriptive Analysis'!$Q$35)^2</f>
        <v>104058900.62964001</v>
      </c>
      <c r="D3686">
        <f>(('Cleaned Data'!B3680-'Descriptive Analysis'!$Q$35)/'Descriptive Analysis'!$F$45)^3</f>
        <v>-0.27833768294128941</v>
      </c>
      <c r="F3686">
        <f>(('Cleaned Data'!B3680-'Descriptive Analysis'!$Q$35)/'Descriptive Analysis'!$F$45)^4</f>
        <v>0.18173113686505063</v>
      </c>
    </row>
    <row r="3687" spans="2:6" x14ac:dyDescent="0.2">
      <c r="B3687">
        <f>('Cleaned Data'!B3681-'Descriptive Analysis'!$Q$35)^2</f>
        <v>102439225.04201514</v>
      </c>
      <c r="D3687">
        <f>(('Cleaned Data'!B3681-'Descriptive Analysis'!$Q$35)/'Descriptive Analysis'!$F$45)^3</f>
        <v>-0.27186455189930303</v>
      </c>
      <c r="F3687">
        <f>(('Cleaned Data'!B3681-'Descriptive Analysis'!$Q$35)/'Descriptive Analysis'!$F$45)^4</f>
        <v>0.1761178785646331</v>
      </c>
    </row>
    <row r="3688" spans="2:6" x14ac:dyDescent="0.2">
      <c r="B3688">
        <f>('Cleaned Data'!B3682-'Descriptive Analysis'!$Q$35)^2</f>
        <v>101471905.95720671</v>
      </c>
      <c r="D3688">
        <f>(('Cleaned Data'!B3682-'Descriptive Analysis'!$Q$35)/'Descriptive Analysis'!$F$45)^3</f>
        <v>-0.26802288916623479</v>
      </c>
      <c r="F3688">
        <f>(('Cleaned Data'!B3682-'Descriptive Analysis'!$Q$35)/'Descriptive Analysis'!$F$45)^4</f>
        <v>0.17280747023117476</v>
      </c>
    </row>
    <row r="3689" spans="2:6" x14ac:dyDescent="0.2">
      <c r="B3689">
        <f>('Cleaned Data'!B3683-'Descriptive Analysis'!$Q$35)^2</f>
        <v>101399390.96669918</v>
      </c>
      <c r="D3689">
        <f>(('Cleaned Data'!B3683-'Descriptive Analysis'!$Q$35)/'Descriptive Analysis'!$F$45)^3</f>
        <v>-0.26773563422116409</v>
      </c>
      <c r="F3689">
        <f>(('Cleaned Data'!B3683-'Descriptive Analysis'!$Q$35)/'Descriptive Analysis'!$F$45)^4</f>
        <v>0.1725605712619227</v>
      </c>
    </row>
    <row r="3690" spans="2:6" x14ac:dyDescent="0.2">
      <c r="B3690">
        <f>('Cleaned Data'!B3684-'Descriptive Analysis'!$Q$35)^2</f>
        <v>99854582.091954961</v>
      </c>
      <c r="D3690">
        <f>(('Cleaned Data'!B3684-'Descriptive Analysis'!$Q$35)/'Descriptive Analysis'!$F$45)^3</f>
        <v>-0.26164061134806005</v>
      </c>
      <c r="F3690">
        <f>(('Cleaned Data'!B3684-'Descriptive Analysis'!$Q$35)/'Descriptive Analysis'!$F$45)^4</f>
        <v>0.16734273922076257</v>
      </c>
    </row>
    <row r="3691" spans="2:6" x14ac:dyDescent="0.2">
      <c r="B3691">
        <f>('Cleaned Data'!B3685-'Descriptive Analysis'!$Q$35)^2</f>
        <v>100070541.62347755</v>
      </c>
      <c r="D3691">
        <f>(('Cleaned Data'!B3685-'Descriptive Analysis'!$Q$35)/'Descriptive Analysis'!$F$45)^3</f>
        <v>-0.26248986116343115</v>
      </c>
      <c r="F3691">
        <f>(('Cleaned Data'!B3685-'Descriptive Analysis'!$Q$35)/'Descriptive Analysis'!$F$45)^4</f>
        <v>0.16806735973841752</v>
      </c>
    </row>
    <row r="3692" spans="2:6" x14ac:dyDescent="0.2">
      <c r="B3692">
        <f>('Cleaned Data'!B3686-'Descriptive Analysis'!$Q$35)^2</f>
        <v>99134410.451587856</v>
      </c>
      <c r="D3692">
        <f>(('Cleaned Data'!B3686-'Descriptive Analysis'!$Q$35)/'Descriptive Analysis'!$F$45)^3</f>
        <v>-0.25881521276046632</v>
      </c>
      <c r="F3692">
        <f>(('Cleaned Data'!B3686-'Descriptive Analysis'!$Q$35)/'Descriptive Analysis'!$F$45)^4</f>
        <v>0.16493762367552886</v>
      </c>
    </row>
    <row r="3693" spans="2:6" x14ac:dyDescent="0.2">
      <c r="B3693">
        <f>('Cleaned Data'!B3687-'Descriptive Analysis'!$Q$35)^2</f>
        <v>96499707.40280956</v>
      </c>
      <c r="D3693">
        <f>(('Cleaned Data'!B3687-'Descriptive Analysis'!$Q$35)/'Descriptive Analysis'!$F$45)^3</f>
        <v>-0.24856624542899433</v>
      </c>
      <c r="F3693">
        <f>(('Cleaned Data'!B3687-'Descriptive Analysis'!$Q$35)/'Descriptive Analysis'!$F$45)^4</f>
        <v>0.15628700542420679</v>
      </c>
    </row>
    <row r="3694" spans="2:6" x14ac:dyDescent="0.2">
      <c r="B3694">
        <f>('Cleaned Data'!B3688-'Descriptive Analysis'!$Q$35)^2</f>
        <v>95020120.682151586</v>
      </c>
      <c r="D3694">
        <f>(('Cleaned Data'!B3688-'Descriptive Analysis'!$Q$35)/'Descriptive Analysis'!$F$45)^3</f>
        <v>-0.24287148268341488</v>
      </c>
      <c r="F3694">
        <f>(('Cleaned Data'!B3688-'Descriptive Analysis'!$Q$35)/'Descriptive Analysis'!$F$45)^4</f>
        <v>0.15153118941065535</v>
      </c>
    </row>
    <row r="3695" spans="2:6" x14ac:dyDescent="0.2">
      <c r="B3695">
        <f>('Cleaned Data'!B3689-'Descriptive Analysis'!$Q$35)^2</f>
        <v>94589755.162647069</v>
      </c>
      <c r="D3695">
        <f>(('Cleaned Data'!B3689-'Descriptive Analysis'!$Q$35)/'Descriptive Analysis'!$F$45)^3</f>
        <v>-0.24122333064734977</v>
      </c>
      <c r="F3695">
        <f>(('Cleaned Data'!B3689-'Descriptive Analysis'!$Q$35)/'Descriptive Analysis'!$F$45)^4</f>
        <v>0.15016166650788587</v>
      </c>
    </row>
    <row r="3696" spans="2:6" x14ac:dyDescent="0.2">
      <c r="B3696">
        <f>('Cleaned Data'!B3690-'Descriptive Analysis'!$Q$35)^2</f>
        <v>94490578.762761399</v>
      </c>
      <c r="D3696">
        <f>(('Cleaned Data'!B3690-'Descriptive Analysis'!$Q$35)/'Descriptive Analysis'!$F$45)^3</f>
        <v>-0.2408440497817507</v>
      </c>
      <c r="F3696">
        <f>(('Cleaned Data'!B3690-'Descriptive Analysis'!$Q$35)/'Descriptive Analysis'!$F$45)^4</f>
        <v>0.14984694561353051</v>
      </c>
    </row>
    <row r="3697" spans="2:6" x14ac:dyDescent="0.2">
      <c r="B3697">
        <f>('Cleaned Data'!B3691-'Descriptive Analysis'!$Q$35)^2</f>
        <v>94071114.259716287</v>
      </c>
      <c r="D3697">
        <f>(('Cleaned Data'!B3691-'Descriptive Analysis'!$Q$35)/'Descriptive Analysis'!$F$45)^3</f>
        <v>-0.23924209121770301</v>
      </c>
      <c r="F3697">
        <f>(('Cleaned Data'!B3691-'Descriptive Analysis'!$Q$35)/'Descriptive Analysis'!$F$45)^4</f>
        <v>0.14851949136901418</v>
      </c>
    </row>
    <row r="3698" spans="2:6" x14ac:dyDescent="0.2">
      <c r="B3698">
        <f>('Cleaned Data'!B3692-'Descriptive Analysis'!$Q$35)^2</f>
        <v>94321515.552368239</v>
      </c>
      <c r="D3698">
        <f>(('Cleaned Data'!B3692-'Descriptive Analysis'!$Q$35)/'Descriptive Analysis'!$F$45)^3</f>
        <v>-0.24019795918440301</v>
      </c>
      <c r="F3698">
        <f>(('Cleaned Data'!B3692-'Descriptive Analysis'!$Q$35)/'Descriptive Analysis'!$F$45)^4</f>
        <v>0.14931121088756313</v>
      </c>
    </row>
    <row r="3699" spans="2:6" x14ac:dyDescent="0.2">
      <c r="B3699">
        <f>('Cleaned Data'!B3693-'Descriptive Analysis'!$Q$35)^2</f>
        <v>94352596.277038261</v>
      </c>
      <c r="D3699">
        <f>(('Cleaned Data'!B3693-'Descriptive Analysis'!$Q$35)/'Descriptive Analysis'!$F$45)^3</f>
        <v>-0.24031669362531444</v>
      </c>
      <c r="F3699">
        <f>(('Cleaned Data'!B3693-'Descriptive Analysis'!$Q$35)/'Descriptive Analysis'!$F$45)^4</f>
        <v>0.14940962884041109</v>
      </c>
    </row>
    <row r="3700" spans="2:6" x14ac:dyDescent="0.2">
      <c r="B3700">
        <f>('Cleaned Data'!B3694-'Descriptive Analysis'!$Q$35)^2</f>
        <v>94302092.69944948</v>
      </c>
      <c r="D3700">
        <f>(('Cleaned Data'!B3694-'Descriptive Analysis'!$Q$35)/'Descriptive Analysis'!$F$45)^3</f>
        <v>-0.24012377002262214</v>
      </c>
      <c r="F3700">
        <f>(('Cleaned Data'!B3694-'Descriptive Analysis'!$Q$35)/'Descriptive Analysis'!$F$45)^4</f>
        <v>0.14924972436289197</v>
      </c>
    </row>
    <row r="3701" spans="2:6" x14ac:dyDescent="0.2">
      <c r="B3701">
        <f>('Cleaned Data'!B3695-'Descriptive Analysis'!$Q$35)^2</f>
        <v>94607262.280273929</v>
      </c>
      <c r="D3701">
        <f>(('Cleaned Data'!B3695-'Descriptive Analysis'!$Q$35)/'Descriptive Analysis'!$F$45)^3</f>
        <v>-0.24129030387219336</v>
      </c>
      <c r="F3701">
        <f>(('Cleaned Data'!B3695-'Descriptive Analysis'!$Q$35)/'Descriptive Analysis'!$F$45)^4</f>
        <v>0.15021725690958401</v>
      </c>
    </row>
    <row r="3702" spans="2:6" x14ac:dyDescent="0.2">
      <c r="B3702">
        <f>('Cleaned Data'!B3696-'Descriptive Analysis'!$Q$35)^2</f>
        <v>94471138.509842649</v>
      </c>
      <c r="D3702">
        <f>(('Cleaned Data'!B3696-'Descriptive Analysis'!$Q$35)/'Descriptive Analysis'!$F$45)^3</f>
        <v>-0.24076972763542395</v>
      </c>
      <c r="F3702">
        <f>(('Cleaned Data'!B3696-'Descriptive Analysis'!$Q$35)/'Descriptive Analysis'!$F$45)^4</f>
        <v>0.1497852936923145</v>
      </c>
    </row>
    <row r="3703" spans="2:6" x14ac:dyDescent="0.2">
      <c r="B3703">
        <f>('Cleaned Data'!B3697-'Descriptive Analysis'!$Q$35)^2</f>
        <v>94261311.218320087</v>
      </c>
      <c r="D3703">
        <f>(('Cleaned Data'!B3697-'Descriptive Analysis'!$Q$35)/'Descriptive Analysis'!$F$45)^3</f>
        <v>-0.2399680225107306</v>
      </c>
      <c r="F3703">
        <f>(('Cleaned Data'!B3697-'Descriptive Analysis'!$Q$35)/'Descriptive Analysis'!$F$45)^4</f>
        <v>0.14912066447576619</v>
      </c>
    </row>
    <row r="3704" spans="2:6" x14ac:dyDescent="0.2">
      <c r="B3704">
        <f>('Cleaned Data'!B3698-'Descriptive Analysis'!$Q$35)^2</f>
        <v>93032322.50797908</v>
      </c>
      <c r="D3704">
        <f>(('Cleaned Data'!B3698-'Descriptive Analysis'!$Q$35)/'Descriptive Analysis'!$F$45)^3</f>
        <v>-0.23529026137969991</v>
      </c>
      <c r="F3704">
        <f>(('Cleaned Data'!B3698-'Descriptive Analysis'!$Q$35)/'Descriptive Analysis'!$F$45)^4</f>
        <v>0.14525751256895014</v>
      </c>
    </row>
    <row r="3705" spans="2:6" x14ac:dyDescent="0.2">
      <c r="B3705">
        <f>('Cleaned Data'!B3699-'Descriptive Analysis'!$Q$35)^2</f>
        <v>93921808.542241856</v>
      </c>
      <c r="D3705">
        <f>(('Cleaned Data'!B3699-'Descriptive Analysis'!$Q$35)/'Descriptive Analysis'!$F$45)^3</f>
        <v>-0.23867274479498621</v>
      </c>
      <c r="F3705">
        <f>(('Cleaned Data'!B3699-'Descriptive Analysis'!$Q$35)/'Descriptive Analysis'!$F$45)^4</f>
        <v>0.14804841771522129</v>
      </c>
    </row>
    <row r="3706" spans="2:6" x14ac:dyDescent="0.2">
      <c r="B3706">
        <f>('Cleaned Data'!B3700-'Descriptive Analysis'!$Q$35)^2</f>
        <v>94786316.847126514</v>
      </c>
      <c r="D3706">
        <f>(('Cleaned Data'!B3700-'Descriptive Analysis'!$Q$35)/'Descriptive Analysis'!$F$45)^3</f>
        <v>-0.24197563022283131</v>
      </c>
      <c r="F3706">
        <f>(('Cleaned Data'!B3700-'Descriptive Analysis'!$Q$35)/'Descriptive Analysis'!$F$45)^4</f>
        <v>0.15078640008222757</v>
      </c>
    </row>
    <row r="3707" spans="2:6" x14ac:dyDescent="0.2">
      <c r="B3707">
        <f>('Cleaned Data'!B3701-'Descriptive Analysis'!$Q$35)^2</f>
        <v>94247719.351276949</v>
      </c>
      <c r="D3707">
        <f>(('Cleaned Data'!B3701-'Descriptive Analysis'!$Q$35)/'Descriptive Analysis'!$F$45)^3</f>
        <v>-0.23991612164330572</v>
      </c>
      <c r="F3707">
        <f>(('Cleaned Data'!B3701-'Descriptive Analysis'!$Q$35)/'Descriptive Analysis'!$F$45)^4</f>
        <v>0.14907766311940843</v>
      </c>
    </row>
    <row r="3708" spans="2:6" x14ac:dyDescent="0.2">
      <c r="B3708">
        <f>('Cleaned Data'!B3702-'Descriptive Analysis'!$Q$35)^2</f>
        <v>94115735.071429417</v>
      </c>
      <c r="D3708">
        <f>(('Cleaned Data'!B3702-'Descriptive Analysis'!$Q$35)/'Descriptive Analysis'!$F$45)^3</f>
        <v>-0.23941233118213051</v>
      </c>
      <c r="F3708">
        <f>(('Cleaned Data'!B3702-'Descriptive Analysis'!$Q$35)/'Descriptive Analysis'!$F$45)^4</f>
        <v>0.14866041947475911</v>
      </c>
    </row>
    <row r="3709" spans="2:6" x14ac:dyDescent="0.2">
      <c r="B3709">
        <f>('Cleaned Data'!B3703-'Descriptive Analysis'!$Q$35)^2</f>
        <v>93898550.798739329</v>
      </c>
      <c r="D3709">
        <f>(('Cleaned Data'!B3703-'Descriptive Analysis'!$Q$35)/'Descriptive Analysis'!$F$45)^3</f>
        <v>-0.23858409692014351</v>
      </c>
      <c r="F3709">
        <f>(('Cleaned Data'!B3703-'Descriptive Analysis'!$Q$35)/'Descriptive Analysis'!$F$45)^4</f>
        <v>0.1479751046934224</v>
      </c>
    </row>
    <row r="3710" spans="2:6" x14ac:dyDescent="0.2">
      <c r="B3710">
        <f>('Cleaned Data'!B3704-'Descriptive Analysis'!$Q$35)^2</f>
        <v>94018746.806835636</v>
      </c>
      <c r="D3710">
        <f>(('Cleaned Data'!B3704-'Descriptive Analysis'!$Q$35)/'Descriptive Analysis'!$F$45)^3</f>
        <v>-0.23904234730131088</v>
      </c>
      <c r="F3710">
        <f>(('Cleaned Data'!B3704-'Descriptive Analysis'!$Q$35)/'Descriptive Analysis'!$F$45)^4</f>
        <v>0.14835418190678684</v>
      </c>
    </row>
    <row r="3711" spans="2:6" x14ac:dyDescent="0.2">
      <c r="B3711">
        <f>('Cleaned Data'!B3705-'Descriptive Analysis'!$Q$35)^2</f>
        <v>94042019.430338159</v>
      </c>
      <c r="D3711">
        <f>(('Cleaned Data'!B3705-'Descriptive Analysis'!$Q$35)/'Descriptive Analysis'!$F$45)^3</f>
        <v>-0.23913110864394033</v>
      </c>
      <c r="F3711">
        <f>(('Cleaned Data'!B3705-'Descriptive Analysis'!$Q$35)/'Descriptive Analysis'!$F$45)^4</f>
        <v>0.14842763573276799</v>
      </c>
    </row>
    <row r="3712" spans="2:6" x14ac:dyDescent="0.2">
      <c r="B3712">
        <f>('Cleaned Data'!B3706-'Descriptive Analysis'!$Q$35)^2</f>
        <v>94996727.338649064</v>
      </c>
      <c r="D3712">
        <f>(('Cleaned Data'!B3706-'Descriptive Analysis'!$Q$35)/'Descriptive Analysis'!$F$45)^3</f>
        <v>-0.24278179810491149</v>
      </c>
      <c r="F3712">
        <f>(('Cleaned Data'!B3706-'Descriptive Analysis'!$Q$35)/'Descriptive Analysis'!$F$45)^4</f>
        <v>0.15145658658372396</v>
      </c>
    </row>
    <row r="3713" spans="2:6" x14ac:dyDescent="0.2">
      <c r="B3713">
        <f>('Cleaned Data'!B3707-'Descriptive Analysis'!$Q$35)^2</f>
        <v>95221031.997214749</v>
      </c>
      <c r="D3713">
        <f>(('Cleaned Data'!B3707-'Descriptive Analysis'!$Q$35)/'Descriptive Analysis'!$F$45)^3</f>
        <v>-0.24364218387300871</v>
      </c>
      <c r="F3713">
        <f>(('Cleaned Data'!B3707-'Descriptive Analysis'!$Q$35)/'Descriptive Analysis'!$F$45)^4</f>
        <v>0.15217266442013108</v>
      </c>
    </row>
    <row r="3714" spans="2:6" x14ac:dyDescent="0.2">
      <c r="B3714">
        <f>('Cleaned Data'!B3708-'Descriptive Analysis'!$Q$35)^2</f>
        <v>94844740.805882782</v>
      </c>
      <c r="D3714">
        <f>(('Cleaned Data'!B3708-'Descriptive Analysis'!$Q$35)/'Descriptive Analysis'!$F$45)^3</f>
        <v>-0.24219938645060538</v>
      </c>
      <c r="F3714">
        <f>(('Cleaned Data'!B3708-'Descriptive Analysis'!$Q$35)/'Descriptive Analysis'!$F$45)^4</f>
        <v>0.15097233943938665</v>
      </c>
    </row>
    <row r="3715" spans="2:6" x14ac:dyDescent="0.2">
      <c r="B3715">
        <f>('Cleaned Data'!B3709-'Descriptive Analysis'!$Q$35)^2</f>
        <v>94305977.110033214</v>
      </c>
      <c r="D3715">
        <f>(('Cleaned Data'!B3709-'Descriptive Analysis'!$Q$35)/'Descriptive Analysis'!$F$45)^3</f>
        <v>-0.24013860663269188</v>
      </c>
      <c r="F3715">
        <f>(('Cleaned Data'!B3709-'Descriptive Analysis'!$Q$35)/'Descriptive Analysis'!$F$45)^4</f>
        <v>0.14926202014833131</v>
      </c>
    </row>
    <row r="3716" spans="2:6" x14ac:dyDescent="0.2">
      <c r="B3716">
        <f>('Cleaned Data'!B3710-'Descriptive Analysis'!$Q$35)^2</f>
        <v>94731804.058954</v>
      </c>
      <c r="D3716">
        <f>(('Cleaned Data'!B3710-'Descriptive Analysis'!$Q$35)/'Descriptive Analysis'!$F$45)^3</f>
        <v>-0.24176691545280854</v>
      </c>
      <c r="F3716">
        <f>(('Cleaned Data'!B3710-'Descriptive Analysis'!$Q$35)/'Descriptive Analysis'!$F$45)^4</f>
        <v>0.15061301169222602</v>
      </c>
    </row>
    <row r="3717" spans="2:6" x14ac:dyDescent="0.2">
      <c r="B3717">
        <f>('Cleaned Data'!B3711-'Descriptive Analysis'!$Q$35)^2</f>
        <v>94661739.228446469</v>
      </c>
      <c r="D3717">
        <f>(('Cleaned Data'!B3711-'Descriptive Analysis'!$Q$35)/'Descriptive Analysis'!$F$45)^3</f>
        <v>-0.24149874428903995</v>
      </c>
      <c r="F3717">
        <f>(('Cleaned Data'!B3711-'Descriptive Analysis'!$Q$35)/'Descriptive Analysis'!$F$45)^4</f>
        <v>0.15039030353637936</v>
      </c>
    </row>
    <row r="3718" spans="2:6" x14ac:dyDescent="0.2">
      <c r="B3718">
        <f>('Cleaned Data'!B3712-'Descriptive Analysis'!$Q$35)^2</f>
        <v>94333170.224119499</v>
      </c>
      <c r="D3718">
        <f>(('Cleaned Data'!B3712-'Descriptive Analysis'!$Q$35)/'Descriptive Analysis'!$F$45)^3</f>
        <v>-0.24024248001554191</v>
      </c>
      <c r="F3718">
        <f>(('Cleaned Data'!B3712-'Descriptive Analysis'!$Q$35)/'Descriptive Analysis'!$F$45)^4</f>
        <v>0.14934811192021094</v>
      </c>
    </row>
    <row r="3719" spans="2:6" x14ac:dyDescent="0.2">
      <c r="B3719">
        <f>('Cleaned Data'!B3713-'Descriptive Analysis'!$Q$35)^2</f>
        <v>93065119.507940978</v>
      </c>
      <c r="D3719">
        <f>(('Cleaned Data'!B3713-'Descriptive Analysis'!$Q$35)/'Descriptive Analysis'!$F$45)^3</f>
        <v>-0.23541469385468625</v>
      </c>
      <c r="F3719">
        <f>(('Cleaned Data'!B3713-'Descriptive Analysis'!$Q$35)/'Descriptive Analysis'!$F$45)^4</f>
        <v>0.14535994686795822</v>
      </c>
    </row>
    <row r="3720" spans="2:6" x14ac:dyDescent="0.2">
      <c r="B3720">
        <f>('Cleaned Data'!B3714-'Descriptive Analysis'!$Q$35)^2</f>
        <v>93983843.271581888</v>
      </c>
      <c r="D3720">
        <f>(('Cleaned Data'!B3714-'Descriptive Analysis'!$Q$35)/'Descriptive Analysis'!$F$45)^3</f>
        <v>-0.23890924647496248</v>
      </c>
      <c r="F3720">
        <f>(('Cleaned Data'!B3714-'Descriptive Analysis'!$Q$35)/'Descriptive Analysis'!$F$45)^4</f>
        <v>0.14824405229035584</v>
      </c>
    </row>
    <row r="3721" spans="2:6" x14ac:dyDescent="0.2">
      <c r="B3721">
        <f>('Cleaned Data'!B3715-'Descriptive Analysis'!$Q$35)^2</f>
        <v>94387568.212292001</v>
      </c>
      <c r="D3721">
        <f>(('Cleaned Data'!B3715-'Descriptive Analysis'!$Q$35)/'Descriptive Analysis'!$F$45)^3</f>
        <v>-0.24045031663470356</v>
      </c>
      <c r="F3721">
        <f>(('Cleaned Data'!B3715-'Descriptive Analysis'!$Q$35)/'Descriptive Analysis'!$F$45)^4</f>
        <v>0.14952040718517581</v>
      </c>
    </row>
    <row r="3722" spans="2:6" x14ac:dyDescent="0.2">
      <c r="B3722">
        <f>('Cleaned Data'!B3716-'Descriptive Analysis'!$Q$35)^2</f>
        <v>94352596.277038261</v>
      </c>
      <c r="D3722">
        <f>(('Cleaned Data'!B3716-'Descriptive Analysis'!$Q$35)/'Descriptive Analysis'!$F$45)^3</f>
        <v>-0.24031669362531444</v>
      </c>
      <c r="F3722">
        <f>(('Cleaned Data'!B3716-'Descriptive Analysis'!$Q$35)/'Descriptive Analysis'!$F$45)^4</f>
        <v>0.14940962884041109</v>
      </c>
    </row>
    <row r="3723" spans="2:6" x14ac:dyDescent="0.2">
      <c r="B3723">
        <f>('Cleaned Data'!B3717-'Descriptive Analysis'!$Q$35)^2</f>
        <v>95500318.903952986</v>
      </c>
      <c r="D3723">
        <f>(('Cleaned Data'!B3717-'Descriptive Analysis'!$Q$35)/'Descriptive Analysis'!$F$45)^3</f>
        <v>-0.24471488716430997</v>
      </c>
      <c r="F3723">
        <f>(('Cleaned Data'!B3717-'Descriptive Analysis'!$Q$35)/'Descriptive Analysis'!$F$45)^4</f>
        <v>0.15306662993711465</v>
      </c>
    </row>
    <row r="3724" spans="2:6" x14ac:dyDescent="0.2">
      <c r="B3724">
        <f>('Cleaned Data'!B3718-'Descriptive Analysis'!$Q$35)^2</f>
        <v>92922398.276342154</v>
      </c>
      <c r="D3724">
        <f>(('Cleaned Data'!B3718-'Descriptive Analysis'!$Q$35)/'Descriptive Analysis'!$F$45)^3</f>
        <v>-0.23487336660171401</v>
      </c>
      <c r="F3724">
        <f>(('Cleaned Data'!B3718-'Descriptive Analysis'!$Q$35)/'Descriptive Analysis'!$F$45)^4</f>
        <v>0.14491445143122039</v>
      </c>
    </row>
    <row r="3725" spans="2:6" x14ac:dyDescent="0.2">
      <c r="B3725">
        <f>('Cleaned Data'!B3719-'Descriptive Analysis'!$Q$35)^2</f>
        <v>92883843.770504639</v>
      </c>
      <c r="D3725">
        <f>(('Cleaned Data'!B3719-'Descriptive Analysis'!$Q$35)/'Descriptive Analysis'!$F$45)^3</f>
        <v>-0.23472720452365498</v>
      </c>
      <c r="F3725">
        <f>(('Cleaned Data'!B3719-'Descriptive Analysis'!$Q$35)/'Descriptive Analysis'!$F$45)^4</f>
        <v>0.14479422323883265</v>
      </c>
    </row>
    <row r="3726" spans="2:6" x14ac:dyDescent="0.2">
      <c r="B3726">
        <f>('Cleaned Data'!B3720-'Descriptive Analysis'!$Q$35)^2</f>
        <v>94626716.533192694</v>
      </c>
      <c r="D3726">
        <f>(('Cleaned Data'!B3720-'Descriptive Analysis'!$Q$35)/'Descriptive Analysis'!$F$45)^3</f>
        <v>-0.24136473310403148</v>
      </c>
      <c r="F3726">
        <f>(('Cleaned Data'!B3720-'Descriptive Analysis'!$Q$35)/'Descriptive Analysis'!$F$45)^4</f>
        <v>0.15027904212360757</v>
      </c>
    </row>
    <row r="3727" spans="2:6" x14ac:dyDescent="0.2">
      <c r="B3727">
        <f>('Cleaned Data'!B3721-'Descriptive Analysis'!$Q$35)^2</f>
        <v>95414340.911110476</v>
      </c>
      <c r="D3727">
        <f>(('Cleaned Data'!B3721-'Descriptive Analysis'!$Q$35)/'Descriptive Analysis'!$F$45)^3</f>
        <v>-0.2443844899656353</v>
      </c>
      <c r="F3727">
        <f>(('Cleaned Data'!B3721-'Descriptive Analysis'!$Q$35)/'Descriptive Analysis'!$F$45)^4</f>
        <v>0.15279114525408083</v>
      </c>
    </row>
    <row r="3728" spans="2:6" x14ac:dyDescent="0.2">
      <c r="B3728">
        <f>('Cleaned Data'!B3722-'Descriptive Analysis'!$Q$35)^2</f>
        <v>95950379.521084383</v>
      </c>
      <c r="D3728">
        <f>(('Cleaned Data'!B3722-'Descriptive Analysis'!$Q$35)/'Descriptive Analysis'!$F$45)^3</f>
        <v>-0.24644681107354005</v>
      </c>
      <c r="F3728">
        <f>(('Cleaned Data'!B3722-'Descriptive Analysis'!$Q$35)/'Descriptive Analysis'!$F$45)^4</f>
        <v>0.15451273165885071</v>
      </c>
    </row>
    <row r="3729" spans="2:6" x14ac:dyDescent="0.2">
      <c r="B3729">
        <f>('Cleaned Data'!B3723-'Descriptive Analysis'!$Q$35)^2</f>
        <v>96755285.490753382</v>
      </c>
      <c r="D3729">
        <f>(('Cleaned Data'!B3723-'Descriptive Analysis'!$Q$35)/'Descriptive Analysis'!$F$45)^3</f>
        <v>-0.24955438516850628</v>
      </c>
      <c r="F3729">
        <f>(('Cleaned Data'!B3723-'Descriptive Analysis'!$Q$35)/'Descriptive Analysis'!$F$45)^4</f>
        <v>0.1571159494703824</v>
      </c>
    </row>
    <row r="3730" spans="2:6" x14ac:dyDescent="0.2">
      <c r="B3730">
        <f>('Cleaned Data'!B3724-'Descriptive Analysis'!$Q$35)^2</f>
        <v>96952114.019940943</v>
      </c>
      <c r="D3730">
        <f>(('Cleaned Data'!B3724-'Descriptive Analysis'!$Q$35)/'Descriptive Analysis'!$F$45)^3</f>
        <v>-0.25031627214999624</v>
      </c>
      <c r="F3730">
        <f>(('Cleaned Data'!B3724-'Descriptive Analysis'!$Q$35)/'Descriptive Analysis'!$F$45)^4</f>
        <v>0.1577558391928488</v>
      </c>
    </row>
    <row r="3731" spans="2:6" x14ac:dyDescent="0.2">
      <c r="B3731">
        <f>('Cleaned Data'!B3725-'Descriptive Analysis'!$Q$35)^2</f>
        <v>96973777.36815159</v>
      </c>
      <c r="D3731">
        <f>(('Cleaned Data'!B3725-'Descriptive Analysis'!$Q$35)/'Descriptive Analysis'!$F$45)^3</f>
        <v>-0.25040017426280375</v>
      </c>
      <c r="F3731">
        <f>(('Cleaned Data'!B3725-'Descriptive Analysis'!$Q$35)/'Descriptive Analysis'!$F$45)^4</f>
        <v>0.15782634619567235</v>
      </c>
    </row>
    <row r="3732" spans="2:6" x14ac:dyDescent="0.2">
      <c r="B3732">
        <f>('Cleaned Data'!B3726-'Descriptive Analysis'!$Q$35)^2</f>
        <v>97364131.455942944</v>
      </c>
      <c r="D3732">
        <f>(('Cleaned Data'!B3726-'Descriptive Analysis'!$Q$35)/'Descriptive Analysis'!$F$45)^3</f>
        <v>-0.25191361994987826</v>
      </c>
      <c r="F3732">
        <f>(('Cleaned Data'!B3726-'Descriptive Analysis'!$Q$35)/'Descriptive Analysis'!$F$45)^4</f>
        <v>0.15909951835615574</v>
      </c>
    </row>
    <row r="3733" spans="2:6" x14ac:dyDescent="0.2">
      <c r="B3733">
        <f>('Cleaned Data'!B3727-'Descriptive Analysis'!$Q$35)^2</f>
        <v>97818557.473074332</v>
      </c>
      <c r="D3733">
        <f>(('Cleaned Data'!B3727-'Descriptive Analysis'!$Q$35)/'Descriptive Analysis'!$F$45)^3</f>
        <v>-0.25367930466326938</v>
      </c>
      <c r="F3733">
        <f>(('Cleaned Data'!B3727-'Descriptive Analysis'!$Q$35)/'Descriptive Analysis'!$F$45)^4</f>
        <v>0.16058810926222855</v>
      </c>
    </row>
    <row r="3734" spans="2:6" x14ac:dyDescent="0.2">
      <c r="B3734">
        <f>('Cleaned Data'!B3728-'Descriptive Analysis'!$Q$35)^2</f>
        <v>97009231.703405336</v>
      </c>
      <c r="D3734">
        <f>(('Cleaned Data'!B3728-'Descriptive Analysis'!$Q$35)/'Descriptive Analysis'!$F$45)^3</f>
        <v>-0.25053750906653571</v>
      </c>
      <c r="F3734">
        <f>(('Cleaned Data'!B3728-'Descriptive Analysis'!$Q$35)/'Descriptive Analysis'!$F$45)^4</f>
        <v>0.1579417722674096</v>
      </c>
    </row>
    <row r="3735" spans="2:6" x14ac:dyDescent="0.2">
      <c r="B3735">
        <f>('Cleaned Data'!B3729-'Descriptive Analysis'!$Q$35)^2</f>
        <v>97028931.356324092</v>
      </c>
      <c r="D3735">
        <f>(('Cleaned Data'!B3729-'Descriptive Analysis'!$Q$35)/'Descriptive Analysis'!$F$45)^3</f>
        <v>-0.25061382787309994</v>
      </c>
      <c r="F3735">
        <f>(('Cleaned Data'!B3729-'Descriptive Analysis'!$Q$35)/'Descriptive Analysis'!$F$45)^4</f>
        <v>0.15800592521359874</v>
      </c>
    </row>
    <row r="3736" spans="2:6" x14ac:dyDescent="0.2">
      <c r="B3736">
        <f>('Cleaned Data'!B3730-'Descriptive Analysis'!$Q$35)^2</f>
        <v>98903551.277730316</v>
      </c>
      <c r="D3736">
        <f>(('Cleaned Data'!B3730-'Descriptive Analysis'!$Q$35)/'Descriptive Analysis'!$F$45)^3</f>
        <v>-0.25791166574582985</v>
      </c>
      <c r="F3736">
        <f>(('Cleaned Data'!B3730-'Descriptive Analysis'!$Q$35)/'Descriptive Analysis'!$F$45)^4</f>
        <v>0.16417032144308377</v>
      </c>
    </row>
    <row r="3737" spans="2:6" x14ac:dyDescent="0.2">
      <c r="B3737">
        <f>('Cleaned Data'!B3731-'Descriptive Analysis'!$Q$35)^2</f>
        <v>98993076.765864715</v>
      </c>
      <c r="D3737">
        <f>(('Cleaned Data'!B3731-'Descriptive Analysis'!$Q$35)/'Descriptive Analysis'!$F$45)^3</f>
        <v>-0.25826192959014782</v>
      </c>
      <c r="F3737">
        <f>(('Cleaned Data'!B3731-'Descriptive Analysis'!$Q$35)/'Descriptive Analysis'!$F$45)^4</f>
        <v>0.16446766324489606</v>
      </c>
    </row>
    <row r="3738" spans="2:6" x14ac:dyDescent="0.2">
      <c r="B3738">
        <f>('Cleaned Data'!B3732-'Descriptive Analysis'!$Q$35)^2</f>
        <v>98786234.775509626</v>
      </c>
      <c r="D3738">
        <f>(('Cleaned Data'!B3732-'Descriptive Analysis'!$Q$35)/'Descriptive Analysis'!$F$45)^3</f>
        <v>-0.25745291093224354</v>
      </c>
      <c r="F3738">
        <f>(('Cleaned Data'!B3732-'Descriptive Analysis'!$Q$35)/'Descriptive Analysis'!$F$45)^4</f>
        <v>0.16378108435556976</v>
      </c>
    </row>
    <row r="3739" spans="2:6" x14ac:dyDescent="0.2">
      <c r="B3739">
        <f>('Cleaned Data'!B3733-'Descriptive Analysis'!$Q$35)^2</f>
        <v>100256693.70562197</v>
      </c>
      <c r="D3739">
        <f>(('Cleaned Data'!B3733-'Descriptive Analysis'!$Q$35)/'Descriptive Analysis'!$F$45)^3</f>
        <v>-0.26322263052127282</v>
      </c>
      <c r="F3739">
        <f>(('Cleaned Data'!B3733-'Descriptive Analysis'!$Q$35)/'Descriptive Analysis'!$F$45)^4</f>
        <v>0.16869322201064374</v>
      </c>
    </row>
    <row r="3740" spans="2:6" x14ac:dyDescent="0.2">
      <c r="B3740">
        <f>('Cleaned Data'!B3734-'Descriptive Analysis'!$Q$35)^2</f>
        <v>100236669.05270322</v>
      </c>
      <c r="D3740">
        <f>(('Cleaned Data'!B3734-'Descriptive Analysis'!$Q$35)/'Descriptive Analysis'!$F$45)^3</f>
        <v>-0.26314377276499784</v>
      </c>
      <c r="F3740">
        <f>(('Cleaned Data'!B3734-'Descriptive Analysis'!$Q$35)/'Descriptive Analysis'!$F$45)^4</f>
        <v>0.16862584125544589</v>
      </c>
    </row>
    <row r="3741" spans="2:6" x14ac:dyDescent="0.2">
      <c r="B3741">
        <f>('Cleaned Data'!B3735-'Descriptive Analysis'!$Q$35)^2</f>
        <v>100046534.59997503</v>
      </c>
      <c r="D3741">
        <f>(('Cleaned Data'!B3735-'Descriptive Analysis'!$Q$35)/'Descriptive Analysis'!$F$45)^3</f>
        <v>-0.26239540945653428</v>
      </c>
      <c r="F3741">
        <f>(('Cleaned Data'!B3735-'Descriptive Analysis'!$Q$35)/'Descriptive Analysis'!$F$45)^4</f>
        <v>0.16798673035410797</v>
      </c>
    </row>
    <row r="3742" spans="2:6" x14ac:dyDescent="0.2">
      <c r="B3742">
        <f>('Cleaned Data'!B3736-'Descriptive Analysis'!$Q$35)^2</f>
        <v>98412877.060637027</v>
      </c>
      <c r="D3742">
        <f>(('Cleaned Data'!B3736-'Descriptive Analysis'!$Q$35)/'Descriptive Analysis'!$F$45)^3</f>
        <v>-0.25599474495417707</v>
      </c>
      <c r="F3742">
        <f>(('Cleaned Data'!B3736-'Descriptive Analysis'!$Q$35)/'Descriptive Analysis'!$F$45)^4</f>
        <v>0.16254541874195552</v>
      </c>
    </row>
    <row r="3743" spans="2:6" x14ac:dyDescent="0.2">
      <c r="B3743">
        <f>('Cleaned Data'!B3737-'Descriptive Analysis'!$Q$35)^2</f>
        <v>102238922.76811945</v>
      </c>
      <c r="D3743">
        <f>(('Cleaned Data'!B3737-'Descriptive Analysis'!$Q$35)/'Descriptive Analysis'!$F$45)^3</f>
        <v>-0.27106756529804704</v>
      </c>
      <c r="F3743">
        <f>(('Cleaned Data'!B3737-'Descriptive Analysis'!$Q$35)/'Descriptive Analysis'!$F$45)^4</f>
        <v>0.17542981551712458</v>
      </c>
    </row>
    <row r="3744" spans="2:6" x14ac:dyDescent="0.2">
      <c r="B3744">
        <f>('Cleaned Data'!B3738-'Descriptive Analysis'!$Q$35)^2</f>
        <v>98750457.160255879</v>
      </c>
      <c r="D3744">
        <f>(('Cleaned Data'!B3738-'Descriptive Analysis'!$Q$35)/'Descriptive Analysis'!$F$45)^3</f>
        <v>-0.25731306021568123</v>
      </c>
      <c r="F3744">
        <f>(('Cleaned Data'!B3738-'Descriptive Analysis'!$Q$35)/'Descriptive Analysis'!$F$45)^4</f>
        <v>0.16366247196942113</v>
      </c>
    </row>
    <row r="3745" spans="2:6" x14ac:dyDescent="0.2">
      <c r="B3745">
        <f>('Cleaned Data'!B3739-'Descriptive Analysis'!$Q$35)^2</f>
        <v>97860101.254203737</v>
      </c>
      <c r="D3745">
        <f>(('Cleaned Data'!B3739-'Descriptive Analysis'!$Q$35)/'Descriptive Analysis'!$F$45)^3</f>
        <v>-0.25384092915456768</v>
      </c>
      <c r="F3745">
        <f>(('Cleaned Data'!B3739-'Descriptive Analysis'!$Q$35)/'Descriptive Analysis'!$F$45)^4</f>
        <v>0.16072454255512167</v>
      </c>
    </row>
    <row r="3746" spans="2:6" x14ac:dyDescent="0.2">
      <c r="B3746">
        <f>('Cleaned Data'!B3740-'Descriptive Analysis'!$Q$35)^2</f>
        <v>94720124.787202746</v>
      </c>
      <c r="D3746">
        <f>(('Cleaned Data'!B3740-'Descriptive Analysis'!$Q$35)/'Descriptive Analysis'!$F$45)^3</f>
        <v>-0.24172220647938242</v>
      </c>
      <c r="F3746">
        <f>(('Cleaned Data'!B3740-'Descriptive Analysis'!$Q$35)/'Descriptive Analysis'!$F$45)^4</f>
        <v>0.15057587650039439</v>
      </c>
    </row>
    <row r="3747" spans="2:6" x14ac:dyDescent="0.2">
      <c r="B3747">
        <f>('Cleaned Data'!B3741-'Descriptive Analysis'!$Q$35)^2</f>
        <v>94934359.169309065</v>
      </c>
      <c r="D3747">
        <f>(('Cleaned Data'!B3741-'Descriptive Analysis'!$Q$35)/'Descriptive Analysis'!$F$45)^3</f>
        <v>-0.24254274717369184</v>
      </c>
      <c r="F3747">
        <f>(('Cleaned Data'!B3741-'Descriptive Analysis'!$Q$35)/'Descriptive Analysis'!$F$45)^4</f>
        <v>0.15125778038288587</v>
      </c>
    </row>
    <row r="3748" spans="2:6" x14ac:dyDescent="0.2">
      <c r="B3748">
        <f>('Cleaned Data'!B3742-'Descriptive Analysis'!$Q$35)^2</f>
        <v>94391454.38287577</v>
      </c>
      <c r="D3748">
        <f>(('Cleaned Data'!B3742-'Descriptive Analysis'!$Q$35)/'Descriptive Analysis'!$F$45)^3</f>
        <v>-0.24046516669255344</v>
      </c>
      <c r="F3748">
        <f>(('Cleaned Data'!B3742-'Descriptive Analysis'!$Q$35)/'Descriptive Analysis'!$F$45)^4</f>
        <v>0.14953271969159929</v>
      </c>
    </row>
    <row r="3749" spans="2:6" x14ac:dyDescent="0.2">
      <c r="B3749">
        <f>('Cleaned Data'!B3743-'Descriptive Analysis'!$Q$35)^2</f>
        <v>95107871.370285988</v>
      </c>
      <c r="D3749">
        <f>(('Cleaned Data'!B3743-'Descriptive Analysis'!$Q$35)/'Descriptive Analysis'!$F$45)^3</f>
        <v>-0.24320799655924133</v>
      </c>
      <c r="F3749">
        <f>(('Cleaned Data'!B3743-'Descriptive Analysis'!$Q$35)/'Descriptive Analysis'!$F$45)^4</f>
        <v>0.15181119549559199</v>
      </c>
    </row>
    <row r="3750" spans="2:6" x14ac:dyDescent="0.2">
      <c r="B3750">
        <f>('Cleaned Data'!B3744-'Descriptive Analysis'!$Q$35)^2</f>
        <v>94720124.787202746</v>
      </c>
      <c r="D3750">
        <f>(('Cleaned Data'!B3744-'Descriptive Analysis'!$Q$35)/'Descriptive Analysis'!$F$45)^3</f>
        <v>-0.24172220647938242</v>
      </c>
      <c r="F3750">
        <f>(('Cleaned Data'!B3744-'Descriptive Analysis'!$Q$35)/'Descriptive Analysis'!$F$45)^4</f>
        <v>0.15057587650039439</v>
      </c>
    </row>
    <row r="3751" spans="2:6" x14ac:dyDescent="0.2">
      <c r="B3751">
        <f>('Cleaned Data'!B3745-'Descriptive Analysis'!$Q$35)^2</f>
        <v>92517974.965048268</v>
      </c>
      <c r="D3751">
        <f>(('Cleaned Data'!B3745-'Descriptive Analysis'!$Q$35)/'Descriptive Analysis'!$F$45)^3</f>
        <v>-0.23334168794791504</v>
      </c>
      <c r="F3751">
        <f>(('Cleaned Data'!B3745-'Descriptive Analysis'!$Q$35)/'Descriptive Analysis'!$F$45)^4</f>
        <v>0.14365578296949189</v>
      </c>
    </row>
    <row r="3752" spans="2:6" x14ac:dyDescent="0.2">
      <c r="B3752">
        <f>('Cleaned Data'!B3746-'Descriptive Analysis'!$Q$35)^2</f>
        <v>94737643.964829624</v>
      </c>
      <c r="D3752">
        <f>(('Cleaned Data'!B3746-'Descriptive Analysis'!$Q$35)/'Descriptive Analysis'!$F$45)^3</f>
        <v>-0.24178927200671743</v>
      </c>
      <c r="F3752">
        <f>(('Cleaned Data'!B3746-'Descriptive Analysis'!$Q$35)/'Descriptive Analysis'!$F$45)^4</f>
        <v>0.1506315818637084</v>
      </c>
    </row>
    <row r="3753" spans="2:6" x14ac:dyDescent="0.2">
      <c r="B3753">
        <f>('Cleaned Data'!B3747-'Descriptive Analysis'!$Q$35)^2</f>
        <v>96989534.05048658</v>
      </c>
      <c r="D3753">
        <f>(('Cleaned Data'!B3747-'Descriptive Analysis'!$Q$35)/'Descriptive Analysis'!$F$45)^3</f>
        <v>-0.25046120575566228</v>
      </c>
      <c r="F3753">
        <f>(('Cleaned Data'!B3747-'Descriptive Analysis'!$Q$35)/'Descriptive Analysis'!$F$45)^4</f>
        <v>0.15787763885854941</v>
      </c>
    </row>
    <row r="3754" spans="2:6" x14ac:dyDescent="0.2">
      <c r="B3754">
        <f>('Cleaned Data'!B3748-'Descriptive Analysis'!$Q$35)^2</f>
        <v>99108524.912793487</v>
      </c>
      <c r="D3754">
        <f>(('Cleaned Data'!B3748-'Descriptive Analysis'!$Q$35)/'Descriptive Analysis'!$F$45)^3</f>
        <v>-0.25871384835268396</v>
      </c>
      <c r="F3754">
        <f>(('Cleaned Data'!B3748-'Descriptive Analysis'!$Q$35)/'Descriptive Analysis'!$F$45)^4</f>
        <v>0.16485149935561855</v>
      </c>
    </row>
    <row r="3755" spans="2:6" x14ac:dyDescent="0.2">
      <c r="B3755">
        <f>('Cleaned Data'!B3749-'Descriptive Analysis'!$Q$35)^2</f>
        <v>96183652.280817568</v>
      </c>
      <c r="D3755">
        <f>(('Cleaned Data'!B3749-'Descriptive Analysis'!$Q$35)/'Descriptive Analysis'!$F$45)^3</f>
        <v>-0.24734609238381158</v>
      </c>
      <c r="F3755">
        <f>(('Cleaned Data'!B3749-'Descriptive Analysis'!$Q$35)/'Descriptive Analysis'!$F$45)^4</f>
        <v>0.15526494182796907</v>
      </c>
    </row>
    <row r="3756" spans="2:6" x14ac:dyDescent="0.2">
      <c r="B3756">
        <f>('Cleaned Data'!B3750-'Descriptive Analysis'!$Q$35)^2</f>
        <v>91126621.1631466</v>
      </c>
      <c r="D3756">
        <f>(('Cleaned Data'!B3750-'Descriptive Analysis'!$Q$35)/'Descriptive Analysis'!$F$45)^3</f>
        <v>-0.22809778028402486</v>
      </c>
      <c r="F3756">
        <f>(('Cleaned Data'!B3750-'Descriptive Analysis'!$Q$35)/'Descriptive Analysis'!$F$45)^4</f>
        <v>0.13936746865880492</v>
      </c>
    </row>
    <row r="3757" spans="2:6" x14ac:dyDescent="0.2">
      <c r="B3757">
        <f>('Cleaned Data'!B3751-'Descriptive Analysis'!$Q$35)^2</f>
        <v>88637074.304913893</v>
      </c>
      <c r="D3757">
        <f>(('Cleaned Data'!B3751-'Descriptive Analysis'!$Q$35)/'Descriptive Analysis'!$F$45)^3</f>
        <v>-0.21881459012458057</v>
      </c>
      <c r="F3757">
        <f>(('Cleaned Data'!B3751-'Descriptive Analysis'!$Q$35)/'Descriptive Analysis'!$F$45)^4</f>
        <v>0.13185654808855743</v>
      </c>
    </row>
    <row r="3758" spans="2:6" x14ac:dyDescent="0.2">
      <c r="B3758">
        <f>('Cleaned Data'!B3752-'Descriptive Analysis'!$Q$35)^2</f>
        <v>90201109.351295039</v>
      </c>
      <c r="D3758">
        <f>(('Cleaned Data'!B3752-'Descriptive Analysis'!$Q$35)/'Descriptive Analysis'!$F$45)^3</f>
        <v>-0.22463166481780461</v>
      </c>
      <c r="F3758">
        <f>(('Cleaned Data'!B3752-'Descriptive Analysis'!$Q$35)/'Descriptive Analysis'!$F$45)^4</f>
        <v>0.13655092123169921</v>
      </c>
    </row>
    <row r="3759" spans="2:6" x14ac:dyDescent="0.2">
      <c r="B3759">
        <f>('Cleaned Data'!B3753-'Descriptive Analysis'!$Q$35)^2</f>
        <v>91311908.166458517</v>
      </c>
      <c r="D3759">
        <f>(('Cleaned Data'!B3753-'Descriptive Analysis'!$Q$35)/'Descriptive Analysis'!$F$45)^3</f>
        <v>-0.22879381778475638</v>
      </c>
      <c r="F3759">
        <f>(('Cleaned Data'!B3753-'Descriptive Analysis'!$Q$35)/'Descriptive Analysis'!$F$45)^4</f>
        <v>0.1399347942794244</v>
      </c>
    </row>
    <row r="3760" spans="2:6" x14ac:dyDescent="0.2">
      <c r="B3760">
        <f>('Cleaned Data'!B3754-'Descriptive Analysis'!$Q$35)^2</f>
        <v>93082484.965567842</v>
      </c>
      <c r="D3760">
        <f>(('Cleaned Data'!B3754-'Descriptive Analysis'!$Q$35)/'Descriptive Analysis'!$F$45)^3</f>
        <v>-0.23548058762794286</v>
      </c>
      <c r="F3760">
        <f>(('Cleaned Data'!B3754-'Descriptive Analysis'!$Q$35)/'Descriptive Analysis'!$F$45)^4</f>
        <v>0.14541419871905797</v>
      </c>
    </row>
    <row r="3761" spans="2:6" x14ac:dyDescent="0.2">
      <c r="B3761">
        <f>('Cleaned Data'!B3755-'Descriptive Analysis'!$Q$35)^2</f>
        <v>89238751.463022202</v>
      </c>
      <c r="D3761">
        <f>(('Cleaned Data'!B3755-'Descriptive Analysis'!$Q$35)/'Descriptive Analysis'!$F$45)^3</f>
        <v>-0.22104636919670925</v>
      </c>
      <c r="F3761">
        <f>(('Cleaned Data'!B3755-'Descriptive Analysis'!$Q$35)/'Descriptive Analysis'!$F$45)^4</f>
        <v>0.1336527341853308</v>
      </c>
    </row>
    <row r="3762" spans="2:6" x14ac:dyDescent="0.2">
      <c r="B3762">
        <f>('Cleaned Data'!B3756-'Descriptive Analysis'!$Q$35)^2</f>
        <v>89216080.999519721</v>
      </c>
      <c r="D3762">
        <f>(('Cleaned Data'!B3756-'Descriptive Analysis'!$Q$35)/'Descriptive Analysis'!$F$45)^3</f>
        <v>-0.22096214168427886</v>
      </c>
      <c r="F3762">
        <f>(('Cleaned Data'!B3756-'Descriptive Analysis'!$Q$35)/'Descriptive Analysis'!$F$45)^4</f>
        <v>0.13358483577770616</v>
      </c>
    </row>
    <row r="3763" spans="2:6" x14ac:dyDescent="0.2">
      <c r="B3763">
        <f>('Cleaned Data'!B3757-'Descriptive Analysis'!$Q$35)^2</f>
        <v>91220196.232448503</v>
      </c>
      <c r="D3763">
        <f>(('Cleaned Data'!B3757-'Descriptive Analysis'!$Q$35)/'Descriptive Analysis'!$F$45)^3</f>
        <v>-0.22844921014876143</v>
      </c>
      <c r="F3763">
        <f>(('Cleaned Data'!B3757-'Descriptive Analysis'!$Q$35)/'Descriptive Analysis'!$F$45)^4</f>
        <v>0.13965383978138496</v>
      </c>
    </row>
    <row r="3764" spans="2:6" x14ac:dyDescent="0.2">
      <c r="B3764">
        <f>('Cleaned Data'!B3758-'Descriptive Analysis'!$Q$35)^2</f>
        <v>91631348.320201755</v>
      </c>
      <c r="D3764">
        <f>(('Cleaned Data'!B3758-'Descriptive Analysis'!$Q$35)/'Descriptive Analysis'!$F$45)^3</f>
        <v>-0.229995465244241</v>
      </c>
      <c r="F3764">
        <f>(('Cleaned Data'!B3758-'Descriptive Analysis'!$Q$35)/'Descriptive Analysis'!$F$45)^4</f>
        <v>0.14091558599422824</v>
      </c>
    </row>
    <row r="3765" spans="2:6" x14ac:dyDescent="0.2">
      <c r="B3765">
        <f>('Cleaned Data'!B3759-'Descriptive Analysis'!$Q$35)^2</f>
        <v>93747445.665973052</v>
      </c>
      <c r="D3765">
        <f>(('Cleaned Data'!B3759-'Descriptive Analysis'!$Q$35)/'Descriptive Analysis'!$F$45)^3</f>
        <v>-0.23800842071959319</v>
      </c>
      <c r="F3765">
        <f>(('Cleaned Data'!B3759-'Descriptive Analysis'!$Q$35)/'Descriptive Analysis'!$F$45)^4</f>
        <v>0.14749923352117122</v>
      </c>
    </row>
    <row r="3766" spans="2:6" x14ac:dyDescent="0.2">
      <c r="B3766">
        <f>('Cleaned Data'!B3760-'Descriptive Analysis'!$Q$35)^2</f>
        <v>96478097.074598923</v>
      </c>
      <c r="D3766">
        <f>(('Cleaned Data'!B3760-'Descriptive Analysis'!$Q$35)/'Descriptive Analysis'!$F$45)^3</f>
        <v>-0.24848275350636051</v>
      </c>
      <c r="F3766">
        <f>(('Cleaned Data'!B3760-'Descriptive Analysis'!$Q$35)/'Descriptive Analysis'!$F$45)^4</f>
        <v>0.15621701484286793</v>
      </c>
    </row>
    <row r="3767" spans="2:6" x14ac:dyDescent="0.2">
      <c r="B3767">
        <f>('Cleaned Data'!B3761-'Descriptive Analysis'!$Q$35)^2</f>
        <v>97166884.926755384</v>
      </c>
      <c r="D3767">
        <f>(('Cleaned Data'!B3761-'Descriptive Analysis'!$Q$35)/'Descriptive Analysis'!$F$45)^3</f>
        <v>-0.25114849353054519</v>
      </c>
      <c r="F3767">
        <f>(('Cleaned Data'!B3761-'Descriptive Analysis'!$Q$35)/'Descriptive Analysis'!$F$45)^4</f>
        <v>0.15845554321544897</v>
      </c>
    </row>
    <row r="3768" spans="2:6" x14ac:dyDescent="0.2">
      <c r="B3768">
        <f>('Cleaned Data'!B3762-'Descriptive Analysis'!$Q$35)^2</f>
        <v>96428991.692302033</v>
      </c>
      <c r="D3768">
        <f>(('Cleaned Data'!B3762-'Descriptive Analysis'!$Q$35)/'Descriptive Analysis'!$F$45)^3</f>
        <v>-0.24829306867289017</v>
      </c>
      <c r="F3768">
        <f>(('Cleaned Data'!B3762-'Descriptive Analysis'!$Q$35)/'Descriptive Analysis'!$F$45)^4</f>
        <v>0.15605803276813862</v>
      </c>
    </row>
    <row r="3769" spans="2:6" x14ac:dyDescent="0.2">
      <c r="B3769">
        <f>('Cleaned Data'!B3763-'Descriptive Analysis'!$Q$35)^2</f>
        <v>97028931.356324092</v>
      </c>
      <c r="D3769">
        <f>(('Cleaned Data'!B3763-'Descriptive Analysis'!$Q$35)/'Descriptive Analysis'!$F$45)^3</f>
        <v>-0.25061382787309994</v>
      </c>
      <c r="F3769">
        <f>(('Cleaned Data'!B3763-'Descriptive Analysis'!$Q$35)/'Descriptive Analysis'!$F$45)^4</f>
        <v>0.15800592521359874</v>
      </c>
    </row>
    <row r="3770" spans="2:6" x14ac:dyDescent="0.2">
      <c r="B3770">
        <f>('Cleaned Data'!B3764-'Descriptive Analysis'!$Q$35)^2</f>
        <v>97761201.989609957</v>
      </c>
      <c r="D3770">
        <f>(('Cleaned Data'!B3764-'Descriptive Analysis'!$Q$35)/'Descriptive Analysis'!$F$45)^3</f>
        <v>-0.25345622174556293</v>
      </c>
      <c r="F3770">
        <f>(('Cleaned Data'!B3764-'Descriptive Analysis'!$Q$35)/'Descriptive Analysis'!$F$45)^4</f>
        <v>0.16039984420121811</v>
      </c>
    </row>
    <row r="3771" spans="2:6" x14ac:dyDescent="0.2">
      <c r="B3771">
        <f>('Cleaned Data'!B3765-'Descriptive Analysis'!$Q$35)^2</f>
        <v>100286734.43500011</v>
      </c>
      <c r="D3771">
        <f>(('Cleaned Data'!B3765-'Descriptive Analysis'!$Q$35)/'Descriptive Analysis'!$F$45)^3</f>
        <v>-0.26334094669290392</v>
      </c>
      <c r="F3771">
        <f>(('Cleaned Data'!B3765-'Descriptive Analysis'!$Q$35)/'Descriptive Analysis'!$F$45)^4</f>
        <v>0.16879433100349478</v>
      </c>
    </row>
    <row r="3772" spans="2:6" x14ac:dyDescent="0.2">
      <c r="B3772">
        <f>('Cleaned Data'!B3766-'Descriptive Analysis'!$Q$35)^2</f>
        <v>100132573.09752567</v>
      </c>
      <c r="D3772">
        <f>(('Cleaned Data'!B3766-'Descriptive Analysis'!$Q$35)/'Descriptive Analysis'!$F$45)^3</f>
        <v>-0.26273396630858897</v>
      </c>
      <c r="F3772">
        <f>(('Cleaned Data'!B3766-'Descriptive Analysis'!$Q$35)/'Descriptive Analysis'!$F$45)^4</f>
        <v>0.16827578665707937</v>
      </c>
    </row>
    <row r="3773" spans="2:6" x14ac:dyDescent="0.2">
      <c r="B3773">
        <f>('Cleaned Data'!B3767-'Descriptive Analysis'!$Q$35)^2</f>
        <v>97356237.75477545</v>
      </c>
      <c r="D3773">
        <f>(('Cleaned Data'!B3767-'Descriptive Analysis'!$Q$35)/'Descriptive Analysis'!$F$45)^3</f>
        <v>-0.25188298509747814</v>
      </c>
      <c r="F3773">
        <f>(('Cleaned Data'!B3767-'Descriptive Analysis'!$Q$35)/'Descriptive Analysis'!$F$45)^4</f>
        <v>0.15907372172807038</v>
      </c>
    </row>
    <row r="3774" spans="2:6" x14ac:dyDescent="0.2">
      <c r="B3774">
        <f>('Cleaned Data'!B3768-'Descriptive Analysis'!$Q$35)^2</f>
        <v>102495911.75018767</v>
      </c>
      <c r="D3774">
        <f>(('Cleaned Data'!B3768-'Descriptive Analysis'!$Q$35)/'Descriptive Analysis'!$F$45)^3</f>
        <v>-0.27209024530416093</v>
      </c>
      <c r="F3774">
        <f>(('Cleaned Data'!B3768-'Descriptive Analysis'!$Q$35)/'Descriptive Analysis'!$F$45)^4</f>
        <v>0.17631284890093576</v>
      </c>
    </row>
    <row r="3775" spans="2:6" x14ac:dyDescent="0.2">
      <c r="B3775">
        <f>('Cleaned Data'!B3769-'Descriptive Analysis'!$Q$35)^2</f>
        <v>103842753.34870119</v>
      </c>
      <c r="D3775">
        <f>(('Cleaned Data'!B3769-'Descriptive Analysis'!$Q$35)/'Descriptive Analysis'!$F$45)^3</f>
        <v>-0.2774709044058204</v>
      </c>
      <c r="F3775">
        <f>(('Cleaned Data'!B3769-'Descriptive Analysis'!$Q$35)/'Descriptive Analysis'!$F$45)^4</f>
        <v>0.18097695063663483</v>
      </c>
    </row>
    <row r="3776" spans="2:6" x14ac:dyDescent="0.2">
      <c r="B3776">
        <f>('Cleaned Data'!B3770-'Descriptive Analysis'!$Q$35)^2</f>
        <v>104416239.30571824</v>
      </c>
      <c r="D3776">
        <f>(('Cleaned Data'!B3770-'Descriptive Analysis'!$Q$35)/'Descriptive Analysis'!$F$45)^3</f>
        <v>-0.27977263214208209</v>
      </c>
      <c r="F3776">
        <f>(('Cleaned Data'!B3770-'Descriptive Analysis'!$Q$35)/'Descriptive Analysis'!$F$45)^4</f>
        <v>0.18298141079290128</v>
      </c>
    </row>
    <row r="3777" spans="2:6" x14ac:dyDescent="0.2">
      <c r="B3777">
        <f>('Cleaned Data'!B3771-'Descriptive Analysis'!$Q$35)^2</f>
        <v>104426457.98217763</v>
      </c>
      <c r="D3777">
        <f>(('Cleaned Data'!B3771-'Descriptive Analysis'!$Q$35)/'Descriptive Analysis'!$F$45)^3</f>
        <v>-0.27981370299429581</v>
      </c>
      <c r="F3777">
        <f>(('Cleaned Data'!B3771-'Descriptive Analysis'!$Q$35)/'Descriptive Analysis'!$F$45)^4</f>
        <v>0.18301722743105242</v>
      </c>
    </row>
    <row r="3778" spans="2:6" x14ac:dyDescent="0.2">
      <c r="B3778">
        <f>('Cleaned Data'!B3772-'Descriptive Analysis'!$Q$35)^2</f>
        <v>104395803.45279948</v>
      </c>
      <c r="D3778">
        <f>(('Cleaned Data'!B3772-'Descriptive Analysis'!$Q$35)/'Descriptive Analysis'!$F$45)^3</f>
        <v>-0.27969050249474792</v>
      </c>
      <c r="F3778">
        <f>(('Cleaned Data'!B3772-'Descriptive Analysis'!$Q$35)/'Descriptive Analysis'!$F$45)^4</f>
        <v>0.18290979328789103</v>
      </c>
    </row>
    <row r="3779" spans="2:6" x14ac:dyDescent="0.2">
      <c r="B3779">
        <f>('Cleaned Data'!B3773-'Descriptive Analysis'!$Q$35)^2</f>
        <v>105520690.8880392</v>
      </c>
      <c r="D3779">
        <f>(('Cleaned Data'!B3773-'Descriptive Analysis'!$Q$35)/'Descriptive Analysis'!$F$45)^3</f>
        <v>-0.28422324707696056</v>
      </c>
      <c r="F3779">
        <f>(('Cleaned Data'!B3773-'Descriptive Analysis'!$Q$35)/'Descriptive Analysis'!$F$45)^4</f>
        <v>0.18687281550975016</v>
      </c>
    </row>
    <row r="3780" spans="2:6" x14ac:dyDescent="0.2">
      <c r="B3780">
        <f>('Cleaned Data'!B3774-'Descriptive Analysis'!$Q$35)^2</f>
        <v>105870238.98765805</v>
      </c>
      <c r="D3780">
        <f>(('Cleaned Data'!B3774-'Descriptive Analysis'!$Q$35)/'Descriptive Analysis'!$F$45)^3</f>
        <v>-0.28563669394964736</v>
      </c>
      <c r="F3780">
        <f>(('Cleaned Data'!B3774-'Descriptive Analysis'!$Q$35)/'Descriptive Analysis'!$F$45)^4</f>
        <v>0.18811293682237326</v>
      </c>
    </row>
    <row r="3781" spans="2:6" x14ac:dyDescent="0.2">
      <c r="B3781">
        <f>('Cleaned Data'!B3775-'Descriptive Analysis'!$Q$35)^2</f>
        <v>106420401.91058886</v>
      </c>
      <c r="D3781">
        <f>(('Cleaned Data'!B3775-'Descriptive Analysis'!$Q$35)/'Descriptive Analysis'!$F$45)^3</f>
        <v>-0.28786608390501223</v>
      </c>
      <c r="F3781">
        <f>(('Cleaned Data'!B3775-'Descriptive Analysis'!$Q$35)/'Descriptive Analysis'!$F$45)^4</f>
        <v>0.19007310368792515</v>
      </c>
    </row>
    <row r="3782" spans="2:6" x14ac:dyDescent="0.2">
      <c r="B3782">
        <f>('Cleaned Data'!B3776-'Descriptive Analysis'!$Q$35)^2</f>
        <v>105771484.49364804</v>
      </c>
      <c r="D3782">
        <f>(('Cleaned Data'!B3776-'Descriptive Analysis'!$Q$35)/'Descriptive Analysis'!$F$45)^3</f>
        <v>-0.28523712942005919</v>
      </c>
      <c r="F3782">
        <f>(('Cleaned Data'!B3776-'Descriptive Analysis'!$Q$35)/'Descriptive Analysis'!$F$45)^4</f>
        <v>0.1877621614983663</v>
      </c>
    </row>
    <row r="3783" spans="2:6" x14ac:dyDescent="0.2">
      <c r="B3783">
        <f>('Cleaned Data'!B3777-'Descriptive Analysis'!$Q$35)^2</f>
        <v>106034932.2110081</v>
      </c>
      <c r="D3783">
        <f>(('Cleaned Data'!B3777-'Descriptive Analysis'!$Q$35)/'Descriptive Analysis'!$F$45)^3</f>
        <v>-0.28630346374030258</v>
      </c>
      <c r="F3783">
        <f>(('Cleaned Data'!B3777-'Descriptive Analysis'!$Q$35)/'Descriptive Analysis'!$F$45)^4</f>
        <v>0.18869865427037869</v>
      </c>
    </row>
    <row r="3784" spans="2:6" x14ac:dyDescent="0.2">
      <c r="B3784">
        <f>('Cleaned Data'!B3778-'Descriptive Analysis'!$Q$35)^2</f>
        <v>106971990.61351962</v>
      </c>
      <c r="D3784">
        <f>(('Cleaned Data'!B3778-'Descriptive Analysis'!$Q$35)/'Descriptive Analysis'!$F$45)^3</f>
        <v>-0.29010704402073367</v>
      </c>
      <c r="F3784">
        <f>(('Cleaned Data'!B3778-'Descriptive Analysis'!$Q$35)/'Descriptive Analysis'!$F$45)^4</f>
        <v>0.19204854973270252</v>
      </c>
    </row>
    <row r="3785" spans="2:6" x14ac:dyDescent="0.2">
      <c r="B3785">
        <f>('Cleaned Data'!B3779-'Descriptive Analysis'!$Q$35)^2</f>
        <v>107915248.97132303</v>
      </c>
      <c r="D3785">
        <f>(('Cleaned Data'!B3779-'Descriptive Analysis'!$Q$35)/'Descriptive Analysis'!$F$45)^3</f>
        <v>-0.29395265231359141</v>
      </c>
      <c r="F3785">
        <f>(('Cleaned Data'!B3779-'Descriptive Analysis'!$Q$35)/'Descriptive Analysis'!$F$45)^4</f>
        <v>0.1954503762786502</v>
      </c>
    </row>
    <row r="3786" spans="2:6" x14ac:dyDescent="0.2">
      <c r="B3786">
        <f>('Cleaned Data'!B3780-'Descriptive Analysis'!$Q$35)^2</f>
        <v>108181351.40868314</v>
      </c>
      <c r="D3786">
        <f>(('Cleaned Data'!B3780-'Descriptive Analysis'!$Q$35)/'Descriptive Analysis'!$F$45)^3</f>
        <v>-0.29504058546612688</v>
      </c>
      <c r="F3786">
        <f>(('Cleaned Data'!B3780-'Descriptive Analysis'!$Q$35)/'Descriptive Analysis'!$F$45)^4</f>
        <v>0.19641546594160084</v>
      </c>
    </row>
    <row r="3787" spans="2:6" x14ac:dyDescent="0.2">
      <c r="B3787">
        <f>('Cleaned Data'!B3781-'Descriptive Analysis'!$Q$35)^2</f>
        <v>108454029.9119188</v>
      </c>
      <c r="D3787">
        <f>(('Cleaned Data'!B3781-'Descriptive Analysis'!$Q$35)/'Descriptive Analysis'!$F$45)^3</f>
        <v>-0.29615679309275006</v>
      </c>
      <c r="F3787">
        <f>(('Cleaned Data'!B3781-'Descriptive Analysis'!$Q$35)/'Descriptive Analysis'!$F$45)^4</f>
        <v>0.19740687108152438</v>
      </c>
    </row>
    <row r="3788" spans="2:6" x14ac:dyDescent="0.2">
      <c r="B3788">
        <f>('Cleaned Data'!B3782-'Descriptive Analysis'!$Q$35)^2</f>
        <v>108749992.74336517</v>
      </c>
      <c r="D3788">
        <f>(('Cleaned Data'!B3782-'Descriptive Analysis'!$Q$35)/'Descriptive Analysis'!$F$45)^3</f>
        <v>-0.29736990395336382</v>
      </c>
      <c r="F3788">
        <f>(('Cleaned Data'!B3782-'Descriptive Analysis'!$Q$35)/'Descriptive Analysis'!$F$45)^4</f>
        <v>0.19848575796827062</v>
      </c>
    </row>
    <row r="3789" spans="2:6" x14ac:dyDescent="0.2">
      <c r="B3789">
        <f>('Cleaned Data'!B3783-'Descriptive Analysis'!$Q$35)^2</f>
        <v>109006680.86426584</v>
      </c>
      <c r="D3789">
        <f>(('Cleaned Data'!B3783-'Descriptive Analysis'!$Q$35)/'Descriptive Analysis'!$F$45)^3</f>
        <v>-0.29842337086954607</v>
      </c>
      <c r="F3789">
        <f>(('Cleaned Data'!B3783-'Descriptive Analysis'!$Q$35)/'Descriptive Analysis'!$F$45)^4</f>
        <v>0.19942385577646671</v>
      </c>
    </row>
    <row r="3790" spans="2:6" x14ac:dyDescent="0.2">
      <c r="B3790">
        <f>('Cleaned Data'!B3784-'Descriptive Analysis'!$Q$35)^2</f>
        <v>108971185.62430398</v>
      </c>
      <c r="D3790">
        <f>(('Cleaned Data'!B3784-'Descriptive Analysis'!$Q$35)/'Descriptive Analysis'!$F$45)^3</f>
        <v>-0.29827762181923084</v>
      </c>
      <c r="F3790">
        <f>(('Cleaned Data'!B3784-'Descriptive Analysis'!$Q$35)/'Descriptive Analysis'!$F$45)^4</f>
        <v>0.19929400235690406</v>
      </c>
    </row>
    <row r="3791" spans="2:6" x14ac:dyDescent="0.2">
      <c r="B3791">
        <f>('Cleaned Data'!B3785-'Descriptive Analysis'!$Q$35)^2</f>
        <v>109017121.74072522</v>
      </c>
      <c r="D3791">
        <f>(('Cleaned Data'!B3785-'Descriptive Analysis'!$Q$35)/'Descriptive Analysis'!$F$45)^3</f>
        <v>-0.29846624727122201</v>
      </c>
      <c r="F3791">
        <f>(('Cleaned Data'!B3785-'Descriptive Analysis'!$Q$35)/'Descriptive Analysis'!$F$45)^4</f>
        <v>0.19946206003223174</v>
      </c>
    </row>
    <row r="3792" spans="2:6" x14ac:dyDescent="0.2">
      <c r="B3792">
        <f>('Cleaned Data'!B3786-'Descriptive Analysis'!$Q$35)^2</f>
        <v>109083955.19006526</v>
      </c>
      <c r="D3792">
        <f>(('Cleaned Data'!B3786-'Descriptive Analysis'!$Q$35)/'Descriptive Analysis'!$F$45)^3</f>
        <v>-0.29874075349671647</v>
      </c>
      <c r="F3792">
        <f>(('Cleaned Data'!B3786-'Descriptive Analysis'!$Q$35)/'Descriptive Analysis'!$F$45)^4</f>
        <v>0.19970669726914553</v>
      </c>
    </row>
    <row r="3793" spans="2:6" x14ac:dyDescent="0.2">
      <c r="B3793">
        <f>('Cleaned Data'!B3787-'Descriptive Analysis'!$Q$35)^2</f>
        <v>108916909.96671522</v>
      </c>
      <c r="D3793">
        <f>(('Cleaned Data'!B3787-'Descriptive Analysis'!$Q$35)/'Descriptive Analysis'!$F$45)^3</f>
        <v>-0.29805480331055439</v>
      </c>
      <c r="F3793">
        <f>(('Cleaned Data'!B3787-'Descriptive Analysis'!$Q$35)/'Descriptive Analysis'!$F$45)^4</f>
        <v>0.19909552568280689</v>
      </c>
    </row>
    <row r="3794" spans="2:6" x14ac:dyDescent="0.2">
      <c r="B3794">
        <f>('Cleaned Data'!B3788-'Descriptive Analysis'!$Q$35)^2</f>
        <v>109106933.91827589</v>
      </c>
      <c r="D3794">
        <f>(('Cleaned Data'!B3788-'Descriptive Analysis'!$Q$35)/'Descriptive Analysis'!$F$45)^3</f>
        <v>-0.29883515387030629</v>
      </c>
      <c r="F3794">
        <f>(('Cleaned Data'!B3788-'Descriptive Analysis'!$Q$35)/'Descriptive Analysis'!$F$45)^4</f>
        <v>0.19979084326938001</v>
      </c>
    </row>
    <row r="3795" spans="2:6" x14ac:dyDescent="0.2">
      <c r="B3795">
        <f>('Cleaned Data'!B3789-'Descriptive Analysis'!$Q$35)^2</f>
        <v>109106933.91827589</v>
      </c>
      <c r="D3795">
        <f>(('Cleaned Data'!B3789-'Descriptive Analysis'!$Q$35)/'Descriptive Analysis'!$F$45)^3</f>
        <v>-0.29883515387030629</v>
      </c>
      <c r="F3795">
        <f>(('Cleaned Data'!B3789-'Descriptive Analysis'!$Q$35)/'Descriptive Analysis'!$F$45)^4</f>
        <v>0.19979084326938001</v>
      </c>
    </row>
    <row r="3796" spans="2:6" x14ac:dyDescent="0.2">
      <c r="B3796">
        <f>('Cleaned Data'!B3790-'Descriptive Analysis'!$Q$35)^2</f>
        <v>109489571.41668913</v>
      </c>
      <c r="D3796">
        <f>(('Cleaned Data'!B3790-'Descriptive Analysis'!$Q$35)/'Descriptive Analysis'!$F$45)^3</f>
        <v>-0.30040855152795587</v>
      </c>
      <c r="F3796">
        <f>(('Cleaned Data'!B3790-'Descriptive Analysis'!$Q$35)/'Descriptive Analysis'!$F$45)^4</f>
        <v>0.20119463157464074</v>
      </c>
    </row>
    <row r="3797" spans="2:6" x14ac:dyDescent="0.2">
      <c r="B3797">
        <f>('Cleaned Data'!B3791-'Descriptive Analysis'!$Q$35)^2</f>
        <v>109295032.59454471</v>
      </c>
      <c r="D3797">
        <f>(('Cleaned Data'!B3791-'Descriptive Analysis'!$Q$35)/'Descriptive Analysis'!$F$45)^3</f>
        <v>-0.29960826765507148</v>
      </c>
      <c r="F3797">
        <f>(('Cleaned Data'!B3791-'Descriptive Analysis'!$Q$35)/'Descriptive Analysis'!$F$45)^4</f>
        <v>0.20048030975530876</v>
      </c>
    </row>
    <row r="3798" spans="2:6" x14ac:dyDescent="0.2">
      <c r="B3798">
        <f>('Cleaned Data'!B3792-'Descriptive Analysis'!$Q$35)^2</f>
        <v>109104844.84298402</v>
      </c>
      <c r="D3798">
        <f>(('Cleaned Data'!B3792-'Descriptive Analysis'!$Q$35)/'Descriptive Analysis'!$F$45)^3</f>
        <v>-0.29882657119651729</v>
      </c>
      <c r="F3798">
        <f>(('Cleaned Data'!B3792-'Descriptive Analysis'!$Q$35)/'Descriptive Analysis'!$F$45)^4</f>
        <v>0.199783192534391</v>
      </c>
    </row>
    <row r="3799" spans="2:6" x14ac:dyDescent="0.2">
      <c r="B3799">
        <f>('Cleaned Data'!B3793-'Descriptive Analysis'!$Q$35)^2</f>
        <v>108666582.13169013</v>
      </c>
      <c r="D3799">
        <f>(('Cleaned Data'!B3793-'Descriptive Analysis'!$Q$35)/'Descriptive Analysis'!$F$45)^3</f>
        <v>-0.29702784808390892</v>
      </c>
      <c r="F3799">
        <f>(('Cleaned Data'!B3793-'Descriptive Analysis'!$Q$35)/'Descriptive Analysis'!$F$45)^4</f>
        <v>0.19818139989053268</v>
      </c>
    </row>
    <row r="3800" spans="2:6" x14ac:dyDescent="0.2">
      <c r="B3800">
        <f>('Cleaned Data'!B3794-'Descriptive Analysis'!$Q$35)^2</f>
        <v>109188423.45465904</v>
      </c>
      <c r="D3800">
        <f>(('Cleaned Data'!B3794-'Descriptive Analysis'!$Q$35)/'Descriptive Analysis'!$F$45)^3</f>
        <v>-0.29917000634507468</v>
      </c>
      <c r="F3800">
        <f>(('Cleaned Data'!B3794-'Descriptive Analysis'!$Q$35)/'Descriptive Analysis'!$F$45)^4</f>
        <v>0.2000893933708921</v>
      </c>
    </row>
    <row r="3801" spans="2:6" x14ac:dyDescent="0.2">
      <c r="B3801">
        <f>('Cleaned Data'!B3795-'Descriptive Analysis'!$Q$35)^2</f>
        <v>109401693.75443037</v>
      </c>
      <c r="D3801">
        <f>(('Cleaned Data'!B3795-'Descriptive Analysis'!$Q$35)/'Descriptive Analysis'!$F$45)^3</f>
        <v>-0.30004695676919746</v>
      </c>
      <c r="F3801">
        <f>(('Cleaned Data'!B3795-'Descriptive Analysis'!$Q$35)/'Descriptive Analysis'!$F$45)^4</f>
        <v>0.20087179866269625</v>
      </c>
    </row>
    <row r="3802" spans="2:6" x14ac:dyDescent="0.2">
      <c r="B3802">
        <f>('Cleaned Data'!B3796-'Descriptive Analysis'!$Q$35)^2</f>
        <v>109541896.29898602</v>
      </c>
      <c r="D3802">
        <f>(('Cleaned Data'!B3796-'Descriptive Analysis'!$Q$35)/'Descriptive Analysis'!$F$45)^3</f>
        <v>-0.30062392436779051</v>
      </c>
      <c r="F3802">
        <f>(('Cleaned Data'!B3796-'Descriptive Analysis'!$Q$35)/'Descriptive Analysis'!$F$45)^4</f>
        <v>0.20138697867790303</v>
      </c>
    </row>
    <row r="3803" spans="2:6" x14ac:dyDescent="0.2">
      <c r="B3803">
        <f>('Cleaned Data'!B3797-'Descriptive Analysis'!$Q$35)^2</f>
        <v>109604702.65774228</v>
      </c>
      <c r="D3803">
        <f>(('Cleaned Data'!B3797-'Descriptive Analysis'!$Q$35)/'Descriptive Analysis'!$F$45)^3</f>
        <v>-0.30088250762426466</v>
      </c>
      <c r="F3803">
        <f>(('Cleaned Data'!B3797-'Descriptive Analysis'!$Q$35)/'Descriptive Analysis'!$F$45)^4</f>
        <v>0.2016179772138767</v>
      </c>
    </row>
    <row r="3804" spans="2:6" x14ac:dyDescent="0.2">
      <c r="B3804">
        <f>('Cleaned Data'!B3798-'Descriptive Analysis'!$Q$35)^2</f>
        <v>109914810.8009399</v>
      </c>
      <c r="D3804">
        <f>(('Cleaned Data'!B3798-'Descriptive Analysis'!$Q$35)/'Descriptive Analysis'!$F$45)^3</f>
        <v>-0.30216035539328068</v>
      </c>
      <c r="F3804">
        <f>(('Cleaned Data'!B3798-'Descriptive Analysis'!$Q$35)/'Descriptive Analysis'!$F$45)^4</f>
        <v>0.20276047976605305</v>
      </c>
    </row>
    <row r="3805" spans="2:6" x14ac:dyDescent="0.2">
      <c r="B3805">
        <f>('Cleaned Data'!B3799-'Descriptive Analysis'!$Q$35)^2</f>
        <v>110139283.45717056</v>
      </c>
      <c r="D3805">
        <f>(('Cleaned Data'!B3799-'Descriptive Analysis'!$Q$35)/'Descriptive Analysis'!$F$45)^3</f>
        <v>-0.30308645472828355</v>
      </c>
      <c r="F3805">
        <f>(('Cleaned Data'!B3799-'Descriptive Analysis'!$Q$35)/'Descriptive Analysis'!$F$45)^4</f>
        <v>0.20358949741401083</v>
      </c>
    </row>
    <row r="3806" spans="2:6" x14ac:dyDescent="0.2">
      <c r="B3806">
        <f>('Cleaned Data'!B3800-'Descriptive Analysis'!$Q$35)^2</f>
        <v>110240055.87118062</v>
      </c>
      <c r="D3806">
        <f>(('Cleaned Data'!B3800-'Descriptive Analysis'!$Q$35)/'Descriptive Analysis'!$F$45)^3</f>
        <v>-0.30350251525608485</v>
      </c>
      <c r="F3806">
        <f>(('Cleaned Data'!B3800-'Descriptive Analysis'!$Q$35)/'Descriptive Analysis'!$F$45)^4</f>
        <v>0.20396221803053485</v>
      </c>
    </row>
    <row r="3807" spans="2:6" x14ac:dyDescent="0.2">
      <c r="B3807">
        <f>('Cleaned Data'!B3801-'Descriptive Analysis'!$Q$35)^2</f>
        <v>110128788.98071119</v>
      </c>
      <c r="D3807">
        <f>(('Cleaned Data'!B3801-'Descriptive Analysis'!$Q$35)/'Descriptive Analysis'!$F$45)^3</f>
        <v>-0.30304313697014235</v>
      </c>
      <c r="F3807">
        <f>(('Cleaned Data'!B3801-'Descriptive Analysis'!$Q$35)/'Descriptive Analysis'!$F$45)^4</f>
        <v>0.20355070174854017</v>
      </c>
    </row>
    <row r="3808" spans="2:6" x14ac:dyDescent="0.2">
      <c r="B3808">
        <f>('Cleaned Data'!B3802-'Descriptive Analysis'!$Q$35)^2</f>
        <v>110269456.50526688</v>
      </c>
      <c r="D3808">
        <f>(('Cleaned Data'!B3802-'Descriptive Analysis'!$Q$35)/'Descriptive Analysis'!$F$45)^3</f>
        <v>-0.30362393792649156</v>
      </c>
      <c r="F3808">
        <f>(('Cleaned Data'!B3802-'Descriptive Analysis'!$Q$35)/'Descriptive Analysis'!$F$45)^4</f>
        <v>0.20407102454611301</v>
      </c>
    </row>
    <row r="3809" spans="2:6" x14ac:dyDescent="0.2">
      <c r="B3809">
        <f>('Cleaned Data'!B3803-'Descriptive Analysis'!$Q$35)^2</f>
        <v>110351378.94165</v>
      </c>
      <c r="D3809">
        <f>(('Cleaned Data'!B3803-'Descriptive Analysis'!$Q$35)/'Descriptive Analysis'!$F$45)^3</f>
        <v>-0.30396235755044498</v>
      </c>
      <c r="F3809">
        <f>(('Cleaned Data'!B3803-'Descriptive Analysis'!$Q$35)/'Descriptive Analysis'!$F$45)^4</f>
        <v>0.20437435796594478</v>
      </c>
    </row>
    <row r="3810" spans="2:6" x14ac:dyDescent="0.2">
      <c r="B3810">
        <f>('Cleaned Data'!B3804-'Descriptive Analysis'!$Q$35)^2</f>
        <v>110448044.50507629</v>
      </c>
      <c r="D3810">
        <f>(('Cleaned Data'!B3804-'Descriptive Analysis'!$Q$35)/'Descriptive Analysis'!$F$45)^3</f>
        <v>-0.3043618422676635</v>
      </c>
      <c r="F3810">
        <f>(('Cleaned Data'!B3804-'Descriptive Analysis'!$Q$35)/'Descriptive Analysis'!$F$45)^4</f>
        <v>0.20473257035192235</v>
      </c>
    </row>
    <row r="3811" spans="2:6" x14ac:dyDescent="0.2">
      <c r="B3811">
        <f>('Cleaned Data'!B3805-'Descriptive Analysis'!$Q$35)^2</f>
        <v>110506905.13324879</v>
      </c>
      <c r="D3811">
        <f>(('Cleaned Data'!B3805-'Descriptive Analysis'!$Q$35)/'Descriptive Analysis'!$F$45)^3</f>
        <v>-0.30460517816277044</v>
      </c>
      <c r="F3811">
        <f>(('Cleaned Data'!B3805-'Descriptive Analysis'!$Q$35)/'Descriptive Analysis'!$F$45)^4</f>
        <v>0.20495084309390443</v>
      </c>
    </row>
    <row r="3812" spans="2:6" x14ac:dyDescent="0.2">
      <c r="B3812">
        <f>('Cleaned Data'!B3806-'Descriptive Analysis'!$Q$35)^2</f>
        <v>110500597.88737318</v>
      </c>
      <c r="D3812">
        <f>(('Cleaned Data'!B3806-'Descriptive Analysis'!$Q$35)/'Descriptive Analysis'!$F$45)^3</f>
        <v>-0.30457910025835261</v>
      </c>
      <c r="F3812">
        <f>(('Cleaned Data'!B3806-'Descriptive Analysis'!$Q$35)/'Descriptive Analysis'!$F$45)^4</f>
        <v>0.20492744838443983</v>
      </c>
    </row>
    <row r="3813" spans="2:6" x14ac:dyDescent="0.2">
      <c r="B3813">
        <f>('Cleaned Data'!B3807-'Descriptive Analysis'!$Q$35)^2</f>
        <v>110519520.16500005</v>
      </c>
      <c r="D3813">
        <f>(('Cleaned Data'!B3807-'Descriptive Analysis'!$Q$35)/'Descriptive Analysis'!$F$45)^3</f>
        <v>-0.30465733843707438</v>
      </c>
      <c r="F3813">
        <f>(('Cleaned Data'!B3807-'Descriptive Analysis'!$Q$35)/'Descriptive Analysis'!$F$45)^4</f>
        <v>0.20499763852199074</v>
      </c>
    </row>
    <row r="3814" spans="2:6" x14ac:dyDescent="0.2">
      <c r="B3814">
        <f>('Cleaned Data'!B3808-'Descriptive Analysis'!$Q$35)^2</f>
        <v>110582606.12375633</v>
      </c>
      <c r="D3814">
        <f>(('Cleaned Data'!B3808-'Descriptive Analysis'!$Q$35)/'Descriptive Analysis'!$F$45)^3</f>
        <v>-0.30491822912900479</v>
      </c>
      <c r="F3814">
        <f>(('Cleaned Data'!B3808-'Descriptive Analysis'!$Q$35)/'Descriptive Analysis'!$F$45)^4</f>
        <v>0.20523173587529397</v>
      </c>
    </row>
    <row r="3815" spans="2:6" x14ac:dyDescent="0.2">
      <c r="B3815">
        <f>('Cleaned Data'!B3809-'Descriptive Analysis'!$Q$35)^2</f>
        <v>110597328.77079947</v>
      </c>
      <c r="D3815">
        <f>(('Cleaned Data'!B3809-'Descriptive Analysis'!$Q$35)/'Descriptive Analysis'!$F$45)^3</f>
        <v>-0.30497912504706665</v>
      </c>
      <c r="F3815">
        <f>(('Cleaned Data'!B3809-'Descriptive Analysis'!$Q$35)/'Descriptive Analysis'!$F$45)^4</f>
        <v>0.20528638742775338</v>
      </c>
    </row>
    <row r="3816" spans="2:6" x14ac:dyDescent="0.2">
      <c r="B3816">
        <f>('Cleaned Data'!B3810-'Descriptive Analysis'!$Q$35)^2</f>
        <v>110555266.66496196</v>
      </c>
      <c r="D3816">
        <f>(('Cleaned Data'!B3810-'Descriptive Analysis'!$Q$35)/'Descriptive Analysis'!$F$45)^3</f>
        <v>-0.30480515821689974</v>
      </c>
      <c r="F3816">
        <f>(('Cleaned Data'!B3810-'Descriptive Analysis'!$Q$35)/'Descriptive Analysis'!$F$45)^4</f>
        <v>0.20513026908615964</v>
      </c>
    </row>
    <row r="3817" spans="2:6" x14ac:dyDescent="0.2">
      <c r="B3817">
        <f>('Cleaned Data'!B3811-'Descriptive Analysis'!$Q$35)^2</f>
        <v>110578399.83317256</v>
      </c>
      <c r="D3817">
        <f>(('Cleaned Data'!B3811-'Descriptive Analysis'!$Q$35)/'Descriptive Analysis'!$F$45)^3</f>
        <v>-0.30490083178428146</v>
      </c>
      <c r="F3817">
        <f>(('Cleaned Data'!B3811-'Descriptive Analysis'!$Q$35)/'Descriptive Analysis'!$F$45)^4</f>
        <v>0.2052161231504698</v>
      </c>
    </row>
    <row r="3818" spans="2:6" x14ac:dyDescent="0.2">
      <c r="B3818">
        <f>('Cleaned Data'!B3812-'Descriptive Analysis'!$Q$35)^2</f>
        <v>110576296.71788071</v>
      </c>
      <c r="D3818">
        <f>(('Cleaned Data'!B3812-'Descriptive Analysis'!$Q$35)/'Descriptive Analysis'!$F$45)^3</f>
        <v>-0.30489213336008014</v>
      </c>
      <c r="F3818">
        <f>(('Cleaned Data'!B3812-'Descriptive Analysis'!$Q$35)/'Descriptive Analysis'!$F$45)^4</f>
        <v>0.20520831712211163</v>
      </c>
    </row>
    <row r="3819" spans="2:6" x14ac:dyDescent="0.2">
      <c r="B3819">
        <f>('Cleaned Data'!B3813-'Descriptive Analysis'!$Q$35)^2</f>
        <v>110698310.46480949</v>
      </c>
      <c r="D3819">
        <f>(('Cleaned Data'!B3813-'Descriptive Analysis'!$Q$35)/'Descriptive Analysis'!$F$45)^3</f>
        <v>-0.30539691548402115</v>
      </c>
      <c r="F3819">
        <f>(('Cleaned Data'!B3813-'Descriptive Analysis'!$Q$35)/'Descriptive Analysis'!$F$45)^4</f>
        <v>0.20566143502257278</v>
      </c>
    </row>
    <row r="3820" spans="2:6" x14ac:dyDescent="0.2">
      <c r="B3820">
        <f>('Cleaned Data'!B3814-'Descriptive Analysis'!$Q$35)^2</f>
        <v>110866715.68815954</v>
      </c>
      <c r="D3820">
        <f>(('Cleaned Data'!B3814-'Descriptive Analysis'!$Q$35)/'Descriptive Analysis'!$F$45)^3</f>
        <v>-0.30609408047493331</v>
      </c>
      <c r="F3820">
        <f>(('Cleaned Data'!B3814-'Descriptive Analysis'!$Q$35)/'Descriptive Analysis'!$F$45)^4</f>
        <v>0.20628765604505545</v>
      </c>
    </row>
    <row r="3821" spans="2:6" x14ac:dyDescent="0.2">
      <c r="B3821">
        <f>('Cleaned Data'!B3815-'Descriptive Analysis'!$Q$35)^2</f>
        <v>110502700.28266507</v>
      </c>
      <c r="D3821">
        <f>(('Cleaned Data'!B3815-'Descriptive Analysis'!$Q$35)/'Descriptive Analysis'!$F$45)^3</f>
        <v>-0.30458779272777498</v>
      </c>
      <c r="F3821">
        <f>(('Cleaned Data'!B3815-'Descriptive Analysis'!$Q$35)/'Descriptive Analysis'!$F$45)^4</f>
        <v>0.2049352463983779</v>
      </c>
    </row>
    <row r="3822" spans="2:6" x14ac:dyDescent="0.2">
      <c r="B3822">
        <f>('Cleaned Data'!B3816-'Descriptive Analysis'!$Q$35)^2</f>
        <v>110469064.35799505</v>
      </c>
      <c r="D3822">
        <f>(('Cleaned Data'!B3816-'Descriptive Analysis'!$Q$35)/'Descriptive Analysis'!$F$45)^3</f>
        <v>-0.30444873306190579</v>
      </c>
      <c r="F3822">
        <f>(('Cleaned Data'!B3816-'Descriptive Analysis'!$Q$35)/'Descriptive Analysis'!$F$45)^4</f>
        <v>0.20481050487833011</v>
      </c>
    </row>
    <row r="3823" spans="2:6" x14ac:dyDescent="0.2">
      <c r="B3823">
        <f>('Cleaned Data'!B3817-'Descriptive Analysis'!$Q$35)^2</f>
        <v>110427026.65215755</v>
      </c>
      <c r="D3823">
        <f>(('Cleaned Data'!B3817-'Descriptive Analysis'!$Q$35)/'Descriptive Analysis'!$F$45)^3</f>
        <v>-0.30427496800763043</v>
      </c>
      <c r="F3823">
        <f>(('Cleaned Data'!B3817-'Descriptive Analysis'!$Q$35)/'Descriptive Analysis'!$F$45)^4</f>
        <v>0.20465465806937486</v>
      </c>
    </row>
    <row r="3824" spans="2:6" x14ac:dyDescent="0.2">
      <c r="B3824">
        <f>('Cleaned Data'!B3818-'Descriptive Analysis'!$Q$35)^2</f>
        <v>110456452.20624378</v>
      </c>
      <c r="D3824">
        <f>(('Cleaned Data'!B3818-'Descriptive Analysis'!$Q$35)/'Descriptive Analysis'!$F$45)^3</f>
        <v>-0.3043965966011673</v>
      </c>
      <c r="F3824">
        <f>(('Cleaned Data'!B3818-'Descriptive Analysis'!$Q$35)/'Descriptive Analysis'!$F$45)^4</f>
        <v>0.20476374149298521</v>
      </c>
    </row>
    <row r="3825" spans="2:6" x14ac:dyDescent="0.2">
      <c r="B3825">
        <f>('Cleaned Data'!B3819-'Descriptive Analysis'!$Q$35)^2</f>
        <v>110532135.91675133</v>
      </c>
      <c r="D3825">
        <f>(('Cleaned Data'!B3819-'Descriptive Analysis'!$Q$35)/'Descriptive Analysis'!$F$45)^3</f>
        <v>-0.30470950466561925</v>
      </c>
      <c r="F3825">
        <f>(('Cleaned Data'!B3819-'Descriptive Analysis'!$Q$35)/'Descriptive Analysis'!$F$45)^4</f>
        <v>0.20504444196304888</v>
      </c>
    </row>
    <row r="3826" spans="2:6" x14ac:dyDescent="0.2">
      <c r="B3826">
        <f>('Cleaned Data'!B3820-'Descriptive Analysis'!$Q$35)^2</f>
        <v>110569987.49200507</v>
      </c>
      <c r="D3826">
        <f>(('Cleaned Data'!B3820-'Descriptive Analysis'!$Q$35)/'Descriptive Analysis'!$F$45)^3</f>
        <v>-0.30486603908009796</v>
      </c>
      <c r="F3826">
        <f>(('Cleaned Data'!B3820-'Descriptive Analysis'!$Q$35)/'Descriptive Analysis'!$F$45)^4</f>
        <v>0.20518490037320133</v>
      </c>
    </row>
    <row r="3827" spans="2:6" x14ac:dyDescent="0.2">
      <c r="B3827">
        <f>('Cleaned Data'!B3821-'Descriptive Analysis'!$Q$35)^2</f>
        <v>110614155.85313447</v>
      </c>
      <c r="D3827">
        <f>(('Cleaned Data'!B3821-'Descriptive Analysis'!$Q$35)/'Descriptive Analysis'!$F$45)^3</f>
        <v>-0.30504873030925339</v>
      </c>
      <c r="F3827">
        <f>(('Cleaned Data'!B3821-'Descriptive Analysis'!$Q$35)/'Descriptive Analysis'!$F$45)^4</f>
        <v>0.20534885970928971</v>
      </c>
    </row>
    <row r="3828" spans="2:6" x14ac:dyDescent="0.2">
      <c r="B3828">
        <f>('Cleaned Data'!B3822-'Descriptive Analysis'!$Q$35)^2</f>
        <v>110618362.82371823</v>
      </c>
      <c r="D3828">
        <f>(('Cleaned Data'!B3822-'Descriptive Analysis'!$Q$35)/'Descriptive Analysis'!$F$45)^3</f>
        <v>-0.30506613327943244</v>
      </c>
      <c r="F3828">
        <f>(('Cleaned Data'!B3822-'Descriptive Analysis'!$Q$35)/'Descriptive Analysis'!$F$45)^4</f>
        <v>0.20536448000732049</v>
      </c>
    </row>
    <row r="3829" spans="2:6" x14ac:dyDescent="0.2">
      <c r="B3829">
        <f>('Cleaned Data'!B3823-'Descriptive Analysis'!$Q$35)^2</f>
        <v>110647813.85780448</v>
      </c>
      <c r="D3829">
        <f>(('Cleaned Data'!B3823-'Descriptive Analysis'!$Q$35)/'Descriptive Analysis'!$F$45)^3</f>
        <v>-0.30518797260397712</v>
      </c>
      <c r="F3829">
        <f>(('Cleaned Data'!B3823-'Descriptive Analysis'!$Q$35)/'Descriptive Analysis'!$F$45)^4</f>
        <v>0.20547384704697494</v>
      </c>
    </row>
    <row r="3830" spans="2:6" x14ac:dyDescent="0.2">
      <c r="B3830">
        <f>('Cleaned Data'!B3824-'Descriptive Analysis'!$Q$35)^2</f>
        <v>110635191.50605322</v>
      </c>
      <c r="D3830">
        <f>(('Cleaned Data'!B3824-'Descriptive Analysis'!$Q$35)/'Descriptive Analysis'!$F$45)^3</f>
        <v>-0.30513575177905533</v>
      </c>
      <c r="F3830">
        <f>(('Cleaned Data'!B3824-'Descriptive Analysis'!$Q$35)/'Descriptive Analysis'!$F$45)^4</f>
        <v>0.20542697011104721</v>
      </c>
    </row>
    <row r="3831" spans="2:6" x14ac:dyDescent="0.2">
      <c r="B3831">
        <f>('Cleaned Data'!B3825-'Descriptive Analysis'!$Q$35)^2</f>
        <v>110626777.00488572</v>
      </c>
      <c r="D3831">
        <f>(('Cleaned Data'!B3825-'Descriptive Analysis'!$Q$35)/'Descriptive Analysis'!$F$45)^3</f>
        <v>-0.30510094120543724</v>
      </c>
      <c r="F3831">
        <f>(('Cleaned Data'!B3825-'Descriptive Analysis'!$Q$35)/'Descriptive Analysis'!$F$45)^4</f>
        <v>0.20539572327679528</v>
      </c>
    </row>
    <row r="3832" spans="2:6" x14ac:dyDescent="0.2">
      <c r="B3832">
        <f>('Cleaned Data'!B3826-'Descriptive Analysis'!$Q$35)^2</f>
        <v>110639398.87663698</v>
      </c>
      <c r="D3832">
        <f>(('Cleaned Data'!B3826-'Descriptive Analysis'!$Q$35)/'Descriptive Analysis'!$F$45)^3</f>
        <v>-0.30515315805875076</v>
      </c>
      <c r="F3832">
        <f>(('Cleaned Data'!B3826-'Descriptive Analysis'!$Q$35)/'Descriptive Analysis'!$F$45)^4</f>
        <v>0.20544259486504926</v>
      </c>
    </row>
    <row r="3833" spans="2:6" x14ac:dyDescent="0.2">
      <c r="B3833">
        <f>('Cleaned Data'!B3827-'Descriptive Analysis'!$Q$35)^2</f>
        <v>110612052.39784257</v>
      </c>
      <c r="D3833">
        <f>(('Cleaned Data'!B3827-'Descriptive Analysis'!$Q$35)/'Descriptive Analysis'!$F$45)^3</f>
        <v>-0.30504002907236416</v>
      </c>
      <c r="F3833">
        <f>(('Cleaned Data'!B3827-'Descriptive Analysis'!$Q$35)/'Descriptive Analysis'!$F$45)^4</f>
        <v>0.20534104989443605</v>
      </c>
    </row>
    <row r="3834" spans="2:6" x14ac:dyDescent="0.2">
      <c r="B3834">
        <f>('Cleaned Data'!B3828-'Descriptive Analysis'!$Q$35)^2</f>
        <v>110500597.88737318</v>
      </c>
      <c r="D3834">
        <f>(('Cleaned Data'!B3828-'Descriptive Analysis'!$Q$35)/'Descriptive Analysis'!$F$45)^3</f>
        <v>-0.30457910025835261</v>
      </c>
      <c r="F3834">
        <f>(('Cleaned Data'!B3828-'Descriptive Analysis'!$Q$35)/'Descriptive Analysis'!$F$45)^4</f>
        <v>0.20492744838443983</v>
      </c>
    </row>
    <row r="3835" spans="2:6" x14ac:dyDescent="0.2">
      <c r="B3835">
        <f>('Cleaned Data'!B3829-'Descriptive Analysis'!$Q$35)^2</f>
        <v>110527930.58616756</v>
      </c>
      <c r="D3835">
        <f>(('Cleaned Data'!B3829-'Descriptive Analysis'!$Q$35)/'Descriptive Analysis'!$F$45)^3</f>
        <v>-0.30469211526116763</v>
      </c>
      <c r="F3835">
        <f>(('Cleaned Data'!B3829-'Descriptive Analysis'!$Q$35)/'Descriptive Analysis'!$F$45)^4</f>
        <v>0.2050288399256428</v>
      </c>
    </row>
    <row r="3836" spans="2:6" x14ac:dyDescent="0.2">
      <c r="B3836">
        <f>('Cleaned Data'!B3830-'Descriptive Analysis'!$Q$35)^2</f>
        <v>110521622.74029194</v>
      </c>
      <c r="D3836">
        <f>(('Cleaned Data'!B3830-'Descriptive Analysis'!$Q$35)/'Descriptive Analysis'!$F$45)^3</f>
        <v>-0.30466603239500051</v>
      </c>
      <c r="F3836">
        <f>(('Cleaned Data'!B3830-'Descriptive Analysis'!$Q$35)/'Descriptive Analysis'!$F$45)^4</f>
        <v>0.20500543853901942</v>
      </c>
    </row>
    <row r="3837" spans="2:6" x14ac:dyDescent="0.2">
      <c r="B3837">
        <f>('Cleaned Data'!B3831-'Descriptive Analysis'!$Q$35)^2</f>
        <v>110544752.38850258</v>
      </c>
      <c r="D3837">
        <f>(('Cleaned Data'!B3831-'Descriptive Analysis'!$Q$35)/'Descriptive Analysis'!$F$45)^3</f>
        <v>-0.30476167684874506</v>
      </c>
      <c r="F3837">
        <f>(('Cleaned Data'!B3831-'Descriptive Analysis'!$Q$35)/'Descriptive Analysis'!$F$45)^4</f>
        <v>0.20509125341799364</v>
      </c>
    </row>
    <row r="3838" spans="2:6" x14ac:dyDescent="0.2">
      <c r="B3838">
        <f>('Cleaned Data'!B3832-'Descriptive Analysis'!$Q$35)^2</f>
        <v>110578399.83317256</v>
      </c>
      <c r="D3838">
        <f>(('Cleaned Data'!B3832-'Descriptive Analysis'!$Q$35)/'Descriptive Analysis'!$F$45)^3</f>
        <v>-0.30490083178428146</v>
      </c>
      <c r="F3838">
        <f>(('Cleaned Data'!B3832-'Descriptive Analysis'!$Q$35)/'Descriptive Analysis'!$F$45)^4</f>
        <v>0.2052161231504698</v>
      </c>
    </row>
    <row r="3839" spans="2:6" x14ac:dyDescent="0.2">
      <c r="B3839">
        <f>('Cleaned Data'!B3833-'Descriptive Analysis'!$Q$35)^2</f>
        <v>110494290.82149753</v>
      </c>
      <c r="D3839">
        <f>(('Cleaned Data'!B3833-'Descriptive Analysis'!$Q$35)/'Descriptive Analysis'!$F$45)^3</f>
        <v>-0.30455302384236743</v>
      </c>
      <c r="F3839">
        <f>(('Cleaned Data'!B3833-'Descriptive Analysis'!$Q$35)/'Descriptive Analysis'!$F$45)^4</f>
        <v>0.20490405567787512</v>
      </c>
    </row>
    <row r="3840" spans="2:6" x14ac:dyDescent="0.2">
      <c r="B3840">
        <f>('Cleaned Data'!B3834-'Descriptive Analysis'!$Q$35)^2</f>
        <v>110521622.74029194</v>
      </c>
      <c r="D3840">
        <f>(('Cleaned Data'!B3834-'Descriptive Analysis'!$Q$35)/'Descriptive Analysis'!$F$45)^3</f>
        <v>-0.30466603239500051</v>
      </c>
      <c r="F3840">
        <f>(('Cleaned Data'!B3834-'Descriptive Analysis'!$Q$35)/'Descriptive Analysis'!$F$45)^4</f>
        <v>0.20500543853901942</v>
      </c>
    </row>
    <row r="3841" spans="2:6" x14ac:dyDescent="0.2">
      <c r="B3841">
        <f>('Cleaned Data'!B3835-'Descriptive Analysis'!$Q$35)^2</f>
        <v>110464860.22741129</v>
      </c>
      <c r="D3841">
        <f>(('Cleaned Data'!B3835-'Descriptive Analysis'!$Q$35)/'Descriptive Analysis'!$F$45)^3</f>
        <v>-0.30443135358024503</v>
      </c>
      <c r="F3841">
        <f>(('Cleaned Data'!B3835-'Descriptive Analysis'!$Q$35)/'Descriptive Analysis'!$F$45)^4</f>
        <v>0.20479491619333648</v>
      </c>
    </row>
    <row r="3842" spans="2:6" x14ac:dyDescent="0.2">
      <c r="B3842">
        <f>('Cleaned Data'!B3836-'Descriptive Analysis'!$Q$35)^2</f>
        <v>110664644.78013948</v>
      </c>
      <c r="D3842">
        <f>(('Cleaned Data'!B3836-'Descriptive Analysis'!$Q$35)/'Descriptive Analysis'!$F$45)^3</f>
        <v>-0.30525760963812515</v>
      </c>
      <c r="F3842">
        <f>(('Cleaned Data'!B3836-'Descriptive Analysis'!$Q$35)/'Descriptive Analysis'!$F$45)^4</f>
        <v>0.20553636210746212</v>
      </c>
    </row>
    <row r="3843" spans="2:6" x14ac:dyDescent="0.2">
      <c r="B3843">
        <f>('Cleaned Data'!B3837-'Descriptive Analysis'!$Q$35)^2</f>
        <v>110654125.30368009</v>
      </c>
      <c r="D3843">
        <f>(('Cleaned Data'!B3837-'Descriptive Analysis'!$Q$35)/'Descriptive Analysis'!$F$45)^3</f>
        <v>-0.30521408525055271</v>
      </c>
      <c r="F3843">
        <f>(('Cleaned Data'!B3837-'Descriptive Analysis'!$Q$35)/'Descriptive Analysis'!$F$45)^4</f>
        <v>0.20549728852323412</v>
      </c>
    </row>
    <row r="3844" spans="2:6" x14ac:dyDescent="0.2">
      <c r="B3844">
        <f>('Cleaned Data'!B3838-'Descriptive Analysis'!$Q$35)^2</f>
        <v>110797233.02352765</v>
      </c>
      <c r="D3844">
        <f>(('Cleaned Data'!B3838-'Descriptive Analysis'!$Q$35)/'Descriptive Analysis'!$F$45)^3</f>
        <v>-0.30580637149655254</v>
      </c>
      <c r="F3844">
        <f>(('Cleaned Data'!B3838-'Descriptive Analysis'!$Q$35)/'Descriptive Analysis'!$F$45)^4</f>
        <v>0.20602916684211278</v>
      </c>
    </row>
    <row r="3845" spans="2:6" x14ac:dyDescent="0.2">
      <c r="B3845">
        <f>('Cleaned Data'!B3839-'Descriptive Analysis'!$Q$35)^2</f>
        <v>110740399.770647</v>
      </c>
      <c r="D3845">
        <f>(('Cleaned Data'!B3839-'Descriptive Analysis'!$Q$35)/'Descriptive Analysis'!$F$45)^3</f>
        <v>-0.30557110738269777</v>
      </c>
      <c r="F3845">
        <f>(('Cleaned Data'!B3839-'Descriptive Analysis'!$Q$35)/'Descriptive Analysis'!$F$45)^4</f>
        <v>0.20581785642784156</v>
      </c>
    </row>
    <row r="3846" spans="2:6" x14ac:dyDescent="0.2">
      <c r="B3846">
        <f>('Cleaned Data'!B3840-'Descriptive Analysis'!$Q$35)^2</f>
        <v>110889881.41637017</v>
      </c>
      <c r="D3846">
        <f>(('Cleaned Data'!B3840-'Descriptive Analysis'!$Q$35)/'Descriptive Analysis'!$F$45)^3</f>
        <v>-0.30619002355348646</v>
      </c>
      <c r="F3846">
        <f>(('Cleaned Data'!B3840-'Descriptive Analysis'!$Q$35)/'Descriptive Analysis'!$F$45)^4</f>
        <v>0.20637387313937025</v>
      </c>
    </row>
    <row r="3847" spans="2:6" x14ac:dyDescent="0.2">
      <c r="B3847">
        <f>('Cleaned Data'!B3841-'Descriptive Analysis'!$Q$35)^2</f>
        <v>110715145.22714448</v>
      </c>
      <c r="D3847">
        <f>(('Cleaned Data'!B3841-'Descriptive Analysis'!$Q$35)/'Descriptive Analysis'!$F$45)^3</f>
        <v>-0.30546658429737999</v>
      </c>
      <c r="F3847">
        <f>(('Cleaned Data'!B3841-'Descriptive Analysis'!$Q$35)/'Descriptive Analysis'!$F$45)^4</f>
        <v>0.20572399288153539</v>
      </c>
    </row>
    <row r="3848" spans="2:6" x14ac:dyDescent="0.2">
      <c r="B3848">
        <f>('Cleaned Data'!B3842-'Descriptive Analysis'!$Q$35)^2</f>
        <v>110666748.73543136</v>
      </c>
      <c r="D3848">
        <f>(('Cleaned Data'!B3842-'Descriptive Analysis'!$Q$35)/'Descriptive Analysis'!$F$45)^3</f>
        <v>-0.30526631501214568</v>
      </c>
      <c r="F3848">
        <f>(('Cleaned Data'!B3842-'Descriptive Analysis'!$Q$35)/'Descriptive Analysis'!$F$45)^4</f>
        <v>0.2055441774929152</v>
      </c>
    </row>
    <row r="3849" spans="2:6" x14ac:dyDescent="0.2">
      <c r="B3849">
        <f>('Cleaned Data'!B3843-'Descriptive Analysis'!$Q$35)^2</f>
        <v>110424924.97686565</v>
      </c>
      <c r="D3849">
        <f>(('Cleaned Data'!B3843-'Descriptive Analysis'!$Q$35)/'Descriptive Analysis'!$F$45)^3</f>
        <v>-0.30426628149094792</v>
      </c>
      <c r="F3849">
        <f>(('Cleaned Data'!B3843-'Descriptive Analysis'!$Q$35)/'Descriptive Analysis'!$F$45)^4</f>
        <v>0.2046468680643693</v>
      </c>
    </row>
    <row r="3850" spans="2:6" x14ac:dyDescent="0.2">
      <c r="B3850">
        <f>('Cleaned Data'!B3844-'Descriptive Analysis'!$Q$35)^2</f>
        <v>110424924.97686565</v>
      </c>
      <c r="D3850">
        <f>(('Cleaned Data'!B3844-'Descriptive Analysis'!$Q$35)/'Descriptive Analysis'!$F$45)^3</f>
        <v>-0.30426628149094792</v>
      </c>
      <c r="F3850">
        <f>(('Cleaned Data'!B3844-'Descriptive Analysis'!$Q$35)/'Descriptive Analysis'!$F$45)^4</f>
        <v>0.2046468680643693</v>
      </c>
    </row>
    <row r="3851" spans="2:6" x14ac:dyDescent="0.2">
      <c r="B3851">
        <f>('Cleaned Data'!B3845-'Descriptive Analysis'!$Q$35)^2</f>
        <v>110382895.67102814</v>
      </c>
      <c r="D3851">
        <f>(('Cleaned Data'!B3845-'Descriptive Analysis'!$Q$35)/'Descriptive Analysis'!$F$45)^3</f>
        <v>-0.30409258587341231</v>
      </c>
      <c r="F3851">
        <f>(('Cleaned Data'!B3845-'Descriptive Analysis'!$Q$35)/'Descriptive Analysis'!$F$45)^4</f>
        <v>0.20449111466095971</v>
      </c>
    </row>
    <row r="3852" spans="2:6" x14ac:dyDescent="0.2">
      <c r="B3852">
        <f>('Cleaned Data'!B3846-'Descriptive Analysis'!$Q$35)^2</f>
        <v>110487983.93562192</v>
      </c>
      <c r="D3852">
        <f>(('Cleaned Data'!B3846-'Descriptive Analysis'!$Q$35)/'Descriptive Analysis'!$F$45)^3</f>
        <v>-0.30452694891477278</v>
      </c>
      <c r="F3852">
        <f>(('Cleaned Data'!B3846-'Descriptive Analysis'!$Q$35)/'Descriptive Analysis'!$F$45)^4</f>
        <v>0.20488066497409618</v>
      </c>
    </row>
    <row r="3853" spans="2:6" x14ac:dyDescent="0.2">
      <c r="B3853">
        <f>('Cleaned Data'!B3847-'Descriptive Analysis'!$Q$35)^2</f>
        <v>110551060.8943782</v>
      </c>
      <c r="D3853">
        <f>(('Cleaned Data'!B3847-'Descriptive Analysis'!$Q$35)/'Descriptive Analysis'!$F$45)^3</f>
        <v>-0.30478776517338185</v>
      </c>
      <c r="F3853">
        <f>(('Cleaned Data'!B3847-'Descriptive Analysis'!$Q$35)/'Descriptive Analysis'!$F$45)^4</f>
        <v>0.20511466215095928</v>
      </c>
    </row>
    <row r="3854" spans="2:6" x14ac:dyDescent="0.2">
      <c r="B3854">
        <f>('Cleaned Data'!B3848-'Descriptive Analysis'!$Q$35)^2</f>
        <v>110734085.86477138</v>
      </c>
      <c r="D3854">
        <f>(('Cleaned Data'!B3848-'Descriptive Analysis'!$Q$35)/'Descriptive Analysis'!$F$45)^3</f>
        <v>-0.3055449743764041</v>
      </c>
      <c r="F3854">
        <f>(('Cleaned Data'!B3848-'Descriptive Analysis'!$Q$35)/'Descriptive Analysis'!$F$45)^4</f>
        <v>0.20579438753068136</v>
      </c>
    </row>
    <row r="3855" spans="2:6" x14ac:dyDescent="0.2">
      <c r="B3855">
        <f>('Cleaned Data'!B3849-'Descriptive Analysis'!$Q$35)^2</f>
        <v>110744609.14123076</v>
      </c>
      <c r="D3855">
        <f>(('Cleaned Data'!B3849-'Descriptive Analysis'!$Q$35)/'Descriptive Analysis'!$F$45)^3</f>
        <v>-0.30558853021469484</v>
      </c>
      <c r="F3855">
        <f>(('Cleaned Data'!B3849-'Descriptive Analysis'!$Q$35)/'Descriptive Analysis'!$F$45)^4</f>
        <v>0.20583350347441168</v>
      </c>
    </row>
    <row r="3856" spans="2:6" x14ac:dyDescent="0.2">
      <c r="B3856">
        <f>('Cleaned Data'!B3850-'Descriptive Analysis'!$Q$35)^2</f>
        <v>110691997.75893387</v>
      </c>
      <c r="D3856">
        <f>(('Cleaned Data'!B3850-'Descriptive Analysis'!$Q$35)/'Descriptive Analysis'!$F$45)^3</f>
        <v>-0.30537079241028842</v>
      </c>
      <c r="F3856">
        <f>(('Cleaned Data'!B3850-'Descriptive Analysis'!$Q$35)/'Descriptive Analysis'!$F$45)^4</f>
        <v>0.20563797950413171</v>
      </c>
    </row>
    <row r="3857" spans="2:6" x14ac:dyDescent="0.2">
      <c r="B3857">
        <f>('Cleaned Data'!B3851-'Descriptive Analysis'!$Q$35)^2</f>
        <v>110927794.19162393</v>
      </c>
      <c r="D3857">
        <f>(('Cleaned Data'!B3851-'Descriptive Analysis'!$Q$35)/'Descriptive Analysis'!$F$45)^3</f>
        <v>-0.30634706455986632</v>
      </c>
      <c r="F3857">
        <f>(('Cleaned Data'!B3851-'Descriptive Analysis'!$Q$35)/'Descriptive Analysis'!$F$45)^4</f>
        <v>0.20651501394864735</v>
      </c>
    </row>
    <row r="3858" spans="2:6" x14ac:dyDescent="0.2">
      <c r="B3858">
        <f>('Cleaned Data'!B3852-'Descriptive Analysis'!$Q$35)^2</f>
        <v>110885669.28578641</v>
      </c>
      <c r="D3858">
        <f>(('Cleaned Data'!B3852-'Descriptive Analysis'!$Q$35)/'Descriptive Analysis'!$F$45)^3</f>
        <v>-0.3061725778663949</v>
      </c>
      <c r="F3858">
        <f>(('Cleaned Data'!B3852-'Descriptive Analysis'!$Q$35)/'Descriptive Analysis'!$F$45)^4</f>
        <v>0.2063581952942497</v>
      </c>
    </row>
    <row r="3859" spans="2:6" x14ac:dyDescent="0.2">
      <c r="B3859">
        <f>('Cleaned Data'!B3853-'Descriptive Analysis'!$Q$35)^2</f>
        <v>110938326.6680833</v>
      </c>
      <c r="D3859">
        <f>(('Cleaned Data'!B3853-'Descriptive Analysis'!$Q$35)/'Descriptive Analysis'!$F$45)^3</f>
        <v>-0.30639069658904233</v>
      </c>
      <c r="F3859">
        <f>(('Cleaned Data'!B3853-'Descriptive Analysis'!$Q$35)/'Descriptive Analysis'!$F$45)^4</f>
        <v>0.20655423257372113</v>
      </c>
    </row>
    <row r="3860" spans="2:6" x14ac:dyDescent="0.2">
      <c r="B3860">
        <f>('Cleaned Data'!B3854-'Descriptive Analysis'!$Q$35)^2</f>
        <v>110961499.87629394</v>
      </c>
      <c r="D3860">
        <f>(('Cleaned Data'!B3854-'Descriptive Analysis'!$Q$35)/'Descriptive Analysis'!$F$45)^3</f>
        <v>-0.30648670163586877</v>
      </c>
      <c r="F3860">
        <f>(('Cleaned Data'!B3854-'Descriptive Analysis'!$Q$35)/'Descriptive Analysis'!$F$45)^4</f>
        <v>0.20664053321111919</v>
      </c>
    </row>
    <row r="3861" spans="2:6" x14ac:dyDescent="0.2">
      <c r="B3861">
        <f>('Cleaned Data'!B3855-'Descriptive Analysis'!$Q$35)^2</f>
        <v>110887775.3410783</v>
      </c>
      <c r="D3861">
        <f>(('Cleaned Data'!B3855-'Descriptive Analysis'!$Q$35)/'Descriptive Analysis'!$F$45)^3</f>
        <v>-0.30618130062710514</v>
      </c>
      <c r="F3861">
        <f>(('Cleaned Data'!B3855-'Descriptive Analysis'!$Q$35)/'Descriptive Analysis'!$F$45)^4</f>
        <v>0.20636603410514778</v>
      </c>
    </row>
    <row r="3862" spans="2:6" x14ac:dyDescent="0.2">
      <c r="B3862">
        <f>('Cleaned Data'!B3856-'Descriptive Analysis'!$Q$35)^2</f>
        <v>110860398.18228392</v>
      </c>
      <c r="D3862">
        <f>(('Cleaned Data'!B3856-'Descriptive Analysis'!$Q$35)/'Descriptive Analysis'!$F$45)^3</f>
        <v>-0.30606791765962921</v>
      </c>
      <c r="F3862">
        <f>(('Cleaned Data'!B3856-'Descriptive Analysis'!$Q$35)/'Descriptive Analysis'!$F$45)^4</f>
        <v>0.20626414698121562</v>
      </c>
    </row>
    <row r="3863" spans="2:6" x14ac:dyDescent="0.2">
      <c r="B3863">
        <f>('Cleaned Data'!B3857-'Descriptive Analysis'!$Q$35)^2</f>
        <v>110904624.50341327</v>
      </c>
      <c r="D3863">
        <f>(('Cleaned Data'!B3857-'Descriptive Analysis'!$Q$35)/'Descriptive Analysis'!$F$45)^3</f>
        <v>-0.30625108867707229</v>
      </c>
      <c r="F3863">
        <f>(('Cleaned Data'!B3857-'Descriptive Analysis'!$Q$35)/'Descriptive Analysis'!$F$45)^4</f>
        <v>0.20642875263236082</v>
      </c>
    </row>
    <row r="3864" spans="2:6" x14ac:dyDescent="0.2">
      <c r="B3864">
        <f>('Cleaned Data'!B3858-'Descriptive Analysis'!$Q$35)^2</f>
        <v>110961499.87629394</v>
      </c>
      <c r="D3864">
        <f>(('Cleaned Data'!B3858-'Descriptive Analysis'!$Q$35)/'Descriptive Analysis'!$F$45)^3</f>
        <v>-0.30648670163586877</v>
      </c>
      <c r="F3864">
        <f>(('Cleaned Data'!B3858-'Descriptive Analysis'!$Q$35)/'Descriptive Analysis'!$F$45)^4</f>
        <v>0.20664053321111919</v>
      </c>
    </row>
    <row r="3865" spans="2:6" x14ac:dyDescent="0.2">
      <c r="B3865">
        <f>('Cleaned Data'!B3859-'Descriptive Analysis'!$Q$35)^2</f>
        <v>111068970.9161796</v>
      </c>
      <c r="D3865">
        <f>(('Cleaned Data'!B3859-'Descriptive Analysis'!$Q$35)/'Descriptive Analysis'!$F$45)^3</f>
        <v>-0.30693207798980432</v>
      </c>
      <c r="F3865">
        <f>(('Cleaned Data'!B3859-'Descriptive Analysis'!$Q$35)/'Descriptive Analysis'!$F$45)^4</f>
        <v>0.20704100774791012</v>
      </c>
    </row>
    <row r="3866" spans="2:6" x14ac:dyDescent="0.2">
      <c r="B3866">
        <f>('Cleaned Data'!B3860-'Descriptive Analysis'!$Q$35)^2</f>
        <v>111081617.98793086</v>
      </c>
      <c r="D3866">
        <f>(('Cleaned Data'!B3860-'Descriptive Analysis'!$Q$35)/'Descriptive Analysis'!$F$45)^3</f>
        <v>-0.30698450355674012</v>
      </c>
      <c r="F3866">
        <f>(('Cleaned Data'!B3860-'Descriptive Analysis'!$Q$35)/'Descriptive Analysis'!$F$45)^4</f>
        <v>0.20708816063925051</v>
      </c>
    </row>
    <row r="3867" spans="2:6" x14ac:dyDescent="0.2">
      <c r="B3867">
        <f>('Cleaned Data'!B3861-'Descriptive Analysis'!$Q$35)^2</f>
        <v>111161732.82902212</v>
      </c>
      <c r="D3867">
        <f>(('Cleaned Data'!B3861-'Descriptive Analysis'!$Q$35)/'Descriptive Analysis'!$F$45)^3</f>
        <v>-0.30731667078324293</v>
      </c>
      <c r="F3867">
        <f>(('Cleaned Data'!B3861-'Descriptive Analysis'!$Q$35)/'Descriptive Analysis'!$F$45)^4</f>
        <v>0.20738698268100186</v>
      </c>
    </row>
    <row r="3868" spans="2:6" x14ac:dyDescent="0.2">
      <c r="B3868">
        <f>('Cleaned Data'!B3862-'Descriptive Analysis'!$Q$35)^2</f>
        <v>111140647.17610337</v>
      </c>
      <c r="D3868">
        <f>(('Cleaned Data'!B3862-'Descriptive Analysis'!$Q$35)/'Descriptive Analysis'!$F$45)^3</f>
        <v>-0.30722923513617972</v>
      </c>
      <c r="F3868">
        <f>(('Cleaned Data'!B3862-'Descriptive Analysis'!$Q$35)/'Descriptive Analysis'!$F$45)^4</f>
        <v>0.20730831396847321</v>
      </c>
    </row>
    <row r="3869" spans="2:6" x14ac:dyDescent="0.2">
      <c r="B3869">
        <f>('Cleaned Data'!B3863-'Descriptive Analysis'!$Q$35)^2</f>
        <v>111085833.8385146</v>
      </c>
      <c r="D3869">
        <f>(('Cleaned Data'!B3863-'Descriptive Analysis'!$Q$35)/'Descriptive Analysis'!$F$45)^3</f>
        <v>-0.30700198007222701</v>
      </c>
      <c r="F3869">
        <f>(('Cleaned Data'!B3863-'Descriptive Analysis'!$Q$35)/'Descriptive Analysis'!$F$45)^4</f>
        <v>0.20710388005936869</v>
      </c>
    </row>
    <row r="3870" spans="2:6" x14ac:dyDescent="0.2">
      <c r="B3870">
        <f>('Cleaned Data'!B3864-'Descriptive Analysis'!$Q$35)^2</f>
        <v>111149081.19727086</v>
      </c>
      <c r="D3870">
        <f>(('Cleaned Data'!B3864-'Descriptive Analysis'!$Q$35)/'Descriptive Analysis'!$F$45)^3</f>
        <v>-0.30726420740460048</v>
      </c>
      <c r="F3870">
        <f>(('Cleaned Data'!B3864-'Descriptive Analysis'!$Q$35)/'Descriptive Analysis'!$F$45)^4</f>
        <v>0.20733977876724505</v>
      </c>
    </row>
    <row r="3871" spans="2:6" x14ac:dyDescent="0.2">
      <c r="B3871">
        <f>('Cleaned Data'!B3865-'Descriptive Analysis'!$Q$35)^2</f>
        <v>111208128.30544341</v>
      </c>
      <c r="D3871">
        <f>(('Cleaned Data'!B3865-'Descriptive Analysis'!$Q$35)/'Descriptive Analysis'!$F$45)^3</f>
        <v>-0.30750908759714857</v>
      </c>
      <c r="F3871">
        <f>(('Cleaned Data'!B3865-'Descriptive Analysis'!$Q$35)/'Descriptive Analysis'!$F$45)^4</f>
        <v>0.20756013265887721</v>
      </c>
    </row>
    <row r="3872" spans="2:6" x14ac:dyDescent="0.2">
      <c r="B3872">
        <f>('Cleaned Data'!B3866-'Descriptive Analysis'!$Q$35)^2</f>
        <v>111246095.44069715</v>
      </c>
      <c r="D3872">
        <f>(('Cleaned Data'!B3866-'Descriptive Analysis'!$Q$35)/'Descriptive Analysis'!$F$45)^3</f>
        <v>-0.30766657926265839</v>
      </c>
      <c r="F3872">
        <f>(('Cleaned Data'!B3866-'Descriptive Analysis'!$Q$35)/'Descriptive Analysis'!$F$45)^4</f>
        <v>0.2077018814495328</v>
      </c>
    </row>
    <row r="3873" spans="2:6" x14ac:dyDescent="0.2">
      <c r="B3873">
        <f>('Cleaned Data'!B3867-'Descriptive Analysis'!$Q$35)^2</f>
        <v>111288288.74653466</v>
      </c>
      <c r="D3873">
        <f>(('Cleaned Data'!B3867-'Descriptive Analysis'!$Q$35)/'Descriptive Analysis'!$F$45)^3</f>
        <v>-0.30784163305908963</v>
      </c>
      <c r="F3873">
        <f>(('Cleaned Data'!B3867-'Descriptive Analysis'!$Q$35)/'Descriptive Analysis'!$F$45)^4</f>
        <v>0.20785946524431581</v>
      </c>
    </row>
    <row r="3874" spans="2:6" x14ac:dyDescent="0.2">
      <c r="B3874">
        <f>('Cleaned Data'!B3868-'Descriptive Analysis'!$Q$35)^2</f>
        <v>111292508.51711842</v>
      </c>
      <c r="D3874">
        <f>(('Cleaned Data'!B3868-'Descriptive Analysis'!$Q$35)/'Descriptive Analysis'!$F$45)^3</f>
        <v>-0.30785914208986132</v>
      </c>
      <c r="F3874">
        <f>(('Cleaned Data'!B3868-'Descriptive Analysis'!$Q$35)/'Descriptive Analysis'!$F$45)^4</f>
        <v>0.20787522855411142</v>
      </c>
    </row>
    <row r="3875" spans="2:6" x14ac:dyDescent="0.2">
      <c r="B3875">
        <f>('Cleaned Data'!B3869-'Descriptive Analysis'!$Q$35)^2</f>
        <v>111286178.89124277</v>
      </c>
      <c r="D3875">
        <f>(('Cleaned Data'!B3869-'Descriptive Analysis'!$Q$35)/'Descriptive Analysis'!$F$45)^3</f>
        <v>-0.30783287879265941</v>
      </c>
      <c r="F3875">
        <f>(('Cleaned Data'!B3869-'Descriptive Analysis'!$Q$35)/'Descriptive Analysis'!$F$45)^4</f>
        <v>0.20785158392561645</v>
      </c>
    </row>
    <row r="3876" spans="2:6" x14ac:dyDescent="0.2">
      <c r="B3876">
        <f>('Cleaned Data'!B3870-'Descriptive Analysis'!$Q$35)^2</f>
        <v>111225001.78777839</v>
      </c>
      <c r="D3876">
        <f>(('Cleaned Data'!B3870-'Descriptive Analysis'!$Q$35)/'Descriptive Analysis'!$F$45)^3</f>
        <v>-0.30757907725598355</v>
      </c>
      <c r="F3876">
        <f>(('Cleaned Data'!B3870-'Descriptive Analysis'!$Q$35)/'Descriptive Analysis'!$F$45)^4</f>
        <v>0.20762312316114281</v>
      </c>
    </row>
    <row r="3877" spans="2:6" x14ac:dyDescent="0.2">
      <c r="B3877">
        <f>('Cleaned Data'!B3871-'Descriptive Analysis'!$Q$35)^2</f>
        <v>111212346.55602713</v>
      </c>
      <c r="D3877">
        <f>(('Cleaned Data'!B3871-'Descriptive Analysis'!$Q$35)/'Descriptive Analysis'!$F$45)^3</f>
        <v>-0.30752658401636551</v>
      </c>
      <c r="F3877">
        <f>(('Cleaned Data'!B3871-'Descriptive Analysis'!$Q$35)/'Descriptive Analysis'!$F$45)^4</f>
        <v>0.20757587894054227</v>
      </c>
    </row>
    <row r="3878" spans="2:6" x14ac:dyDescent="0.2">
      <c r="B3878">
        <f>('Cleaned Data'!B3872-'Descriptive Analysis'!$Q$35)^2</f>
        <v>111210237.42073524</v>
      </c>
      <c r="D3878">
        <f>(('Cleaned Data'!B3872-'Descriptive Analysis'!$Q$35)/'Descriptive Analysis'!$F$45)^3</f>
        <v>-0.30751783572380109</v>
      </c>
      <c r="F3878">
        <f>(('Cleaned Data'!B3872-'Descriptive Analysis'!$Q$35)/'Descriptive Analysis'!$F$45)^4</f>
        <v>0.2075680056877228</v>
      </c>
    </row>
    <row r="3879" spans="2:6" x14ac:dyDescent="0.2">
      <c r="B3879">
        <f>('Cleaned Data'!B3873-'Descriptive Analysis'!$Q$35)^2</f>
        <v>111243985.98540527</v>
      </c>
      <c r="D3879">
        <f>(('Cleaned Data'!B3873-'Descriptive Analysis'!$Q$35)/'Descriptive Analysis'!$F$45)^3</f>
        <v>-0.3076578283152942</v>
      </c>
      <c r="F3879">
        <f>(('Cleaned Data'!B3873-'Descriptive Analysis'!$Q$35)/'Descriptive Analysis'!$F$45)^4</f>
        <v>0.20769400461255755</v>
      </c>
    </row>
    <row r="3880" spans="2:6" x14ac:dyDescent="0.2">
      <c r="B3880">
        <f>('Cleaned Data'!B3874-'Descriptive Analysis'!$Q$35)^2</f>
        <v>111248204.91598903</v>
      </c>
      <c r="D3880">
        <f>(('Cleaned Data'!B3874-'Descriptive Analysis'!$Q$35)/'Descriptive Analysis'!$F$45)^3</f>
        <v>-0.3076753303759609</v>
      </c>
      <c r="F3880">
        <f>(('Cleaned Data'!B3874-'Descriptive Analysis'!$Q$35)/'Descriptive Analysis'!$F$45)^4</f>
        <v>0.20770975851055387</v>
      </c>
    </row>
    <row r="3881" spans="2:6" x14ac:dyDescent="0.2">
      <c r="B3881">
        <f>('Cleaned Data'!B3875-'Descriptive Analysis'!$Q$35)^2</f>
        <v>111256643.01715653</v>
      </c>
      <c r="D3881">
        <f>(('Cleaned Data'!B3875-'Descriptive Analysis'!$Q$35)/'Descriptive Analysis'!$F$45)^3</f>
        <v>-0.30771033648858603</v>
      </c>
      <c r="F3881">
        <f>(('Cleaned Data'!B3875-'Descriptive Analysis'!$Q$35)/'Descriptive Analysis'!$F$45)^4</f>
        <v>0.20774126899518161</v>
      </c>
    </row>
    <row r="3882" spans="2:6" x14ac:dyDescent="0.2">
      <c r="B3882">
        <f>('Cleaned Data'!B3876-'Descriptive Analysis'!$Q$35)^2</f>
        <v>111267191.0936159</v>
      </c>
      <c r="D3882">
        <f>(('Cleaned Data'!B3876-'Descriptive Analysis'!$Q$35)/'Descriptive Analysis'!$F$45)^3</f>
        <v>-0.30775409786316943</v>
      </c>
      <c r="F3882">
        <f>(('Cleaned Data'!B3876-'Descriptive Analysis'!$Q$35)/'Descriptive Analysis'!$F$45)^4</f>
        <v>0.2077806621425077</v>
      </c>
    </row>
    <row r="3883" spans="2:6" x14ac:dyDescent="0.2">
      <c r="B3883">
        <f>('Cleaned Data'!B3877-'Descriptive Analysis'!$Q$35)^2</f>
        <v>111220783.29719463</v>
      </c>
      <c r="D3883">
        <f>(('Cleaned Data'!B3877-'Descriptive Analysis'!$Q$35)/'Descriptive Analysis'!$F$45)^3</f>
        <v>-0.3075615788457704</v>
      </c>
      <c r="F3883">
        <f>(('Cleaned Data'!B3877-'Descriptive Analysis'!$Q$35)/'Descriptive Analysis'!$F$45)^4</f>
        <v>0.20760737419164108</v>
      </c>
    </row>
    <row r="3884" spans="2:6" x14ac:dyDescent="0.2">
      <c r="B3884">
        <f>('Cleaned Data'!B3878-'Descriptive Analysis'!$Q$35)^2</f>
        <v>111182820.48194088</v>
      </c>
      <c r="D3884">
        <f>(('Cleaned Data'!B3878-'Descriptive Analysis'!$Q$35)/'Descriptive Analysis'!$F$45)^3</f>
        <v>-0.30740412301784914</v>
      </c>
      <c r="F3884">
        <f>(('Cleaned Data'!B3878-'Descriptive Analysis'!$Q$35)/'Descriptive Analysis'!$F$45)^4</f>
        <v>0.20746567378112496</v>
      </c>
    </row>
    <row r="3885" spans="2:6" x14ac:dyDescent="0.2">
      <c r="B3885">
        <f>('Cleaned Data'!B3879-'Descriptive Analysis'!$Q$35)^2</f>
        <v>111319938.97591279</v>
      </c>
      <c r="D3885">
        <f>(('Cleaned Data'!B3879-'Descriptive Analysis'!$Q$35)/'Descriptive Analysis'!$F$45)^3</f>
        <v>-0.30797296697280435</v>
      </c>
      <c r="F3885">
        <f>(('Cleaned Data'!B3879-'Descriptive Analysis'!$Q$35)/'Descriptive Analysis'!$F$45)^4</f>
        <v>0.20797771192288564</v>
      </c>
    </row>
    <row r="3886" spans="2:6" x14ac:dyDescent="0.2">
      <c r="B3886">
        <f>('Cleaned Data'!B3880-'Descriptive Analysis'!$Q$35)^2</f>
        <v>111376920.72879346</v>
      </c>
      <c r="D3886">
        <f>(('Cleaned Data'!B3880-'Descriptive Analysis'!$Q$35)/'Descriptive Analysis'!$F$45)^3</f>
        <v>-0.30820946213933126</v>
      </c>
      <c r="F3886">
        <f>(('Cleaned Data'!B3880-'Descriptive Analysis'!$Q$35)/'Descriptive Analysis'!$F$45)^4</f>
        <v>0.2081906830722699</v>
      </c>
    </row>
    <row r="3887" spans="2:6" x14ac:dyDescent="0.2">
      <c r="B3887">
        <f>('Cleaned Data'!B3881-'Descriptive Analysis'!$Q$35)^2</f>
        <v>111469811.12163597</v>
      </c>
      <c r="D3887">
        <f>(('Cleaned Data'!B3881-'Descriptive Analysis'!$Q$35)/'Descriptive Analysis'!$F$45)^3</f>
        <v>-0.30859512103197551</v>
      </c>
      <c r="F3887">
        <f>(('Cleaned Data'!B3881-'Descriptive Analysis'!$Q$35)/'Descriptive Analysis'!$F$45)^4</f>
        <v>0.2085380975763631</v>
      </c>
    </row>
    <row r="3888" spans="2:6" x14ac:dyDescent="0.2">
      <c r="B3888">
        <f>('Cleaned Data'!B3882-'Descriptive Analysis'!$Q$35)^2</f>
        <v>111436028.31696595</v>
      </c>
      <c r="D3888">
        <f>(('Cleaned Data'!B3882-'Descriptive Analysis'!$Q$35)/'Descriptive Analysis'!$F$45)^3</f>
        <v>-0.30845484423414976</v>
      </c>
      <c r="F3888">
        <f>(('Cleaned Data'!B3882-'Descriptive Analysis'!$Q$35)/'Descriptive Analysis'!$F$45)^4</f>
        <v>0.20841171476127535</v>
      </c>
    </row>
    <row r="3889" spans="2:6" x14ac:dyDescent="0.2">
      <c r="B3889">
        <f>('Cleaned Data'!B3883-'Descriptive Analysis'!$Q$35)^2</f>
        <v>111417027.73933908</v>
      </c>
      <c r="D3889">
        <f>(('Cleaned Data'!B3883-'Descriptive Analysis'!$Q$35)/'Descriptive Analysis'!$F$45)^3</f>
        <v>-0.30837595721978095</v>
      </c>
      <c r="F3889">
        <f>(('Cleaned Data'!B3883-'Descriptive Analysis'!$Q$35)/'Descriptive Analysis'!$F$45)^4</f>
        <v>0.20834064967709603</v>
      </c>
    </row>
    <row r="3890" spans="2:6" x14ac:dyDescent="0.2">
      <c r="B3890">
        <f>('Cleaned Data'!B3884-'Descriptive Analysis'!$Q$35)^2</f>
        <v>111455030.51459283</v>
      </c>
      <c r="D3890">
        <f>(('Cleaned Data'!B3884-'Descriptive Analysis'!$Q$35)/'Descriptive Analysis'!$F$45)^3</f>
        <v>-0.3085337447009952</v>
      </c>
      <c r="F3890">
        <f>(('Cleaned Data'!B3884-'Descriptive Analysis'!$Q$35)/'Descriptive Analysis'!$F$45)^4</f>
        <v>0.20848279802415248</v>
      </c>
    </row>
    <row r="3891" spans="2:6" x14ac:dyDescent="0.2">
      <c r="B3891">
        <f>('Cleaned Data'!B3885-'Descriptive Analysis'!$Q$35)^2</f>
        <v>111444473.53813344</v>
      </c>
      <c r="D3891">
        <f>(('Cleaned Data'!B3885-'Descriptive Analysis'!$Q$35)/'Descriptive Analysis'!$F$45)^3</f>
        <v>-0.3084899094474356</v>
      </c>
      <c r="F3891">
        <f>(('Cleaned Data'!B3885-'Descriptive Analysis'!$Q$35)/'Descriptive Analysis'!$F$45)^4</f>
        <v>0.20844330507808617</v>
      </c>
    </row>
    <row r="3892" spans="2:6" x14ac:dyDescent="0.2">
      <c r="B3892">
        <f>('Cleaned Data'!B3886-'Descriptive Analysis'!$Q$35)^2</f>
        <v>111528943.34980847</v>
      </c>
      <c r="D3892">
        <f>(('Cleaned Data'!B3886-'Descriptive Analysis'!$Q$35)/'Descriptive Analysis'!$F$45)^3</f>
        <v>-0.30884070775280575</v>
      </c>
      <c r="F3892">
        <f>(('Cleaned Data'!B3886-'Descriptive Analysis'!$Q$35)/'Descriptive Analysis'!$F$45)^4</f>
        <v>0.20875940580303079</v>
      </c>
    </row>
    <row r="3893" spans="2:6" x14ac:dyDescent="0.2">
      <c r="B3893">
        <f>('Cleaned Data'!B3887-'Descriptive Analysis'!$Q$35)^2</f>
        <v>111520494.92864098</v>
      </c>
      <c r="D3893">
        <f>(('Cleaned Data'!B3887-'Descriptive Analysis'!$Q$35)/'Descriptive Analysis'!$F$45)^3</f>
        <v>-0.30880561596118911</v>
      </c>
      <c r="F3893">
        <f>(('Cleaned Data'!B3887-'Descriptive Analysis'!$Q$35)/'Descriptive Analysis'!$F$45)^4</f>
        <v>0.20872777956271224</v>
      </c>
    </row>
    <row r="3894" spans="2:6" x14ac:dyDescent="0.2">
      <c r="B3894">
        <f>('Cleaned Data'!B3888-'Descriptive Analysis'!$Q$35)^2</f>
        <v>111566965.20506226</v>
      </c>
      <c r="D3894">
        <f>(('Cleaned Data'!B3888-'Descriptive Analysis'!$Q$35)/'Descriptive Analysis'!$F$45)^3</f>
        <v>-0.30899865371407176</v>
      </c>
      <c r="F3894">
        <f>(('Cleaned Data'!B3888-'Descriptive Analysis'!$Q$35)/'Descriptive Analysis'!$F$45)^4</f>
        <v>0.20890176836226232</v>
      </c>
    </row>
    <row r="3895" spans="2:6" x14ac:dyDescent="0.2">
      <c r="B3895">
        <f>('Cleaned Data'!B3889-'Descriptive Analysis'!$Q$35)^2</f>
        <v>111520494.92864098</v>
      </c>
      <c r="D3895">
        <f>(('Cleaned Data'!B3889-'Descriptive Analysis'!$Q$35)/'Descriptive Analysis'!$F$45)^3</f>
        <v>-0.30880561596118911</v>
      </c>
      <c r="F3895">
        <f>(('Cleaned Data'!B3889-'Descriptive Analysis'!$Q$35)/'Descriptive Analysis'!$F$45)^4</f>
        <v>0.20872777956271224</v>
      </c>
    </row>
    <row r="3896" spans="2:6" x14ac:dyDescent="0.2">
      <c r="B3896">
        <f>('Cleaned Data'!B3890-'Descriptive Analysis'!$Q$35)^2</f>
        <v>111560627.77918661</v>
      </c>
      <c r="D3896">
        <f>(('Cleaned Data'!B3890-'Descriptive Analysis'!$Q$35)/'Descriptive Analysis'!$F$45)^3</f>
        <v>-0.30897232564844801</v>
      </c>
      <c r="F3896">
        <f>(('Cleaned Data'!B3890-'Descriptive Analysis'!$Q$35)/'Descriptive Analysis'!$F$45)^4</f>
        <v>0.20887803621415546</v>
      </c>
    </row>
    <row r="3897" spans="2:6" x14ac:dyDescent="0.2">
      <c r="B3897">
        <f>('Cleaned Data'!B3891-'Descriptive Analysis'!$Q$35)^2</f>
        <v>111383252.93466906</v>
      </c>
      <c r="D3897">
        <f>(('Cleaned Data'!B3891-'Descriptive Analysis'!$Q$35)/'Descriptive Analysis'!$F$45)^3</f>
        <v>-0.30823574685110572</v>
      </c>
      <c r="F3897">
        <f>(('Cleaned Data'!B3891-'Descriptive Analysis'!$Q$35)/'Descriptive Analysis'!$F$45)^4</f>
        <v>0.20821435662570204</v>
      </c>
    </row>
    <row r="3898" spans="2:6" x14ac:dyDescent="0.2">
      <c r="B3898">
        <f>('Cleaned Data'!B3892-'Descriptive Analysis'!$Q$35)^2</f>
        <v>111412805.60875532</v>
      </c>
      <c r="D3898">
        <f>(('Cleaned Data'!B3892-'Descriptive Analysis'!$Q$35)/'Descriptive Analysis'!$F$45)^3</f>
        <v>-0.3083584285989075</v>
      </c>
      <c r="F3898">
        <f>(('Cleaned Data'!B3892-'Descriptive Analysis'!$Q$35)/'Descriptive Analysis'!$F$45)^4</f>
        <v>0.20832485990456745</v>
      </c>
    </row>
    <row r="3899" spans="2:6" x14ac:dyDescent="0.2">
      <c r="B3899">
        <f>('Cleaned Data'!B3893-'Descriptive Analysis'!$Q$35)^2</f>
        <v>111374810.03350157</v>
      </c>
      <c r="D3899">
        <f>(('Cleaned Data'!B3893-'Descriptive Analysis'!$Q$35)/'Descriptive Analysis'!$F$45)^3</f>
        <v>-0.3082007009008137</v>
      </c>
      <c r="F3899">
        <f>(('Cleaned Data'!B3893-'Descriptive Analysis'!$Q$35)/'Descriptive Analysis'!$F$45)^4</f>
        <v>0.2081827923364169</v>
      </c>
    </row>
    <row r="3900" spans="2:6" x14ac:dyDescent="0.2">
      <c r="B3900">
        <f>('Cleaned Data'!B3894-'Descriptive Analysis'!$Q$35)^2</f>
        <v>111469811.12163597</v>
      </c>
      <c r="D3900">
        <f>(('Cleaned Data'!B3894-'Descriptive Analysis'!$Q$35)/'Descriptive Analysis'!$F$45)^3</f>
        <v>-0.30859512103197551</v>
      </c>
      <c r="F3900">
        <f>(('Cleaned Data'!B3894-'Descriptive Analysis'!$Q$35)/'Descriptive Analysis'!$F$45)^4</f>
        <v>0.2085380975763631</v>
      </c>
    </row>
    <row r="3901" spans="2:6" x14ac:dyDescent="0.2">
      <c r="B3901">
        <f>('Cleaned Data'!B3895-'Descriptive Analysis'!$Q$35)^2</f>
        <v>111387474.50525282</v>
      </c>
      <c r="D3901">
        <f>(('Cleaned Data'!B3895-'Descriptive Analysis'!$Q$35)/'Descriptive Analysis'!$F$45)^3</f>
        <v>-0.30825327082248927</v>
      </c>
      <c r="F3901">
        <f>(('Cleaned Data'!B3895-'Descriptive Analysis'!$Q$35)/'Descriptive Analysis'!$F$45)^4</f>
        <v>0.20823014011626007</v>
      </c>
    </row>
    <row r="3902" spans="2:6" x14ac:dyDescent="0.2">
      <c r="B3902">
        <f>('Cleaned Data'!B3896-'Descriptive Analysis'!$Q$35)^2</f>
        <v>111478257.62280346</v>
      </c>
      <c r="D3902">
        <f>(('Cleaned Data'!B3896-'Descriptive Analysis'!$Q$35)/'Descriptive Analysis'!$F$45)^3</f>
        <v>-0.30863019687538529</v>
      </c>
      <c r="F3902">
        <f>(('Cleaned Data'!B3896-'Descriptive Analysis'!$Q$35)/'Descriptive Analysis'!$F$45)^4</f>
        <v>0.20856970225931068</v>
      </c>
    </row>
    <row r="3903" spans="2:6" x14ac:dyDescent="0.2">
      <c r="B3903">
        <f>('Cleaned Data'!B3897-'Descriptive Analysis'!$Q$35)^2</f>
        <v>111583865.88739724</v>
      </c>
      <c r="D3903">
        <f>(('Cleaned Data'!B3897-'Descriptive Analysis'!$Q$35)/'Descriptive Analysis'!$F$45)^3</f>
        <v>-0.3090688692009933</v>
      </c>
      <c r="F3903">
        <f>(('Cleaned Data'!B3897-'Descriptive Analysis'!$Q$35)/'Descriptive Analysis'!$F$45)^4</f>
        <v>0.20896506397730996</v>
      </c>
    </row>
    <row r="3904" spans="2:6" x14ac:dyDescent="0.2">
      <c r="B3904">
        <f>('Cleaned Data'!B3898-'Descriptive Analysis'!$Q$35)^2</f>
        <v>111604993.540316</v>
      </c>
      <c r="D3904">
        <f>(('Cleaned Data'!B3898-'Descriptive Analysis'!$Q$35)/'Descriptive Analysis'!$F$45)^3</f>
        <v>-0.30915665351684718</v>
      </c>
      <c r="F3904">
        <f>(('Cleaned Data'!B3898-'Descriptive Analysis'!$Q$35)/'Descriptive Analysis'!$F$45)^4</f>
        <v>0.2090442037217243</v>
      </c>
    </row>
    <row r="3905" spans="2:6" x14ac:dyDescent="0.2">
      <c r="B3905">
        <f>('Cleaned Data'!B3899-'Descriptive Analysis'!$Q$35)^2</f>
        <v>111843875.00829794</v>
      </c>
      <c r="D3905">
        <f>(('Cleaned Data'!B3899-'Descriptive Analysis'!$Q$35)/'Descriptive Analysis'!$F$45)^3</f>
        <v>-0.31014977170870983</v>
      </c>
      <c r="F3905">
        <f>(('Cleaned Data'!B3899-'Descriptive Analysis'!$Q$35)/'Descriptive Analysis'!$F$45)^4</f>
        <v>0.20994004587895673</v>
      </c>
    </row>
    <row r="3906" spans="2:6" x14ac:dyDescent="0.2">
      <c r="B3906">
        <f>('Cleaned Data'!B3900-'Descriptive Analysis'!$Q$35)^2</f>
        <v>111858681.37534107</v>
      </c>
      <c r="D3906">
        <f>(('Cleaned Data'!B3900-'Descriptive Analysis'!$Q$35)/'Descriptive Analysis'!$F$45)^3</f>
        <v>-0.31021136216242962</v>
      </c>
      <c r="F3906">
        <f>(('Cleaned Data'!B3900-'Descriptive Analysis'!$Q$35)/'Descriptive Analysis'!$F$45)^4</f>
        <v>0.209995635067564</v>
      </c>
    </row>
    <row r="3907" spans="2:6" x14ac:dyDescent="0.2">
      <c r="B3907">
        <f>('Cleaned Data'!B3901-'Descriptive Analysis'!$Q$35)^2</f>
        <v>111848105.29888169</v>
      </c>
      <c r="D3907">
        <f>(('Cleaned Data'!B3901-'Descriptive Analysis'!$Q$35)/'Descriptive Analysis'!$F$45)^3</f>
        <v>-0.31016736814925966</v>
      </c>
      <c r="F3907">
        <f>(('Cleaned Data'!B3901-'Descriptive Analysis'!$Q$35)/'Descriptive Analysis'!$F$45)^4</f>
        <v>0.20995592737796043</v>
      </c>
    </row>
    <row r="3908" spans="2:6" x14ac:dyDescent="0.2">
      <c r="B3908">
        <f>('Cleaned Data'!B3902-'Descriptive Analysis'!$Q$35)^2</f>
        <v>111991982.77872923</v>
      </c>
      <c r="D3908">
        <f>(('Cleaned Data'!B3902-'Descriptive Analysis'!$Q$35)/'Descriptive Analysis'!$F$45)^3</f>
        <v>-0.3107660432107795</v>
      </c>
      <c r="F3908">
        <f>(('Cleaned Data'!B3902-'Descriptive Analysis'!$Q$35)/'Descriptive Analysis'!$F$45)^4</f>
        <v>0.21049643468186285</v>
      </c>
    </row>
    <row r="3909" spans="2:6" x14ac:dyDescent="0.2">
      <c r="B3909">
        <f>('Cleaned Data'!B3903-'Descriptive Analysis'!$Q$35)^2</f>
        <v>112017382.52223174</v>
      </c>
      <c r="D3909">
        <f>(('Cleaned Data'!B3903-'Descriptive Analysis'!$Q$35)/'Descriptive Analysis'!$F$45)^3</f>
        <v>-0.3108717716539402</v>
      </c>
      <c r="F3909">
        <f>(('Cleaned Data'!B3903-'Descriptive Analysis'!$Q$35)/'Descriptive Analysis'!$F$45)^4</f>
        <v>0.21059192654860043</v>
      </c>
    </row>
    <row r="3910" spans="2:6" x14ac:dyDescent="0.2">
      <c r="B3910">
        <f>('Cleaned Data'!B3904-'Descriptive Analysis'!$Q$35)^2</f>
        <v>111774086.76366605</v>
      </c>
      <c r="D3910">
        <f>(('Cleaned Data'!B3904-'Descriptive Analysis'!$Q$35)/'Descriptive Analysis'!$F$45)^3</f>
        <v>-0.30985952651677795</v>
      </c>
      <c r="F3910">
        <f>(('Cleaned Data'!B3904-'Descriptive Analysis'!$Q$35)/'Descriptive Analysis'!$F$45)^4</f>
        <v>0.20967813120171178</v>
      </c>
    </row>
    <row r="3911" spans="2:6" x14ac:dyDescent="0.2">
      <c r="B3911">
        <f>('Cleaned Data'!B3905-'Descriptive Analysis'!$Q$35)^2</f>
        <v>111797347.09187669</v>
      </c>
      <c r="D3911">
        <f>(('Cleaned Data'!B3905-'Descriptive Analysis'!$Q$35)/'Descriptive Analysis'!$F$45)^3</f>
        <v>-0.30995625478516342</v>
      </c>
      <c r="F3911">
        <f>(('Cleaned Data'!B3905-'Descriptive Analysis'!$Q$35)/'Descriptive Analysis'!$F$45)^4</f>
        <v>0.20976540884835518</v>
      </c>
    </row>
    <row r="3912" spans="2:6" x14ac:dyDescent="0.2">
      <c r="B3912">
        <f>('Cleaned Data'!B3906-'Descriptive Analysis'!$Q$35)^2</f>
        <v>111554290.53331099</v>
      </c>
      <c r="D3912">
        <f>(('Cleaned Data'!B3906-'Descriptive Analysis'!$Q$35)/'Descriptive Analysis'!$F$45)^3</f>
        <v>-0.30894599907837966</v>
      </c>
      <c r="F3912">
        <f>(('Cleaned Data'!B3906-'Descriptive Analysis'!$Q$35)/'Descriptive Analysis'!$F$45)^4</f>
        <v>0.20885430608816263</v>
      </c>
    </row>
    <row r="3913" spans="2:6" x14ac:dyDescent="0.2">
      <c r="B3913">
        <f>('Cleaned Data'!B3907-'Descriptive Analysis'!$Q$35)^2</f>
        <v>111602880.68502411</v>
      </c>
      <c r="D3913">
        <f>(('Cleaned Data'!B3907-'Descriptive Analysis'!$Q$35)/'Descriptive Analysis'!$F$45)^3</f>
        <v>-0.30914787433736163</v>
      </c>
      <c r="F3913">
        <f>(('Cleaned Data'!B3907-'Descriptive Analysis'!$Q$35)/'Descriptive Analysis'!$F$45)^4</f>
        <v>0.20903628873589417</v>
      </c>
    </row>
    <row r="3914" spans="2:6" x14ac:dyDescent="0.2">
      <c r="B3914">
        <f>('Cleaned Data'!B3908-'Descriptive Analysis'!$Q$35)^2</f>
        <v>111404361.58758782</v>
      </c>
      <c r="D3914">
        <f>(('Cleaned Data'!B3908-'Descriptive Analysis'!$Q$35)/'Descriptive Analysis'!$F$45)^3</f>
        <v>-0.30832337334990001</v>
      </c>
      <c r="F3914">
        <f>(('Cleaned Data'!B3908-'Descriptive Analysis'!$Q$35)/'Descriptive Analysis'!$F$45)^4</f>
        <v>0.20829328305205563</v>
      </c>
    </row>
    <row r="3915" spans="2:6" x14ac:dyDescent="0.2">
      <c r="B3915">
        <f>('Cleaned Data'!B3909-'Descriptive Analysis'!$Q$35)^2</f>
        <v>111457141.96988471</v>
      </c>
      <c r="D3915">
        <f>(('Cleaned Data'!B3909-'Descriptive Analysis'!$Q$35)/'Descriptive Analysis'!$F$45)^3</f>
        <v>-0.30854251224998308</v>
      </c>
      <c r="F3915">
        <f>(('Cleaned Data'!B3909-'Descriptive Analysis'!$Q$35)/'Descriptive Analysis'!$F$45)^4</f>
        <v>0.20849069728674854</v>
      </c>
    </row>
    <row r="3916" spans="2:6" x14ac:dyDescent="0.2">
      <c r="B3916">
        <f>('Cleaned Data'!B3910-'Descriptive Analysis'!$Q$35)^2</f>
        <v>111463476.45576032</v>
      </c>
      <c r="D3916">
        <f>(('Cleaned Data'!B3910-'Descriptive Analysis'!$Q$35)/'Descriptive Analysis'!$F$45)^3</f>
        <v>-0.30856881589352736</v>
      </c>
      <c r="F3916">
        <f>(('Cleaned Data'!B3910-'Descriptive Analysis'!$Q$35)/'Descriptive Analysis'!$F$45)^4</f>
        <v>0.20851439642137934</v>
      </c>
    </row>
    <row r="3917" spans="2:6" x14ac:dyDescent="0.2">
      <c r="B3917">
        <f>('Cleaned Data'!B3911-'Descriptive Analysis'!$Q$35)^2</f>
        <v>111315718.68532902</v>
      </c>
      <c r="D3917">
        <f>(('Cleaned Data'!B3911-'Descriptive Analysis'!$Q$35)/'Descriptive Analysis'!$F$45)^3</f>
        <v>-0.30795545362651039</v>
      </c>
      <c r="F3917">
        <f>(('Cleaned Data'!B3911-'Descriptive Analysis'!$Q$35)/'Descriptive Analysis'!$F$45)^4</f>
        <v>0.20796194278486002</v>
      </c>
    </row>
    <row r="3918" spans="2:6" x14ac:dyDescent="0.2">
      <c r="B3918">
        <f>('Cleaned Data'!B3912-'Descriptive Analysis'!$Q$35)^2</f>
        <v>111267191.0936159</v>
      </c>
      <c r="D3918">
        <f>(('Cleaned Data'!B3912-'Descriptive Analysis'!$Q$35)/'Descriptive Analysis'!$F$45)^3</f>
        <v>-0.30775409786316943</v>
      </c>
      <c r="F3918">
        <f>(('Cleaned Data'!B3912-'Descriptive Analysis'!$Q$35)/'Descriptive Analysis'!$F$45)^4</f>
        <v>0.2077806621425077</v>
      </c>
    </row>
    <row r="3919" spans="2:6" x14ac:dyDescent="0.2">
      <c r="B3919">
        <f>('Cleaned Data'!B3913-'Descriptive Analysis'!$Q$35)^2</f>
        <v>111281959.24065904</v>
      </c>
      <c r="D3919">
        <f>(('Cleaned Data'!B3913-'Descriptive Analysis'!$Q$35)/'Descriptive Analysis'!$F$45)^3</f>
        <v>-0.3078153707577021</v>
      </c>
      <c r="F3919">
        <f>(('Cleaned Data'!B3913-'Descriptive Analysis'!$Q$35)/'Descriptive Analysis'!$F$45)^4</f>
        <v>0.20783582196059319</v>
      </c>
    </row>
    <row r="3920" spans="2:6" x14ac:dyDescent="0.2">
      <c r="B3920">
        <f>('Cleaned Data'!B3914-'Descriptive Analysis'!$Q$35)^2</f>
        <v>111307278.34416153</v>
      </c>
      <c r="D3920">
        <f>(('Cleaned Data'!B3914-'Descriptive Analysis'!$Q$35)/'Descriptive Analysis'!$F$45)^3</f>
        <v>-0.30792042892579324</v>
      </c>
      <c r="F3920">
        <f>(('Cleaned Data'!B3914-'Descriptive Analysis'!$Q$35)/'Descriptive Analysis'!$F$45)^4</f>
        <v>0.20793040719900754</v>
      </c>
    </row>
    <row r="3921" spans="2:6" x14ac:dyDescent="0.2">
      <c r="B3921">
        <f>('Cleaned Data'!B3915-'Descriptive Analysis'!$Q$35)^2</f>
        <v>111184929.35723276</v>
      </c>
      <c r="D3921">
        <f>(('Cleaned Data'!B3915-'Descriptive Analysis'!$Q$35)/'Descriptive Analysis'!$F$45)^3</f>
        <v>-0.30741286915368515</v>
      </c>
      <c r="F3921">
        <f>(('Cleaned Data'!B3915-'Descriptive Analysis'!$Q$35)/'Descriptive Analysis'!$F$45)^4</f>
        <v>0.20747354412261843</v>
      </c>
    </row>
    <row r="3922" spans="2:6" x14ac:dyDescent="0.2">
      <c r="B3922">
        <f>('Cleaned Data'!B3916-'Descriptive Analysis'!$Q$35)^2</f>
        <v>111178602.79135711</v>
      </c>
      <c r="D3922">
        <f>(('Cleaned Data'!B3916-'Descriptive Analysis'!$Q$35)/'Descriptive Analysis'!$F$45)^3</f>
        <v>-0.30738663124384874</v>
      </c>
      <c r="F3922">
        <f>(('Cleaned Data'!B3916-'Descriptive Analysis'!$Q$35)/'Descriptive Analysis'!$F$45)^4</f>
        <v>0.20744993376988877</v>
      </c>
    </row>
    <row r="3923" spans="2:6" x14ac:dyDescent="0.2">
      <c r="B3923">
        <f>('Cleaned Data'!B3917-'Descriptive Analysis'!$Q$35)^2</f>
        <v>111151189.75256275</v>
      </c>
      <c r="D3923">
        <f>(('Cleaned Data'!B3917-'Descriptive Analysis'!$Q$35)/'Descriptive Analysis'!$F$45)^3</f>
        <v>-0.3072729508863668</v>
      </c>
      <c r="F3923">
        <f>(('Cleaned Data'!B3917-'Descriptive Analysis'!$Q$35)/'Descriptive Analysis'!$F$45)^4</f>
        <v>0.20734764552655366</v>
      </c>
    </row>
    <row r="3924" spans="2:6" x14ac:dyDescent="0.2">
      <c r="B3924">
        <f>('Cleaned Data'!B3918-'Descriptive Analysis'!$Q$35)^2</f>
        <v>111113238.81730899</v>
      </c>
      <c r="D3924">
        <f>(('Cleaned Data'!B3918-'Descriptive Analysis'!$Q$35)/'Descriptive Analysis'!$F$45)^3</f>
        <v>-0.30711559359078733</v>
      </c>
      <c r="F3924">
        <f>(('Cleaned Data'!B3918-'Descriptive Analysis'!$Q$35)/'Descriptive Analysis'!$F$45)^4</f>
        <v>0.20720607810465644</v>
      </c>
    </row>
    <row r="3925" spans="2:6" x14ac:dyDescent="0.2">
      <c r="B3925">
        <f>('Cleaned Data'!B3919-'Descriptive Analysis'!$Q$35)^2</f>
        <v>111176493.97606526</v>
      </c>
      <c r="D3925">
        <f>(('Cleaned Data'!B3919-'Descriptive Analysis'!$Q$35)/'Descriptive Analysis'!$F$45)^3</f>
        <v>-0.30737788560568169</v>
      </c>
      <c r="F3925">
        <f>(('Cleaned Data'!B3919-'Descriptive Analysis'!$Q$35)/'Descriptive Analysis'!$F$45)^4</f>
        <v>0.20744206410013796</v>
      </c>
    </row>
    <row r="3926" spans="2:6" x14ac:dyDescent="0.2">
      <c r="B3926">
        <f>('Cleaned Data'!B3920-'Descriptive Analysis'!$Q$35)^2</f>
        <v>111197583.02898403</v>
      </c>
      <c r="D3926">
        <f>(('Cleaned Data'!B3920-'Descriptive Analysis'!$Q$35)/'Descriptive Analysis'!$F$45)^3</f>
        <v>-0.30746534945250409</v>
      </c>
      <c r="F3926">
        <f>(('Cleaned Data'!B3920-'Descriptive Analysis'!$Q$35)/'Descriptive Analysis'!$F$45)^4</f>
        <v>0.20752077087410409</v>
      </c>
    </row>
    <row r="3927" spans="2:6" x14ac:dyDescent="0.2">
      <c r="B3927">
        <f>('Cleaned Data'!B3921-'Descriptive Analysis'!$Q$35)^2</f>
        <v>111311498.4747453</v>
      </c>
      <c r="D3927">
        <f>(('Cleaned Data'!B3921-'Descriptive Analysis'!$Q$35)/'Descriptive Analysis'!$F$45)^3</f>
        <v>-0.30793794094417765</v>
      </c>
      <c r="F3927">
        <f>(('Cleaned Data'!B3921-'Descriptive Analysis'!$Q$35)/'Descriptive Analysis'!$F$45)^4</f>
        <v>0.20794617454357875</v>
      </c>
    </row>
    <row r="3928" spans="2:6" x14ac:dyDescent="0.2">
      <c r="B3928">
        <f>('Cleaned Data'!B3922-'Descriptive Analysis'!$Q$35)^2</f>
        <v>111353704.18058281</v>
      </c>
      <c r="D3928">
        <f>(('Cleaned Data'!B3922-'Descriptive Analysis'!$Q$35)/'Descriptive Analysis'!$F$45)^3</f>
        <v>-0.30811309764726624</v>
      </c>
      <c r="F3928">
        <f>(('Cleaned Data'!B3922-'Descriptive Analysis'!$Q$35)/'Descriptive Analysis'!$F$45)^4</f>
        <v>0.20810389731396403</v>
      </c>
    </row>
    <row r="3929" spans="2:6" x14ac:dyDescent="0.2">
      <c r="B3929">
        <f>('Cleaned Data'!B3923-'Descriptive Analysis'!$Q$35)^2</f>
        <v>111355814.6758747</v>
      </c>
      <c r="D3929">
        <f>(('Cleaned Data'!B3923-'Descriptive Analysis'!$Q$35)/'Descriptive Analysis'!$F$45)^3</f>
        <v>-0.30812185722551144</v>
      </c>
      <c r="F3929">
        <f>(('Cleaned Data'!B3923-'Descriptive Analysis'!$Q$35)/'Descriptive Analysis'!$F$45)^4</f>
        <v>0.20811178580695772</v>
      </c>
    </row>
    <row r="3930" spans="2:6" x14ac:dyDescent="0.2">
      <c r="B3930">
        <f>('Cleaned Data'!B3924-'Descriptive Analysis'!$Q$35)^2</f>
        <v>111351593.70529093</v>
      </c>
      <c r="D3930">
        <f>(('Cleaned Data'!B3924-'Descriptive Analysis'!$Q$35)/'Descriptive Analysis'!$F$45)^3</f>
        <v>-0.3081043382350398</v>
      </c>
      <c r="F3930">
        <f>(('Cleaned Data'!B3924-'Descriptive Analysis'!$Q$35)/'Descriptive Analysis'!$F$45)^4</f>
        <v>0.20809600904523304</v>
      </c>
    </row>
    <row r="3931" spans="2:6" x14ac:dyDescent="0.2">
      <c r="B3931">
        <f>('Cleaned Data'!B3925-'Descriptive Analysis'!$Q$35)^2</f>
        <v>111269300.76890779</v>
      </c>
      <c r="D3931">
        <f>(('Cleaned Data'!B3925-'Descriptive Analysis'!$Q$35)/'Descriptive Analysis'!$F$45)^3</f>
        <v>-0.307762850635942</v>
      </c>
      <c r="F3931">
        <f>(('Cleaned Data'!B3925-'Descriptive Analysis'!$Q$35)/'Descriptive Analysis'!$F$45)^4</f>
        <v>0.20778854144422088</v>
      </c>
    </row>
    <row r="3932" spans="2:6" x14ac:dyDescent="0.2">
      <c r="B3932">
        <f>('Cleaned Data'!B3926-'Descriptive Analysis'!$Q$35)^2</f>
        <v>111165950.19960588</v>
      </c>
      <c r="D3932">
        <f>(('Cleaned Data'!B3926-'Descriptive Analysis'!$Q$35)/'Descriptive Analysis'!$F$45)^3</f>
        <v>-0.30733415990311042</v>
      </c>
      <c r="F3932">
        <f>(('Cleaned Data'!B3926-'Descriptive Analysis'!$Q$35)/'Descriptive Analysis'!$F$45)^4</f>
        <v>0.207402719109883</v>
      </c>
    </row>
    <row r="3933" spans="2:6" x14ac:dyDescent="0.2">
      <c r="B3933">
        <f>('Cleaned Data'!B3927-'Descriptive Analysis'!$Q$35)^2</f>
        <v>111161732.82902212</v>
      </c>
      <c r="D3933">
        <f>(('Cleaned Data'!B3927-'Descriptive Analysis'!$Q$35)/'Descriptive Analysis'!$F$45)^3</f>
        <v>-0.30731667078324293</v>
      </c>
      <c r="F3933">
        <f>(('Cleaned Data'!B3927-'Descriptive Analysis'!$Q$35)/'Descriptive Analysis'!$F$45)^4</f>
        <v>0.20738698268100186</v>
      </c>
    </row>
    <row r="3934" spans="2:6" x14ac:dyDescent="0.2">
      <c r="B3934">
        <f>('Cleaned Data'!B3928-'Descriptive Analysis'!$Q$35)^2</f>
        <v>111218674.08190277</v>
      </c>
      <c r="D3934">
        <f>(('Cleaned Data'!B3928-'Descriptive Analysis'!$Q$35)/'Descriptive Analysis'!$F$45)^3</f>
        <v>-0.30755282988954391</v>
      </c>
      <c r="F3934">
        <f>(('Cleaned Data'!B3928-'Descriptive Analysis'!$Q$35)/'Descriptive Analysis'!$F$45)^4</f>
        <v>0.20759950004288474</v>
      </c>
    </row>
    <row r="3935" spans="2:6" x14ac:dyDescent="0.2">
      <c r="B3935">
        <f>('Cleaned Data'!B3929-'Descriptive Analysis'!$Q$35)^2</f>
        <v>111343152.00412343</v>
      </c>
      <c r="D3935">
        <f>(('Cleaned Data'!B3929-'Descriptive Analysis'!$Q$35)/'Descriptive Analysis'!$F$45)^3</f>
        <v>-0.30806930224628831</v>
      </c>
      <c r="F3935">
        <f>(('Cleaned Data'!B3929-'Descriptive Analysis'!$Q$35)/'Descriptive Analysis'!$F$45)^4</f>
        <v>0.20806445821284958</v>
      </c>
    </row>
    <row r="3936" spans="2:6" x14ac:dyDescent="0.2">
      <c r="B3936">
        <f>('Cleaned Data'!B3930-'Descriptive Analysis'!$Q$35)^2</f>
        <v>111184929.35723276</v>
      </c>
      <c r="D3936">
        <f>(('Cleaned Data'!B3930-'Descriptive Analysis'!$Q$35)/'Descriptive Analysis'!$F$45)^3</f>
        <v>-0.30741286915368515</v>
      </c>
      <c r="F3936">
        <f>(('Cleaned Data'!B3930-'Descriptive Analysis'!$Q$35)/'Descriptive Analysis'!$F$45)^4</f>
        <v>0.20747354412261843</v>
      </c>
    </row>
    <row r="3937" spans="2:6" x14ac:dyDescent="0.2">
      <c r="B3937">
        <f>('Cleaned Data'!B3931-'Descriptive Analysis'!$Q$35)^2</f>
        <v>111119563.52318461</v>
      </c>
      <c r="D3937">
        <f>(('Cleaned Data'!B3931-'Descriptive Analysis'!$Q$35)/'Descriptive Analysis'!$F$45)^3</f>
        <v>-0.30714181607508628</v>
      </c>
      <c r="F3937">
        <f>(('Cleaned Data'!B3931-'Descriptive Analysis'!$Q$35)/'Descriptive Analysis'!$F$45)^4</f>
        <v>0.20722966763929246</v>
      </c>
    </row>
    <row r="3938" spans="2:6" x14ac:dyDescent="0.2">
      <c r="B3938">
        <f>('Cleaned Data'!B3932-'Descriptive Analysis'!$Q$35)^2</f>
        <v>110950966.29983456</v>
      </c>
      <c r="D3938">
        <f>(('Cleaned Data'!B3932-'Descriptive Analysis'!$Q$35)/'Descriptive Analysis'!$F$45)^3</f>
        <v>-0.30644306049245684</v>
      </c>
      <c r="F3938">
        <f>(('Cleaned Data'!B3932-'Descriptive Analysis'!$Q$35)/'Descriptive Analysis'!$F$45)^4</f>
        <v>0.20660130229691484</v>
      </c>
    </row>
    <row r="3939" spans="2:6" x14ac:dyDescent="0.2">
      <c r="B3939">
        <f>('Cleaned Data'!B3933-'Descriptive Analysis'!$Q$35)^2</f>
        <v>110889881.41637017</v>
      </c>
      <c r="D3939">
        <f>(('Cleaned Data'!B3933-'Descriptive Analysis'!$Q$35)/'Descriptive Analysis'!$F$45)^3</f>
        <v>-0.30619002355348646</v>
      </c>
      <c r="F3939">
        <f>(('Cleaned Data'!B3933-'Descriptive Analysis'!$Q$35)/'Descriptive Analysis'!$F$45)^4</f>
        <v>0.20637387313937025</v>
      </c>
    </row>
    <row r="3940" spans="2:6" x14ac:dyDescent="0.2">
      <c r="B3940">
        <f>('Cleaned Data'!B3934-'Descriptive Analysis'!$Q$35)^2</f>
        <v>110900412.09282956</v>
      </c>
      <c r="D3940">
        <f>(('Cleaned Data'!B3934-'Descriptive Analysis'!$Q$35)/'Descriptive Analysis'!$F$45)^3</f>
        <v>-0.30623364067051112</v>
      </c>
      <c r="F3940">
        <f>(('Cleaned Data'!B3934-'Descriptive Analysis'!$Q$35)/'Descriptive Analysis'!$F$45)^4</f>
        <v>0.20641307166049366</v>
      </c>
    </row>
    <row r="3941" spans="2:6" x14ac:dyDescent="0.2">
      <c r="B3941">
        <f>('Cleaned Data'!B3935-'Descriptive Analysis'!$Q$35)^2</f>
        <v>110915155.87987266</v>
      </c>
      <c r="D3941">
        <f>(('Cleaned Data'!B3935-'Descriptive Analysis'!$Q$35)/'Descriptive Analysis'!$F$45)^3</f>
        <v>-0.30629471159296412</v>
      </c>
      <c r="F3941">
        <f>(('Cleaned Data'!B3935-'Descriptive Analysis'!$Q$35)/'Descriptive Analysis'!$F$45)^4</f>
        <v>0.20646795897087059</v>
      </c>
    </row>
    <row r="3942" spans="2:6" x14ac:dyDescent="0.2">
      <c r="B3942">
        <f>('Cleaned Data'!B3936-'Descriptive Analysis'!$Q$35)^2</f>
        <v>110877245.26461892</v>
      </c>
      <c r="D3942">
        <f>(('Cleaned Data'!B3936-'Descriptive Analysis'!$Q$35)/'Descriptive Analysis'!$F$45)^3</f>
        <v>-0.30613768848023115</v>
      </c>
      <c r="F3942">
        <f>(('Cleaned Data'!B3936-'Descriptive Analysis'!$Q$35)/'Descriptive Analysis'!$F$45)^4</f>
        <v>0.20632684228381409</v>
      </c>
    </row>
    <row r="3943" spans="2:6" x14ac:dyDescent="0.2">
      <c r="B3943">
        <f>('Cleaned Data'!B3937-'Descriptive Analysis'!$Q$35)^2</f>
        <v>110734085.86477138</v>
      </c>
      <c r="D3943">
        <f>(('Cleaned Data'!B3937-'Descriptive Analysis'!$Q$35)/'Descriptive Analysis'!$F$45)^3</f>
        <v>-0.3055449743764041</v>
      </c>
      <c r="F3943">
        <f>(('Cleaned Data'!B3937-'Descriptive Analysis'!$Q$35)/'Descriptive Analysis'!$F$45)^4</f>
        <v>0.20579438753068136</v>
      </c>
    </row>
    <row r="3944" spans="2:6" x14ac:dyDescent="0.2">
      <c r="B3944">
        <f>('Cleaned Data'!B3938-'Descriptive Analysis'!$Q$35)^2</f>
        <v>110744609.14123076</v>
      </c>
      <c r="D3944">
        <f>(('Cleaned Data'!B3938-'Descriptive Analysis'!$Q$35)/'Descriptive Analysis'!$F$45)^3</f>
        <v>-0.30558853021469484</v>
      </c>
      <c r="F3944">
        <f>(('Cleaned Data'!B3938-'Descriptive Analysis'!$Q$35)/'Descriptive Analysis'!$F$45)^4</f>
        <v>0.20583350347441168</v>
      </c>
    </row>
    <row r="3945" spans="2:6" x14ac:dyDescent="0.2">
      <c r="B3945">
        <f>('Cleaned Data'!B3939-'Descriptive Analysis'!$Q$35)^2</f>
        <v>110744609.14123076</v>
      </c>
      <c r="D3945">
        <f>(('Cleaned Data'!B3939-'Descriptive Analysis'!$Q$35)/'Descriptive Analysis'!$F$45)^3</f>
        <v>-0.30558853021469484</v>
      </c>
      <c r="F3945">
        <f>(('Cleaned Data'!B3939-'Descriptive Analysis'!$Q$35)/'Descriptive Analysis'!$F$45)^4</f>
        <v>0.20583350347441168</v>
      </c>
    </row>
    <row r="3946" spans="2:6" x14ac:dyDescent="0.2">
      <c r="B3946">
        <f>('Cleaned Data'!B3940-'Descriptive Analysis'!$Q$35)^2</f>
        <v>110670956.70601512</v>
      </c>
      <c r="D3946">
        <f>(('Cleaned Data'!B3940-'Descriptive Analysis'!$Q$35)/'Descriptive Analysis'!$F$45)^3</f>
        <v>-0.30528372625670569</v>
      </c>
      <c r="F3946">
        <f>(('Cleaned Data'!B3940-'Descriptive Analysis'!$Q$35)/'Descriptive Analysis'!$F$45)^4</f>
        <v>0.20555980893246292</v>
      </c>
    </row>
    <row r="3947" spans="2:6" x14ac:dyDescent="0.2">
      <c r="B3947">
        <f>('Cleaned Data'!B3941-'Descriptive Analysis'!$Q$35)^2</f>
        <v>110740399.770647</v>
      </c>
      <c r="D3947">
        <f>(('Cleaned Data'!B3941-'Descriptive Analysis'!$Q$35)/'Descriptive Analysis'!$F$45)^3</f>
        <v>-0.30557110738269777</v>
      </c>
      <c r="F3947">
        <f>(('Cleaned Data'!B3941-'Descriptive Analysis'!$Q$35)/'Descriptive Analysis'!$F$45)^4</f>
        <v>0.20581785642784156</v>
      </c>
    </row>
    <row r="3948" spans="2:6" x14ac:dyDescent="0.2">
      <c r="B3948">
        <f>('Cleaned Data'!B3942-'Descriptive Analysis'!$Q$35)^2</f>
        <v>110723563.08831201</v>
      </c>
      <c r="D3948">
        <f>(('Cleaned Data'!B3942-'Descriptive Analysis'!$Q$35)/'Descriptive Analysis'!$F$45)^3</f>
        <v>-0.30550142267701486</v>
      </c>
      <c r="F3948">
        <f>(('Cleaned Data'!B3942-'Descriptive Analysis'!$Q$35)/'Descriptive Analysis'!$F$45)^4</f>
        <v>0.20575527716231809</v>
      </c>
    </row>
    <row r="3949" spans="2:6" x14ac:dyDescent="0.2">
      <c r="B3949">
        <f>('Cleaned Data'!B3943-'Descriptive Analysis'!$Q$35)^2</f>
        <v>110645710.0825126</v>
      </c>
      <c r="D3949">
        <f>(('Cleaned Data'!B3943-'Descriptive Analysis'!$Q$35)/'Descriptive Analysis'!$F$45)^3</f>
        <v>-0.30517926871943707</v>
      </c>
      <c r="F3949">
        <f>(('Cleaned Data'!B3943-'Descriptive Analysis'!$Q$35)/'Descriptive Analysis'!$F$45)^4</f>
        <v>0.20546603366724261</v>
      </c>
    </row>
    <row r="3950" spans="2:6" x14ac:dyDescent="0.2">
      <c r="B3950">
        <f>('Cleaned Data'!B3944-'Descriptive Analysis'!$Q$35)^2</f>
        <v>110677268.81189074</v>
      </c>
      <c r="D3950">
        <f>(('Cleaned Data'!B3944-'Descriptive Analysis'!$Q$35)/'Descriptive Analysis'!$F$45)^3</f>
        <v>-0.30530984436486591</v>
      </c>
      <c r="F3950">
        <f>(('Cleaned Data'!B3944-'Descriptive Analysis'!$Q$35)/'Descriptive Analysis'!$F$45)^4</f>
        <v>0.2055832577634516</v>
      </c>
    </row>
    <row r="3951" spans="2:6" x14ac:dyDescent="0.2">
      <c r="B3951">
        <f>('Cleaned Data'!B3945-'Descriptive Analysis'!$Q$35)^2</f>
        <v>110654125.30368009</v>
      </c>
      <c r="D3951">
        <f>(('Cleaned Data'!B3945-'Descriptive Analysis'!$Q$35)/'Descriptive Analysis'!$F$45)^3</f>
        <v>-0.30521408525055271</v>
      </c>
      <c r="F3951">
        <f>(('Cleaned Data'!B3945-'Descriptive Analysis'!$Q$35)/'Descriptive Analysis'!$F$45)^4</f>
        <v>0.20549728852323412</v>
      </c>
    </row>
    <row r="3952" spans="2:6" x14ac:dyDescent="0.2">
      <c r="B3952">
        <f>('Cleaned Data'!B3946-'Descriptive Analysis'!$Q$35)^2</f>
        <v>110797233.02352765</v>
      </c>
      <c r="D3952">
        <f>(('Cleaned Data'!B3946-'Descriptive Analysis'!$Q$35)/'Descriptive Analysis'!$F$45)^3</f>
        <v>-0.30580637149655254</v>
      </c>
      <c r="F3952">
        <f>(('Cleaned Data'!B3946-'Descriptive Analysis'!$Q$35)/'Descriptive Analysis'!$F$45)^4</f>
        <v>0.20602916684211278</v>
      </c>
    </row>
    <row r="3953" spans="2:6" x14ac:dyDescent="0.2">
      <c r="B3953">
        <f>('Cleaned Data'!B3947-'Descriptive Analysis'!$Q$35)^2</f>
        <v>110849869.40582454</v>
      </c>
      <c r="D3953">
        <f>(('Cleaned Data'!B3947-'Descriptive Analysis'!$Q$35)/'Descriptive Analysis'!$F$45)^3</f>
        <v>-0.30602431628044363</v>
      </c>
      <c r="F3953">
        <f>(('Cleaned Data'!B3947-'Descriptive Analysis'!$Q$35)/'Descriptive Analysis'!$F$45)^4</f>
        <v>0.20622496967347395</v>
      </c>
    </row>
    <row r="3954" spans="2:6" x14ac:dyDescent="0.2">
      <c r="B3954">
        <f>('Cleaned Data'!B3948-'Descriptive Analysis'!$Q$35)^2</f>
        <v>110868821.56345142</v>
      </c>
      <c r="D3954">
        <f>(('Cleaned Data'!B3948-'Descriptive Analysis'!$Q$35)/'Descriptive Analysis'!$F$45)^3</f>
        <v>-0.30610280174467625</v>
      </c>
      <c r="F3954">
        <f>(('Cleaned Data'!B3948-'Descriptive Analysis'!$Q$35)/'Descriptive Analysis'!$F$45)^4</f>
        <v>0.20629549284622664</v>
      </c>
    </row>
    <row r="3955" spans="2:6" x14ac:dyDescent="0.2">
      <c r="B3955">
        <f>('Cleaned Data'!B3949-'Descriptive Analysis'!$Q$35)^2</f>
        <v>110887775.3410783</v>
      </c>
      <c r="D3955">
        <f>(('Cleaned Data'!B3949-'Descriptive Analysis'!$Q$35)/'Descriptive Analysis'!$F$45)^3</f>
        <v>-0.30618130062710514</v>
      </c>
      <c r="F3955">
        <f>(('Cleaned Data'!B3949-'Descriptive Analysis'!$Q$35)/'Descriptive Analysis'!$F$45)^4</f>
        <v>0.20636603410514778</v>
      </c>
    </row>
    <row r="3956" spans="2:6" x14ac:dyDescent="0.2">
      <c r="B3956">
        <f>('Cleaned Data'!B3950-'Descriptive Analysis'!$Q$35)^2</f>
        <v>110877245.26461892</v>
      </c>
      <c r="D3956">
        <f>(('Cleaned Data'!B3950-'Descriptive Analysis'!$Q$35)/'Descriptive Analysis'!$F$45)^3</f>
        <v>-0.30613768848023115</v>
      </c>
      <c r="F3956">
        <f>(('Cleaned Data'!B3950-'Descriptive Analysis'!$Q$35)/'Descriptive Analysis'!$F$45)^4</f>
        <v>0.20632684228381409</v>
      </c>
    </row>
    <row r="3957" spans="2:6" x14ac:dyDescent="0.2">
      <c r="B3957">
        <f>('Cleaned Data'!B3951-'Descriptive Analysis'!$Q$35)^2</f>
        <v>110862503.99757577</v>
      </c>
      <c r="D3957">
        <f>(('Cleaned Data'!B3951-'Descriptive Analysis'!$Q$35)/'Descriptive Analysis'!$F$45)^3</f>
        <v>-0.30607663843241117</v>
      </c>
      <c r="F3957">
        <f>(('Cleaned Data'!B3951-'Descriptive Analysis'!$Q$35)/'Descriptive Analysis'!$F$45)^4</f>
        <v>0.20627198311255401</v>
      </c>
    </row>
    <row r="3958" spans="2:6" x14ac:dyDescent="0.2">
      <c r="B3958">
        <f>('Cleaned Data'!B3952-'Descriptive Analysis'!$Q$35)^2</f>
        <v>110856186.61170016</v>
      </c>
      <c r="D3958">
        <f>(('Cleaned Data'!B3952-'Descriptive Analysis'!$Q$35)/'Descriptive Analysis'!$F$45)^3</f>
        <v>-0.30605047661101464</v>
      </c>
      <c r="F3958">
        <f>(('Cleaned Data'!B3952-'Descriptive Analysis'!$Q$35)/'Descriptive Analysis'!$F$45)^4</f>
        <v>0.20624847538834146</v>
      </c>
    </row>
    <row r="3959" spans="2:6" x14ac:dyDescent="0.2">
      <c r="B3959">
        <f>('Cleaned Data'!B3953-'Descriptive Analysis'!$Q$35)^2</f>
        <v>110967820.26216955</v>
      </c>
      <c r="D3959">
        <f>(('Cleaned Data'!B3953-'Descriptive Analysis'!$Q$35)/'Descriptive Analysis'!$F$45)^3</f>
        <v>-0.30651288831061507</v>
      </c>
      <c r="F3959">
        <f>(('Cleaned Data'!B3953-'Descriptive Analysis'!$Q$35)/'Descriptive Analysis'!$F$45)^4</f>
        <v>0.20666407444128013</v>
      </c>
    </row>
    <row r="3960" spans="2:6" x14ac:dyDescent="0.2">
      <c r="B3960">
        <f>('Cleaned Data'!B3954-'Descriptive Analysis'!$Q$35)^2</f>
        <v>111052109.27384457</v>
      </c>
      <c r="D3960">
        <f>(('Cleaned Data'!B3954-'Descriptive Analysis'!$Q$35)/'Descriptive Analysis'!$F$45)^3</f>
        <v>-0.30686218651897851</v>
      </c>
      <c r="F3960">
        <f>(('Cleaned Data'!B3954-'Descriptive Analysis'!$Q$35)/'Descriptive Analysis'!$F$45)^4</f>
        <v>0.20697814975255524</v>
      </c>
    </row>
    <row r="3961" spans="2:6" x14ac:dyDescent="0.2">
      <c r="B3961">
        <f>('Cleaned Data'!B3955-'Descriptive Analysis'!$Q$35)^2</f>
        <v>111111130.62201712</v>
      </c>
      <c r="D3961">
        <f>(('Cleaned Data'!B3955-'Descriptive Analysis'!$Q$35)/'Descriptive Analysis'!$F$45)^3</f>
        <v>-0.30710685309436814</v>
      </c>
      <c r="F3961">
        <f>(('Cleaned Data'!B3955-'Descriptive Analysis'!$Q$35)/'Descriptive Analysis'!$F$45)^4</f>
        <v>0.20719821537400654</v>
      </c>
    </row>
    <row r="3962" spans="2:6" x14ac:dyDescent="0.2">
      <c r="B3962">
        <f>('Cleaned Data'!B3956-'Descriptive Analysis'!$Q$35)^2</f>
        <v>110972033.95275332</v>
      </c>
      <c r="D3962">
        <f>(('Cleaned Data'!B3956-'Descriptive Analysis'!$Q$35)/'Descriptive Analysis'!$F$45)^3</f>
        <v>-0.30653034692243014</v>
      </c>
      <c r="F3962">
        <f>(('Cleaned Data'!B3956-'Descriptive Analysis'!$Q$35)/'Descriptive Analysis'!$F$45)^4</f>
        <v>0.20667976971214078</v>
      </c>
    </row>
    <row r="3963" spans="2:6" x14ac:dyDescent="0.2">
      <c r="B3963">
        <f>('Cleaned Data'!B3957-'Descriptive Analysis'!$Q$35)^2</f>
        <v>111039463.88209336</v>
      </c>
      <c r="D3963">
        <f>(('Cleaned Data'!B3957-'Descriptive Analysis'!$Q$35)/'Descriptive Analysis'!$F$45)^3</f>
        <v>-0.30680977487923555</v>
      </c>
      <c r="F3963">
        <f>(('Cleaned Data'!B3957-'Descriptive Analysis'!$Q$35)/'Descriptive Analysis'!$F$45)^4</f>
        <v>0.2069310156496752</v>
      </c>
    </row>
    <row r="3964" spans="2:6" x14ac:dyDescent="0.2">
      <c r="B3964">
        <f>('Cleaned Data'!B3958-'Descriptive Analysis'!$Q$35)^2</f>
        <v>111022604.47975832</v>
      </c>
      <c r="D3964">
        <f>(('Cleaned Data'!B3958-'Descriptive Analysis'!$Q$35)/'Descriptive Analysis'!$F$45)^3</f>
        <v>-0.30673990197676654</v>
      </c>
      <c r="F3964">
        <f>(('Cleaned Data'!B3958-'Descriptive Analysis'!$Q$35)/'Descriptive Analysis'!$F$45)^4</f>
        <v>0.20686818270227283</v>
      </c>
    </row>
    <row r="3965" spans="2:6" x14ac:dyDescent="0.2">
      <c r="B3965">
        <f>('Cleaned Data'!B3959-'Descriptive Analysis'!$Q$35)^2</f>
        <v>110978354.63862893</v>
      </c>
      <c r="D3965">
        <f>(('Cleaned Data'!B3959-'Descriptive Analysis'!$Q$35)/'Descriptive Analysis'!$F$45)^3</f>
        <v>-0.3065565360831603</v>
      </c>
      <c r="F3965">
        <f>(('Cleaned Data'!B3959-'Descriptive Analysis'!$Q$35)/'Descriptive Analysis'!$F$45)^4</f>
        <v>0.20670331429464647</v>
      </c>
    </row>
    <row r="3966" spans="2:6" x14ac:dyDescent="0.2">
      <c r="B3966">
        <f>('Cleaned Data'!B3960-'Descriptive Analysis'!$Q$35)^2</f>
        <v>111081617.98793086</v>
      </c>
      <c r="D3966">
        <f>(('Cleaned Data'!B3960-'Descriptive Analysis'!$Q$35)/'Descriptive Analysis'!$F$45)^3</f>
        <v>-0.30698450355674012</v>
      </c>
      <c r="F3966">
        <f>(('Cleaned Data'!B3960-'Descriptive Analysis'!$Q$35)/'Descriptive Analysis'!$F$45)^4</f>
        <v>0.20708816063925051</v>
      </c>
    </row>
    <row r="3967" spans="2:6" x14ac:dyDescent="0.2">
      <c r="B3967">
        <f>('Cleaned Data'!B3961-'Descriptive Analysis'!$Q$35)^2</f>
        <v>111073186.52676333</v>
      </c>
      <c r="D3967">
        <f>(('Cleaned Data'!B3961-'Descriptive Analysis'!$Q$35)/'Descriptive Analysis'!$F$45)^3</f>
        <v>-0.30694955251554124</v>
      </c>
      <c r="F3967">
        <f>(('Cleaned Data'!B3961-'Descriptive Analysis'!$Q$35)/'Descriptive Analysis'!$F$45)^4</f>
        <v>0.20705672448355503</v>
      </c>
    </row>
    <row r="3968" spans="2:6" x14ac:dyDescent="0.2">
      <c r="B3968">
        <f>('Cleaned Data'!B3962-'Descriptive Analysis'!$Q$35)^2</f>
        <v>111149081.19727086</v>
      </c>
      <c r="D3968">
        <f>(('Cleaned Data'!B3962-'Descriptive Analysis'!$Q$35)/'Descriptive Analysis'!$F$45)^3</f>
        <v>-0.30726420740460048</v>
      </c>
      <c r="F3968">
        <f>(('Cleaned Data'!B3962-'Descriptive Analysis'!$Q$35)/'Descriptive Analysis'!$F$45)^4</f>
        <v>0.20733977876724505</v>
      </c>
    </row>
    <row r="3969" spans="2:6" x14ac:dyDescent="0.2">
      <c r="B3969">
        <f>('Cleaned Data'!B3963-'Descriptive Analysis'!$Q$35)^2</f>
        <v>111092157.76439025</v>
      </c>
      <c r="D3969">
        <f>(('Cleaned Data'!B3963-'Descriptive Analysis'!$Q$35)/'Descriptive Analysis'!$F$45)^3</f>
        <v>-0.30702819608910248</v>
      </c>
      <c r="F3969">
        <f>(('Cleaned Data'!B3963-'Descriptive Analysis'!$Q$35)/'Descriptive Analysis'!$F$45)^4</f>
        <v>0.20712746086748002</v>
      </c>
    </row>
    <row r="3970" spans="2:6" x14ac:dyDescent="0.2">
      <c r="B3970">
        <f>('Cleaned Data'!B3964-'Descriptive Analysis'!$Q$35)^2</f>
        <v>111014175.25859083</v>
      </c>
      <c r="D3970">
        <f>(('Cleaned Data'!B3964-'Descriptive Analysis'!$Q$35)/'Descriptive Analysis'!$F$45)^3</f>
        <v>-0.30670496950410087</v>
      </c>
      <c r="F3970">
        <f>(('Cleaned Data'!B3964-'Descriptive Analysis'!$Q$35)/'Descriptive Analysis'!$F$45)^4</f>
        <v>0.20683677159500552</v>
      </c>
    </row>
    <row r="3971" spans="2:6" x14ac:dyDescent="0.2">
      <c r="B3971">
        <f>('Cleaned Data'!B3965-'Descriptive Analysis'!$Q$35)^2</f>
        <v>111079510.09263898</v>
      </c>
      <c r="D3971">
        <f>(('Cleaned Data'!B3965-'Descriptive Analysis'!$Q$35)/'Descriptive Analysis'!$F$45)^3</f>
        <v>-0.30697576554772094</v>
      </c>
      <c r="F3971">
        <f>(('Cleaned Data'!B3965-'Descriptive Analysis'!$Q$35)/'Descriptive Analysis'!$F$45)^4</f>
        <v>0.20708030126476543</v>
      </c>
    </row>
    <row r="3972" spans="2:6" x14ac:dyDescent="0.2">
      <c r="B3972">
        <f>('Cleaned Data'!B3966-'Descriptive Analysis'!$Q$35)^2</f>
        <v>111391696.15583655</v>
      </c>
      <c r="D3972">
        <f>(('Cleaned Data'!B3966-'Descriptive Analysis'!$Q$35)/'Descriptive Analysis'!$F$45)^3</f>
        <v>-0.30827079545804775</v>
      </c>
      <c r="F3972">
        <f>(('Cleaned Data'!B3966-'Descriptive Analysis'!$Q$35)/'Descriptive Analysis'!$F$45)^4</f>
        <v>0.20824592450414034</v>
      </c>
    </row>
    <row r="3973" spans="2:6" x14ac:dyDescent="0.2">
      <c r="B3973">
        <f>('Cleaned Data'!B3967-'Descriptive Analysis'!$Q$35)^2</f>
        <v>111218674.08190277</v>
      </c>
      <c r="D3973">
        <f>(('Cleaned Data'!B3967-'Descriptive Analysis'!$Q$35)/'Descriptive Analysis'!$F$45)^3</f>
        <v>-0.30755282988954391</v>
      </c>
      <c r="F3973">
        <f>(('Cleaned Data'!B3967-'Descriptive Analysis'!$Q$35)/'Descriptive Analysis'!$F$45)^4</f>
        <v>0.20759950004288474</v>
      </c>
    </row>
    <row r="3974" spans="2:6" x14ac:dyDescent="0.2">
      <c r="B3974">
        <f>('Cleaned Data'!B3968-'Descriptive Analysis'!$Q$35)^2</f>
        <v>111005746.35742334</v>
      </c>
      <c r="D3974">
        <f>(('Cleaned Data'!B3968-'Descriptive Analysis'!$Q$35)/'Descriptive Analysis'!$F$45)^3</f>
        <v>-0.30667003968367973</v>
      </c>
      <c r="F3974">
        <f>(('Cleaned Data'!B3968-'Descriptive Analysis'!$Q$35)/'Descriptive Analysis'!$F$45)^4</f>
        <v>0.2068053640649983</v>
      </c>
    </row>
    <row r="3975" spans="2:6" x14ac:dyDescent="0.2">
      <c r="B3975">
        <f>('Cleaned Data'!B3969-'Descriptive Analysis'!$Q$35)^2</f>
        <v>110525827.95087567</v>
      </c>
      <c r="D3975">
        <f>(('Cleaned Data'!B3969-'Descriptive Analysis'!$Q$35)/'Descriptive Analysis'!$F$45)^3</f>
        <v>-0.30468342080704547</v>
      </c>
      <c r="F3975">
        <f>(('Cleaned Data'!B3969-'Descriptive Analysis'!$Q$35)/'Descriptive Analysis'!$F$45)^4</f>
        <v>0.20502103924084117</v>
      </c>
    </row>
    <row r="3976" spans="2:6" x14ac:dyDescent="0.2">
      <c r="B3976">
        <f>('Cleaned Data'!B3970-'Descriptive Analysis'!$Q$35)^2</f>
        <v>110424924.97686565</v>
      </c>
      <c r="D3976">
        <f>(('Cleaned Data'!B3970-'Descriptive Analysis'!$Q$35)/'Descriptive Analysis'!$F$45)^3</f>
        <v>-0.30426628149094792</v>
      </c>
      <c r="F3976">
        <f>(('Cleaned Data'!B3970-'Descriptive Analysis'!$Q$35)/'Descriptive Analysis'!$F$45)^4</f>
        <v>0.2046468680643693</v>
      </c>
    </row>
    <row r="3977" spans="2:6" x14ac:dyDescent="0.2">
      <c r="B3977">
        <f>('Cleaned Data'!B3971-'Descriptive Analysis'!$Q$35)^2</f>
        <v>110626777.00488572</v>
      </c>
      <c r="D3977">
        <f>(('Cleaned Data'!B3971-'Descriptive Analysis'!$Q$35)/'Descriptive Analysis'!$F$45)^3</f>
        <v>-0.30510094120543724</v>
      </c>
      <c r="F3977">
        <f>(('Cleaned Data'!B3971-'Descriptive Analysis'!$Q$35)/'Descriptive Analysis'!$F$45)^4</f>
        <v>0.20539572327679528</v>
      </c>
    </row>
    <row r="3978" spans="2:6" x14ac:dyDescent="0.2">
      <c r="B3978">
        <f>('Cleaned Data'!B3972-'Descriptive Analysis'!$Q$35)^2</f>
        <v>110761447.42356576</v>
      </c>
      <c r="D3978">
        <f>(('Cleaned Data'!B3972-'Descriptive Analysis'!$Q$35)/'Descriptive Analysis'!$F$45)^3</f>
        <v>-0.30565822816536575</v>
      </c>
      <c r="F3978">
        <f>(('Cleaned Data'!B3972-'Descriptive Analysis'!$Q$35)/'Descriptive Analysis'!$F$45)^4</f>
        <v>0.20589610058246588</v>
      </c>
    </row>
    <row r="3979" spans="2:6" x14ac:dyDescent="0.2">
      <c r="B3979">
        <f>('Cleaned Data'!B3973-'Descriptive Analysis'!$Q$35)^2</f>
        <v>110574193.62258883</v>
      </c>
      <c r="D3979">
        <f>(('Cleaned Data'!B3973-'Descriptive Analysis'!$Q$35)/'Descriptive Analysis'!$F$45)^3</f>
        <v>-0.30488343510131682</v>
      </c>
      <c r="F3979">
        <f>(('Cleaned Data'!B3973-'Descriptive Analysis'!$Q$35)/'Descriptive Analysis'!$F$45)^4</f>
        <v>0.20520051131645034</v>
      </c>
    </row>
    <row r="3980" spans="2:6" x14ac:dyDescent="0.2">
      <c r="B3980">
        <f>('Cleaned Data'!B3974-'Descriptive Analysis'!$Q$35)^2</f>
        <v>110473268.56857878</v>
      </c>
      <c r="D3980">
        <f>(('Cleaned Data'!B3974-'Descriptive Analysis'!$Q$35)/'Descriptive Analysis'!$F$45)^3</f>
        <v>-0.30446611320499761</v>
      </c>
      <c r="F3980">
        <f>(('Cleaned Data'!B3974-'Descriptive Analysis'!$Q$35)/'Descriptive Analysis'!$F$45)^4</f>
        <v>0.20482609445324723</v>
      </c>
    </row>
    <row r="3981" spans="2:6" x14ac:dyDescent="0.2">
      <c r="B3981">
        <f>('Cleaned Data'!B3975-'Descriptive Analysis'!$Q$35)^2</f>
        <v>110210659.15709433</v>
      </c>
      <c r="D3981">
        <f>(('Cleaned Data'!B3975-'Descriptive Analysis'!$Q$35)/'Descriptive Analysis'!$F$45)^3</f>
        <v>-0.30338112496219982</v>
      </c>
      <c r="F3981">
        <f>(('Cleaned Data'!B3975-'Descriptive Analysis'!$Q$35)/'Descriptive Analysis'!$F$45)^4</f>
        <v>0.20385345503082147</v>
      </c>
    </row>
    <row r="3982" spans="2:6" x14ac:dyDescent="0.2">
      <c r="B3982">
        <f>('Cleaned Data'!B3976-'Descriptive Analysis'!$Q$35)^2</f>
        <v>110435433.55332503</v>
      </c>
      <c r="D3982">
        <f>(('Cleaned Data'!B3976-'Descriptive Analysis'!$Q$35)/'Descriptive Analysis'!$F$45)^3</f>
        <v>-0.30430971572763926</v>
      </c>
      <c r="F3982">
        <f>(('Cleaned Data'!B3976-'Descriptive Analysis'!$Q$35)/'Descriptive Analysis'!$F$45)^4</f>
        <v>0.20468582031340152</v>
      </c>
    </row>
    <row r="3983" spans="2:6" x14ac:dyDescent="0.2">
      <c r="B3983">
        <f>('Cleaned Data'!B3977-'Descriptive Analysis'!$Q$35)^2</f>
        <v>110774076.97531702</v>
      </c>
      <c r="D3983">
        <f>(('Cleaned Data'!B3977-'Descriptive Analysis'!$Q$35)/'Descriptive Analysis'!$F$45)^3</f>
        <v>-0.30571050858253823</v>
      </c>
      <c r="F3983">
        <f>(('Cleaned Data'!B3977-'Descriptive Analysis'!$Q$35)/'Descriptive Analysis'!$F$45)^4</f>
        <v>0.20594305778231878</v>
      </c>
    </row>
    <row r="3984" spans="2:6" x14ac:dyDescent="0.2">
      <c r="B3984">
        <f>('Cleaned Data'!B3978-'Descriptive Analysis'!$Q$35)^2</f>
        <v>110946753.00925079</v>
      </c>
      <c r="D3984">
        <f>(('Cleaned Data'!B3978-'Descriptive Analysis'!$Q$35)/'Descriptive Analysis'!$F$45)^3</f>
        <v>-0.30642560519512957</v>
      </c>
      <c r="F3984">
        <f>(('Cleaned Data'!B3978-'Descriptive Analysis'!$Q$35)/'Descriptive Analysis'!$F$45)^4</f>
        <v>0.20658561149542284</v>
      </c>
    </row>
    <row r="3985" spans="2:6" x14ac:dyDescent="0.2">
      <c r="B3985">
        <f>('Cleaned Data'!B3979-'Descriptive Analysis'!$Q$35)^2</f>
        <v>110790917.49765201</v>
      </c>
      <c r="D3985">
        <f>(('Cleaned Data'!B3979-'Descriptive Analysis'!$Q$35)/'Descriptive Analysis'!$F$45)^3</f>
        <v>-0.30578022507830671</v>
      </c>
      <c r="F3985">
        <f>(('Cleaned Data'!B3979-'Descriptive Analysis'!$Q$35)/'Descriptive Analysis'!$F$45)^4</f>
        <v>0.20600567987561313</v>
      </c>
    </row>
    <row r="3986" spans="2:6" x14ac:dyDescent="0.2">
      <c r="B3986">
        <f>('Cleaned Data'!B3980-'Descriptive Analysis'!$Q$35)^2</f>
        <v>110961499.87629394</v>
      </c>
      <c r="D3986">
        <f>(('Cleaned Data'!B3980-'Descriptive Analysis'!$Q$35)/'Descriptive Analysis'!$F$45)^3</f>
        <v>-0.30648670163586877</v>
      </c>
      <c r="F3986">
        <f>(('Cleaned Data'!B3980-'Descriptive Analysis'!$Q$35)/'Descriptive Analysis'!$F$45)^4</f>
        <v>0.20664053321111919</v>
      </c>
    </row>
    <row r="3987" spans="2:6" x14ac:dyDescent="0.2">
      <c r="B3987">
        <f>('Cleaned Data'!B3981-'Descriptive Analysis'!$Q$35)^2</f>
        <v>111161732.82902212</v>
      </c>
      <c r="D3987">
        <f>(('Cleaned Data'!B3981-'Descriptive Analysis'!$Q$35)/'Descriptive Analysis'!$F$45)^3</f>
        <v>-0.30731667078324293</v>
      </c>
      <c r="F3987">
        <f>(('Cleaned Data'!B3981-'Descriptive Analysis'!$Q$35)/'Descriptive Analysis'!$F$45)^4</f>
        <v>0.20738698268100186</v>
      </c>
    </row>
    <row r="3988" spans="2:6" x14ac:dyDescent="0.2">
      <c r="B3988">
        <f>('Cleaned Data'!B3982-'Descriptive Analysis'!$Q$35)^2</f>
        <v>111497263.42043033</v>
      </c>
      <c r="D3988">
        <f>(('Cleaned Data'!B3982-'Descriptive Analysis'!$Q$35)/'Descriptive Analysis'!$F$45)^3</f>
        <v>-0.3087091272407288</v>
      </c>
      <c r="F3988">
        <f>(('Cleaned Data'!B3982-'Descriptive Analysis'!$Q$35)/'Descriptive Analysis'!$F$45)^4</f>
        <v>0.20864082593039227</v>
      </c>
    </row>
    <row r="3989" spans="2:6" x14ac:dyDescent="0.2">
      <c r="B3989">
        <f>('Cleaned Data'!B3983-'Descriptive Analysis'!$Q$35)^2</f>
        <v>112019499.29752363</v>
      </c>
      <c r="D3989">
        <f>(('Cleaned Data'!B3983-'Descriptive Analysis'!$Q$35)/'Descriptive Analysis'!$F$45)^3</f>
        <v>-0.31088058343983138</v>
      </c>
      <c r="F3989">
        <f>(('Cleaned Data'!B3983-'Descriptive Analysis'!$Q$35)/'Descriptive Analysis'!$F$45)^4</f>
        <v>0.21059988567045509</v>
      </c>
    </row>
    <row r="3990" spans="2:6" x14ac:dyDescent="0.2">
      <c r="B3990">
        <f>('Cleaned Data'!B3984-'Descriptive Analysis'!$Q$35)^2</f>
        <v>111723345.35666105</v>
      </c>
      <c r="D3990">
        <f>(('Cleaned Data'!B3984-'Descriptive Analysis'!$Q$35)/'Descriptive Analysis'!$F$45)^3</f>
        <v>-0.30964855287856097</v>
      </c>
      <c r="F3990">
        <f>(('Cleaned Data'!B3984-'Descriptive Analysis'!$Q$35)/'Descriptive Analysis'!$F$45)^4</f>
        <v>0.2094878017835152</v>
      </c>
    </row>
    <row r="3991" spans="2:6" x14ac:dyDescent="0.2">
      <c r="B3991">
        <f>('Cleaned Data'!B3985-'Descriptive Analysis'!$Q$35)^2</f>
        <v>111562740.23447849</v>
      </c>
      <c r="D3991">
        <f>(('Cleaned Data'!B3985-'Descriptive Analysis'!$Q$35)/'Descriptive Analysis'!$F$45)^3</f>
        <v>-0.30898110150414781</v>
      </c>
      <c r="F3991">
        <f>(('Cleaned Data'!B3985-'Descriptive Analysis'!$Q$35)/'Descriptive Analysis'!$F$45)^4</f>
        <v>0.20888594670550614</v>
      </c>
    </row>
    <row r="3992" spans="2:6" x14ac:dyDescent="0.2">
      <c r="B3992">
        <f>('Cleaned Data'!B3986-'Descriptive Analysis'!$Q$35)^2</f>
        <v>111499375.27572222</v>
      </c>
      <c r="D3992">
        <f>(('Cleaned Data'!B3986-'Descriptive Analysis'!$Q$35)/'Descriptive Analysis'!$F$45)^3</f>
        <v>-0.30871789811192951</v>
      </c>
      <c r="F3992">
        <f>(('Cleaned Data'!B3986-'Descriptive Analysis'!$Q$35)/'Descriptive Analysis'!$F$45)^4</f>
        <v>0.20864872968321424</v>
      </c>
    </row>
    <row r="3993" spans="2:6" x14ac:dyDescent="0.2">
      <c r="B3993">
        <f>('Cleaned Data'!B3987-'Descriptive Analysis'!$Q$35)^2</f>
        <v>110993103.60567208</v>
      </c>
      <c r="D3993">
        <f>(('Cleaned Data'!B3987-'Descriptive Analysis'!$Q$35)/'Descriptive Analysis'!$F$45)^3</f>
        <v>-0.30661764992578705</v>
      </c>
      <c r="F3993">
        <f>(('Cleaned Data'!B3987-'Descriptive Analysis'!$Q$35)/'Descriptive Analysis'!$F$45)^4</f>
        <v>0.20675825947675655</v>
      </c>
    </row>
    <row r="3994" spans="2:6" x14ac:dyDescent="0.2">
      <c r="B3994">
        <f>('Cleaned Data'!B3988-'Descriptive Analysis'!$Q$35)^2</f>
        <v>110826707.85761391</v>
      </c>
      <c r="D3994">
        <f>(('Cleaned Data'!B3988-'Descriptive Analysis'!$Q$35)/'Descriptive Analysis'!$F$45)^3</f>
        <v>-0.30592840782250619</v>
      </c>
      <c r="F3994">
        <f>(('Cleaned Data'!B3988-'Descriptive Analysis'!$Q$35)/'Descriptive Analysis'!$F$45)^4</f>
        <v>0.20613879924150788</v>
      </c>
    </row>
    <row r="3995" spans="2:6" x14ac:dyDescent="0.2">
      <c r="B3995">
        <f>('Cleaned Data'!B3989-'Descriptive Analysis'!$Q$35)^2</f>
        <v>109984016.26557177</v>
      </c>
      <c r="D3995">
        <f>(('Cleaned Data'!B3989-'Descriptive Analysis'!$Q$35)/'Descriptive Analysis'!$F$45)^3</f>
        <v>-0.30244577332994488</v>
      </c>
      <c r="F3995">
        <f>(('Cleaned Data'!B3989-'Descriptive Analysis'!$Q$35)/'Descriptive Analysis'!$F$45)^4</f>
        <v>0.20301588757910952</v>
      </c>
    </row>
    <row r="3996" spans="2:6" x14ac:dyDescent="0.2">
      <c r="B3996">
        <f>('Cleaned Data'!B3990-'Descriptive Analysis'!$Q$35)^2</f>
        <v>108624888.82585262</v>
      </c>
      <c r="D3996">
        <f>(('Cleaned Data'!B3990-'Descriptive Analysis'!$Q$35)/'Descriptive Analysis'!$F$45)^3</f>
        <v>-0.29685691855741503</v>
      </c>
      <c r="F3996">
        <f>(('Cleaned Data'!B3990-'Descriptive Analysis'!$Q$35)/'Descriptive Analysis'!$F$45)^4</f>
        <v>0.19802935217893916</v>
      </c>
    </row>
    <row r="3997" spans="2:6" x14ac:dyDescent="0.2">
      <c r="B3997">
        <f>('Cleaned Data'!B3991-'Descriptive Analysis'!$Q$35)^2</f>
        <v>109512592.82489976</v>
      </c>
      <c r="D3997">
        <f>(('Cleaned Data'!B3991-'Descriptive Analysis'!$Q$35)/'Descriptive Analysis'!$F$45)^3</f>
        <v>-0.30050330290005051</v>
      </c>
      <c r="F3997">
        <f>(('Cleaned Data'!B3991-'Descriptive Analysis'!$Q$35)/'Descriptive Analysis'!$F$45)^4</f>
        <v>0.20127924731704491</v>
      </c>
    </row>
    <row r="3998" spans="2:6" x14ac:dyDescent="0.2">
      <c r="B3998">
        <f>('Cleaned Data'!B3992-'Descriptive Analysis'!$Q$35)^2</f>
        <v>110040655.11845243</v>
      </c>
      <c r="D3998">
        <f>(('Cleaned Data'!B3992-'Descriptive Analysis'!$Q$35)/'Descriptive Analysis'!$F$45)^3</f>
        <v>-0.30267943073921905</v>
      </c>
      <c r="F3998">
        <f>(('Cleaned Data'!B3992-'Descriptive Analysis'!$Q$35)/'Descriptive Analysis'!$F$45)^4</f>
        <v>0.20322503701942451</v>
      </c>
    </row>
    <row r="3999" spans="2:6" x14ac:dyDescent="0.2">
      <c r="B3999">
        <f>('Cleaned Data'!B3993-'Descriptive Analysis'!$Q$35)^2</f>
        <v>110454350.2509519</v>
      </c>
      <c r="D3999">
        <f>(('Cleaned Data'!B3993-'Descriptive Analysis'!$Q$35)/'Descriptive Analysis'!$F$45)^3</f>
        <v>-0.30438790776977265</v>
      </c>
      <c r="F3999">
        <f>(('Cleaned Data'!B3993-'Descriptive Analysis'!$Q$35)/'Descriptive Analysis'!$F$45)^4</f>
        <v>0.2047559483740467</v>
      </c>
    </row>
    <row r="4000" spans="2:6" x14ac:dyDescent="0.2">
      <c r="B4000">
        <f>('Cleaned Data'!B3994-'Descriptive Analysis'!$Q$35)^2</f>
        <v>110460656.17682755</v>
      </c>
      <c r="D4000">
        <f>(('Cleaned Data'!B3994-'Descriptive Analysis'!$Q$35)/'Descriptive Analysis'!$F$45)^3</f>
        <v>-0.3044139747600032</v>
      </c>
      <c r="F4000">
        <f>(('Cleaned Data'!B3994-'Descriptive Analysis'!$Q$35)/'Descriptive Analysis'!$F$45)^4</f>
        <v>0.20477932839823293</v>
      </c>
    </row>
    <row r="4001" spans="2:6" x14ac:dyDescent="0.2">
      <c r="B4001">
        <f>('Cleaned Data'!B3995-'Descriptive Analysis'!$Q$35)^2</f>
        <v>110675164.75659885</v>
      </c>
      <c r="D4001">
        <f>(('Cleaned Data'!B3995-'Descriptive Analysis'!$Q$35)/'Descriptive Analysis'!$F$45)^3</f>
        <v>-0.3053011381633009</v>
      </c>
      <c r="F4001">
        <f>(('Cleaned Data'!B3995-'Descriptive Analysis'!$Q$35)/'Descriptive Analysis'!$F$45)^4</f>
        <v>0.2055754412635607</v>
      </c>
    </row>
    <row r="4002" spans="2:6" x14ac:dyDescent="0.2">
      <c r="B4002">
        <f>('Cleaned Data'!B3996-'Descriptive Analysis'!$Q$35)^2</f>
        <v>110614155.85313447</v>
      </c>
      <c r="D4002">
        <f>(('Cleaned Data'!B3996-'Descriptive Analysis'!$Q$35)/'Descriptive Analysis'!$F$45)^3</f>
        <v>-0.30504873030925339</v>
      </c>
      <c r="F4002">
        <f>(('Cleaned Data'!B3996-'Descriptive Analysis'!$Q$35)/'Descriptive Analysis'!$F$45)^4</f>
        <v>0.20534885970928971</v>
      </c>
    </row>
    <row r="4003" spans="2:6" x14ac:dyDescent="0.2">
      <c r="B4003">
        <f>('Cleaned Data'!B3997-'Descriptive Analysis'!$Q$35)^2</f>
        <v>110972033.95275332</v>
      </c>
      <c r="D4003">
        <f>(('Cleaned Data'!B3997-'Descriptive Analysis'!$Q$35)/'Descriptive Analysis'!$F$45)^3</f>
        <v>-0.30653034692243014</v>
      </c>
      <c r="F4003">
        <f>(('Cleaned Data'!B3997-'Descriptive Analysis'!$Q$35)/'Descriptive Analysis'!$F$45)^4</f>
        <v>0.20667976971214078</v>
      </c>
    </row>
    <row r="4004" spans="2:6" x14ac:dyDescent="0.2">
      <c r="B4004">
        <f>('Cleaned Data'!B3998-'Descriptive Analysis'!$Q$35)^2</f>
        <v>111267191.0936159</v>
      </c>
      <c r="D4004">
        <f>(('Cleaned Data'!B3998-'Descriptive Analysis'!$Q$35)/'Descriptive Analysis'!$F$45)^3</f>
        <v>-0.30775409786316943</v>
      </c>
      <c r="F4004">
        <f>(('Cleaned Data'!B3998-'Descriptive Analysis'!$Q$35)/'Descriptive Analysis'!$F$45)^4</f>
        <v>0.2077806621425077</v>
      </c>
    </row>
    <row r="4005" spans="2:6" x14ac:dyDescent="0.2">
      <c r="B4005">
        <f>('Cleaned Data'!B3999-'Descriptive Analysis'!$Q$35)^2</f>
        <v>111499375.27572222</v>
      </c>
      <c r="D4005">
        <f>(('Cleaned Data'!B3999-'Descriptive Analysis'!$Q$35)/'Descriptive Analysis'!$F$45)^3</f>
        <v>-0.30871789811192951</v>
      </c>
      <c r="F4005">
        <f>(('Cleaned Data'!B3999-'Descriptive Analysis'!$Q$35)/'Descriptive Analysis'!$F$45)^4</f>
        <v>0.20864872968321424</v>
      </c>
    </row>
    <row r="4006" spans="2:6" x14ac:dyDescent="0.2">
      <c r="B4006">
        <f>('Cleaned Data'!B4000-'Descriptive Analysis'!$Q$35)^2</f>
        <v>111516270.83805721</v>
      </c>
      <c r="D4006">
        <f>(('Cleaned Data'!B4000-'Descriptive Analysis'!$Q$35)/'Descriptive Analysis'!$F$45)^3</f>
        <v>-0.30878807106224437</v>
      </c>
      <c r="F4006">
        <f>(('Cleaned Data'!B4000-'Descriptive Analysis'!$Q$35)/'Descriptive Analysis'!$F$45)^4</f>
        <v>0.20871196779016088</v>
      </c>
    </row>
    <row r="4007" spans="2:6" x14ac:dyDescent="0.2">
      <c r="B4007">
        <f>('Cleaned Data'!B4001-'Descriptive Analysis'!$Q$35)^2</f>
        <v>111552178.15801911</v>
      </c>
      <c r="D4007">
        <f>(('Cleaned Data'!B4001-'Descriptive Analysis'!$Q$35)/'Descriptive Analysis'!$F$45)^3</f>
        <v>-0.30893722388736156</v>
      </c>
      <c r="F4007">
        <f>(('Cleaned Data'!B4001-'Descriptive Analysis'!$Q$35)/'Descriptive Analysis'!$F$45)^4</f>
        <v>0.20884639649550363</v>
      </c>
    </row>
    <row r="4008" spans="2:6" x14ac:dyDescent="0.2">
      <c r="B4008">
        <f>('Cleaned Data'!B4002-'Descriptive Analysis'!$Q$35)^2</f>
        <v>111643028.35556975</v>
      </c>
      <c r="D4008">
        <f>(('Cleaned Data'!B4002-'Descriptive Analysis'!$Q$35)/'Descriptive Analysis'!$F$45)^3</f>
        <v>-0.30931470717030773</v>
      </c>
      <c r="F4008">
        <f>(('Cleaned Data'!B4002-'Descriptive Analysis'!$Q$35)/'Descriptive Analysis'!$F$45)^4</f>
        <v>0.20918671190623142</v>
      </c>
    </row>
    <row r="4009" spans="2:6" x14ac:dyDescent="0.2">
      <c r="B4009">
        <f>('Cleaned Data'!B4003-'Descriptive Analysis'!$Q$35)^2</f>
        <v>111585978.56268913</v>
      </c>
      <c r="D4009">
        <f>(('Cleaned Data'!B4003-'Descriptive Analysis'!$Q$35)/'Descriptive Analysis'!$F$45)^3</f>
        <v>-0.30907764688469735</v>
      </c>
      <c r="F4009">
        <f>(('Cleaned Data'!B4003-'Descriptive Analysis'!$Q$35)/'Descriptive Analysis'!$F$45)^4</f>
        <v>0.2089729769404137</v>
      </c>
    </row>
    <row r="4010" spans="2:6" x14ac:dyDescent="0.2">
      <c r="B4010">
        <f>('Cleaned Data'!B4004-'Descriptive Analysis'!$Q$35)^2</f>
        <v>111805805.99304418</v>
      </c>
      <c r="D4010">
        <f>(('Cleaned Data'!B4004-'Descriptive Analysis'!$Q$35)/'Descriptive Analysis'!$F$45)^3</f>
        <v>-0.30999143369129933</v>
      </c>
      <c r="F4010">
        <f>(('Cleaned Data'!B4004-'Descriptive Analysis'!$Q$35)/'Descriptive Analysis'!$F$45)^4</f>
        <v>0.20979715292879061</v>
      </c>
    </row>
    <row r="4011" spans="2:6" x14ac:dyDescent="0.2">
      <c r="B4011">
        <f>('Cleaned Data'!B4005-'Descriptive Analysis'!$Q$35)^2</f>
        <v>111909453.50234608</v>
      </c>
      <c r="D4011">
        <f>(('Cleaned Data'!B4005-'Descriptive Analysis'!$Q$35)/'Descriptive Analysis'!$F$45)^3</f>
        <v>-0.3104225913344375</v>
      </c>
      <c r="F4011">
        <f>(('Cleaned Data'!B4005-'Descriptive Analysis'!$Q$35)/'Descriptive Analysis'!$F$45)^4</f>
        <v>0.21018631038434285</v>
      </c>
    </row>
    <row r="4012" spans="2:6" x14ac:dyDescent="0.2">
      <c r="B4012">
        <f>('Cleaned Data'!B4006-'Descriptive Analysis'!$Q$35)^2</f>
        <v>111953888.56347547</v>
      </c>
      <c r="D4012">
        <f>(('Cleaned Data'!B4006-'Descriptive Analysis'!$Q$35)/'Descriptive Analysis'!$F$45)^3</f>
        <v>-0.31060749549849542</v>
      </c>
      <c r="F4012">
        <f>(('Cleaned Data'!B4006-'Descriptive Analysis'!$Q$35)/'Descriptive Analysis'!$F$45)^4</f>
        <v>0.21035325777742575</v>
      </c>
    </row>
    <row r="4013" spans="2:6" x14ac:dyDescent="0.2">
      <c r="B4013">
        <f>('Cleaned Data'!B4007-'Descriptive Analysis'!$Q$35)^2</f>
        <v>112106304.30449054</v>
      </c>
      <c r="D4013">
        <f>(('Cleaned Data'!B4007-'Descriptive Analysis'!$Q$35)/'Descriptive Analysis'!$F$45)^3</f>
        <v>-0.31124201004813856</v>
      </c>
      <c r="F4013">
        <f>(('Cleaned Data'!B4007-'Descriptive Analysis'!$Q$35)/'Descriptive Analysis'!$F$45)^4</f>
        <v>0.2109264039600163</v>
      </c>
    </row>
    <row r="4014" spans="2:6" x14ac:dyDescent="0.2">
      <c r="B4014">
        <f>('Cleaned Data'!B4008-'Descriptive Analysis'!$Q$35)^2</f>
        <v>111987749.7681455</v>
      </c>
      <c r="D4014">
        <f>(('Cleaned Data'!B4008-'Descriptive Analysis'!$Q$35)/'Descriptive Analysis'!$F$45)^3</f>
        <v>-0.31074842413457177</v>
      </c>
      <c r="F4014">
        <f>(('Cleaned Data'!B4008-'Descriptive Analysis'!$Q$35)/'Descriptive Analysis'!$F$45)^4</f>
        <v>0.21048052252861149</v>
      </c>
    </row>
    <row r="4015" spans="2:6" x14ac:dyDescent="0.2">
      <c r="B4015">
        <f>('Cleaned Data'!B4009-'Descriptive Analysis'!$Q$35)^2</f>
        <v>111968702.21051863</v>
      </c>
      <c r="D4015">
        <f>(('Cleaned Data'!B4009-'Descriptive Analysis'!$Q$35)/'Descriptive Analysis'!$F$45)^3</f>
        <v>-0.31066914653273858</v>
      </c>
      <c r="F4015">
        <f>(('Cleaned Data'!B4009-'Descriptive Analysis'!$Q$35)/'Descriptive Analysis'!$F$45)^4</f>
        <v>0.21040892900269373</v>
      </c>
    </row>
    <row r="4016" spans="2:6" x14ac:dyDescent="0.2">
      <c r="B4016">
        <f>('Cleaned Data'!B4010-'Descriptive Analysis'!$Q$35)^2</f>
        <v>112102069.13390677</v>
      </c>
      <c r="D4016">
        <f>(('Cleaned Data'!B4010-'Descriptive Analysis'!$Q$35)/'Descriptive Analysis'!$F$45)^3</f>
        <v>-0.31122437298619043</v>
      </c>
      <c r="F4016">
        <f>(('Cleaned Data'!B4010-'Descriptive Analysis'!$Q$35)/'Descriptive Analysis'!$F$45)^4</f>
        <v>0.21091046743560515</v>
      </c>
    </row>
    <row r="4017" spans="2:6" x14ac:dyDescent="0.2">
      <c r="B4017">
        <f>('Cleaned Data'!B4011-'Descriptive Analysis'!$Q$35)^2</f>
        <v>112216446.81966805</v>
      </c>
      <c r="D4017">
        <f>(('Cleaned Data'!B4011-'Descriptive Analysis'!$Q$35)/'Descriptive Analysis'!$F$45)^3</f>
        <v>-0.31170080757207536</v>
      </c>
      <c r="F4017">
        <f>(('Cleaned Data'!B4011-'Descriptive Analysis'!$Q$35)/'Descriptive Analysis'!$F$45)^4</f>
        <v>0.21134107068721755</v>
      </c>
    </row>
    <row r="4018" spans="2:6" x14ac:dyDescent="0.2">
      <c r="B4018">
        <f>('Cleaned Data'!B4012-'Descriptive Analysis'!$Q$35)^2</f>
        <v>112375401.46655872</v>
      </c>
      <c r="D4018">
        <f>(('Cleaned Data'!B4012-'Descriptive Analysis'!$Q$35)/'Descriptive Analysis'!$F$45)^3</f>
        <v>-0.31236332854810767</v>
      </c>
      <c r="F4018">
        <f>(('Cleaned Data'!B4012-'Descriptive Analysis'!$Q$35)/'Descriptive Analysis'!$F$45)^4</f>
        <v>0.21194022417895736</v>
      </c>
    </row>
    <row r="4019" spans="2:6" x14ac:dyDescent="0.2">
      <c r="B4019">
        <f>('Cleaned Data'!B4013-'Descriptive Analysis'!$Q$35)^2</f>
        <v>112464465.20881751</v>
      </c>
      <c r="D4019">
        <f>(('Cleaned Data'!B4013-'Descriptive Analysis'!$Q$35)/'Descriptive Analysis'!$F$45)^3</f>
        <v>-0.3127347500269137</v>
      </c>
      <c r="F4019">
        <f>(('Cleaned Data'!B4013-'Descriptive Analysis'!$Q$35)/'Descriptive Analysis'!$F$45)^4</f>
        <v>0.21227630608777351</v>
      </c>
    </row>
    <row r="4020" spans="2:6" x14ac:dyDescent="0.2">
      <c r="B4020">
        <f>('Cleaned Data'!B4014-'Descriptive Analysis'!$Q$35)^2</f>
        <v>112472949.30998501</v>
      </c>
      <c r="D4020">
        <f>(('Cleaned Data'!B4014-'Descriptive Analysis'!$Q$35)/'Descriptive Analysis'!$F$45)^3</f>
        <v>-0.31277013884895255</v>
      </c>
      <c r="F4020">
        <f>(('Cleaned Data'!B4014-'Descriptive Analysis'!$Q$35)/'Descriptive Analysis'!$F$45)^4</f>
        <v>0.21230833472159932</v>
      </c>
    </row>
    <row r="4021" spans="2:6" x14ac:dyDescent="0.2">
      <c r="B4021">
        <f>('Cleaned Data'!B4015-'Descriptive Analysis'!$Q$35)^2</f>
        <v>112472949.30998501</v>
      </c>
      <c r="D4021">
        <f>(('Cleaned Data'!B4015-'Descriptive Analysis'!$Q$35)/'Descriptive Analysis'!$F$45)^3</f>
        <v>-0.31277013884895255</v>
      </c>
      <c r="F4021">
        <f>(('Cleaned Data'!B4015-'Descriptive Analysis'!$Q$35)/'Descriptive Analysis'!$F$45)^4</f>
        <v>0.21230833472159932</v>
      </c>
    </row>
    <row r="4022" spans="2:6" x14ac:dyDescent="0.2">
      <c r="B4022">
        <f>('Cleaned Data'!B4016-'Descriptive Analysis'!$Q$35)^2</f>
        <v>112468707.21940124</v>
      </c>
      <c r="D4022">
        <f>(('Cleaned Data'!B4016-'Descriptive Analysis'!$Q$35)/'Descriptive Analysis'!$F$45)^3</f>
        <v>-0.31275244410423753</v>
      </c>
      <c r="F4022">
        <f>(('Cleaned Data'!B4016-'Descriptive Analysis'!$Q$35)/'Descriptive Analysis'!$F$45)^4</f>
        <v>0.21229231995166997</v>
      </c>
    </row>
    <row r="4023" spans="2:6" x14ac:dyDescent="0.2">
      <c r="B4023">
        <f>('Cleaned Data'!B4017-'Descriptive Analysis'!$Q$35)^2</f>
        <v>112475070.38527688</v>
      </c>
      <c r="D4023">
        <f>(('Cleaned Data'!B4017-'Descriptive Analysis'!$Q$35)/'Descriptive Analysis'!$F$45)^3</f>
        <v>-0.31277898647158536</v>
      </c>
      <c r="F4023">
        <f>(('Cleaned Data'!B4017-'Descriptive Analysis'!$Q$35)/'Descriptive Analysis'!$F$45)^4</f>
        <v>0.21231634244633676</v>
      </c>
    </row>
    <row r="4024" spans="2:6" x14ac:dyDescent="0.2">
      <c r="B4024">
        <f>('Cleaned Data'!B4018-'Descriptive Analysis'!$Q$35)^2</f>
        <v>112530225.36286566</v>
      </c>
      <c r="D4024">
        <f>(('Cleaned Data'!B4018-'Descriptive Analysis'!$Q$35)/'Descriptive Analysis'!$F$45)^3</f>
        <v>-0.313009083229847</v>
      </c>
      <c r="F4024">
        <f>(('Cleaned Data'!B4018-'Descriptive Analysis'!$Q$35)/'Descriptive Analysis'!$F$45)^4</f>
        <v>0.21252462281086479</v>
      </c>
    </row>
    <row r="4025" spans="2:6" x14ac:dyDescent="0.2">
      <c r="B4025">
        <f>('Cleaned Data'!B4019-'Descriptive Analysis'!$Q$35)^2</f>
        <v>112443256.35589875</v>
      </c>
      <c r="D4025">
        <f>(('Cleaned Data'!B4019-'Descriptive Analysis'!$Q$35)/'Descriptive Analysis'!$F$45)^3</f>
        <v>-0.31264628965071628</v>
      </c>
      <c r="F4025">
        <f>(('Cleaned Data'!B4019-'Descriptive Analysis'!$Q$35)/'Descriptive Analysis'!$F$45)^4</f>
        <v>0.21219625035758335</v>
      </c>
    </row>
    <row r="4026" spans="2:6" x14ac:dyDescent="0.2">
      <c r="B4026">
        <f>('Cleaned Data'!B4020-'Descriptive Analysis'!$Q$35)^2</f>
        <v>112494160.96290377</v>
      </c>
      <c r="D4026">
        <f>(('Cleaned Data'!B4020-'Descriptive Analysis'!$Q$35)/'Descriptive Analysis'!$F$45)^3</f>
        <v>-0.31285862258382979</v>
      </c>
      <c r="F4026">
        <f>(('Cleaned Data'!B4020-'Descriptive Analysis'!$Q$35)/'Descriptive Analysis'!$F$45)^4</f>
        <v>0.21238842216293002</v>
      </c>
    </row>
    <row r="4027" spans="2:6" x14ac:dyDescent="0.2">
      <c r="B4027">
        <f>('Cleaned Data'!B4021-'Descriptive Analysis'!$Q$35)^2</f>
        <v>112477191.48056877</v>
      </c>
      <c r="D4027">
        <f>(('Cleaned Data'!B4021-'Descriptive Analysis'!$Q$35)/'Descriptive Analysis'!$F$45)^3</f>
        <v>-0.31278783426107082</v>
      </c>
      <c r="F4027">
        <f>(('Cleaned Data'!B4021-'Descriptive Analysis'!$Q$35)/'Descriptive Analysis'!$F$45)^4</f>
        <v>0.21232435039759529</v>
      </c>
    </row>
    <row r="4028" spans="2:6" x14ac:dyDescent="0.2">
      <c r="B4028">
        <f>('Cleaned Data'!B4022-'Descriptive Analysis'!$Q$35)^2</f>
        <v>112532346.97815751</v>
      </c>
      <c r="D4028">
        <f>(('Cleaned Data'!B4022-'Descriptive Analysis'!$Q$35)/'Descriptive Analysis'!$F$45)^3</f>
        <v>-0.31301793535804778</v>
      </c>
      <c r="F4028">
        <f>(('Cleaned Data'!B4022-'Descriptive Analysis'!$Q$35)/'Descriptive Analysis'!$F$45)^4</f>
        <v>0.21253263665316771</v>
      </c>
    </row>
    <row r="4029" spans="2:6" x14ac:dyDescent="0.2">
      <c r="B4029">
        <f>('Cleaned Data'!B4023-'Descriptive Analysis'!$Q$35)^2</f>
        <v>112579027.57457879</v>
      </c>
      <c r="D4029">
        <f>(('Cleaned Data'!B4023-'Descriptive Analysis'!$Q$35)/'Descriptive Analysis'!$F$45)^3</f>
        <v>-0.31321272440566494</v>
      </c>
      <c r="F4029">
        <f>(('Cleaned Data'!B4023-'Descriptive Analysis'!$Q$35)/'Descriptive Analysis'!$F$45)^4</f>
        <v>0.21270899853038841</v>
      </c>
    </row>
    <row r="4030" spans="2:6" x14ac:dyDescent="0.2">
      <c r="B4030">
        <f>('Cleaned Data'!B4024-'Descriptive Analysis'!$Q$35)^2</f>
        <v>112600249.22749755</v>
      </c>
      <c r="D4030">
        <f>(('Cleaned Data'!B4024-'Descriptive Analysis'!$Q$35)/'Descriptive Analysis'!$F$45)^3</f>
        <v>-0.31330129158957154</v>
      </c>
      <c r="F4030">
        <f>(('Cleaned Data'!B4024-'Descriptive Analysis'!$Q$35)/'Descriptive Analysis'!$F$45)^4</f>
        <v>0.21278919929415166</v>
      </c>
    </row>
    <row r="4031" spans="2:6" x14ac:dyDescent="0.2">
      <c r="B4031">
        <f>('Cleaned Data'!B4025-'Descriptive Analysis'!$Q$35)^2</f>
        <v>112615105.57454069</v>
      </c>
      <c r="D4031">
        <f>(('Cleaned Data'!B4025-'Descriptive Analysis'!$Q$35)/'Descriptive Analysis'!$F$45)^3</f>
        <v>-0.31336329855145534</v>
      </c>
      <c r="F4031">
        <f>(('Cleaned Data'!B4025-'Descriptive Analysis'!$Q$35)/'Descriptive Analysis'!$F$45)^4</f>
        <v>0.21284535332152918</v>
      </c>
    </row>
    <row r="4032" spans="2:6" x14ac:dyDescent="0.2">
      <c r="B4032">
        <f>('Cleaned Data'!B4026-'Descriptive Analysis'!$Q$35)^2</f>
        <v>112702141.00150755</v>
      </c>
      <c r="D4032">
        <f>(('Cleaned Data'!B4026-'Descriptive Analysis'!$Q$35)/'Descriptive Analysis'!$F$45)^3</f>
        <v>-0.31372664648785997</v>
      </c>
      <c r="F4032">
        <f>(('Cleaned Data'!B4026-'Descriptive Analysis'!$Q$35)/'Descriptive Analysis'!$F$45)^4</f>
        <v>0.21317447870369605</v>
      </c>
    </row>
    <row r="4033" spans="2:6" x14ac:dyDescent="0.2">
      <c r="B4033">
        <f>('Cleaned Data'!B4027-'Descriptive Analysis'!$Q$35)^2</f>
        <v>112738238.72146946</v>
      </c>
      <c r="D4033">
        <f>(('Cleaned Data'!B4027-'Descriptive Analysis'!$Q$35)/'Descriptive Analysis'!$F$45)^3</f>
        <v>-0.31387738528433268</v>
      </c>
      <c r="F4033">
        <f>(('Cleaned Data'!B4027-'Descriptive Analysis'!$Q$35)/'Descriptive Analysis'!$F$45)^4</f>
        <v>0.21331105720899657</v>
      </c>
    </row>
    <row r="4034" spans="2:6" x14ac:dyDescent="0.2">
      <c r="B4034">
        <f>('Cleaned Data'!B4028-'Descriptive Analysis'!$Q$35)^2</f>
        <v>112742485.89205323</v>
      </c>
      <c r="D4034">
        <f>(('Cleaned Data'!B4028-'Descriptive Analysis'!$Q$35)/'Descriptive Analysis'!$F$45)^3</f>
        <v>-0.31389512243414169</v>
      </c>
      <c r="F4034">
        <f>(('Cleaned Data'!B4028-'Descriptive Analysis'!$Q$35)/'Descriptive Analysis'!$F$45)^4</f>
        <v>0.21332712958200595</v>
      </c>
    </row>
    <row r="4035" spans="2:6" x14ac:dyDescent="0.2">
      <c r="B4035">
        <f>('Cleaned Data'!B4029-'Descriptive Analysis'!$Q$35)^2</f>
        <v>112738238.72146946</v>
      </c>
      <c r="D4035">
        <f>(('Cleaned Data'!B4029-'Descriptive Analysis'!$Q$35)/'Descriptive Analysis'!$F$45)^3</f>
        <v>-0.31387738528433268</v>
      </c>
      <c r="F4035">
        <f>(('Cleaned Data'!B4029-'Descriptive Analysis'!$Q$35)/'Descriptive Analysis'!$F$45)^4</f>
        <v>0.21331105720899657</v>
      </c>
    </row>
    <row r="4036" spans="2:6" x14ac:dyDescent="0.2">
      <c r="B4036">
        <f>('Cleaned Data'!B4030-'Descriptive Analysis'!$Q$35)^2</f>
        <v>112761599.14968009</v>
      </c>
      <c r="D4036">
        <f>(('Cleaned Data'!B4030-'Descriptive Analysis'!$Q$35)/'Descriptive Analysis'!$F$45)^3</f>
        <v>-0.31397494787747204</v>
      </c>
      <c r="F4036">
        <f>(('Cleaned Data'!B4030-'Descriptive Analysis'!$Q$35)/'Descriptive Analysis'!$F$45)^4</f>
        <v>0.2133994665004886</v>
      </c>
    </row>
    <row r="4037" spans="2:6" x14ac:dyDescent="0.2">
      <c r="B4037">
        <f>('Cleaned Data'!B4031-'Descriptive Analysis'!$Q$35)^2</f>
        <v>112814700.03197698</v>
      </c>
      <c r="D4037">
        <f>(('Cleaned Data'!B4031-'Descriptive Analysis'!$Q$35)/'Descriptive Analysis'!$F$45)^3</f>
        <v>-0.31419675622617271</v>
      </c>
      <c r="F4037">
        <f>(('Cleaned Data'!B4031-'Descriptive Analysis'!$Q$35)/'Descriptive Analysis'!$F$45)^4</f>
        <v>0.21360049891151683</v>
      </c>
    </row>
    <row r="4038" spans="2:6" x14ac:dyDescent="0.2">
      <c r="B4038">
        <f>('Cleaned Data'!B4032-'Descriptive Analysis'!$Q$35)^2</f>
        <v>112810451.50139321</v>
      </c>
      <c r="D4038">
        <f>(('Cleaned Data'!B4032-'Descriptive Analysis'!$Q$35)/'Descriptive Analysis'!$F$45)^3</f>
        <v>-0.31417900771520668</v>
      </c>
      <c r="F4038">
        <f>(('Cleaned Data'!B4032-'Descriptive Analysis'!$Q$35)/'Descriptive Analysis'!$F$45)^4</f>
        <v>0.21358441109380594</v>
      </c>
    </row>
    <row r="4039" spans="2:6" x14ac:dyDescent="0.2">
      <c r="B4039">
        <f>('Cleaned Data'!B4033-'Descriptive Analysis'!$Q$35)^2</f>
        <v>112825321.70843637</v>
      </c>
      <c r="D4039">
        <f>(('Cleaned Data'!B4033-'Descriptive Analysis'!$Q$35)/'Descriptive Analysis'!$F$45)^3</f>
        <v>-0.31424113042793805</v>
      </c>
      <c r="F4039">
        <f>(('Cleaned Data'!B4033-'Descriptive Analysis'!$Q$35)/'Descriptive Analysis'!$F$45)^4</f>
        <v>0.21364072243195584</v>
      </c>
    </row>
    <row r="4040" spans="2:6" x14ac:dyDescent="0.2">
      <c r="B4040">
        <f>('Cleaned Data'!B4034-'Descriptive Analysis'!$Q$35)^2</f>
        <v>112835943.88489574</v>
      </c>
      <c r="D4040">
        <f>(('Cleaned Data'!B4034-'Descriptive Analysis'!$Q$35)/'Descriptive Analysis'!$F$45)^3</f>
        <v>-0.314285508807504</v>
      </c>
      <c r="F4040">
        <f>(('Cleaned Data'!B4034-'Descriptive Analysis'!$Q$35)/'Descriptive Analysis'!$F$45)^4</f>
        <v>0.21368095163305376</v>
      </c>
    </row>
    <row r="4041" spans="2:6" x14ac:dyDescent="0.2">
      <c r="B4041">
        <f>('Cleaned Data'!B4035-'Descriptive Analysis'!$Q$35)^2</f>
        <v>112838068.38018763</v>
      </c>
      <c r="D4041">
        <f>(('Cleaned Data'!B4035-'Descriptive Analysis'!$Q$35)/'Descriptive Analysis'!$F$45)^3</f>
        <v>-0.31429438498477047</v>
      </c>
      <c r="F4041">
        <f>(('Cleaned Data'!B4035-'Descriptive Analysis'!$Q$35)/'Descriptive Analysis'!$F$45)^4</f>
        <v>0.21368899815499937</v>
      </c>
    </row>
    <row r="4042" spans="2:6" x14ac:dyDescent="0.2">
      <c r="B4042">
        <f>('Cleaned Data'!B4036-'Descriptive Analysis'!$Q$35)^2</f>
        <v>112827446.10372825</v>
      </c>
      <c r="D4042">
        <f>(('Cleaned Data'!B4036-'Descriptive Analysis'!$Q$35)/'Descriptive Analysis'!$F$45)^3</f>
        <v>-0.31425000576962081</v>
      </c>
      <c r="F4042">
        <f>(('Cleaned Data'!B4036-'Descriptive Analysis'!$Q$35)/'Descriptive Analysis'!$F$45)^4</f>
        <v>0.21364876781770553</v>
      </c>
    </row>
    <row r="4043" spans="2:6" x14ac:dyDescent="0.2">
      <c r="B4043">
        <f>('Cleaned Data'!B4037-'Descriptive Analysis'!$Q$35)^2</f>
        <v>112838068.38018763</v>
      </c>
      <c r="D4043">
        <f>(('Cleaned Data'!B4037-'Descriptive Analysis'!$Q$35)/'Descriptive Analysis'!$F$45)^3</f>
        <v>-0.31429438498477047</v>
      </c>
      <c r="F4043">
        <f>(('Cleaned Data'!B4037-'Descriptive Analysis'!$Q$35)/'Descriptive Analysis'!$F$45)^4</f>
        <v>0.21368899815499937</v>
      </c>
    </row>
    <row r="4044" spans="2:6" x14ac:dyDescent="0.2">
      <c r="B4044">
        <f>('Cleaned Data'!B4038-'Descriptive Analysis'!$Q$35)^2</f>
        <v>112842317.43077135</v>
      </c>
      <c r="D4044">
        <f>(('Cleaned Data'!B4038-'Descriptive Analysis'!$Q$35)/'Descriptive Analysis'!$F$45)^3</f>
        <v>-0.31431213784066947</v>
      </c>
      <c r="F4044">
        <f>(('Cleaned Data'!B4038-'Descriptive Analysis'!$Q$35)/'Descriptive Analysis'!$F$45)^4</f>
        <v>0.21370509188065107</v>
      </c>
    </row>
    <row r="4045" spans="2:6" x14ac:dyDescent="0.2">
      <c r="B4045">
        <f>('Cleaned Data'!B4039-'Descriptive Analysis'!$Q$35)^2</f>
        <v>112846566.56135513</v>
      </c>
      <c r="D4045">
        <f>(('Cleaned Data'!B4039-'Descriptive Analysis'!$Q$35)/'Descriptive Analysis'!$F$45)^3</f>
        <v>-0.31432989136506717</v>
      </c>
      <c r="F4045">
        <f>(('Cleaned Data'!B4039-'Descriptive Analysis'!$Q$35)/'Descriptive Analysis'!$F$45)^4</f>
        <v>0.21372118651534536</v>
      </c>
    </row>
    <row r="4046" spans="2:6" x14ac:dyDescent="0.2">
      <c r="B4046">
        <f>('Cleaned Data'!B4040-'Descriptive Analysis'!$Q$35)^2</f>
        <v>112897562.36836013</v>
      </c>
      <c r="D4046">
        <f>(('Cleaned Data'!B4040-'Descriptive Analysis'!$Q$35)/'Descriptive Analysis'!$F$45)^3</f>
        <v>-0.31454298580529683</v>
      </c>
      <c r="F4046">
        <f>(('Cleaned Data'!B4040-'Descriptive Analysis'!$Q$35)/'Descriptive Analysis'!$F$45)^4</f>
        <v>0.21391439304943749</v>
      </c>
    </row>
    <row r="4047" spans="2:6" x14ac:dyDescent="0.2">
      <c r="B4047">
        <f>('Cleaned Data'!B4041-'Descriptive Analysis'!$Q$35)^2</f>
        <v>112901812.5389439</v>
      </c>
      <c r="D4047">
        <f>(('Cleaned Data'!B4041-'Descriptive Analysis'!$Q$35)/'Descriptive Analysis'!$F$45)^3</f>
        <v>-0.31456074802131945</v>
      </c>
      <c r="F4047">
        <f>(('Cleaned Data'!B4041-'Descriptive Analysis'!$Q$35)/'Descriptive Analysis'!$F$45)^4</f>
        <v>0.21393049950479723</v>
      </c>
    </row>
    <row r="4048" spans="2:6" x14ac:dyDescent="0.2">
      <c r="B4048">
        <f>('Cleaned Data'!B4042-'Descriptive Analysis'!$Q$35)^2</f>
        <v>112893312.27777636</v>
      </c>
      <c r="D4048">
        <f>(('Cleaned Data'!B4042-'Descriptive Analysis'!$Q$35)/'Descriptive Analysis'!$F$45)^3</f>
        <v>-0.31452522425793628</v>
      </c>
      <c r="F4048">
        <f>(('Cleaned Data'!B4042-'Descriptive Analysis'!$Q$35)/'Descriptive Analysis'!$F$45)^4</f>
        <v>0.2138982875035651</v>
      </c>
    </row>
    <row r="4049" spans="2:6" x14ac:dyDescent="0.2">
      <c r="B4049">
        <f>('Cleaned Data'!B4043-'Descriptive Analysis'!$Q$35)^2</f>
        <v>112895437.31306824</v>
      </c>
      <c r="D4049">
        <f>(('Cleaned Data'!B4043-'Descriptive Analysis'!$Q$35)/'Descriptive Analysis'!$F$45)^3</f>
        <v>-0.31453410494803469</v>
      </c>
      <c r="F4049">
        <f>(('Cleaned Data'!B4043-'Descriptive Analysis'!$Q$35)/'Descriptive Analysis'!$F$45)^4</f>
        <v>0.21390634016281759</v>
      </c>
    </row>
    <row r="4050" spans="2:6" x14ac:dyDescent="0.2">
      <c r="B4050">
        <f>('Cleaned Data'!B4044-'Descriptive Analysis'!$Q$35)^2</f>
        <v>112893312.27777636</v>
      </c>
      <c r="D4050">
        <f>(('Cleaned Data'!B4044-'Descriptive Analysis'!$Q$35)/'Descriptive Analysis'!$F$45)^3</f>
        <v>-0.31452522425793628</v>
      </c>
      <c r="F4050">
        <f>(('Cleaned Data'!B4044-'Descriptive Analysis'!$Q$35)/'Descriptive Analysis'!$F$45)^4</f>
        <v>0.2138982875035651</v>
      </c>
    </row>
    <row r="4051" spans="2:6" x14ac:dyDescent="0.2">
      <c r="B4051">
        <f>('Cleaned Data'!B4045-'Descriptive Analysis'!$Q$35)^2</f>
        <v>112957072.03653263</v>
      </c>
      <c r="D4051">
        <f>(('Cleaned Data'!B4045-'Descriptive Analysis'!$Q$35)/'Descriptive Analysis'!$F$45)^3</f>
        <v>-0.31479171768358688</v>
      </c>
      <c r="F4051">
        <f>(('Cleaned Data'!B4045-'Descriptive Analysis'!$Q$35)/'Descriptive Analysis'!$F$45)^4</f>
        <v>0.21413996620340489</v>
      </c>
    </row>
    <row r="4052" spans="2:6" x14ac:dyDescent="0.2">
      <c r="B4052">
        <f>('Cleaned Data'!B4046-'Descriptive Analysis'!$Q$35)^2</f>
        <v>112935816.78361388</v>
      </c>
      <c r="D4052">
        <f>(('Cleaned Data'!B4046-'Descriptive Analysis'!$Q$35)/'Descriptive Analysis'!$F$45)^3</f>
        <v>-0.31470286982284451</v>
      </c>
      <c r="F4052">
        <f>(('Cleaned Data'!B4046-'Descriptive Analysis'!$Q$35)/'Descriptive Analysis'!$F$45)^4</f>
        <v>0.21405938389332957</v>
      </c>
    </row>
    <row r="4053" spans="2:6" x14ac:dyDescent="0.2">
      <c r="B4053">
        <f>('Cleaned Data'!B4047-'Descriptive Analysis'!$Q$35)^2</f>
        <v>112948569.69536513</v>
      </c>
      <c r="D4053">
        <f>(('Cleaned Data'!B4047-'Descriptive Analysis'!$Q$35)/'Descriptive Analysis'!$F$45)^3</f>
        <v>-0.31475617653286331</v>
      </c>
      <c r="F4053">
        <f>(('Cleaned Data'!B4047-'Descriptive Analysis'!$Q$35)/'Descriptive Analysis'!$F$45)^4</f>
        <v>0.21410773054971419</v>
      </c>
    </row>
    <row r="4054" spans="2:6" x14ac:dyDescent="0.2">
      <c r="B4054">
        <f>('Cleaned Data'!B4048-'Descriptive Analysis'!$Q$35)^2</f>
        <v>112961323.3271164</v>
      </c>
      <c r="D4054">
        <f>(('Cleaned Data'!B4048-'Descriptive Analysis'!$Q$35)/'Descriptive Analysis'!$F$45)^3</f>
        <v>-0.31480948926219993</v>
      </c>
      <c r="F4054">
        <f>(('Cleaned Data'!B4048-'Descriptive Analysis'!$Q$35)/'Descriptive Analysis'!$F$45)^4</f>
        <v>0.21415608539518341</v>
      </c>
    </row>
    <row r="4055" spans="2:6" x14ac:dyDescent="0.2">
      <c r="B4055">
        <f>('Cleaned Data'!B4049-'Descriptive Analysis'!$Q$35)^2</f>
        <v>112969826.1482839</v>
      </c>
      <c r="D4055">
        <f>(('Cleaned Data'!B4049-'Descriptive Analysis'!$Q$35)/'Descriptive Analysis'!$F$45)^3</f>
        <v>-0.31484503442599104</v>
      </c>
      <c r="F4055">
        <f>(('Cleaned Data'!B4049-'Descriptive Analysis'!$Q$35)/'Descriptive Analysis'!$F$45)^4</f>
        <v>0.21418832650877773</v>
      </c>
    </row>
    <row r="4056" spans="2:6" x14ac:dyDescent="0.2">
      <c r="B4056">
        <f>('Cleaned Data'!B4050-'Descriptive Analysis'!$Q$35)^2</f>
        <v>112988958.66591077</v>
      </c>
      <c r="D4056">
        <f>(('Cleaned Data'!B4050-'Descriptive Analysis'!$Q$35)/'Descriptive Analysis'!$F$45)^3</f>
        <v>-0.31492502082698609</v>
      </c>
      <c r="F4056">
        <f>(('Cleaned Data'!B4050-'Descriptive Analysis'!$Q$35)/'Descriptive Analysis'!$F$45)^4</f>
        <v>0.21426088232454907</v>
      </c>
    </row>
    <row r="4057" spans="2:6" x14ac:dyDescent="0.2">
      <c r="B4057">
        <f>('Cleaned Data'!B4051-'Descriptive Analysis'!$Q$35)^2</f>
        <v>113001714.57766202</v>
      </c>
      <c r="D4057">
        <f>(('Cleaned Data'!B4051-'Descriptive Analysis'!$Q$35)/'Descriptive Analysis'!$F$45)^3</f>
        <v>-0.31497835261973783</v>
      </c>
      <c r="F4057">
        <f>(('Cleaned Data'!B4051-'Descriptive Analysis'!$Q$35)/'Descriptive Analysis'!$F$45)^4</f>
        <v>0.21430926310822018</v>
      </c>
    </row>
    <row r="4058" spans="2:6" x14ac:dyDescent="0.2">
      <c r="B4058">
        <f>('Cleaned Data'!B4052-'Descriptive Analysis'!$Q$35)^2</f>
        <v>113020849.79528891</v>
      </c>
      <c r="D4058">
        <f>(('Cleaned Data'!B4052-'Descriptive Analysis'!$Q$35)/'Descriptive Analysis'!$F$45)^3</f>
        <v>-0.31505836159784761</v>
      </c>
      <c r="F4058">
        <f>(('Cleaned Data'!B4052-'Descriptive Analysis'!$Q$35)/'Descriptive Analysis'!$F$45)^4</f>
        <v>0.21438184964577434</v>
      </c>
    </row>
    <row r="4059" spans="2:6" x14ac:dyDescent="0.2">
      <c r="B4059">
        <f>('Cleaned Data'!B4053-'Descriptive Analysis'!$Q$35)^2</f>
        <v>113033607.50704016</v>
      </c>
      <c r="D4059">
        <f>(('Cleaned Data'!B4053-'Descriptive Analysis'!$Q$35)/'Descriptive Analysis'!$F$45)^3</f>
        <v>-0.31511170844307101</v>
      </c>
      <c r="F4059">
        <f>(('Cleaned Data'!B4053-'Descriptive Analysis'!$Q$35)/'Descriptive Analysis'!$F$45)^4</f>
        <v>0.21443025091352411</v>
      </c>
    </row>
    <row r="4060" spans="2:6" x14ac:dyDescent="0.2">
      <c r="B4060">
        <f>('Cleaned Data'!B4054-'Descriptive Analysis'!$Q$35)^2</f>
        <v>113037860.23762393</v>
      </c>
      <c r="D4060">
        <f>(('Cleaned Data'!B4054-'Descriptive Analysis'!$Q$35)/'Descriptive Analysis'!$F$45)^3</f>
        <v>-0.31512949206292501</v>
      </c>
      <c r="F4060">
        <f>(('Cleaned Data'!B4054-'Descriptive Analysis'!$Q$35)/'Descriptive Analysis'!$F$45)^4</f>
        <v>0.21444638649056172</v>
      </c>
    </row>
    <row r="4061" spans="2:6" x14ac:dyDescent="0.2">
      <c r="B4061">
        <f>('Cleaned Data'!B4055-'Descriptive Analysis'!$Q$35)^2</f>
        <v>113033607.50704016</v>
      </c>
      <c r="D4061">
        <f>(('Cleaned Data'!B4055-'Descriptive Analysis'!$Q$35)/'Descriptive Analysis'!$F$45)^3</f>
        <v>-0.31511170844307101</v>
      </c>
      <c r="F4061">
        <f>(('Cleaned Data'!B4055-'Descriptive Analysis'!$Q$35)/'Descriptive Analysis'!$F$45)^4</f>
        <v>0.21443025091352411</v>
      </c>
    </row>
    <row r="4062" spans="2:6" x14ac:dyDescent="0.2">
      <c r="B4062">
        <f>('Cleaned Data'!B4056-'Descriptive Analysis'!$Q$35)^2</f>
        <v>113054871.95995891</v>
      </c>
      <c r="D4062">
        <f>(('Cleaned Data'!B4056-'Descriptive Analysis'!$Q$35)/'Descriptive Analysis'!$F$45)^3</f>
        <v>-0.31520063323324093</v>
      </c>
      <c r="F4062">
        <f>(('Cleaned Data'!B4056-'Descriptive Analysis'!$Q$35)/'Descriptive Analysis'!$F$45)^4</f>
        <v>0.21451093790523085</v>
      </c>
    </row>
    <row r="4063" spans="2:6" x14ac:dyDescent="0.2">
      <c r="B4063">
        <f>('Cleaned Data'!B4057-'Descriptive Analysis'!$Q$35)^2</f>
        <v>113035733.86233205</v>
      </c>
      <c r="D4063">
        <f>(('Cleaned Data'!B4057-'Descriptive Analysis'!$Q$35)/'Descriptive Analysis'!$F$45)^3</f>
        <v>-0.31512060016936422</v>
      </c>
      <c r="F4063">
        <f>(('Cleaned Data'!B4057-'Descriptive Analysis'!$Q$35)/'Descriptive Analysis'!$F$45)^4</f>
        <v>0.21443831858821796</v>
      </c>
    </row>
    <row r="4064" spans="2:6" x14ac:dyDescent="0.2">
      <c r="B4064">
        <f>('Cleaned Data'!B4058-'Descriptive Analysis'!$Q$35)^2</f>
        <v>113037860.23762393</v>
      </c>
      <c r="D4064">
        <f>(('Cleaned Data'!B4058-'Descriptive Analysis'!$Q$35)/'Descriptive Analysis'!$F$45)^3</f>
        <v>-0.31512949206292501</v>
      </c>
      <c r="F4064">
        <f>(('Cleaned Data'!B4058-'Descriptive Analysis'!$Q$35)/'Descriptive Analysis'!$F$45)^4</f>
        <v>0.21444638649056172</v>
      </c>
    </row>
    <row r="4065" spans="2:6" x14ac:dyDescent="0.2">
      <c r="B4065">
        <f>('Cleaned Data'!B4059-'Descriptive Analysis'!$Q$35)^2</f>
        <v>113052745.42466703</v>
      </c>
      <c r="D4065">
        <f>(('Cleaned Data'!B4059-'Descriptive Analysis'!$Q$35)/'Descriptive Analysis'!$F$45)^3</f>
        <v>-0.31519174000148104</v>
      </c>
      <c r="F4065">
        <f>(('Cleaned Data'!B4059-'Descriptive Analysis'!$Q$35)/'Descriptive Analysis'!$F$45)^4</f>
        <v>0.21450286818153172</v>
      </c>
    </row>
    <row r="4066" spans="2:6" x14ac:dyDescent="0.2">
      <c r="B4066">
        <f>('Cleaned Data'!B4060-'Descriptive Analysis'!$Q$35)^2</f>
        <v>113056998.5152508</v>
      </c>
      <c r="D4066">
        <f>(('Cleaned Data'!B4060-'Descriptive Analysis'!$Q$35)/'Descriptive Analysis'!$F$45)^3</f>
        <v>-0.31520952663228252</v>
      </c>
      <c r="F4066">
        <f>(('Cleaned Data'!B4060-'Descriptive Analysis'!$Q$35)/'Descriptive Analysis'!$F$45)^4</f>
        <v>0.21451900785661843</v>
      </c>
    </row>
    <row r="4067" spans="2:6" x14ac:dyDescent="0.2">
      <c r="B4067">
        <f>('Cleaned Data'!B4061-'Descriptive Analysis'!$Q$35)^2</f>
        <v>113074011.6775858</v>
      </c>
      <c r="D4067">
        <f>(('Cleaned Data'!B4061-'Descriptive Analysis'!$Q$35)/'Descriptive Analysis'!$F$45)^3</f>
        <v>-0.31528067984695451</v>
      </c>
      <c r="F4067">
        <f>(('Cleaned Data'!B4061-'Descriptive Analysis'!$Q$35)/'Descriptive Analysis'!$F$45)^4</f>
        <v>0.21458357566502537</v>
      </c>
    </row>
    <row r="4068" spans="2:6" x14ac:dyDescent="0.2">
      <c r="B4068">
        <f>('Cleaned Data'!B4062-'Descriptive Analysis'!$Q$35)^2</f>
        <v>113093153.0152127</v>
      </c>
      <c r="D4068">
        <f>(('Cleaned Data'!B4062-'Descriptive Analysis'!$Q$35)/'Descriptive Analysis'!$F$45)^3</f>
        <v>-0.3153607400116521</v>
      </c>
      <c r="F4068">
        <f>(('Cleaned Data'!B4062-'Descriptive Analysis'!$Q$35)/'Descriptive Analysis'!$F$45)^4</f>
        <v>0.21465623187072397</v>
      </c>
    </row>
    <row r="4069" spans="2:6" x14ac:dyDescent="0.2">
      <c r="B4069">
        <f>('Cleaned Data'!B4063-'Descriptive Analysis'!$Q$35)^2</f>
        <v>113091026.11992082</v>
      </c>
      <c r="D4069">
        <f>(('Cleaned Data'!B4063-'Descriptive Analysis'!$Q$35)/'Descriptive Analysis'!$F$45)^3</f>
        <v>-0.31535184376857672</v>
      </c>
      <c r="F4069">
        <f>(('Cleaned Data'!B4063-'Descriptive Analysis'!$Q$35)/'Descriptive Analysis'!$F$45)^4</f>
        <v>0.21464815804797369</v>
      </c>
    </row>
    <row r="4070" spans="2:6" x14ac:dyDescent="0.2">
      <c r="B4070">
        <f>('Cleaned Data'!B4064-'Descriptive Analysis'!$Q$35)^2</f>
        <v>113101660.79638019</v>
      </c>
      <c r="D4070">
        <f>(('Cleaned Data'!B4064-'Descriptive Analysis'!$Q$35)/'Descriptive Analysis'!$F$45)^3</f>
        <v>-0.31539632665707168</v>
      </c>
      <c r="F4070">
        <f>(('Cleaned Data'!B4064-'Descriptive Analysis'!$Q$35)/'Descriptive Analysis'!$F$45)^4</f>
        <v>0.21468852943942518</v>
      </c>
    </row>
    <row r="4071" spans="2:6" x14ac:dyDescent="0.2">
      <c r="B4071">
        <f>('Cleaned Data'!B4065-'Descriptive Analysis'!$Q$35)^2</f>
        <v>113112295.97283958</v>
      </c>
      <c r="D4071">
        <f>(('Cleaned Data'!B4065-'Descriptive Analysis'!$Q$35)/'Descriptive Analysis'!$F$45)^3</f>
        <v>-0.31544081372848032</v>
      </c>
      <c r="F4071">
        <f>(('Cleaned Data'!B4065-'Descriptive Analysis'!$Q$35)/'Descriptive Analysis'!$F$45)^4</f>
        <v>0.21472890652544896</v>
      </c>
    </row>
    <row r="4072" spans="2:6" x14ac:dyDescent="0.2">
      <c r="B4072">
        <f>('Cleaned Data'!B4066-'Descriptive Analysis'!$Q$35)^2</f>
        <v>113099533.82108831</v>
      </c>
      <c r="D4072">
        <f>(('Cleaned Data'!B4066-'Descriptive Analysis'!$Q$35)/'Descriptive Analysis'!$F$45)^3</f>
        <v>-0.31538742974474593</v>
      </c>
      <c r="F4072">
        <f>(('Cleaned Data'!B4066-'Descriptive Analysis'!$Q$35)/'Descriptive Analysis'!$F$45)^4</f>
        <v>0.21468045470558628</v>
      </c>
    </row>
    <row r="4073" spans="2:6" x14ac:dyDescent="0.2">
      <c r="B4073">
        <f>('Cleaned Data'!B4067-'Descriptive Analysis'!$Q$35)^2</f>
        <v>113103787.79167208</v>
      </c>
      <c r="D4073">
        <f>(('Cleaned Data'!B4067-'Descriptive Analysis'!$Q$35)/'Descriptive Analysis'!$F$45)^3</f>
        <v>-0.31540522373671409</v>
      </c>
      <c r="F4073">
        <f>(('Cleaned Data'!B4067-'Descriptive Analysis'!$Q$35)/'Descriptive Analysis'!$F$45)^4</f>
        <v>0.21469660440104707</v>
      </c>
    </row>
    <row r="4074" spans="2:6" x14ac:dyDescent="0.2">
      <c r="B4074">
        <f>('Cleaned Data'!B4068-'Descriptive Analysis'!$Q$35)^2</f>
        <v>113114423.06813146</v>
      </c>
      <c r="D4074">
        <f>(('Cleaned Data'!B4068-'Descriptive Analysis'!$Q$35)/'Descriptive Analysis'!$F$45)^3</f>
        <v>-0.31544971164472907</v>
      </c>
      <c r="F4074">
        <f>(('Cleaned Data'!B4068-'Descriptive Analysis'!$Q$35)/'Descriptive Analysis'!$F$45)^4</f>
        <v>0.21473698262604962</v>
      </c>
    </row>
    <row r="4075" spans="2:6" x14ac:dyDescent="0.2">
      <c r="B4075">
        <f>('Cleaned Data'!B4069-'Descriptive Analysis'!$Q$35)^2</f>
        <v>113137822.43634206</v>
      </c>
      <c r="D4075">
        <f>(('Cleaned Data'!B4069-'Descriptive Analysis'!$Q$35)/'Descriptive Analysis'!$F$45)^3</f>
        <v>-0.31554759976732588</v>
      </c>
      <c r="F4075">
        <f>(('Cleaned Data'!B4069-'Descriptive Analysis'!$Q$35)/'Descriptive Analysis'!$F$45)^4</f>
        <v>0.21482583476896544</v>
      </c>
    </row>
    <row r="4076" spans="2:6" x14ac:dyDescent="0.2">
      <c r="B4076">
        <f>('Cleaned Data'!B4070-'Descriptive Analysis'!$Q$35)^2</f>
        <v>113139949.77163394</v>
      </c>
      <c r="D4076">
        <f>(('Cleaned Data'!B4070-'Descriptive Analysis'!$Q$35)/'Descriptive Analysis'!$F$45)^3</f>
        <v>-0.31555649969159033</v>
      </c>
      <c r="F4076">
        <f>(('Cleaned Data'!B4070-'Descriptive Analysis'!$Q$35)/'Descriptive Analysis'!$F$45)^4</f>
        <v>0.214833913603552</v>
      </c>
    </row>
    <row r="4077" spans="2:6" x14ac:dyDescent="0.2">
      <c r="B4077">
        <f>('Cleaned Data'!B4071-'Descriptive Analysis'!$Q$35)^2</f>
        <v>113137822.43634206</v>
      </c>
      <c r="D4077">
        <f>(('Cleaned Data'!B4071-'Descriptive Analysis'!$Q$35)/'Descriptive Analysis'!$F$45)^3</f>
        <v>-0.31554759976732588</v>
      </c>
      <c r="F4077">
        <f>(('Cleaned Data'!B4071-'Descriptive Analysis'!$Q$35)/'Descriptive Analysis'!$F$45)^4</f>
        <v>0.21482583476896544</v>
      </c>
    </row>
    <row r="4078" spans="2:6" x14ac:dyDescent="0.2">
      <c r="B4078">
        <f>('Cleaned Data'!B4072-'Descriptive Analysis'!$Q$35)^2</f>
        <v>113142077.12692583</v>
      </c>
      <c r="D4078">
        <f>(('Cleaned Data'!B4072-'Descriptive Analysis'!$Q$35)/'Descriptive Analysis'!$F$45)^3</f>
        <v>-0.31556539978319953</v>
      </c>
      <c r="F4078">
        <f>(('Cleaned Data'!B4072-'Descriptive Analysis'!$Q$35)/'Descriptive Analysis'!$F$45)^4</f>
        <v>0.2148419926659984</v>
      </c>
    </row>
    <row r="4079" spans="2:6" x14ac:dyDescent="0.2">
      <c r="B4079">
        <f>('Cleaned Data'!B4073-'Descriptive Analysis'!$Q$35)^2</f>
        <v>113159096.68926081</v>
      </c>
      <c r="D4079">
        <f>(('Cleaned Data'!B4073-'Descriptive Analysis'!$Q$35)/'Descriptive Analysis'!$F$45)^3</f>
        <v>-0.31563660654067766</v>
      </c>
      <c r="F4079">
        <f>(('Cleaned Data'!B4073-'Descriptive Analysis'!$Q$35)/'Descriptive Analysis'!$F$45)^4</f>
        <v>0.2149066333690445</v>
      </c>
    </row>
    <row r="4080" spans="2:6" x14ac:dyDescent="0.2">
      <c r="B4080">
        <f>('Cleaned Data'!B4074-'Descriptive Analysis'!$Q$35)^2</f>
        <v>113167606.95042835</v>
      </c>
      <c r="D4080">
        <f>(('Cleaned Data'!B4074-'Descriptive Analysis'!$Q$35)/'Descriptive Analysis'!$F$45)^3</f>
        <v>-0.31567221393598305</v>
      </c>
      <c r="F4080">
        <f>(('Cleaned Data'!B4074-'Descriptive Analysis'!$Q$35)/'Descriptive Analysis'!$F$45)^4</f>
        <v>0.21493895918999609</v>
      </c>
    </row>
    <row r="4081" spans="2:6" x14ac:dyDescent="0.2">
      <c r="B4081">
        <f>('Cleaned Data'!B4075-'Descriptive Analysis'!$Q$35)^2</f>
        <v>113167606.95042835</v>
      </c>
      <c r="D4081">
        <f>(('Cleaned Data'!B4075-'Descriptive Analysis'!$Q$35)/'Descriptive Analysis'!$F$45)^3</f>
        <v>-0.31567221393598305</v>
      </c>
      <c r="F4081">
        <f>(('Cleaned Data'!B4075-'Descriptive Analysis'!$Q$35)/'Descriptive Analysis'!$F$45)^4</f>
        <v>0.21493895918999609</v>
      </c>
    </row>
    <row r="4082" spans="2:6" x14ac:dyDescent="0.2">
      <c r="B4082">
        <f>('Cleaned Data'!B4076-'Descriptive Analysis'!$Q$35)^2</f>
        <v>113171862.20101207</v>
      </c>
      <c r="D4082">
        <f>(('Cleaned Data'!B4076-'Descriptive Analysis'!$Q$35)/'Descriptive Analysis'!$F$45)^3</f>
        <v>-0.31569001863782126</v>
      </c>
      <c r="F4082">
        <f>(('Cleaned Data'!B4076-'Descriptive Analysis'!$Q$35)/'Descriptive Analysis'!$F$45)^4</f>
        <v>0.21495512346794887</v>
      </c>
    </row>
    <row r="4083" spans="2:6" x14ac:dyDescent="0.2">
      <c r="B4083">
        <f>('Cleaned Data'!B4077-'Descriptive Analysis'!$Q$35)^2</f>
        <v>113169734.56572019</v>
      </c>
      <c r="D4083">
        <f>(('Cleaned Data'!B4077-'Descriptive Analysis'!$Q$35)/'Descriptive Analysis'!$F$45)^3</f>
        <v>-0.3156811162032187</v>
      </c>
      <c r="F4083">
        <f>(('Cleaned Data'!B4077-'Descriptive Analysis'!$Q$35)/'Descriptive Analysis'!$F$45)^4</f>
        <v>0.21494704121501249</v>
      </c>
    </row>
    <row r="4084" spans="2:6" x14ac:dyDescent="0.2">
      <c r="B4084">
        <f>('Cleaned Data'!B4078-'Descriptive Analysis'!$Q$35)^2</f>
        <v>113171862.20101207</v>
      </c>
      <c r="D4084">
        <f>(('Cleaned Data'!B4078-'Descriptive Analysis'!$Q$35)/'Descriptive Analysis'!$F$45)^3</f>
        <v>-0.31569001863782126</v>
      </c>
      <c r="F4084">
        <f>(('Cleaned Data'!B4078-'Descriptive Analysis'!$Q$35)/'Descriptive Analysis'!$F$45)^4</f>
        <v>0.21495512346794887</v>
      </c>
    </row>
    <row r="4085" spans="2:6" x14ac:dyDescent="0.2">
      <c r="B4085">
        <f>('Cleaned Data'!B4079-'Descriptive Analysis'!$Q$35)^2</f>
        <v>113171862.20101207</v>
      </c>
      <c r="D4085">
        <f>(('Cleaned Data'!B4079-'Descriptive Analysis'!$Q$35)/'Descriptive Analysis'!$F$45)^3</f>
        <v>-0.31569001863782126</v>
      </c>
      <c r="F4085">
        <f>(('Cleaned Data'!B4079-'Descriptive Analysis'!$Q$35)/'Descriptive Analysis'!$F$45)^4</f>
        <v>0.21495512346794887</v>
      </c>
    </row>
    <row r="4086" spans="2:6" x14ac:dyDescent="0.2">
      <c r="B4086">
        <f>('Cleaned Data'!B4080-'Descriptive Analysis'!$Q$35)^2</f>
        <v>113178245.22688773</v>
      </c>
      <c r="D4086">
        <f>(('Cleaned Data'!B4080-'Descriptive Analysis'!$Q$35)/'Descriptive Analysis'!$F$45)^3</f>
        <v>-0.31571672694584635</v>
      </c>
      <c r="F4086">
        <f>(('Cleaned Data'!B4080-'Descriptive Analysis'!$Q$35)/'Descriptive Analysis'!$F$45)^4</f>
        <v>0.21497937159432109</v>
      </c>
    </row>
    <row r="4087" spans="2:6" x14ac:dyDescent="0.2">
      <c r="B4087">
        <f>('Cleaned Data'!B4081-'Descriptive Analysis'!$Q$35)^2</f>
        <v>113180372.94217958</v>
      </c>
      <c r="D4087">
        <f>(('Cleaned Data'!B4081-'Descriptive Analysis'!$Q$35)/'Descriptive Analysis'!$F$45)^3</f>
        <v>-0.31572563004993215</v>
      </c>
      <c r="F4087">
        <f>(('Cleaned Data'!B4081-'Descriptive Analysis'!$Q$35)/'Descriptive Analysis'!$F$45)^4</f>
        <v>0.21498745475898029</v>
      </c>
    </row>
    <row r="4088" spans="2:6" x14ac:dyDescent="0.2">
      <c r="B4088">
        <f>('Cleaned Data'!B4082-'Descriptive Analysis'!$Q$35)^2</f>
        <v>113182500.67747146</v>
      </c>
      <c r="D4088">
        <f>(('Cleaned Data'!B4082-'Descriptive Analysis'!$Q$35)/'Descriptive Analysis'!$F$45)^3</f>
        <v>-0.31573453332139279</v>
      </c>
      <c r="F4088">
        <f>(('Cleaned Data'!B4082-'Descriptive Analysis'!$Q$35)/'Descriptive Analysis'!$F$45)^4</f>
        <v>0.21499553815158087</v>
      </c>
    </row>
    <row r="4089" spans="2:6" x14ac:dyDescent="0.2">
      <c r="B4089">
        <f>('Cleaned Data'!B4083-'Descriptive Analysis'!$Q$35)^2</f>
        <v>113186756.20805523</v>
      </c>
      <c r="D4089">
        <f>(('Cleaned Data'!B4083-'Descriptive Analysis'!$Q$35)/'Descriptive Analysis'!$F$45)^3</f>
        <v>-0.31575234036644473</v>
      </c>
      <c r="F4089">
        <f>(('Cleaned Data'!B4083-'Descriptive Analysis'!$Q$35)/'Descriptive Analysis'!$F$45)^4</f>
        <v>0.21501170562062366</v>
      </c>
    </row>
    <row r="4090" spans="2:6" x14ac:dyDescent="0.2">
      <c r="B4090">
        <f>('Cleaned Data'!B4084-'Descriptive Analysis'!$Q$35)^2</f>
        <v>113186756.20805523</v>
      </c>
      <c r="D4090">
        <f>(('Cleaned Data'!B4084-'Descriptive Analysis'!$Q$35)/'Descriptive Analysis'!$F$45)^3</f>
        <v>-0.31575234036644473</v>
      </c>
      <c r="F4090">
        <f>(('Cleaned Data'!B4084-'Descriptive Analysis'!$Q$35)/'Descriptive Analysis'!$F$45)^4</f>
        <v>0.21501170562062366</v>
      </c>
    </row>
    <row r="4091" spans="2:6" x14ac:dyDescent="0.2">
      <c r="B4091">
        <f>('Cleaned Data'!B4085-'Descriptive Analysis'!$Q$35)^2</f>
        <v>113184628.43276334</v>
      </c>
      <c r="D4091">
        <f>(('Cleaned Data'!B4085-'Descriptive Analysis'!$Q$35)/'Descriptive Analysis'!$F$45)^3</f>
        <v>-0.31574343676022987</v>
      </c>
      <c r="F4091">
        <f>(('Cleaned Data'!B4085-'Descriptive Analysis'!$Q$35)/'Descriptive Analysis'!$F$45)^4</f>
        <v>0.21500362177212734</v>
      </c>
    </row>
    <row r="4092" spans="2:6" x14ac:dyDescent="0.2">
      <c r="B4092">
        <f>('Cleaned Data'!B4086-'Descriptive Analysis'!$Q$35)^2</f>
        <v>113186756.20805523</v>
      </c>
      <c r="D4092">
        <f>(('Cleaned Data'!B4086-'Descriptive Analysis'!$Q$35)/'Descriptive Analysis'!$F$45)^3</f>
        <v>-0.31575234036644473</v>
      </c>
      <c r="F4092">
        <f>(('Cleaned Data'!B4086-'Descriptive Analysis'!$Q$35)/'Descriptive Analysis'!$F$45)^4</f>
        <v>0.21501170562062366</v>
      </c>
    </row>
    <row r="4093" spans="2:6" x14ac:dyDescent="0.2">
      <c r="B4093">
        <f>('Cleaned Data'!B4087-'Descriptive Analysis'!$Q$35)^2</f>
        <v>113188884.0033471</v>
      </c>
      <c r="D4093">
        <f>(('Cleaned Data'!B4087-'Descriptive Analysis'!$Q$35)/'Descriptive Analysis'!$F$45)^3</f>
        <v>-0.31576124414003925</v>
      </c>
      <c r="F4093">
        <f>(('Cleaned Data'!B4087-'Descriptive Analysis'!$Q$35)/'Descriptive Analysis'!$F$45)^4</f>
        <v>0.21501978969707436</v>
      </c>
    </row>
    <row r="4094" spans="2:6" x14ac:dyDescent="0.2">
      <c r="B4094">
        <f>('Cleaned Data'!B4088-'Descriptive Analysis'!$Q$35)^2</f>
        <v>113188884.0033471</v>
      </c>
      <c r="D4094">
        <f>(('Cleaned Data'!B4088-'Descriptive Analysis'!$Q$35)/'Descriptive Analysis'!$F$45)^3</f>
        <v>-0.31576124414003925</v>
      </c>
      <c r="F4094">
        <f>(('Cleaned Data'!B4088-'Descriptive Analysis'!$Q$35)/'Descriptive Analysis'!$F$45)^4</f>
        <v>0.21501978969707436</v>
      </c>
    </row>
    <row r="4095" spans="2:6" x14ac:dyDescent="0.2">
      <c r="B4095">
        <f>('Cleaned Data'!B4089-'Descriptive Analysis'!$Q$35)^2</f>
        <v>113184628.43276334</v>
      </c>
      <c r="D4095">
        <f>(('Cleaned Data'!B4089-'Descriptive Analysis'!$Q$35)/'Descriptive Analysis'!$F$45)^3</f>
        <v>-0.31574343676022987</v>
      </c>
      <c r="F4095">
        <f>(('Cleaned Data'!B4089-'Descriptive Analysis'!$Q$35)/'Descriptive Analysis'!$F$45)^4</f>
        <v>0.21500362177212734</v>
      </c>
    </row>
    <row r="4096" spans="2:6" x14ac:dyDescent="0.2">
      <c r="B4096">
        <f>('Cleaned Data'!B4090-'Descriptive Analysis'!$Q$35)^2</f>
        <v>113186756.20805523</v>
      </c>
      <c r="D4096">
        <f>(('Cleaned Data'!B4090-'Descriptive Analysis'!$Q$35)/'Descriptive Analysis'!$F$45)^3</f>
        <v>-0.31575234036644473</v>
      </c>
      <c r="F4096">
        <f>(('Cleaned Data'!B4090-'Descriptive Analysis'!$Q$35)/'Descriptive Analysis'!$F$45)^4</f>
        <v>0.21501170562062366</v>
      </c>
    </row>
    <row r="4097" spans="2:6" x14ac:dyDescent="0.2">
      <c r="B4097">
        <f>('Cleaned Data'!B4091-'Descriptive Analysis'!$Q$35)^2</f>
        <v>113186756.20805523</v>
      </c>
      <c r="D4097">
        <f>(('Cleaned Data'!B4091-'Descriptive Analysis'!$Q$35)/'Descriptive Analysis'!$F$45)^3</f>
        <v>-0.31575234036644473</v>
      </c>
      <c r="F4097">
        <f>(('Cleaned Data'!B4091-'Descriptive Analysis'!$Q$35)/'Descriptive Analysis'!$F$45)^4</f>
        <v>0.21501170562062366</v>
      </c>
    </row>
    <row r="4098" spans="2:6" x14ac:dyDescent="0.2">
      <c r="B4098">
        <f>('Cleaned Data'!B4092-'Descriptive Analysis'!$Q$35)^2</f>
        <v>113186756.20805523</v>
      </c>
      <c r="D4098">
        <f>(('Cleaned Data'!B4092-'Descriptive Analysis'!$Q$35)/'Descriptive Analysis'!$F$45)^3</f>
        <v>-0.31575234036644473</v>
      </c>
      <c r="F4098">
        <f>(('Cleaned Data'!B4092-'Descriptive Analysis'!$Q$35)/'Descriptive Analysis'!$F$45)^4</f>
        <v>0.21501170562062366</v>
      </c>
    </row>
    <row r="4099" spans="2:6" x14ac:dyDescent="0.2">
      <c r="B4099">
        <f>('Cleaned Data'!B4093-'Descriptive Analysis'!$Q$35)^2</f>
        <v>113186756.20805523</v>
      </c>
      <c r="D4099">
        <f>(('Cleaned Data'!B4093-'Descriptive Analysis'!$Q$35)/'Descriptive Analysis'!$F$45)^3</f>
        <v>-0.31575234036644473</v>
      </c>
      <c r="F4099">
        <f>(('Cleaned Data'!B4093-'Descriptive Analysis'!$Q$35)/'Descriptive Analysis'!$F$45)^4</f>
        <v>0.21501170562062366</v>
      </c>
    </row>
    <row r="4100" spans="2:6" x14ac:dyDescent="0.2">
      <c r="B4100">
        <f>('Cleaned Data'!B4094-'Descriptive Analysis'!$Q$35)^2</f>
        <v>113184628.43276334</v>
      </c>
      <c r="D4100">
        <f>(('Cleaned Data'!B4094-'Descriptive Analysis'!$Q$35)/'Descriptive Analysis'!$F$45)^3</f>
        <v>-0.31574343676022987</v>
      </c>
      <c r="F4100">
        <f>(('Cleaned Data'!B4094-'Descriptive Analysis'!$Q$35)/'Descriptive Analysis'!$F$45)^4</f>
        <v>0.21500362177212734</v>
      </c>
    </row>
    <row r="4101" spans="2:6" x14ac:dyDescent="0.2">
      <c r="B4101">
        <f>('Cleaned Data'!B4095-'Descriptive Analysis'!$Q$35)^2</f>
        <v>113186756.20805523</v>
      </c>
      <c r="D4101">
        <f>(('Cleaned Data'!B4095-'Descriptive Analysis'!$Q$35)/'Descriptive Analysis'!$F$45)^3</f>
        <v>-0.31575234036644473</v>
      </c>
      <c r="F4101">
        <f>(('Cleaned Data'!B4095-'Descriptive Analysis'!$Q$35)/'Descriptive Analysis'!$F$45)^4</f>
        <v>0.21501170562062366</v>
      </c>
    </row>
    <row r="4102" spans="2:6" x14ac:dyDescent="0.2">
      <c r="B4102">
        <f>('Cleaned Data'!B4096-'Descriptive Analysis'!$Q$35)^2</f>
        <v>113186756.20805523</v>
      </c>
      <c r="D4102">
        <f>(('Cleaned Data'!B4096-'Descriptive Analysis'!$Q$35)/'Descriptive Analysis'!$F$45)^3</f>
        <v>-0.31575234036644473</v>
      </c>
      <c r="F4102">
        <f>(('Cleaned Data'!B4096-'Descriptive Analysis'!$Q$35)/'Descriptive Analysis'!$F$45)^4</f>
        <v>0.21501170562062366</v>
      </c>
    </row>
    <row r="4103" spans="2:6" x14ac:dyDescent="0.2">
      <c r="B4103">
        <f>('Cleaned Data'!B4097-'Descriptive Analysis'!$Q$35)^2</f>
        <v>113188884.0033471</v>
      </c>
      <c r="D4103">
        <f>(('Cleaned Data'!B4097-'Descriptive Analysis'!$Q$35)/'Descriptive Analysis'!$F$45)^3</f>
        <v>-0.31576124414003925</v>
      </c>
      <c r="F4103">
        <f>(('Cleaned Data'!B4097-'Descriptive Analysis'!$Q$35)/'Descriptive Analysis'!$F$45)^4</f>
        <v>0.21501978969707436</v>
      </c>
    </row>
    <row r="4104" spans="2:6" x14ac:dyDescent="0.2">
      <c r="B4104">
        <f>('Cleaned Data'!B4098-'Descriptive Analysis'!$Q$35)^2</f>
        <v>113186756.20805523</v>
      </c>
      <c r="D4104">
        <f>(('Cleaned Data'!B4098-'Descriptive Analysis'!$Q$35)/'Descriptive Analysis'!$F$45)^3</f>
        <v>-0.31575234036644473</v>
      </c>
      <c r="F4104">
        <f>(('Cleaned Data'!B4098-'Descriptive Analysis'!$Q$35)/'Descriptive Analysis'!$F$45)^4</f>
        <v>0.21501170562062366</v>
      </c>
    </row>
    <row r="4105" spans="2:6" x14ac:dyDescent="0.2">
      <c r="B4105">
        <f>('Cleaned Data'!B4099-'Descriptive Analysis'!$Q$35)^2</f>
        <v>113184628.43276334</v>
      </c>
      <c r="D4105">
        <f>(('Cleaned Data'!B4099-'Descriptive Analysis'!$Q$35)/'Descriptive Analysis'!$F$45)^3</f>
        <v>-0.31574343676022987</v>
      </c>
      <c r="F4105">
        <f>(('Cleaned Data'!B4099-'Descriptive Analysis'!$Q$35)/'Descriptive Analysis'!$F$45)^4</f>
        <v>0.21500362177212734</v>
      </c>
    </row>
    <row r="4106" spans="2:6" x14ac:dyDescent="0.2">
      <c r="B4106">
        <f>('Cleaned Data'!B4100-'Descriptive Analysis'!$Q$35)^2</f>
        <v>113184628.43276334</v>
      </c>
      <c r="D4106">
        <f>(('Cleaned Data'!B4100-'Descriptive Analysis'!$Q$35)/'Descriptive Analysis'!$F$45)^3</f>
        <v>-0.31574343676022987</v>
      </c>
      <c r="F4106">
        <f>(('Cleaned Data'!B4100-'Descriptive Analysis'!$Q$35)/'Descriptive Analysis'!$F$45)^4</f>
        <v>0.21500362177212734</v>
      </c>
    </row>
    <row r="4107" spans="2:6" x14ac:dyDescent="0.2">
      <c r="B4107">
        <f>('Cleaned Data'!B4101-'Descriptive Analysis'!$Q$35)^2</f>
        <v>113182500.67747146</v>
      </c>
      <c r="D4107">
        <f>(('Cleaned Data'!B4101-'Descriptive Analysis'!$Q$35)/'Descriptive Analysis'!$F$45)^3</f>
        <v>-0.31573453332139279</v>
      </c>
      <c r="F4107">
        <f>(('Cleaned Data'!B4101-'Descriptive Analysis'!$Q$35)/'Descriptive Analysis'!$F$45)^4</f>
        <v>0.21499553815158087</v>
      </c>
    </row>
    <row r="4108" spans="2:6" x14ac:dyDescent="0.2">
      <c r="B4108">
        <f>('Cleaned Data'!B4102-'Descriptive Analysis'!$Q$35)^2</f>
        <v>113188884.0033471</v>
      </c>
      <c r="D4108">
        <f>(('Cleaned Data'!B4102-'Descriptive Analysis'!$Q$35)/'Descriptive Analysis'!$F$45)^3</f>
        <v>-0.31576124414003925</v>
      </c>
      <c r="F4108">
        <f>(('Cleaned Data'!B4102-'Descriptive Analysis'!$Q$35)/'Descriptive Analysis'!$F$45)^4</f>
        <v>0.21501978969707436</v>
      </c>
    </row>
    <row r="4109" spans="2:6" x14ac:dyDescent="0.2">
      <c r="B4109">
        <f>('Cleaned Data'!B4103-'Descriptive Analysis'!$Q$35)^2</f>
        <v>113188884.0033471</v>
      </c>
      <c r="D4109">
        <f>(('Cleaned Data'!B4103-'Descriptive Analysis'!$Q$35)/'Descriptive Analysis'!$F$45)^3</f>
        <v>-0.31576124414003925</v>
      </c>
      <c r="F4109">
        <f>(('Cleaned Data'!B4103-'Descriptive Analysis'!$Q$35)/'Descriptive Analysis'!$F$45)^4</f>
        <v>0.21501978969707436</v>
      </c>
    </row>
    <row r="4110" spans="2:6" x14ac:dyDescent="0.2">
      <c r="B4110">
        <f>('Cleaned Data'!B4104-'Descriptive Analysis'!$Q$35)^2</f>
        <v>113188884.0033471</v>
      </c>
      <c r="D4110">
        <f>(('Cleaned Data'!B4104-'Descriptive Analysis'!$Q$35)/'Descriptive Analysis'!$F$45)^3</f>
        <v>-0.31576124414003925</v>
      </c>
      <c r="F4110">
        <f>(('Cleaned Data'!B4104-'Descriptive Analysis'!$Q$35)/'Descriptive Analysis'!$F$45)^4</f>
        <v>0.21501978969707436</v>
      </c>
    </row>
    <row r="4111" spans="2:6" x14ac:dyDescent="0.2">
      <c r="B4111">
        <f>('Cleaned Data'!B4105-'Descriptive Analysis'!$Q$35)^2</f>
        <v>113184628.43276334</v>
      </c>
      <c r="D4111">
        <f>(('Cleaned Data'!B4105-'Descriptive Analysis'!$Q$35)/'Descriptive Analysis'!$F$45)^3</f>
        <v>-0.31574343676022987</v>
      </c>
      <c r="F4111">
        <f>(('Cleaned Data'!B4105-'Descriptive Analysis'!$Q$35)/'Descriptive Analysis'!$F$45)^4</f>
        <v>0.21500362177212734</v>
      </c>
    </row>
    <row r="4112" spans="2:6" x14ac:dyDescent="0.2">
      <c r="B4112">
        <f>('Cleaned Data'!B4106-'Descriptive Analysis'!$Q$35)^2</f>
        <v>113182500.67747146</v>
      </c>
      <c r="D4112">
        <f>(('Cleaned Data'!B4106-'Descriptive Analysis'!$Q$35)/'Descriptive Analysis'!$F$45)^3</f>
        <v>-0.31573453332139279</v>
      </c>
      <c r="F4112">
        <f>(('Cleaned Data'!B4106-'Descriptive Analysis'!$Q$35)/'Descriptive Analysis'!$F$45)^4</f>
        <v>0.21499553815158087</v>
      </c>
    </row>
    <row r="4113" spans="2:6" x14ac:dyDescent="0.2">
      <c r="B4113">
        <f>('Cleaned Data'!B4107-'Descriptive Analysis'!$Q$35)^2</f>
        <v>113180372.94217958</v>
      </c>
      <c r="D4113">
        <f>(('Cleaned Data'!B4107-'Descriptive Analysis'!$Q$35)/'Descriptive Analysis'!$F$45)^3</f>
        <v>-0.31572563004993215</v>
      </c>
      <c r="F4113">
        <f>(('Cleaned Data'!B4107-'Descriptive Analysis'!$Q$35)/'Descriptive Analysis'!$F$45)^4</f>
        <v>0.21498745475898029</v>
      </c>
    </row>
    <row r="4114" spans="2:6" x14ac:dyDescent="0.2">
      <c r="B4114">
        <f>('Cleaned Data'!B4108-'Descriptive Analysis'!$Q$35)^2</f>
        <v>113180372.94217958</v>
      </c>
      <c r="D4114">
        <f>(('Cleaned Data'!B4108-'Descriptive Analysis'!$Q$35)/'Descriptive Analysis'!$F$45)^3</f>
        <v>-0.31572563004993215</v>
      </c>
      <c r="F4114">
        <f>(('Cleaned Data'!B4108-'Descriptive Analysis'!$Q$35)/'Descriptive Analysis'!$F$45)^4</f>
        <v>0.21498745475898029</v>
      </c>
    </row>
    <row r="4115" spans="2:6" x14ac:dyDescent="0.2">
      <c r="B4115">
        <f>('Cleaned Data'!B4109-'Descriptive Analysis'!$Q$35)^2</f>
        <v>113182500.67747146</v>
      </c>
      <c r="D4115">
        <f>(('Cleaned Data'!B4109-'Descriptive Analysis'!$Q$35)/'Descriptive Analysis'!$F$45)^3</f>
        <v>-0.31573453332139279</v>
      </c>
      <c r="F4115">
        <f>(('Cleaned Data'!B4109-'Descriptive Analysis'!$Q$35)/'Descriptive Analysis'!$F$45)^4</f>
        <v>0.21499553815158087</v>
      </c>
    </row>
    <row r="4116" spans="2:6" x14ac:dyDescent="0.2">
      <c r="B4116">
        <f>('Cleaned Data'!B4110-'Descriptive Analysis'!$Q$35)^2</f>
        <v>113186756.20805523</v>
      </c>
      <c r="D4116">
        <f>(('Cleaned Data'!B4110-'Descriptive Analysis'!$Q$35)/'Descriptive Analysis'!$F$45)^3</f>
        <v>-0.31575234036644473</v>
      </c>
      <c r="F4116">
        <f>(('Cleaned Data'!B4110-'Descriptive Analysis'!$Q$35)/'Descriptive Analysis'!$F$45)^4</f>
        <v>0.21501170562062366</v>
      </c>
    </row>
    <row r="4117" spans="2:6" x14ac:dyDescent="0.2">
      <c r="B4117">
        <f>('Cleaned Data'!B4111-'Descriptive Analysis'!$Q$35)^2</f>
        <v>113186756.20805523</v>
      </c>
      <c r="D4117">
        <f>(('Cleaned Data'!B4111-'Descriptive Analysis'!$Q$35)/'Descriptive Analysis'!$F$45)^3</f>
        <v>-0.31575234036644473</v>
      </c>
      <c r="F4117">
        <f>(('Cleaned Data'!B4111-'Descriptive Analysis'!$Q$35)/'Descriptive Analysis'!$F$45)^4</f>
        <v>0.21501170562062366</v>
      </c>
    </row>
    <row r="4118" spans="2:6" x14ac:dyDescent="0.2">
      <c r="B4118">
        <f>('Cleaned Data'!B4112-'Descriptive Analysis'!$Q$35)^2</f>
        <v>113186756.20805523</v>
      </c>
      <c r="D4118">
        <f>(('Cleaned Data'!B4112-'Descriptive Analysis'!$Q$35)/'Descriptive Analysis'!$F$45)^3</f>
        <v>-0.31575234036644473</v>
      </c>
      <c r="F4118">
        <f>(('Cleaned Data'!B4112-'Descriptive Analysis'!$Q$35)/'Descriptive Analysis'!$F$45)^4</f>
        <v>0.21501170562062366</v>
      </c>
    </row>
    <row r="4119" spans="2:6" x14ac:dyDescent="0.2">
      <c r="B4119">
        <f>('Cleaned Data'!B4113-'Descriptive Analysis'!$Q$35)^2</f>
        <v>113184628.43276334</v>
      </c>
      <c r="D4119">
        <f>(('Cleaned Data'!B4113-'Descriptive Analysis'!$Q$35)/'Descriptive Analysis'!$F$45)^3</f>
        <v>-0.31574343676022987</v>
      </c>
      <c r="F4119">
        <f>(('Cleaned Data'!B4113-'Descriptive Analysis'!$Q$35)/'Descriptive Analysis'!$F$45)^4</f>
        <v>0.21500362177212734</v>
      </c>
    </row>
    <row r="4120" spans="2:6" x14ac:dyDescent="0.2">
      <c r="B4120">
        <f>('Cleaned Data'!B4114-'Descriptive Analysis'!$Q$35)^2</f>
        <v>113188884.0033471</v>
      </c>
      <c r="D4120">
        <f>(('Cleaned Data'!B4114-'Descriptive Analysis'!$Q$35)/'Descriptive Analysis'!$F$45)^3</f>
        <v>-0.31576124414003925</v>
      </c>
      <c r="F4120">
        <f>(('Cleaned Data'!B4114-'Descriptive Analysis'!$Q$35)/'Descriptive Analysis'!$F$45)^4</f>
        <v>0.21501978969707436</v>
      </c>
    </row>
    <row r="4121" spans="2:6" x14ac:dyDescent="0.2">
      <c r="B4121">
        <f>('Cleaned Data'!B4115-'Descriptive Analysis'!$Q$35)^2</f>
        <v>113186756.20805523</v>
      </c>
      <c r="D4121">
        <f>(('Cleaned Data'!B4115-'Descriptive Analysis'!$Q$35)/'Descriptive Analysis'!$F$45)^3</f>
        <v>-0.31575234036644473</v>
      </c>
      <c r="F4121">
        <f>(('Cleaned Data'!B4115-'Descriptive Analysis'!$Q$35)/'Descriptive Analysis'!$F$45)^4</f>
        <v>0.21501170562062366</v>
      </c>
    </row>
    <row r="4122" spans="2:6" x14ac:dyDescent="0.2">
      <c r="B4122">
        <f>('Cleaned Data'!B4116-'Descriptive Analysis'!$Q$35)^2</f>
        <v>113186756.20805523</v>
      </c>
      <c r="D4122">
        <f>(('Cleaned Data'!B4116-'Descriptive Analysis'!$Q$35)/'Descriptive Analysis'!$F$45)^3</f>
        <v>-0.31575234036644473</v>
      </c>
      <c r="F4122">
        <f>(('Cleaned Data'!B4116-'Descriptive Analysis'!$Q$35)/'Descriptive Analysis'!$F$45)^4</f>
        <v>0.21501170562062366</v>
      </c>
    </row>
    <row r="4123" spans="2:6" x14ac:dyDescent="0.2">
      <c r="B4123">
        <f>('Cleaned Data'!B4117-'Descriptive Analysis'!$Q$35)^2</f>
        <v>113201651.19509833</v>
      </c>
      <c r="D4123">
        <f>(('Cleaned Data'!B4117-'Descriptive Analysis'!$Q$35)/'Descriptive Analysis'!$F$45)^3</f>
        <v>-0.3158146702966626</v>
      </c>
      <c r="F4123">
        <f>(('Cleaned Data'!B4117-'Descriptive Analysis'!$Q$35)/'Descriptive Analysis'!$F$45)^4</f>
        <v>0.21506829894305765</v>
      </c>
    </row>
    <row r="4124" spans="2:6" x14ac:dyDescent="0.2">
      <c r="B4124">
        <f>('Cleaned Data'!B4118-'Descriptive Analysis'!$Q$35)^2</f>
        <v>113205907.08568209</v>
      </c>
      <c r="D4124">
        <f>(('Cleaned Data'!B4118-'Descriptive Analysis'!$Q$35)/'Descriptive Analysis'!$F$45)^3</f>
        <v>-0.31583248035464434</v>
      </c>
      <c r="F4124">
        <f>(('Cleaned Data'!B4118-'Descriptive Analysis'!$Q$35)/'Descriptive Analysis'!$F$45)^4</f>
        <v>0.2150844705155473</v>
      </c>
    </row>
    <row r="4125" spans="2:6" x14ac:dyDescent="0.2">
      <c r="B4125">
        <f>('Cleaned Data'!B4119-'Descriptive Analysis'!$Q$35)^2</f>
        <v>113203779.13039021</v>
      </c>
      <c r="D4125">
        <f>(('Cleaned Data'!B4119-'Descriptive Analysis'!$Q$35)/'Descriptive Analysis'!$F$45)^3</f>
        <v>-0.31582357524195753</v>
      </c>
      <c r="F4125">
        <f>(('Cleaned Data'!B4119-'Descriptive Analysis'!$Q$35)/'Descriptive Analysis'!$F$45)^4</f>
        <v>0.21507638461530829</v>
      </c>
    </row>
    <row r="4126" spans="2:6" x14ac:dyDescent="0.2">
      <c r="B4126">
        <f>('Cleaned Data'!B4120-'Descriptive Analysis'!$Q$35)^2</f>
        <v>113203779.13039021</v>
      </c>
      <c r="D4126">
        <f>(('Cleaned Data'!B4120-'Descriptive Analysis'!$Q$35)/'Descriptive Analysis'!$F$45)^3</f>
        <v>-0.31582357524195753</v>
      </c>
      <c r="F4126">
        <f>(('Cleaned Data'!B4120-'Descriptive Analysis'!$Q$35)/'Descriptive Analysis'!$F$45)^4</f>
        <v>0.21507638461530829</v>
      </c>
    </row>
    <row r="4127" spans="2:6" x14ac:dyDescent="0.2">
      <c r="B4127">
        <f>('Cleaned Data'!B4121-'Descriptive Analysis'!$Q$35)^2</f>
        <v>113208035.06097397</v>
      </c>
      <c r="D4127">
        <f>(('Cleaned Data'!B4121-'Descriptive Analysis'!$Q$35)/'Descriptive Analysis'!$F$45)^3</f>
        <v>-0.31584138563472491</v>
      </c>
      <c r="F4127">
        <f>(('Cleaned Data'!B4121-'Descriptive Analysis'!$Q$35)/'Descriptive Analysis'!$F$45)^4</f>
        <v>0.21509255664377933</v>
      </c>
    </row>
    <row r="4128" spans="2:6" x14ac:dyDescent="0.2">
      <c r="B4128">
        <f>('Cleaned Data'!B4122-'Descriptive Analysis'!$Q$35)^2</f>
        <v>113208035.06097397</v>
      </c>
      <c r="D4128">
        <f>(('Cleaned Data'!B4122-'Descriptive Analysis'!$Q$35)/'Descriptive Analysis'!$F$45)^3</f>
        <v>-0.31584138563472491</v>
      </c>
      <c r="F4128">
        <f>(('Cleaned Data'!B4122-'Descriptive Analysis'!$Q$35)/'Descriptive Analysis'!$F$45)^4</f>
        <v>0.21509255664377933</v>
      </c>
    </row>
    <row r="4129" spans="2:6" x14ac:dyDescent="0.2">
      <c r="B4129">
        <f>('Cleaned Data'!B4123-'Descriptive Analysis'!$Q$35)^2</f>
        <v>113212291.0715577</v>
      </c>
      <c r="D4129">
        <f>(('Cleaned Data'!B4123-'Descriptive Analysis'!$Q$35)/'Descriptive Analysis'!$F$45)^3</f>
        <v>-0.31585919669707307</v>
      </c>
      <c r="F4129">
        <f>(('Cleaned Data'!B4123-'Descriptive Analysis'!$Q$35)/'Descriptive Analysis'!$F$45)^4</f>
        <v>0.21510872958423874</v>
      </c>
    </row>
    <row r="4130" spans="2:6" x14ac:dyDescent="0.2">
      <c r="B4130">
        <f>('Cleaned Data'!B4124-'Descriptive Analysis'!$Q$35)^2</f>
        <v>113210163.05626586</v>
      </c>
      <c r="D4130">
        <f>(('Cleaned Data'!B4124-'Descriptive Analysis'!$Q$35)/'Descriptive Analysis'!$F$45)^3</f>
        <v>-0.31585029108220075</v>
      </c>
      <c r="F4130">
        <f>(('Cleaned Data'!B4124-'Descriptive Analysis'!$Q$35)/'Descriptive Analysis'!$F$45)^4</f>
        <v>0.21510064300000847</v>
      </c>
    </row>
    <row r="4131" spans="2:6" x14ac:dyDescent="0.2">
      <c r="B4131">
        <f>('Cleaned Data'!B4125-'Descriptive Analysis'!$Q$35)^2</f>
        <v>113205907.08568209</v>
      </c>
      <c r="D4131">
        <f>(('Cleaned Data'!B4125-'Descriptive Analysis'!$Q$35)/'Descriptive Analysis'!$F$45)^3</f>
        <v>-0.31583248035464434</v>
      </c>
      <c r="F4131">
        <f>(('Cleaned Data'!B4125-'Descriptive Analysis'!$Q$35)/'Descriptive Analysis'!$F$45)^4</f>
        <v>0.2150844705155473</v>
      </c>
    </row>
    <row r="4132" spans="2:6" x14ac:dyDescent="0.2">
      <c r="B4132">
        <f>('Cleaned Data'!B4126-'Descriptive Analysis'!$Q$35)^2</f>
        <v>113208035.06097397</v>
      </c>
      <c r="D4132">
        <f>(('Cleaned Data'!B4126-'Descriptive Analysis'!$Q$35)/'Descriptive Analysis'!$F$45)^3</f>
        <v>-0.31584138563472491</v>
      </c>
      <c r="F4132">
        <f>(('Cleaned Data'!B4126-'Descriptive Analysis'!$Q$35)/'Descriptive Analysis'!$F$45)^4</f>
        <v>0.21509255664377933</v>
      </c>
    </row>
    <row r="4133" spans="2:6" x14ac:dyDescent="0.2">
      <c r="B4133">
        <f>('Cleaned Data'!B4127-'Descriptive Analysis'!$Q$35)^2</f>
        <v>113208035.06097397</v>
      </c>
      <c r="D4133">
        <f>(('Cleaned Data'!B4127-'Descriptive Analysis'!$Q$35)/'Descriptive Analysis'!$F$45)^3</f>
        <v>-0.31584138563472491</v>
      </c>
      <c r="F4133">
        <f>(('Cleaned Data'!B4127-'Descriptive Analysis'!$Q$35)/'Descriptive Analysis'!$F$45)^4</f>
        <v>0.21509255664377933</v>
      </c>
    </row>
    <row r="4134" spans="2:6" x14ac:dyDescent="0.2">
      <c r="B4134">
        <f>('Cleaned Data'!B4128-'Descriptive Analysis'!$Q$35)^2</f>
        <v>113208035.06097397</v>
      </c>
      <c r="D4134">
        <f>(('Cleaned Data'!B4128-'Descriptive Analysis'!$Q$35)/'Descriptive Analysis'!$F$45)^3</f>
        <v>-0.31584138563472491</v>
      </c>
      <c r="F4134">
        <f>(('Cleaned Data'!B4128-'Descriptive Analysis'!$Q$35)/'Descriptive Analysis'!$F$45)^4</f>
        <v>0.21509255664377933</v>
      </c>
    </row>
    <row r="4135" spans="2:6" x14ac:dyDescent="0.2">
      <c r="B4135">
        <f>('Cleaned Data'!B4129-'Descriptive Analysis'!$Q$35)^2</f>
        <v>113220803.33272524</v>
      </c>
      <c r="D4135">
        <f>(('Cleaned Data'!B4129-'Descriptive Analysis'!$Q$35)/'Descriptive Analysis'!$F$45)^3</f>
        <v>-0.31589482083056253</v>
      </c>
      <c r="F4135">
        <f>(('Cleaned Data'!B4129-'Descriptive Analysis'!$Q$35)/'Descriptive Analysis'!$F$45)^4</f>
        <v>0.21514107820126049</v>
      </c>
    </row>
    <row r="4136" spans="2:6" x14ac:dyDescent="0.2">
      <c r="B4136">
        <f>('Cleaned Data'!B4130-'Descriptive Analysis'!$Q$35)^2</f>
        <v>113222931.44801708</v>
      </c>
      <c r="D4136">
        <f>(('Cleaned Data'!B4130-'Descriptive Analysis'!$Q$35)/'Descriptive Analysis'!$F$45)^3</f>
        <v>-0.31590372728244248</v>
      </c>
      <c r="F4136">
        <f>(('Cleaned Data'!B4130-'Descriptive Analysis'!$Q$35)/'Descriptive Analysis'!$F$45)^4</f>
        <v>0.2151491659255623</v>
      </c>
    </row>
    <row r="4137" spans="2:6" x14ac:dyDescent="0.2">
      <c r="B4137">
        <f>('Cleaned Data'!B4131-'Descriptive Analysis'!$Q$35)^2</f>
        <v>113220803.33272524</v>
      </c>
      <c r="D4137">
        <f>(('Cleaned Data'!B4131-'Descriptive Analysis'!$Q$35)/'Descriptive Analysis'!$F$45)^3</f>
        <v>-0.31589482083056253</v>
      </c>
      <c r="F4137">
        <f>(('Cleaned Data'!B4131-'Descriptive Analysis'!$Q$35)/'Descriptive Analysis'!$F$45)^4</f>
        <v>0.21514107820126049</v>
      </c>
    </row>
    <row r="4138" spans="2:6" x14ac:dyDescent="0.2">
      <c r="B4138">
        <f>('Cleaned Data'!B4132-'Descriptive Analysis'!$Q$35)^2</f>
        <v>113225059.58330896</v>
      </c>
      <c r="D4138">
        <f>(('Cleaned Data'!B4132-'Descriptive Analysis'!$Q$35)/'Descriptive Analysis'!$F$45)^3</f>
        <v>-0.31591263390172886</v>
      </c>
      <c r="F4138">
        <f>(('Cleaned Data'!B4132-'Descriptive Analysis'!$Q$35)/'Descriptive Analysis'!$F$45)^4</f>
        <v>0.21515725387789131</v>
      </c>
    </row>
    <row r="4139" spans="2:6" x14ac:dyDescent="0.2">
      <c r="B4139">
        <f>('Cleaned Data'!B4133-'Descriptive Analysis'!$Q$35)^2</f>
        <v>113220803.33272524</v>
      </c>
      <c r="D4139">
        <f>(('Cleaned Data'!B4133-'Descriptive Analysis'!$Q$35)/'Descriptive Analysis'!$F$45)^3</f>
        <v>-0.31589482083056253</v>
      </c>
      <c r="F4139">
        <f>(('Cleaned Data'!B4133-'Descriptive Analysis'!$Q$35)/'Descriptive Analysis'!$F$45)^4</f>
        <v>0.21514107820126049</v>
      </c>
    </row>
    <row r="4140" spans="2:6" x14ac:dyDescent="0.2">
      <c r="B4140">
        <f>('Cleaned Data'!B4134-'Descriptive Analysis'!$Q$35)^2</f>
        <v>113220803.33272524</v>
      </c>
      <c r="D4140">
        <f>(('Cleaned Data'!B4134-'Descriptive Analysis'!$Q$35)/'Descriptive Analysis'!$F$45)^3</f>
        <v>-0.31589482083056253</v>
      </c>
      <c r="F4140">
        <f>(('Cleaned Data'!B4134-'Descriptive Analysis'!$Q$35)/'Descriptive Analysis'!$F$45)^4</f>
        <v>0.21514107820126049</v>
      </c>
    </row>
    <row r="4141" spans="2:6" x14ac:dyDescent="0.2">
      <c r="B4141">
        <f>('Cleaned Data'!B4135-'Descriptive Analysis'!$Q$35)^2</f>
        <v>113233572.32447647</v>
      </c>
      <c r="D4141">
        <f>(('Cleaned Data'!B4135-'Descriptive Analysis'!$Q$35)/'Descriptive Analysis'!$F$45)^3</f>
        <v>-0.31594826205296761</v>
      </c>
      <c r="F4141">
        <f>(('Cleaned Data'!B4135-'Descriptive Analysis'!$Q$35)/'Descriptive Analysis'!$F$45)^4</f>
        <v>0.21518960796756403</v>
      </c>
    </row>
    <row r="4142" spans="2:6" x14ac:dyDescent="0.2">
      <c r="B4142">
        <f>('Cleaned Data'!B4136-'Descriptive Analysis'!$Q$35)^2</f>
        <v>113239957.09035212</v>
      </c>
      <c r="D4142">
        <f>(('Cleaned Data'!B4136-'Descriptive Analysis'!$Q$35)/'Descriptive Analysis'!$F$45)^3</f>
        <v>-0.31597498492423925</v>
      </c>
      <c r="F4142">
        <f>(('Cleaned Data'!B4136-'Descriptive Analysis'!$Q$35)/'Descriptive Analysis'!$F$45)^4</f>
        <v>0.21521387592931357</v>
      </c>
    </row>
    <row r="4143" spans="2:6" x14ac:dyDescent="0.2">
      <c r="B4143">
        <f>('Cleaned Data'!B4137-'Descriptive Analysis'!$Q$35)^2</f>
        <v>113239957.09035212</v>
      </c>
      <c r="D4143">
        <f>(('Cleaned Data'!B4137-'Descriptive Analysis'!$Q$35)/'Descriptive Analysis'!$F$45)^3</f>
        <v>-0.31597498492423925</v>
      </c>
      <c r="F4143">
        <f>(('Cleaned Data'!B4137-'Descriptive Analysis'!$Q$35)/'Descriptive Analysis'!$F$45)^4</f>
        <v>0.21521387592931357</v>
      </c>
    </row>
    <row r="4144" spans="2:6" x14ac:dyDescent="0.2">
      <c r="B4144">
        <f>('Cleaned Data'!B4138-'Descriptive Analysis'!$Q$35)^2</f>
        <v>113237828.81506023</v>
      </c>
      <c r="D4144">
        <f>(('Cleaned Data'!B4138-'Descriptive Analysis'!$Q$35)/'Descriptive Analysis'!$F$45)^3</f>
        <v>-0.31596607713306529</v>
      </c>
      <c r="F4144">
        <f>(('Cleaned Data'!B4138-'Descriptive Analysis'!$Q$35)/'Descriptive Analysis'!$F$45)^4</f>
        <v>0.2152057863806747</v>
      </c>
    </row>
    <row r="4145" spans="2:6" x14ac:dyDescent="0.2">
      <c r="B4145">
        <f>('Cleaned Data'!B4139-'Descriptive Analysis'!$Q$35)^2</f>
        <v>113239957.09035212</v>
      </c>
      <c r="D4145">
        <f>(('Cleaned Data'!B4139-'Descriptive Analysis'!$Q$35)/'Descriptive Analysis'!$F$45)^3</f>
        <v>-0.31597498492423925</v>
      </c>
      <c r="F4145">
        <f>(('Cleaned Data'!B4139-'Descriptive Analysis'!$Q$35)/'Descriptive Analysis'!$F$45)^4</f>
        <v>0.21521387592931357</v>
      </c>
    </row>
    <row r="4146" spans="2:6" x14ac:dyDescent="0.2">
      <c r="B4146">
        <f>('Cleaned Data'!B4140-'Descriptive Analysis'!$Q$35)^2</f>
        <v>113239957.09035212</v>
      </c>
      <c r="D4146">
        <f>(('Cleaned Data'!B4140-'Descriptive Analysis'!$Q$35)/'Descriptive Analysis'!$F$45)^3</f>
        <v>-0.31597498492423925</v>
      </c>
      <c r="F4146">
        <f>(('Cleaned Data'!B4140-'Descriptive Analysis'!$Q$35)/'Descriptive Analysis'!$F$45)^4</f>
        <v>0.21521387592931357</v>
      </c>
    </row>
    <row r="4147" spans="2:6" x14ac:dyDescent="0.2">
      <c r="B4147">
        <f>('Cleaned Data'!B4141-'Descriptive Analysis'!$Q$35)^2</f>
        <v>113242085.38564399</v>
      </c>
      <c r="D4147">
        <f>(('Cleaned Data'!B4141-'Descriptive Analysis'!$Q$35)/'Descriptive Analysis'!$F$45)^3</f>
        <v>-0.31598389288283196</v>
      </c>
      <c r="F4147">
        <f>(('Cleaned Data'!B4141-'Descriptive Analysis'!$Q$35)/'Descriptive Analysis'!$F$45)^4</f>
        <v>0.21522196570601385</v>
      </c>
    </row>
    <row r="4148" spans="2:6" x14ac:dyDescent="0.2">
      <c r="B4148">
        <f>('Cleaned Data'!B4142-'Descriptive Analysis'!$Q$35)^2</f>
        <v>113239957.09035212</v>
      </c>
      <c r="D4148">
        <f>(('Cleaned Data'!B4142-'Descriptive Analysis'!$Q$35)/'Descriptive Analysis'!$F$45)^3</f>
        <v>-0.31597498492423925</v>
      </c>
      <c r="F4148">
        <f>(('Cleaned Data'!B4142-'Descriptive Analysis'!$Q$35)/'Descriptive Analysis'!$F$45)^4</f>
        <v>0.21521387592931357</v>
      </c>
    </row>
    <row r="4149" spans="2:6" x14ac:dyDescent="0.2">
      <c r="B4149">
        <f>('Cleaned Data'!B4143-'Descriptive Analysis'!$Q$35)^2</f>
        <v>113239957.09035212</v>
      </c>
      <c r="D4149">
        <f>(('Cleaned Data'!B4143-'Descriptive Analysis'!$Q$35)/'Descriptive Analysis'!$F$45)^3</f>
        <v>-0.31597498492423925</v>
      </c>
      <c r="F4149">
        <f>(('Cleaned Data'!B4143-'Descriptive Analysis'!$Q$35)/'Descriptive Analysis'!$F$45)^4</f>
        <v>0.21521387592931357</v>
      </c>
    </row>
    <row r="4150" spans="2:6" x14ac:dyDescent="0.2">
      <c r="B4150">
        <f>('Cleaned Data'!B4144-'Descriptive Analysis'!$Q$35)^2</f>
        <v>113239957.09035212</v>
      </c>
      <c r="D4150">
        <f>(('Cleaned Data'!B4144-'Descriptive Analysis'!$Q$35)/'Descriptive Analysis'!$F$45)^3</f>
        <v>-0.31597498492423925</v>
      </c>
      <c r="F4150">
        <f>(('Cleaned Data'!B4144-'Descriptive Analysis'!$Q$35)/'Descriptive Analysis'!$F$45)^4</f>
        <v>0.21521387592931357</v>
      </c>
    </row>
    <row r="4151" spans="2:6" x14ac:dyDescent="0.2">
      <c r="B4151">
        <f>('Cleaned Data'!B4145-'Descriptive Analysis'!$Q$35)^2</f>
        <v>113242085.38564399</v>
      </c>
      <c r="D4151">
        <f>(('Cleaned Data'!B4145-'Descriptive Analysis'!$Q$35)/'Descriptive Analysis'!$F$45)^3</f>
        <v>-0.31598389288283196</v>
      </c>
      <c r="F4151">
        <f>(('Cleaned Data'!B4145-'Descriptive Analysis'!$Q$35)/'Descriptive Analysis'!$F$45)^4</f>
        <v>0.21522196570601385</v>
      </c>
    </row>
    <row r="4152" spans="2:6" x14ac:dyDescent="0.2">
      <c r="B4152">
        <f>('Cleaned Data'!B4146-'Descriptive Analysis'!$Q$35)^2</f>
        <v>113242085.38564399</v>
      </c>
      <c r="D4152">
        <f>(('Cleaned Data'!B4146-'Descriptive Analysis'!$Q$35)/'Descriptive Analysis'!$F$45)^3</f>
        <v>-0.31598389288283196</v>
      </c>
      <c r="F4152">
        <f>(('Cleaned Data'!B4146-'Descriptive Analysis'!$Q$35)/'Descriptive Analysis'!$F$45)^4</f>
        <v>0.21522196570601385</v>
      </c>
    </row>
    <row r="4153" spans="2:6" x14ac:dyDescent="0.2">
      <c r="B4153">
        <f>('Cleaned Data'!B4147-'Descriptive Analysis'!$Q$35)^2</f>
        <v>113246342.03622772</v>
      </c>
      <c r="D4153">
        <f>(('Cleaned Data'!B4147-'Descriptive Analysis'!$Q$35)/'Descriptive Analysis'!$F$45)^3</f>
        <v>-0.31600170930228</v>
      </c>
      <c r="F4153">
        <f>(('Cleaned Data'!B4147-'Descriptive Analysis'!$Q$35)/'Descriptive Analysis'!$F$45)^4</f>
        <v>0.21523814594361565</v>
      </c>
    </row>
    <row r="4154" spans="2:6" x14ac:dyDescent="0.2">
      <c r="B4154">
        <f>('Cleaned Data'!B4148-'Descriptive Analysis'!$Q$35)^2</f>
        <v>113248470.39151961</v>
      </c>
      <c r="D4154">
        <f>(('Cleaned Data'!B4148-'Descriptive Analysis'!$Q$35)/'Descriptive Analysis'!$F$45)^3</f>
        <v>-0.31601061776313866</v>
      </c>
      <c r="F4154">
        <f>(('Cleaned Data'!B4148-'Descriptive Analysis'!$Q$35)/'Descriptive Analysis'!$F$45)^4</f>
        <v>0.21524623640452598</v>
      </c>
    </row>
    <row r="4155" spans="2:6" x14ac:dyDescent="0.2">
      <c r="B4155">
        <f>('Cleaned Data'!B4149-'Descriptive Analysis'!$Q$35)^2</f>
        <v>113246342.03622772</v>
      </c>
      <c r="D4155">
        <f>(('Cleaned Data'!B4149-'Descriptive Analysis'!$Q$35)/'Descriptive Analysis'!$F$45)^3</f>
        <v>-0.31600170930228</v>
      </c>
      <c r="F4155">
        <f>(('Cleaned Data'!B4149-'Descriptive Analysis'!$Q$35)/'Descriptive Analysis'!$F$45)^4</f>
        <v>0.21523814594361565</v>
      </c>
    </row>
    <row r="4156" spans="2:6" x14ac:dyDescent="0.2">
      <c r="B4156">
        <f>('Cleaned Data'!B4150-'Descriptive Analysis'!$Q$35)^2</f>
        <v>113233572.32447647</v>
      </c>
      <c r="D4156">
        <f>(('Cleaned Data'!B4150-'Descriptive Analysis'!$Q$35)/'Descriptive Analysis'!$F$45)^3</f>
        <v>-0.31594826205296761</v>
      </c>
      <c r="F4156">
        <f>(('Cleaned Data'!B4150-'Descriptive Analysis'!$Q$35)/'Descriptive Analysis'!$F$45)^4</f>
        <v>0.21518960796756403</v>
      </c>
    </row>
    <row r="4157" spans="2:6" x14ac:dyDescent="0.2">
      <c r="B4157">
        <f>('Cleaned Data'!B4151-'Descriptive Analysis'!$Q$35)^2</f>
        <v>113239957.09035212</v>
      </c>
      <c r="D4157">
        <f>(('Cleaned Data'!B4151-'Descriptive Analysis'!$Q$35)/'Descriptive Analysis'!$F$45)^3</f>
        <v>-0.31597498492423925</v>
      </c>
      <c r="F4157">
        <f>(('Cleaned Data'!B4151-'Descriptive Analysis'!$Q$35)/'Descriptive Analysis'!$F$45)^4</f>
        <v>0.21521387592931357</v>
      </c>
    </row>
    <row r="4158" spans="2:6" x14ac:dyDescent="0.2">
      <c r="B4158">
        <f>('Cleaned Data'!B4152-'Descriptive Analysis'!$Q$35)^2</f>
        <v>113246342.03622772</v>
      </c>
      <c r="D4158">
        <f>(('Cleaned Data'!B4152-'Descriptive Analysis'!$Q$35)/'Descriptive Analysis'!$F$45)^3</f>
        <v>-0.31600170930228</v>
      </c>
      <c r="F4158">
        <f>(('Cleaned Data'!B4152-'Descriptive Analysis'!$Q$35)/'Descriptive Analysis'!$F$45)^4</f>
        <v>0.21523814594361565</v>
      </c>
    </row>
    <row r="4159" spans="2:6" x14ac:dyDescent="0.2">
      <c r="B4159">
        <f>('Cleaned Data'!B4153-'Descriptive Analysis'!$Q$35)^2</f>
        <v>113244213.70093584</v>
      </c>
      <c r="D4159">
        <f>(('Cleaned Data'!B4153-'Descriptive Analysis'!$Q$35)/'Descriptive Analysis'!$F$45)^3</f>
        <v>-0.31599280100884497</v>
      </c>
      <c r="F4159">
        <f>(('Cleaned Data'!B4153-'Descriptive Analysis'!$Q$35)/'Descriptive Analysis'!$F$45)^4</f>
        <v>0.21523005571077974</v>
      </c>
    </row>
    <row r="4160" spans="2:6" x14ac:dyDescent="0.2">
      <c r="B4160">
        <f>('Cleaned Data'!B4154-'Descriptive Analysis'!$Q$35)^2</f>
        <v>113252727.16210337</v>
      </c>
      <c r="D4160">
        <f>(('Cleaned Data'!B4154-'Descriptive Analysis'!$Q$35)/'Descriptive Analysis'!$F$45)^3</f>
        <v>-0.31602843518713281</v>
      </c>
      <c r="F4160">
        <f>(('Cleaned Data'!B4154-'Descriptive Analysis'!$Q$35)/'Descriptive Analysis'!$F$45)^4</f>
        <v>0.21526241801058649</v>
      </c>
    </row>
    <row r="4161" spans="2:6" x14ac:dyDescent="0.2">
      <c r="B4161">
        <f>('Cleaned Data'!B4155-'Descriptive Analysis'!$Q$35)^2</f>
        <v>113254855.57739522</v>
      </c>
      <c r="D4161">
        <f>(('Cleaned Data'!B4155-'Descriptive Analysis'!$Q$35)/'Descriptive Analysis'!$F$45)^3</f>
        <v>-0.31603734415027135</v>
      </c>
      <c r="F4161">
        <f>(('Cleaned Data'!B4155-'Descriptive Analysis'!$Q$35)/'Descriptive Analysis'!$F$45)^4</f>
        <v>0.21527050915574519</v>
      </c>
    </row>
    <row r="4162" spans="2:6" x14ac:dyDescent="0.2">
      <c r="B4162">
        <f>('Cleaned Data'!B4156-'Descriptive Analysis'!$Q$35)^2</f>
        <v>113239957.09035212</v>
      </c>
      <c r="D4162">
        <f>(('Cleaned Data'!B4156-'Descriptive Analysis'!$Q$35)/'Descriptive Analysis'!$F$45)^3</f>
        <v>-0.31597498492423925</v>
      </c>
      <c r="F4162">
        <f>(('Cleaned Data'!B4156-'Descriptive Analysis'!$Q$35)/'Descriptive Analysis'!$F$45)^4</f>
        <v>0.21521387592931357</v>
      </c>
    </row>
    <row r="4163" spans="2:6" x14ac:dyDescent="0.2">
      <c r="B4163">
        <f>('Cleaned Data'!B4157-'Descriptive Analysis'!$Q$35)^2</f>
        <v>113225059.58330896</v>
      </c>
      <c r="D4163">
        <f>(('Cleaned Data'!B4157-'Descriptive Analysis'!$Q$35)/'Descriptive Analysis'!$F$45)^3</f>
        <v>-0.31591263390172886</v>
      </c>
      <c r="F4163">
        <f>(('Cleaned Data'!B4157-'Descriptive Analysis'!$Q$35)/'Descriptive Analysis'!$F$45)^4</f>
        <v>0.21515725387789131</v>
      </c>
    </row>
    <row r="4164" spans="2:6" x14ac:dyDescent="0.2">
      <c r="B4164">
        <f>('Cleaned Data'!B4158-'Descriptive Analysis'!$Q$35)^2</f>
        <v>113225059.58330896</v>
      </c>
      <c r="D4164">
        <f>(('Cleaned Data'!B4158-'Descriptive Analysis'!$Q$35)/'Descriptive Analysis'!$F$45)^3</f>
        <v>-0.31591263390172886</v>
      </c>
      <c r="F4164">
        <f>(('Cleaned Data'!B4158-'Descriptive Analysis'!$Q$35)/'Descriptive Analysis'!$F$45)^4</f>
        <v>0.21515725387789131</v>
      </c>
    </row>
    <row r="4165" spans="2:6" x14ac:dyDescent="0.2">
      <c r="B4165">
        <f>('Cleaned Data'!B4159-'Descriptive Analysis'!$Q$35)^2</f>
        <v>113222931.44801708</v>
      </c>
      <c r="D4165">
        <f>(('Cleaned Data'!B4159-'Descriptive Analysis'!$Q$35)/'Descriptive Analysis'!$F$45)^3</f>
        <v>-0.31590372728244248</v>
      </c>
      <c r="F4165">
        <f>(('Cleaned Data'!B4159-'Descriptive Analysis'!$Q$35)/'Descriptive Analysis'!$F$45)^4</f>
        <v>0.2151491659255623</v>
      </c>
    </row>
    <row r="4166" spans="2:6" x14ac:dyDescent="0.2">
      <c r="B4166">
        <f>('Cleaned Data'!B4160-'Descriptive Analysis'!$Q$35)^2</f>
        <v>113225059.58330896</v>
      </c>
      <c r="D4166">
        <f>(('Cleaned Data'!B4160-'Descriptive Analysis'!$Q$35)/'Descriptive Analysis'!$F$45)^3</f>
        <v>-0.31591263390172886</v>
      </c>
      <c r="F4166">
        <f>(('Cleaned Data'!B4160-'Descriptive Analysis'!$Q$35)/'Descriptive Analysis'!$F$45)^4</f>
        <v>0.21515725387789131</v>
      </c>
    </row>
    <row r="4167" spans="2:6" x14ac:dyDescent="0.2">
      <c r="B4167">
        <f>('Cleaned Data'!B4161-'Descriptive Analysis'!$Q$35)^2</f>
        <v>113222931.44801708</v>
      </c>
      <c r="D4167">
        <f>(('Cleaned Data'!B4161-'Descriptive Analysis'!$Q$35)/'Descriptive Analysis'!$F$45)^3</f>
        <v>-0.31590372728244248</v>
      </c>
      <c r="F4167">
        <f>(('Cleaned Data'!B4161-'Descriptive Analysis'!$Q$35)/'Descriptive Analysis'!$F$45)^4</f>
        <v>0.2151491659255623</v>
      </c>
    </row>
    <row r="4168" spans="2:6" x14ac:dyDescent="0.2">
      <c r="B4168">
        <f>('Cleaned Data'!B4162-'Descriptive Analysis'!$Q$35)^2</f>
        <v>113222931.44801708</v>
      </c>
      <c r="D4168">
        <f>(('Cleaned Data'!B4162-'Descriptive Analysis'!$Q$35)/'Descriptive Analysis'!$F$45)^3</f>
        <v>-0.31590372728244248</v>
      </c>
      <c r="F4168">
        <f>(('Cleaned Data'!B4162-'Descriptive Analysis'!$Q$35)/'Descriptive Analysis'!$F$45)^4</f>
        <v>0.2151491659255623</v>
      </c>
    </row>
    <row r="4169" spans="2:6" x14ac:dyDescent="0.2">
      <c r="B4169">
        <f>('Cleaned Data'!B4163-'Descriptive Analysis'!$Q$35)^2</f>
        <v>113218675.23743336</v>
      </c>
      <c r="D4169">
        <f>(('Cleaned Data'!B4163-'Descriptive Analysis'!$Q$35)/'Descriptive Analysis'!$F$45)^3</f>
        <v>-0.31588591454608717</v>
      </c>
      <c r="F4169">
        <f>(('Cleaned Data'!B4163-'Descriptive Analysis'!$Q$35)/'Descriptive Analysis'!$F$45)^4</f>
        <v>0.2151329907049816</v>
      </c>
    </row>
    <row r="4170" spans="2:6" x14ac:dyDescent="0.2">
      <c r="B4170">
        <f>('Cleaned Data'!B4164-'Descriptive Analysis'!$Q$35)^2</f>
        <v>113220803.33272524</v>
      </c>
      <c r="D4170">
        <f>(('Cleaned Data'!B4164-'Descriptive Analysis'!$Q$35)/'Descriptive Analysis'!$F$45)^3</f>
        <v>-0.31589482083056253</v>
      </c>
      <c r="F4170">
        <f>(('Cleaned Data'!B4164-'Descriptive Analysis'!$Q$35)/'Descriptive Analysis'!$F$45)^4</f>
        <v>0.21514107820126049</v>
      </c>
    </row>
    <row r="4171" spans="2:6" x14ac:dyDescent="0.2">
      <c r="B4171">
        <f>('Cleaned Data'!B4165-'Descriptive Analysis'!$Q$35)^2</f>
        <v>113218675.23743336</v>
      </c>
      <c r="D4171">
        <f>(('Cleaned Data'!B4165-'Descriptive Analysis'!$Q$35)/'Descriptive Analysis'!$F$45)^3</f>
        <v>-0.31588591454608717</v>
      </c>
      <c r="F4171">
        <f>(('Cleaned Data'!B4165-'Descriptive Analysis'!$Q$35)/'Descriptive Analysis'!$F$45)^4</f>
        <v>0.2151329907049816</v>
      </c>
    </row>
    <row r="4172" spans="2:6" x14ac:dyDescent="0.2">
      <c r="B4172">
        <f>('Cleaned Data'!B4166-'Descriptive Analysis'!$Q$35)^2</f>
        <v>113220803.33272524</v>
      </c>
      <c r="D4172">
        <f>(('Cleaned Data'!B4166-'Descriptive Analysis'!$Q$35)/'Descriptive Analysis'!$F$45)^3</f>
        <v>-0.31589482083056253</v>
      </c>
      <c r="F4172">
        <f>(('Cleaned Data'!B4166-'Descriptive Analysis'!$Q$35)/'Descriptive Analysis'!$F$45)^4</f>
        <v>0.21514107820126049</v>
      </c>
    </row>
    <row r="4173" spans="2:6" x14ac:dyDescent="0.2">
      <c r="B4173">
        <f>('Cleaned Data'!B4167-'Descriptive Analysis'!$Q$35)^2</f>
        <v>113222931.44801708</v>
      </c>
      <c r="D4173">
        <f>(('Cleaned Data'!B4167-'Descriptive Analysis'!$Q$35)/'Descriptive Analysis'!$F$45)^3</f>
        <v>-0.31590372728244248</v>
      </c>
      <c r="F4173">
        <f>(('Cleaned Data'!B4167-'Descriptive Analysis'!$Q$35)/'Descriptive Analysis'!$F$45)^4</f>
        <v>0.2151491659255623</v>
      </c>
    </row>
    <row r="4174" spans="2:6" x14ac:dyDescent="0.2">
      <c r="B4174">
        <f>('Cleaned Data'!B4168-'Descriptive Analysis'!$Q$35)^2</f>
        <v>113218675.23743336</v>
      </c>
      <c r="D4174">
        <f>(('Cleaned Data'!B4168-'Descriptive Analysis'!$Q$35)/'Descriptive Analysis'!$F$45)^3</f>
        <v>-0.31588591454608717</v>
      </c>
      <c r="F4174">
        <f>(('Cleaned Data'!B4168-'Descriptive Analysis'!$Q$35)/'Descriptive Analysis'!$F$45)^4</f>
        <v>0.2151329907049816</v>
      </c>
    </row>
    <row r="4175" spans="2:6" x14ac:dyDescent="0.2">
      <c r="B4175">
        <f>('Cleaned Data'!B4169-'Descriptive Analysis'!$Q$35)^2</f>
        <v>113216547.16214147</v>
      </c>
      <c r="D4175">
        <f>(('Cleaned Data'!B4169-'Descriptive Analysis'!$Q$35)/'Descriptive Analysis'!$F$45)^3</f>
        <v>-0.31587700842901478</v>
      </c>
      <c r="F4175">
        <f>(('Cleaned Data'!B4169-'Descriptive Analysis'!$Q$35)/'Descriptive Analysis'!$F$45)^4</f>
        <v>0.21512490343672111</v>
      </c>
    </row>
    <row r="4176" spans="2:6" x14ac:dyDescent="0.2">
      <c r="B4176">
        <f>('Cleaned Data'!B4170-'Descriptive Analysis'!$Q$35)^2</f>
        <v>113216547.16214147</v>
      </c>
      <c r="D4176">
        <f>(('Cleaned Data'!B4170-'Descriptive Analysis'!$Q$35)/'Descriptive Analysis'!$F$45)^3</f>
        <v>-0.31587700842901478</v>
      </c>
      <c r="F4176">
        <f>(('Cleaned Data'!B4170-'Descriptive Analysis'!$Q$35)/'Descriptive Analysis'!$F$45)^4</f>
        <v>0.21512490343672111</v>
      </c>
    </row>
    <row r="4177" spans="2:6" x14ac:dyDescent="0.2">
      <c r="B4177">
        <f>('Cleaned Data'!B4171-'Descriptive Analysis'!$Q$35)^2</f>
        <v>113214419.10684958</v>
      </c>
      <c r="D4177">
        <f>(('Cleaned Data'!B4171-'Descriptive Analysis'!$Q$35)/'Descriptive Analysis'!$F$45)^3</f>
        <v>-0.31586810247934399</v>
      </c>
      <c r="F4177">
        <f>(('Cleaned Data'!B4171-'Descriptive Analysis'!$Q$35)/'Descriptive Analysis'!$F$45)^4</f>
        <v>0.21511681639647498</v>
      </c>
    </row>
    <row r="4178" spans="2:6" x14ac:dyDescent="0.2">
      <c r="B4178">
        <f>('Cleaned Data'!B4172-'Descriptive Analysis'!$Q$35)^2</f>
        <v>113218675.23743336</v>
      </c>
      <c r="D4178">
        <f>(('Cleaned Data'!B4172-'Descriptive Analysis'!$Q$35)/'Descriptive Analysis'!$F$45)^3</f>
        <v>-0.31588591454608717</v>
      </c>
      <c r="F4178">
        <f>(('Cleaned Data'!B4172-'Descriptive Analysis'!$Q$35)/'Descriptive Analysis'!$F$45)^4</f>
        <v>0.2151329907049816</v>
      </c>
    </row>
    <row r="4179" spans="2:6" x14ac:dyDescent="0.2">
      <c r="B4179">
        <f>('Cleaned Data'!B4173-'Descriptive Analysis'!$Q$35)^2</f>
        <v>113220803.33272524</v>
      </c>
      <c r="D4179">
        <f>(('Cleaned Data'!B4173-'Descriptive Analysis'!$Q$35)/'Descriptive Analysis'!$F$45)^3</f>
        <v>-0.31589482083056253</v>
      </c>
      <c r="F4179">
        <f>(('Cleaned Data'!B4173-'Descriptive Analysis'!$Q$35)/'Descriptive Analysis'!$F$45)^4</f>
        <v>0.21514107820126049</v>
      </c>
    </row>
    <row r="4180" spans="2:6" x14ac:dyDescent="0.2">
      <c r="B4180">
        <f>('Cleaned Data'!B4174-'Descriptive Analysis'!$Q$35)^2</f>
        <v>113220803.33272524</v>
      </c>
      <c r="D4180">
        <f>(('Cleaned Data'!B4174-'Descriptive Analysis'!$Q$35)/'Descriptive Analysis'!$F$45)^3</f>
        <v>-0.31589482083056253</v>
      </c>
      <c r="F4180">
        <f>(('Cleaned Data'!B4174-'Descriptive Analysis'!$Q$35)/'Descriptive Analysis'!$F$45)^4</f>
        <v>0.21514107820126049</v>
      </c>
    </row>
    <row r="4181" spans="2:6" x14ac:dyDescent="0.2">
      <c r="B4181">
        <f>('Cleaned Data'!B4175-'Descriptive Analysis'!$Q$35)^2</f>
        <v>113205907.08568209</v>
      </c>
      <c r="D4181">
        <f>(('Cleaned Data'!B4175-'Descriptive Analysis'!$Q$35)/'Descriptive Analysis'!$F$45)^3</f>
        <v>-0.31583248035464434</v>
      </c>
      <c r="F4181">
        <f>(('Cleaned Data'!B4175-'Descriptive Analysis'!$Q$35)/'Descriptive Analysis'!$F$45)^4</f>
        <v>0.2150844705155473</v>
      </c>
    </row>
    <row r="4182" spans="2:6" x14ac:dyDescent="0.2">
      <c r="B4182">
        <f>('Cleaned Data'!B4176-'Descriptive Analysis'!$Q$35)^2</f>
        <v>113201651.19509833</v>
      </c>
      <c r="D4182">
        <f>(('Cleaned Data'!B4176-'Descriptive Analysis'!$Q$35)/'Descriptive Analysis'!$F$45)^3</f>
        <v>-0.3158146702966626</v>
      </c>
      <c r="F4182">
        <f>(('Cleaned Data'!B4176-'Descriptive Analysis'!$Q$35)/'Descriptive Analysis'!$F$45)^4</f>
        <v>0.21506829894305765</v>
      </c>
    </row>
    <row r="4183" spans="2:6" x14ac:dyDescent="0.2">
      <c r="B4183">
        <f>('Cleaned Data'!B4177-'Descriptive Analysis'!$Q$35)^2</f>
        <v>113197395.3845146</v>
      </c>
      <c r="D4183">
        <f>(('Cleaned Data'!B4177-'Descriptive Analysis'!$Q$35)/'Descriptive Analysis'!$F$45)^3</f>
        <v>-0.31579686090824299</v>
      </c>
      <c r="F4183">
        <f>(('Cleaned Data'!B4177-'Descriptive Analysis'!$Q$35)/'Descriptive Analysis'!$F$45)^4</f>
        <v>0.21505212828250522</v>
      </c>
    </row>
    <row r="4184" spans="2:6" x14ac:dyDescent="0.2">
      <c r="B4184">
        <f>('Cleaned Data'!B4178-'Descriptive Analysis'!$Q$35)^2</f>
        <v>113197395.3845146</v>
      </c>
      <c r="D4184">
        <f>(('Cleaned Data'!B4178-'Descriptive Analysis'!$Q$35)/'Descriptive Analysis'!$F$45)^3</f>
        <v>-0.31579686090824299</v>
      </c>
      <c r="F4184">
        <f>(('Cleaned Data'!B4178-'Descriptive Analysis'!$Q$35)/'Descriptive Analysis'!$F$45)^4</f>
        <v>0.21505212828250522</v>
      </c>
    </row>
    <row r="4185" spans="2:6" x14ac:dyDescent="0.2">
      <c r="B4185">
        <f>('Cleaned Data'!B4179-'Descriptive Analysis'!$Q$35)^2</f>
        <v>113199523.27980648</v>
      </c>
      <c r="D4185">
        <f>(('Cleaned Data'!B4179-'Descriptive Analysis'!$Q$35)/'Descriptive Analysis'!$F$45)^3</f>
        <v>-0.3158057655187585</v>
      </c>
      <c r="F4185">
        <f>(('Cleaned Data'!B4179-'Descriptive Analysis'!$Q$35)/'Descriptive Analysis'!$F$45)^4</f>
        <v>0.21506021349879159</v>
      </c>
    </row>
    <row r="4186" spans="2:6" x14ac:dyDescent="0.2">
      <c r="B4186">
        <f>('Cleaned Data'!B4180-'Descriptive Analysis'!$Q$35)^2</f>
        <v>113208035.06097397</v>
      </c>
      <c r="D4186">
        <f>(('Cleaned Data'!B4180-'Descriptive Analysis'!$Q$35)/'Descriptive Analysis'!$F$45)^3</f>
        <v>-0.31584138563472491</v>
      </c>
      <c r="F4186">
        <f>(('Cleaned Data'!B4180-'Descriptive Analysis'!$Q$35)/'Descriptive Analysis'!$F$45)^4</f>
        <v>0.21509255664377933</v>
      </c>
    </row>
    <row r="4187" spans="2:6" x14ac:dyDescent="0.2">
      <c r="B4187">
        <f>('Cleaned Data'!B4181-'Descriptive Analysis'!$Q$35)^2</f>
        <v>113208035.06097397</v>
      </c>
      <c r="D4187">
        <f>(('Cleaned Data'!B4181-'Descriptive Analysis'!$Q$35)/'Descriptive Analysis'!$F$45)^3</f>
        <v>-0.31584138563472491</v>
      </c>
      <c r="F4187">
        <f>(('Cleaned Data'!B4181-'Descriptive Analysis'!$Q$35)/'Descriptive Analysis'!$F$45)^4</f>
        <v>0.21509255664377933</v>
      </c>
    </row>
    <row r="4188" spans="2:6" x14ac:dyDescent="0.2">
      <c r="B4188">
        <f>('Cleaned Data'!B4182-'Descriptive Analysis'!$Q$35)^2</f>
        <v>113208035.06097397</v>
      </c>
      <c r="D4188">
        <f>(('Cleaned Data'!B4182-'Descriptive Analysis'!$Q$35)/'Descriptive Analysis'!$F$45)^3</f>
        <v>-0.31584138563472491</v>
      </c>
      <c r="F4188">
        <f>(('Cleaned Data'!B4182-'Descriptive Analysis'!$Q$35)/'Descriptive Analysis'!$F$45)^4</f>
        <v>0.21509255664377933</v>
      </c>
    </row>
    <row r="4189" spans="2:6" x14ac:dyDescent="0.2">
      <c r="B4189">
        <f>('Cleaned Data'!B4183-'Descriptive Analysis'!$Q$35)^2</f>
        <v>113208035.06097397</v>
      </c>
      <c r="D4189">
        <f>(('Cleaned Data'!B4183-'Descriptive Analysis'!$Q$35)/'Descriptive Analysis'!$F$45)^3</f>
        <v>-0.31584138563472491</v>
      </c>
      <c r="F4189">
        <f>(('Cleaned Data'!B4183-'Descriptive Analysis'!$Q$35)/'Descriptive Analysis'!$F$45)^4</f>
        <v>0.21509255664377933</v>
      </c>
    </row>
    <row r="4190" spans="2:6" x14ac:dyDescent="0.2">
      <c r="B4190">
        <f>('Cleaned Data'!B4184-'Descriptive Analysis'!$Q$35)^2</f>
        <v>113210163.05626586</v>
      </c>
      <c r="D4190">
        <f>(('Cleaned Data'!B4184-'Descriptive Analysis'!$Q$35)/'Descriptive Analysis'!$F$45)^3</f>
        <v>-0.31585029108220075</v>
      </c>
      <c r="F4190">
        <f>(('Cleaned Data'!B4184-'Descriptive Analysis'!$Q$35)/'Descriptive Analysis'!$F$45)^4</f>
        <v>0.21510064300000847</v>
      </c>
    </row>
    <row r="4191" spans="2:6" x14ac:dyDescent="0.2">
      <c r="B4191">
        <f>('Cleaned Data'!B4185-'Descriptive Analysis'!$Q$35)^2</f>
        <v>113210163.05626586</v>
      </c>
      <c r="D4191">
        <f>(('Cleaned Data'!B4185-'Descriptive Analysis'!$Q$35)/'Descriptive Analysis'!$F$45)^3</f>
        <v>-0.31585029108220075</v>
      </c>
      <c r="F4191">
        <f>(('Cleaned Data'!B4185-'Descriptive Analysis'!$Q$35)/'Descriptive Analysis'!$F$45)^4</f>
        <v>0.21510064300000847</v>
      </c>
    </row>
    <row r="4192" spans="2:6" x14ac:dyDescent="0.2">
      <c r="B4192">
        <f>('Cleaned Data'!B4186-'Descriptive Analysis'!$Q$35)^2</f>
        <v>113212291.0715577</v>
      </c>
      <c r="D4192">
        <f>(('Cleaned Data'!B4186-'Descriptive Analysis'!$Q$35)/'Descriptive Analysis'!$F$45)^3</f>
        <v>-0.31585919669707307</v>
      </c>
      <c r="F4192">
        <f>(('Cleaned Data'!B4186-'Descriptive Analysis'!$Q$35)/'Descriptive Analysis'!$F$45)^4</f>
        <v>0.21510872958423874</v>
      </c>
    </row>
    <row r="4193" spans="2:6" x14ac:dyDescent="0.2">
      <c r="B4193">
        <f>('Cleaned Data'!B4187-'Descriptive Analysis'!$Q$35)^2</f>
        <v>113214419.10684958</v>
      </c>
      <c r="D4193">
        <f>(('Cleaned Data'!B4187-'Descriptive Analysis'!$Q$35)/'Descriptive Analysis'!$F$45)^3</f>
        <v>-0.31586810247934399</v>
      </c>
      <c r="F4193">
        <f>(('Cleaned Data'!B4187-'Descriptive Analysis'!$Q$35)/'Descriptive Analysis'!$F$45)^4</f>
        <v>0.21511681639647498</v>
      </c>
    </row>
    <row r="4194" spans="2:6" x14ac:dyDescent="0.2">
      <c r="B4194">
        <f>('Cleaned Data'!B4188-'Descriptive Analysis'!$Q$35)^2</f>
        <v>113212291.0715577</v>
      </c>
      <c r="D4194">
        <f>(('Cleaned Data'!B4188-'Descriptive Analysis'!$Q$35)/'Descriptive Analysis'!$F$45)^3</f>
        <v>-0.31585919669707307</v>
      </c>
      <c r="F4194">
        <f>(('Cleaned Data'!B4188-'Descriptive Analysis'!$Q$35)/'Descriptive Analysis'!$F$45)^4</f>
        <v>0.21510872958423874</v>
      </c>
    </row>
    <row r="4195" spans="2:6" x14ac:dyDescent="0.2">
      <c r="B4195">
        <f>('Cleaned Data'!B4189-'Descriptive Analysis'!$Q$35)^2</f>
        <v>113212291.0715577</v>
      </c>
      <c r="D4195">
        <f>(('Cleaned Data'!B4189-'Descriptive Analysis'!$Q$35)/'Descriptive Analysis'!$F$45)^3</f>
        <v>-0.31585919669707307</v>
      </c>
      <c r="F4195">
        <f>(('Cleaned Data'!B4189-'Descriptive Analysis'!$Q$35)/'Descriptive Analysis'!$F$45)^4</f>
        <v>0.21510872958423874</v>
      </c>
    </row>
    <row r="4196" spans="2:6" x14ac:dyDescent="0.2">
      <c r="B4196">
        <f>('Cleaned Data'!B4190-'Descriptive Analysis'!$Q$35)^2</f>
        <v>113208035.06097397</v>
      </c>
      <c r="D4196">
        <f>(('Cleaned Data'!B4190-'Descriptive Analysis'!$Q$35)/'Descriptive Analysis'!$F$45)^3</f>
        <v>-0.31584138563472491</v>
      </c>
      <c r="F4196">
        <f>(('Cleaned Data'!B4190-'Descriptive Analysis'!$Q$35)/'Descriptive Analysis'!$F$45)^4</f>
        <v>0.21509255664377933</v>
      </c>
    </row>
    <row r="4197" spans="2:6" x14ac:dyDescent="0.2">
      <c r="B4197">
        <f>('Cleaned Data'!B4191-'Descriptive Analysis'!$Q$35)^2</f>
        <v>113210163.05626586</v>
      </c>
      <c r="D4197">
        <f>(('Cleaned Data'!B4191-'Descriptive Analysis'!$Q$35)/'Descriptive Analysis'!$F$45)^3</f>
        <v>-0.31585029108220075</v>
      </c>
      <c r="F4197">
        <f>(('Cleaned Data'!B4191-'Descriptive Analysis'!$Q$35)/'Descriptive Analysis'!$F$45)^4</f>
        <v>0.21510064300000847</v>
      </c>
    </row>
    <row r="4198" spans="2:6" x14ac:dyDescent="0.2">
      <c r="B4198">
        <f>('Cleaned Data'!B4192-'Descriptive Analysis'!$Q$35)^2</f>
        <v>113203779.13039021</v>
      </c>
      <c r="D4198">
        <f>(('Cleaned Data'!B4192-'Descriptive Analysis'!$Q$35)/'Descriptive Analysis'!$F$45)^3</f>
        <v>-0.31582357524195753</v>
      </c>
      <c r="F4198">
        <f>(('Cleaned Data'!B4192-'Descriptive Analysis'!$Q$35)/'Descriptive Analysis'!$F$45)^4</f>
        <v>0.21507638461530829</v>
      </c>
    </row>
    <row r="4199" spans="2:6" x14ac:dyDescent="0.2">
      <c r="B4199">
        <f>('Cleaned Data'!B4193-'Descriptive Analysis'!$Q$35)^2</f>
        <v>113210163.05626586</v>
      </c>
      <c r="D4199">
        <f>(('Cleaned Data'!B4193-'Descriptive Analysis'!$Q$35)/'Descriptive Analysis'!$F$45)^3</f>
        <v>-0.31585029108220075</v>
      </c>
      <c r="F4199">
        <f>(('Cleaned Data'!B4193-'Descriptive Analysis'!$Q$35)/'Descriptive Analysis'!$F$45)^4</f>
        <v>0.21510064300000847</v>
      </c>
    </row>
    <row r="4200" spans="2:6" x14ac:dyDescent="0.2">
      <c r="B4200">
        <f>('Cleaned Data'!B4194-'Descriptive Analysis'!$Q$35)^2</f>
        <v>113218675.23743336</v>
      </c>
      <c r="D4200">
        <f>(('Cleaned Data'!B4194-'Descriptive Analysis'!$Q$35)/'Descriptive Analysis'!$F$45)^3</f>
        <v>-0.31588591454608717</v>
      </c>
      <c r="F4200">
        <f>(('Cleaned Data'!B4194-'Descriptive Analysis'!$Q$35)/'Descriptive Analysis'!$F$45)^4</f>
        <v>0.2151329907049816</v>
      </c>
    </row>
    <row r="4201" spans="2:6" x14ac:dyDescent="0.2">
      <c r="B4201">
        <f>('Cleaned Data'!B4195-'Descriptive Analysis'!$Q$35)^2</f>
        <v>113218675.23743336</v>
      </c>
      <c r="D4201">
        <f>(('Cleaned Data'!B4195-'Descriptive Analysis'!$Q$35)/'Descriptive Analysis'!$F$45)^3</f>
        <v>-0.31588591454608717</v>
      </c>
      <c r="F4201">
        <f>(('Cleaned Data'!B4195-'Descriptive Analysis'!$Q$35)/'Descriptive Analysis'!$F$45)^4</f>
        <v>0.2151329907049816</v>
      </c>
    </row>
    <row r="4202" spans="2:6" x14ac:dyDescent="0.2">
      <c r="B4202">
        <f>('Cleaned Data'!B4196-'Descriptive Analysis'!$Q$35)^2</f>
        <v>113220803.33272524</v>
      </c>
      <c r="D4202">
        <f>(('Cleaned Data'!B4196-'Descriptive Analysis'!$Q$35)/'Descriptive Analysis'!$F$45)^3</f>
        <v>-0.31589482083056253</v>
      </c>
      <c r="F4202">
        <f>(('Cleaned Data'!B4196-'Descriptive Analysis'!$Q$35)/'Descriptive Analysis'!$F$45)^4</f>
        <v>0.21514107820126049</v>
      </c>
    </row>
    <row r="4203" spans="2:6" x14ac:dyDescent="0.2">
      <c r="B4203">
        <f>('Cleaned Data'!B4197-'Descriptive Analysis'!$Q$35)^2</f>
        <v>113222931.44801708</v>
      </c>
      <c r="D4203">
        <f>(('Cleaned Data'!B4197-'Descriptive Analysis'!$Q$35)/'Descriptive Analysis'!$F$45)^3</f>
        <v>-0.31590372728244248</v>
      </c>
      <c r="F4203">
        <f>(('Cleaned Data'!B4197-'Descriptive Analysis'!$Q$35)/'Descriptive Analysis'!$F$45)^4</f>
        <v>0.2151491659255623</v>
      </c>
    </row>
    <row r="4204" spans="2:6" x14ac:dyDescent="0.2">
      <c r="B4204">
        <f>('Cleaned Data'!B4198-'Descriptive Analysis'!$Q$35)^2</f>
        <v>113229315.91389273</v>
      </c>
      <c r="D4204">
        <f>(('Cleaned Data'!B4198-'Descriptive Analysis'!$Q$35)/'Descriptive Analysis'!$F$45)^3</f>
        <v>-0.31593044764252642</v>
      </c>
      <c r="F4204">
        <f>(('Cleaned Data'!B4198-'Descriptive Analysis'!$Q$35)/'Descriptive Analysis'!$F$45)^4</f>
        <v>0.21517343046664775</v>
      </c>
    </row>
    <row r="4205" spans="2:6" x14ac:dyDescent="0.2">
      <c r="B4205">
        <f>('Cleaned Data'!B4199-'Descriptive Analysis'!$Q$35)^2</f>
        <v>113229315.91389273</v>
      </c>
      <c r="D4205">
        <f>(('Cleaned Data'!B4199-'Descriptive Analysis'!$Q$35)/'Descriptive Analysis'!$F$45)^3</f>
        <v>-0.31593044764252642</v>
      </c>
      <c r="F4205">
        <f>(('Cleaned Data'!B4199-'Descriptive Analysis'!$Q$35)/'Descriptive Analysis'!$F$45)^4</f>
        <v>0.21517343046664775</v>
      </c>
    </row>
    <row r="4206" spans="2:6" x14ac:dyDescent="0.2">
      <c r="B4206">
        <f>('Cleaned Data'!B4200-'Descriptive Analysis'!$Q$35)^2</f>
        <v>113231444.10918462</v>
      </c>
      <c r="D4206">
        <f>(('Cleaned Data'!B4200-'Descriptive Analysis'!$Q$35)/'Descriptive Analysis'!$F$45)^3</f>
        <v>-0.31593935476404073</v>
      </c>
      <c r="F4206">
        <f>(('Cleaned Data'!B4200-'Descriptive Analysis'!$Q$35)/'Descriptive Analysis'!$F$45)^4</f>
        <v>0.21518151910308375</v>
      </c>
    </row>
    <row r="4207" spans="2:6" x14ac:dyDescent="0.2">
      <c r="B4207">
        <f>('Cleaned Data'!B4201-'Descriptive Analysis'!$Q$35)^2</f>
        <v>113233572.32447647</v>
      </c>
      <c r="D4207">
        <f>(('Cleaned Data'!B4201-'Descriptive Analysis'!$Q$35)/'Descriptive Analysis'!$F$45)^3</f>
        <v>-0.31594826205296761</v>
      </c>
      <c r="F4207">
        <f>(('Cleaned Data'!B4201-'Descriptive Analysis'!$Q$35)/'Descriptive Analysis'!$F$45)^4</f>
        <v>0.21518960796756403</v>
      </c>
    </row>
    <row r="4208" spans="2:6" x14ac:dyDescent="0.2">
      <c r="B4208">
        <f>('Cleaned Data'!B4202-'Descriptive Analysis'!$Q$35)^2</f>
        <v>113237828.81506023</v>
      </c>
      <c r="D4208">
        <f>(('Cleaned Data'!B4202-'Descriptive Analysis'!$Q$35)/'Descriptive Analysis'!$F$45)^3</f>
        <v>-0.31596607713306529</v>
      </c>
      <c r="F4208">
        <f>(('Cleaned Data'!B4202-'Descriptive Analysis'!$Q$35)/'Descriptive Analysis'!$F$45)^4</f>
        <v>0.2152057863806747</v>
      </c>
    </row>
    <row r="4209" spans="2:6" x14ac:dyDescent="0.2">
      <c r="B4209">
        <f>('Cleaned Data'!B4203-'Descriptive Analysis'!$Q$35)^2</f>
        <v>113237828.81506023</v>
      </c>
      <c r="D4209">
        <f>(('Cleaned Data'!B4203-'Descriptive Analysis'!$Q$35)/'Descriptive Analysis'!$F$45)^3</f>
        <v>-0.31596607713306529</v>
      </c>
      <c r="F4209">
        <f>(('Cleaned Data'!B4203-'Descriptive Analysis'!$Q$35)/'Descriptive Analysis'!$F$45)^4</f>
        <v>0.2152057863806747</v>
      </c>
    </row>
    <row r="4210" spans="2:6" x14ac:dyDescent="0.2">
      <c r="B4210">
        <f>('Cleaned Data'!B4204-'Descriptive Analysis'!$Q$35)^2</f>
        <v>113237828.81506023</v>
      </c>
      <c r="D4210">
        <f>(('Cleaned Data'!B4204-'Descriptive Analysis'!$Q$35)/'Descriptive Analysis'!$F$45)^3</f>
        <v>-0.31596607713306529</v>
      </c>
      <c r="F4210">
        <f>(('Cleaned Data'!B4204-'Descriptive Analysis'!$Q$35)/'Descriptive Analysis'!$F$45)^4</f>
        <v>0.2152057863806747</v>
      </c>
    </row>
    <row r="4211" spans="2:6" x14ac:dyDescent="0.2">
      <c r="B4211">
        <f>('Cleaned Data'!B4205-'Descriptive Analysis'!$Q$35)^2</f>
        <v>113233572.32447647</v>
      </c>
      <c r="D4211">
        <f>(('Cleaned Data'!B4205-'Descriptive Analysis'!$Q$35)/'Descriptive Analysis'!$F$45)^3</f>
        <v>-0.31594826205296761</v>
      </c>
      <c r="F4211">
        <f>(('Cleaned Data'!B4205-'Descriptive Analysis'!$Q$35)/'Descriptive Analysis'!$F$45)^4</f>
        <v>0.21518960796756403</v>
      </c>
    </row>
    <row r="4212" spans="2:6" x14ac:dyDescent="0.2">
      <c r="B4212">
        <f>('Cleaned Data'!B4206-'Descriptive Analysis'!$Q$35)^2</f>
        <v>113237828.81506023</v>
      </c>
      <c r="D4212">
        <f>(('Cleaned Data'!B4206-'Descriptive Analysis'!$Q$35)/'Descriptive Analysis'!$F$45)^3</f>
        <v>-0.31596607713306529</v>
      </c>
      <c r="F4212">
        <f>(('Cleaned Data'!B4206-'Descriptive Analysis'!$Q$35)/'Descriptive Analysis'!$F$45)^4</f>
        <v>0.2152057863806747</v>
      </c>
    </row>
    <row r="4213" spans="2:6" x14ac:dyDescent="0.2">
      <c r="B4213">
        <f>('Cleaned Data'!B4207-'Descriptive Analysis'!$Q$35)^2</f>
        <v>113250598.76681149</v>
      </c>
      <c r="D4213">
        <f>(('Cleaned Data'!B4207-'Descriptive Analysis'!$Q$35)/'Descriptive Analysis'!$F$45)^3</f>
        <v>-0.31601952639142233</v>
      </c>
      <c r="F4213">
        <f>(('Cleaned Data'!B4207-'Descriptive Analysis'!$Q$35)/'Descriptive Analysis'!$F$45)^4</f>
        <v>0.21525432709351477</v>
      </c>
    </row>
    <row r="4214" spans="2:6" x14ac:dyDescent="0.2">
      <c r="B4214">
        <f>('Cleaned Data'!B4208-'Descriptive Analysis'!$Q$35)^2</f>
        <v>113248470.39151961</v>
      </c>
      <c r="D4214">
        <f>(('Cleaned Data'!B4208-'Descriptive Analysis'!$Q$35)/'Descriptive Analysis'!$F$45)^3</f>
        <v>-0.31601061776313866</v>
      </c>
      <c r="F4214">
        <f>(('Cleaned Data'!B4208-'Descriptive Analysis'!$Q$35)/'Descriptive Analysis'!$F$45)^4</f>
        <v>0.21524623640452598</v>
      </c>
    </row>
    <row r="4215" spans="2:6" x14ac:dyDescent="0.2">
      <c r="B4215">
        <f>('Cleaned Data'!B4209-'Descriptive Analysis'!$Q$35)^2</f>
        <v>113254855.57739522</v>
      </c>
      <c r="D4215">
        <f>(('Cleaned Data'!B4209-'Descriptive Analysis'!$Q$35)/'Descriptive Analysis'!$F$45)^3</f>
        <v>-0.31603734415027135</v>
      </c>
      <c r="F4215">
        <f>(('Cleaned Data'!B4209-'Descriptive Analysis'!$Q$35)/'Descriptive Analysis'!$F$45)^4</f>
        <v>0.21527050915574519</v>
      </c>
    </row>
    <row r="4216" spans="2:6" x14ac:dyDescent="0.2">
      <c r="B4216">
        <f>('Cleaned Data'!B4210-'Descriptive Analysis'!$Q$35)^2</f>
        <v>113259112.46797898</v>
      </c>
      <c r="D4216">
        <f>(('Cleaned Data'!B4210-'Descriptive Analysis'!$Q$35)/'Descriptive Analysis'!$F$45)^3</f>
        <v>-0.31605516257883964</v>
      </c>
      <c r="F4216">
        <f>(('Cleaned Data'!B4210-'Descriptive Analysis'!$Q$35)/'Descriptive Analysis'!$F$45)^4</f>
        <v>0.21528669213034138</v>
      </c>
    </row>
    <row r="4217" spans="2:6" x14ac:dyDescent="0.2">
      <c r="B4217">
        <f>('Cleaned Data'!B4211-'Descriptive Analysis'!$Q$35)^2</f>
        <v>113254855.57739522</v>
      </c>
      <c r="D4217">
        <f>(('Cleaned Data'!B4211-'Descriptive Analysis'!$Q$35)/'Descriptive Analysis'!$F$45)^3</f>
        <v>-0.31603734415027135</v>
      </c>
      <c r="F4217">
        <f>(('Cleaned Data'!B4211-'Descriptive Analysis'!$Q$35)/'Descriptive Analysis'!$F$45)^4</f>
        <v>0.21527050915574519</v>
      </c>
    </row>
    <row r="4218" spans="2:6" x14ac:dyDescent="0.2">
      <c r="B4218">
        <f>('Cleaned Data'!B4212-'Descriptive Analysis'!$Q$35)^2</f>
        <v>113242085.38564399</v>
      </c>
      <c r="D4218">
        <f>(('Cleaned Data'!B4212-'Descriptive Analysis'!$Q$35)/'Descriptive Analysis'!$F$45)^3</f>
        <v>-0.31598389288283196</v>
      </c>
      <c r="F4218">
        <f>(('Cleaned Data'!B4212-'Descriptive Analysis'!$Q$35)/'Descriptive Analysis'!$F$45)^4</f>
        <v>0.21522196570601385</v>
      </c>
    </row>
    <row r="4219" spans="2:6" x14ac:dyDescent="0.2">
      <c r="B4219">
        <f>('Cleaned Data'!B4213-'Descriptive Analysis'!$Q$35)^2</f>
        <v>113239957.09035212</v>
      </c>
      <c r="D4219">
        <f>(('Cleaned Data'!B4213-'Descriptive Analysis'!$Q$35)/'Descriptive Analysis'!$F$45)^3</f>
        <v>-0.31597498492423925</v>
      </c>
      <c r="F4219">
        <f>(('Cleaned Data'!B4213-'Descriptive Analysis'!$Q$35)/'Descriptive Analysis'!$F$45)^4</f>
        <v>0.21521387592931357</v>
      </c>
    </row>
    <row r="4220" spans="2:6" x14ac:dyDescent="0.2">
      <c r="B4220">
        <f>('Cleaned Data'!B4214-'Descriptive Analysis'!$Q$35)^2</f>
        <v>113239957.09035212</v>
      </c>
      <c r="D4220">
        <f>(('Cleaned Data'!B4214-'Descriptive Analysis'!$Q$35)/'Descriptive Analysis'!$F$45)^3</f>
        <v>-0.31597498492423925</v>
      </c>
      <c r="F4220">
        <f>(('Cleaned Data'!B4214-'Descriptive Analysis'!$Q$35)/'Descriptive Analysis'!$F$45)^4</f>
        <v>0.21521387592931357</v>
      </c>
    </row>
    <row r="4221" spans="2:6" x14ac:dyDescent="0.2">
      <c r="B4221">
        <f>('Cleaned Data'!B4215-'Descriptive Analysis'!$Q$35)^2</f>
        <v>113239957.09035212</v>
      </c>
      <c r="D4221">
        <f>(('Cleaned Data'!B4215-'Descriptive Analysis'!$Q$35)/'Descriptive Analysis'!$F$45)^3</f>
        <v>-0.31597498492423925</v>
      </c>
      <c r="F4221">
        <f>(('Cleaned Data'!B4215-'Descriptive Analysis'!$Q$35)/'Descriptive Analysis'!$F$45)^4</f>
        <v>0.21521387592931357</v>
      </c>
    </row>
    <row r="4222" spans="2:6" x14ac:dyDescent="0.2">
      <c r="B4222">
        <f>('Cleaned Data'!B4216-'Descriptive Analysis'!$Q$35)^2</f>
        <v>113246342.03622772</v>
      </c>
      <c r="D4222">
        <f>(('Cleaned Data'!B4216-'Descriptive Analysis'!$Q$35)/'Descriptive Analysis'!$F$45)^3</f>
        <v>-0.31600170930228</v>
      </c>
      <c r="F4222">
        <f>(('Cleaned Data'!B4216-'Descriptive Analysis'!$Q$35)/'Descriptive Analysis'!$F$45)^4</f>
        <v>0.21523814594361565</v>
      </c>
    </row>
    <row r="4223" spans="2:6" x14ac:dyDescent="0.2">
      <c r="B4223">
        <f>('Cleaned Data'!B4217-'Descriptive Analysis'!$Q$35)^2</f>
        <v>113248470.39151961</v>
      </c>
      <c r="D4223">
        <f>(('Cleaned Data'!B4217-'Descriptive Analysis'!$Q$35)/'Descriptive Analysis'!$F$45)^3</f>
        <v>-0.31601061776313866</v>
      </c>
      <c r="F4223">
        <f>(('Cleaned Data'!B4217-'Descriptive Analysis'!$Q$35)/'Descriptive Analysis'!$F$45)^4</f>
        <v>0.21524623640452598</v>
      </c>
    </row>
    <row r="4224" spans="2:6" x14ac:dyDescent="0.2">
      <c r="B4224">
        <f>('Cleaned Data'!B4218-'Descriptive Analysis'!$Q$35)^2</f>
        <v>113246342.03622772</v>
      </c>
      <c r="D4224">
        <f>(('Cleaned Data'!B4218-'Descriptive Analysis'!$Q$35)/'Descriptive Analysis'!$F$45)^3</f>
        <v>-0.31600170930228</v>
      </c>
      <c r="F4224">
        <f>(('Cleaned Data'!B4218-'Descriptive Analysis'!$Q$35)/'Descriptive Analysis'!$F$45)^4</f>
        <v>0.21523814594361565</v>
      </c>
    </row>
    <row r="4225" spans="2:6" x14ac:dyDescent="0.2">
      <c r="B4225">
        <f>('Cleaned Data'!B4219-'Descriptive Analysis'!$Q$35)^2</f>
        <v>113256984.0126871</v>
      </c>
      <c r="D4225">
        <f>(('Cleaned Data'!B4219-'Descriptive Analysis'!$Q$35)/'Descriptive Analysis'!$F$45)^3</f>
        <v>-0.31604625328083974</v>
      </c>
      <c r="F4225">
        <f>(('Cleaned Data'!B4219-'Descriptive Analysis'!$Q$35)/'Descriptive Analysis'!$F$45)^4</f>
        <v>0.21527860052899539</v>
      </c>
    </row>
    <row r="4226" spans="2:6" x14ac:dyDescent="0.2">
      <c r="B4226">
        <f>('Cleaned Data'!B4220-'Descriptive Analysis'!$Q$35)^2</f>
        <v>113263369.43856275</v>
      </c>
      <c r="D4226">
        <f>(('Cleaned Data'!B4220-'Descriptive Analysis'!$Q$35)/'Descriptive Analysis'!$F$45)^3</f>
        <v>-0.31607298167713993</v>
      </c>
      <c r="F4226">
        <f>(('Cleaned Data'!B4220-'Descriptive Analysis'!$Q$35)/'Descriptive Analysis'!$F$45)^4</f>
        <v>0.21530287601733755</v>
      </c>
    </row>
    <row r="4227" spans="2:6" x14ac:dyDescent="0.2">
      <c r="B4227">
        <f>('Cleaned Data'!B4221-'Descriptive Analysis'!$Q$35)^2</f>
        <v>113261240.94327086</v>
      </c>
      <c r="D4227">
        <f>(('Cleaned Data'!B4221-'Descriptive Analysis'!$Q$35)/'Descriptive Analysis'!$F$45)^3</f>
        <v>-0.31606407204427245</v>
      </c>
      <c r="F4227">
        <f>(('Cleaned Data'!B4221-'Descriptive Analysis'!$Q$35)/'Descriptive Analysis'!$F$45)^4</f>
        <v>0.21529478395978724</v>
      </c>
    </row>
    <row r="4228" spans="2:6" x14ac:dyDescent="0.2">
      <c r="B4228">
        <f>('Cleaned Data'!B4222-'Descriptive Analysis'!$Q$35)^2</f>
        <v>113256984.0126871</v>
      </c>
      <c r="D4228">
        <f>(('Cleaned Data'!B4222-'Descriptive Analysis'!$Q$35)/'Descriptive Analysis'!$F$45)^3</f>
        <v>-0.31604625328083974</v>
      </c>
      <c r="F4228">
        <f>(('Cleaned Data'!B4222-'Descriptive Analysis'!$Q$35)/'Descriptive Analysis'!$F$45)^4</f>
        <v>0.21527860052899539</v>
      </c>
    </row>
    <row r="4229" spans="2:6" x14ac:dyDescent="0.2">
      <c r="B4229">
        <f>('Cleaned Data'!B4223-'Descriptive Analysis'!$Q$35)^2</f>
        <v>113301685.7738165</v>
      </c>
      <c r="D4229">
        <f>(('Cleaned Data'!B4223-'Descriptive Analysis'!$Q$35)/'Descriptive Analysis'!$F$45)^3</f>
        <v>-0.31623338370185305</v>
      </c>
      <c r="F4229">
        <f>(('Cleaned Data'!B4223-'Descriptive Analysis'!$Q$35)/'Descriptive Analysis'!$F$45)^4</f>
        <v>0.21544857206396034</v>
      </c>
    </row>
    <row r="4230" spans="2:6" x14ac:dyDescent="0.2">
      <c r="B4230">
        <f>('Cleaned Data'!B4224-'Descriptive Analysis'!$Q$35)^2</f>
        <v>113225059.58330896</v>
      </c>
      <c r="D4230">
        <f>(('Cleaned Data'!B4224-'Descriptive Analysis'!$Q$35)/'Descriptive Analysis'!$F$45)^3</f>
        <v>-0.31591263390172886</v>
      </c>
      <c r="F4230">
        <f>(('Cleaned Data'!B4224-'Descriptive Analysis'!$Q$35)/'Descriptive Analysis'!$F$45)^4</f>
        <v>0.21515725387789131</v>
      </c>
    </row>
    <row r="4231" spans="2:6" x14ac:dyDescent="0.2">
      <c r="B4231">
        <f>('Cleaned Data'!B4225-'Descriptive Analysis'!$Q$35)^2</f>
        <v>113225059.58330896</v>
      </c>
      <c r="D4231">
        <f>(('Cleaned Data'!B4225-'Descriptive Analysis'!$Q$35)/'Descriptive Analysis'!$F$45)^3</f>
        <v>-0.31591263390172886</v>
      </c>
      <c r="F4231">
        <f>(('Cleaned Data'!B4225-'Descriptive Analysis'!$Q$35)/'Descriptive Analysis'!$F$45)^4</f>
        <v>0.21515725387789131</v>
      </c>
    </row>
    <row r="4232" spans="2:6" x14ac:dyDescent="0.2">
      <c r="B4232">
        <f>('Cleaned Data'!B4226-'Descriptive Analysis'!$Q$35)^2</f>
        <v>113184628.43276334</v>
      </c>
      <c r="D4232">
        <f>(('Cleaned Data'!B4226-'Descriptive Analysis'!$Q$35)/'Descriptive Analysis'!$F$45)^3</f>
        <v>-0.31574343676022987</v>
      </c>
      <c r="F4232">
        <f>(('Cleaned Data'!B4226-'Descriptive Analysis'!$Q$35)/'Descriptive Analysis'!$F$45)^4</f>
        <v>0.21500362177212734</v>
      </c>
    </row>
    <row r="4233" spans="2:6" x14ac:dyDescent="0.2">
      <c r="B4233">
        <f>('Cleaned Data'!B4227-'Descriptive Analysis'!$Q$35)^2</f>
        <v>113188884.0033471</v>
      </c>
      <c r="D4233">
        <f>(('Cleaned Data'!B4227-'Descriptive Analysis'!$Q$35)/'Descriptive Analysis'!$F$45)^3</f>
        <v>-0.31576124414003925</v>
      </c>
      <c r="F4233">
        <f>(('Cleaned Data'!B4227-'Descriptive Analysis'!$Q$35)/'Descriptive Analysis'!$F$45)^4</f>
        <v>0.21501978969707436</v>
      </c>
    </row>
    <row r="4234" spans="2:6" x14ac:dyDescent="0.2">
      <c r="B4234">
        <f>('Cleaned Data'!B4228-'Descriptive Analysis'!$Q$35)^2</f>
        <v>113212291.0715577</v>
      </c>
      <c r="D4234">
        <f>(('Cleaned Data'!B4228-'Descriptive Analysis'!$Q$35)/'Descriptive Analysis'!$F$45)^3</f>
        <v>-0.31585919669707307</v>
      </c>
      <c r="F4234">
        <f>(('Cleaned Data'!B4228-'Descriptive Analysis'!$Q$35)/'Descriptive Analysis'!$F$45)^4</f>
        <v>0.21510872958423874</v>
      </c>
    </row>
    <row r="4235" spans="2:6" x14ac:dyDescent="0.2">
      <c r="B4235">
        <f>('Cleaned Data'!B4229-'Descriptive Analysis'!$Q$35)^2</f>
        <v>113216547.16214147</v>
      </c>
      <c r="D4235">
        <f>(('Cleaned Data'!B4229-'Descriptive Analysis'!$Q$35)/'Descriptive Analysis'!$F$45)^3</f>
        <v>-0.31587700842901478</v>
      </c>
      <c r="F4235">
        <f>(('Cleaned Data'!B4229-'Descriptive Analysis'!$Q$35)/'Descriptive Analysis'!$F$45)^4</f>
        <v>0.21512490343672111</v>
      </c>
    </row>
    <row r="4236" spans="2:6" x14ac:dyDescent="0.2">
      <c r="B4236">
        <f>('Cleaned Data'!B4230-'Descriptive Analysis'!$Q$35)^2</f>
        <v>113225059.58330896</v>
      </c>
      <c r="D4236">
        <f>(('Cleaned Data'!B4230-'Descriptive Analysis'!$Q$35)/'Descriptive Analysis'!$F$45)^3</f>
        <v>-0.31591263390172886</v>
      </c>
      <c r="F4236">
        <f>(('Cleaned Data'!B4230-'Descriptive Analysis'!$Q$35)/'Descriptive Analysis'!$F$45)^4</f>
        <v>0.21515725387789131</v>
      </c>
    </row>
    <row r="4237" spans="2:6" x14ac:dyDescent="0.2">
      <c r="B4237">
        <f>('Cleaned Data'!B4231-'Descriptive Analysis'!$Q$35)^2</f>
        <v>113227187.73860085</v>
      </c>
      <c r="D4237">
        <f>(('Cleaned Data'!B4231-'Descriptive Analysis'!$Q$35)/'Descriptive Analysis'!$F$45)^3</f>
        <v>-0.31592154068842287</v>
      </c>
      <c r="F4237">
        <f>(('Cleaned Data'!B4231-'Descriptive Analysis'!$Q$35)/'Descriptive Analysis'!$F$45)^4</f>
        <v>0.21516534205825164</v>
      </c>
    </row>
    <row r="4238" spans="2:6" x14ac:dyDescent="0.2">
      <c r="B4238">
        <f>('Cleaned Data'!B4232-'Descriptive Analysis'!$Q$35)^2</f>
        <v>113229315.91389273</v>
      </c>
      <c r="D4238">
        <f>(('Cleaned Data'!B4232-'Descriptive Analysis'!$Q$35)/'Descriptive Analysis'!$F$45)^3</f>
        <v>-0.31593044764252642</v>
      </c>
      <c r="F4238">
        <f>(('Cleaned Data'!B4232-'Descriptive Analysis'!$Q$35)/'Descriptive Analysis'!$F$45)^4</f>
        <v>0.21517343046664775</v>
      </c>
    </row>
    <row r="4239" spans="2:6" x14ac:dyDescent="0.2">
      <c r="B4239">
        <f>('Cleaned Data'!B4233-'Descriptive Analysis'!$Q$35)^2</f>
        <v>113235700.55976835</v>
      </c>
      <c r="D4239">
        <f>(('Cleaned Data'!B4233-'Descriptive Analysis'!$Q$35)/'Descriptive Analysis'!$F$45)^3</f>
        <v>-0.31595716950930852</v>
      </c>
      <c r="F4239">
        <f>(('Cleaned Data'!B4233-'Descriptive Analysis'!$Q$35)/'Descriptive Analysis'!$F$45)^4</f>
        <v>0.21519769706009287</v>
      </c>
    </row>
    <row r="4240" spans="2:6" x14ac:dyDescent="0.2">
      <c r="B4240">
        <f>('Cleaned Data'!B4234-'Descriptive Analysis'!$Q$35)^2</f>
        <v>113235700.55976835</v>
      </c>
      <c r="D4240">
        <f>(('Cleaned Data'!B4234-'Descriptive Analysis'!$Q$35)/'Descriptive Analysis'!$F$45)^3</f>
        <v>-0.31595716950930852</v>
      </c>
      <c r="F4240">
        <f>(('Cleaned Data'!B4234-'Descriptive Analysis'!$Q$35)/'Descriptive Analysis'!$F$45)^4</f>
        <v>0.21519769706009287</v>
      </c>
    </row>
    <row r="4241" spans="2:6" x14ac:dyDescent="0.2">
      <c r="B4241">
        <f>('Cleaned Data'!B4235-'Descriptive Analysis'!$Q$35)^2</f>
        <v>113235700.55976835</v>
      </c>
      <c r="D4241">
        <f>(('Cleaned Data'!B4235-'Descriptive Analysis'!$Q$35)/'Descriptive Analysis'!$F$45)^3</f>
        <v>-0.31595716950930852</v>
      </c>
      <c r="F4241">
        <f>(('Cleaned Data'!B4235-'Descriptive Analysis'!$Q$35)/'Descriptive Analysis'!$F$45)^4</f>
        <v>0.21519769706009287</v>
      </c>
    </row>
    <row r="4242" spans="2:6" x14ac:dyDescent="0.2">
      <c r="B4242">
        <f>('Cleaned Data'!B4236-'Descriptive Analysis'!$Q$35)^2</f>
        <v>113239957.09035212</v>
      </c>
      <c r="D4242">
        <f>(('Cleaned Data'!B4236-'Descriptive Analysis'!$Q$35)/'Descriptive Analysis'!$F$45)^3</f>
        <v>-0.31597498492423925</v>
      </c>
      <c r="F4242">
        <f>(('Cleaned Data'!B4236-'Descriptive Analysis'!$Q$35)/'Descriptive Analysis'!$F$45)^4</f>
        <v>0.21521387592931357</v>
      </c>
    </row>
    <row r="4243" spans="2:6" x14ac:dyDescent="0.2">
      <c r="B4243">
        <f>('Cleaned Data'!B4237-'Descriptive Analysis'!$Q$35)^2</f>
        <v>113239957.09035212</v>
      </c>
      <c r="D4243">
        <f>(('Cleaned Data'!B4237-'Descriptive Analysis'!$Q$35)/'Descriptive Analysis'!$F$45)^3</f>
        <v>-0.31597498492423925</v>
      </c>
      <c r="F4243">
        <f>(('Cleaned Data'!B4237-'Descriptive Analysis'!$Q$35)/'Descriptive Analysis'!$F$45)^4</f>
        <v>0.21521387592931357</v>
      </c>
    </row>
    <row r="4244" spans="2:6" x14ac:dyDescent="0.2">
      <c r="B4244">
        <f>('Cleaned Data'!B4238-'Descriptive Analysis'!$Q$35)^2</f>
        <v>113237828.81506023</v>
      </c>
      <c r="D4244">
        <f>(('Cleaned Data'!B4238-'Descriptive Analysis'!$Q$35)/'Descriptive Analysis'!$F$45)^3</f>
        <v>-0.31596607713306529</v>
      </c>
      <c r="F4244">
        <f>(('Cleaned Data'!B4238-'Descriptive Analysis'!$Q$35)/'Descriptive Analysis'!$F$45)^4</f>
        <v>0.2152057863806747</v>
      </c>
    </row>
    <row r="4245" spans="2:6" x14ac:dyDescent="0.2">
      <c r="B4245">
        <f>('Cleaned Data'!B4239-'Descriptive Analysis'!$Q$35)^2</f>
        <v>113237828.81506023</v>
      </c>
      <c r="D4245">
        <f>(('Cleaned Data'!B4239-'Descriptive Analysis'!$Q$35)/'Descriptive Analysis'!$F$45)^3</f>
        <v>-0.31596607713306529</v>
      </c>
      <c r="F4245">
        <f>(('Cleaned Data'!B4239-'Descriptive Analysis'!$Q$35)/'Descriptive Analysis'!$F$45)^4</f>
        <v>0.2152057863806747</v>
      </c>
    </row>
    <row r="4246" spans="2:6" x14ac:dyDescent="0.2">
      <c r="B4246">
        <f>('Cleaned Data'!B4240-'Descriptive Analysis'!$Q$35)^2</f>
        <v>113248470.39151961</v>
      </c>
      <c r="D4246">
        <f>(('Cleaned Data'!B4240-'Descriptive Analysis'!$Q$35)/'Descriptive Analysis'!$F$45)^3</f>
        <v>-0.31601061776313866</v>
      </c>
      <c r="F4246">
        <f>(('Cleaned Data'!B4240-'Descriptive Analysis'!$Q$35)/'Descriptive Analysis'!$F$45)^4</f>
        <v>0.21524623640452598</v>
      </c>
    </row>
    <row r="4247" spans="2:6" x14ac:dyDescent="0.2">
      <c r="B4247">
        <f>('Cleaned Data'!B4241-'Descriptive Analysis'!$Q$35)^2</f>
        <v>113267626.48914649</v>
      </c>
      <c r="D4247">
        <f>(('Cleaned Data'!B4241-'Descriptive Analysis'!$Q$35)/'Descriptive Analysis'!$F$45)^3</f>
        <v>-0.31609080144518448</v>
      </c>
      <c r="F4247">
        <f>(('Cleaned Data'!B4241-'Descriptive Analysis'!$Q$35)/'Descriptive Analysis'!$F$45)^4</f>
        <v>0.21531906081676785</v>
      </c>
    </row>
    <row r="4248" spans="2:6" x14ac:dyDescent="0.2">
      <c r="B4248">
        <f>('Cleaned Data'!B4242-'Descriptive Analysis'!$Q$35)^2</f>
        <v>113271883.61973025</v>
      </c>
      <c r="D4248">
        <f>(('Cleaned Data'!B4242-'Descriptive Analysis'!$Q$35)/'Descriptive Analysis'!$F$45)^3</f>
        <v>-0.31610862188298622</v>
      </c>
      <c r="F4248">
        <f>(('Cleaned Data'!B4242-'Descriptive Analysis'!$Q$35)/'Descriptive Analysis'!$F$45)^4</f>
        <v>0.21533524652866681</v>
      </c>
    </row>
    <row r="4249" spans="2:6" x14ac:dyDescent="0.2">
      <c r="B4249">
        <f>('Cleaned Data'!B4243-'Descriptive Analysis'!$Q$35)^2</f>
        <v>113278269.46560585</v>
      </c>
      <c r="D4249">
        <f>(('Cleaned Data'!B4243-'Descriptive Analysis'!$Q$35)/'Descriptive Analysis'!$F$45)^3</f>
        <v>-0.31613535379551078</v>
      </c>
      <c r="F4249">
        <f>(('Cleaned Data'!B4243-'Descriptive Analysis'!$Q$35)/'Descriptive Analysis'!$F$45)^4</f>
        <v>0.21535952680746887</v>
      </c>
    </row>
    <row r="4250" spans="2:6" x14ac:dyDescent="0.2">
      <c r="B4250">
        <f>('Cleaned Data'!B4244-'Descriptive Analysis'!$Q$35)^2</f>
        <v>113286784.20677336</v>
      </c>
      <c r="D4250">
        <f>(('Cleaned Data'!B4244-'Descriptive Analysis'!$Q$35)/'Descriptive Analysis'!$F$45)^3</f>
        <v>-0.31617099868981063</v>
      </c>
      <c r="F4250">
        <f>(('Cleaned Data'!B4244-'Descriptive Analysis'!$Q$35)/'Descriptive Analysis'!$F$45)^4</f>
        <v>0.21539190370649822</v>
      </c>
    </row>
    <row r="4251" spans="2:6" x14ac:dyDescent="0.2">
      <c r="B4251">
        <f>('Cleaned Data'!B4245-'Descriptive Analysis'!$Q$35)^2</f>
        <v>113282526.79618962</v>
      </c>
      <c r="D4251">
        <f>(('Cleaned Data'!B4245-'Descriptive Analysis'!$Q$35)/'Descriptive Analysis'!$F$45)^3</f>
        <v>-0.31615317590776021</v>
      </c>
      <c r="F4251">
        <f>(('Cleaned Data'!B4245-'Descriptive Analysis'!$Q$35)/'Descriptive Analysis'!$F$45)^4</f>
        <v>0.21537571480068929</v>
      </c>
    </row>
    <row r="4252" spans="2:6" x14ac:dyDescent="0.2">
      <c r="B4252">
        <f>('Cleaned Data'!B4246-'Descriptive Analysis'!$Q$35)^2</f>
        <v>113282526.79618962</v>
      </c>
      <c r="D4252">
        <f>(('Cleaned Data'!B4246-'Descriptive Analysis'!$Q$35)/'Descriptive Analysis'!$F$45)^3</f>
        <v>-0.31615317590776021</v>
      </c>
      <c r="F4252">
        <f>(('Cleaned Data'!B4246-'Descriptive Analysis'!$Q$35)/'Descriptive Analysis'!$F$45)^4</f>
        <v>0.21537571480068929</v>
      </c>
    </row>
    <row r="4253" spans="2:6" x14ac:dyDescent="0.2">
      <c r="B4253">
        <f>('Cleaned Data'!B4247-'Descriptive Analysis'!$Q$35)^2</f>
        <v>113282526.79618962</v>
      </c>
      <c r="D4253">
        <f>(('Cleaned Data'!B4247-'Descriptive Analysis'!$Q$35)/'Descriptive Analysis'!$F$45)^3</f>
        <v>-0.31615317590776021</v>
      </c>
      <c r="F4253">
        <f>(('Cleaned Data'!B4247-'Descriptive Analysis'!$Q$35)/'Descriptive Analysis'!$F$45)^4</f>
        <v>0.21537571480068929</v>
      </c>
    </row>
    <row r="4254" spans="2:6" x14ac:dyDescent="0.2">
      <c r="B4254">
        <f>('Cleaned Data'!B4248-'Descriptive Analysis'!$Q$35)^2</f>
        <v>113284655.49148151</v>
      </c>
      <c r="D4254">
        <f>(('Cleaned Data'!B4248-'Descriptive Analysis'!$Q$35)/'Descriptive Analysis'!$F$45)^3</f>
        <v>-0.31616208721505967</v>
      </c>
      <c r="F4254">
        <f>(('Cleaned Data'!B4248-'Descriptive Analysis'!$Q$35)/'Descriptive Analysis'!$F$45)^4</f>
        <v>0.21538380913951816</v>
      </c>
    </row>
    <row r="4255" spans="2:6" x14ac:dyDescent="0.2">
      <c r="B4255">
        <f>('Cleaned Data'!B4249-'Descriptive Analysis'!$Q$35)^2</f>
        <v>113288912.94206524</v>
      </c>
      <c r="D4255">
        <f>(('Cleaned Data'!B4249-'Descriptive Analysis'!$Q$35)/'Descriptive Analysis'!$F$45)^3</f>
        <v>-0.31617991033201537</v>
      </c>
      <c r="F4255">
        <f>(('Cleaned Data'!B4249-'Descriptive Analysis'!$Q$35)/'Descriptive Analysis'!$F$45)^4</f>
        <v>0.21539999850163424</v>
      </c>
    </row>
    <row r="4256" spans="2:6" x14ac:dyDescent="0.2">
      <c r="B4256">
        <f>('Cleaned Data'!B4250-'Descriptive Analysis'!$Q$35)^2</f>
        <v>113293170.47264901</v>
      </c>
      <c r="D4256">
        <f>(('Cleaned Data'!B4250-'Descriptive Analysis'!$Q$35)/'Descriptive Analysis'!$F$45)^3</f>
        <v>-0.31619773411879121</v>
      </c>
      <c r="F4256">
        <f>(('Cleaned Data'!B4250-'Descriptive Analysis'!$Q$35)/'Descriptive Analysis'!$F$45)^4</f>
        <v>0.21541618877639057</v>
      </c>
    </row>
    <row r="4257" spans="2:6" x14ac:dyDescent="0.2">
      <c r="B4257">
        <f>('Cleaned Data'!B4251-'Descriptive Analysis'!$Q$35)^2</f>
        <v>113293170.47264901</v>
      </c>
      <c r="D4257">
        <f>(('Cleaned Data'!B4251-'Descriptive Analysis'!$Q$35)/'Descriptive Analysis'!$F$45)^3</f>
        <v>-0.31619773411879121</v>
      </c>
      <c r="F4257">
        <f>(('Cleaned Data'!B4251-'Descriptive Analysis'!$Q$35)/'Descriptive Analysis'!$F$45)^4</f>
        <v>0.21541618877639057</v>
      </c>
    </row>
    <row r="4258" spans="2:6" x14ac:dyDescent="0.2">
      <c r="B4258">
        <f>('Cleaned Data'!B4252-'Descriptive Analysis'!$Q$35)^2</f>
        <v>113282526.79618962</v>
      </c>
      <c r="D4258">
        <f>(('Cleaned Data'!B4252-'Descriptive Analysis'!$Q$35)/'Descriptive Analysis'!$F$45)^3</f>
        <v>-0.31615317590776021</v>
      </c>
      <c r="F4258">
        <f>(('Cleaned Data'!B4252-'Descriptive Analysis'!$Q$35)/'Descriptive Analysis'!$F$45)^4</f>
        <v>0.21537571480068929</v>
      </c>
    </row>
    <row r="4259" spans="2:6" x14ac:dyDescent="0.2">
      <c r="B4259">
        <f>('Cleaned Data'!B4253-'Descriptive Analysis'!$Q$35)^2</f>
        <v>113291041.69735712</v>
      </c>
      <c r="D4259">
        <f>(('Cleaned Data'!B4253-'Descriptive Analysis'!$Q$35)/'Descriptive Analysis'!$F$45)^3</f>
        <v>-0.31618882214167493</v>
      </c>
      <c r="F4259">
        <f>(('Cleaned Data'!B4253-'Descriptive Analysis'!$Q$35)/'Descriptive Analysis'!$F$45)^4</f>
        <v>0.21540809352493021</v>
      </c>
    </row>
    <row r="4260" spans="2:6" x14ac:dyDescent="0.2">
      <c r="B4260">
        <f>('Cleaned Data'!B4254-'Descriptive Analysis'!$Q$35)^2</f>
        <v>113282526.79618962</v>
      </c>
      <c r="D4260">
        <f>(('Cleaned Data'!B4254-'Descriptive Analysis'!$Q$35)/'Descriptive Analysis'!$F$45)^3</f>
        <v>-0.31615317590776021</v>
      </c>
      <c r="F4260">
        <f>(('Cleaned Data'!B4254-'Descriptive Analysis'!$Q$35)/'Descriptive Analysis'!$F$45)^4</f>
        <v>0.21537571480068929</v>
      </c>
    </row>
    <row r="4261" spans="2:6" x14ac:dyDescent="0.2">
      <c r="B4261">
        <f>('Cleaned Data'!B4255-'Descriptive Analysis'!$Q$35)^2</f>
        <v>113278269.46560585</v>
      </c>
      <c r="D4261">
        <f>(('Cleaned Data'!B4255-'Descriptive Analysis'!$Q$35)/'Descriptive Analysis'!$F$45)^3</f>
        <v>-0.31613535379551078</v>
      </c>
      <c r="F4261">
        <f>(('Cleaned Data'!B4255-'Descriptive Analysis'!$Q$35)/'Descriptive Analysis'!$F$45)^4</f>
        <v>0.21535952680746887</v>
      </c>
    </row>
    <row r="4262" spans="2:6" x14ac:dyDescent="0.2">
      <c r="B4262">
        <f>('Cleaned Data'!B4256-'Descriptive Analysis'!$Q$35)^2</f>
        <v>113284655.49148151</v>
      </c>
      <c r="D4262">
        <f>(('Cleaned Data'!B4256-'Descriptive Analysis'!$Q$35)/'Descriptive Analysis'!$F$45)^3</f>
        <v>-0.31616208721505967</v>
      </c>
      <c r="F4262">
        <f>(('Cleaned Data'!B4256-'Descriptive Analysis'!$Q$35)/'Descriptive Analysis'!$F$45)^4</f>
        <v>0.21538380913951816</v>
      </c>
    </row>
    <row r="4263" spans="2:6" x14ac:dyDescent="0.2">
      <c r="B4263">
        <f>('Cleaned Data'!B4257-'Descriptive Analysis'!$Q$35)^2</f>
        <v>113291041.69735712</v>
      </c>
      <c r="D4263">
        <f>(('Cleaned Data'!B4257-'Descriptive Analysis'!$Q$35)/'Descriptive Analysis'!$F$45)^3</f>
        <v>-0.31618882214167493</v>
      </c>
      <c r="F4263">
        <f>(('Cleaned Data'!B4257-'Descriptive Analysis'!$Q$35)/'Descriptive Analysis'!$F$45)^4</f>
        <v>0.21540809352493021</v>
      </c>
    </row>
    <row r="4264" spans="2:6" x14ac:dyDescent="0.2">
      <c r="B4264">
        <f>('Cleaned Data'!B4258-'Descriptive Analysis'!$Q$35)^2</f>
        <v>113310201.39498399</v>
      </c>
      <c r="D4264">
        <f>(('Cleaned Data'!B4258-'Descriptive Analysis'!$Q$35)/'Descriptive Analysis'!$F$45)^3</f>
        <v>-0.31626903596434602</v>
      </c>
      <c r="F4264">
        <f>(('Cleaned Data'!B4258-'Descriptive Analysis'!$Q$35)/'Descriptive Analysis'!$F$45)^4</f>
        <v>0.21548095900250203</v>
      </c>
    </row>
    <row r="4265" spans="2:6" x14ac:dyDescent="0.2">
      <c r="B4265">
        <f>('Cleaned Data'!B4259-'Descriptive Analysis'!$Q$35)^2</f>
        <v>113312330.35027587</v>
      </c>
      <c r="D4265">
        <f>(('Cleaned Data'!B4259-'Descriptive Analysis'!$Q$35)/'Descriptive Analysis'!$F$45)^3</f>
        <v>-0.31627794944864207</v>
      </c>
      <c r="F4265">
        <f>(('Cleaned Data'!B4259-'Descriptive Analysis'!$Q$35)/'Descriptive Analysis'!$F$45)^4</f>
        <v>0.21548905630763387</v>
      </c>
    </row>
    <row r="4266" spans="2:6" x14ac:dyDescent="0.2">
      <c r="B4266">
        <f>('Cleaned Data'!B4260-'Descriptive Analysis'!$Q$35)^2</f>
        <v>113308072.45969211</v>
      </c>
      <c r="D4266">
        <f>(('Cleaned Data'!B4260-'Descriptive Analysis'!$Q$35)/'Descriptive Analysis'!$F$45)^3</f>
        <v>-0.31626012264752057</v>
      </c>
      <c r="F4266">
        <f>(('Cleaned Data'!B4260-'Descriptive Analysis'!$Q$35)/'Descriptive Analysis'!$F$45)^4</f>
        <v>0.21547286192557294</v>
      </c>
    </row>
    <row r="4267" spans="2:6" x14ac:dyDescent="0.2">
      <c r="B4267">
        <f>('Cleaned Data'!B4261-'Descriptive Analysis'!$Q$35)^2</f>
        <v>113305943.54440026</v>
      </c>
      <c r="D4267">
        <f>(('Cleaned Data'!B4261-'Descriptive Analysis'!$Q$35)/'Descriptive Analysis'!$F$45)^3</f>
        <v>-0.31625120949816438</v>
      </c>
      <c r="F4267">
        <f>(('Cleaned Data'!B4261-'Descriptive Analysis'!$Q$35)/'Descriptive Analysis'!$F$45)^4</f>
        <v>0.21546476507684256</v>
      </c>
    </row>
    <row r="4268" spans="2:6" x14ac:dyDescent="0.2">
      <c r="B4268">
        <f>('Cleaned Data'!B4262-'Descriptive Analysis'!$Q$35)^2</f>
        <v>113318717.33615148</v>
      </c>
      <c r="D4268">
        <f>(('Cleaned Data'!B4262-'Descriptive Analysis'!$Q$35)/'Descriptive Analysis'!$F$45)^3</f>
        <v>-0.31630469090637053</v>
      </c>
      <c r="F4268">
        <f>(('Cleaned Data'!B4262-'Descriptive Analysis'!$Q$35)/'Descriptive Analysis'!$F$45)^4</f>
        <v>0.21551334959228977</v>
      </c>
    </row>
    <row r="4269" spans="2:6" x14ac:dyDescent="0.2">
      <c r="B4269">
        <f>('Cleaned Data'!B4263-'Descriptive Analysis'!$Q$35)^2</f>
        <v>113318717.33615148</v>
      </c>
      <c r="D4269">
        <f>(('Cleaned Data'!B4263-'Descriptive Analysis'!$Q$35)/'Descriptive Analysis'!$F$45)^3</f>
        <v>-0.31630469090637053</v>
      </c>
      <c r="F4269">
        <f>(('Cleaned Data'!B4263-'Descriptive Analysis'!$Q$35)/'Descriptive Analysis'!$F$45)^4</f>
        <v>0.21551334959228977</v>
      </c>
    </row>
    <row r="4270" spans="2:6" x14ac:dyDescent="0.2">
      <c r="B4270">
        <f>('Cleaned Data'!B4264-'Descriptive Analysis'!$Q$35)^2</f>
        <v>113322975.42673525</v>
      </c>
      <c r="D4270">
        <f>(('Cleaned Data'!B4264-'Descriptive Analysis'!$Q$35)/'Descriptive Analysis'!$F$45)^3</f>
        <v>-0.31632251938223871</v>
      </c>
      <c r="F4270">
        <f>(('Cleaned Data'!B4264-'Descriptive Analysis'!$Q$35)/'Descriptive Analysis'!$F$45)^4</f>
        <v>0.21552954625648679</v>
      </c>
    </row>
    <row r="4271" spans="2:6" x14ac:dyDescent="0.2">
      <c r="B4271">
        <f>('Cleaned Data'!B4265-'Descriptive Analysis'!$Q$35)^2</f>
        <v>113327233.59731902</v>
      </c>
      <c r="D4271">
        <f>(('Cleaned Data'!B4265-'Descriptive Analysis'!$Q$35)/'Descriptive Analysis'!$F$45)^3</f>
        <v>-0.31634034852802762</v>
      </c>
      <c r="F4271">
        <f>(('Cleaned Data'!B4265-'Descriptive Analysis'!$Q$35)/'Descriptive Analysis'!$F$45)^4</f>
        <v>0.21554574383359831</v>
      </c>
    </row>
    <row r="4272" spans="2:6" x14ac:dyDescent="0.2">
      <c r="B4272">
        <f>('Cleaned Data'!B4266-'Descriptive Analysis'!$Q$35)^2</f>
        <v>113327233.59731902</v>
      </c>
      <c r="D4272">
        <f>(('Cleaned Data'!B4266-'Descriptive Analysis'!$Q$35)/'Descriptive Analysis'!$F$45)^3</f>
        <v>-0.31634034852802762</v>
      </c>
      <c r="F4272">
        <f>(('Cleaned Data'!B4266-'Descriptive Analysis'!$Q$35)/'Descriptive Analysis'!$F$45)^4</f>
        <v>0.21554574383359831</v>
      </c>
    </row>
    <row r="4273" spans="2:6" x14ac:dyDescent="0.2">
      <c r="B4273">
        <f>('Cleaned Data'!B4267-'Descriptive Analysis'!$Q$35)^2</f>
        <v>113329362.71261087</v>
      </c>
      <c r="D4273">
        <f>(('Cleaned Data'!B4267-'Descriptive Analysis'!$Q$35)/'Descriptive Analysis'!$F$45)^3</f>
        <v>-0.31634926335214614</v>
      </c>
      <c r="F4273">
        <f>(('Cleaned Data'!B4267-'Descriptive Analysis'!$Q$35)/'Descriptive Analysis'!$F$45)^4</f>
        <v>0.21555384296450758</v>
      </c>
    </row>
    <row r="4274" spans="2:6" x14ac:dyDescent="0.2">
      <c r="B4274">
        <f>('Cleaned Data'!B4268-'Descriptive Analysis'!$Q$35)^2</f>
        <v>113329362.71261087</v>
      </c>
      <c r="D4274">
        <f>(('Cleaned Data'!B4268-'Descriptive Analysis'!$Q$35)/'Descriptive Analysis'!$F$45)^3</f>
        <v>-0.31634926335214614</v>
      </c>
      <c r="F4274">
        <f>(('Cleaned Data'!B4268-'Descriptive Analysis'!$Q$35)/'Descriptive Analysis'!$F$45)^4</f>
        <v>0.21555384296450758</v>
      </c>
    </row>
    <row r="4275" spans="2:6" x14ac:dyDescent="0.2">
      <c r="B4275">
        <f>('Cleaned Data'!B4269-'Descriptive Analysis'!$Q$35)^2</f>
        <v>113333621.00319463</v>
      </c>
      <c r="D4275">
        <f>(('Cleaned Data'!B4269-'Descriptive Analysis'!$Q$35)/'Descriptive Analysis'!$F$45)^3</f>
        <v>-0.31636709350283959</v>
      </c>
      <c r="F4275">
        <f>(('Cleaned Data'!B4269-'Descriptive Analysis'!$Q$35)/'Descriptive Analysis'!$F$45)^4</f>
        <v>0.21557004191105508</v>
      </c>
    </row>
    <row r="4276" spans="2:6" x14ac:dyDescent="0.2">
      <c r="B4276">
        <f>('Cleaned Data'!B4270-'Descriptive Analysis'!$Q$35)^2</f>
        <v>113335750.17848651</v>
      </c>
      <c r="D4276">
        <f>(('Cleaned Data'!B4270-'Descriptive Analysis'!$Q$35)/'Descriptive Analysis'!$F$45)^3</f>
        <v>-0.31637600882941752</v>
      </c>
      <c r="F4276">
        <f>(('Cleaned Data'!B4270-'Descriptive Analysis'!$Q$35)/'Descriptive Analysis'!$F$45)^4</f>
        <v>0.21557814172670167</v>
      </c>
    </row>
    <row r="4277" spans="2:6" x14ac:dyDescent="0.2">
      <c r="B4277">
        <f>('Cleaned Data'!B4271-'Descriptive Analysis'!$Q$35)^2</f>
        <v>113327233.59731902</v>
      </c>
      <c r="D4277">
        <f>(('Cleaned Data'!B4271-'Descriptive Analysis'!$Q$35)/'Descriptive Analysis'!$F$45)^3</f>
        <v>-0.31634034852802762</v>
      </c>
      <c r="F4277">
        <f>(('Cleaned Data'!B4271-'Descriptive Analysis'!$Q$35)/'Descriptive Analysis'!$F$45)^4</f>
        <v>0.21554574383359831</v>
      </c>
    </row>
    <row r="4278" spans="2:6" x14ac:dyDescent="0.2">
      <c r="B4278">
        <f>('Cleaned Data'!B4272-'Descriptive Analysis'!$Q$35)^2</f>
        <v>113331491.84790275</v>
      </c>
      <c r="D4278">
        <f>(('Cleaned Data'!B4272-'Descriptive Analysis'!$Q$35)/'Descriptive Analysis'!$F$45)^3</f>
        <v>-0.31635817834374957</v>
      </c>
      <c r="F4278">
        <f>(('Cleaned Data'!B4272-'Descriptive Analysis'!$Q$35)/'Descriptive Analysis'!$F$45)^4</f>
        <v>0.21556194232365836</v>
      </c>
    </row>
    <row r="4279" spans="2:6" x14ac:dyDescent="0.2">
      <c r="B4279">
        <f>('Cleaned Data'!B4273-'Descriptive Analysis'!$Q$35)^2</f>
        <v>113329362.71261087</v>
      </c>
      <c r="D4279">
        <f>(('Cleaned Data'!B4273-'Descriptive Analysis'!$Q$35)/'Descriptive Analysis'!$F$45)^3</f>
        <v>-0.31634926335214614</v>
      </c>
      <c r="F4279">
        <f>(('Cleaned Data'!B4273-'Descriptive Analysis'!$Q$35)/'Descriptive Analysis'!$F$45)^4</f>
        <v>0.21555384296450758</v>
      </c>
    </row>
    <row r="4280" spans="2:6" x14ac:dyDescent="0.2">
      <c r="B4280">
        <f>('Cleaned Data'!B4274-'Descriptive Analysis'!$Q$35)^2</f>
        <v>113329362.71261087</v>
      </c>
      <c r="D4280">
        <f>(('Cleaned Data'!B4274-'Descriptive Analysis'!$Q$35)/'Descriptive Analysis'!$F$45)^3</f>
        <v>-0.31634926335214614</v>
      </c>
      <c r="F4280">
        <f>(('Cleaned Data'!B4274-'Descriptive Analysis'!$Q$35)/'Descriptive Analysis'!$F$45)^4</f>
        <v>0.21555384296450758</v>
      </c>
    </row>
    <row r="4281" spans="2:6" x14ac:dyDescent="0.2">
      <c r="B4281">
        <f>('Cleaned Data'!B4275-'Descriptive Analysis'!$Q$35)^2</f>
        <v>113331491.84790275</v>
      </c>
      <c r="D4281">
        <f>(('Cleaned Data'!B4275-'Descriptive Analysis'!$Q$35)/'Descriptive Analysis'!$F$45)^3</f>
        <v>-0.31635817834374957</v>
      </c>
      <c r="F4281">
        <f>(('Cleaned Data'!B4275-'Descriptive Analysis'!$Q$35)/'Descriptive Analysis'!$F$45)^4</f>
        <v>0.21556194232365836</v>
      </c>
    </row>
    <row r="4282" spans="2:6" x14ac:dyDescent="0.2">
      <c r="B4282">
        <f>('Cleaned Data'!B4276-'Descriptive Analysis'!$Q$35)^2</f>
        <v>113329362.71261087</v>
      </c>
      <c r="D4282">
        <f>(('Cleaned Data'!B4276-'Descriptive Analysis'!$Q$35)/'Descriptive Analysis'!$F$45)^3</f>
        <v>-0.31634926335214614</v>
      </c>
      <c r="F4282">
        <f>(('Cleaned Data'!B4276-'Descriptive Analysis'!$Q$35)/'Descriptive Analysis'!$F$45)^4</f>
        <v>0.21555384296450758</v>
      </c>
    </row>
    <row r="4283" spans="2:6" x14ac:dyDescent="0.2">
      <c r="B4283">
        <f>('Cleaned Data'!B4277-'Descriptive Analysis'!$Q$35)^2</f>
        <v>113335750.17848651</v>
      </c>
      <c r="D4283">
        <f>(('Cleaned Data'!B4277-'Descriptive Analysis'!$Q$35)/'Descriptive Analysis'!$F$45)^3</f>
        <v>-0.31637600882941752</v>
      </c>
      <c r="F4283">
        <f>(('Cleaned Data'!B4277-'Descriptive Analysis'!$Q$35)/'Descriptive Analysis'!$F$45)^4</f>
        <v>0.21557814172670167</v>
      </c>
    </row>
    <row r="4284" spans="2:6" x14ac:dyDescent="0.2">
      <c r="B4284">
        <f>('Cleaned Data'!B4278-'Descriptive Analysis'!$Q$35)^2</f>
        <v>113337879.3737784</v>
      </c>
      <c r="D4284">
        <f>(('Cleaned Data'!B4278-'Descriptive Analysis'!$Q$35)/'Descriptive Analysis'!$F$45)^3</f>
        <v>-0.31638492432348525</v>
      </c>
      <c r="F4284">
        <f>(('Cleaned Data'!B4278-'Descriptive Analysis'!$Q$35)/'Descriptive Analysis'!$F$45)^4</f>
        <v>0.21558624177060276</v>
      </c>
    </row>
    <row r="4285" spans="2:6" x14ac:dyDescent="0.2">
      <c r="B4285">
        <f>('Cleaned Data'!B4279-'Descriptive Analysis'!$Q$35)^2</f>
        <v>113337879.3737784</v>
      </c>
      <c r="D4285">
        <f>(('Cleaned Data'!B4279-'Descriptive Analysis'!$Q$35)/'Descriptive Analysis'!$F$45)^3</f>
        <v>-0.31638492432348525</v>
      </c>
      <c r="F4285">
        <f>(('Cleaned Data'!B4279-'Descriptive Analysis'!$Q$35)/'Descriptive Analysis'!$F$45)^4</f>
        <v>0.21558624177060276</v>
      </c>
    </row>
    <row r="4286" spans="2:6" x14ac:dyDescent="0.2">
      <c r="B4286">
        <f>('Cleaned Data'!B4280-'Descriptive Analysis'!$Q$35)^2</f>
        <v>113335750.17848651</v>
      </c>
      <c r="D4286">
        <f>(('Cleaned Data'!B4280-'Descriptive Analysis'!$Q$35)/'Descriptive Analysis'!$F$45)^3</f>
        <v>-0.31637600882941752</v>
      </c>
      <c r="F4286">
        <f>(('Cleaned Data'!B4280-'Descriptive Analysis'!$Q$35)/'Descriptive Analysis'!$F$45)^4</f>
        <v>0.21557814172670167</v>
      </c>
    </row>
    <row r="4287" spans="2:6" x14ac:dyDescent="0.2">
      <c r="B4287">
        <f>('Cleaned Data'!B4281-'Descriptive Analysis'!$Q$35)^2</f>
        <v>113331491.84790275</v>
      </c>
      <c r="D4287">
        <f>(('Cleaned Data'!B4281-'Descriptive Analysis'!$Q$35)/'Descriptive Analysis'!$F$45)^3</f>
        <v>-0.31635817834374957</v>
      </c>
      <c r="F4287">
        <f>(('Cleaned Data'!B4281-'Descriptive Analysis'!$Q$35)/'Descriptive Analysis'!$F$45)^4</f>
        <v>0.21556194232365836</v>
      </c>
    </row>
    <row r="4288" spans="2:6" x14ac:dyDescent="0.2">
      <c r="B4288">
        <f>('Cleaned Data'!B4282-'Descriptive Analysis'!$Q$35)^2</f>
        <v>113329362.71261087</v>
      </c>
      <c r="D4288">
        <f>(('Cleaned Data'!B4282-'Descriptive Analysis'!$Q$35)/'Descriptive Analysis'!$F$45)^3</f>
        <v>-0.31634926335214614</v>
      </c>
      <c r="F4288">
        <f>(('Cleaned Data'!B4282-'Descriptive Analysis'!$Q$35)/'Descriptive Analysis'!$F$45)^4</f>
        <v>0.21555384296450758</v>
      </c>
    </row>
    <row r="4289" spans="2:6" x14ac:dyDescent="0.2">
      <c r="B4289">
        <f>('Cleaned Data'!B4283-'Descriptive Analysis'!$Q$35)^2</f>
        <v>113329362.71261087</v>
      </c>
      <c r="D4289">
        <f>(('Cleaned Data'!B4283-'Descriptive Analysis'!$Q$35)/'Descriptive Analysis'!$F$45)^3</f>
        <v>-0.31634926335214614</v>
      </c>
      <c r="F4289">
        <f>(('Cleaned Data'!B4283-'Descriptive Analysis'!$Q$35)/'Descriptive Analysis'!$F$45)^4</f>
        <v>0.21555384296450758</v>
      </c>
    </row>
    <row r="4290" spans="2:6" x14ac:dyDescent="0.2">
      <c r="B4290">
        <f>('Cleaned Data'!B4284-'Descriptive Analysis'!$Q$35)^2</f>
        <v>113333621.00319463</v>
      </c>
      <c r="D4290">
        <f>(('Cleaned Data'!B4284-'Descriptive Analysis'!$Q$35)/'Descriptive Analysis'!$F$45)^3</f>
        <v>-0.31636709350283959</v>
      </c>
      <c r="F4290">
        <f>(('Cleaned Data'!B4284-'Descriptive Analysis'!$Q$35)/'Descriptive Analysis'!$F$45)^4</f>
        <v>0.21557004191105508</v>
      </c>
    </row>
    <row r="4291" spans="2:6" x14ac:dyDescent="0.2">
      <c r="B4291">
        <f>('Cleaned Data'!B4285-'Descriptive Analysis'!$Q$35)^2</f>
        <v>113337879.3737784</v>
      </c>
      <c r="D4291">
        <f>(('Cleaned Data'!B4285-'Descriptive Analysis'!$Q$35)/'Descriptive Analysis'!$F$45)^3</f>
        <v>-0.31638492432348525</v>
      </c>
      <c r="F4291">
        <f>(('Cleaned Data'!B4285-'Descriptive Analysis'!$Q$35)/'Descriptive Analysis'!$F$45)^4</f>
        <v>0.21558624177060276</v>
      </c>
    </row>
    <row r="4292" spans="2:6" x14ac:dyDescent="0.2">
      <c r="B4292">
        <f>('Cleaned Data'!B4286-'Descriptive Analysis'!$Q$35)^2</f>
        <v>113340008.58907025</v>
      </c>
      <c r="D4292">
        <f>(('Cleaned Data'!B4286-'Descriptive Analysis'!$Q$35)/'Descriptive Analysis'!$F$45)^3</f>
        <v>-0.31639383998504395</v>
      </c>
      <c r="F4292">
        <f>(('Cleaned Data'!B4286-'Descriptive Analysis'!$Q$35)/'Descriptive Analysis'!$F$45)^4</f>
        <v>0.21559434204276232</v>
      </c>
    </row>
    <row r="4293" spans="2:6" x14ac:dyDescent="0.2">
      <c r="B4293">
        <f>('Cleaned Data'!B4287-'Descriptive Analysis'!$Q$35)^2</f>
        <v>113335750.17848651</v>
      </c>
      <c r="D4293">
        <f>(('Cleaned Data'!B4287-'Descriptive Analysis'!$Q$35)/'Descriptive Analysis'!$F$45)^3</f>
        <v>-0.31637600882941752</v>
      </c>
      <c r="F4293">
        <f>(('Cleaned Data'!B4287-'Descriptive Analysis'!$Q$35)/'Descriptive Analysis'!$F$45)^4</f>
        <v>0.21557814172670167</v>
      </c>
    </row>
    <row r="4294" spans="2:6" x14ac:dyDescent="0.2">
      <c r="B4294">
        <f>('Cleaned Data'!B4288-'Descriptive Analysis'!$Q$35)^2</f>
        <v>113333621.00319463</v>
      </c>
      <c r="D4294">
        <f>(('Cleaned Data'!B4288-'Descriptive Analysis'!$Q$35)/'Descriptive Analysis'!$F$45)^3</f>
        <v>-0.31636709350283959</v>
      </c>
      <c r="F4294">
        <f>(('Cleaned Data'!B4288-'Descriptive Analysis'!$Q$35)/'Descriptive Analysis'!$F$45)^4</f>
        <v>0.21557004191105508</v>
      </c>
    </row>
    <row r="4295" spans="2:6" x14ac:dyDescent="0.2">
      <c r="B4295">
        <f>('Cleaned Data'!B4289-'Descriptive Analysis'!$Q$35)^2</f>
        <v>113346396.3549459</v>
      </c>
      <c r="D4295">
        <f>(('Cleaned Data'!B4289-'Descriptive Analysis'!$Q$35)/'Descriptive Analysis'!$F$45)^3</f>
        <v>-0.31642058797468309</v>
      </c>
      <c r="F4295">
        <f>(('Cleaned Data'!B4289-'Descriptive Analysis'!$Q$35)/'Descriptive Analysis'!$F$45)^4</f>
        <v>0.21561864422883587</v>
      </c>
    </row>
    <row r="4296" spans="2:6" x14ac:dyDescent="0.2">
      <c r="B4296">
        <f>('Cleaned Data'!B4290-'Descriptive Analysis'!$Q$35)^2</f>
        <v>113346396.3549459</v>
      </c>
      <c r="D4296">
        <f>(('Cleaned Data'!B4290-'Descriptive Analysis'!$Q$35)/'Descriptive Analysis'!$F$45)^3</f>
        <v>-0.31642058797468309</v>
      </c>
      <c r="F4296">
        <f>(('Cleaned Data'!B4290-'Descriptive Analysis'!$Q$35)/'Descriptive Analysis'!$F$45)^4</f>
        <v>0.21561864422883587</v>
      </c>
    </row>
    <row r="4297" spans="2:6" x14ac:dyDescent="0.2">
      <c r="B4297">
        <f>('Cleaned Data'!B4291-'Descriptive Analysis'!$Q$35)^2</f>
        <v>113350654.96552962</v>
      </c>
      <c r="D4297">
        <f>(('Cleaned Data'!B4291-'Descriptive Analysis'!$Q$35)/'Descriptive Analysis'!$F$45)^3</f>
        <v>-0.31643842080526052</v>
      </c>
      <c r="F4297">
        <f>(('Cleaned Data'!B4291-'Descriptive Analysis'!$Q$35)/'Descriptive Analysis'!$F$45)^4</f>
        <v>0.2156348468275899</v>
      </c>
    </row>
    <row r="4298" spans="2:6" x14ac:dyDescent="0.2">
      <c r="B4298">
        <f>('Cleaned Data'!B4292-'Descriptive Analysis'!$Q$35)^2</f>
        <v>113352784.3008215</v>
      </c>
      <c r="D4298">
        <f>(('Cleaned Data'!B4292-'Descriptive Analysis'!$Q$35)/'Descriptive Analysis'!$F$45)^3</f>
        <v>-0.31644733747179954</v>
      </c>
      <c r="F4298">
        <f>(('Cleaned Data'!B4292-'Descriptive Analysis'!$Q$35)/'Descriptive Analysis'!$F$45)^4</f>
        <v>0.21564294846939142</v>
      </c>
    </row>
    <row r="4299" spans="2:6" x14ac:dyDescent="0.2">
      <c r="B4299">
        <f>('Cleaned Data'!B4293-'Descriptive Analysis'!$Q$35)^2</f>
        <v>113354913.65611339</v>
      </c>
      <c r="D4299">
        <f>(('Cleaned Data'!B4293-'Descriptive Analysis'!$Q$35)/'Descriptive Analysis'!$F$45)^3</f>
        <v>-0.31645625430584073</v>
      </c>
      <c r="F4299">
        <f>(('Cleaned Data'!B4293-'Descriptive Analysis'!$Q$35)/'Descriptive Analysis'!$F$45)^4</f>
        <v>0.21565105033948165</v>
      </c>
    </row>
    <row r="4300" spans="2:6" x14ac:dyDescent="0.2">
      <c r="B4300">
        <f>('Cleaned Data'!B4294-'Descriptive Analysis'!$Q$35)^2</f>
        <v>113352784.3008215</v>
      </c>
      <c r="D4300">
        <f>(('Cleaned Data'!B4294-'Descriptive Analysis'!$Q$35)/'Descriptive Analysis'!$F$45)^3</f>
        <v>-0.31644733747179954</v>
      </c>
      <c r="F4300">
        <f>(('Cleaned Data'!B4294-'Descriptive Analysis'!$Q$35)/'Descriptive Analysis'!$F$45)^4</f>
        <v>0.21564294846939142</v>
      </c>
    </row>
    <row r="4301" spans="2:6" x14ac:dyDescent="0.2">
      <c r="B4301">
        <f>('Cleaned Data'!B4295-'Descriptive Analysis'!$Q$35)^2</f>
        <v>113352784.3008215</v>
      </c>
      <c r="D4301">
        <f>(('Cleaned Data'!B4295-'Descriptive Analysis'!$Q$35)/'Descriptive Analysis'!$F$45)^3</f>
        <v>-0.31644733747179954</v>
      </c>
      <c r="F4301">
        <f>(('Cleaned Data'!B4295-'Descriptive Analysis'!$Q$35)/'Descriptive Analysis'!$F$45)^4</f>
        <v>0.21564294846939142</v>
      </c>
    </row>
    <row r="4302" spans="2:6" x14ac:dyDescent="0.2">
      <c r="B4302">
        <f>('Cleaned Data'!B4296-'Descriptive Analysis'!$Q$35)^2</f>
        <v>113352784.3008215</v>
      </c>
      <c r="D4302">
        <f>(('Cleaned Data'!B4296-'Descriptive Analysis'!$Q$35)/'Descriptive Analysis'!$F$45)^3</f>
        <v>-0.31644733747179954</v>
      </c>
      <c r="F4302">
        <f>(('Cleaned Data'!B4296-'Descriptive Analysis'!$Q$35)/'Descriptive Analysis'!$F$45)^4</f>
        <v>0.21564294846939142</v>
      </c>
    </row>
    <row r="4303" spans="2:6" x14ac:dyDescent="0.2">
      <c r="B4303">
        <f>('Cleaned Data'!B4297-'Descriptive Analysis'!$Q$35)^2</f>
        <v>113354913.65611339</v>
      </c>
      <c r="D4303">
        <f>(('Cleaned Data'!B4297-'Descriptive Analysis'!$Q$35)/'Descriptive Analysis'!$F$45)^3</f>
        <v>-0.31645625430584073</v>
      </c>
      <c r="F4303">
        <f>(('Cleaned Data'!B4297-'Descriptive Analysis'!$Q$35)/'Descriptive Analysis'!$F$45)^4</f>
        <v>0.21565105033948165</v>
      </c>
    </row>
    <row r="4304" spans="2:6" x14ac:dyDescent="0.2">
      <c r="B4304">
        <f>('Cleaned Data'!B4298-'Descriptive Analysis'!$Q$35)^2</f>
        <v>113357043.03140527</v>
      </c>
      <c r="D4304">
        <f>(('Cleaned Data'!B4298-'Descriptive Analysis'!$Q$35)/'Descriptive Analysis'!$F$45)^3</f>
        <v>-0.31646517130738555</v>
      </c>
      <c r="F4304">
        <f>(('Cleaned Data'!B4298-'Descriptive Analysis'!$Q$35)/'Descriptive Analysis'!$F$45)^4</f>
        <v>0.2156591524378646</v>
      </c>
    </row>
    <row r="4305" spans="2:6" x14ac:dyDescent="0.2">
      <c r="B4305">
        <f>('Cleaned Data'!B4299-'Descriptive Analysis'!$Q$35)^2</f>
        <v>113359172.42669715</v>
      </c>
      <c r="D4305">
        <f>(('Cleaned Data'!B4299-'Descriptive Analysis'!$Q$35)/'Descriptive Analysis'!$F$45)^3</f>
        <v>-0.31647408847643588</v>
      </c>
      <c r="F4305">
        <f>(('Cleaned Data'!B4299-'Descriptive Analysis'!$Q$35)/'Descriptive Analysis'!$F$45)^4</f>
        <v>0.21566725476454499</v>
      </c>
    </row>
    <row r="4306" spans="2:6" x14ac:dyDescent="0.2">
      <c r="B4306">
        <f>('Cleaned Data'!B4300-'Descriptive Analysis'!$Q$35)^2</f>
        <v>113361301.841989</v>
      </c>
      <c r="D4306">
        <f>(('Cleaned Data'!B4300-'Descriptive Analysis'!$Q$35)/'Descriptive Analysis'!$F$45)^3</f>
        <v>-0.31648300581299282</v>
      </c>
      <c r="F4306">
        <f>(('Cleaned Data'!B4300-'Descriptive Analysis'!$Q$35)/'Descriptive Analysis'!$F$45)^4</f>
        <v>0.21567535731952656</v>
      </c>
    </row>
    <row r="4307" spans="2:6" x14ac:dyDescent="0.2">
      <c r="B4307">
        <f>('Cleaned Data'!B4301-'Descriptive Analysis'!$Q$35)^2</f>
        <v>113359172.42669715</v>
      </c>
      <c r="D4307">
        <f>(('Cleaned Data'!B4301-'Descriptive Analysis'!$Q$35)/'Descriptive Analysis'!$F$45)^3</f>
        <v>-0.31647408847643588</v>
      </c>
      <c r="F4307">
        <f>(('Cleaned Data'!B4301-'Descriptive Analysis'!$Q$35)/'Descriptive Analysis'!$F$45)^4</f>
        <v>0.21566725476454499</v>
      </c>
    </row>
    <row r="4308" spans="2:6" x14ac:dyDescent="0.2">
      <c r="B4308">
        <f>('Cleaned Data'!B4302-'Descriptive Analysis'!$Q$35)^2</f>
        <v>113359172.42669715</v>
      </c>
      <c r="D4308">
        <f>(('Cleaned Data'!B4302-'Descriptive Analysis'!$Q$35)/'Descriptive Analysis'!$F$45)^3</f>
        <v>-0.31647408847643588</v>
      </c>
      <c r="F4308">
        <f>(('Cleaned Data'!B4302-'Descriptive Analysis'!$Q$35)/'Descriptive Analysis'!$F$45)^4</f>
        <v>0.21566725476454499</v>
      </c>
    </row>
    <row r="4309" spans="2:6" x14ac:dyDescent="0.2">
      <c r="B4309">
        <f>('Cleaned Data'!B4303-'Descriptive Analysis'!$Q$35)^2</f>
        <v>113361301.841989</v>
      </c>
      <c r="D4309">
        <f>(('Cleaned Data'!B4303-'Descriptive Analysis'!$Q$35)/'Descriptive Analysis'!$F$45)^3</f>
        <v>-0.31648300581299282</v>
      </c>
      <c r="F4309">
        <f>(('Cleaned Data'!B4303-'Descriptive Analysis'!$Q$35)/'Descriptive Analysis'!$F$45)^4</f>
        <v>0.21567535731952656</v>
      </c>
    </row>
    <row r="4310" spans="2:6" x14ac:dyDescent="0.2">
      <c r="B4310">
        <f>('Cleaned Data'!B4304-'Descriptive Analysis'!$Q$35)^2</f>
        <v>113363431.27728088</v>
      </c>
      <c r="D4310">
        <f>(('Cleaned Data'!B4304-'Descriptive Analysis'!$Q$35)/'Descriptive Analysis'!$F$45)^3</f>
        <v>-0.3164919233170585</v>
      </c>
      <c r="F4310">
        <f>(('Cleaned Data'!B4304-'Descriptive Analysis'!$Q$35)/'Descriptive Analysis'!$F$45)^4</f>
        <v>0.2156834601028142</v>
      </c>
    </row>
    <row r="4311" spans="2:6" x14ac:dyDescent="0.2">
      <c r="B4311">
        <f>('Cleaned Data'!B4305-'Descriptive Analysis'!$Q$35)^2</f>
        <v>113361301.841989</v>
      </c>
      <c r="D4311">
        <f>(('Cleaned Data'!B4305-'Descriptive Analysis'!$Q$35)/'Descriptive Analysis'!$F$45)^3</f>
        <v>-0.31648300581299282</v>
      </c>
      <c r="F4311">
        <f>(('Cleaned Data'!B4305-'Descriptive Analysis'!$Q$35)/'Descriptive Analysis'!$F$45)^4</f>
        <v>0.21567535731952656</v>
      </c>
    </row>
    <row r="4312" spans="2:6" x14ac:dyDescent="0.2">
      <c r="B4312">
        <f>('Cleaned Data'!B4306-'Descriptive Analysis'!$Q$35)^2</f>
        <v>113363431.27728088</v>
      </c>
      <c r="D4312">
        <f>(('Cleaned Data'!B4306-'Descriptive Analysis'!$Q$35)/'Descriptive Analysis'!$F$45)^3</f>
        <v>-0.3164919233170585</v>
      </c>
      <c r="F4312">
        <f>(('Cleaned Data'!B4306-'Descriptive Analysis'!$Q$35)/'Descriptive Analysis'!$F$45)^4</f>
        <v>0.2156834601028142</v>
      </c>
    </row>
    <row r="4313" spans="2:6" x14ac:dyDescent="0.2">
      <c r="B4313">
        <f>('Cleaned Data'!B4307-'Descriptive Analysis'!$Q$35)^2</f>
        <v>113363431.27728088</v>
      </c>
      <c r="D4313">
        <f>(('Cleaned Data'!B4307-'Descriptive Analysis'!$Q$35)/'Descriptive Analysis'!$F$45)^3</f>
        <v>-0.3164919233170585</v>
      </c>
      <c r="F4313">
        <f>(('Cleaned Data'!B4307-'Descriptive Analysis'!$Q$35)/'Descriptive Analysis'!$F$45)^4</f>
        <v>0.2156834601028142</v>
      </c>
    </row>
    <row r="4314" spans="2:6" x14ac:dyDescent="0.2">
      <c r="B4314">
        <f>('Cleaned Data'!B4308-'Descriptive Analysis'!$Q$35)^2</f>
        <v>113363431.27728088</v>
      </c>
      <c r="D4314">
        <f>(('Cleaned Data'!B4308-'Descriptive Analysis'!$Q$35)/'Descriptive Analysis'!$F$45)^3</f>
        <v>-0.3164919233170585</v>
      </c>
      <c r="F4314">
        <f>(('Cleaned Data'!B4308-'Descriptive Analysis'!$Q$35)/'Descriptive Analysis'!$F$45)^4</f>
        <v>0.2156834601028142</v>
      </c>
    </row>
    <row r="4315" spans="2:6" x14ac:dyDescent="0.2">
      <c r="B4315">
        <f>('Cleaned Data'!B4309-'Descriptive Analysis'!$Q$35)^2</f>
        <v>113361301.841989</v>
      </c>
      <c r="D4315">
        <f>(('Cleaned Data'!B4309-'Descriptive Analysis'!$Q$35)/'Descriptive Analysis'!$F$45)^3</f>
        <v>-0.31648300581299282</v>
      </c>
      <c r="F4315">
        <f>(('Cleaned Data'!B4309-'Descriptive Analysis'!$Q$35)/'Descriptive Analysis'!$F$45)^4</f>
        <v>0.21567535731952656</v>
      </c>
    </row>
    <row r="4316" spans="2:6" x14ac:dyDescent="0.2">
      <c r="B4316">
        <f>('Cleaned Data'!B4310-'Descriptive Analysis'!$Q$35)^2</f>
        <v>113363431.27728088</v>
      </c>
      <c r="D4316">
        <f>(('Cleaned Data'!B4310-'Descriptive Analysis'!$Q$35)/'Descriptive Analysis'!$F$45)^3</f>
        <v>-0.3164919233170585</v>
      </c>
      <c r="F4316">
        <f>(('Cleaned Data'!B4310-'Descriptive Analysis'!$Q$35)/'Descriptive Analysis'!$F$45)^4</f>
        <v>0.2156834601028142</v>
      </c>
    </row>
    <row r="4317" spans="2:6" x14ac:dyDescent="0.2">
      <c r="B4317">
        <f>('Cleaned Data'!B4311-'Descriptive Analysis'!$Q$35)^2</f>
        <v>113363431.27728088</v>
      </c>
      <c r="D4317">
        <f>(('Cleaned Data'!B4311-'Descriptive Analysis'!$Q$35)/'Descriptive Analysis'!$F$45)^3</f>
        <v>-0.3164919233170585</v>
      </c>
      <c r="F4317">
        <f>(('Cleaned Data'!B4311-'Descriptive Analysis'!$Q$35)/'Descriptive Analysis'!$F$45)^4</f>
        <v>0.2156834601028142</v>
      </c>
    </row>
    <row r="4318" spans="2:6" x14ac:dyDescent="0.2">
      <c r="B4318">
        <f>('Cleaned Data'!B4312-'Descriptive Analysis'!$Q$35)^2</f>
        <v>113363431.27728088</v>
      </c>
      <c r="D4318">
        <f>(('Cleaned Data'!B4312-'Descriptive Analysis'!$Q$35)/'Descriptive Analysis'!$F$45)^3</f>
        <v>-0.3164919233170585</v>
      </c>
      <c r="F4318">
        <f>(('Cleaned Data'!B4312-'Descriptive Analysis'!$Q$35)/'Descriptive Analysis'!$F$45)^4</f>
        <v>0.2156834601028142</v>
      </c>
    </row>
    <row r="4319" spans="2:6" x14ac:dyDescent="0.2">
      <c r="B4319">
        <f>('Cleaned Data'!B4313-'Descriptive Analysis'!$Q$35)^2</f>
        <v>113363431.27728088</v>
      </c>
      <c r="D4319">
        <f>(('Cleaned Data'!B4313-'Descriptive Analysis'!$Q$35)/'Descriptive Analysis'!$F$45)^3</f>
        <v>-0.3164919233170585</v>
      </c>
      <c r="F4319">
        <f>(('Cleaned Data'!B4313-'Descriptive Analysis'!$Q$35)/'Descriptive Analysis'!$F$45)^4</f>
        <v>0.2156834601028142</v>
      </c>
    </row>
    <row r="4320" spans="2:6" x14ac:dyDescent="0.2">
      <c r="B4320">
        <f>('Cleaned Data'!B4314-'Descriptive Analysis'!$Q$35)^2</f>
        <v>113363431.27728088</v>
      </c>
      <c r="D4320">
        <f>(('Cleaned Data'!B4314-'Descriptive Analysis'!$Q$35)/'Descriptive Analysis'!$F$45)^3</f>
        <v>-0.3164919233170585</v>
      </c>
      <c r="F4320">
        <f>(('Cleaned Data'!B4314-'Descriptive Analysis'!$Q$35)/'Descriptive Analysis'!$F$45)^4</f>
        <v>0.2156834601028142</v>
      </c>
    </row>
    <row r="4321" spans="2:6" x14ac:dyDescent="0.2">
      <c r="B4321">
        <f>('Cleaned Data'!B4315-'Descriptive Analysis'!$Q$35)^2</f>
        <v>113363431.27728088</v>
      </c>
      <c r="D4321">
        <f>(('Cleaned Data'!B4315-'Descriptive Analysis'!$Q$35)/'Descriptive Analysis'!$F$45)^3</f>
        <v>-0.3164919233170585</v>
      </c>
      <c r="F4321">
        <f>(('Cleaned Data'!B4315-'Descriptive Analysis'!$Q$35)/'Descriptive Analysis'!$F$45)^4</f>
        <v>0.2156834601028142</v>
      </c>
    </row>
    <row r="4322" spans="2:6" x14ac:dyDescent="0.2">
      <c r="B4322">
        <f>('Cleaned Data'!B4316-'Descriptive Analysis'!$Q$35)^2</f>
        <v>113363431.27728088</v>
      </c>
      <c r="D4322">
        <f>(('Cleaned Data'!B4316-'Descriptive Analysis'!$Q$35)/'Descriptive Analysis'!$F$45)^3</f>
        <v>-0.3164919233170585</v>
      </c>
      <c r="F4322">
        <f>(('Cleaned Data'!B4316-'Descriptive Analysis'!$Q$35)/'Descriptive Analysis'!$F$45)^4</f>
        <v>0.2156834601028142</v>
      </c>
    </row>
    <row r="4323" spans="2:6" x14ac:dyDescent="0.2">
      <c r="B4323">
        <f>('Cleaned Data'!B4317-'Descriptive Analysis'!$Q$35)^2</f>
        <v>113363431.27728088</v>
      </c>
      <c r="D4323">
        <f>(('Cleaned Data'!B4317-'Descriptive Analysis'!$Q$35)/'Descriptive Analysis'!$F$45)^3</f>
        <v>-0.3164919233170585</v>
      </c>
      <c r="F4323">
        <f>(('Cleaned Data'!B4317-'Descriptive Analysis'!$Q$35)/'Descriptive Analysis'!$F$45)^4</f>
        <v>0.2156834601028142</v>
      </c>
    </row>
    <row r="4324" spans="2:6" x14ac:dyDescent="0.2">
      <c r="B4324">
        <f>('Cleaned Data'!B4318-'Descriptive Analysis'!$Q$35)^2</f>
        <v>113363431.27728088</v>
      </c>
      <c r="D4324">
        <f>(('Cleaned Data'!B4318-'Descriptive Analysis'!$Q$35)/'Descriptive Analysis'!$F$45)^3</f>
        <v>-0.3164919233170585</v>
      </c>
      <c r="F4324">
        <f>(('Cleaned Data'!B4318-'Descriptive Analysis'!$Q$35)/'Descriptive Analysis'!$F$45)^4</f>
        <v>0.2156834601028142</v>
      </c>
    </row>
    <row r="4325" spans="2:6" x14ac:dyDescent="0.2">
      <c r="B4325">
        <f>('Cleaned Data'!B4319-'Descriptive Analysis'!$Q$35)^2</f>
        <v>113365560.73257276</v>
      </c>
      <c r="D4325">
        <f>(('Cleaned Data'!B4319-'Descriptive Analysis'!$Q$35)/'Descriptive Analysis'!$F$45)^3</f>
        <v>-0.31650084098863412</v>
      </c>
      <c r="F4325">
        <f>(('Cleaned Data'!B4319-'Descriptive Analysis'!$Q$35)/'Descriptive Analysis'!$F$45)^4</f>
        <v>0.21569156311441182</v>
      </c>
    </row>
    <row r="4326" spans="2:6" x14ac:dyDescent="0.2">
      <c r="B4326">
        <f>('Cleaned Data'!B4320-'Descriptive Analysis'!$Q$35)^2</f>
        <v>113365560.73257276</v>
      </c>
      <c r="D4326">
        <f>(('Cleaned Data'!B4320-'Descriptive Analysis'!$Q$35)/'Descriptive Analysis'!$F$45)^3</f>
        <v>-0.31650084098863412</v>
      </c>
      <c r="F4326">
        <f>(('Cleaned Data'!B4320-'Descriptive Analysis'!$Q$35)/'Descriptive Analysis'!$F$45)^4</f>
        <v>0.21569156311441182</v>
      </c>
    </row>
    <row r="4327" spans="2:6" x14ac:dyDescent="0.2">
      <c r="B4327">
        <f>('Cleaned Data'!B4321-'Descriptive Analysis'!$Q$35)^2</f>
        <v>113367690.20786464</v>
      </c>
      <c r="D4327">
        <f>(('Cleaned Data'!B4321-'Descriptive Analysis'!$Q$35)/'Descriptive Analysis'!$F$45)^3</f>
        <v>-0.31650975882772153</v>
      </c>
      <c r="F4327">
        <f>(('Cleaned Data'!B4321-'Descriptive Analysis'!$Q$35)/'Descriptive Analysis'!$F$45)^4</f>
        <v>0.21569966635432394</v>
      </c>
    </row>
    <row r="4328" spans="2:6" x14ac:dyDescent="0.2">
      <c r="B4328">
        <f>('Cleaned Data'!B4322-'Descriptive Analysis'!$Q$35)^2</f>
        <v>113367690.20786464</v>
      </c>
      <c r="D4328">
        <f>(('Cleaned Data'!B4322-'Descriptive Analysis'!$Q$35)/'Descriptive Analysis'!$F$45)^3</f>
        <v>-0.31650975882772153</v>
      </c>
      <c r="F4328">
        <f>(('Cleaned Data'!B4322-'Descriptive Analysis'!$Q$35)/'Descriptive Analysis'!$F$45)^4</f>
        <v>0.21569966635432394</v>
      </c>
    </row>
    <row r="4329" spans="2:6" x14ac:dyDescent="0.2">
      <c r="B4329">
        <f>('Cleaned Data'!B4323-'Descriptive Analysis'!$Q$35)^2</f>
        <v>113365560.73257276</v>
      </c>
      <c r="D4329">
        <f>(('Cleaned Data'!B4323-'Descriptive Analysis'!$Q$35)/'Descriptive Analysis'!$F$45)^3</f>
        <v>-0.31650084098863412</v>
      </c>
      <c r="F4329">
        <f>(('Cleaned Data'!B4323-'Descriptive Analysis'!$Q$35)/'Descriptive Analysis'!$F$45)^4</f>
        <v>0.21569156311441182</v>
      </c>
    </row>
    <row r="4330" spans="2:6" x14ac:dyDescent="0.2">
      <c r="B4330">
        <f>('Cleaned Data'!B4324-'Descriptive Analysis'!$Q$35)^2</f>
        <v>113369819.70315653</v>
      </c>
      <c r="D4330">
        <f>(('Cleaned Data'!B4324-'Descriptive Analysis'!$Q$35)/'Descriptive Analysis'!$F$45)^3</f>
        <v>-0.31651867683432217</v>
      </c>
      <c r="F4330">
        <f>(('Cleaned Data'!B4324-'Descriptive Analysis'!$Q$35)/'Descriptive Analysis'!$F$45)^4</f>
        <v>0.21570776982255477</v>
      </c>
    </row>
    <row r="4331" spans="2:6" x14ac:dyDescent="0.2">
      <c r="B4331">
        <f>('Cleaned Data'!B4325-'Descriptive Analysis'!$Q$35)^2</f>
        <v>113365560.73257276</v>
      </c>
      <c r="D4331">
        <f>(('Cleaned Data'!B4325-'Descriptive Analysis'!$Q$35)/'Descriptive Analysis'!$F$45)^3</f>
        <v>-0.31650084098863412</v>
      </c>
      <c r="F4331">
        <f>(('Cleaned Data'!B4325-'Descriptive Analysis'!$Q$35)/'Descriptive Analysis'!$F$45)^4</f>
        <v>0.21569156311441182</v>
      </c>
    </row>
    <row r="4332" spans="2:6" x14ac:dyDescent="0.2">
      <c r="B4332">
        <f>('Cleaned Data'!B4326-'Descriptive Analysis'!$Q$35)^2</f>
        <v>113363431.27728088</v>
      </c>
      <c r="D4332">
        <f>(('Cleaned Data'!B4326-'Descriptive Analysis'!$Q$35)/'Descriptive Analysis'!$F$45)^3</f>
        <v>-0.3164919233170585</v>
      </c>
      <c r="F4332">
        <f>(('Cleaned Data'!B4326-'Descriptive Analysis'!$Q$35)/'Descriptive Analysis'!$F$45)^4</f>
        <v>0.2156834601028142</v>
      </c>
    </row>
    <row r="4333" spans="2:6" x14ac:dyDescent="0.2">
      <c r="B4333">
        <f>('Cleaned Data'!B4327-'Descriptive Analysis'!$Q$35)^2</f>
        <v>113363431.27728088</v>
      </c>
      <c r="D4333">
        <f>(('Cleaned Data'!B4327-'Descriptive Analysis'!$Q$35)/'Descriptive Analysis'!$F$45)^3</f>
        <v>-0.3164919233170585</v>
      </c>
      <c r="F4333">
        <f>(('Cleaned Data'!B4327-'Descriptive Analysis'!$Q$35)/'Descriptive Analysis'!$F$45)^4</f>
        <v>0.2156834601028142</v>
      </c>
    </row>
    <row r="4334" spans="2:6" x14ac:dyDescent="0.2">
      <c r="B4334">
        <f>('Cleaned Data'!B4328-'Descriptive Analysis'!$Q$35)^2</f>
        <v>113363431.27728088</v>
      </c>
      <c r="D4334">
        <f>(('Cleaned Data'!B4328-'Descriptive Analysis'!$Q$35)/'Descriptive Analysis'!$F$45)^3</f>
        <v>-0.3164919233170585</v>
      </c>
      <c r="F4334">
        <f>(('Cleaned Data'!B4328-'Descriptive Analysis'!$Q$35)/'Descriptive Analysis'!$F$45)^4</f>
        <v>0.2156834601028142</v>
      </c>
    </row>
    <row r="4335" spans="2:6" x14ac:dyDescent="0.2">
      <c r="B4335">
        <f>('Cleaned Data'!B4329-'Descriptive Analysis'!$Q$35)^2</f>
        <v>113363431.27728088</v>
      </c>
      <c r="D4335">
        <f>(('Cleaned Data'!B4329-'Descriptive Analysis'!$Q$35)/'Descriptive Analysis'!$F$45)^3</f>
        <v>-0.3164919233170585</v>
      </c>
      <c r="F4335">
        <f>(('Cleaned Data'!B4329-'Descriptive Analysis'!$Q$35)/'Descriptive Analysis'!$F$45)^4</f>
        <v>0.2156834601028142</v>
      </c>
    </row>
    <row r="4336" spans="2:6" x14ac:dyDescent="0.2">
      <c r="B4336">
        <f>('Cleaned Data'!B4330-'Descriptive Analysis'!$Q$35)^2</f>
        <v>113363431.27728088</v>
      </c>
      <c r="D4336">
        <f>(('Cleaned Data'!B4330-'Descriptive Analysis'!$Q$35)/'Descriptive Analysis'!$F$45)^3</f>
        <v>-0.3164919233170585</v>
      </c>
      <c r="F4336">
        <f>(('Cleaned Data'!B4330-'Descriptive Analysis'!$Q$35)/'Descriptive Analysis'!$F$45)^4</f>
        <v>0.2156834601028142</v>
      </c>
    </row>
    <row r="4337" spans="2:6" x14ac:dyDescent="0.2">
      <c r="B4337">
        <f>('Cleaned Data'!B4331-'Descriptive Analysis'!$Q$35)^2</f>
        <v>113363431.27728088</v>
      </c>
      <c r="D4337">
        <f>(('Cleaned Data'!B4331-'Descriptive Analysis'!$Q$35)/'Descriptive Analysis'!$F$45)^3</f>
        <v>-0.3164919233170585</v>
      </c>
      <c r="F4337">
        <f>(('Cleaned Data'!B4331-'Descriptive Analysis'!$Q$35)/'Descriptive Analysis'!$F$45)^4</f>
        <v>0.2156834601028142</v>
      </c>
    </row>
    <row r="4338" spans="2:6" x14ac:dyDescent="0.2">
      <c r="B4338">
        <f>('Cleaned Data'!B4332-'Descriptive Analysis'!$Q$35)^2</f>
        <v>113363431.27728088</v>
      </c>
      <c r="D4338">
        <f>(('Cleaned Data'!B4332-'Descriptive Analysis'!$Q$35)/'Descriptive Analysis'!$F$45)^3</f>
        <v>-0.3164919233170585</v>
      </c>
      <c r="F4338">
        <f>(('Cleaned Data'!B4332-'Descriptive Analysis'!$Q$35)/'Descriptive Analysis'!$F$45)^4</f>
        <v>0.2156834601028142</v>
      </c>
    </row>
    <row r="4339" spans="2:6" x14ac:dyDescent="0.2">
      <c r="B4339">
        <f>('Cleaned Data'!B4333-'Descriptive Analysis'!$Q$35)^2</f>
        <v>113365560.73257276</v>
      </c>
      <c r="D4339">
        <f>(('Cleaned Data'!B4333-'Descriptive Analysis'!$Q$35)/'Descriptive Analysis'!$F$45)^3</f>
        <v>-0.31650084098863412</v>
      </c>
      <c r="F4339">
        <f>(('Cleaned Data'!B4333-'Descriptive Analysis'!$Q$35)/'Descriptive Analysis'!$F$45)^4</f>
        <v>0.21569156311441182</v>
      </c>
    </row>
    <row r="4340" spans="2:6" x14ac:dyDescent="0.2">
      <c r="B4340">
        <f>('Cleaned Data'!B4334-'Descriptive Analysis'!$Q$35)^2</f>
        <v>113367690.20786464</v>
      </c>
      <c r="D4340">
        <f>(('Cleaned Data'!B4334-'Descriptive Analysis'!$Q$35)/'Descriptive Analysis'!$F$45)^3</f>
        <v>-0.31650975882772153</v>
      </c>
      <c r="F4340">
        <f>(('Cleaned Data'!B4334-'Descriptive Analysis'!$Q$35)/'Descriptive Analysis'!$F$45)^4</f>
        <v>0.21569966635432394</v>
      </c>
    </row>
    <row r="4341" spans="2:6" x14ac:dyDescent="0.2">
      <c r="B4341">
        <f>('Cleaned Data'!B4335-'Descriptive Analysis'!$Q$35)^2</f>
        <v>113367690.20786464</v>
      </c>
      <c r="D4341">
        <f>(('Cleaned Data'!B4335-'Descriptive Analysis'!$Q$35)/'Descriptive Analysis'!$F$45)^3</f>
        <v>-0.31650975882772153</v>
      </c>
      <c r="F4341">
        <f>(('Cleaned Data'!B4335-'Descriptive Analysis'!$Q$35)/'Descriptive Analysis'!$F$45)^4</f>
        <v>0.21569966635432394</v>
      </c>
    </row>
    <row r="4342" spans="2:6" x14ac:dyDescent="0.2">
      <c r="B4342">
        <f>('Cleaned Data'!B4336-'Descriptive Analysis'!$Q$35)^2</f>
        <v>113365560.73257276</v>
      </c>
      <c r="D4342">
        <f>(('Cleaned Data'!B4336-'Descriptive Analysis'!$Q$35)/'Descriptive Analysis'!$F$45)^3</f>
        <v>-0.31650084098863412</v>
      </c>
      <c r="F4342">
        <f>(('Cleaned Data'!B4336-'Descriptive Analysis'!$Q$35)/'Descriptive Analysis'!$F$45)^4</f>
        <v>0.21569156311441182</v>
      </c>
    </row>
    <row r="4343" spans="2:6" x14ac:dyDescent="0.2">
      <c r="B4343">
        <f>('Cleaned Data'!B4337-'Descriptive Analysis'!$Q$35)^2</f>
        <v>113363431.27728088</v>
      </c>
      <c r="D4343">
        <f>(('Cleaned Data'!B4337-'Descriptive Analysis'!$Q$35)/'Descriptive Analysis'!$F$45)^3</f>
        <v>-0.3164919233170585</v>
      </c>
      <c r="F4343">
        <f>(('Cleaned Data'!B4337-'Descriptive Analysis'!$Q$35)/'Descriptive Analysis'!$F$45)^4</f>
        <v>0.2156834601028142</v>
      </c>
    </row>
    <row r="4344" spans="2:6" x14ac:dyDescent="0.2">
      <c r="B4344">
        <f>('Cleaned Data'!B4338-'Descriptive Analysis'!$Q$35)^2</f>
        <v>113363431.27728088</v>
      </c>
      <c r="D4344">
        <f>(('Cleaned Data'!B4338-'Descriptive Analysis'!$Q$35)/'Descriptive Analysis'!$F$45)^3</f>
        <v>-0.3164919233170585</v>
      </c>
      <c r="F4344">
        <f>(('Cleaned Data'!B4338-'Descriptive Analysis'!$Q$35)/'Descriptive Analysis'!$F$45)^4</f>
        <v>0.2156834601028142</v>
      </c>
    </row>
    <row r="4345" spans="2:6" x14ac:dyDescent="0.2">
      <c r="B4345">
        <f>('Cleaned Data'!B4339-'Descriptive Analysis'!$Q$35)^2</f>
        <v>113363431.27728088</v>
      </c>
      <c r="D4345">
        <f>(('Cleaned Data'!B4339-'Descriptive Analysis'!$Q$35)/'Descriptive Analysis'!$F$45)^3</f>
        <v>-0.3164919233170585</v>
      </c>
      <c r="F4345">
        <f>(('Cleaned Data'!B4339-'Descriptive Analysis'!$Q$35)/'Descriptive Analysis'!$F$45)^4</f>
        <v>0.2156834601028142</v>
      </c>
    </row>
    <row r="4346" spans="2:6" x14ac:dyDescent="0.2">
      <c r="B4346">
        <f>('Cleaned Data'!B4340-'Descriptive Analysis'!$Q$35)^2</f>
        <v>113363431.27728088</v>
      </c>
      <c r="D4346">
        <f>(('Cleaned Data'!B4340-'Descriptive Analysis'!$Q$35)/'Descriptive Analysis'!$F$45)^3</f>
        <v>-0.3164919233170585</v>
      </c>
      <c r="F4346">
        <f>(('Cleaned Data'!B4340-'Descriptive Analysis'!$Q$35)/'Descriptive Analysis'!$F$45)^4</f>
        <v>0.2156834601028142</v>
      </c>
    </row>
    <row r="4347" spans="2:6" x14ac:dyDescent="0.2">
      <c r="B4347">
        <f>('Cleaned Data'!B4341-'Descriptive Analysis'!$Q$35)^2</f>
        <v>113365560.73257276</v>
      </c>
      <c r="D4347">
        <f>(('Cleaned Data'!B4341-'Descriptive Analysis'!$Q$35)/'Descriptive Analysis'!$F$45)^3</f>
        <v>-0.31650084098863412</v>
      </c>
      <c r="F4347">
        <f>(('Cleaned Data'!B4341-'Descriptive Analysis'!$Q$35)/'Descriptive Analysis'!$F$45)^4</f>
        <v>0.21569156311441182</v>
      </c>
    </row>
    <row r="4348" spans="2:6" x14ac:dyDescent="0.2">
      <c r="B4348">
        <f>('Cleaned Data'!B4342-'Descriptive Analysis'!$Q$35)^2</f>
        <v>113361301.841989</v>
      </c>
      <c r="D4348">
        <f>(('Cleaned Data'!B4342-'Descriptive Analysis'!$Q$35)/'Descriptive Analysis'!$F$45)^3</f>
        <v>-0.31648300581299282</v>
      </c>
      <c r="F4348">
        <f>(('Cleaned Data'!B4342-'Descriptive Analysis'!$Q$35)/'Descriptive Analysis'!$F$45)^4</f>
        <v>0.21567535731952656</v>
      </c>
    </row>
    <row r="4349" spans="2:6" x14ac:dyDescent="0.2">
      <c r="B4349">
        <f>('Cleaned Data'!B4343-'Descriptive Analysis'!$Q$35)^2</f>
        <v>113359172.42669715</v>
      </c>
      <c r="D4349">
        <f>(('Cleaned Data'!B4343-'Descriptive Analysis'!$Q$35)/'Descriptive Analysis'!$F$45)^3</f>
        <v>-0.31647408847643588</v>
      </c>
      <c r="F4349">
        <f>(('Cleaned Data'!B4343-'Descriptive Analysis'!$Q$35)/'Descriptive Analysis'!$F$45)^4</f>
        <v>0.21566725476454499</v>
      </c>
    </row>
    <row r="4350" spans="2:6" x14ac:dyDescent="0.2">
      <c r="B4350">
        <f>('Cleaned Data'!B4344-'Descriptive Analysis'!$Q$35)^2</f>
        <v>113359172.42669715</v>
      </c>
      <c r="D4350">
        <f>(('Cleaned Data'!B4344-'Descriptive Analysis'!$Q$35)/'Descriptive Analysis'!$F$45)^3</f>
        <v>-0.31647408847643588</v>
      </c>
      <c r="F4350">
        <f>(('Cleaned Data'!B4344-'Descriptive Analysis'!$Q$35)/'Descriptive Analysis'!$F$45)^4</f>
        <v>0.21566725476454499</v>
      </c>
    </row>
    <row r="4351" spans="2:6" x14ac:dyDescent="0.2">
      <c r="B4351">
        <f>('Cleaned Data'!B4345-'Descriptive Analysis'!$Q$35)^2</f>
        <v>113363431.27728088</v>
      </c>
      <c r="D4351">
        <f>(('Cleaned Data'!B4345-'Descriptive Analysis'!$Q$35)/'Descriptive Analysis'!$F$45)^3</f>
        <v>-0.3164919233170585</v>
      </c>
      <c r="F4351">
        <f>(('Cleaned Data'!B4345-'Descriptive Analysis'!$Q$35)/'Descriptive Analysis'!$F$45)^4</f>
        <v>0.2156834601028142</v>
      </c>
    </row>
    <row r="4352" spans="2:6" x14ac:dyDescent="0.2">
      <c r="B4352">
        <f>('Cleaned Data'!B4346-'Descriptive Analysis'!$Q$35)^2</f>
        <v>113363431.27728088</v>
      </c>
      <c r="D4352">
        <f>(('Cleaned Data'!B4346-'Descriptive Analysis'!$Q$35)/'Descriptive Analysis'!$F$45)^3</f>
        <v>-0.3164919233170585</v>
      </c>
      <c r="F4352">
        <f>(('Cleaned Data'!B4346-'Descriptive Analysis'!$Q$35)/'Descriptive Analysis'!$F$45)^4</f>
        <v>0.2156834601028142</v>
      </c>
    </row>
    <row r="4353" spans="2:6" x14ac:dyDescent="0.2">
      <c r="B4353">
        <f>('Cleaned Data'!B4347-'Descriptive Analysis'!$Q$35)^2</f>
        <v>113365560.73257276</v>
      </c>
      <c r="D4353">
        <f>(('Cleaned Data'!B4347-'Descriptive Analysis'!$Q$35)/'Descriptive Analysis'!$F$45)^3</f>
        <v>-0.31650084098863412</v>
      </c>
      <c r="F4353">
        <f>(('Cleaned Data'!B4347-'Descriptive Analysis'!$Q$35)/'Descriptive Analysis'!$F$45)^4</f>
        <v>0.21569156311441182</v>
      </c>
    </row>
    <row r="4354" spans="2:6" x14ac:dyDescent="0.2">
      <c r="B4354">
        <f>('Cleaned Data'!B4348-'Descriptive Analysis'!$Q$35)^2</f>
        <v>113367690.20786464</v>
      </c>
      <c r="D4354">
        <f>(('Cleaned Data'!B4348-'Descriptive Analysis'!$Q$35)/'Descriptive Analysis'!$F$45)^3</f>
        <v>-0.31650975882772153</v>
      </c>
      <c r="F4354">
        <f>(('Cleaned Data'!B4348-'Descriptive Analysis'!$Q$35)/'Descriptive Analysis'!$F$45)^4</f>
        <v>0.21569966635432394</v>
      </c>
    </row>
    <row r="4355" spans="2:6" x14ac:dyDescent="0.2">
      <c r="B4355">
        <f>('Cleaned Data'!B4349-'Descriptive Analysis'!$Q$35)^2</f>
        <v>113365560.73257276</v>
      </c>
      <c r="D4355">
        <f>(('Cleaned Data'!B4349-'Descriptive Analysis'!$Q$35)/'Descriptive Analysis'!$F$45)^3</f>
        <v>-0.31650084098863412</v>
      </c>
      <c r="F4355">
        <f>(('Cleaned Data'!B4349-'Descriptive Analysis'!$Q$35)/'Descriptive Analysis'!$F$45)^4</f>
        <v>0.21569156311441182</v>
      </c>
    </row>
    <row r="4356" spans="2:6" x14ac:dyDescent="0.2">
      <c r="B4356">
        <f>('Cleaned Data'!B4350-'Descriptive Analysis'!$Q$35)^2</f>
        <v>113365560.73257276</v>
      </c>
      <c r="D4356">
        <f>(('Cleaned Data'!B4350-'Descriptive Analysis'!$Q$35)/'Descriptive Analysis'!$F$45)^3</f>
        <v>-0.31650084098863412</v>
      </c>
      <c r="F4356">
        <f>(('Cleaned Data'!B4350-'Descriptive Analysis'!$Q$35)/'Descriptive Analysis'!$F$45)^4</f>
        <v>0.21569156311441182</v>
      </c>
    </row>
    <row r="4357" spans="2:6" x14ac:dyDescent="0.2">
      <c r="B4357">
        <f>('Cleaned Data'!B4351-'Descriptive Analysis'!$Q$35)^2</f>
        <v>113367690.20786464</v>
      </c>
      <c r="D4357">
        <f>(('Cleaned Data'!B4351-'Descriptive Analysis'!$Q$35)/'Descriptive Analysis'!$F$45)^3</f>
        <v>-0.31650975882772153</v>
      </c>
      <c r="F4357">
        <f>(('Cleaned Data'!B4351-'Descriptive Analysis'!$Q$35)/'Descriptive Analysis'!$F$45)^4</f>
        <v>0.21569966635432394</v>
      </c>
    </row>
    <row r="4358" spans="2:6" x14ac:dyDescent="0.2">
      <c r="B4358">
        <f>('Cleaned Data'!B4352-'Descriptive Analysis'!$Q$35)^2</f>
        <v>113367690.20786464</v>
      </c>
      <c r="D4358">
        <f>(('Cleaned Data'!B4352-'Descriptive Analysis'!$Q$35)/'Descriptive Analysis'!$F$45)^3</f>
        <v>-0.31650975882772153</v>
      </c>
      <c r="F4358">
        <f>(('Cleaned Data'!B4352-'Descriptive Analysis'!$Q$35)/'Descriptive Analysis'!$F$45)^4</f>
        <v>0.21569966635432394</v>
      </c>
    </row>
    <row r="4359" spans="2:6" x14ac:dyDescent="0.2">
      <c r="B4359">
        <f>('Cleaned Data'!B4353-'Descriptive Analysis'!$Q$35)^2</f>
        <v>113367690.20786464</v>
      </c>
      <c r="D4359">
        <f>(('Cleaned Data'!B4353-'Descriptive Analysis'!$Q$35)/'Descriptive Analysis'!$F$45)^3</f>
        <v>-0.31650975882772153</v>
      </c>
      <c r="F4359">
        <f>(('Cleaned Data'!B4353-'Descriptive Analysis'!$Q$35)/'Descriptive Analysis'!$F$45)^4</f>
        <v>0.21569966635432394</v>
      </c>
    </row>
    <row r="4360" spans="2:6" x14ac:dyDescent="0.2">
      <c r="B4360">
        <f>('Cleaned Data'!B4354-'Descriptive Analysis'!$Q$35)^2</f>
        <v>113369819.70315653</v>
      </c>
      <c r="D4360">
        <f>(('Cleaned Data'!B4354-'Descriptive Analysis'!$Q$35)/'Descriptive Analysis'!$F$45)^3</f>
        <v>-0.31651867683432217</v>
      </c>
      <c r="F4360">
        <f>(('Cleaned Data'!B4354-'Descriptive Analysis'!$Q$35)/'Descriptive Analysis'!$F$45)^4</f>
        <v>0.21570776982255477</v>
      </c>
    </row>
    <row r="4361" spans="2:6" x14ac:dyDescent="0.2">
      <c r="B4361">
        <f>('Cleaned Data'!B4355-'Descriptive Analysis'!$Q$35)^2</f>
        <v>113367690.20786464</v>
      </c>
      <c r="D4361">
        <f>(('Cleaned Data'!B4355-'Descriptive Analysis'!$Q$35)/'Descriptive Analysis'!$F$45)^3</f>
        <v>-0.31650975882772153</v>
      </c>
      <c r="F4361">
        <f>(('Cleaned Data'!B4355-'Descriptive Analysis'!$Q$35)/'Descriptive Analysis'!$F$45)^4</f>
        <v>0.21569966635432394</v>
      </c>
    </row>
    <row r="4362" spans="2:6" x14ac:dyDescent="0.2">
      <c r="B4362">
        <f>('Cleaned Data'!B4356-'Descriptive Analysis'!$Q$35)^2</f>
        <v>113369819.70315653</v>
      </c>
      <c r="D4362">
        <f>(('Cleaned Data'!B4356-'Descriptive Analysis'!$Q$35)/'Descriptive Analysis'!$F$45)^3</f>
        <v>-0.31651867683432217</v>
      </c>
      <c r="F4362">
        <f>(('Cleaned Data'!B4356-'Descriptive Analysis'!$Q$35)/'Descriptive Analysis'!$F$45)^4</f>
        <v>0.21570776982255477</v>
      </c>
    </row>
    <row r="4363" spans="2:6" x14ac:dyDescent="0.2">
      <c r="B4363">
        <f>('Cleaned Data'!B4357-'Descriptive Analysis'!$Q$35)^2</f>
        <v>113371949.21844837</v>
      </c>
      <c r="D4363">
        <f>(('Cleaned Data'!B4357-'Descriptive Analysis'!$Q$35)/'Descriptive Analysis'!$F$45)^3</f>
        <v>-0.3165275950084373</v>
      </c>
      <c r="F4363">
        <f>(('Cleaned Data'!B4357-'Descriptive Analysis'!$Q$35)/'Descriptive Analysis'!$F$45)^4</f>
        <v>0.21571587351910823</v>
      </c>
    </row>
    <row r="4364" spans="2:6" x14ac:dyDescent="0.2">
      <c r="B4364">
        <f>('Cleaned Data'!B4358-'Descriptive Analysis'!$Q$35)^2</f>
        <v>113367690.20786464</v>
      </c>
      <c r="D4364">
        <f>(('Cleaned Data'!B4358-'Descriptive Analysis'!$Q$35)/'Descriptive Analysis'!$F$45)^3</f>
        <v>-0.31650975882772153</v>
      </c>
      <c r="F4364">
        <f>(('Cleaned Data'!B4358-'Descriptive Analysis'!$Q$35)/'Descriptive Analysis'!$F$45)^4</f>
        <v>0.21569966635432394</v>
      </c>
    </row>
    <row r="4365" spans="2:6" x14ac:dyDescent="0.2">
      <c r="B4365">
        <f>('Cleaned Data'!B4359-'Descriptive Analysis'!$Q$35)^2</f>
        <v>113367690.20786464</v>
      </c>
      <c r="D4365">
        <f>(('Cleaned Data'!B4359-'Descriptive Analysis'!$Q$35)/'Descriptive Analysis'!$F$45)^3</f>
        <v>-0.31650975882772153</v>
      </c>
      <c r="F4365">
        <f>(('Cleaned Data'!B4359-'Descriptive Analysis'!$Q$35)/'Descriptive Analysis'!$F$45)^4</f>
        <v>0.21569966635432394</v>
      </c>
    </row>
    <row r="4366" spans="2:6" x14ac:dyDescent="0.2">
      <c r="B4366">
        <f>('Cleaned Data'!B4360-'Descriptive Analysis'!$Q$35)^2</f>
        <v>113367690.20786464</v>
      </c>
      <c r="D4366">
        <f>(('Cleaned Data'!B4360-'Descriptive Analysis'!$Q$35)/'Descriptive Analysis'!$F$45)^3</f>
        <v>-0.31650975882772153</v>
      </c>
      <c r="F4366">
        <f>(('Cleaned Data'!B4360-'Descriptive Analysis'!$Q$35)/'Descriptive Analysis'!$F$45)^4</f>
        <v>0.21569966635432394</v>
      </c>
    </row>
    <row r="4367" spans="2:6" x14ac:dyDescent="0.2">
      <c r="B4367">
        <f>('Cleaned Data'!B4361-'Descriptive Analysis'!$Q$35)^2</f>
        <v>113367690.20786464</v>
      </c>
      <c r="D4367">
        <f>(('Cleaned Data'!B4361-'Descriptive Analysis'!$Q$35)/'Descriptive Analysis'!$F$45)^3</f>
        <v>-0.31650975882772153</v>
      </c>
      <c r="F4367">
        <f>(('Cleaned Data'!B4361-'Descriptive Analysis'!$Q$35)/'Descriptive Analysis'!$F$45)^4</f>
        <v>0.21569966635432394</v>
      </c>
    </row>
    <row r="4368" spans="2:6" x14ac:dyDescent="0.2">
      <c r="B4368">
        <f>('Cleaned Data'!B4362-'Descriptive Analysis'!$Q$35)^2</f>
        <v>113365560.73257276</v>
      </c>
      <c r="D4368">
        <f>(('Cleaned Data'!B4362-'Descriptive Analysis'!$Q$35)/'Descriptive Analysis'!$F$45)^3</f>
        <v>-0.31650084098863412</v>
      </c>
      <c r="F4368">
        <f>(('Cleaned Data'!B4362-'Descriptive Analysis'!$Q$35)/'Descriptive Analysis'!$F$45)^4</f>
        <v>0.21569156311441182</v>
      </c>
    </row>
    <row r="4369" spans="2:6" x14ac:dyDescent="0.2">
      <c r="B4369">
        <f>('Cleaned Data'!B4363-'Descriptive Analysis'!$Q$35)^2</f>
        <v>113369819.70315653</v>
      </c>
      <c r="D4369">
        <f>(('Cleaned Data'!B4363-'Descriptive Analysis'!$Q$35)/'Descriptive Analysis'!$F$45)^3</f>
        <v>-0.31651867683432217</v>
      </c>
      <c r="F4369">
        <f>(('Cleaned Data'!B4363-'Descriptive Analysis'!$Q$35)/'Descriptive Analysis'!$F$45)^4</f>
        <v>0.21570776982255477</v>
      </c>
    </row>
    <row r="4370" spans="2:6" x14ac:dyDescent="0.2">
      <c r="B4370">
        <f>('Cleaned Data'!B4364-'Descriptive Analysis'!$Q$35)^2</f>
        <v>113367690.20786464</v>
      </c>
      <c r="D4370">
        <f>(('Cleaned Data'!B4364-'Descriptive Analysis'!$Q$35)/'Descriptive Analysis'!$F$45)^3</f>
        <v>-0.31650975882772153</v>
      </c>
      <c r="F4370">
        <f>(('Cleaned Data'!B4364-'Descriptive Analysis'!$Q$35)/'Descriptive Analysis'!$F$45)^4</f>
        <v>0.21569966635432394</v>
      </c>
    </row>
    <row r="4371" spans="2:6" x14ac:dyDescent="0.2">
      <c r="B4371">
        <f>('Cleaned Data'!B4365-'Descriptive Analysis'!$Q$35)^2</f>
        <v>113367690.20786464</v>
      </c>
      <c r="D4371">
        <f>(('Cleaned Data'!B4365-'Descriptive Analysis'!$Q$35)/'Descriptive Analysis'!$F$45)^3</f>
        <v>-0.31650975882772153</v>
      </c>
      <c r="F4371">
        <f>(('Cleaned Data'!B4365-'Descriptive Analysis'!$Q$35)/'Descriptive Analysis'!$F$45)^4</f>
        <v>0.21569966635432394</v>
      </c>
    </row>
    <row r="4372" spans="2:6" x14ac:dyDescent="0.2">
      <c r="B4372">
        <f>('Cleaned Data'!B4366-'Descriptive Analysis'!$Q$35)^2</f>
        <v>113369819.70315653</v>
      </c>
      <c r="D4372">
        <f>(('Cleaned Data'!B4366-'Descriptive Analysis'!$Q$35)/'Descriptive Analysis'!$F$45)^3</f>
        <v>-0.31651867683432217</v>
      </c>
      <c r="F4372">
        <f>(('Cleaned Data'!B4366-'Descriptive Analysis'!$Q$35)/'Descriptive Analysis'!$F$45)^4</f>
        <v>0.21570776982255477</v>
      </c>
    </row>
    <row r="4373" spans="2:6" x14ac:dyDescent="0.2">
      <c r="B4373">
        <f>('Cleaned Data'!B4367-'Descriptive Analysis'!$Q$35)^2</f>
        <v>113369819.70315653</v>
      </c>
      <c r="D4373">
        <f>(('Cleaned Data'!B4367-'Descriptive Analysis'!$Q$35)/'Descriptive Analysis'!$F$45)^3</f>
        <v>-0.31651867683432217</v>
      </c>
      <c r="F4373">
        <f>(('Cleaned Data'!B4367-'Descriptive Analysis'!$Q$35)/'Descriptive Analysis'!$F$45)^4</f>
        <v>0.21570776982255477</v>
      </c>
    </row>
    <row r="4374" spans="2:6" x14ac:dyDescent="0.2">
      <c r="B4374">
        <f>('Cleaned Data'!B4368-'Descriptive Analysis'!$Q$35)^2</f>
        <v>113369819.70315653</v>
      </c>
      <c r="D4374">
        <f>(('Cleaned Data'!B4368-'Descriptive Analysis'!$Q$35)/'Descriptive Analysis'!$F$45)^3</f>
        <v>-0.31651867683432217</v>
      </c>
      <c r="F4374">
        <f>(('Cleaned Data'!B4368-'Descriptive Analysis'!$Q$35)/'Descriptive Analysis'!$F$45)^4</f>
        <v>0.21570776982255477</v>
      </c>
    </row>
    <row r="4375" spans="2:6" x14ac:dyDescent="0.2">
      <c r="B4375">
        <f>('Cleaned Data'!B4369-'Descriptive Analysis'!$Q$35)^2</f>
        <v>113374078.75374027</v>
      </c>
      <c r="D4375">
        <f>(('Cleaned Data'!B4369-'Descriptive Analysis'!$Q$35)/'Descriptive Analysis'!$F$45)^3</f>
        <v>-0.31653651335006905</v>
      </c>
      <c r="F4375">
        <f>(('Cleaned Data'!B4369-'Descriptive Analysis'!$Q$35)/'Descriptive Analysis'!$F$45)^4</f>
        <v>0.21572397744398922</v>
      </c>
    </row>
    <row r="4376" spans="2:6" x14ac:dyDescent="0.2">
      <c r="B4376">
        <f>('Cleaned Data'!B4370-'Descriptive Analysis'!$Q$35)^2</f>
        <v>113374078.75374027</v>
      </c>
      <c r="D4376">
        <f>(('Cleaned Data'!B4370-'Descriptive Analysis'!$Q$35)/'Descriptive Analysis'!$F$45)^3</f>
        <v>-0.31653651335006905</v>
      </c>
      <c r="F4376">
        <f>(('Cleaned Data'!B4370-'Descriptive Analysis'!$Q$35)/'Descriptive Analysis'!$F$45)^4</f>
        <v>0.21572397744398922</v>
      </c>
    </row>
    <row r="4377" spans="2:6" x14ac:dyDescent="0.2">
      <c r="B4377">
        <f>('Cleaned Data'!B4371-'Descriptive Analysis'!$Q$35)^2</f>
        <v>113371949.21844837</v>
      </c>
      <c r="D4377">
        <f>(('Cleaned Data'!B4371-'Descriptive Analysis'!$Q$35)/'Descriptive Analysis'!$F$45)^3</f>
        <v>-0.3165275950084373</v>
      </c>
      <c r="F4377">
        <f>(('Cleaned Data'!B4371-'Descriptive Analysis'!$Q$35)/'Descriptive Analysis'!$F$45)^4</f>
        <v>0.21571587351910823</v>
      </c>
    </row>
    <row r="4378" spans="2:6" x14ac:dyDescent="0.2">
      <c r="B4378">
        <f>('Cleaned Data'!B4372-'Descriptive Analysis'!$Q$35)^2</f>
        <v>113371949.21844837</v>
      </c>
      <c r="D4378">
        <f>(('Cleaned Data'!B4372-'Descriptive Analysis'!$Q$35)/'Descriptive Analysis'!$F$45)^3</f>
        <v>-0.3165275950084373</v>
      </c>
      <c r="F4378">
        <f>(('Cleaned Data'!B4372-'Descriptive Analysis'!$Q$35)/'Descriptive Analysis'!$F$45)^4</f>
        <v>0.21571587351910823</v>
      </c>
    </row>
    <row r="4379" spans="2:6" x14ac:dyDescent="0.2">
      <c r="B4379">
        <f>('Cleaned Data'!B4373-'Descriptive Analysis'!$Q$35)^2</f>
        <v>113371949.21844837</v>
      </c>
      <c r="D4379">
        <f>(('Cleaned Data'!B4373-'Descriptive Analysis'!$Q$35)/'Descriptive Analysis'!$F$45)^3</f>
        <v>-0.3165275950084373</v>
      </c>
      <c r="F4379">
        <f>(('Cleaned Data'!B4373-'Descriptive Analysis'!$Q$35)/'Descriptive Analysis'!$F$45)^4</f>
        <v>0.21571587351910823</v>
      </c>
    </row>
    <row r="4380" spans="2:6" x14ac:dyDescent="0.2">
      <c r="B4380">
        <f>('Cleaned Data'!B4374-'Descriptive Analysis'!$Q$35)^2</f>
        <v>113369819.70315653</v>
      </c>
      <c r="D4380">
        <f>(('Cleaned Data'!B4374-'Descriptive Analysis'!$Q$35)/'Descriptive Analysis'!$F$45)^3</f>
        <v>-0.31651867683432217</v>
      </c>
      <c r="F4380">
        <f>(('Cleaned Data'!B4374-'Descriptive Analysis'!$Q$35)/'Descriptive Analysis'!$F$45)^4</f>
        <v>0.21570776982255477</v>
      </c>
    </row>
    <row r="4381" spans="2:6" x14ac:dyDescent="0.2">
      <c r="B4381">
        <f>('Cleaned Data'!B4375-'Descriptive Analysis'!$Q$35)^2</f>
        <v>113369819.70315653</v>
      </c>
      <c r="D4381">
        <f>(('Cleaned Data'!B4375-'Descriptive Analysis'!$Q$35)/'Descriptive Analysis'!$F$45)^3</f>
        <v>-0.31651867683432217</v>
      </c>
      <c r="F4381">
        <f>(('Cleaned Data'!B4375-'Descriptive Analysis'!$Q$35)/'Descriptive Analysis'!$F$45)^4</f>
        <v>0.21570776982255477</v>
      </c>
    </row>
    <row r="4382" spans="2:6" x14ac:dyDescent="0.2">
      <c r="B4382">
        <f>('Cleaned Data'!B4376-'Descriptive Analysis'!$Q$35)^2</f>
        <v>113371949.21844837</v>
      </c>
      <c r="D4382">
        <f>(('Cleaned Data'!B4376-'Descriptive Analysis'!$Q$35)/'Descriptive Analysis'!$F$45)^3</f>
        <v>-0.3165275950084373</v>
      </c>
      <c r="F4382">
        <f>(('Cleaned Data'!B4376-'Descriptive Analysis'!$Q$35)/'Descriptive Analysis'!$F$45)^4</f>
        <v>0.21571587351910823</v>
      </c>
    </row>
    <row r="4383" spans="2:6" x14ac:dyDescent="0.2">
      <c r="B4383">
        <f>('Cleaned Data'!B4377-'Descriptive Analysis'!$Q$35)^2</f>
        <v>113359172.42669715</v>
      </c>
      <c r="D4383">
        <f>(('Cleaned Data'!B4377-'Descriptive Analysis'!$Q$35)/'Descriptive Analysis'!$F$45)^3</f>
        <v>-0.31647408847643588</v>
      </c>
      <c r="F4383">
        <f>(('Cleaned Data'!B4377-'Descriptive Analysis'!$Q$35)/'Descriptive Analysis'!$F$45)^4</f>
        <v>0.21566725476454499</v>
      </c>
    </row>
    <row r="4384" spans="2:6" x14ac:dyDescent="0.2">
      <c r="B4384">
        <f>('Cleaned Data'!B4378-'Descriptive Analysis'!$Q$35)^2</f>
        <v>113361301.841989</v>
      </c>
      <c r="D4384">
        <f>(('Cleaned Data'!B4378-'Descriptive Analysis'!$Q$35)/'Descriptive Analysis'!$F$45)^3</f>
        <v>-0.31648300581299282</v>
      </c>
      <c r="F4384">
        <f>(('Cleaned Data'!B4378-'Descriptive Analysis'!$Q$35)/'Descriptive Analysis'!$F$45)^4</f>
        <v>0.21567535731952656</v>
      </c>
    </row>
    <row r="4385" spans="2:6" x14ac:dyDescent="0.2">
      <c r="B4385">
        <f>('Cleaned Data'!B4379-'Descriptive Analysis'!$Q$35)^2</f>
        <v>113359172.42669715</v>
      </c>
      <c r="D4385">
        <f>(('Cleaned Data'!B4379-'Descriptive Analysis'!$Q$35)/'Descriptive Analysis'!$F$45)^3</f>
        <v>-0.31647408847643588</v>
      </c>
      <c r="F4385">
        <f>(('Cleaned Data'!B4379-'Descriptive Analysis'!$Q$35)/'Descriptive Analysis'!$F$45)^4</f>
        <v>0.21566725476454499</v>
      </c>
    </row>
    <row r="4386" spans="2:6" x14ac:dyDescent="0.2">
      <c r="B4386">
        <f>('Cleaned Data'!B4380-'Descriptive Analysis'!$Q$35)^2</f>
        <v>113359172.42669715</v>
      </c>
      <c r="D4386">
        <f>(('Cleaned Data'!B4380-'Descriptive Analysis'!$Q$35)/'Descriptive Analysis'!$F$45)^3</f>
        <v>-0.31647408847643588</v>
      </c>
      <c r="F4386">
        <f>(('Cleaned Data'!B4380-'Descriptive Analysis'!$Q$35)/'Descriptive Analysis'!$F$45)^4</f>
        <v>0.21566725476454499</v>
      </c>
    </row>
    <row r="4387" spans="2:6" x14ac:dyDescent="0.2">
      <c r="B4387">
        <f>('Cleaned Data'!B4381-'Descriptive Analysis'!$Q$35)^2</f>
        <v>113357043.03140527</v>
      </c>
      <c r="D4387">
        <f>(('Cleaned Data'!B4381-'Descriptive Analysis'!$Q$35)/'Descriptive Analysis'!$F$45)^3</f>
        <v>-0.31646517130738555</v>
      </c>
      <c r="F4387">
        <f>(('Cleaned Data'!B4381-'Descriptive Analysis'!$Q$35)/'Descriptive Analysis'!$F$45)^4</f>
        <v>0.2156591524378646</v>
      </c>
    </row>
    <row r="4388" spans="2:6" x14ac:dyDescent="0.2">
      <c r="B4388">
        <f>('Cleaned Data'!B4382-'Descriptive Analysis'!$Q$35)^2</f>
        <v>113359172.42669715</v>
      </c>
      <c r="D4388">
        <f>(('Cleaned Data'!B4382-'Descriptive Analysis'!$Q$35)/'Descriptive Analysis'!$F$45)^3</f>
        <v>-0.31647408847643588</v>
      </c>
      <c r="F4388">
        <f>(('Cleaned Data'!B4382-'Descriptive Analysis'!$Q$35)/'Descriptive Analysis'!$F$45)^4</f>
        <v>0.21566725476454499</v>
      </c>
    </row>
    <row r="4389" spans="2:6" x14ac:dyDescent="0.2">
      <c r="B4389">
        <f>('Cleaned Data'!B4383-'Descriptive Analysis'!$Q$35)^2</f>
        <v>113367690.20786464</v>
      </c>
      <c r="D4389">
        <f>(('Cleaned Data'!B4383-'Descriptive Analysis'!$Q$35)/'Descriptive Analysis'!$F$45)^3</f>
        <v>-0.31650975882772153</v>
      </c>
      <c r="F4389">
        <f>(('Cleaned Data'!B4383-'Descriptive Analysis'!$Q$35)/'Descriptive Analysis'!$F$45)^4</f>
        <v>0.21569966635432394</v>
      </c>
    </row>
    <row r="4390" spans="2:6" x14ac:dyDescent="0.2">
      <c r="B4390">
        <f>('Cleaned Data'!B4384-'Descriptive Analysis'!$Q$35)^2</f>
        <v>113367690.20786464</v>
      </c>
      <c r="D4390">
        <f>(('Cleaned Data'!B4384-'Descriptive Analysis'!$Q$35)/'Descriptive Analysis'!$F$45)^3</f>
        <v>-0.31650975882772153</v>
      </c>
      <c r="F4390">
        <f>(('Cleaned Data'!B4384-'Descriptive Analysis'!$Q$35)/'Descriptive Analysis'!$F$45)^4</f>
        <v>0.21569966635432394</v>
      </c>
    </row>
    <row r="4391" spans="2:6" x14ac:dyDescent="0.2">
      <c r="B4391">
        <f>('Cleaned Data'!B4385-'Descriptive Analysis'!$Q$35)^2</f>
        <v>113369819.70315653</v>
      </c>
      <c r="D4391">
        <f>(('Cleaned Data'!B4385-'Descriptive Analysis'!$Q$35)/'Descriptive Analysis'!$F$45)^3</f>
        <v>-0.31651867683432217</v>
      </c>
      <c r="F4391">
        <f>(('Cleaned Data'!B4385-'Descriptive Analysis'!$Q$35)/'Descriptive Analysis'!$F$45)^4</f>
        <v>0.21570776982255477</v>
      </c>
    </row>
    <row r="4392" spans="2:6" x14ac:dyDescent="0.2">
      <c r="B4392">
        <f>('Cleaned Data'!B4386-'Descriptive Analysis'!$Q$35)^2</f>
        <v>113367690.20786464</v>
      </c>
      <c r="D4392">
        <f>(('Cleaned Data'!B4386-'Descriptive Analysis'!$Q$35)/'Descriptive Analysis'!$F$45)^3</f>
        <v>-0.31650975882772153</v>
      </c>
      <c r="F4392">
        <f>(('Cleaned Data'!B4386-'Descriptive Analysis'!$Q$35)/'Descriptive Analysis'!$F$45)^4</f>
        <v>0.21569966635432394</v>
      </c>
    </row>
    <row r="4393" spans="2:6" x14ac:dyDescent="0.2">
      <c r="B4393">
        <f>('Cleaned Data'!B4387-'Descriptive Analysis'!$Q$35)^2</f>
        <v>113367690.20786464</v>
      </c>
      <c r="D4393">
        <f>(('Cleaned Data'!B4387-'Descriptive Analysis'!$Q$35)/'Descriptive Analysis'!$F$45)^3</f>
        <v>-0.31650975882772153</v>
      </c>
      <c r="F4393">
        <f>(('Cleaned Data'!B4387-'Descriptive Analysis'!$Q$35)/'Descriptive Analysis'!$F$45)^4</f>
        <v>0.21569966635432394</v>
      </c>
    </row>
    <row r="4394" spans="2:6" x14ac:dyDescent="0.2">
      <c r="B4394">
        <f>('Cleaned Data'!B4388-'Descriptive Analysis'!$Q$35)^2</f>
        <v>113367690.20786464</v>
      </c>
      <c r="D4394">
        <f>(('Cleaned Data'!B4388-'Descriptive Analysis'!$Q$35)/'Descriptive Analysis'!$F$45)^3</f>
        <v>-0.31650975882772153</v>
      </c>
      <c r="F4394">
        <f>(('Cleaned Data'!B4388-'Descriptive Analysis'!$Q$35)/'Descriptive Analysis'!$F$45)^4</f>
        <v>0.21569966635432394</v>
      </c>
    </row>
    <row r="4395" spans="2:6" x14ac:dyDescent="0.2">
      <c r="B4395">
        <f>('Cleaned Data'!B4389-'Descriptive Analysis'!$Q$35)^2</f>
        <v>113365560.73257276</v>
      </c>
      <c r="D4395">
        <f>(('Cleaned Data'!B4389-'Descriptive Analysis'!$Q$35)/'Descriptive Analysis'!$F$45)^3</f>
        <v>-0.31650084098863412</v>
      </c>
      <c r="F4395">
        <f>(('Cleaned Data'!B4389-'Descriptive Analysis'!$Q$35)/'Descriptive Analysis'!$F$45)^4</f>
        <v>0.21569156311441182</v>
      </c>
    </row>
    <row r="4396" spans="2:6" x14ac:dyDescent="0.2">
      <c r="B4396">
        <f>('Cleaned Data'!B4390-'Descriptive Analysis'!$Q$35)^2</f>
        <v>113365560.73257276</v>
      </c>
      <c r="D4396">
        <f>(('Cleaned Data'!B4390-'Descriptive Analysis'!$Q$35)/'Descriptive Analysis'!$F$45)^3</f>
        <v>-0.31650084098863412</v>
      </c>
      <c r="F4396">
        <f>(('Cleaned Data'!B4390-'Descriptive Analysis'!$Q$35)/'Descriptive Analysis'!$F$45)^4</f>
        <v>0.21569156311441182</v>
      </c>
    </row>
    <row r="4397" spans="2:6" x14ac:dyDescent="0.2">
      <c r="B4397">
        <f>('Cleaned Data'!B4391-'Descriptive Analysis'!$Q$35)^2</f>
        <v>113369819.70315653</v>
      </c>
      <c r="D4397">
        <f>(('Cleaned Data'!B4391-'Descriptive Analysis'!$Q$35)/'Descriptive Analysis'!$F$45)^3</f>
        <v>-0.31651867683432217</v>
      </c>
      <c r="F4397">
        <f>(('Cleaned Data'!B4391-'Descriptive Analysis'!$Q$35)/'Descriptive Analysis'!$F$45)^4</f>
        <v>0.21570776982255477</v>
      </c>
    </row>
    <row r="4398" spans="2:6" x14ac:dyDescent="0.2">
      <c r="B4398">
        <f>('Cleaned Data'!B4392-'Descriptive Analysis'!$Q$35)^2</f>
        <v>113374078.75374027</v>
      </c>
      <c r="D4398">
        <f>(('Cleaned Data'!B4392-'Descriptive Analysis'!$Q$35)/'Descriptive Analysis'!$F$45)^3</f>
        <v>-0.31653651335006905</v>
      </c>
      <c r="F4398">
        <f>(('Cleaned Data'!B4392-'Descriptive Analysis'!$Q$35)/'Descriptive Analysis'!$F$45)^4</f>
        <v>0.21572397744398922</v>
      </c>
    </row>
    <row r="4399" spans="2:6" x14ac:dyDescent="0.2">
      <c r="B4399">
        <f>('Cleaned Data'!B4393-'Descriptive Analysis'!$Q$35)^2</f>
        <v>113371949.21844837</v>
      </c>
      <c r="D4399">
        <f>(('Cleaned Data'!B4393-'Descriptive Analysis'!$Q$35)/'Descriptive Analysis'!$F$45)^3</f>
        <v>-0.3165275950084373</v>
      </c>
      <c r="F4399">
        <f>(('Cleaned Data'!B4393-'Descriptive Analysis'!$Q$35)/'Descriptive Analysis'!$F$45)^4</f>
        <v>0.21571587351910823</v>
      </c>
    </row>
    <row r="4400" spans="2:6" x14ac:dyDescent="0.2">
      <c r="B4400">
        <f>('Cleaned Data'!B4394-'Descriptive Analysis'!$Q$35)^2</f>
        <v>113367690.20786464</v>
      </c>
      <c r="D4400">
        <f>(('Cleaned Data'!B4394-'Descriptive Analysis'!$Q$35)/'Descriptive Analysis'!$F$45)^3</f>
        <v>-0.31650975882772153</v>
      </c>
      <c r="F4400">
        <f>(('Cleaned Data'!B4394-'Descriptive Analysis'!$Q$35)/'Descriptive Analysis'!$F$45)^4</f>
        <v>0.21569966635432394</v>
      </c>
    </row>
    <row r="4401" spans="2:6" x14ac:dyDescent="0.2">
      <c r="B4401">
        <f>('Cleaned Data'!B4395-'Descriptive Analysis'!$Q$35)^2</f>
        <v>113367690.20786464</v>
      </c>
      <c r="D4401">
        <f>(('Cleaned Data'!B4395-'Descriptive Analysis'!$Q$35)/'Descriptive Analysis'!$F$45)^3</f>
        <v>-0.31650975882772153</v>
      </c>
      <c r="F4401">
        <f>(('Cleaned Data'!B4395-'Descriptive Analysis'!$Q$35)/'Descriptive Analysis'!$F$45)^4</f>
        <v>0.21569966635432394</v>
      </c>
    </row>
    <row r="4402" spans="2:6" x14ac:dyDescent="0.2">
      <c r="B4402">
        <f>('Cleaned Data'!B4396-'Descriptive Analysis'!$Q$35)^2</f>
        <v>113367690.20786464</v>
      </c>
      <c r="D4402">
        <f>(('Cleaned Data'!B4396-'Descriptive Analysis'!$Q$35)/'Descriptive Analysis'!$F$45)^3</f>
        <v>-0.31650975882772153</v>
      </c>
      <c r="F4402">
        <f>(('Cleaned Data'!B4396-'Descriptive Analysis'!$Q$35)/'Descriptive Analysis'!$F$45)^4</f>
        <v>0.21569966635432394</v>
      </c>
    </row>
    <row r="4403" spans="2:6" x14ac:dyDescent="0.2">
      <c r="B4403">
        <f>('Cleaned Data'!B4397-'Descriptive Analysis'!$Q$35)^2</f>
        <v>113365560.73257276</v>
      </c>
      <c r="D4403">
        <f>(('Cleaned Data'!B4397-'Descriptive Analysis'!$Q$35)/'Descriptive Analysis'!$F$45)^3</f>
        <v>-0.31650084098863412</v>
      </c>
      <c r="F4403">
        <f>(('Cleaned Data'!B4397-'Descriptive Analysis'!$Q$35)/'Descriptive Analysis'!$F$45)^4</f>
        <v>0.21569156311441182</v>
      </c>
    </row>
    <row r="4404" spans="2:6" x14ac:dyDescent="0.2">
      <c r="B4404">
        <f>('Cleaned Data'!B4398-'Descriptive Analysis'!$Q$35)^2</f>
        <v>113367690.20786464</v>
      </c>
      <c r="D4404">
        <f>(('Cleaned Data'!B4398-'Descriptive Analysis'!$Q$35)/'Descriptive Analysis'!$F$45)^3</f>
        <v>-0.31650975882772153</v>
      </c>
      <c r="F4404">
        <f>(('Cleaned Data'!B4398-'Descriptive Analysis'!$Q$35)/'Descriptive Analysis'!$F$45)^4</f>
        <v>0.21569966635432394</v>
      </c>
    </row>
    <row r="4405" spans="2:6" x14ac:dyDescent="0.2">
      <c r="B4405">
        <f>('Cleaned Data'!B4399-'Descriptive Analysis'!$Q$35)^2</f>
        <v>113369819.70315653</v>
      </c>
      <c r="D4405">
        <f>(('Cleaned Data'!B4399-'Descriptive Analysis'!$Q$35)/'Descriptive Analysis'!$F$45)^3</f>
        <v>-0.31651867683432217</v>
      </c>
      <c r="F4405">
        <f>(('Cleaned Data'!B4399-'Descriptive Analysis'!$Q$35)/'Descriptive Analysis'!$F$45)^4</f>
        <v>0.21570776982255477</v>
      </c>
    </row>
    <row r="4406" spans="2:6" x14ac:dyDescent="0.2">
      <c r="B4406">
        <f>('Cleaned Data'!B4400-'Descriptive Analysis'!$Q$35)^2</f>
        <v>113365560.73257276</v>
      </c>
      <c r="D4406">
        <f>(('Cleaned Data'!B4400-'Descriptive Analysis'!$Q$35)/'Descriptive Analysis'!$F$45)^3</f>
        <v>-0.31650084098863412</v>
      </c>
      <c r="F4406">
        <f>(('Cleaned Data'!B4400-'Descriptive Analysis'!$Q$35)/'Descriptive Analysis'!$F$45)^4</f>
        <v>0.21569156311441182</v>
      </c>
    </row>
    <row r="4407" spans="2:6" x14ac:dyDescent="0.2">
      <c r="B4407">
        <f>('Cleaned Data'!B4401-'Descriptive Analysis'!$Q$35)^2</f>
        <v>113365560.73257276</v>
      </c>
      <c r="D4407">
        <f>(('Cleaned Data'!B4401-'Descriptive Analysis'!$Q$35)/'Descriptive Analysis'!$F$45)^3</f>
        <v>-0.31650084098863412</v>
      </c>
      <c r="F4407">
        <f>(('Cleaned Data'!B4401-'Descriptive Analysis'!$Q$35)/'Descriptive Analysis'!$F$45)^4</f>
        <v>0.21569156311441182</v>
      </c>
    </row>
    <row r="4408" spans="2:6" x14ac:dyDescent="0.2">
      <c r="B4408">
        <f>('Cleaned Data'!B4402-'Descriptive Analysis'!$Q$35)^2</f>
        <v>113378337.88432403</v>
      </c>
      <c r="D4408">
        <f>(('Cleaned Data'!B4402-'Descriptive Analysis'!$Q$35)/'Descriptive Analysis'!$F$45)^3</f>
        <v>-0.31655435053588782</v>
      </c>
      <c r="F4408">
        <f>(('Cleaned Data'!B4402-'Descriptive Analysis'!$Q$35)/'Descriptive Analysis'!$F$45)^4</f>
        <v>0.21574018597875003</v>
      </c>
    </row>
    <row r="4409" spans="2:6" x14ac:dyDescent="0.2">
      <c r="B4409">
        <f>('Cleaned Data'!B4403-'Descriptive Analysis'!$Q$35)^2</f>
        <v>113380467.47961591</v>
      </c>
      <c r="D4409">
        <f>(('Cleaned Data'!B4403-'Descriptive Analysis'!$Q$35)/'Descriptive Analysis'!$F$45)^3</f>
        <v>-0.31656326938007789</v>
      </c>
      <c r="F4409">
        <f>(('Cleaned Data'!B4403-'Descriptive Analysis'!$Q$35)/'Descriptive Analysis'!$F$45)^4</f>
        <v>0.21574829058863834</v>
      </c>
    </row>
    <row r="4410" spans="2:6" x14ac:dyDescent="0.2">
      <c r="B4410">
        <f>('Cleaned Data'!B4404-'Descriptive Analysis'!$Q$35)^2</f>
        <v>113378337.88432403</v>
      </c>
      <c r="D4410">
        <f>(('Cleaned Data'!B4404-'Descriptive Analysis'!$Q$35)/'Descriptive Analysis'!$F$45)^3</f>
        <v>-0.31655435053588782</v>
      </c>
      <c r="F4410">
        <f>(('Cleaned Data'!B4404-'Descriptive Analysis'!$Q$35)/'Descriptive Analysis'!$F$45)^4</f>
        <v>0.21574018597875003</v>
      </c>
    </row>
    <row r="4411" spans="2:6" x14ac:dyDescent="0.2">
      <c r="B4411">
        <f>('Cleaned Data'!B4405-'Descriptive Analysis'!$Q$35)^2</f>
        <v>113378337.88432403</v>
      </c>
      <c r="D4411">
        <f>(('Cleaned Data'!B4405-'Descriptive Analysis'!$Q$35)/'Descriptive Analysis'!$F$45)^3</f>
        <v>-0.31655435053588782</v>
      </c>
      <c r="F4411">
        <f>(('Cleaned Data'!B4405-'Descriptive Analysis'!$Q$35)/'Descriptive Analysis'!$F$45)^4</f>
        <v>0.21574018597875003</v>
      </c>
    </row>
    <row r="4412" spans="2:6" x14ac:dyDescent="0.2">
      <c r="B4412">
        <f>('Cleaned Data'!B4406-'Descriptive Analysis'!$Q$35)^2</f>
        <v>113382597.09490776</v>
      </c>
      <c r="D4412">
        <f>(('Cleaned Data'!B4406-'Descriptive Analysis'!$Q$35)/'Descriptive Analysis'!$F$45)^3</f>
        <v>-0.31657218839179069</v>
      </c>
      <c r="F4412">
        <f>(('Cleaned Data'!B4406-'Descriptive Analysis'!$Q$35)/'Descriptive Analysis'!$F$45)^4</f>
        <v>0.21575639542687108</v>
      </c>
    </row>
    <row r="4413" spans="2:6" x14ac:dyDescent="0.2">
      <c r="B4413">
        <f>('Cleaned Data'!B4407-'Descriptive Analysis'!$Q$35)^2</f>
        <v>113378337.88432403</v>
      </c>
      <c r="D4413">
        <f>(('Cleaned Data'!B4407-'Descriptive Analysis'!$Q$35)/'Descriptive Analysis'!$F$45)^3</f>
        <v>-0.31655435053588782</v>
      </c>
      <c r="F4413">
        <f>(('Cleaned Data'!B4407-'Descriptive Analysis'!$Q$35)/'Descriptive Analysis'!$F$45)^4</f>
        <v>0.21574018597875003</v>
      </c>
    </row>
    <row r="4414" spans="2:6" x14ac:dyDescent="0.2">
      <c r="B4414">
        <f>('Cleaned Data'!B4408-'Descriptive Analysis'!$Q$35)^2</f>
        <v>113380467.47961591</v>
      </c>
      <c r="D4414">
        <f>(('Cleaned Data'!B4408-'Descriptive Analysis'!$Q$35)/'Descriptive Analysis'!$F$45)^3</f>
        <v>-0.31656326938007789</v>
      </c>
      <c r="F4414">
        <f>(('Cleaned Data'!B4408-'Descriptive Analysis'!$Q$35)/'Descriptive Analysis'!$F$45)^4</f>
        <v>0.21574829058863834</v>
      </c>
    </row>
    <row r="4415" spans="2:6" x14ac:dyDescent="0.2">
      <c r="B4415">
        <f>('Cleaned Data'!B4409-'Descriptive Analysis'!$Q$35)^2</f>
        <v>113380467.47961591</v>
      </c>
      <c r="D4415">
        <f>(('Cleaned Data'!B4409-'Descriptive Analysis'!$Q$35)/'Descriptive Analysis'!$F$45)^3</f>
        <v>-0.31656326938007789</v>
      </c>
      <c r="F4415">
        <f>(('Cleaned Data'!B4409-'Descriptive Analysis'!$Q$35)/'Descriptive Analysis'!$F$45)^4</f>
        <v>0.21574829058863834</v>
      </c>
    </row>
    <row r="4416" spans="2:6" x14ac:dyDescent="0.2">
      <c r="B4416">
        <f>('Cleaned Data'!B4410-'Descriptive Analysis'!$Q$35)^2</f>
        <v>113376208.30903214</v>
      </c>
      <c r="D4416">
        <f>(('Cleaned Data'!B4410-'Descriptive Analysis'!$Q$35)/'Descriptive Analysis'!$F$45)^3</f>
        <v>-0.31654543185921863</v>
      </c>
      <c r="F4416">
        <f>(('Cleaned Data'!B4410-'Descriptive Analysis'!$Q$35)/'Descriptive Analysis'!$F$45)^4</f>
        <v>0.21573208159720167</v>
      </c>
    </row>
    <row r="4417" spans="2:6" x14ac:dyDescent="0.2">
      <c r="B4417">
        <f>('Cleaned Data'!B4411-'Descriptive Analysis'!$Q$35)^2</f>
        <v>113359172.42669715</v>
      </c>
      <c r="D4417">
        <f>(('Cleaned Data'!B4411-'Descriptive Analysis'!$Q$35)/'Descriptive Analysis'!$F$45)^3</f>
        <v>-0.31647408847643588</v>
      </c>
      <c r="F4417">
        <f>(('Cleaned Data'!B4411-'Descriptive Analysis'!$Q$35)/'Descriptive Analysis'!$F$45)^4</f>
        <v>0.21566725476454499</v>
      </c>
    </row>
    <row r="4418" spans="2:6" x14ac:dyDescent="0.2">
      <c r="B4418">
        <f>('Cleaned Data'!B4412-'Descriptive Analysis'!$Q$35)^2</f>
        <v>113354913.65611339</v>
      </c>
      <c r="D4418">
        <f>(('Cleaned Data'!B4412-'Descriptive Analysis'!$Q$35)/'Descriptive Analysis'!$F$45)^3</f>
        <v>-0.31645625430584073</v>
      </c>
      <c r="F4418">
        <f>(('Cleaned Data'!B4412-'Descriptive Analysis'!$Q$35)/'Descriptive Analysis'!$F$45)^4</f>
        <v>0.21565105033948165</v>
      </c>
    </row>
    <row r="4419" spans="2:6" x14ac:dyDescent="0.2">
      <c r="B4419">
        <f>('Cleaned Data'!B4413-'Descriptive Analysis'!$Q$35)^2</f>
        <v>113352784.3008215</v>
      </c>
      <c r="D4419">
        <f>(('Cleaned Data'!B4413-'Descriptive Analysis'!$Q$35)/'Descriptive Analysis'!$F$45)^3</f>
        <v>-0.31644733747179954</v>
      </c>
      <c r="F4419">
        <f>(('Cleaned Data'!B4413-'Descriptive Analysis'!$Q$35)/'Descriptive Analysis'!$F$45)^4</f>
        <v>0.21564294846939142</v>
      </c>
    </row>
    <row r="4420" spans="2:6" x14ac:dyDescent="0.2">
      <c r="B4420">
        <f>('Cleaned Data'!B4414-'Descriptive Analysis'!$Q$35)^2</f>
        <v>113346396.3549459</v>
      </c>
      <c r="D4420">
        <f>(('Cleaned Data'!B4414-'Descriptive Analysis'!$Q$35)/'Descriptive Analysis'!$F$45)^3</f>
        <v>-0.31642058797468309</v>
      </c>
      <c r="F4420">
        <f>(('Cleaned Data'!B4414-'Descriptive Analysis'!$Q$35)/'Descriptive Analysis'!$F$45)^4</f>
        <v>0.21561864422883587</v>
      </c>
    </row>
    <row r="4421" spans="2:6" x14ac:dyDescent="0.2">
      <c r="B4421">
        <f>('Cleaned Data'!B4415-'Descriptive Analysis'!$Q$35)^2</f>
        <v>113348525.65023777</v>
      </c>
      <c r="D4421">
        <f>(('Cleaned Data'!B4415-'Descriptive Analysis'!$Q$35)/'Descriptive Analysis'!$F$45)^3</f>
        <v>-0.31642950430622246</v>
      </c>
      <c r="F4421">
        <f>(('Cleaned Data'!B4415-'Descriptive Analysis'!$Q$35)/'Descriptive Analysis'!$F$45)^4</f>
        <v>0.21562674541407298</v>
      </c>
    </row>
    <row r="4422" spans="2:6" x14ac:dyDescent="0.2">
      <c r="B4422">
        <f>('Cleaned Data'!B4416-'Descriptive Analysis'!$Q$35)^2</f>
        <v>113352784.3008215</v>
      </c>
      <c r="D4422">
        <f>(('Cleaned Data'!B4416-'Descriptive Analysis'!$Q$35)/'Descriptive Analysis'!$F$45)^3</f>
        <v>-0.31644733747179954</v>
      </c>
      <c r="F4422">
        <f>(('Cleaned Data'!B4416-'Descriptive Analysis'!$Q$35)/'Descriptive Analysis'!$F$45)^4</f>
        <v>0.21564294846939142</v>
      </c>
    </row>
    <row r="4423" spans="2:6" x14ac:dyDescent="0.2">
      <c r="B4423">
        <f>('Cleaned Data'!B4417-'Descriptive Analysis'!$Q$35)^2</f>
        <v>113350654.96552962</v>
      </c>
      <c r="D4423">
        <f>(('Cleaned Data'!B4417-'Descriptive Analysis'!$Q$35)/'Descriptive Analysis'!$F$45)^3</f>
        <v>-0.31643842080526052</v>
      </c>
      <c r="F4423">
        <f>(('Cleaned Data'!B4417-'Descriptive Analysis'!$Q$35)/'Descriptive Analysis'!$F$45)^4</f>
        <v>0.2156348468275899</v>
      </c>
    </row>
    <row r="4424" spans="2:6" x14ac:dyDescent="0.2">
      <c r="B4424">
        <f>('Cleaned Data'!B4418-'Descriptive Analysis'!$Q$35)^2</f>
        <v>113357043.03140527</v>
      </c>
      <c r="D4424">
        <f>(('Cleaned Data'!B4418-'Descriptive Analysis'!$Q$35)/'Descriptive Analysis'!$F$45)^3</f>
        <v>-0.31646517130738555</v>
      </c>
      <c r="F4424">
        <f>(('Cleaned Data'!B4418-'Descriptive Analysis'!$Q$35)/'Descriptive Analysis'!$F$45)^4</f>
        <v>0.2156591524378646</v>
      </c>
    </row>
    <row r="4425" spans="2:6" x14ac:dyDescent="0.2">
      <c r="B4425">
        <f>('Cleaned Data'!B4419-'Descriptive Analysis'!$Q$35)^2</f>
        <v>113350654.96552962</v>
      </c>
      <c r="D4425">
        <f>(('Cleaned Data'!B4419-'Descriptive Analysis'!$Q$35)/'Descriptive Analysis'!$F$45)^3</f>
        <v>-0.31643842080526052</v>
      </c>
      <c r="F4425">
        <f>(('Cleaned Data'!B4419-'Descriptive Analysis'!$Q$35)/'Descriptive Analysis'!$F$45)^4</f>
        <v>0.2156348468275899</v>
      </c>
    </row>
    <row r="4426" spans="2:6" x14ac:dyDescent="0.2">
      <c r="B4426">
        <f>('Cleaned Data'!B4420-'Descriptive Analysis'!$Q$35)^2</f>
        <v>113346396.3549459</v>
      </c>
      <c r="D4426">
        <f>(('Cleaned Data'!B4420-'Descriptive Analysis'!$Q$35)/'Descriptive Analysis'!$F$45)^3</f>
        <v>-0.31642058797468309</v>
      </c>
      <c r="F4426">
        <f>(('Cleaned Data'!B4420-'Descriptive Analysis'!$Q$35)/'Descriptive Analysis'!$F$45)^4</f>
        <v>0.21561864422883587</v>
      </c>
    </row>
    <row r="4427" spans="2:6" x14ac:dyDescent="0.2">
      <c r="B4427">
        <f>('Cleaned Data'!B4421-'Descriptive Analysis'!$Q$35)^2</f>
        <v>113344267.07965401</v>
      </c>
      <c r="D4427">
        <f>(('Cleaned Data'!B4421-'Descriptive Analysis'!$Q$35)/'Descriptive Analysis'!$F$45)^3</f>
        <v>-0.31641167181064139</v>
      </c>
      <c r="F4427">
        <f>(('Cleaned Data'!B4421-'Descriptive Analysis'!$Q$35)/'Descriptive Analysis'!$F$45)^4</f>
        <v>0.21561054327187465</v>
      </c>
    </row>
    <row r="4428" spans="2:6" x14ac:dyDescent="0.2">
      <c r="B4428">
        <f>('Cleaned Data'!B4422-'Descriptive Analysis'!$Q$35)^2</f>
        <v>113342137.82436213</v>
      </c>
      <c r="D4428">
        <f>(('Cleaned Data'!B4422-'Descriptive Analysis'!$Q$35)/'Descriptive Analysis'!$F$45)^3</f>
        <v>-0.31640275581409544</v>
      </c>
      <c r="F4428">
        <f>(('Cleaned Data'!B4422-'Descriptive Analysis'!$Q$35)/'Descriptive Analysis'!$F$45)^4</f>
        <v>0.21560244254318481</v>
      </c>
    </row>
    <row r="4429" spans="2:6" x14ac:dyDescent="0.2">
      <c r="B4429">
        <f>('Cleaned Data'!B4423-'Descriptive Analysis'!$Q$35)^2</f>
        <v>113342137.82436213</v>
      </c>
      <c r="D4429">
        <f>(('Cleaned Data'!B4423-'Descriptive Analysis'!$Q$35)/'Descriptive Analysis'!$F$45)^3</f>
        <v>-0.31640275581409544</v>
      </c>
      <c r="F4429">
        <f>(('Cleaned Data'!B4423-'Descriptive Analysis'!$Q$35)/'Descriptive Analysis'!$F$45)^4</f>
        <v>0.21560244254318481</v>
      </c>
    </row>
    <row r="4430" spans="2:6" x14ac:dyDescent="0.2">
      <c r="B4430">
        <f>('Cleaned Data'!B4424-'Descriptive Analysis'!$Q$35)^2</f>
        <v>113354913.65611339</v>
      </c>
      <c r="D4430">
        <f>(('Cleaned Data'!B4424-'Descriptive Analysis'!$Q$35)/'Descriptive Analysis'!$F$45)^3</f>
        <v>-0.31645625430584073</v>
      </c>
      <c r="F4430">
        <f>(('Cleaned Data'!B4424-'Descriptive Analysis'!$Q$35)/'Descriptive Analysis'!$F$45)^4</f>
        <v>0.21565105033948165</v>
      </c>
    </row>
    <row r="4431" spans="2:6" x14ac:dyDescent="0.2">
      <c r="B4431">
        <f>('Cleaned Data'!B4425-'Descriptive Analysis'!$Q$35)^2</f>
        <v>113354913.65611339</v>
      </c>
      <c r="D4431">
        <f>(('Cleaned Data'!B4425-'Descriptive Analysis'!$Q$35)/'Descriptive Analysis'!$F$45)^3</f>
        <v>-0.31645625430584073</v>
      </c>
      <c r="F4431">
        <f>(('Cleaned Data'!B4425-'Descriptive Analysis'!$Q$35)/'Descriptive Analysis'!$F$45)^4</f>
        <v>0.21565105033948165</v>
      </c>
    </row>
    <row r="4432" spans="2:6" x14ac:dyDescent="0.2">
      <c r="B4432">
        <f>('Cleaned Data'!B4426-'Descriptive Analysis'!$Q$35)^2</f>
        <v>113357043.03140527</v>
      </c>
      <c r="D4432">
        <f>(('Cleaned Data'!B4426-'Descriptive Analysis'!$Q$35)/'Descriptive Analysis'!$F$45)^3</f>
        <v>-0.31646517130738555</v>
      </c>
      <c r="F4432">
        <f>(('Cleaned Data'!B4426-'Descriptive Analysis'!$Q$35)/'Descriptive Analysis'!$F$45)^4</f>
        <v>0.2156591524378646</v>
      </c>
    </row>
    <row r="4433" spans="2:6" x14ac:dyDescent="0.2">
      <c r="B4433">
        <f>('Cleaned Data'!B4427-'Descriptive Analysis'!$Q$35)^2</f>
        <v>113352784.3008215</v>
      </c>
      <c r="D4433">
        <f>(('Cleaned Data'!B4427-'Descriptive Analysis'!$Q$35)/'Descriptive Analysis'!$F$45)^3</f>
        <v>-0.31644733747179954</v>
      </c>
      <c r="F4433">
        <f>(('Cleaned Data'!B4427-'Descriptive Analysis'!$Q$35)/'Descriptive Analysis'!$F$45)^4</f>
        <v>0.21564294846939142</v>
      </c>
    </row>
    <row r="4434" spans="2:6" x14ac:dyDescent="0.2">
      <c r="B4434">
        <f>('Cleaned Data'!B4428-'Descriptive Analysis'!$Q$35)^2</f>
        <v>113359172.42669715</v>
      </c>
      <c r="D4434">
        <f>(('Cleaned Data'!B4428-'Descriptive Analysis'!$Q$35)/'Descriptive Analysis'!$F$45)^3</f>
        <v>-0.31647408847643588</v>
      </c>
      <c r="F4434">
        <f>(('Cleaned Data'!B4428-'Descriptive Analysis'!$Q$35)/'Descriptive Analysis'!$F$45)^4</f>
        <v>0.21566725476454499</v>
      </c>
    </row>
    <row r="4435" spans="2:6" x14ac:dyDescent="0.2">
      <c r="B4435">
        <f>('Cleaned Data'!B4429-'Descriptive Analysis'!$Q$35)^2</f>
        <v>113359172.42669715</v>
      </c>
      <c r="D4435">
        <f>(('Cleaned Data'!B4429-'Descriptive Analysis'!$Q$35)/'Descriptive Analysis'!$F$45)^3</f>
        <v>-0.31647408847643588</v>
      </c>
      <c r="F4435">
        <f>(('Cleaned Data'!B4429-'Descriptive Analysis'!$Q$35)/'Descriptive Analysis'!$F$45)^4</f>
        <v>0.21566725476454499</v>
      </c>
    </row>
    <row r="4436" spans="2:6" x14ac:dyDescent="0.2">
      <c r="B4436">
        <f>('Cleaned Data'!B4430-'Descriptive Analysis'!$Q$35)^2</f>
        <v>113348525.65023777</v>
      </c>
      <c r="D4436">
        <f>(('Cleaned Data'!B4430-'Descriptive Analysis'!$Q$35)/'Descriptive Analysis'!$F$45)^3</f>
        <v>-0.31642950430622246</v>
      </c>
      <c r="F4436">
        <f>(('Cleaned Data'!B4430-'Descriptive Analysis'!$Q$35)/'Descriptive Analysis'!$F$45)^4</f>
        <v>0.21562674541407298</v>
      </c>
    </row>
    <row r="4437" spans="2:6" x14ac:dyDescent="0.2">
      <c r="B4437">
        <f>('Cleaned Data'!B4431-'Descriptive Analysis'!$Q$35)^2</f>
        <v>113337879.3737784</v>
      </c>
      <c r="D4437">
        <f>(('Cleaned Data'!B4431-'Descriptive Analysis'!$Q$35)/'Descriptive Analysis'!$F$45)^3</f>
        <v>-0.31638492432348525</v>
      </c>
      <c r="F4437">
        <f>(('Cleaned Data'!B4431-'Descriptive Analysis'!$Q$35)/'Descriptive Analysis'!$F$45)^4</f>
        <v>0.21558624177060276</v>
      </c>
    </row>
    <row r="4438" spans="2:6" x14ac:dyDescent="0.2">
      <c r="B4438">
        <f>('Cleaned Data'!B4432-'Descriptive Analysis'!$Q$35)^2</f>
        <v>113335750.17848651</v>
      </c>
      <c r="D4438">
        <f>(('Cleaned Data'!B4432-'Descriptive Analysis'!$Q$35)/'Descriptive Analysis'!$F$45)^3</f>
        <v>-0.31637600882941752</v>
      </c>
      <c r="F4438">
        <f>(('Cleaned Data'!B4432-'Descriptive Analysis'!$Q$35)/'Descriptive Analysis'!$F$45)^4</f>
        <v>0.21557814172670167</v>
      </c>
    </row>
    <row r="4439" spans="2:6" x14ac:dyDescent="0.2">
      <c r="B4439">
        <f>('Cleaned Data'!B4433-'Descriptive Analysis'!$Q$35)^2</f>
        <v>113337879.3737784</v>
      </c>
      <c r="D4439">
        <f>(('Cleaned Data'!B4433-'Descriptive Analysis'!$Q$35)/'Descriptive Analysis'!$F$45)^3</f>
        <v>-0.31638492432348525</v>
      </c>
      <c r="F4439">
        <f>(('Cleaned Data'!B4433-'Descriptive Analysis'!$Q$35)/'Descriptive Analysis'!$F$45)^4</f>
        <v>0.21558624177060276</v>
      </c>
    </row>
    <row r="4440" spans="2:6" x14ac:dyDescent="0.2">
      <c r="B4440">
        <f>('Cleaned Data'!B4434-'Descriptive Analysis'!$Q$35)^2</f>
        <v>113340008.58907025</v>
      </c>
      <c r="D4440">
        <f>(('Cleaned Data'!B4434-'Descriptive Analysis'!$Q$35)/'Descriptive Analysis'!$F$45)^3</f>
        <v>-0.31639383998504395</v>
      </c>
      <c r="F4440">
        <f>(('Cleaned Data'!B4434-'Descriptive Analysis'!$Q$35)/'Descriptive Analysis'!$F$45)^4</f>
        <v>0.21559434204276232</v>
      </c>
    </row>
    <row r="4441" spans="2:6" x14ac:dyDescent="0.2">
      <c r="B4441">
        <f>('Cleaned Data'!B4435-'Descriptive Analysis'!$Q$35)^2</f>
        <v>113333621.00319463</v>
      </c>
      <c r="D4441">
        <f>(('Cleaned Data'!B4435-'Descriptive Analysis'!$Q$35)/'Descriptive Analysis'!$F$45)^3</f>
        <v>-0.31636709350283959</v>
      </c>
      <c r="F4441">
        <f>(('Cleaned Data'!B4435-'Descriptive Analysis'!$Q$35)/'Descriptive Analysis'!$F$45)^4</f>
        <v>0.21557004191105508</v>
      </c>
    </row>
    <row r="4442" spans="2:6" x14ac:dyDescent="0.2">
      <c r="B4442">
        <f>('Cleaned Data'!B4436-'Descriptive Analysis'!$Q$35)^2</f>
        <v>113335750.17848651</v>
      </c>
      <c r="D4442">
        <f>(('Cleaned Data'!B4436-'Descriptive Analysis'!$Q$35)/'Descriptive Analysis'!$F$45)^3</f>
        <v>-0.31637600882941752</v>
      </c>
      <c r="F4442">
        <f>(('Cleaned Data'!B4436-'Descriptive Analysis'!$Q$35)/'Descriptive Analysis'!$F$45)^4</f>
        <v>0.21557814172670167</v>
      </c>
    </row>
    <row r="4443" spans="2:6" x14ac:dyDescent="0.2">
      <c r="B4443">
        <f>('Cleaned Data'!B4437-'Descriptive Analysis'!$Q$35)^2</f>
        <v>113346396.3549459</v>
      </c>
      <c r="D4443">
        <f>(('Cleaned Data'!B4437-'Descriptive Analysis'!$Q$35)/'Descriptive Analysis'!$F$45)^3</f>
        <v>-0.31642058797468309</v>
      </c>
      <c r="F4443">
        <f>(('Cleaned Data'!B4437-'Descriptive Analysis'!$Q$35)/'Descriptive Analysis'!$F$45)^4</f>
        <v>0.21561864422883587</v>
      </c>
    </row>
    <row r="4444" spans="2:6" x14ac:dyDescent="0.2">
      <c r="B4444">
        <f>('Cleaned Data'!B4438-'Descriptive Analysis'!$Q$35)^2</f>
        <v>113352784.3008215</v>
      </c>
      <c r="D4444">
        <f>(('Cleaned Data'!B4438-'Descriptive Analysis'!$Q$35)/'Descriptive Analysis'!$F$45)^3</f>
        <v>-0.31644733747179954</v>
      </c>
      <c r="F4444">
        <f>(('Cleaned Data'!B4438-'Descriptive Analysis'!$Q$35)/'Descriptive Analysis'!$F$45)^4</f>
        <v>0.21564294846939142</v>
      </c>
    </row>
    <row r="4445" spans="2:6" x14ac:dyDescent="0.2">
      <c r="B4445">
        <f>('Cleaned Data'!B4439-'Descriptive Analysis'!$Q$35)^2</f>
        <v>113329362.71261087</v>
      </c>
      <c r="D4445">
        <f>(('Cleaned Data'!B4439-'Descriptive Analysis'!$Q$35)/'Descriptive Analysis'!$F$45)^3</f>
        <v>-0.31634926335214614</v>
      </c>
      <c r="F4445">
        <f>(('Cleaned Data'!B4439-'Descriptive Analysis'!$Q$35)/'Descriptive Analysis'!$F$45)^4</f>
        <v>0.21555384296450758</v>
      </c>
    </row>
    <row r="4446" spans="2:6" x14ac:dyDescent="0.2">
      <c r="B4446">
        <f>('Cleaned Data'!B4440-'Descriptive Analysis'!$Q$35)^2</f>
        <v>113322975.42673525</v>
      </c>
      <c r="D4446">
        <f>(('Cleaned Data'!B4440-'Descriptive Analysis'!$Q$35)/'Descriptive Analysis'!$F$45)^3</f>
        <v>-0.31632251938223871</v>
      </c>
      <c r="F4446">
        <f>(('Cleaned Data'!B4440-'Descriptive Analysis'!$Q$35)/'Descriptive Analysis'!$F$45)^4</f>
        <v>0.21552954625648679</v>
      </c>
    </row>
    <row r="4447" spans="2:6" x14ac:dyDescent="0.2">
      <c r="B4447">
        <f>('Cleaned Data'!B4441-'Descriptive Analysis'!$Q$35)^2</f>
        <v>113327233.59731902</v>
      </c>
      <c r="D4447">
        <f>(('Cleaned Data'!B4441-'Descriptive Analysis'!$Q$35)/'Descriptive Analysis'!$F$45)^3</f>
        <v>-0.31634034852802762</v>
      </c>
      <c r="F4447">
        <f>(('Cleaned Data'!B4441-'Descriptive Analysis'!$Q$35)/'Descriptive Analysis'!$F$45)^4</f>
        <v>0.21554574383359831</v>
      </c>
    </row>
    <row r="4448" spans="2:6" x14ac:dyDescent="0.2">
      <c r="B4448">
        <f>('Cleaned Data'!B4442-'Descriptive Analysis'!$Q$35)^2</f>
        <v>113335750.17848651</v>
      </c>
      <c r="D4448">
        <f>(('Cleaned Data'!B4442-'Descriptive Analysis'!$Q$35)/'Descriptive Analysis'!$F$45)^3</f>
        <v>-0.31637600882941752</v>
      </c>
      <c r="F4448">
        <f>(('Cleaned Data'!B4442-'Descriptive Analysis'!$Q$35)/'Descriptive Analysis'!$F$45)^4</f>
        <v>0.21557814172670167</v>
      </c>
    </row>
    <row r="4449" spans="2:6" x14ac:dyDescent="0.2">
      <c r="B4449">
        <f>('Cleaned Data'!B4443-'Descriptive Analysis'!$Q$35)^2</f>
        <v>113327233.59731902</v>
      </c>
      <c r="D4449">
        <f>(('Cleaned Data'!B4443-'Descriptive Analysis'!$Q$35)/'Descriptive Analysis'!$F$45)^3</f>
        <v>-0.31634034852802762</v>
      </c>
      <c r="F4449">
        <f>(('Cleaned Data'!B4443-'Descriptive Analysis'!$Q$35)/'Descriptive Analysis'!$F$45)^4</f>
        <v>0.21554574383359831</v>
      </c>
    </row>
    <row r="4450" spans="2:6" x14ac:dyDescent="0.2">
      <c r="B4450">
        <f>('Cleaned Data'!B4444-'Descriptive Analysis'!$Q$35)^2</f>
        <v>113325104.50202714</v>
      </c>
      <c r="D4450">
        <f>(('Cleaned Data'!B4444-'Descriptive Analysis'!$Q$35)/'Descriptive Analysis'!$F$45)^3</f>
        <v>-0.3163314338713924</v>
      </c>
      <c r="F4450">
        <f>(('Cleaned Data'!B4444-'Descriptive Analysis'!$Q$35)/'Descriptive Analysis'!$F$45)^4</f>
        <v>0.21553764493092617</v>
      </c>
    </row>
    <row r="4451" spans="2:6" x14ac:dyDescent="0.2">
      <c r="B4451">
        <f>('Cleaned Data'!B4445-'Descriptive Analysis'!$Q$35)^2</f>
        <v>113335750.17848651</v>
      </c>
      <c r="D4451">
        <f>(('Cleaned Data'!B4445-'Descriptive Analysis'!$Q$35)/'Descriptive Analysis'!$F$45)^3</f>
        <v>-0.31637600882941752</v>
      </c>
      <c r="F4451">
        <f>(('Cleaned Data'!B4445-'Descriptive Analysis'!$Q$35)/'Descriptive Analysis'!$F$45)^4</f>
        <v>0.21557814172670167</v>
      </c>
    </row>
    <row r="4452" spans="2:6" x14ac:dyDescent="0.2">
      <c r="B4452">
        <f>('Cleaned Data'!B4446-'Descriptive Analysis'!$Q$35)^2</f>
        <v>113337879.3737784</v>
      </c>
      <c r="D4452">
        <f>(('Cleaned Data'!B4446-'Descriptive Analysis'!$Q$35)/'Descriptive Analysis'!$F$45)^3</f>
        <v>-0.31638492432348525</v>
      </c>
      <c r="F4452">
        <f>(('Cleaned Data'!B4446-'Descriptive Analysis'!$Q$35)/'Descriptive Analysis'!$F$45)^4</f>
        <v>0.21558624177060276</v>
      </c>
    </row>
    <row r="4453" spans="2:6" x14ac:dyDescent="0.2">
      <c r="B4453">
        <f>('Cleaned Data'!B4447-'Descriptive Analysis'!$Q$35)^2</f>
        <v>113320846.37144338</v>
      </c>
      <c r="D4453">
        <f>(('Cleaned Data'!B4447-'Descriptive Analysis'!$Q$35)/'Descriptive Analysis'!$F$45)^3</f>
        <v>-0.31631360506056527</v>
      </c>
      <c r="F4453">
        <f>(('Cleaned Data'!B4447-'Descriptive Analysis'!$Q$35)/'Descriptive Analysis'!$F$45)^4</f>
        <v>0.21552144781027607</v>
      </c>
    </row>
    <row r="4454" spans="2:6" x14ac:dyDescent="0.2">
      <c r="B4454">
        <f>('Cleaned Data'!B4448-'Descriptive Analysis'!$Q$35)^2</f>
        <v>113327233.59731902</v>
      </c>
      <c r="D4454">
        <f>(('Cleaned Data'!B4448-'Descriptive Analysis'!$Q$35)/'Descriptive Analysis'!$F$45)^3</f>
        <v>-0.31634034852802762</v>
      </c>
      <c r="F4454">
        <f>(('Cleaned Data'!B4448-'Descriptive Analysis'!$Q$35)/'Descriptive Analysis'!$F$45)^4</f>
        <v>0.21554574383359831</v>
      </c>
    </row>
    <row r="4455" spans="2:6" x14ac:dyDescent="0.2">
      <c r="B4455">
        <f>('Cleaned Data'!B4449-'Descriptive Analysis'!$Q$35)^2</f>
        <v>113329362.71261087</v>
      </c>
      <c r="D4455">
        <f>(('Cleaned Data'!B4449-'Descriptive Analysis'!$Q$35)/'Descriptive Analysis'!$F$45)^3</f>
        <v>-0.31634926335214614</v>
      </c>
      <c r="F4455">
        <f>(('Cleaned Data'!B4449-'Descriptive Analysis'!$Q$35)/'Descriptive Analysis'!$F$45)^4</f>
        <v>0.21555384296450758</v>
      </c>
    </row>
    <row r="4456" spans="2:6" x14ac:dyDescent="0.2">
      <c r="B4456">
        <f>('Cleaned Data'!B4450-'Descriptive Analysis'!$Q$35)^2</f>
        <v>113325104.50202714</v>
      </c>
      <c r="D4456">
        <f>(('Cleaned Data'!B4450-'Descriptive Analysis'!$Q$35)/'Descriptive Analysis'!$F$45)^3</f>
        <v>-0.3163314338713924</v>
      </c>
      <c r="F4456">
        <f>(('Cleaned Data'!B4450-'Descriptive Analysis'!$Q$35)/'Descriptive Analysis'!$F$45)^4</f>
        <v>0.21553764493092617</v>
      </c>
    </row>
    <row r="4457" spans="2:6" x14ac:dyDescent="0.2">
      <c r="B4457">
        <f>('Cleaned Data'!B4451-'Descriptive Analysis'!$Q$35)^2</f>
        <v>113352784.3008215</v>
      </c>
      <c r="D4457">
        <f>(('Cleaned Data'!B4451-'Descriptive Analysis'!$Q$35)/'Descriptive Analysis'!$F$45)^3</f>
        <v>-0.31644733747179954</v>
      </c>
      <c r="F4457">
        <f>(('Cleaned Data'!B4451-'Descriptive Analysis'!$Q$35)/'Descriptive Analysis'!$F$45)^4</f>
        <v>0.21564294846939142</v>
      </c>
    </row>
    <row r="4458" spans="2:6" x14ac:dyDescent="0.2">
      <c r="B4458">
        <f>('Cleaned Data'!B4452-'Descriptive Analysis'!$Q$35)^2</f>
        <v>113367690.20786464</v>
      </c>
      <c r="D4458">
        <f>(('Cleaned Data'!B4452-'Descriptive Analysis'!$Q$35)/'Descriptive Analysis'!$F$45)^3</f>
        <v>-0.31650975882772153</v>
      </c>
      <c r="F4458">
        <f>(('Cleaned Data'!B4452-'Descriptive Analysis'!$Q$35)/'Descriptive Analysis'!$F$45)^4</f>
        <v>0.21569966635432394</v>
      </c>
    </row>
    <row r="4459" spans="2:6" x14ac:dyDescent="0.2">
      <c r="B4459">
        <f>('Cleaned Data'!B4453-'Descriptive Analysis'!$Q$35)^2</f>
        <v>113361301.841989</v>
      </c>
      <c r="D4459">
        <f>(('Cleaned Data'!B4453-'Descriptive Analysis'!$Q$35)/'Descriptive Analysis'!$F$45)^3</f>
        <v>-0.31648300581299282</v>
      </c>
      <c r="F4459">
        <f>(('Cleaned Data'!B4453-'Descriptive Analysis'!$Q$35)/'Descriptive Analysis'!$F$45)^4</f>
        <v>0.21567535731952656</v>
      </c>
    </row>
    <row r="4460" spans="2:6" x14ac:dyDescent="0.2">
      <c r="B4460">
        <f>('Cleaned Data'!B4454-'Descriptive Analysis'!$Q$35)^2</f>
        <v>113359172.42669715</v>
      </c>
      <c r="D4460">
        <f>(('Cleaned Data'!B4454-'Descriptive Analysis'!$Q$35)/'Descriptive Analysis'!$F$45)^3</f>
        <v>-0.31647408847643588</v>
      </c>
      <c r="F4460">
        <f>(('Cleaned Data'!B4454-'Descriptive Analysis'!$Q$35)/'Descriptive Analysis'!$F$45)^4</f>
        <v>0.21566725476454499</v>
      </c>
    </row>
    <row r="4461" spans="2:6" x14ac:dyDescent="0.2">
      <c r="B4461">
        <f>('Cleaned Data'!B4455-'Descriptive Analysis'!$Q$35)^2</f>
        <v>113371949.21844837</v>
      </c>
      <c r="D4461">
        <f>(('Cleaned Data'!B4455-'Descriptive Analysis'!$Q$35)/'Descriptive Analysis'!$F$45)^3</f>
        <v>-0.3165275950084373</v>
      </c>
      <c r="F4461">
        <f>(('Cleaned Data'!B4455-'Descriptive Analysis'!$Q$35)/'Descriptive Analysis'!$F$45)^4</f>
        <v>0.21571587351910823</v>
      </c>
    </row>
    <row r="4462" spans="2:6" x14ac:dyDescent="0.2">
      <c r="B4462">
        <f>('Cleaned Data'!B4456-'Descriptive Analysis'!$Q$35)^2</f>
        <v>113380467.47961591</v>
      </c>
      <c r="D4462">
        <f>(('Cleaned Data'!B4456-'Descriptive Analysis'!$Q$35)/'Descriptive Analysis'!$F$45)^3</f>
        <v>-0.31656326938007789</v>
      </c>
      <c r="F4462">
        <f>(('Cleaned Data'!B4456-'Descriptive Analysis'!$Q$35)/'Descriptive Analysis'!$F$45)^4</f>
        <v>0.21574829058863834</v>
      </c>
    </row>
    <row r="4463" spans="2:6" x14ac:dyDescent="0.2">
      <c r="B4463">
        <f>('Cleaned Data'!B4457-'Descriptive Analysis'!$Q$35)^2</f>
        <v>113382597.09490776</v>
      </c>
      <c r="D4463">
        <f>(('Cleaned Data'!B4457-'Descriptive Analysis'!$Q$35)/'Descriptive Analysis'!$F$45)^3</f>
        <v>-0.31657218839179069</v>
      </c>
      <c r="F4463">
        <f>(('Cleaned Data'!B4457-'Descriptive Analysis'!$Q$35)/'Descriptive Analysis'!$F$45)^4</f>
        <v>0.21575639542687108</v>
      </c>
    </row>
    <row r="4464" spans="2:6" x14ac:dyDescent="0.2">
      <c r="B4464">
        <f>('Cleaned Data'!B4458-'Descriptive Analysis'!$Q$35)^2</f>
        <v>113382597.09490776</v>
      </c>
      <c r="D4464">
        <f>(('Cleaned Data'!B4458-'Descriptive Analysis'!$Q$35)/'Descriptive Analysis'!$F$45)^3</f>
        <v>-0.31657218839179069</v>
      </c>
      <c r="F4464">
        <f>(('Cleaned Data'!B4458-'Descriptive Analysis'!$Q$35)/'Descriptive Analysis'!$F$45)^4</f>
        <v>0.21575639542687108</v>
      </c>
    </row>
    <row r="4465" spans="2:6" x14ac:dyDescent="0.2">
      <c r="B4465">
        <f>('Cleaned Data'!B4459-'Descriptive Analysis'!$Q$35)^2</f>
        <v>113384726.73019964</v>
      </c>
      <c r="D4465">
        <f>(('Cleaned Data'!B4459-'Descriptive Analysis'!$Q$35)/'Descriptive Analysis'!$F$45)^3</f>
        <v>-0.31658110757102781</v>
      </c>
      <c r="F4465">
        <f>(('Cleaned Data'!B4459-'Descriptive Analysis'!$Q$35)/'Descriptive Analysis'!$F$45)^4</f>
        <v>0.21576450049345264</v>
      </c>
    </row>
    <row r="4466" spans="2:6" x14ac:dyDescent="0.2">
      <c r="B4466">
        <f>('Cleaned Data'!B4460-'Descriptive Analysis'!$Q$35)^2</f>
        <v>113386856.38549152</v>
      </c>
      <c r="D4466">
        <f>(('Cleaned Data'!B4460-'Descriptive Analysis'!$Q$35)/'Descriptive Analysis'!$F$45)^3</f>
        <v>-0.31659002691779059</v>
      </c>
      <c r="F4466">
        <f>(('Cleaned Data'!B4460-'Descriptive Analysis'!$Q$35)/'Descriptive Analysis'!$F$45)^4</f>
        <v>0.21577260578838706</v>
      </c>
    </row>
    <row r="4467" spans="2:6" x14ac:dyDescent="0.2">
      <c r="B4467">
        <f>('Cleaned Data'!B4461-'Descriptive Analysis'!$Q$35)^2</f>
        <v>113382597.09490776</v>
      </c>
      <c r="D4467">
        <f>(('Cleaned Data'!B4461-'Descriptive Analysis'!$Q$35)/'Descriptive Analysis'!$F$45)^3</f>
        <v>-0.31657218839179069</v>
      </c>
      <c r="F4467">
        <f>(('Cleaned Data'!B4461-'Descriptive Analysis'!$Q$35)/'Descriptive Analysis'!$F$45)^4</f>
        <v>0.21575639542687108</v>
      </c>
    </row>
    <row r="4468" spans="2:6" x14ac:dyDescent="0.2">
      <c r="B4468">
        <f>('Cleaned Data'!B4462-'Descriptive Analysis'!$Q$35)^2</f>
        <v>113388986.0607834</v>
      </c>
      <c r="D4468">
        <f>(('Cleaned Data'!B4462-'Descriptive Analysis'!$Q$35)/'Descriptive Analysis'!$F$45)^3</f>
        <v>-0.31659894643208086</v>
      </c>
      <c r="F4468">
        <f>(('Cleaned Data'!B4462-'Descriptive Analysis'!$Q$35)/'Descriptive Analysis'!$F$45)^4</f>
        <v>0.21578071131167884</v>
      </c>
    </row>
    <row r="4469" spans="2:6" x14ac:dyDescent="0.2">
      <c r="B4469">
        <f>('Cleaned Data'!B4463-'Descriptive Analysis'!$Q$35)^2</f>
        <v>113386856.38549152</v>
      </c>
      <c r="D4469">
        <f>(('Cleaned Data'!B4463-'Descriptive Analysis'!$Q$35)/'Descriptive Analysis'!$F$45)^3</f>
        <v>-0.31659002691779059</v>
      </c>
      <c r="F4469">
        <f>(('Cleaned Data'!B4463-'Descriptive Analysis'!$Q$35)/'Descriptive Analysis'!$F$45)^4</f>
        <v>0.21577260578838706</v>
      </c>
    </row>
    <row r="4470" spans="2:6" x14ac:dyDescent="0.2">
      <c r="B4470">
        <f>('Cleaned Data'!B4464-'Descriptive Analysis'!$Q$35)^2</f>
        <v>113388986.0607834</v>
      </c>
      <c r="D4470">
        <f>(('Cleaned Data'!B4464-'Descriptive Analysis'!$Q$35)/'Descriptive Analysis'!$F$45)^3</f>
        <v>-0.31659894643208086</v>
      </c>
      <c r="F4470">
        <f>(('Cleaned Data'!B4464-'Descriptive Analysis'!$Q$35)/'Descriptive Analysis'!$F$45)^4</f>
        <v>0.21578071131167884</v>
      </c>
    </row>
    <row r="4471" spans="2:6" x14ac:dyDescent="0.2">
      <c r="B4471">
        <f>('Cleaned Data'!B4465-'Descriptive Analysis'!$Q$35)^2</f>
        <v>113388986.0607834</v>
      </c>
      <c r="D4471">
        <f>(('Cleaned Data'!B4465-'Descriptive Analysis'!$Q$35)/'Descriptive Analysis'!$F$45)^3</f>
        <v>-0.31659894643208086</v>
      </c>
      <c r="F4471">
        <f>(('Cleaned Data'!B4465-'Descriptive Analysis'!$Q$35)/'Descriptive Analysis'!$F$45)^4</f>
        <v>0.21578071131167884</v>
      </c>
    </row>
    <row r="4472" spans="2:6" x14ac:dyDescent="0.2">
      <c r="B4472">
        <f>('Cleaned Data'!B4466-'Descriptive Analysis'!$Q$35)^2</f>
        <v>113386856.38549152</v>
      </c>
      <c r="D4472">
        <f>(('Cleaned Data'!B4466-'Descriptive Analysis'!$Q$35)/'Descriptive Analysis'!$F$45)^3</f>
        <v>-0.31659002691779059</v>
      </c>
      <c r="F4472">
        <f>(('Cleaned Data'!B4466-'Descriptive Analysis'!$Q$35)/'Descriptive Analysis'!$F$45)^4</f>
        <v>0.21577260578838706</v>
      </c>
    </row>
    <row r="4473" spans="2:6" x14ac:dyDescent="0.2">
      <c r="B4473">
        <f>('Cleaned Data'!B4467-'Descriptive Analysis'!$Q$35)^2</f>
        <v>113397504.9619509</v>
      </c>
      <c r="D4473">
        <f>(('Cleaned Data'!B4467-'Descriptive Analysis'!$Q$35)/'Descriptive Analysis'!$F$45)^3</f>
        <v>-0.31663462616454674</v>
      </c>
      <c r="F4473">
        <f>(('Cleaned Data'!B4467-'Descriptive Analysis'!$Q$35)/'Descriptive Analysis'!$F$45)^4</f>
        <v>0.2158131356885041</v>
      </c>
    </row>
    <row r="4474" spans="2:6" x14ac:dyDescent="0.2">
      <c r="B4474">
        <f>('Cleaned Data'!B4468-'Descriptive Analysis'!$Q$35)^2</f>
        <v>113403894.34782651</v>
      </c>
      <c r="D4474">
        <f>(('Cleaned Data'!B4468-'Descriptive Analysis'!$Q$35)/'Descriptive Analysis'!$F$45)^3</f>
        <v>-0.31666138772301067</v>
      </c>
      <c r="F4474">
        <f>(('Cleaned Data'!B4468-'Descriptive Analysis'!$Q$35)/'Descriptive Analysis'!$F$45)^4</f>
        <v>0.21583745636908458</v>
      </c>
    </row>
    <row r="4475" spans="2:6" x14ac:dyDescent="0.2">
      <c r="B4475">
        <f>('Cleaned Data'!B4469-'Descriptive Analysis'!$Q$35)^2</f>
        <v>113403894.34782651</v>
      </c>
      <c r="D4475">
        <f>(('Cleaned Data'!B4469-'Descriptive Analysis'!$Q$35)/'Descriptive Analysis'!$F$45)^3</f>
        <v>-0.31666138772301067</v>
      </c>
      <c r="F4475">
        <f>(('Cleaned Data'!B4469-'Descriptive Analysis'!$Q$35)/'Descriptive Analysis'!$F$45)^4</f>
        <v>0.21583745636908458</v>
      </c>
    </row>
    <row r="4476" spans="2:6" x14ac:dyDescent="0.2">
      <c r="B4476">
        <f>('Cleaned Data'!B4470-'Descriptive Analysis'!$Q$35)^2</f>
        <v>113403894.34782651</v>
      </c>
      <c r="D4476">
        <f>(('Cleaned Data'!B4470-'Descriptive Analysis'!$Q$35)/'Descriptive Analysis'!$F$45)^3</f>
        <v>-0.31666138772301067</v>
      </c>
      <c r="F4476">
        <f>(('Cleaned Data'!B4470-'Descriptive Analysis'!$Q$35)/'Descriptive Analysis'!$F$45)^4</f>
        <v>0.21583745636908458</v>
      </c>
    </row>
    <row r="4477" spans="2:6" x14ac:dyDescent="0.2">
      <c r="B4477">
        <f>('Cleaned Data'!B4471-'Descriptive Analysis'!$Q$35)^2</f>
        <v>113403894.34782651</v>
      </c>
      <c r="D4477">
        <f>(('Cleaned Data'!B4471-'Descriptive Analysis'!$Q$35)/'Descriptive Analysis'!$F$45)^3</f>
        <v>-0.31666138772301067</v>
      </c>
      <c r="F4477">
        <f>(('Cleaned Data'!B4471-'Descriptive Analysis'!$Q$35)/'Descriptive Analysis'!$F$45)^4</f>
        <v>0.21583745636908458</v>
      </c>
    </row>
    <row r="4478" spans="2:6" x14ac:dyDescent="0.2">
      <c r="B4478">
        <f>('Cleaned Data'!B4472-'Descriptive Analysis'!$Q$35)^2</f>
        <v>113403894.34782651</v>
      </c>
      <c r="D4478">
        <f>(('Cleaned Data'!B4472-'Descriptive Analysis'!$Q$35)/'Descriptive Analysis'!$F$45)^3</f>
        <v>-0.31666138772301067</v>
      </c>
      <c r="F4478">
        <f>(('Cleaned Data'!B4472-'Descriptive Analysis'!$Q$35)/'Descriptive Analysis'!$F$45)^4</f>
        <v>0.21583745636908458</v>
      </c>
    </row>
    <row r="4479" spans="2:6" x14ac:dyDescent="0.2">
      <c r="B4479">
        <f>('Cleaned Data'!B4473-'Descriptive Analysis'!$Q$35)^2</f>
        <v>113401764.53253466</v>
      </c>
      <c r="D4479">
        <f>(('Cleaned Data'!B4473-'Descriptive Analysis'!$Q$35)/'Descriptive Analysis'!$F$45)^3</f>
        <v>-0.31665246703598487</v>
      </c>
      <c r="F4479">
        <f>(('Cleaned Data'!B4473-'Descriptive Analysis'!$Q$35)/'Descriptive Analysis'!$F$45)^4</f>
        <v>0.21582934924717193</v>
      </c>
    </row>
    <row r="4480" spans="2:6" x14ac:dyDescent="0.2">
      <c r="B4480">
        <f>('Cleaned Data'!B4474-'Descriptive Analysis'!$Q$35)^2</f>
        <v>113406024.18311839</v>
      </c>
      <c r="D4480">
        <f>(('Cleaned Data'!B4474-'Descriptive Analysis'!$Q$35)/'Descriptive Analysis'!$F$45)^3</f>
        <v>-0.31667030857757644</v>
      </c>
      <c r="F4480">
        <f>(('Cleaned Data'!B4474-'Descriptive Analysis'!$Q$35)/'Descriptive Analysis'!$F$45)^4</f>
        <v>0.21584556371938882</v>
      </c>
    </row>
    <row r="4481" spans="2:6" x14ac:dyDescent="0.2">
      <c r="B4481">
        <f>('Cleaned Data'!B4475-'Descriptive Analysis'!$Q$35)^2</f>
        <v>113401764.53253466</v>
      </c>
      <c r="D4481">
        <f>(('Cleaned Data'!B4475-'Descriptive Analysis'!$Q$35)/'Descriptive Analysis'!$F$45)^3</f>
        <v>-0.31665246703598487</v>
      </c>
      <c r="F4481">
        <f>(('Cleaned Data'!B4475-'Descriptive Analysis'!$Q$35)/'Descriptive Analysis'!$F$45)^4</f>
        <v>0.21582934924717193</v>
      </c>
    </row>
    <row r="4482" spans="2:6" x14ac:dyDescent="0.2">
      <c r="B4482">
        <f>('Cleaned Data'!B4476-'Descriptive Analysis'!$Q$35)^2</f>
        <v>113408154.03841028</v>
      </c>
      <c r="D4482">
        <f>(('Cleaned Data'!B4476-'Descriptive Analysis'!$Q$35)/'Descriptive Analysis'!$F$45)^3</f>
        <v>-0.31667922959968381</v>
      </c>
      <c r="F4482">
        <f>(('Cleaned Data'!B4476-'Descriptive Analysis'!$Q$35)/'Descriptive Analysis'!$F$45)^4</f>
        <v>0.21585367129808905</v>
      </c>
    </row>
    <row r="4483" spans="2:6" x14ac:dyDescent="0.2">
      <c r="B4483">
        <f>('Cleaned Data'!B4477-'Descriptive Analysis'!$Q$35)^2</f>
        <v>113408154.03841028</v>
      </c>
      <c r="D4483">
        <f>(('Cleaned Data'!B4477-'Descriptive Analysis'!$Q$35)/'Descriptive Analysis'!$F$45)^3</f>
        <v>-0.31667922959968381</v>
      </c>
      <c r="F4483">
        <f>(('Cleaned Data'!B4477-'Descriptive Analysis'!$Q$35)/'Descriptive Analysis'!$F$45)^4</f>
        <v>0.21585367129808905</v>
      </c>
    </row>
    <row r="4484" spans="2:6" x14ac:dyDescent="0.2">
      <c r="B4484">
        <f>('Cleaned Data'!B4478-'Descriptive Analysis'!$Q$35)^2</f>
        <v>113408154.03841028</v>
      </c>
      <c r="D4484">
        <f>(('Cleaned Data'!B4478-'Descriptive Analysis'!$Q$35)/'Descriptive Analysis'!$F$45)^3</f>
        <v>-0.31667922959968381</v>
      </c>
      <c r="F4484">
        <f>(('Cleaned Data'!B4478-'Descriptive Analysis'!$Q$35)/'Descriptive Analysis'!$F$45)^4</f>
        <v>0.21585367129808905</v>
      </c>
    </row>
    <row r="4485" spans="2:6" x14ac:dyDescent="0.2">
      <c r="B4485">
        <f>('Cleaned Data'!B4479-'Descriptive Analysis'!$Q$35)^2</f>
        <v>113408154.03841028</v>
      </c>
      <c r="D4485">
        <f>(('Cleaned Data'!B4479-'Descriptive Analysis'!$Q$35)/'Descriptive Analysis'!$F$45)^3</f>
        <v>-0.31667922959968381</v>
      </c>
      <c r="F4485">
        <f>(('Cleaned Data'!B4479-'Descriptive Analysis'!$Q$35)/'Descriptive Analysis'!$F$45)^4</f>
        <v>0.21585367129808905</v>
      </c>
    </row>
    <row r="4486" spans="2:6" x14ac:dyDescent="0.2">
      <c r="B4486">
        <f>('Cleaned Data'!B4480-'Descriptive Analysis'!$Q$35)^2</f>
        <v>113408154.03841028</v>
      </c>
      <c r="D4486">
        <f>(('Cleaned Data'!B4480-'Descriptive Analysis'!$Q$35)/'Descriptive Analysis'!$F$45)^3</f>
        <v>-0.31667922959968381</v>
      </c>
      <c r="F4486">
        <f>(('Cleaned Data'!B4480-'Descriptive Analysis'!$Q$35)/'Descriptive Analysis'!$F$45)^4</f>
        <v>0.21585367129808905</v>
      </c>
    </row>
    <row r="4487" spans="2:6" x14ac:dyDescent="0.2">
      <c r="B4487">
        <f>('Cleaned Data'!B4481-'Descriptive Analysis'!$Q$35)^2</f>
        <v>113410283.91370216</v>
      </c>
      <c r="D4487">
        <f>(('Cleaned Data'!B4481-'Descriptive Analysis'!$Q$35)/'Descriptive Analysis'!$F$45)^3</f>
        <v>-0.31668815078933432</v>
      </c>
      <c r="F4487">
        <f>(('Cleaned Data'!B4481-'Descriptive Analysis'!$Q$35)/'Descriptive Analysis'!$F$45)^4</f>
        <v>0.21586177910518944</v>
      </c>
    </row>
    <row r="4488" spans="2:6" x14ac:dyDescent="0.2">
      <c r="B4488">
        <f>('Cleaned Data'!B4482-'Descriptive Analysis'!$Q$35)^2</f>
        <v>113412413.80899404</v>
      </c>
      <c r="D4488">
        <f>(('Cleaned Data'!B4482-'Descriptive Analysis'!$Q$35)/'Descriptive Analysis'!$F$45)^3</f>
        <v>-0.31669707214652937</v>
      </c>
      <c r="F4488">
        <f>(('Cleaned Data'!B4482-'Descriptive Analysis'!$Q$35)/'Descriptive Analysis'!$F$45)^4</f>
        <v>0.21586988714069413</v>
      </c>
    </row>
    <row r="4489" spans="2:6" x14ac:dyDescent="0.2">
      <c r="B4489">
        <f>('Cleaned Data'!B4483-'Descriptive Analysis'!$Q$35)^2</f>
        <v>113412413.80899404</v>
      </c>
      <c r="D4489">
        <f>(('Cleaned Data'!B4483-'Descriptive Analysis'!$Q$35)/'Descriptive Analysis'!$F$45)^3</f>
        <v>-0.31669707214652937</v>
      </c>
      <c r="F4489">
        <f>(('Cleaned Data'!B4483-'Descriptive Analysis'!$Q$35)/'Descriptive Analysis'!$F$45)^4</f>
        <v>0.21586988714069413</v>
      </c>
    </row>
    <row r="4490" spans="2:6" x14ac:dyDescent="0.2">
      <c r="B4490">
        <f>('Cleaned Data'!B4484-'Descriptive Analysis'!$Q$35)^2</f>
        <v>113406024.18311839</v>
      </c>
      <c r="D4490">
        <f>(('Cleaned Data'!B4484-'Descriptive Analysis'!$Q$35)/'Descriptive Analysis'!$F$45)^3</f>
        <v>-0.31667030857757644</v>
      </c>
      <c r="F4490">
        <f>(('Cleaned Data'!B4484-'Descriptive Analysis'!$Q$35)/'Descriptive Analysis'!$F$45)^4</f>
        <v>0.21584556371938882</v>
      </c>
    </row>
    <row r="4491" spans="2:6" x14ac:dyDescent="0.2">
      <c r="B4491">
        <f>('Cleaned Data'!B4485-'Descriptive Analysis'!$Q$35)^2</f>
        <v>113406024.18311839</v>
      </c>
      <c r="D4491">
        <f>(('Cleaned Data'!B4485-'Descriptive Analysis'!$Q$35)/'Descriptive Analysis'!$F$45)^3</f>
        <v>-0.31667030857757644</v>
      </c>
      <c r="F4491">
        <f>(('Cleaned Data'!B4485-'Descriptive Analysis'!$Q$35)/'Descriptive Analysis'!$F$45)^4</f>
        <v>0.21584556371938882</v>
      </c>
    </row>
    <row r="4492" spans="2:6" x14ac:dyDescent="0.2">
      <c r="B4492">
        <f>('Cleaned Data'!B4486-'Descriptive Analysis'!$Q$35)^2</f>
        <v>113408154.03841028</v>
      </c>
      <c r="D4492">
        <f>(('Cleaned Data'!B4486-'Descriptive Analysis'!$Q$35)/'Descriptive Analysis'!$F$45)^3</f>
        <v>-0.31667922959968381</v>
      </c>
      <c r="F4492">
        <f>(('Cleaned Data'!B4486-'Descriptive Analysis'!$Q$35)/'Descriptive Analysis'!$F$45)^4</f>
        <v>0.21585367129808905</v>
      </c>
    </row>
    <row r="4493" spans="2:6" x14ac:dyDescent="0.2">
      <c r="B4493">
        <f>('Cleaned Data'!B4487-'Descriptive Analysis'!$Q$35)^2</f>
        <v>113412413.80899404</v>
      </c>
      <c r="D4493">
        <f>(('Cleaned Data'!B4487-'Descriptive Analysis'!$Q$35)/'Descriptive Analysis'!$F$45)^3</f>
        <v>-0.31669707214652937</v>
      </c>
      <c r="F4493">
        <f>(('Cleaned Data'!B4487-'Descriptive Analysis'!$Q$35)/'Descriptive Analysis'!$F$45)^4</f>
        <v>0.21586988714069413</v>
      </c>
    </row>
    <row r="4494" spans="2:6" x14ac:dyDescent="0.2">
      <c r="B4494">
        <f>('Cleaned Data'!B4488-'Descriptive Analysis'!$Q$35)^2</f>
        <v>113418803.61486965</v>
      </c>
      <c r="D4494">
        <f>(('Cleaned Data'!B4488-'Descriptive Analysis'!$Q$35)/'Descriptive Analysis'!$F$45)^3</f>
        <v>-0.31672383722339836</v>
      </c>
      <c r="F4494">
        <f>(('Cleaned Data'!B4488-'Descriptive Analysis'!$Q$35)/'Descriptive Analysis'!$F$45)^4</f>
        <v>0.21589421261767794</v>
      </c>
    </row>
    <row r="4495" spans="2:6" x14ac:dyDescent="0.2">
      <c r="B4495">
        <f>('Cleaned Data'!B4489-'Descriptive Analysis'!$Q$35)^2</f>
        <v>113418803.61486965</v>
      </c>
      <c r="D4495">
        <f>(('Cleaned Data'!B4489-'Descriptive Analysis'!$Q$35)/'Descriptive Analysis'!$F$45)^3</f>
        <v>-0.31672383722339836</v>
      </c>
      <c r="F4495">
        <f>(('Cleaned Data'!B4489-'Descriptive Analysis'!$Q$35)/'Descriptive Analysis'!$F$45)^4</f>
        <v>0.21589421261767794</v>
      </c>
    </row>
    <row r="4496" spans="2:6" x14ac:dyDescent="0.2">
      <c r="B4496">
        <f>('Cleaned Data'!B4490-'Descriptive Analysis'!$Q$35)^2</f>
        <v>113418803.61486965</v>
      </c>
      <c r="D4496">
        <f>(('Cleaned Data'!B4490-'Descriptive Analysis'!$Q$35)/'Descriptive Analysis'!$F$45)^3</f>
        <v>-0.31672383722339836</v>
      </c>
      <c r="F4496">
        <f>(('Cleaned Data'!B4490-'Descriptive Analysis'!$Q$35)/'Descriptive Analysis'!$F$45)^4</f>
        <v>0.21589421261767794</v>
      </c>
    </row>
    <row r="4497" spans="2:6" x14ac:dyDescent="0.2">
      <c r="B4497">
        <f>('Cleaned Data'!B4491-'Descriptive Analysis'!$Q$35)^2</f>
        <v>113418803.61486965</v>
      </c>
      <c r="D4497">
        <f>(('Cleaned Data'!B4491-'Descriptive Analysis'!$Q$35)/'Descriptive Analysis'!$F$45)^3</f>
        <v>-0.31672383722339836</v>
      </c>
      <c r="F4497">
        <f>(('Cleaned Data'!B4491-'Descriptive Analysis'!$Q$35)/'Descriptive Analysis'!$F$45)^4</f>
        <v>0.21589421261767794</v>
      </c>
    </row>
    <row r="4498" spans="2:6" x14ac:dyDescent="0.2">
      <c r="B4498">
        <f>('Cleaned Data'!B4492-'Descriptive Analysis'!$Q$35)^2</f>
        <v>113420933.59016153</v>
      </c>
      <c r="D4498">
        <f>(('Cleaned Data'!B4492-'Descriptive Analysis'!$Q$35)/'Descriptive Analysis'!$F$45)^3</f>
        <v>-0.31673275925078781</v>
      </c>
      <c r="F4498">
        <f>(('Cleaned Data'!B4492-'Descriptive Analysis'!$Q$35)/'Descriptive Analysis'!$F$45)^4</f>
        <v>0.21590232156684333</v>
      </c>
    </row>
    <row r="4499" spans="2:6" x14ac:dyDescent="0.2">
      <c r="B4499">
        <f>('Cleaned Data'!B4493-'Descriptive Analysis'!$Q$35)^2</f>
        <v>113423063.58545342</v>
      </c>
      <c r="D4499">
        <f>(('Cleaned Data'!B4493-'Descriptive Analysis'!$Q$35)/'Descriptive Analysis'!$F$45)^3</f>
        <v>-0.31674168144573001</v>
      </c>
      <c r="F4499">
        <f>(('Cleaned Data'!B4493-'Descriptive Analysis'!$Q$35)/'Descriptive Analysis'!$F$45)^4</f>
        <v>0.21591043074443481</v>
      </c>
    </row>
    <row r="4500" spans="2:6" x14ac:dyDescent="0.2">
      <c r="B4500">
        <f>('Cleaned Data'!B4494-'Descriptive Analysis'!$Q$35)^2</f>
        <v>113423063.58545342</v>
      </c>
      <c r="D4500">
        <f>(('Cleaned Data'!B4494-'Descriptive Analysis'!$Q$35)/'Descriptive Analysis'!$F$45)^3</f>
        <v>-0.31674168144573001</v>
      </c>
      <c r="F4500">
        <f>(('Cleaned Data'!B4494-'Descriptive Analysis'!$Q$35)/'Descriptive Analysis'!$F$45)^4</f>
        <v>0.21591043074443481</v>
      </c>
    </row>
    <row r="4501" spans="2:6" x14ac:dyDescent="0.2">
      <c r="B4501">
        <f>('Cleaned Data'!B4495-'Descriptive Analysis'!$Q$35)^2</f>
        <v>113423063.58545342</v>
      </c>
      <c r="D4501">
        <f>(('Cleaned Data'!B4495-'Descriptive Analysis'!$Q$35)/'Descriptive Analysis'!$F$45)^3</f>
        <v>-0.31674168144573001</v>
      </c>
      <c r="F4501">
        <f>(('Cleaned Data'!B4495-'Descriptive Analysis'!$Q$35)/'Descriptive Analysis'!$F$45)^4</f>
        <v>0.21591043074443481</v>
      </c>
    </row>
    <row r="4502" spans="2:6" x14ac:dyDescent="0.2">
      <c r="B4502">
        <f>('Cleaned Data'!B4496-'Descriptive Analysis'!$Q$35)^2</f>
        <v>113425193.60074526</v>
      </c>
      <c r="D4502">
        <f>(('Cleaned Data'!B4496-'Descriptive Analysis'!$Q$35)/'Descriptive Analysis'!$F$45)^3</f>
        <v>-0.31675060380822595</v>
      </c>
      <c r="F4502">
        <f>(('Cleaned Data'!B4496-'Descriptive Analysis'!$Q$35)/'Descriptive Analysis'!$F$45)^4</f>
        <v>0.21591854015045614</v>
      </c>
    </row>
    <row r="4503" spans="2:6" x14ac:dyDescent="0.2">
      <c r="B4503">
        <f>('Cleaned Data'!B4497-'Descriptive Analysis'!$Q$35)^2</f>
        <v>113425193.60074526</v>
      </c>
      <c r="D4503">
        <f>(('Cleaned Data'!B4497-'Descriptive Analysis'!$Q$35)/'Descriptive Analysis'!$F$45)^3</f>
        <v>-0.31675060380822595</v>
      </c>
      <c r="F4503">
        <f>(('Cleaned Data'!B4497-'Descriptive Analysis'!$Q$35)/'Descriptive Analysis'!$F$45)^4</f>
        <v>0.21591854015045614</v>
      </c>
    </row>
    <row r="4504" spans="2:6" x14ac:dyDescent="0.2">
      <c r="B4504">
        <f>('Cleaned Data'!B4498-'Descriptive Analysis'!$Q$35)^2</f>
        <v>113429453.69132903</v>
      </c>
      <c r="D4504">
        <f>(('Cleaned Data'!B4498-'Descriptive Analysis'!$Q$35)/'Descriptive Analysis'!$F$45)^3</f>
        <v>-0.31676844903588713</v>
      </c>
      <c r="F4504">
        <f>(('Cleaned Data'!B4498-'Descriptive Analysis'!$Q$35)/'Descriptive Analysis'!$F$45)^4</f>
        <v>0.21593475964780709</v>
      </c>
    </row>
    <row r="4505" spans="2:6" x14ac:dyDescent="0.2">
      <c r="B4505">
        <f>('Cleaned Data'!B4499-'Descriptive Analysis'!$Q$35)^2</f>
        <v>113423063.58545342</v>
      </c>
      <c r="D4505">
        <f>(('Cleaned Data'!B4499-'Descriptive Analysis'!$Q$35)/'Descriptive Analysis'!$F$45)^3</f>
        <v>-0.31674168144573001</v>
      </c>
      <c r="F4505">
        <f>(('Cleaned Data'!B4499-'Descriptive Analysis'!$Q$35)/'Descriptive Analysis'!$F$45)^4</f>
        <v>0.21591043074443481</v>
      </c>
    </row>
    <row r="4506" spans="2:6" x14ac:dyDescent="0.2">
      <c r="B4506">
        <f>('Cleaned Data'!B4500-'Descriptive Analysis'!$Q$35)^2</f>
        <v>113416673.65957777</v>
      </c>
      <c r="D4506">
        <f>(('Cleaned Data'!B4500-'Descriptive Analysis'!$Q$35)/'Descriptive Analysis'!$F$45)^3</f>
        <v>-0.31671491536355972</v>
      </c>
      <c r="F4506">
        <f>(('Cleaned Data'!B4500-'Descriptive Analysis'!$Q$35)/'Descriptive Analysis'!$F$45)^4</f>
        <v>0.21588610389693402</v>
      </c>
    </row>
    <row r="4507" spans="2:6" x14ac:dyDescent="0.2">
      <c r="B4507">
        <f>('Cleaned Data'!B4501-'Descriptive Analysis'!$Q$35)^2</f>
        <v>113423063.58545342</v>
      </c>
      <c r="D4507">
        <f>(('Cleaned Data'!B4501-'Descriptive Analysis'!$Q$35)/'Descriptive Analysis'!$F$45)^3</f>
        <v>-0.31674168144573001</v>
      </c>
      <c r="F4507">
        <f>(('Cleaned Data'!B4501-'Descriptive Analysis'!$Q$35)/'Descriptive Analysis'!$F$45)^4</f>
        <v>0.21591043074443481</v>
      </c>
    </row>
    <row r="4508" spans="2:6" x14ac:dyDescent="0.2">
      <c r="B4508">
        <f>('Cleaned Data'!B4502-'Descriptive Analysis'!$Q$35)^2</f>
        <v>113425193.60074526</v>
      </c>
      <c r="D4508">
        <f>(('Cleaned Data'!B4502-'Descriptive Analysis'!$Q$35)/'Descriptive Analysis'!$F$45)^3</f>
        <v>-0.31675060380822595</v>
      </c>
      <c r="F4508">
        <f>(('Cleaned Data'!B4502-'Descriptive Analysis'!$Q$35)/'Descriptive Analysis'!$F$45)^4</f>
        <v>0.21591854015045614</v>
      </c>
    </row>
    <row r="4509" spans="2:6" x14ac:dyDescent="0.2">
      <c r="B4509">
        <f>('Cleaned Data'!B4503-'Descriptive Analysis'!$Q$35)^2</f>
        <v>113408154.03841028</v>
      </c>
      <c r="D4509">
        <f>(('Cleaned Data'!B4503-'Descriptive Analysis'!$Q$35)/'Descriptive Analysis'!$F$45)^3</f>
        <v>-0.31667922959968381</v>
      </c>
      <c r="F4509">
        <f>(('Cleaned Data'!B4503-'Descriptive Analysis'!$Q$35)/'Descriptive Analysis'!$F$45)^4</f>
        <v>0.21585367129808905</v>
      </c>
    </row>
    <row r="4510" spans="2:6" x14ac:dyDescent="0.2">
      <c r="B4510">
        <f>('Cleaned Data'!B4504-'Descriptive Analysis'!$Q$35)^2</f>
        <v>113408154.03841028</v>
      </c>
      <c r="D4510">
        <f>(('Cleaned Data'!B4504-'Descriptive Analysis'!$Q$35)/'Descriptive Analysis'!$F$45)^3</f>
        <v>-0.31667922959968381</v>
      </c>
      <c r="F4510">
        <f>(('Cleaned Data'!B4504-'Descriptive Analysis'!$Q$35)/'Descriptive Analysis'!$F$45)^4</f>
        <v>0.21585367129808905</v>
      </c>
    </row>
    <row r="4511" spans="2:6" x14ac:dyDescent="0.2">
      <c r="B4511">
        <f>('Cleaned Data'!B4505-'Descriptive Analysis'!$Q$35)^2</f>
        <v>113406024.18311839</v>
      </c>
      <c r="D4511">
        <f>(('Cleaned Data'!B4505-'Descriptive Analysis'!$Q$35)/'Descriptive Analysis'!$F$45)^3</f>
        <v>-0.31667030857757644</v>
      </c>
      <c r="F4511">
        <f>(('Cleaned Data'!B4505-'Descriptive Analysis'!$Q$35)/'Descriptive Analysis'!$F$45)^4</f>
        <v>0.21584556371938882</v>
      </c>
    </row>
    <row r="4512" spans="2:6" x14ac:dyDescent="0.2">
      <c r="B4512">
        <f>('Cleaned Data'!B4506-'Descriptive Analysis'!$Q$35)^2</f>
        <v>113412413.80899404</v>
      </c>
      <c r="D4512">
        <f>(('Cleaned Data'!B4506-'Descriptive Analysis'!$Q$35)/'Descriptive Analysis'!$F$45)^3</f>
        <v>-0.31669707214652937</v>
      </c>
      <c r="F4512">
        <f>(('Cleaned Data'!B4506-'Descriptive Analysis'!$Q$35)/'Descriptive Analysis'!$F$45)^4</f>
        <v>0.21586988714069413</v>
      </c>
    </row>
    <row r="4513" spans="2:6" x14ac:dyDescent="0.2">
      <c r="B4513">
        <f>('Cleaned Data'!B4507-'Descriptive Analysis'!$Q$35)^2</f>
        <v>113408154.03841028</v>
      </c>
      <c r="D4513">
        <f>(('Cleaned Data'!B4507-'Descriptive Analysis'!$Q$35)/'Descriptive Analysis'!$F$45)^3</f>
        <v>-0.31667922959968381</v>
      </c>
      <c r="F4513">
        <f>(('Cleaned Data'!B4507-'Descriptive Analysis'!$Q$35)/'Descriptive Analysis'!$F$45)^4</f>
        <v>0.21585367129808905</v>
      </c>
    </row>
    <row r="4514" spans="2:6" x14ac:dyDescent="0.2">
      <c r="B4514">
        <f>('Cleaned Data'!B4508-'Descriptive Analysis'!$Q$35)^2</f>
        <v>113408154.03841028</v>
      </c>
      <c r="D4514">
        <f>(('Cleaned Data'!B4508-'Descriptive Analysis'!$Q$35)/'Descriptive Analysis'!$F$45)^3</f>
        <v>-0.31667922959968381</v>
      </c>
      <c r="F4514">
        <f>(('Cleaned Data'!B4508-'Descriptive Analysis'!$Q$35)/'Descriptive Analysis'!$F$45)^4</f>
        <v>0.21585367129808905</v>
      </c>
    </row>
    <row r="4515" spans="2:6" x14ac:dyDescent="0.2">
      <c r="B4515">
        <f>('Cleaned Data'!B4509-'Descriptive Analysis'!$Q$35)^2</f>
        <v>113408154.03841028</v>
      </c>
      <c r="D4515">
        <f>(('Cleaned Data'!B4509-'Descriptive Analysis'!$Q$35)/'Descriptive Analysis'!$F$45)^3</f>
        <v>-0.31667922959968381</v>
      </c>
      <c r="F4515">
        <f>(('Cleaned Data'!B4509-'Descriptive Analysis'!$Q$35)/'Descriptive Analysis'!$F$45)^4</f>
        <v>0.21585367129808905</v>
      </c>
    </row>
    <row r="4516" spans="2:6" x14ac:dyDescent="0.2">
      <c r="B4516">
        <f>('Cleaned Data'!B4510-'Descriptive Analysis'!$Q$35)^2</f>
        <v>113408154.03841028</v>
      </c>
      <c r="D4516">
        <f>(('Cleaned Data'!B4510-'Descriptive Analysis'!$Q$35)/'Descriptive Analysis'!$F$45)^3</f>
        <v>-0.31667922959968381</v>
      </c>
      <c r="F4516">
        <f>(('Cleaned Data'!B4510-'Descriptive Analysis'!$Q$35)/'Descriptive Analysis'!$F$45)^4</f>
        <v>0.21585367129808905</v>
      </c>
    </row>
    <row r="4517" spans="2:6" x14ac:dyDescent="0.2">
      <c r="B4517">
        <f>('Cleaned Data'!B4511-'Descriptive Analysis'!$Q$35)^2</f>
        <v>113408154.03841028</v>
      </c>
      <c r="D4517">
        <f>(('Cleaned Data'!B4511-'Descriptive Analysis'!$Q$35)/'Descriptive Analysis'!$F$45)^3</f>
        <v>-0.31667922959968381</v>
      </c>
      <c r="F4517">
        <f>(('Cleaned Data'!B4511-'Descriptive Analysis'!$Q$35)/'Descriptive Analysis'!$F$45)^4</f>
        <v>0.21585367129808905</v>
      </c>
    </row>
    <row r="4518" spans="2:6" x14ac:dyDescent="0.2">
      <c r="B4518">
        <f>('Cleaned Data'!B4512-'Descriptive Analysis'!$Q$35)^2</f>
        <v>113406024.18311839</v>
      </c>
      <c r="D4518">
        <f>(('Cleaned Data'!B4512-'Descriptive Analysis'!$Q$35)/'Descriptive Analysis'!$F$45)^3</f>
        <v>-0.31667030857757644</v>
      </c>
      <c r="F4518">
        <f>(('Cleaned Data'!B4512-'Descriptive Analysis'!$Q$35)/'Descriptive Analysis'!$F$45)^4</f>
        <v>0.21584556371938882</v>
      </c>
    </row>
    <row r="4519" spans="2:6" x14ac:dyDescent="0.2">
      <c r="B4519">
        <f>('Cleaned Data'!B4513-'Descriptive Analysis'!$Q$35)^2</f>
        <v>113403894.34782651</v>
      </c>
      <c r="D4519">
        <f>(('Cleaned Data'!B4513-'Descriptive Analysis'!$Q$35)/'Descriptive Analysis'!$F$45)^3</f>
        <v>-0.31666138772301067</v>
      </c>
      <c r="F4519">
        <f>(('Cleaned Data'!B4513-'Descriptive Analysis'!$Q$35)/'Descriptive Analysis'!$F$45)^4</f>
        <v>0.21583745636908458</v>
      </c>
    </row>
    <row r="4520" spans="2:6" x14ac:dyDescent="0.2">
      <c r="B4520">
        <f>('Cleaned Data'!B4514-'Descriptive Analysis'!$Q$35)^2</f>
        <v>113401764.53253466</v>
      </c>
      <c r="D4520">
        <f>(('Cleaned Data'!B4514-'Descriptive Analysis'!$Q$35)/'Descriptive Analysis'!$F$45)^3</f>
        <v>-0.31665246703598487</v>
      </c>
      <c r="F4520">
        <f>(('Cleaned Data'!B4514-'Descriptive Analysis'!$Q$35)/'Descriptive Analysis'!$F$45)^4</f>
        <v>0.21582934924717193</v>
      </c>
    </row>
    <row r="4521" spans="2:6" x14ac:dyDescent="0.2">
      <c r="B4521">
        <f>('Cleaned Data'!B4515-'Descriptive Analysis'!$Q$35)^2</f>
        <v>113403894.34782651</v>
      </c>
      <c r="D4521">
        <f>(('Cleaned Data'!B4515-'Descriptive Analysis'!$Q$35)/'Descriptive Analysis'!$F$45)^3</f>
        <v>-0.31666138772301067</v>
      </c>
      <c r="F4521">
        <f>(('Cleaned Data'!B4515-'Descriptive Analysis'!$Q$35)/'Descriptive Analysis'!$F$45)^4</f>
        <v>0.21583745636908458</v>
      </c>
    </row>
    <row r="4522" spans="2:6" x14ac:dyDescent="0.2">
      <c r="B4522">
        <f>('Cleaned Data'!B4516-'Descriptive Analysis'!$Q$35)^2</f>
        <v>113401764.53253466</v>
      </c>
      <c r="D4522">
        <f>(('Cleaned Data'!B4516-'Descriptive Analysis'!$Q$35)/'Descriptive Analysis'!$F$45)^3</f>
        <v>-0.31665246703598487</v>
      </c>
      <c r="F4522">
        <f>(('Cleaned Data'!B4516-'Descriptive Analysis'!$Q$35)/'Descriptive Analysis'!$F$45)^4</f>
        <v>0.21582934924717193</v>
      </c>
    </row>
    <row r="4523" spans="2:6" x14ac:dyDescent="0.2">
      <c r="B4523">
        <f>('Cleaned Data'!B4517-'Descriptive Analysis'!$Q$35)^2</f>
        <v>113401764.53253466</v>
      </c>
      <c r="D4523">
        <f>(('Cleaned Data'!B4517-'Descriptive Analysis'!$Q$35)/'Descriptive Analysis'!$F$45)^3</f>
        <v>-0.31665246703598487</v>
      </c>
      <c r="F4523">
        <f>(('Cleaned Data'!B4517-'Descriptive Analysis'!$Q$35)/'Descriptive Analysis'!$F$45)^4</f>
        <v>0.21582934924717193</v>
      </c>
    </row>
    <row r="4524" spans="2:6" x14ac:dyDescent="0.2">
      <c r="B4524">
        <f>('Cleaned Data'!B4518-'Descriptive Analysis'!$Q$35)^2</f>
        <v>113395375.20665902</v>
      </c>
      <c r="D4524">
        <f>(('Cleaned Data'!B4518-'Descriptive Analysis'!$Q$35)/'Descriptive Analysis'!$F$45)^3</f>
        <v>-0.31662570598013129</v>
      </c>
      <c r="F4524">
        <f>(('Cleaned Data'!B4518-'Descriptive Analysis'!$Q$35)/'Descriptive Analysis'!$F$45)^4</f>
        <v>0.21580502925174036</v>
      </c>
    </row>
    <row r="4525" spans="2:6" x14ac:dyDescent="0.2">
      <c r="B4525">
        <f>('Cleaned Data'!B4519-'Descriptive Analysis'!$Q$35)^2</f>
        <v>113403894.34782651</v>
      </c>
      <c r="D4525">
        <f>(('Cleaned Data'!B4519-'Descriptive Analysis'!$Q$35)/'Descriptive Analysis'!$F$45)^3</f>
        <v>-0.31666138772301067</v>
      </c>
      <c r="F4525">
        <f>(('Cleaned Data'!B4519-'Descriptive Analysis'!$Q$35)/'Descriptive Analysis'!$F$45)^4</f>
        <v>0.21583745636908458</v>
      </c>
    </row>
    <row r="4526" spans="2:6" x14ac:dyDescent="0.2">
      <c r="B4526">
        <f>('Cleaned Data'!B4520-'Descriptive Analysis'!$Q$35)^2</f>
        <v>113408154.03841028</v>
      </c>
      <c r="D4526">
        <f>(('Cleaned Data'!B4520-'Descriptive Analysis'!$Q$35)/'Descriptive Analysis'!$F$45)^3</f>
        <v>-0.31667922959968381</v>
      </c>
      <c r="F4526">
        <f>(('Cleaned Data'!B4520-'Descriptive Analysis'!$Q$35)/'Descriptive Analysis'!$F$45)^4</f>
        <v>0.21585367129808905</v>
      </c>
    </row>
    <row r="4527" spans="2:6" x14ac:dyDescent="0.2">
      <c r="B4527">
        <f>('Cleaned Data'!B4521-'Descriptive Analysis'!$Q$35)^2</f>
        <v>113412413.80899404</v>
      </c>
      <c r="D4527">
        <f>(('Cleaned Data'!B4521-'Descriptive Analysis'!$Q$35)/'Descriptive Analysis'!$F$45)^3</f>
        <v>-0.31669707214652937</v>
      </c>
      <c r="F4527">
        <f>(('Cleaned Data'!B4521-'Descriptive Analysis'!$Q$35)/'Descriptive Analysis'!$F$45)^4</f>
        <v>0.21586988714069413</v>
      </c>
    </row>
    <row r="4528" spans="2:6" x14ac:dyDescent="0.2">
      <c r="B4528">
        <f>('Cleaned Data'!B4522-'Descriptive Analysis'!$Q$35)^2</f>
        <v>113412413.80899404</v>
      </c>
      <c r="D4528">
        <f>(('Cleaned Data'!B4522-'Descriptive Analysis'!$Q$35)/'Descriptive Analysis'!$F$45)^3</f>
        <v>-0.31669707214652937</v>
      </c>
      <c r="F4528">
        <f>(('Cleaned Data'!B4522-'Descriptive Analysis'!$Q$35)/'Descriptive Analysis'!$F$45)^4</f>
        <v>0.21586988714069413</v>
      </c>
    </row>
    <row r="4529" spans="2:6" x14ac:dyDescent="0.2">
      <c r="B4529">
        <f>('Cleaned Data'!B4523-'Descriptive Analysis'!$Q$35)^2</f>
        <v>113418803.61486965</v>
      </c>
      <c r="D4529">
        <f>(('Cleaned Data'!B4523-'Descriptive Analysis'!$Q$35)/'Descriptive Analysis'!$F$45)^3</f>
        <v>-0.31672383722339836</v>
      </c>
      <c r="F4529">
        <f>(('Cleaned Data'!B4523-'Descriptive Analysis'!$Q$35)/'Descriptive Analysis'!$F$45)^4</f>
        <v>0.21589421261767794</v>
      </c>
    </row>
    <row r="4530" spans="2:6" x14ac:dyDescent="0.2">
      <c r="B4530">
        <f>('Cleaned Data'!B4524-'Descriptive Analysis'!$Q$35)^2</f>
        <v>113403894.34782651</v>
      </c>
      <c r="D4530">
        <f>(('Cleaned Data'!B4524-'Descriptive Analysis'!$Q$35)/'Descriptive Analysis'!$F$45)^3</f>
        <v>-0.31666138772301067</v>
      </c>
      <c r="F4530">
        <f>(('Cleaned Data'!B4524-'Descriptive Analysis'!$Q$35)/'Descriptive Analysis'!$F$45)^4</f>
        <v>0.21583745636908458</v>
      </c>
    </row>
    <row r="4531" spans="2:6" x14ac:dyDescent="0.2">
      <c r="B4531">
        <f>('Cleaned Data'!B4525-'Descriptive Analysis'!$Q$35)^2</f>
        <v>113403894.34782651</v>
      </c>
      <c r="D4531">
        <f>(('Cleaned Data'!B4525-'Descriptive Analysis'!$Q$35)/'Descriptive Analysis'!$F$45)^3</f>
        <v>-0.31666138772301067</v>
      </c>
      <c r="F4531">
        <f>(('Cleaned Data'!B4525-'Descriptive Analysis'!$Q$35)/'Descriptive Analysis'!$F$45)^4</f>
        <v>0.21583745636908458</v>
      </c>
    </row>
    <row r="4532" spans="2:6" x14ac:dyDescent="0.2">
      <c r="B4532">
        <f>('Cleaned Data'!B4526-'Descriptive Analysis'!$Q$35)^2</f>
        <v>113416673.65957777</v>
      </c>
      <c r="D4532">
        <f>(('Cleaned Data'!B4526-'Descriptive Analysis'!$Q$35)/'Descriptive Analysis'!$F$45)^3</f>
        <v>-0.31671491536355972</v>
      </c>
      <c r="F4532">
        <f>(('Cleaned Data'!B4526-'Descriptive Analysis'!$Q$35)/'Descriptive Analysis'!$F$45)^4</f>
        <v>0.21588610389693402</v>
      </c>
    </row>
    <row r="4533" spans="2:6" x14ac:dyDescent="0.2">
      <c r="B4533">
        <f>('Cleaned Data'!B4527-'Descriptive Analysis'!$Q$35)^2</f>
        <v>113423063.58545342</v>
      </c>
      <c r="D4533">
        <f>(('Cleaned Data'!B4527-'Descriptive Analysis'!$Q$35)/'Descriptive Analysis'!$F$45)^3</f>
        <v>-0.31674168144573001</v>
      </c>
      <c r="F4533">
        <f>(('Cleaned Data'!B4527-'Descriptive Analysis'!$Q$35)/'Descriptive Analysis'!$F$45)^4</f>
        <v>0.21591043074443481</v>
      </c>
    </row>
    <row r="4534" spans="2:6" x14ac:dyDescent="0.2">
      <c r="B4534">
        <f>('Cleaned Data'!B4528-'Descriptive Analysis'!$Q$35)^2</f>
        <v>113423063.58545342</v>
      </c>
      <c r="D4534">
        <f>(('Cleaned Data'!B4528-'Descriptive Analysis'!$Q$35)/'Descriptive Analysis'!$F$45)^3</f>
        <v>-0.31674168144573001</v>
      </c>
      <c r="F4534">
        <f>(('Cleaned Data'!B4528-'Descriptive Analysis'!$Q$35)/'Descriptive Analysis'!$F$45)^4</f>
        <v>0.21591043074443481</v>
      </c>
    </row>
    <row r="4535" spans="2:6" x14ac:dyDescent="0.2">
      <c r="B4535">
        <f>('Cleaned Data'!B4529-'Descriptive Analysis'!$Q$35)^2</f>
        <v>113420933.59016153</v>
      </c>
      <c r="D4535">
        <f>(('Cleaned Data'!B4529-'Descriptive Analysis'!$Q$35)/'Descriptive Analysis'!$F$45)^3</f>
        <v>-0.31673275925078781</v>
      </c>
      <c r="F4535">
        <f>(('Cleaned Data'!B4529-'Descriptive Analysis'!$Q$35)/'Descriptive Analysis'!$F$45)^4</f>
        <v>0.21590232156684333</v>
      </c>
    </row>
    <row r="4536" spans="2:6" x14ac:dyDescent="0.2">
      <c r="B4536">
        <f>('Cleaned Data'!B4530-'Descriptive Analysis'!$Q$35)^2</f>
        <v>113416673.65957777</v>
      </c>
      <c r="D4536">
        <f>(('Cleaned Data'!B4530-'Descriptive Analysis'!$Q$35)/'Descriptive Analysis'!$F$45)^3</f>
        <v>-0.31671491536355972</v>
      </c>
      <c r="F4536">
        <f>(('Cleaned Data'!B4530-'Descriptive Analysis'!$Q$35)/'Descriptive Analysis'!$F$45)^4</f>
        <v>0.21588610389693402</v>
      </c>
    </row>
    <row r="4537" spans="2:6" x14ac:dyDescent="0.2">
      <c r="B4537">
        <f>('Cleaned Data'!B4531-'Descriptive Analysis'!$Q$35)^2</f>
        <v>113395375.20665902</v>
      </c>
      <c r="D4537">
        <f>(('Cleaned Data'!B4531-'Descriptive Analysis'!$Q$35)/'Descriptive Analysis'!$F$45)^3</f>
        <v>-0.31662570598013129</v>
      </c>
      <c r="F4537">
        <f>(('Cleaned Data'!B4531-'Descriptive Analysis'!$Q$35)/'Descriptive Analysis'!$F$45)^4</f>
        <v>0.21580502925174036</v>
      </c>
    </row>
    <row r="4538" spans="2:6" x14ac:dyDescent="0.2">
      <c r="B4538">
        <f>('Cleaned Data'!B4532-'Descriptive Analysis'!$Q$35)^2</f>
        <v>113391115.75607529</v>
      </c>
      <c r="D4538">
        <f>(('Cleaned Data'!B4532-'Descriptive Analysis'!$Q$35)/'Descriptive Analysis'!$F$45)^3</f>
        <v>-0.31660786611389996</v>
      </c>
      <c r="F4538">
        <f>(('Cleaned Data'!B4532-'Descriptive Analysis'!$Q$35)/'Descriptive Analysis'!$F$45)^4</f>
        <v>0.21578881706333208</v>
      </c>
    </row>
    <row r="4539" spans="2:6" x14ac:dyDescent="0.2">
      <c r="B4539">
        <f>('Cleaned Data'!B4533-'Descriptive Analysis'!$Q$35)^2</f>
        <v>113386856.38549152</v>
      </c>
      <c r="D4539">
        <f>(('Cleaned Data'!B4533-'Descriptive Analysis'!$Q$35)/'Descriptive Analysis'!$F$45)^3</f>
        <v>-0.31659002691779059</v>
      </c>
      <c r="F4539">
        <f>(('Cleaned Data'!B4533-'Descriptive Analysis'!$Q$35)/'Descriptive Analysis'!$F$45)^4</f>
        <v>0.21577260578838706</v>
      </c>
    </row>
    <row r="4540" spans="2:6" x14ac:dyDescent="0.2">
      <c r="B4540">
        <f>('Cleaned Data'!B4534-'Descriptive Analysis'!$Q$35)^2</f>
        <v>113384726.73019964</v>
      </c>
      <c r="D4540">
        <f>(('Cleaned Data'!B4534-'Descriptive Analysis'!$Q$35)/'Descriptive Analysis'!$F$45)^3</f>
        <v>-0.31658110757102781</v>
      </c>
      <c r="F4540">
        <f>(('Cleaned Data'!B4534-'Descriptive Analysis'!$Q$35)/'Descriptive Analysis'!$F$45)^4</f>
        <v>0.21576450049345264</v>
      </c>
    </row>
    <row r="4541" spans="2:6" x14ac:dyDescent="0.2">
      <c r="B4541">
        <f>('Cleaned Data'!B4535-'Descriptive Analysis'!$Q$35)^2</f>
        <v>113382597.09490776</v>
      </c>
      <c r="D4541">
        <f>(('Cleaned Data'!B4535-'Descriptive Analysis'!$Q$35)/'Descriptive Analysis'!$F$45)^3</f>
        <v>-0.31657218839179069</v>
      </c>
      <c r="F4541">
        <f>(('Cleaned Data'!B4535-'Descriptive Analysis'!$Q$35)/'Descriptive Analysis'!$F$45)^4</f>
        <v>0.21575639542687108</v>
      </c>
    </row>
    <row r="4542" spans="2:6" x14ac:dyDescent="0.2">
      <c r="B4542">
        <f>('Cleaned Data'!B4536-'Descriptive Analysis'!$Q$35)^2</f>
        <v>113388986.0607834</v>
      </c>
      <c r="D4542">
        <f>(('Cleaned Data'!B4536-'Descriptive Analysis'!$Q$35)/'Descriptive Analysis'!$F$45)^3</f>
        <v>-0.31659894643208086</v>
      </c>
      <c r="F4542">
        <f>(('Cleaned Data'!B4536-'Descriptive Analysis'!$Q$35)/'Descriptive Analysis'!$F$45)^4</f>
        <v>0.21578071131167884</v>
      </c>
    </row>
    <row r="4543" spans="2:6" x14ac:dyDescent="0.2">
      <c r="B4543">
        <f>('Cleaned Data'!B4537-'Descriptive Analysis'!$Q$35)^2</f>
        <v>113384726.73019964</v>
      </c>
      <c r="D4543">
        <f>(('Cleaned Data'!B4537-'Descriptive Analysis'!$Q$35)/'Descriptive Analysis'!$F$45)^3</f>
        <v>-0.31658110757102781</v>
      </c>
      <c r="F4543">
        <f>(('Cleaned Data'!B4537-'Descriptive Analysis'!$Q$35)/'Descriptive Analysis'!$F$45)^4</f>
        <v>0.21576450049345264</v>
      </c>
    </row>
    <row r="4544" spans="2:6" x14ac:dyDescent="0.2">
      <c r="B4544">
        <f>('Cleaned Data'!B4538-'Descriptive Analysis'!$Q$35)^2</f>
        <v>113384726.73019964</v>
      </c>
      <c r="D4544">
        <f>(('Cleaned Data'!B4538-'Descriptive Analysis'!$Q$35)/'Descriptive Analysis'!$F$45)^3</f>
        <v>-0.31658110757102781</v>
      </c>
      <c r="F4544">
        <f>(('Cleaned Data'!B4538-'Descriptive Analysis'!$Q$35)/'Descriptive Analysis'!$F$45)^4</f>
        <v>0.21576450049345264</v>
      </c>
    </row>
    <row r="4545" spans="2:6" x14ac:dyDescent="0.2">
      <c r="B4545">
        <f>('Cleaned Data'!B4539-'Descriptive Analysis'!$Q$35)^2</f>
        <v>113386856.38549152</v>
      </c>
      <c r="D4545">
        <f>(('Cleaned Data'!B4539-'Descriptive Analysis'!$Q$35)/'Descriptive Analysis'!$F$45)^3</f>
        <v>-0.31659002691779059</v>
      </c>
      <c r="F4545">
        <f>(('Cleaned Data'!B4539-'Descriptive Analysis'!$Q$35)/'Descriptive Analysis'!$F$45)^4</f>
        <v>0.21577260578838706</v>
      </c>
    </row>
    <row r="4546" spans="2:6" x14ac:dyDescent="0.2">
      <c r="B4546">
        <f>('Cleaned Data'!B4540-'Descriptive Analysis'!$Q$35)^2</f>
        <v>113380467.47961591</v>
      </c>
      <c r="D4546">
        <f>(('Cleaned Data'!B4540-'Descriptive Analysis'!$Q$35)/'Descriptive Analysis'!$F$45)^3</f>
        <v>-0.31656326938007789</v>
      </c>
      <c r="F4546">
        <f>(('Cleaned Data'!B4540-'Descriptive Analysis'!$Q$35)/'Descriptive Analysis'!$F$45)^4</f>
        <v>0.21574829058863834</v>
      </c>
    </row>
    <row r="4547" spans="2:6" x14ac:dyDescent="0.2">
      <c r="B4547">
        <f>('Cleaned Data'!B4541-'Descriptive Analysis'!$Q$35)^2</f>
        <v>113371949.21844837</v>
      </c>
      <c r="D4547">
        <f>(('Cleaned Data'!B4541-'Descriptive Analysis'!$Q$35)/'Descriptive Analysis'!$F$45)^3</f>
        <v>-0.3165275950084373</v>
      </c>
      <c r="F4547">
        <f>(('Cleaned Data'!B4541-'Descriptive Analysis'!$Q$35)/'Descriptive Analysis'!$F$45)^4</f>
        <v>0.21571587351910823</v>
      </c>
    </row>
    <row r="4548" spans="2:6" x14ac:dyDescent="0.2">
      <c r="B4548">
        <f>('Cleaned Data'!B4542-'Descriptive Analysis'!$Q$35)^2</f>
        <v>113367690.20786464</v>
      </c>
      <c r="D4548">
        <f>(('Cleaned Data'!B4542-'Descriptive Analysis'!$Q$35)/'Descriptive Analysis'!$F$45)^3</f>
        <v>-0.31650975882772153</v>
      </c>
      <c r="F4548">
        <f>(('Cleaned Data'!B4542-'Descriptive Analysis'!$Q$35)/'Descriptive Analysis'!$F$45)^4</f>
        <v>0.21569966635432394</v>
      </c>
    </row>
    <row r="4549" spans="2:6" x14ac:dyDescent="0.2">
      <c r="B4549">
        <f>('Cleaned Data'!B4543-'Descriptive Analysis'!$Q$35)^2</f>
        <v>113365560.73257276</v>
      </c>
      <c r="D4549">
        <f>(('Cleaned Data'!B4543-'Descriptive Analysis'!$Q$35)/'Descriptive Analysis'!$F$45)^3</f>
        <v>-0.31650084098863412</v>
      </c>
      <c r="F4549">
        <f>(('Cleaned Data'!B4543-'Descriptive Analysis'!$Q$35)/'Descriptive Analysis'!$F$45)^4</f>
        <v>0.21569156311441182</v>
      </c>
    </row>
    <row r="4550" spans="2:6" x14ac:dyDescent="0.2">
      <c r="B4550">
        <f>('Cleaned Data'!B4544-'Descriptive Analysis'!$Q$35)^2</f>
        <v>113365560.73257276</v>
      </c>
      <c r="D4550">
        <f>(('Cleaned Data'!B4544-'Descriptive Analysis'!$Q$35)/'Descriptive Analysis'!$F$45)^3</f>
        <v>-0.31650084098863412</v>
      </c>
      <c r="F4550">
        <f>(('Cleaned Data'!B4544-'Descriptive Analysis'!$Q$35)/'Descriptive Analysis'!$F$45)^4</f>
        <v>0.21569156311441182</v>
      </c>
    </row>
    <row r="4551" spans="2:6" x14ac:dyDescent="0.2">
      <c r="B4551">
        <f>('Cleaned Data'!B4545-'Descriptive Analysis'!$Q$35)^2</f>
        <v>113365560.73257276</v>
      </c>
      <c r="D4551">
        <f>(('Cleaned Data'!B4545-'Descriptive Analysis'!$Q$35)/'Descriptive Analysis'!$F$45)^3</f>
        <v>-0.31650084098863412</v>
      </c>
      <c r="F4551">
        <f>(('Cleaned Data'!B4545-'Descriptive Analysis'!$Q$35)/'Descriptive Analysis'!$F$45)^4</f>
        <v>0.21569156311441182</v>
      </c>
    </row>
    <row r="4552" spans="2:6" x14ac:dyDescent="0.2">
      <c r="B4552">
        <f>('Cleaned Data'!B4546-'Descriptive Analysis'!$Q$35)^2</f>
        <v>113365560.73257276</v>
      </c>
      <c r="D4552">
        <f>(('Cleaned Data'!B4546-'Descriptive Analysis'!$Q$35)/'Descriptive Analysis'!$F$45)^3</f>
        <v>-0.31650084098863412</v>
      </c>
      <c r="F4552">
        <f>(('Cleaned Data'!B4546-'Descriptive Analysis'!$Q$35)/'Descriptive Analysis'!$F$45)^4</f>
        <v>0.21569156311441182</v>
      </c>
    </row>
    <row r="4553" spans="2:6" x14ac:dyDescent="0.2">
      <c r="B4553">
        <f>('Cleaned Data'!B4547-'Descriptive Analysis'!$Q$35)^2</f>
        <v>113363431.27728088</v>
      </c>
      <c r="D4553">
        <f>(('Cleaned Data'!B4547-'Descriptive Analysis'!$Q$35)/'Descriptive Analysis'!$F$45)^3</f>
        <v>-0.3164919233170585</v>
      </c>
      <c r="F4553">
        <f>(('Cleaned Data'!B4547-'Descriptive Analysis'!$Q$35)/'Descriptive Analysis'!$F$45)^4</f>
        <v>0.2156834601028142</v>
      </c>
    </row>
    <row r="4554" spans="2:6" x14ac:dyDescent="0.2">
      <c r="B4554">
        <f>('Cleaned Data'!B4548-'Descriptive Analysis'!$Q$35)^2</f>
        <v>113369819.70315653</v>
      </c>
      <c r="D4554">
        <f>(('Cleaned Data'!B4548-'Descriptive Analysis'!$Q$35)/'Descriptive Analysis'!$F$45)^3</f>
        <v>-0.31651867683432217</v>
      </c>
      <c r="F4554">
        <f>(('Cleaned Data'!B4548-'Descriptive Analysis'!$Q$35)/'Descriptive Analysis'!$F$45)^4</f>
        <v>0.21570776982255477</v>
      </c>
    </row>
    <row r="4555" spans="2:6" x14ac:dyDescent="0.2">
      <c r="B4555">
        <f>('Cleaned Data'!B4549-'Descriptive Analysis'!$Q$35)^2</f>
        <v>113369819.70315653</v>
      </c>
      <c r="D4555">
        <f>(('Cleaned Data'!B4549-'Descriptive Analysis'!$Q$35)/'Descriptive Analysis'!$F$45)^3</f>
        <v>-0.31651867683432217</v>
      </c>
      <c r="F4555">
        <f>(('Cleaned Data'!B4549-'Descriptive Analysis'!$Q$35)/'Descriptive Analysis'!$F$45)^4</f>
        <v>0.21570776982255477</v>
      </c>
    </row>
    <row r="4556" spans="2:6" x14ac:dyDescent="0.2">
      <c r="B4556">
        <f>('Cleaned Data'!B4550-'Descriptive Analysis'!$Q$35)^2</f>
        <v>113367690.20786464</v>
      </c>
      <c r="D4556">
        <f>(('Cleaned Data'!B4550-'Descriptive Analysis'!$Q$35)/'Descriptive Analysis'!$F$45)^3</f>
        <v>-0.31650975882772153</v>
      </c>
      <c r="F4556">
        <f>(('Cleaned Data'!B4550-'Descriptive Analysis'!$Q$35)/'Descriptive Analysis'!$F$45)^4</f>
        <v>0.21569966635432394</v>
      </c>
    </row>
    <row r="4557" spans="2:6" x14ac:dyDescent="0.2">
      <c r="B4557">
        <f>('Cleaned Data'!B4551-'Descriptive Analysis'!$Q$35)^2</f>
        <v>113367690.20786464</v>
      </c>
      <c r="D4557">
        <f>(('Cleaned Data'!B4551-'Descriptive Analysis'!$Q$35)/'Descriptive Analysis'!$F$45)^3</f>
        <v>-0.31650975882772153</v>
      </c>
      <c r="F4557">
        <f>(('Cleaned Data'!B4551-'Descriptive Analysis'!$Q$35)/'Descriptive Analysis'!$F$45)^4</f>
        <v>0.21569966635432394</v>
      </c>
    </row>
    <row r="4558" spans="2:6" x14ac:dyDescent="0.2">
      <c r="B4558">
        <f>('Cleaned Data'!B4552-'Descriptive Analysis'!$Q$35)^2</f>
        <v>113359172.42669715</v>
      </c>
      <c r="D4558">
        <f>(('Cleaned Data'!B4552-'Descriptive Analysis'!$Q$35)/'Descriptive Analysis'!$F$45)^3</f>
        <v>-0.31647408847643588</v>
      </c>
      <c r="F4558">
        <f>(('Cleaned Data'!B4552-'Descriptive Analysis'!$Q$35)/'Descriptive Analysis'!$F$45)^4</f>
        <v>0.21566725476454499</v>
      </c>
    </row>
    <row r="4559" spans="2:6" x14ac:dyDescent="0.2">
      <c r="B4559">
        <f>('Cleaned Data'!B4553-'Descriptive Analysis'!$Q$35)^2</f>
        <v>113354913.65611339</v>
      </c>
      <c r="D4559">
        <f>(('Cleaned Data'!B4553-'Descriptive Analysis'!$Q$35)/'Descriptive Analysis'!$F$45)^3</f>
        <v>-0.31645625430584073</v>
      </c>
      <c r="F4559">
        <f>(('Cleaned Data'!B4553-'Descriptive Analysis'!$Q$35)/'Descriptive Analysis'!$F$45)^4</f>
        <v>0.21565105033948165</v>
      </c>
    </row>
    <row r="4560" spans="2:6" x14ac:dyDescent="0.2">
      <c r="B4560">
        <f>('Cleaned Data'!B4554-'Descriptive Analysis'!$Q$35)^2</f>
        <v>113352784.3008215</v>
      </c>
      <c r="D4560">
        <f>(('Cleaned Data'!B4554-'Descriptive Analysis'!$Q$35)/'Descriptive Analysis'!$F$45)^3</f>
        <v>-0.31644733747179954</v>
      </c>
      <c r="F4560">
        <f>(('Cleaned Data'!B4554-'Descriptive Analysis'!$Q$35)/'Descriptive Analysis'!$F$45)^4</f>
        <v>0.21564294846939142</v>
      </c>
    </row>
    <row r="4561" spans="2:6" x14ac:dyDescent="0.2">
      <c r="B4561">
        <f>('Cleaned Data'!B4555-'Descriptive Analysis'!$Q$35)^2</f>
        <v>113357043.03140527</v>
      </c>
      <c r="D4561">
        <f>(('Cleaned Data'!B4555-'Descriptive Analysis'!$Q$35)/'Descriptive Analysis'!$F$45)^3</f>
        <v>-0.31646517130738555</v>
      </c>
      <c r="F4561">
        <f>(('Cleaned Data'!B4555-'Descriptive Analysis'!$Q$35)/'Descriptive Analysis'!$F$45)^4</f>
        <v>0.2156591524378646</v>
      </c>
    </row>
    <row r="4562" spans="2:6" x14ac:dyDescent="0.2">
      <c r="B4562">
        <f>('Cleaned Data'!B4556-'Descriptive Analysis'!$Q$35)^2</f>
        <v>113352784.3008215</v>
      </c>
      <c r="D4562">
        <f>(('Cleaned Data'!B4556-'Descriptive Analysis'!$Q$35)/'Descriptive Analysis'!$F$45)^3</f>
        <v>-0.31644733747179954</v>
      </c>
      <c r="F4562">
        <f>(('Cleaned Data'!B4556-'Descriptive Analysis'!$Q$35)/'Descriptive Analysis'!$F$45)^4</f>
        <v>0.21564294846939142</v>
      </c>
    </row>
    <row r="4563" spans="2:6" x14ac:dyDescent="0.2">
      <c r="B4563">
        <f>('Cleaned Data'!B4557-'Descriptive Analysis'!$Q$35)^2</f>
        <v>113342137.82436213</v>
      </c>
      <c r="D4563">
        <f>(('Cleaned Data'!B4557-'Descriptive Analysis'!$Q$35)/'Descriptive Analysis'!$F$45)^3</f>
        <v>-0.31640275581409544</v>
      </c>
      <c r="F4563">
        <f>(('Cleaned Data'!B4557-'Descriptive Analysis'!$Q$35)/'Descriptive Analysis'!$F$45)^4</f>
        <v>0.21560244254318481</v>
      </c>
    </row>
    <row r="4564" spans="2:6" x14ac:dyDescent="0.2">
      <c r="B4564">
        <f>('Cleaned Data'!B4558-'Descriptive Analysis'!$Q$35)^2</f>
        <v>113354913.65611339</v>
      </c>
      <c r="D4564">
        <f>(('Cleaned Data'!B4558-'Descriptive Analysis'!$Q$35)/'Descriptive Analysis'!$F$45)^3</f>
        <v>-0.31645625430584073</v>
      </c>
      <c r="F4564">
        <f>(('Cleaned Data'!B4558-'Descriptive Analysis'!$Q$35)/'Descriptive Analysis'!$F$45)^4</f>
        <v>0.21565105033948165</v>
      </c>
    </row>
    <row r="4565" spans="2:6" x14ac:dyDescent="0.2">
      <c r="B4565">
        <f>('Cleaned Data'!B4559-'Descriptive Analysis'!$Q$35)^2</f>
        <v>113361301.841989</v>
      </c>
      <c r="D4565">
        <f>(('Cleaned Data'!B4559-'Descriptive Analysis'!$Q$35)/'Descriptive Analysis'!$F$45)^3</f>
        <v>-0.31648300581299282</v>
      </c>
      <c r="F4565">
        <f>(('Cleaned Data'!B4559-'Descriptive Analysis'!$Q$35)/'Descriptive Analysis'!$F$45)^4</f>
        <v>0.21567535731952656</v>
      </c>
    </row>
    <row r="4566" spans="2:6" x14ac:dyDescent="0.2">
      <c r="B4566">
        <f>('Cleaned Data'!B4560-'Descriptive Analysis'!$Q$35)^2</f>
        <v>113369819.70315653</v>
      </c>
      <c r="D4566">
        <f>(('Cleaned Data'!B4560-'Descriptive Analysis'!$Q$35)/'Descriptive Analysis'!$F$45)^3</f>
        <v>-0.31651867683432217</v>
      </c>
      <c r="F4566">
        <f>(('Cleaned Data'!B4560-'Descriptive Analysis'!$Q$35)/'Descriptive Analysis'!$F$45)^4</f>
        <v>0.21570776982255477</v>
      </c>
    </row>
    <row r="4567" spans="2:6" x14ac:dyDescent="0.2">
      <c r="B4567">
        <f>('Cleaned Data'!B4561-'Descriptive Analysis'!$Q$35)^2</f>
        <v>113369819.70315653</v>
      </c>
      <c r="D4567">
        <f>(('Cleaned Data'!B4561-'Descriptive Analysis'!$Q$35)/'Descriptive Analysis'!$F$45)^3</f>
        <v>-0.31651867683432217</v>
      </c>
      <c r="F4567">
        <f>(('Cleaned Data'!B4561-'Descriptive Analysis'!$Q$35)/'Descriptive Analysis'!$F$45)^4</f>
        <v>0.21570776982255477</v>
      </c>
    </row>
    <row r="4568" spans="2:6" x14ac:dyDescent="0.2">
      <c r="B4568">
        <f>('Cleaned Data'!B4562-'Descriptive Analysis'!$Q$35)^2</f>
        <v>113369819.70315653</v>
      </c>
      <c r="D4568">
        <f>(('Cleaned Data'!B4562-'Descriptive Analysis'!$Q$35)/'Descriptive Analysis'!$F$45)^3</f>
        <v>-0.31651867683432217</v>
      </c>
      <c r="F4568">
        <f>(('Cleaned Data'!B4562-'Descriptive Analysis'!$Q$35)/'Descriptive Analysis'!$F$45)^4</f>
        <v>0.21570776982255477</v>
      </c>
    </row>
    <row r="4569" spans="2:6" x14ac:dyDescent="0.2">
      <c r="B4569">
        <f>('Cleaned Data'!B4563-'Descriptive Analysis'!$Q$35)^2</f>
        <v>113352784.3008215</v>
      </c>
      <c r="D4569">
        <f>(('Cleaned Data'!B4563-'Descriptive Analysis'!$Q$35)/'Descriptive Analysis'!$F$45)^3</f>
        <v>-0.31644733747179954</v>
      </c>
      <c r="F4569">
        <f>(('Cleaned Data'!B4563-'Descriptive Analysis'!$Q$35)/'Descriptive Analysis'!$F$45)^4</f>
        <v>0.21564294846939142</v>
      </c>
    </row>
    <row r="4570" spans="2:6" x14ac:dyDescent="0.2">
      <c r="B4570">
        <f>('Cleaned Data'!B4564-'Descriptive Analysis'!$Q$35)^2</f>
        <v>113348525.65023777</v>
      </c>
      <c r="D4570">
        <f>(('Cleaned Data'!B4564-'Descriptive Analysis'!$Q$35)/'Descriptive Analysis'!$F$45)^3</f>
        <v>-0.31642950430622246</v>
      </c>
      <c r="F4570">
        <f>(('Cleaned Data'!B4564-'Descriptive Analysis'!$Q$35)/'Descriptive Analysis'!$F$45)^4</f>
        <v>0.21562674541407298</v>
      </c>
    </row>
    <row r="4571" spans="2:6" x14ac:dyDescent="0.2">
      <c r="B4571">
        <f>('Cleaned Data'!B4565-'Descriptive Analysis'!$Q$35)^2</f>
        <v>113342137.82436213</v>
      </c>
      <c r="D4571">
        <f>(('Cleaned Data'!B4565-'Descriptive Analysis'!$Q$35)/'Descriptive Analysis'!$F$45)^3</f>
        <v>-0.31640275581409544</v>
      </c>
      <c r="F4571">
        <f>(('Cleaned Data'!B4565-'Descriptive Analysis'!$Q$35)/'Descriptive Analysis'!$F$45)^4</f>
        <v>0.21560244254318481</v>
      </c>
    </row>
    <row r="4572" spans="2:6" x14ac:dyDescent="0.2">
      <c r="B4572">
        <f>('Cleaned Data'!B4566-'Descriptive Analysis'!$Q$35)^2</f>
        <v>113346396.3549459</v>
      </c>
      <c r="D4572">
        <f>(('Cleaned Data'!B4566-'Descriptive Analysis'!$Q$35)/'Descriptive Analysis'!$F$45)^3</f>
        <v>-0.31642058797468309</v>
      </c>
      <c r="F4572">
        <f>(('Cleaned Data'!B4566-'Descriptive Analysis'!$Q$35)/'Descriptive Analysis'!$F$45)^4</f>
        <v>0.21561864422883587</v>
      </c>
    </row>
    <row r="4573" spans="2:6" x14ac:dyDescent="0.2">
      <c r="B4573">
        <f>('Cleaned Data'!B4567-'Descriptive Analysis'!$Q$35)^2</f>
        <v>113369819.70315653</v>
      </c>
      <c r="D4573">
        <f>(('Cleaned Data'!B4567-'Descriptive Analysis'!$Q$35)/'Descriptive Analysis'!$F$45)^3</f>
        <v>-0.31651867683432217</v>
      </c>
      <c r="F4573">
        <f>(('Cleaned Data'!B4567-'Descriptive Analysis'!$Q$35)/'Descriptive Analysis'!$F$45)^4</f>
        <v>0.21570776982255477</v>
      </c>
    </row>
    <row r="4574" spans="2:6" x14ac:dyDescent="0.2">
      <c r="B4574">
        <f>('Cleaned Data'!B4568-'Descriptive Analysis'!$Q$35)^2</f>
        <v>113365560.73257276</v>
      </c>
      <c r="D4574">
        <f>(('Cleaned Data'!B4568-'Descriptive Analysis'!$Q$35)/'Descriptive Analysis'!$F$45)^3</f>
        <v>-0.31650084098863412</v>
      </c>
      <c r="F4574">
        <f>(('Cleaned Data'!B4568-'Descriptive Analysis'!$Q$35)/'Descriptive Analysis'!$F$45)^4</f>
        <v>0.21569156311441182</v>
      </c>
    </row>
    <row r="4575" spans="2:6" x14ac:dyDescent="0.2">
      <c r="B4575">
        <f>('Cleaned Data'!B4569-'Descriptive Analysis'!$Q$35)^2</f>
        <v>113333621.00319463</v>
      </c>
      <c r="D4575">
        <f>(('Cleaned Data'!B4569-'Descriptive Analysis'!$Q$35)/'Descriptive Analysis'!$F$45)^3</f>
        <v>-0.31636709350283959</v>
      </c>
      <c r="F4575">
        <f>(('Cleaned Data'!B4569-'Descriptive Analysis'!$Q$35)/'Descriptive Analysis'!$F$45)^4</f>
        <v>0.21557004191105508</v>
      </c>
    </row>
    <row r="4576" spans="2:6" x14ac:dyDescent="0.2">
      <c r="B4576">
        <f>('Cleaned Data'!B4570-'Descriptive Analysis'!$Q$35)^2</f>
        <v>113318717.33615148</v>
      </c>
      <c r="D4576">
        <f>(('Cleaned Data'!B4570-'Descriptive Analysis'!$Q$35)/'Descriptive Analysis'!$F$45)^3</f>
        <v>-0.31630469090637053</v>
      </c>
      <c r="F4576">
        <f>(('Cleaned Data'!B4570-'Descriptive Analysis'!$Q$35)/'Descriptive Analysis'!$F$45)^4</f>
        <v>0.21551334959228977</v>
      </c>
    </row>
    <row r="4577" spans="2:6" x14ac:dyDescent="0.2">
      <c r="B4577">
        <f>('Cleaned Data'!B4571-'Descriptive Analysis'!$Q$35)^2</f>
        <v>113325104.50202714</v>
      </c>
      <c r="D4577">
        <f>(('Cleaned Data'!B4571-'Descriptive Analysis'!$Q$35)/'Descriptive Analysis'!$F$45)^3</f>
        <v>-0.3163314338713924</v>
      </c>
      <c r="F4577">
        <f>(('Cleaned Data'!B4571-'Descriptive Analysis'!$Q$35)/'Descriptive Analysis'!$F$45)^4</f>
        <v>0.21553764493092617</v>
      </c>
    </row>
    <row r="4578" spans="2:6" x14ac:dyDescent="0.2">
      <c r="B4578">
        <f>('Cleaned Data'!B4572-'Descriptive Analysis'!$Q$35)^2</f>
        <v>113310201.39498399</v>
      </c>
      <c r="D4578">
        <f>(('Cleaned Data'!B4572-'Descriptive Analysis'!$Q$35)/'Descriptive Analysis'!$F$45)^3</f>
        <v>-0.31626903596434602</v>
      </c>
      <c r="F4578">
        <f>(('Cleaned Data'!B4572-'Descriptive Analysis'!$Q$35)/'Descriptive Analysis'!$F$45)^4</f>
        <v>0.21548095900250203</v>
      </c>
    </row>
    <row r="4579" spans="2:6" x14ac:dyDescent="0.2">
      <c r="B4579">
        <f>('Cleaned Data'!B4573-'Descriptive Analysis'!$Q$35)^2</f>
        <v>113297428.08323273</v>
      </c>
      <c r="D4579">
        <f>(('Cleaned Data'!B4573-'Descriptive Analysis'!$Q$35)/'Descriptive Analysis'!$F$45)^3</f>
        <v>-0.31621555857539946</v>
      </c>
      <c r="F4579">
        <f>(('Cleaned Data'!B4573-'Descriptive Analysis'!$Q$35)/'Descriptive Analysis'!$F$45)^4</f>
        <v>0.21543237996382103</v>
      </c>
    </row>
    <row r="4580" spans="2:6" x14ac:dyDescent="0.2">
      <c r="B4580">
        <f>('Cleaned Data'!B4574-'Descriptive Analysis'!$Q$35)^2</f>
        <v>113291041.69735712</v>
      </c>
      <c r="D4580">
        <f>(('Cleaned Data'!B4574-'Descriptive Analysis'!$Q$35)/'Descriptive Analysis'!$F$45)^3</f>
        <v>-0.31618882214167493</v>
      </c>
      <c r="F4580">
        <f>(('Cleaned Data'!B4574-'Descriptive Analysis'!$Q$35)/'Descriptive Analysis'!$F$45)^4</f>
        <v>0.21540809352493021</v>
      </c>
    </row>
    <row r="4581" spans="2:6" x14ac:dyDescent="0.2">
      <c r="B4581">
        <f>('Cleaned Data'!B4575-'Descriptive Analysis'!$Q$35)^2</f>
        <v>113288912.94206524</v>
      </c>
      <c r="D4581">
        <f>(('Cleaned Data'!B4575-'Descriptive Analysis'!$Q$35)/'Descriptive Analysis'!$F$45)^3</f>
        <v>-0.31617991033201537</v>
      </c>
      <c r="F4581">
        <f>(('Cleaned Data'!B4575-'Descriptive Analysis'!$Q$35)/'Descriptive Analysis'!$F$45)^4</f>
        <v>0.21539999850163424</v>
      </c>
    </row>
    <row r="4582" spans="2:6" x14ac:dyDescent="0.2">
      <c r="B4582">
        <f>('Cleaned Data'!B4576-'Descriptive Analysis'!$Q$35)^2</f>
        <v>113297428.08323273</v>
      </c>
      <c r="D4582">
        <f>(('Cleaned Data'!B4576-'Descriptive Analysis'!$Q$35)/'Descriptive Analysis'!$F$45)^3</f>
        <v>-0.31621555857539946</v>
      </c>
      <c r="F4582">
        <f>(('Cleaned Data'!B4576-'Descriptive Analysis'!$Q$35)/'Descriptive Analysis'!$F$45)^4</f>
        <v>0.21543237996382103</v>
      </c>
    </row>
    <row r="4583" spans="2:6" x14ac:dyDescent="0.2">
      <c r="B4583">
        <f>('Cleaned Data'!B4577-'Descriptive Analysis'!$Q$35)^2</f>
        <v>113297428.08323273</v>
      </c>
      <c r="D4583">
        <f>(('Cleaned Data'!B4577-'Descriptive Analysis'!$Q$35)/'Descriptive Analysis'!$F$45)^3</f>
        <v>-0.31621555857539946</v>
      </c>
      <c r="F4583">
        <f>(('Cleaned Data'!B4577-'Descriptive Analysis'!$Q$35)/'Descriptive Analysis'!$F$45)^4</f>
        <v>0.21543237996382103</v>
      </c>
    </row>
    <row r="4584" spans="2:6" x14ac:dyDescent="0.2">
      <c r="B4584">
        <f>('Cleaned Data'!B4578-'Descriptive Analysis'!$Q$35)^2</f>
        <v>113284655.49148151</v>
      </c>
      <c r="D4584">
        <f>(('Cleaned Data'!B4578-'Descriptive Analysis'!$Q$35)/'Descriptive Analysis'!$F$45)^3</f>
        <v>-0.31616208721505967</v>
      </c>
      <c r="F4584">
        <f>(('Cleaned Data'!B4578-'Descriptive Analysis'!$Q$35)/'Descriptive Analysis'!$F$45)^4</f>
        <v>0.21538380913951816</v>
      </c>
    </row>
    <row r="4585" spans="2:6" x14ac:dyDescent="0.2">
      <c r="B4585">
        <f>('Cleaned Data'!B4579-'Descriptive Analysis'!$Q$35)^2</f>
        <v>113280398.12089774</v>
      </c>
      <c r="D4585">
        <f>(('Cleaned Data'!B4579-'Descriptive Analysis'!$Q$35)/'Descriptive Analysis'!$F$45)^3</f>
        <v>-0.31614426476791124</v>
      </c>
      <c r="F4585">
        <f>(('Cleaned Data'!B4579-'Descriptive Analysis'!$Q$35)/'Descriptive Analysis'!$F$45)^4</f>
        <v>0.21536762069000773</v>
      </c>
    </row>
    <row r="4586" spans="2:6" x14ac:dyDescent="0.2">
      <c r="B4586">
        <f>('Cleaned Data'!B4580-'Descriptive Analysis'!$Q$35)^2</f>
        <v>113278269.46560585</v>
      </c>
      <c r="D4586">
        <f>(('Cleaned Data'!B4580-'Descriptive Analysis'!$Q$35)/'Descriptive Analysis'!$F$45)^3</f>
        <v>-0.31613535379551078</v>
      </c>
      <c r="F4586">
        <f>(('Cleaned Data'!B4580-'Descriptive Analysis'!$Q$35)/'Descriptive Analysis'!$F$45)^4</f>
        <v>0.21535952680746887</v>
      </c>
    </row>
    <row r="4587" spans="2:6" x14ac:dyDescent="0.2">
      <c r="B4587">
        <f>('Cleaned Data'!B4581-'Descriptive Analysis'!$Q$35)^2</f>
        <v>113288912.94206524</v>
      </c>
      <c r="D4587">
        <f>(('Cleaned Data'!B4581-'Descriptive Analysis'!$Q$35)/'Descriptive Analysis'!$F$45)^3</f>
        <v>-0.31617991033201537</v>
      </c>
      <c r="F4587">
        <f>(('Cleaned Data'!B4581-'Descriptive Analysis'!$Q$35)/'Descriptive Analysis'!$F$45)^4</f>
        <v>0.21539999850163424</v>
      </c>
    </row>
    <row r="4588" spans="2:6" x14ac:dyDescent="0.2">
      <c r="B4588">
        <f>('Cleaned Data'!B4582-'Descriptive Analysis'!$Q$35)^2</f>
        <v>113297428.08323273</v>
      </c>
      <c r="D4588">
        <f>(('Cleaned Data'!B4582-'Descriptive Analysis'!$Q$35)/'Descriptive Analysis'!$F$45)^3</f>
        <v>-0.31621555857539946</v>
      </c>
      <c r="F4588">
        <f>(('Cleaned Data'!B4582-'Descriptive Analysis'!$Q$35)/'Descriptive Analysis'!$F$45)^4</f>
        <v>0.21543237996382103</v>
      </c>
    </row>
    <row r="4589" spans="2:6" x14ac:dyDescent="0.2">
      <c r="B4589">
        <f>('Cleaned Data'!B4583-'Descriptive Analysis'!$Q$35)^2</f>
        <v>113265497.95385459</v>
      </c>
      <c r="D4589">
        <f>(('Cleaned Data'!B4583-'Descriptive Analysis'!$Q$35)/'Descriptive Analysis'!$F$45)^3</f>
        <v>-0.3160818914774432</v>
      </c>
      <c r="F4589">
        <f>(('Cleaned Data'!B4583-'Descriptive Analysis'!$Q$35)/'Descriptive Analysis'!$F$45)^4</f>
        <v>0.21531096830299612</v>
      </c>
    </row>
    <row r="4590" spans="2:6" x14ac:dyDescent="0.2">
      <c r="B4590">
        <f>('Cleaned Data'!B4584-'Descriptive Analysis'!$Q$35)^2</f>
        <v>113239957.09035212</v>
      </c>
      <c r="D4590">
        <f>(('Cleaned Data'!B4584-'Descriptive Analysis'!$Q$35)/'Descriptive Analysis'!$F$45)^3</f>
        <v>-0.31597498492423925</v>
      </c>
      <c r="F4590">
        <f>(('Cleaned Data'!B4584-'Descriptive Analysis'!$Q$35)/'Descriptive Analysis'!$F$45)^4</f>
        <v>0.21521387592931357</v>
      </c>
    </row>
    <row r="4591" spans="2:6" x14ac:dyDescent="0.2">
      <c r="B4591">
        <f>('Cleaned Data'!B4585-'Descriptive Analysis'!$Q$35)^2</f>
        <v>113239957.09035212</v>
      </c>
      <c r="D4591">
        <f>(('Cleaned Data'!B4585-'Descriptive Analysis'!$Q$35)/'Descriptive Analysis'!$F$45)^3</f>
        <v>-0.31597498492423925</v>
      </c>
      <c r="F4591">
        <f>(('Cleaned Data'!B4585-'Descriptive Analysis'!$Q$35)/'Descriptive Analysis'!$F$45)^4</f>
        <v>0.21521387592931357</v>
      </c>
    </row>
    <row r="4592" spans="2:6" x14ac:dyDescent="0.2">
      <c r="B4592">
        <f>('Cleaned Data'!B4586-'Descriptive Analysis'!$Q$35)^2</f>
        <v>113239957.09035212</v>
      </c>
      <c r="D4592">
        <f>(('Cleaned Data'!B4586-'Descriptive Analysis'!$Q$35)/'Descriptive Analysis'!$F$45)^3</f>
        <v>-0.31597498492423925</v>
      </c>
      <c r="F4592">
        <f>(('Cleaned Data'!B4586-'Descriptive Analysis'!$Q$35)/'Descriptive Analysis'!$F$45)^4</f>
        <v>0.21521387592931357</v>
      </c>
    </row>
    <row r="4593" spans="2:6" x14ac:dyDescent="0.2">
      <c r="B4593">
        <f>('Cleaned Data'!B4587-'Descriptive Analysis'!$Q$35)^2</f>
        <v>113231444.10918462</v>
      </c>
      <c r="D4593">
        <f>(('Cleaned Data'!B4587-'Descriptive Analysis'!$Q$35)/'Descriptive Analysis'!$F$45)^3</f>
        <v>-0.31593935476404073</v>
      </c>
      <c r="F4593">
        <f>(('Cleaned Data'!B4587-'Descriptive Analysis'!$Q$35)/'Descriptive Analysis'!$F$45)^4</f>
        <v>0.21518151910308375</v>
      </c>
    </row>
    <row r="4594" spans="2:6" x14ac:dyDescent="0.2">
      <c r="B4594">
        <f>('Cleaned Data'!B4588-'Descriptive Analysis'!$Q$35)^2</f>
        <v>113229315.91389273</v>
      </c>
      <c r="D4594">
        <f>(('Cleaned Data'!B4588-'Descriptive Analysis'!$Q$35)/'Descriptive Analysis'!$F$45)^3</f>
        <v>-0.31593044764252642</v>
      </c>
      <c r="F4594">
        <f>(('Cleaned Data'!B4588-'Descriptive Analysis'!$Q$35)/'Descriptive Analysis'!$F$45)^4</f>
        <v>0.21517343046664775</v>
      </c>
    </row>
    <row r="4595" spans="2:6" x14ac:dyDescent="0.2">
      <c r="B4595">
        <f>('Cleaned Data'!B4589-'Descriptive Analysis'!$Q$35)^2</f>
        <v>113225059.58330896</v>
      </c>
      <c r="D4595">
        <f>(('Cleaned Data'!B4589-'Descriptive Analysis'!$Q$35)/'Descriptive Analysis'!$F$45)^3</f>
        <v>-0.31591263390172886</v>
      </c>
      <c r="F4595">
        <f>(('Cleaned Data'!B4589-'Descriptive Analysis'!$Q$35)/'Descriptive Analysis'!$F$45)^4</f>
        <v>0.21515725387789131</v>
      </c>
    </row>
    <row r="4596" spans="2:6" x14ac:dyDescent="0.2">
      <c r="B4596">
        <f>('Cleaned Data'!B4590-'Descriptive Analysis'!$Q$35)^2</f>
        <v>113242085.38564399</v>
      </c>
      <c r="D4596">
        <f>(('Cleaned Data'!B4590-'Descriptive Analysis'!$Q$35)/'Descriptive Analysis'!$F$45)^3</f>
        <v>-0.31598389288283196</v>
      </c>
      <c r="F4596">
        <f>(('Cleaned Data'!B4590-'Descriptive Analysis'!$Q$35)/'Descriptive Analysis'!$F$45)^4</f>
        <v>0.21522196570601385</v>
      </c>
    </row>
    <row r="4597" spans="2:6" x14ac:dyDescent="0.2">
      <c r="B4597">
        <f>('Cleaned Data'!B4591-'Descriptive Analysis'!$Q$35)^2</f>
        <v>113239957.09035212</v>
      </c>
      <c r="D4597">
        <f>(('Cleaned Data'!B4591-'Descriptive Analysis'!$Q$35)/'Descriptive Analysis'!$F$45)^3</f>
        <v>-0.31597498492423925</v>
      </c>
      <c r="F4597">
        <f>(('Cleaned Data'!B4591-'Descriptive Analysis'!$Q$35)/'Descriptive Analysis'!$F$45)^4</f>
        <v>0.21521387592931357</v>
      </c>
    </row>
    <row r="4598" spans="2:6" x14ac:dyDescent="0.2">
      <c r="B4598">
        <f>('Cleaned Data'!B4592-'Descriptive Analysis'!$Q$35)^2</f>
        <v>113237828.81506023</v>
      </c>
      <c r="D4598">
        <f>(('Cleaned Data'!B4592-'Descriptive Analysis'!$Q$35)/'Descriptive Analysis'!$F$45)^3</f>
        <v>-0.31596607713306529</v>
      </c>
      <c r="F4598">
        <f>(('Cleaned Data'!B4592-'Descriptive Analysis'!$Q$35)/'Descriptive Analysis'!$F$45)^4</f>
        <v>0.2152057863806747</v>
      </c>
    </row>
    <row r="4599" spans="2:6" x14ac:dyDescent="0.2">
      <c r="B4599">
        <f>('Cleaned Data'!B4593-'Descriptive Analysis'!$Q$35)^2</f>
        <v>113235700.55976835</v>
      </c>
      <c r="D4599">
        <f>(('Cleaned Data'!B4593-'Descriptive Analysis'!$Q$35)/'Descriptive Analysis'!$F$45)^3</f>
        <v>-0.31595716950930852</v>
      </c>
      <c r="F4599">
        <f>(('Cleaned Data'!B4593-'Descriptive Analysis'!$Q$35)/'Descriptive Analysis'!$F$45)^4</f>
        <v>0.21519769706009287</v>
      </c>
    </row>
    <row r="4600" spans="2:6" x14ac:dyDescent="0.2">
      <c r="B4600">
        <f>('Cleaned Data'!B4594-'Descriptive Analysis'!$Q$35)^2</f>
        <v>113242085.38564399</v>
      </c>
      <c r="D4600">
        <f>(('Cleaned Data'!B4594-'Descriptive Analysis'!$Q$35)/'Descriptive Analysis'!$F$45)^3</f>
        <v>-0.31598389288283196</v>
      </c>
      <c r="F4600">
        <f>(('Cleaned Data'!B4594-'Descriptive Analysis'!$Q$35)/'Descriptive Analysis'!$F$45)^4</f>
        <v>0.21522196570601385</v>
      </c>
    </row>
    <row r="4601" spans="2:6" x14ac:dyDescent="0.2">
      <c r="B4601">
        <f>('Cleaned Data'!B4595-'Descriptive Analysis'!$Q$35)^2</f>
        <v>113256984.0126871</v>
      </c>
      <c r="D4601">
        <f>(('Cleaned Data'!B4595-'Descriptive Analysis'!$Q$35)/'Descriptive Analysis'!$F$45)^3</f>
        <v>-0.31604625328083974</v>
      </c>
      <c r="F4601">
        <f>(('Cleaned Data'!B4595-'Descriptive Analysis'!$Q$35)/'Descriptive Analysis'!$F$45)^4</f>
        <v>0.21527860052899539</v>
      </c>
    </row>
    <row r="4602" spans="2:6" x14ac:dyDescent="0.2">
      <c r="B4602">
        <f>('Cleaned Data'!B4596-'Descriptive Analysis'!$Q$35)^2</f>
        <v>113269755.04443836</v>
      </c>
      <c r="D4602">
        <f>(('Cleaned Data'!B4596-'Descriptive Analysis'!$Q$35)/'Descriptive Analysis'!$F$45)^3</f>
        <v>-0.31609971158036498</v>
      </c>
      <c r="F4602">
        <f>(('Cleaned Data'!B4596-'Descriptive Analysis'!$Q$35)/'Descriptive Analysis'!$F$45)^4</f>
        <v>0.21532715355865667</v>
      </c>
    </row>
    <row r="4603" spans="2:6" x14ac:dyDescent="0.2">
      <c r="B4603">
        <f>('Cleaned Data'!B4597-'Descriptive Analysis'!$Q$35)^2</f>
        <v>113269755.04443836</v>
      </c>
      <c r="D4603">
        <f>(('Cleaned Data'!B4597-'Descriptive Analysis'!$Q$35)/'Descriptive Analysis'!$F$45)^3</f>
        <v>-0.31609971158036498</v>
      </c>
      <c r="F4603">
        <f>(('Cleaned Data'!B4597-'Descriptive Analysis'!$Q$35)/'Descriptive Analysis'!$F$45)^4</f>
        <v>0.21532715355865667</v>
      </c>
    </row>
    <row r="4604" spans="2:6" x14ac:dyDescent="0.2">
      <c r="B4604">
        <f>('Cleaned Data'!B4598-'Descriptive Analysis'!$Q$35)^2</f>
        <v>113259112.46797898</v>
      </c>
      <c r="D4604">
        <f>(('Cleaned Data'!B4598-'Descriptive Analysis'!$Q$35)/'Descriptive Analysis'!$F$45)^3</f>
        <v>-0.31605516257883964</v>
      </c>
      <c r="F4604">
        <f>(('Cleaned Data'!B4598-'Descriptive Analysis'!$Q$35)/'Descriptive Analysis'!$F$45)^4</f>
        <v>0.21528669213034138</v>
      </c>
    </row>
    <row r="4605" spans="2:6" x14ac:dyDescent="0.2">
      <c r="B4605">
        <f>('Cleaned Data'!B4599-'Descriptive Analysis'!$Q$35)^2</f>
        <v>113259112.46797898</v>
      </c>
      <c r="D4605">
        <f>(('Cleaned Data'!B4599-'Descriptive Analysis'!$Q$35)/'Descriptive Analysis'!$F$45)^3</f>
        <v>-0.31605516257883964</v>
      </c>
      <c r="F4605">
        <f>(('Cleaned Data'!B4599-'Descriptive Analysis'!$Q$35)/'Descriptive Analysis'!$F$45)^4</f>
        <v>0.21528669213034138</v>
      </c>
    </row>
    <row r="4606" spans="2:6" x14ac:dyDescent="0.2">
      <c r="B4606">
        <f>('Cleaned Data'!B4600-'Descriptive Analysis'!$Q$35)^2</f>
        <v>113305943.54440026</v>
      </c>
      <c r="D4606">
        <f>(('Cleaned Data'!B4600-'Descriptive Analysis'!$Q$35)/'Descriptive Analysis'!$F$45)^3</f>
        <v>-0.31625120949816438</v>
      </c>
      <c r="F4606">
        <f>(('Cleaned Data'!B4600-'Descriptive Analysis'!$Q$35)/'Descriptive Analysis'!$F$45)^4</f>
        <v>0.21546476507684256</v>
      </c>
    </row>
    <row r="4607" spans="2:6" x14ac:dyDescent="0.2">
      <c r="B4607">
        <f>('Cleaned Data'!B4601-'Descriptive Analysis'!$Q$35)^2</f>
        <v>113303814.64910838</v>
      </c>
      <c r="D4607">
        <f>(('Cleaned Data'!B4601-'Descriptive Analysis'!$Q$35)/'Descriptive Analysis'!$F$45)^3</f>
        <v>-0.31624229651627578</v>
      </c>
      <c r="F4607">
        <f>(('Cleaned Data'!B4601-'Descriptive Analysis'!$Q$35)/'Descriptive Analysis'!$F$45)^4</f>
        <v>0.21545666845630651</v>
      </c>
    </row>
    <row r="4608" spans="2:6" x14ac:dyDescent="0.2">
      <c r="B4608">
        <f>('Cleaned Data'!B4602-'Descriptive Analysis'!$Q$35)^2</f>
        <v>113331491.84790275</v>
      </c>
      <c r="D4608">
        <f>(('Cleaned Data'!B4602-'Descriptive Analysis'!$Q$35)/'Descriptive Analysis'!$F$45)^3</f>
        <v>-0.31635817834374957</v>
      </c>
      <c r="F4608">
        <f>(('Cleaned Data'!B4602-'Descriptive Analysis'!$Q$35)/'Descriptive Analysis'!$F$45)^4</f>
        <v>0.21556194232365836</v>
      </c>
    </row>
    <row r="4609" spans="2:6" x14ac:dyDescent="0.2">
      <c r="B4609">
        <f>('Cleaned Data'!B4603-'Descriptive Analysis'!$Q$35)^2</f>
        <v>113263369.43856275</v>
      </c>
      <c r="D4609">
        <f>(('Cleaned Data'!B4603-'Descriptive Analysis'!$Q$35)/'Descriptive Analysis'!$F$45)^3</f>
        <v>-0.31607298167713993</v>
      </c>
      <c r="F4609">
        <f>(('Cleaned Data'!B4603-'Descriptive Analysis'!$Q$35)/'Descriptive Analysis'!$F$45)^4</f>
        <v>0.21530287601733755</v>
      </c>
    </row>
    <row r="4610" spans="2:6" x14ac:dyDescent="0.2">
      <c r="B4610">
        <f>('Cleaned Data'!B4604-'Descriptive Analysis'!$Q$35)^2</f>
        <v>113242085.38564399</v>
      </c>
      <c r="D4610">
        <f>(('Cleaned Data'!B4604-'Descriptive Analysis'!$Q$35)/'Descriptive Analysis'!$F$45)^3</f>
        <v>-0.31598389288283196</v>
      </c>
      <c r="F4610">
        <f>(('Cleaned Data'!B4604-'Descriptive Analysis'!$Q$35)/'Descriptive Analysis'!$F$45)^4</f>
        <v>0.21522196570601385</v>
      </c>
    </row>
    <row r="4611" spans="2:6" x14ac:dyDescent="0.2">
      <c r="B4611">
        <f>('Cleaned Data'!B4605-'Descriptive Analysis'!$Q$35)^2</f>
        <v>113274012.21502213</v>
      </c>
      <c r="D4611">
        <f>(('Cleaned Data'!B4605-'Descriptive Analysis'!$Q$35)/'Descriptive Analysis'!$F$45)^3</f>
        <v>-0.31611753235304996</v>
      </c>
      <c r="F4611">
        <f>(('Cleaned Data'!B4605-'Descriptive Analysis'!$Q$35)/'Descriptive Analysis'!$F$45)^4</f>
        <v>0.21534333972680281</v>
      </c>
    </row>
    <row r="4612" spans="2:6" x14ac:dyDescent="0.2">
      <c r="B4612">
        <f>('Cleaned Data'!B4606-'Descriptive Analysis'!$Q$35)^2</f>
        <v>113214419.10684958</v>
      </c>
      <c r="D4612">
        <f>(('Cleaned Data'!B4606-'Descriptive Analysis'!$Q$35)/'Descriptive Analysis'!$F$45)^3</f>
        <v>-0.31586810247934399</v>
      </c>
      <c r="F4612">
        <f>(('Cleaned Data'!B4606-'Descriptive Analysis'!$Q$35)/'Descriptive Analysis'!$F$45)^4</f>
        <v>0.21511681639647498</v>
      </c>
    </row>
    <row r="4613" spans="2:6" x14ac:dyDescent="0.2">
      <c r="B4613">
        <f>('Cleaned Data'!B4607-'Descriptive Analysis'!$Q$35)^2</f>
        <v>113193139.65393083</v>
      </c>
      <c r="D4613">
        <f>(('Cleaned Data'!B4607-'Descriptive Analysis'!$Q$35)/'Descriptive Analysis'!$F$45)^3</f>
        <v>-0.31577905218937263</v>
      </c>
      <c r="F4613">
        <f>(('Cleaned Data'!B4607-'Descriptive Analysis'!$Q$35)/'Descriptive Analysis'!$F$45)^4</f>
        <v>0.21503595853385546</v>
      </c>
    </row>
    <row r="4614" spans="2:6" x14ac:dyDescent="0.2">
      <c r="B4614">
        <f>('Cleaned Data'!B4608-'Descriptive Analysis'!$Q$35)^2</f>
        <v>113186756.20805523</v>
      </c>
      <c r="D4614">
        <f>(('Cleaned Data'!B4608-'Descriptive Analysis'!$Q$35)/'Descriptive Analysis'!$F$45)^3</f>
        <v>-0.31575234036644473</v>
      </c>
      <c r="F4614">
        <f>(('Cleaned Data'!B4608-'Descriptive Analysis'!$Q$35)/'Descriptive Analysis'!$F$45)^4</f>
        <v>0.21501170562062366</v>
      </c>
    </row>
    <row r="4615" spans="2:6" x14ac:dyDescent="0.2">
      <c r="B4615">
        <f>('Cleaned Data'!B4609-'Descriptive Analysis'!$Q$35)^2</f>
        <v>113184628.43276334</v>
      </c>
      <c r="D4615">
        <f>(('Cleaned Data'!B4609-'Descriptive Analysis'!$Q$35)/'Descriptive Analysis'!$F$45)^3</f>
        <v>-0.31574343676022987</v>
      </c>
      <c r="F4615">
        <f>(('Cleaned Data'!B4609-'Descriptive Analysis'!$Q$35)/'Descriptive Analysis'!$F$45)^4</f>
        <v>0.21500362177212734</v>
      </c>
    </row>
    <row r="4616" spans="2:6" x14ac:dyDescent="0.2">
      <c r="B4616">
        <f>('Cleaned Data'!B4610-'Descriptive Analysis'!$Q$35)^2</f>
        <v>113184628.43276334</v>
      </c>
      <c r="D4616">
        <f>(('Cleaned Data'!B4610-'Descriptive Analysis'!$Q$35)/'Descriptive Analysis'!$F$45)^3</f>
        <v>-0.31574343676022987</v>
      </c>
      <c r="F4616">
        <f>(('Cleaned Data'!B4610-'Descriptive Analysis'!$Q$35)/'Descriptive Analysis'!$F$45)^4</f>
        <v>0.21500362177212734</v>
      </c>
    </row>
    <row r="4617" spans="2:6" x14ac:dyDescent="0.2">
      <c r="B4617">
        <f>('Cleaned Data'!B4611-'Descriptive Analysis'!$Q$35)^2</f>
        <v>113184628.43276334</v>
      </c>
      <c r="D4617">
        <f>(('Cleaned Data'!B4611-'Descriptive Analysis'!$Q$35)/'Descriptive Analysis'!$F$45)^3</f>
        <v>-0.31574343676022987</v>
      </c>
      <c r="F4617">
        <f>(('Cleaned Data'!B4611-'Descriptive Analysis'!$Q$35)/'Descriptive Analysis'!$F$45)^4</f>
        <v>0.21500362177212734</v>
      </c>
    </row>
    <row r="4618" spans="2:6" x14ac:dyDescent="0.2">
      <c r="B4618">
        <f>('Cleaned Data'!B4612-'Descriptive Analysis'!$Q$35)^2</f>
        <v>113176117.53159584</v>
      </c>
      <c r="D4618">
        <f>(('Cleaned Data'!B4612-'Descriptive Analysis'!$Q$35)/'Descriptive Analysis'!$F$45)^3</f>
        <v>-0.3157078240091335</v>
      </c>
      <c r="F4618">
        <f>(('Cleaned Data'!B4612-'Descriptive Analysis'!$Q$35)/'Descriptive Analysis'!$F$45)^4</f>
        <v>0.21497128865759887</v>
      </c>
    </row>
    <row r="4619" spans="2:6" x14ac:dyDescent="0.2">
      <c r="B4619">
        <f>('Cleaned Data'!B4613-'Descriptive Analysis'!$Q$35)^2</f>
        <v>113176117.53159584</v>
      </c>
      <c r="D4619">
        <f>(('Cleaned Data'!B4613-'Descriptive Analysis'!$Q$35)/'Descriptive Analysis'!$F$45)^3</f>
        <v>-0.3157078240091335</v>
      </c>
      <c r="F4619">
        <f>(('Cleaned Data'!B4613-'Descriptive Analysis'!$Q$35)/'Descriptive Analysis'!$F$45)^4</f>
        <v>0.21497128865759887</v>
      </c>
    </row>
    <row r="4620" spans="2:6" x14ac:dyDescent="0.2">
      <c r="B4620">
        <f>('Cleaned Data'!B4614-'Descriptive Analysis'!$Q$35)^2</f>
        <v>113171862.20101207</v>
      </c>
      <c r="D4620">
        <f>(('Cleaned Data'!B4614-'Descriptive Analysis'!$Q$35)/'Descriptive Analysis'!$F$45)^3</f>
        <v>-0.31569001863782126</v>
      </c>
      <c r="F4620">
        <f>(('Cleaned Data'!B4614-'Descriptive Analysis'!$Q$35)/'Descriptive Analysis'!$F$45)^4</f>
        <v>0.21495512346794887</v>
      </c>
    </row>
    <row r="4621" spans="2:6" x14ac:dyDescent="0.2">
      <c r="B4621">
        <f>('Cleaned Data'!B4615-'Descriptive Analysis'!$Q$35)^2</f>
        <v>113173989.85630396</v>
      </c>
      <c r="D4621">
        <f>(('Cleaned Data'!B4615-'Descriptive Analysis'!$Q$35)/'Descriptive Analysis'!$F$45)^3</f>
        <v>-0.31569892123979243</v>
      </c>
      <c r="F4621">
        <f>(('Cleaned Data'!B4615-'Descriptive Analysis'!$Q$35)/'Descriptive Analysis'!$F$45)^4</f>
        <v>0.21496320594880966</v>
      </c>
    </row>
    <row r="4622" spans="2:6" x14ac:dyDescent="0.2">
      <c r="B4622">
        <f>('Cleaned Data'!B4616-'Descriptive Analysis'!$Q$35)^2</f>
        <v>113180372.94217958</v>
      </c>
      <c r="D4622">
        <f>(('Cleaned Data'!B4616-'Descriptive Analysis'!$Q$35)/'Descriptive Analysis'!$F$45)^3</f>
        <v>-0.31572563004993215</v>
      </c>
      <c r="F4622">
        <f>(('Cleaned Data'!B4616-'Descriptive Analysis'!$Q$35)/'Descriptive Analysis'!$F$45)^4</f>
        <v>0.21498745475898029</v>
      </c>
    </row>
    <row r="4623" spans="2:6" x14ac:dyDescent="0.2">
      <c r="B4623">
        <f>('Cleaned Data'!B4617-'Descriptive Analysis'!$Q$35)^2</f>
        <v>113180372.94217958</v>
      </c>
      <c r="D4623">
        <f>(('Cleaned Data'!B4617-'Descriptive Analysis'!$Q$35)/'Descriptive Analysis'!$F$45)^3</f>
        <v>-0.31572563004993215</v>
      </c>
      <c r="F4623">
        <f>(('Cleaned Data'!B4617-'Descriptive Analysis'!$Q$35)/'Descriptive Analysis'!$F$45)^4</f>
        <v>0.21498745475898029</v>
      </c>
    </row>
    <row r="4624" spans="2:6" x14ac:dyDescent="0.2">
      <c r="B4624">
        <f>('Cleaned Data'!B4618-'Descriptive Analysis'!$Q$35)^2</f>
        <v>113182500.67747146</v>
      </c>
      <c r="D4624">
        <f>(('Cleaned Data'!B4618-'Descriptive Analysis'!$Q$35)/'Descriptive Analysis'!$F$45)^3</f>
        <v>-0.31573453332139279</v>
      </c>
      <c r="F4624">
        <f>(('Cleaned Data'!B4618-'Descriptive Analysis'!$Q$35)/'Descriptive Analysis'!$F$45)^4</f>
        <v>0.21499553815158087</v>
      </c>
    </row>
    <row r="4625" spans="2:6" x14ac:dyDescent="0.2">
      <c r="B4625">
        <f>('Cleaned Data'!B4619-'Descriptive Analysis'!$Q$35)^2</f>
        <v>113180372.94217958</v>
      </c>
      <c r="D4625">
        <f>(('Cleaned Data'!B4619-'Descriptive Analysis'!$Q$35)/'Descriptive Analysis'!$F$45)^3</f>
        <v>-0.31572563004993215</v>
      </c>
      <c r="F4625">
        <f>(('Cleaned Data'!B4619-'Descriptive Analysis'!$Q$35)/'Descriptive Analysis'!$F$45)^4</f>
        <v>0.21498745475898029</v>
      </c>
    </row>
    <row r="4626" spans="2:6" x14ac:dyDescent="0.2">
      <c r="B4626">
        <f>('Cleaned Data'!B4620-'Descriptive Analysis'!$Q$35)^2</f>
        <v>113176117.53159584</v>
      </c>
      <c r="D4626">
        <f>(('Cleaned Data'!B4620-'Descriptive Analysis'!$Q$35)/'Descriptive Analysis'!$F$45)^3</f>
        <v>-0.3157078240091335</v>
      </c>
      <c r="F4626">
        <f>(('Cleaned Data'!B4620-'Descriptive Analysis'!$Q$35)/'Descriptive Analysis'!$F$45)^4</f>
        <v>0.21497128865759887</v>
      </c>
    </row>
    <row r="4627" spans="2:6" x14ac:dyDescent="0.2">
      <c r="B4627">
        <f>('Cleaned Data'!B4621-'Descriptive Analysis'!$Q$35)^2</f>
        <v>113184628.43276334</v>
      </c>
      <c r="D4627">
        <f>(('Cleaned Data'!B4621-'Descriptive Analysis'!$Q$35)/'Descriptive Analysis'!$F$45)^3</f>
        <v>-0.31574343676022987</v>
      </c>
      <c r="F4627">
        <f>(('Cleaned Data'!B4621-'Descriptive Analysis'!$Q$35)/'Descriptive Analysis'!$F$45)^4</f>
        <v>0.21500362177212734</v>
      </c>
    </row>
    <row r="4628" spans="2:6" x14ac:dyDescent="0.2">
      <c r="B4628">
        <f>('Cleaned Data'!B4622-'Descriptive Analysis'!$Q$35)^2</f>
        <v>113191011.81863895</v>
      </c>
      <c r="D4628">
        <f>(('Cleaned Data'!B4622-'Descriptive Analysis'!$Q$35)/'Descriptive Analysis'!$F$45)^3</f>
        <v>-0.3157701480810145</v>
      </c>
      <c r="F4628">
        <f>(('Cleaned Data'!B4622-'Descriptive Analysis'!$Q$35)/'Descriptive Analysis'!$F$45)^4</f>
        <v>0.21502787400148338</v>
      </c>
    </row>
    <row r="4629" spans="2:6" x14ac:dyDescent="0.2">
      <c r="B4629">
        <f>('Cleaned Data'!B4623-'Descriptive Analysis'!$Q$35)^2</f>
        <v>113180372.94217958</v>
      </c>
      <c r="D4629">
        <f>(('Cleaned Data'!B4623-'Descriptive Analysis'!$Q$35)/'Descriptive Analysis'!$F$45)^3</f>
        <v>-0.31572563004993215</v>
      </c>
      <c r="F4629">
        <f>(('Cleaned Data'!B4623-'Descriptive Analysis'!$Q$35)/'Descriptive Analysis'!$F$45)^4</f>
        <v>0.21498745475898029</v>
      </c>
    </row>
    <row r="4630" spans="2:6" x14ac:dyDescent="0.2">
      <c r="B4630">
        <f>('Cleaned Data'!B4624-'Descriptive Analysis'!$Q$35)^2</f>
        <v>113178245.22688773</v>
      </c>
      <c r="D4630">
        <f>(('Cleaned Data'!B4624-'Descriptive Analysis'!$Q$35)/'Descriptive Analysis'!$F$45)^3</f>
        <v>-0.31571672694584635</v>
      </c>
      <c r="F4630">
        <f>(('Cleaned Data'!B4624-'Descriptive Analysis'!$Q$35)/'Descriptive Analysis'!$F$45)^4</f>
        <v>0.21497937159432109</v>
      </c>
    </row>
    <row r="4631" spans="2:6" x14ac:dyDescent="0.2">
      <c r="B4631">
        <f>('Cleaned Data'!B4625-'Descriptive Analysis'!$Q$35)^2</f>
        <v>113173989.85630396</v>
      </c>
      <c r="D4631">
        <f>(('Cleaned Data'!B4625-'Descriptive Analysis'!$Q$35)/'Descriptive Analysis'!$F$45)^3</f>
        <v>-0.31569892123979243</v>
      </c>
      <c r="F4631">
        <f>(('Cleaned Data'!B4625-'Descriptive Analysis'!$Q$35)/'Descriptive Analysis'!$F$45)^4</f>
        <v>0.21496320594880966</v>
      </c>
    </row>
    <row r="4632" spans="2:6" x14ac:dyDescent="0.2">
      <c r="B4632">
        <f>('Cleaned Data'!B4626-'Descriptive Analysis'!$Q$35)^2</f>
        <v>113176117.53159584</v>
      </c>
      <c r="D4632">
        <f>(('Cleaned Data'!B4626-'Descriptive Analysis'!$Q$35)/'Descriptive Analysis'!$F$45)^3</f>
        <v>-0.3157078240091335</v>
      </c>
      <c r="F4632">
        <f>(('Cleaned Data'!B4626-'Descriptive Analysis'!$Q$35)/'Descriptive Analysis'!$F$45)^4</f>
        <v>0.21497128865759887</v>
      </c>
    </row>
    <row r="4633" spans="2:6" x14ac:dyDescent="0.2">
      <c r="B4633">
        <f>('Cleaned Data'!B4627-'Descriptive Analysis'!$Q$35)^2</f>
        <v>113173989.85630396</v>
      </c>
      <c r="D4633">
        <f>(('Cleaned Data'!B4627-'Descriptive Analysis'!$Q$35)/'Descriptive Analysis'!$F$45)^3</f>
        <v>-0.31569892123979243</v>
      </c>
      <c r="F4633">
        <f>(('Cleaned Data'!B4627-'Descriptive Analysis'!$Q$35)/'Descriptive Analysis'!$F$45)^4</f>
        <v>0.21496320594880966</v>
      </c>
    </row>
    <row r="4634" spans="2:6" x14ac:dyDescent="0.2">
      <c r="B4634">
        <f>('Cleaned Data'!B4628-'Descriptive Analysis'!$Q$35)^2</f>
        <v>113169734.56572019</v>
      </c>
      <c r="D4634">
        <f>(('Cleaned Data'!B4628-'Descriptive Analysis'!$Q$35)/'Descriptive Analysis'!$F$45)^3</f>
        <v>-0.3156811162032187</v>
      </c>
      <c r="F4634">
        <f>(('Cleaned Data'!B4628-'Descriptive Analysis'!$Q$35)/'Descriptive Analysis'!$F$45)^4</f>
        <v>0.21494704121501249</v>
      </c>
    </row>
    <row r="4635" spans="2:6" x14ac:dyDescent="0.2">
      <c r="B4635">
        <f>('Cleaned Data'!B4629-'Descriptive Analysis'!$Q$35)^2</f>
        <v>113154841.67867708</v>
      </c>
      <c r="D4635">
        <f>(('Cleaned Data'!B4629-'Descriptive Analysis'!$Q$35)/'Descriptive Analysis'!$F$45)^3</f>
        <v>-0.31561880384718555</v>
      </c>
      <c r="F4635">
        <f>(('Cleaned Data'!B4629-'Descriptive Analysis'!$Q$35)/'Descriptive Analysis'!$F$45)^4</f>
        <v>0.21489047182597737</v>
      </c>
    </row>
    <row r="4636" spans="2:6" x14ac:dyDescent="0.2">
      <c r="B4636">
        <f>('Cleaned Data'!B4630-'Descriptive Analysis'!$Q$35)^2</f>
        <v>113165479.35513647</v>
      </c>
      <c r="D4636">
        <f>(('Cleaned Data'!B4630-'Descriptive Analysis'!$Q$35)/'Descriptive Analysis'!$F$45)^3</f>
        <v>-0.31566331183611274</v>
      </c>
      <c r="F4636">
        <f>(('Cleaned Data'!B4630-'Descriptive Analysis'!$Q$35)/'Descriptive Analysis'!$F$45)^4</f>
        <v>0.2149308773928954</v>
      </c>
    </row>
    <row r="4637" spans="2:6" x14ac:dyDescent="0.2">
      <c r="B4637">
        <f>('Cleaned Data'!B4631-'Descriptive Analysis'!$Q$35)^2</f>
        <v>113167606.95042835</v>
      </c>
      <c r="D4637">
        <f>(('Cleaned Data'!B4631-'Descriptive Analysis'!$Q$35)/'Descriptive Analysis'!$F$45)^3</f>
        <v>-0.31567221393598305</v>
      </c>
      <c r="F4637">
        <f>(('Cleaned Data'!B4631-'Descriptive Analysis'!$Q$35)/'Descriptive Analysis'!$F$45)^4</f>
        <v>0.21493895918999609</v>
      </c>
    </row>
    <row r="4638" spans="2:6" x14ac:dyDescent="0.2">
      <c r="B4638">
        <f>('Cleaned Data'!B4632-'Descriptive Analysis'!$Q$35)^2</f>
        <v>113156969.17396897</v>
      </c>
      <c r="D4638">
        <f>(('Cleaned Data'!B4632-'Descriptive Analysis'!$Q$35)/'Descriptive Analysis'!$F$45)^3</f>
        <v>-0.31562770511025284</v>
      </c>
      <c r="F4638">
        <f>(('Cleaned Data'!B4632-'Descriptive Analysis'!$Q$35)/'Descriptive Analysis'!$F$45)^4</f>
        <v>0.21489855248356377</v>
      </c>
    </row>
    <row r="4639" spans="2:6" x14ac:dyDescent="0.2">
      <c r="B4639">
        <f>('Cleaned Data'!B4633-'Descriptive Analysis'!$Q$35)^2</f>
        <v>113156969.17396897</v>
      </c>
      <c r="D4639">
        <f>(('Cleaned Data'!B4633-'Descriptive Analysis'!$Q$35)/'Descriptive Analysis'!$F$45)^3</f>
        <v>-0.31562770511025284</v>
      </c>
      <c r="F4639">
        <f>(('Cleaned Data'!B4633-'Descriptive Analysis'!$Q$35)/'Descriptive Analysis'!$F$45)^4</f>
        <v>0.21489855248356377</v>
      </c>
    </row>
    <row r="4640" spans="2:6" x14ac:dyDescent="0.2">
      <c r="B4640">
        <f>('Cleaned Data'!B4634-'Descriptive Analysis'!$Q$35)^2</f>
        <v>113197395.3845146</v>
      </c>
      <c r="D4640">
        <f>(('Cleaned Data'!B4634-'Descriptive Analysis'!$Q$35)/'Descriptive Analysis'!$F$45)^3</f>
        <v>-0.31579686090824299</v>
      </c>
      <c r="F4640">
        <f>(('Cleaned Data'!B4634-'Descriptive Analysis'!$Q$35)/'Descriptive Analysis'!$F$45)^4</f>
        <v>0.21505212828250522</v>
      </c>
    </row>
    <row r="4641" spans="2:6" x14ac:dyDescent="0.2">
      <c r="B4641">
        <f>('Cleaned Data'!B4635-'Descriptive Analysis'!$Q$35)^2</f>
        <v>113176117.53159584</v>
      </c>
      <c r="D4641">
        <f>(('Cleaned Data'!B4635-'Descriptive Analysis'!$Q$35)/'Descriptive Analysis'!$F$45)^3</f>
        <v>-0.3157078240091335</v>
      </c>
      <c r="F4641">
        <f>(('Cleaned Data'!B4635-'Descriptive Analysis'!$Q$35)/'Descriptive Analysis'!$F$45)^4</f>
        <v>0.21497128865759887</v>
      </c>
    </row>
    <row r="4642" spans="2:6" x14ac:dyDescent="0.2">
      <c r="B4642">
        <f>('Cleaned Data'!B4636-'Descriptive Analysis'!$Q$35)^2</f>
        <v>113144204.50221771</v>
      </c>
      <c r="D4642">
        <f>(('Cleaned Data'!B4636-'Descriptive Analysis'!$Q$35)/'Descriptive Analysis'!$F$45)^3</f>
        <v>-0.31557430004215531</v>
      </c>
      <c r="F4642">
        <f>(('Cleaned Data'!B4636-'Descriptive Analysis'!$Q$35)/'Descriptive Analysis'!$F$45)^4</f>
        <v>0.2148500719563092</v>
      </c>
    </row>
    <row r="4643" spans="2:6" x14ac:dyDescent="0.2">
      <c r="B4643">
        <f>('Cleaned Data'!B4637-'Descriptive Analysis'!$Q$35)^2</f>
        <v>113144204.50221771</v>
      </c>
      <c r="D4643">
        <f>(('Cleaned Data'!B4637-'Descriptive Analysis'!$Q$35)/'Descriptive Analysis'!$F$45)^3</f>
        <v>-0.31557430004215531</v>
      </c>
      <c r="F4643">
        <f>(('Cleaned Data'!B4637-'Descriptive Analysis'!$Q$35)/'Descriptive Analysis'!$F$45)^4</f>
        <v>0.2148500719563092</v>
      </c>
    </row>
    <row r="4644" spans="2:6" x14ac:dyDescent="0.2">
      <c r="B4644">
        <f>('Cleaned Data'!B4638-'Descriptive Analysis'!$Q$35)^2</f>
        <v>113144204.50221771</v>
      </c>
      <c r="D4644">
        <f>(('Cleaned Data'!B4638-'Descriptive Analysis'!$Q$35)/'Descriptive Analysis'!$F$45)^3</f>
        <v>-0.31557430004215531</v>
      </c>
      <c r="F4644">
        <f>(('Cleaned Data'!B4638-'Descriptive Analysis'!$Q$35)/'Descriptive Analysis'!$F$45)^4</f>
        <v>0.2148500719563092</v>
      </c>
    </row>
    <row r="4645" spans="2:6" x14ac:dyDescent="0.2">
      <c r="B4645">
        <f>('Cleaned Data'!B4639-'Descriptive Analysis'!$Q$35)^2</f>
        <v>113129313.29517457</v>
      </c>
      <c r="D4645">
        <f>(('Cleaned Data'!B4639-'Descriptive Analysis'!$Q$35)/'Descriptive Analysis'!$F$45)^3</f>
        <v>-0.3155120017436856</v>
      </c>
      <c r="F4645">
        <f>(('Cleaned Data'!B4639-'Descriptive Analysis'!$Q$35)/'Descriptive Analysis'!$F$45)^4</f>
        <v>0.21479352170913404</v>
      </c>
    </row>
    <row r="4646" spans="2:6" x14ac:dyDescent="0.2">
      <c r="B4646">
        <f>('Cleaned Data'!B4640-'Descriptive Analysis'!$Q$35)^2</f>
        <v>113112295.97283958</v>
      </c>
      <c r="D4646">
        <f>(('Cleaned Data'!B4640-'Descriptive Analysis'!$Q$35)/'Descriptive Analysis'!$F$45)^3</f>
        <v>-0.31544081372848032</v>
      </c>
      <c r="F4646">
        <f>(('Cleaned Data'!B4640-'Descriptive Analysis'!$Q$35)/'Descriptive Analysis'!$F$45)^4</f>
        <v>0.21472890652544896</v>
      </c>
    </row>
    <row r="4647" spans="2:6" x14ac:dyDescent="0.2">
      <c r="B4647">
        <f>('Cleaned Data'!B4641-'Descriptive Analysis'!$Q$35)^2</f>
        <v>113110168.89754769</v>
      </c>
      <c r="D4647">
        <f>(('Cleaned Data'!B4641-'Descriptive Analysis'!$Q$35)/'Descriptive Analysis'!$F$45)^3</f>
        <v>-0.31543191597955611</v>
      </c>
      <c r="F4647">
        <f>(('Cleaned Data'!B4641-'Descriptive Analysis'!$Q$35)/'Descriptive Analysis'!$F$45)^4</f>
        <v>0.21472083065265277</v>
      </c>
    </row>
    <row r="4648" spans="2:6" x14ac:dyDescent="0.2">
      <c r="B4648">
        <f>('Cleaned Data'!B4642-'Descriptive Analysis'!$Q$35)^2</f>
        <v>113114423.06813146</v>
      </c>
      <c r="D4648">
        <f>(('Cleaned Data'!B4642-'Descriptive Analysis'!$Q$35)/'Descriptive Analysis'!$F$45)^3</f>
        <v>-0.31544971164472907</v>
      </c>
      <c r="F4648">
        <f>(('Cleaned Data'!B4642-'Descriptive Analysis'!$Q$35)/'Descriptive Analysis'!$F$45)^4</f>
        <v>0.21473698262604962</v>
      </c>
    </row>
    <row r="4649" spans="2:6" x14ac:dyDescent="0.2">
      <c r="B4649">
        <f>('Cleaned Data'!B4643-'Descriptive Analysis'!$Q$35)^2</f>
        <v>113120804.47400707</v>
      </c>
      <c r="D4649">
        <f>(('Cleaned Data'!B4643-'Descriptive Analysis'!$Q$35)/'Descriptive Analysis'!$F$45)^3</f>
        <v>-0.31547640639743718</v>
      </c>
      <c r="F4649">
        <f>(('Cleaned Data'!B4643-'Descriptive Analysis'!$Q$35)/'Descriptive Analysis'!$F$45)^4</f>
        <v>0.21476121229471984</v>
      </c>
    </row>
    <row r="4650" spans="2:6" x14ac:dyDescent="0.2">
      <c r="B4650">
        <f>('Cleaned Data'!B4644-'Descriptive Analysis'!$Q$35)^2</f>
        <v>113099533.82108831</v>
      </c>
      <c r="D4650">
        <f>(('Cleaned Data'!B4644-'Descriptive Analysis'!$Q$35)/'Descriptive Analysis'!$F$45)^3</f>
        <v>-0.31538742974474593</v>
      </c>
      <c r="F4650">
        <f>(('Cleaned Data'!B4644-'Descriptive Analysis'!$Q$35)/'Descriptive Analysis'!$F$45)^4</f>
        <v>0.21468045470558628</v>
      </c>
    </row>
    <row r="4651" spans="2:6" x14ac:dyDescent="0.2">
      <c r="B4651">
        <f>('Cleaned Data'!B4645-'Descriptive Analysis'!$Q$35)^2</f>
        <v>113099533.82108831</v>
      </c>
      <c r="D4651">
        <f>(('Cleaned Data'!B4645-'Descriptive Analysis'!$Q$35)/'Descriptive Analysis'!$F$45)^3</f>
        <v>-0.31538742974474593</v>
      </c>
      <c r="F4651">
        <f>(('Cleaned Data'!B4645-'Descriptive Analysis'!$Q$35)/'Descriptive Analysis'!$F$45)^4</f>
        <v>0.21468045470558628</v>
      </c>
    </row>
    <row r="4652" spans="2:6" x14ac:dyDescent="0.2">
      <c r="B4652">
        <f>('Cleaned Data'!B4646-'Descriptive Analysis'!$Q$35)^2</f>
        <v>113099533.82108831</v>
      </c>
      <c r="D4652">
        <f>(('Cleaned Data'!B4646-'Descriptive Analysis'!$Q$35)/'Descriptive Analysis'!$F$45)^3</f>
        <v>-0.31538742974474593</v>
      </c>
      <c r="F4652">
        <f>(('Cleaned Data'!B4646-'Descriptive Analysis'!$Q$35)/'Descriptive Analysis'!$F$45)^4</f>
        <v>0.21468045470558628</v>
      </c>
    </row>
    <row r="4653" spans="2:6" x14ac:dyDescent="0.2">
      <c r="B4653">
        <f>('Cleaned Data'!B4647-'Descriptive Analysis'!$Q$35)^2</f>
        <v>113099533.82108831</v>
      </c>
      <c r="D4653">
        <f>(('Cleaned Data'!B4647-'Descriptive Analysis'!$Q$35)/'Descriptive Analysis'!$F$45)^3</f>
        <v>-0.31538742974474593</v>
      </c>
      <c r="F4653">
        <f>(('Cleaned Data'!B4647-'Descriptive Analysis'!$Q$35)/'Descriptive Analysis'!$F$45)^4</f>
        <v>0.21468045470558628</v>
      </c>
    </row>
    <row r="4654" spans="2:6" x14ac:dyDescent="0.2">
      <c r="B4654">
        <f>('Cleaned Data'!B4648-'Descriptive Analysis'!$Q$35)^2</f>
        <v>113099533.82108831</v>
      </c>
      <c r="D4654">
        <f>(('Cleaned Data'!B4648-'Descriptive Analysis'!$Q$35)/'Descriptive Analysis'!$F$45)^3</f>
        <v>-0.31538742974474593</v>
      </c>
      <c r="F4654">
        <f>(('Cleaned Data'!B4648-'Descriptive Analysis'!$Q$35)/'Descriptive Analysis'!$F$45)^4</f>
        <v>0.21468045470558628</v>
      </c>
    </row>
    <row r="4655" spans="2:6" x14ac:dyDescent="0.2">
      <c r="B4655">
        <f>('Cleaned Data'!B4649-'Descriptive Analysis'!$Q$35)^2</f>
        <v>113099533.82108831</v>
      </c>
      <c r="D4655">
        <f>(('Cleaned Data'!B4649-'Descriptive Analysis'!$Q$35)/'Descriptive Analysis'!$F$45)^3</f>
        <v>-0.31538742974474593</v>
      </c>
      <c r="F4655">
        <f>(('Cleaned Data'!B4649-'Descriptive Analysis'!$Q$35)/'Descriptive Analysis'!$F$45)^4</f>
        <v>0.21468045470558628</v>
      </c>
    </row>
    <row r="4656" spans="2:6" x14ac:dyDescent="0.2">
      <c r="B4656">
        <f>('Cleaned Data'!B4650-'Descriptive Analysis'!$Q$35)^2</f>
        <v>113099533.82108831</v>
      </c>
      <c r="D4656">
        <f>(('Cleaned Data'!B4650-'Descriptive Analysis'!$Q$35)/'Descriptive Analysis'!$F$45)^3</f>
        <v>-0.31538742974474593</v>
      </c>
      <c r="F4656">
        <f>(('Cleaned Data'!B4650-'Descriptive Analysis'!$Q$35)/'Descriptive Analysis'!$F$45)^4</f>
        <v>0.21468045470558628</v>
      </c>
    </row>
    <row r="4657" spans="2:6" x14ac:dyDescent="0.2">
      <c r="B4657">
        <f>('Cleaned Data'!B4651-'Descriptive Analysis'!$Q$35)^2</f>
        <v>113112295.97283958</v>
      </c>
      <c r="D4657">
        <f>(('Cleaned Data'!B4651-'Descriptive Analysis'!$Q$35)/'Descriptive Analysis'!$F$45)^3</f>
        <v>-0.31544081372848032</v>
      </c>
      <c r="F4657">
        <f>(('Cleaned Data'!B4651-'Descriptive Analysis'!$Q$35)/'Descriptive Analysis'!$F$45)^4</f>
        <v>0.21472890652544896</v>
      </c>
    </row>
    <row r="4658" spans="2:6" x14ac:dyDescent="0.2">
      <c r="B4658">
        <f>('Cleaned Data'!B4652-'Descriptive Analysis'!$Q$35)^2</f>
        <v>113137822.43634206</v>
      </c>
      <c r="D4658">
        <f>(('Cleaned Data'!B4652-'Descriptive Analysis'!$Q$35)/'Descriptive Analysis'!$F$45)^3</f>
        <v>-0.31554759976732588</v>
      </c>
      <c r="F4658">
        <f>(('Cleaned Data'!B4652-'Descriptive Analysis'!$Q$35)/'Descriptive Analysis'!$F$45)^4</f>
        <v>0.21482583476896544</v>
      </c>
    </row>
    <row r="4659" spans="2:6" x14ac:dyDescent="0.2">
      <c r="B4659">
        <f>('Cleaned Data'!B4653-'Descriptive Analysis'!$Q$35)^2</f>
        <v>113110168.89754769</v>
      </c>
      <c r="D4659">
        <f>(('Cleaned Data'!B4653-'Descriptive Analysis'!$Q$35)/'Descriptive Analysis'!$F$45)^3</f>
        <v>-0.31543191597955611</v>
      </c>
      <c r="F4659">
        <f>(('Cleaned Data'!B4653-'Descriptive Analysis'!$Q$35)/'Descriptive Analysis'!$F$45)^4</f>
        <v>0.21472083065265277</v>
      </c>
    </row>
    <row r="4660" spans="2:6" x14ac:dyDescent="0.2">
      <c r="B4660">
        <f>('Cleaned Data'!B4654-'Descriptive Analysis'!$Q$35)^2</f>
        <v>113056998.5152508</v>
      </c>
      <c r="D4660">
        <f>(('Cleaned Data'!B4654-'Descriptive Analysis'!$Q$35)/'Descriptive Analysis'!$F$45)^3</f>
        <v>-0.31520952663228252</v>
      </c>
      <c r="F4660">
        <f>(('Cleaned Data'!B4654-'Descriptive Analysis'!$Q$35)/'Descriptive Analysis'!$F$45)^4</f>
        <v>0.21451900785661843</v>
      </c>
    </row>
    <row r="4661" spans="2:6" x14ac:dyDescent="0.2">
      <c r="B4661">
        <f>('Cleaned Data'!B4655-'Descriptive Analysis'!$Q$35)^2</f>
        <v>113061251.68583457</v>
      </c>
      <c r="D4661">
        <f>(('Cleaned Data'!B4655-'Descriptive Analysis'!$Q$35)/'Descriptive Analysis'!$F$45)^3</f>
        <v>-0.31522731393221803</v>
      </c>
      <c r="F4661">
        <f>(('Cleaned Data'!B4655-'Descriptive Analysis'!$Q$35)/'Descriptive Analysis'!$F$45)^4</f>
        <v>0.21453514844247687</v>
      </c>
    </row>
    <row r="4662" spans="2:6" x14ac:dyDescent="0.2">
      <c r="B4662">
        <f>('Cleaned Data'!B4656-'Descriptive Analysis'!$Q$35)^2</f>
        <v>113050618.90937519</v>
      </c>
      <c r="D4662">
        <f>(('Cleaned Data'!B4656-'Descriptive Analysis'!$Q$35)/'Descriptive Analysis'!$F$45)^3</f>
        <v>-0.31518284693700188</v>
      </c>
      <c r="F4662">
        <f>(('Cleaned Data'!B4656-'Descriptive Analysis'!$Q$35)/'Descriptive Analysis'!$F$45)^4</f>
        <v>0.21449479868551735</v>
      </c>
    </row>
    <row r="4663" spans="2:6" x14ac:dyDescent="0.2">
      <c r="B4663">
        <f>('Cleaned Data'!B4657-'Descriptive Analysis'!$Q$35)^2</f>
        <v>113078265.16816956</v>
      </c>
      <c r="D4663">
        <f>(('Cleaned Data'!B4657-'Descriptive Analysis'!$Q$35)/'Descriptive Analysis'!$F$45)^3</f>
        <v>-0.31529846982355209</v>
      </c>
      <c r="F4663">
        <f>(('Cleaned Data'!B4657-'Descriptive Analysis'!$Q$35)/'Descriptive Analysis'!$F$45)^4</f>
        <v>0.21459971989431359</v>
      </c>
    </row>
    <row r="4664" spans="2:6" x14ac:dyDescent="0.2">
      <c r="B4664">
        <f>('Cleaned Data'!B4658-'Descriptive Analysis'!$Q$35)^2</f>
        <v>113161224.22455269</v>
      </c>
      <c r="D4664">
        <f>(('Cleaned Data'!B4658-'Descriptive Analysis'!$Q$35)/'Descriptive Analysis'!$F$45)^3</f>
        <v>-0.31564550813846143</v>
      </c>
      <c r="F4664">
        <f>(('Cleaned Data'!B4658-'Descriptive Analysis'!$Q$35)/'Descriptive Analysis'!$F$45)^4</f>
        <v>0.21491471448242375</v>
      </c>
    </row>
    <row r="4665" spans="2:6" x14ac:dyDescent="0.2">
      <c r="B4665">
        <f>('Cleaned Data'!B4659-'Descriptive Analysis'!$Q$35)^2</f>
        <v>112961323.3271164</v>
      </c>
      <c r="D4665">
        <f>(('Cleaned Data'!B4659-'Descriptive Analysis'!$Q$35)/'Descriptive Analysis'!$F$45)^3</f>
        <v>-0.31480948926219993</v>
      </c>
      <c r="F4665">
        <f>(('Cleaned Data'!B4659-'Descriptive Analysis'!$Q$35)/'Descriptive Analysis'!$F$45)^4</f>
        <v>0.21415608539518341</v>
      </c>
    </row>
    <row r="4666" spans="2:6" x14ac:dyDescent="0.2">
      <c r="B4666">
        <f>('Cleaned Data'!B4660-'Descriptive Analysis'!$Q$35)^2</f>
        <v>112857189.7378145</v>
      </c>
      <c r="D4666">
        <f>(('Cleaned Data'!B4660-'Descriptive Analysis'!$Q$35)/'Descriptive Analysis'!$F$45)^3</f>
        <v>-0.31437427810082408</v>
      </c>
      <c r="F4666">
        <f>(('Cleaned Data'!B4660-'Descriptive Analysis'!$Q$35)/'Descriptive Analysis'!$F$45)^4</f>
        <v>0.21376142707936538</v>
      </c>
    </row>
    <row r="4667" spans="2:6" x14ac:dyDescent="0.2">
      <c r="B4667">
        <f>('Cleaned Data'!B4661-'Descriptive Analysis'!$Q$35)^2</f>
        <v>112842317.43077135</v>
      </c>
      <c r="D4667">
        <f>(('Cleaned Data'!B4661-'Descriptive Analysis'!$Q$35)/'Descriptive Analysis'!$F$45)^3</f>
        <v>-0.31431213784066947</v>
      </c>
      <c r="F4667">
        <f>(('Cleaned Data'!B4661-'Descriptive Analysis'!$Q$35)/'Descriptive Analysis'!$F$45)^4</f>
        <v>0.21370509188065107</v>
      </c>
    </row>
    <row r="4668" spans="2:6" x14ac:dyDescent="0.2">
      <c r="B4668">
        <f>('Cleaned Data'!B4662-'Descriptive Analysis'!$Q$35)^2</f>
        <v>112963449.00240828</v>
      </c>
      <c r="D4668">
        <f>(('Cleaned Data'!B4662-'Descriptive Analysis'!$Q$35)/'Descriptive Analysis'!$F$45)^3</f>
        <v>-0.31481837530232476</v>
      </c>
      <c r="F4668">
        <f>(('Cleaned Data'!B4662-'Descriptive Analysis'!$Q$35)/'Descriptive Analysis'!$F$45)^4</f>
        <v>0.21416414533232095</v>
      </c>
    </row>
    <row r="4669" spans="2:6" x14ac:dyDescent="0.2">
      <c r="B4669">
        <f>('Cleaned Data'!B4663-'Descriptive Analysis'!$Q$35)^2</f>
        <v>113078265.16816956</v>
      </c>
      <c r="D4669">
        <f>(('Cleaned Data'!B4663-'Descriptive Analysis'!$Q$35)/'Descriptive Analysis'!$F$45)^3</f>
        <v>-0.31529846982355209</v>
      </c>
      <c r="F4669">
        <f>(('Cleaned Data'!B4663-'Descriptive Analysis'!$Q$35)/'Descriptive Analysis'!$F$45)^4</f>
        <v>0.21459971989431359</v>
      </c>
    </row>
    <row r="4670" spans="2:6" x14ac:dyDescent="0.2">
      <c r="B4670">
        <f>('Cleaned Data'!B4664-'Descriptive Analysis'!$Q$35)^2</f>
        <v>113116550.1834233</v>
      </c>
      <c r="D4670">
        <f>(('Cleaned Data'!B4664-'Descriptive Analysis'!$Q$35)/'Descriptive Analysis'!$F$45)^3</f>
        <v>-0.31545860972830359</v>
      </c>
      <c r="F4670">
        <f>(('Cleaned Data'!B4664-'Descriptive Analysis'!$Q$35)/'Descriptive Analysis'!$F$45)^4</f>
        <v>0.21474505895445858</v>
      </c>
    </row>
    <row r="4671" spans="2:6" x14ac:dyDescent="0.2">
      <c r="B4671">
        <f>('Cleaned Data'!B4665-'Descriptive Analysis'!$Q$35)^2</f>
        <v>113069758.26700206</v>
      </c>
      <c r="D4671">
        <f>(('Cleaned Data'!B4665-'Descriptive Analysis'!$Q$35)/'Descriptive Analysis'!$F$45)^3</f>
        <v>-0.31526289053954154</v>
      </c>
      <c r="F4671">
        <f>(('Cleaned Data'!B4665-'Descriptive Analysis'!$Q$35)/'Descriptive Analysis'!$F$45)^4</f>
        <v>0.21456743234664613</v>
      </c>
    </row>
    <row r="4672" spans="2:6" x14ac:dyDescent="0.2">
      <c r="B4672">
        <f>('Cleaned Data'!B4666-'Descriptive Analysis'!$Q$35)^2</f>
        <v>113167606.95042835</v>
      </c>
      <c r="D4672">
        <f>(('Cleaned Data'!B4666-'Descriptive Analysis'!$Q$35)/'Descriptive Analysis'!$F$45)^3</f>
        <v>-0.31567221393598305</v>
      </c>
      <c r="F4672">
        <f>(('Cleaned Data'!B4666-'Descriptive Analysis'!$Q$35)/'Descriptive Analysis'!$F$45)^4</f>
        <v>0.21493895918999609</v>
      </c>
    </row>
    <row r="4673" spans="2:6" x14ac:dyDescent="0.2">
      <c r="B4673">
        <f>('Cleaned Data'!B4667-'Descriptive Analysis'!$Q$35)^2</f>
        <v>113246342.03622772</v>
      </c>
      <c r="D4673">
        <f>(('Cleaned Data'!B4667-'Descriptive Analysis'!$Q$35)/'Descriptive Analysis'!$F$45)^3</f>
        <v>-0.31600170930228</v>
      </c>
      <c r="F4673">
        <f>(('Cleaned Data'!B4667-'Descriptive Analysis'!$Q$35)/'Descriptive Analysis'!$F$45)^4</f>
        <v>0.21523814594361565</v>
      </c>
    </row>
    <row r="4674" spans="2:6" x14ac:dyDescent="0.2">
      <c r="B4674">
        <f>('Cleaned Data'!B4668-'Descriptive Analysis'!$Q$35)^2</f>
        <v>113267626.48914649</v>
      </c>
      <c r="D4674">
        <f>(('Cleaned Data'!B4668-'Descriptive Analysis'!$Q$35)/'Descriptive Analysis'!$F$45)^3</f>
        <v>-0.31609080144518448</v>
      </c>
      <c r="F4674">
        <f>(('Cleaned Data'!B4668-'Descriptive Analysis'!$Q$35)/'Descriptive Analysis'!$F$45)^4</f>
        <v>0.21531906081676785</v>
      </c>
    </row>
    <row r="4675" spans="2:6" x14ac:dyDescent="0.2">
      <c r="B4675">
        <f>('Cleaned Data'!B4669-'Descriptive Analysis'!$Q$35)^2</f>
        <v>113286784.20677336</v>
      </c>
      <c r="D4675">
        <f>(('Cleaned Data'!B4669-'Descriptive Analysis'!$Q$35)/'Descriptive Analysis'!$F$45)^3</f>
        <v>-0.31617099868981063</v>
      </c>
      <c r="F4675">
        <f>(('Cleaned Data'!B4669-'Descriptive Analysis'!$Q$35)/'Descriptive Analysis'!$F$45)^4</f>
        <v>0.21539190370649822</v>
      </c>
    </row>
    <row r="4676" spans="2:6" x14ac:dyDescent="0.2">
      <c r="B4676">
        <f>('Cleaned Data'!B4670-'Descriptive Analysis'!$Q$35)^2</f>
        <v>113284655.49148151</v>
      </c>
      <c r="D4676">
        <f>(('Cleaned Data'!B4670-'Descriptive Analysis'!$Q$35)/'Descriptive Analysis'!$F$45)^3</f>
        <v>-0.31616208721505967</v>
      </c>
      <c r="F4676">
        <f>(('Cleaned Data'!B4670-'Descriptive Analysis'!$Q$35)/'Descriptive Analysis'!$F$45)^4</f>
        <v>0.21538380913951816</v>
      </c>
    </row>
    <row r="4677" spans="2:6" x14ac:dyDescent="0.2">
      <c r="B4677">
        <f>('Cleaned Data'!B4671-'Descriptive Analysis'!$Q$35)^2</f>
        <v>113293170.47264901</v>
      </c>
      <c r="D4677">
        <f>(('Cleaned Data'!B4671-'Descriptive Analysis'!$Q$35)/'Descriptive Analysis'!$F$45)^3</f>
        <v>-0.31619773411879121</v>
      </c>
      <c r="F4677">
        <f>(('Cleaned Data'!B4671-'Descriptive Analysis'!$Q$35)/'Descriptive Analysis'!$F$45)^4</f>
        <v>0.21541618877639057</v>
      </c>
    </row>
    <row r="4678" spans="2:6" x14ac:dyDescent="0.2">
      <c r="B4678">
        <f>('Cleaned Data'!B4672-'Descriptive Analysis'!$Q$35)^2</f>
        <v>113295299.26794088</v>
      </c>
      <c r="D4678">
        <f>(('Cleaned Data'!B4672-'Descriptive Analysis'!$Q$35)/'Descriptive Analysis'!$F$45)^3</f>
        <v>-0.31620664626336564</v>
      </c>
      <c r="F4678">
        <f>(('Cleaned Data'!B4672-'Descriptive Analysis'!$Q$35)/'Descriptive Analysis'!$F$45)^4</f>
        <v>0.2154242842560195</v>
      </c>
    </row>
    <row r="4679" spans="2:6" x14ac:dyDescent="0.2">
      <c r="B4679">
        <f>('Cleaned Data'!B4673-'Descriptive Analysis'!$Q$35)^2</f>
        <v>113291041.69735712</v>
      </c>
      <c r="D4679">
        <f>(('Cleaned Data'!B4673-'Descriptive Analysis'!$Q$35)/'Descriptive Analysis'!$F$45)^3</f>
        <v>-0.31618882214167493</v>
      </c>
      <c r="F4679">
        <f>(('Cleaned Data'!B4673-'Descriptive Analysis'!$Q$35)/'Descriptive Analysis'!$F$45)^4</f>
        <v>0.21540809352493021</v>
      </c>
    </row>
    <row r="4680" spans="2:6" x14ac:dyDescent="0.2">
      <c r="B4680">
        <f>('Cleaned Data'!B4674-'Descriptive Analysis'!$Q$35)^2</f>
        <v>113284655.49148151</v>
      </c>
      <c r="D4680">
        <f>(('Cleaned Data'!B4674-'Descriptive Analysis'!$Q$35)/'Descriptive Analysis'!$F$45)^3</f>
        <v>-0.31616208721505967</v>
      </c>
      <c r="F4680">
        <f>(('Cleaned Data'!B4674-'Descriptive Analysis'!$Q$35)/'Descriptive Analysis'!$F$45)^4</f>
        <v>0.21538380913951816</v>
      </c>
    </row>
    <row r="4681" spans="2:6" x14ac:dyDescent="0.2">
      <c r="B4681">
        <f>('Cleaned Data'!B4675-'Descriptive Analysis'!$Q$35)^2</f>
        <v>113293170.47264901</v>
      </c>
      <c r="D4681">
        <f>(('Cleaned Data'!B4675-'Descriptive Analysis'!$Q$35)/'Descriptive Analysis'!$F$45)^3</f>
        <v>-0.31619773411879121</v>
      </c>
      <c r="F4681">
        <f>(('Cleaned Data'!B4675-'Descriptive Analysis'!$Q$35)/'Descriptive Analysis'!$F$45)^4</f>
        <v>0.21541618877639057</v>
      </c>
    </row>
    <row r="4682" spans="2:6" x14ac:dyDescent="0.2">
      <c r="B4682">
        <f>('Cleaned Data'!B4676-'Descriptive Analysis'!$Q$35)^2</f>
        <v>113314459.32556775</v>
      </c>
      <c r="D4682">
        <f>(('Cleaned Data'!B4676-'Descriptive Analysis'!$Q$35)/'Descriptive Analysis'!$F$45)^3</f>
        <v>-0.3162868631004106</v>
      </c>
      <c r="F4682">
        <f>(('Cleaned Data'!B4676-'Descriptive Analysis'!$Q$35)/'Descriptive Analysis'!$F$45)^4</f>
        <v>0.21549715384097304</v>
      </c>
    </row>
    <row r="4683" spans="2:6" x14ac:dyDescent="0.2">
      <c r="B4683">
        <f>('Cleaned Data'!B4677-'Descriptive Analysis'!$Q$35)^2</f>
        <v>113318717.33615148</v>
      </c>
      <c r="D4683">
        <f>(('Cleaned Data'!B4677-'Descriptive Analysis'!$Q$35)/'Descriptive Analysis'!$F$45)^3</f>
        <v>-0.31630469090637053</v>
      </c>
      <c r="F4683">
        <f>(('Cleaned Data'!B4677-'Descriptive Analysis'!$Q$35)/'Descriptive Analysis'!$F$45)^4</f>
        <v>0.21551334959228977</v>
      </c>
    </row>
    <row r="4684" spans="2:6" x14ac:dyDescent="0.2">
      <c r="B4684">
        <f>('Cleaned Data'!B4678-'Descriptive Analysis'!$Q$35)^2</f>
        <v>113329362.71261087</v>
      </c>
      <c r="D4684">
        <f>(('Cleaned Data'!B4678-'Descriptive Analysis'!$Q$35)/'Descriptive Analysis'!$F$45)^3</f>
        <v>-0.31634926335214614</v>
      </c>
      <c r="F4684">
        <f>(('Cleaned Data'!B4678-'Descriptive Analysis'!$Q$35)/'Descriptive Analysis'!$F$45)^4</f>
        <v>0.21555384296450758</v>
      </c>
    </row>
    <row r="4685" spans="2:6" x14ac:dyDescent="0.2">
      <c r="B4685">
        <f>('Cleaned Data'!B4679-'Descriptive Analysis'!$Q$35)^2</f>
        <v>113342137.82436213</v>
      </c>
      <c r="D4685">
        <f>(('Cleaned Data'!B4679-'Descriptive Analysis'!$Q$35)/'Descriptive Analysis'!$F$45)^3</f>
        <v>-0.31640275581409544</v>
      </c>
      <c r="F4685">
        <f>(('Cleaned Data'!B4679-'Descriptive Analysis'!$Q$35)/'Descriptive Analysis'!$F$45)^4</f>
        <v>0.21560244254318481</v>
      </c>
    </row>
    <row r="4686" spans="2:6" x14ac:dyDescent="0.2">
      <c r="B4686">
        <f>('Cleaned Data'!B4680-'Descriptive Analysis'!$Q$35)^2</f>
        <v>113352784.3008215</v>
      </c>
      <c r="D4686">
        <f>(('Cleaned Data'!B4680-'Descriptive Analysis'!$Q$35)/'Descriptive Analysis'!$F$45)^3</f>
        <v>-0.31644733747179954</v>
      </c>
      <c r="F4686">
        <f>(('Cleaned Data'!B4680-'Descriptive Analysis'!$Q$35)/'Descriptive Analysis'!$F$45)^4</f>
        <v>0.21564294846939142</v>
      </c>
    </row>
    <row r="4687" spans="2:6" x14ac:dyDescent="0.2">
      <c r="B4687">
        <f>('Cleaned Data'!B4681-'Descriptive Analysis'!$Q$35)^2</f>
        <v>113327233.59731902</v>
      </c>
      <c r="D4687">
        <f>(('Cleaned Data'!B4681-'Descriptive Analysis'!$Q$35)/'Descriptive Analysis'!$F$45)^3</f>
        <v>-0.31634034852802762</v>
      </c>
      <c r="F4687">
        <f>(('Cleaned Data'!B4681-'Descriptive Analysis'!$Q$35)/'Descriptive Analysis'!$F$45)^4</f>
        <v>0.21554574383359831</v>
      </c>
    </row>
    <row r="4688" spans="2:6" x14ac:dyDescent="0.2">
      <c r="B4688">
        <f>('Cleaned Data'!B4682-'Descriptive Analysis'!$Q$35)^2</f>
        <v>113325104.50202714</v>
      </c>
      <c r="D4688">
        <f>(('Cleaned Data'!B4682-'Descriptive Analysis'!$Q$35)/'Descriptive Analysis'!$F$45)^3</f>
        <v>-0.3163314338713924</v>
      </c>
      <c r="F4688">
        <f>(('Cleaned Data'!B4682-'Descriptive Analysis'!$Q$35)/'Descriptive Analysis'!$F$45)^4</f>
        <v>0.21553764493092617</v>
      </c>
    </row>
    <row r="4689" spans="2:6" x14ac:dyDescent="0.2">
      <c r="B4689">
        <f>('Cleaned Data'!B4683-'Descriptive Analysis'!$Q$35)^2</f>
        <v>113318717.33615148</v>
      </c>
      <c r="D4689">
        <f>(('Cleaned Data'!B4683-'Descriptive Analysis'!$Q$35)/'Descriptive Analysis'!$F$45)^3</f>
        <v>-0.31630469090637053</v>
      </c>
      <c r="F4689">
        <f>(('Cleaned Data'!B4683-'Descriptive Analysis'!$Q$35)/'Descriptive Analysis'!$F$45)^4</f>
        <v>0.21551334959228977</v>
      </c>
    </row>
    <row r="4690" spans="2:6" x14ac:dyDescent="0.2">
      <c r="B4690">
        <f>('Cleaned Data'!B4684-'Descriptive Analysis'!$Q$35)^2</f>
        <v>113301685.7738165</v>
      </c>
      <c r="D4690">
        <f>(('Cleaned Data'!B4684-'Descriptive Analysis'!$Q$35)/'Descriptive Analysis'!$F$45)^3</f>
        <v>-0.31623338370185305</v>
      </c>
      <c r="F4690">
        <f>(('Cleaned Data'!B4684-'Descriptive Analysis'!$Q$35)/'Descriptive Analysis'!$F$45)^4</f>
        <v>0.21544857206396034</v>
      </c>
    </row>
    <row r="4691" spans="2:6" x14ac:dyDescent="0.2">
      <c r="B4691">
        <f>('Cleaned Data'!B4685-'Descriptive Analysis'!$Q$35)^2</f>
        <v>113322975.42673525</v>
      </c>
      <c r="D4691">
        <f>(('Cleaned Data'!B4685-'Descriptive Analysis'!$Q$35)/'Descriptive Analysis'!$F$45)^3</f>
        <v>-0.31632251938223871</v>
      </c>
      <c r="F4691">
        <f>(('Cleaned Data'!B4685-'Descriptive Analysis'!$Q$35)/'Descriptive Analysis'!$F$45)^4</f>
        <v>0.21552954625648679</v>
      </c>
    </row>
    <row r="4692" spans="2:6" x14ac:dyDescent="0.2">
      <c r="B4692">
        <f>('Cleaned Data'!B4686-'Descriptive Analysis'!$Q$35)^2</f>
        <v>113318717.33615148</v>
      </c>
      <c r="D4692">
        <f>(('Cleaned Data'!B4686-'Descriptive Analysis'!$Q$35)/'Descriptive Analysis'!$F$45)^3</f>
        <v>-0.31630469090637053</v>
      </c>
      <c r="F4692">
        <f>(('Cleaned Data'!B4686-'Descriptive Analysis'!$Q$35)/'Descriptive Analysis'!$F$45)^4</f>
        <v>0.21551334959228977</v>
      </c>
    </row>
    <row r="4693" spans="2:6" x14ac:dyDescent="0.2">
      <c r="B4693">
        <f>('Cleaned Data'!B4687-'Descriptive Analysis'!$Q$35)^2</f>
        <v>113297428.08323273</v>
      </c>
      <c r="D4693">
        <f>(('Cleaned Data'!B4687-'Descriptive Analysis'!$Q$35)/'Descriptive Analysis'!$F$45)^3</f>
        <v>-0.31621555857539946</v>
      </c>
      <c r="F4693">
        <f>(('Cleaned Data'!B4687-'Descriptive Analysis'!$Q$35)/'Descriptive Analysis'!$F$45)^4</f>
        <v>0.21543237996382103</v>
      </c>
    </row>
    <row r="4694" spans="2:6" x14ac:dyDescent="0.2">
      <c r="B4694">
        <f>('Cleaned Data'!B4688-'Descriptive Analysis'!$Q$35)^2</f>
        <v>113337879.3737784</v>
      </c>
      <c r="D4694">
        <f>(('Cleaned Data'!B4688-'Descriptive Analysis'!$Q$35)/'Descriptive Analysis'!$F$45)^3</f>
        <v>-0.31638492432348525</v>
      </c>
      <c r="F4694">
        <f>(('Cleaned Data'!B4688-'Descriptive Analysis'!$Q$35)/'Descriptive Analysis'!$F$45)^4</f>
        <v>0.21558624177060276</v>
      </c>
    </row>
    <row r="4695" spans="2:6" x14ac:dyDescent="0.2">
      <c r="B4695">
        <f>('Cleaned Data'!B4689-'Descriptive Analysis'!$Q$35)^2</f>
        <v>113354913.65611339</v>
      </c>
      <c r="D4695">
        <f>(('Cleaned Data'!B4689-'Descriptive Analysis'!$Q$35)/'Descriptive Analysis'!$F$45)^3</f>
        <v>-0.31645625430584073</v>
      </c>
      <c r="F4695">
        <f>(('Cleaned Data'!B4689-'Descriptive Analysis'!$Q$35)/'Descriptive Analysis'!$F$45)^4</f>
        <v>0.21565105033948165</v>
      </c>
    </row>
    <row r="4696" spans="2:6" x14ac:dyDescent="0.2">
      <c r="B4696">
        <f>('Cleaned Data'!B4690-'Descriptive Analysis'!$Q$35)^2</f>
        <v>113348525.65023777</v>
      </c>
      <c r="D4696">
        <f>(('Cleaned Data'!B4690-'Descriptive Analysis'!$Q$35)/'Descriptive Analysis'!$F$45)^3</f>
        <v>-0.31642950430622246</v>
      </c>
      <c r="F4696">
        <f>(('Cleaned Data'!B4690-'Descriptive Analysis'!$Q$35)/'Descriptive Analysis'!$F$45)^4</f>
        <v>0.21562674541407298</v>
      </c>
    </row>
    <row r="4697" spans="2:6" x14ac:dyDescent="0.2">
      <c r="B4697">
        <f>('Cleaned Data'!B4691-'Descriptive Analysis'!$Q$35)^2</f>
        <v>113391115.75607529</v>
      </c>
      <c r="D4697">
        <f>(('Cleaned Data'!B4691-'Descriptive Analysis'!$Q$35)/'Descriptive Analysis'!$F$45)^3</f>
        <v>-0.31660786611389996</v>
      </c>
      <c r="F4697">
        <f>(('Cleaned Data'!B4691-'Descriptive Analysis'!$Q$35)/'Descriptive Analysis'!$F$45)^4</f>
        <v>0.21578881706333208</v>
      </c>
    </row>
    <row r="4698" spans="2:6" x14ac:dyDescent="0.2">
      <c r="B4698">
        <f>('Cleaned Data'!B4692-'Descriptive Analysis'!$Q$35)^2</f>
        <v>113388986.0607834</v>
      </c>
      <c r="D4698">
        <f>(('Cleaned Data'!B4692-'Descriptive Analysis'!$Q$35)/'Descriptive Analysis'!$F$45)^3</f>
        <v>-0.31659894643208086</v>
      </c>
      <c r="F4698">
        <f>(('Cleaned Data'!B4692-'Descriptive Analysis'!$Q$35)/'Descriptive Analysis'!$F$45)^4</f>
        <v>0.21578071131167884</v>
      </c>
    </row>
    <row r="4699" spans="2:6" x14ac:dyDescent="0.2">
      <c r="B4699">
        <f>('Cleaned Data'!B4693-'Descriptive Analysis'!$Q$35)^2</f>
        <v>113395375.20665902</v>
      </c>
      <c r="D4699">
        <f>(('Cleaned Data'!B4693-'Descriptive Analysis'!$Q$35)/'Descriptive Analysis'!$F$45)^3</f>
        <v>-0.31662570598013129</v>
      </c>
      <c r="F4699">
        <f>(('Cleaned Data'!B4693-'Descriptive Analysis'!$Q$35)/'Descriptive Analysis'!$F$45)^4</f>
        <v>0.21580502925174036</v>
      </c>
    </row>
    <row r="4700" spans="2:6" x14ac:dyDescent="0.2">
      <c r="B4700">
        <f>('Cleaned Data'!B4694-'Descriptive Analysis'!$Q$35)^2</f>
        <v>113397504.9619509</v>
      </c>
      <c r="D4700">
        <f>(('Cleaned Data'!B4694-'Descriptive Analysis'!$Q$35)/'Descriptive Analysis'!$F$45)^3</f>
        <v>-0.31663462616454674</v>
      </c>
      <c r="F4700">
        <f>(('Cleaned Data'!B4694-'Descriptive Analysis'!$Q$35)/'Descriptive Analysis'!$F$45)^4</f>
        <v>0.2158131356885041</v>
      </c>
    </row>
    <row r="4701" spans="2:6" x14ac:dyDescent="0.2">
      <c r="B4701">
        <f>('Cleaned Data'!B4695-'Descriptive Analysis'!$Q$35)^2</f>
        <v>113401764.53253466</v>
      </c>
      <c r="D4701">
        <f>(('Cleaned Data'!B4695-'Descriptive Analysis'!$Q$35)/'Descriptive Analysis'!$F$45)^3</f>
        <v>-0.31665246703598487</v>
      </c>
      <c r="F4701">
        <f>(('Cleaned Data'!B4695-'Descriptive Analysis'!$Q$35)/'Descriptive Analysis'!$F$45)^4</f>
        <v>0.21582934924717193</v>
      </c>
    </row>
    <row r="4702" spans="2:6" x14ac:dyDescent="0.2">
      <c r="B4702">
        <f>('Cleaned Data'!B4696-'Descriptive Analysis'!$Q$35)^2</f>
        <v>113399634.73724279</v>
      </c>
      <c r="D4702">
        <f>(('Cleaned Data'!B4696-'Descriptive Analysis'!$Q$35)/'Descriptive Analysis'!$F$45)^3</f>
        <v>-0.31664354651649751</v>
      </c>
      <c r="F4702">
        <f>(('Cleaned Data'!B4696-'Descriptive Analysis'!$Q$35)/'Descriptive Analysis'!$F$45)^4</f>
        <v>0.21582124235364661</v>
      </c>
    </row>
    <row r="4703" spans="2:6" x14ac:dyDescent="0.2">
      <c r="B4703">
        <f>('Cleaned Data'!B4697-'Descriptive Analysis'!$Q$35)^2</f>
        <v>113399634.73724279</v>
      </c>
      <c r="D4703">
        <f>(('Cleaned Data'!B4697-'Descriptive Analysis'!$Q$35)/'Descriptive Analysis'!$F$45)^3</f>
        <v>-0.31664354651649751</v>
      </c>
      <c r="F4703">
        <f>(('Cleaned Data'!B4697-'Descriptive Analysis'!$Q$35)/'Descriptive Analysis'!$F$45)^4</f>
        <v>0.21582124235364661</v>
      </c>
    </row>
    <row r="4704" spans="2:6" x14ac:dyDescent="0.2">
      <c r="B4704">
        <f>('Cleaned Data'!B4698-'Descriptive Analysis'!$Q$35)^2</f>
        <v>113403894.34782651</v>
      </c>
      <c r="D4704">
        <f>(('Cleaned Data'!B4698-'Descriptive Analysis'!$Q$35)/'Descriptive Analysis'!$F$45)^3</f>
        <v>-0.31666138772301067</v>
      </c>
      <c r="F4704">
        <f>(('Cleaned Data'!B4698-'Descriptive Analysis'!$Q$35)/'Descriptive Analysis'!$F$45)^4</f>
        <v>0.21583745636908458</v>
      </c>
    </row>
    <row r="4705" spans="2:6" x14ac:dyDescent="0.2">
      <c r="B4705">
        <f>('Cleaned Data'!B4699-'Descriptive Analysis'!$Q$35)^2</f>
        <v>113408154.03841028</v>
      </c>
      <c r="D4705">
        <f>(('Cleaned Data'!B4699-'Descriptive Analysis'!$Q$35)/'Descriptive Analysis'!$F$45)^3</f>
        <v>-0.31667922959968381</v>
      </c>
      <c r="F4705">
        <f>(('Cleaned Data'!B4699-'Descriptive Analysis'!$Q$35)/'Descriptive Analysis'!$F$45)^4</f>
        <v>0.21585367129808905</v>
      </c>
    </row>
    <row r="4706" spans="2:6" x14ac:dyDescent="0.2">
      <c r="B4706">
        <f>('Cleaned Data'!B4700-'Descriptive Analysis'!$Q$35)^2</f>
        <v>113397504.9619509</v>
      </c>
      <c r="D4706">
        <f>(('Cleaned Data'!B4700-'Descriptive Analysis'!$Q$35)/'Descriptive Analysis'!$F$45)^3</f>
        <v>-0.31663462616454674</v>
      </c>
      <c r="F4706">
        <f>(('Cleaned Data'!B4700-'Descriptive Analysis'!$Q$35)/'Descriptive Analysis'!$F$45)^4</f>
        <v>0.2158131356885041</v>
      </c>
    </row>
    <row r="4707" spans="2:6" x14ac:dyDescent="0.2">
      <c r="B4707">
        <f>('Cleaned Data'!B4701-'Descriptive Analysis'!$Q$35)^2</f>
        <v>113410283.91370216</v>
      </c>
      <c r="D4707">
        <f>(('Cleaned Data'!B4701-'Descriptive Analysis'!$Q$35)/'Descriptive Analysis'!$F$45)^3</f>
        <v>-0.31668815078933432</v>
      </c>
      <c r="F4707">
        <f>(('Cleaned Data'!B4701-'Descriptive Analysis'!$Q$35)/'Descriptive Analysis'!$F$45)^4</f>
        <v>0.21586177910518944</v>
      </c>
    </row>
    <row r="4708" spans="2:6" x14ac:dyDescent="0.2">
      <c r="B4708">
        <f>('Cleaned Data'!B4702-'Descriptive Analysis'!$Q$35)^2</f>
        <v>113425193.60074526</v>
      </c>
      <c r="D4708">
        <f>(('Cleaned Data'!B4702-'Descriptive Analysis'!$Q$35)/'Descriptive Analysis'!$F$45)^3</f>
        <v>-0.31675060380822595</v>
      </c>
      <c r="F4708">
        <f>(('Cleaned Data'!B4702-'Descriptive Analysis'!$Q$35)/'Descriptive Analysis'!$F$45)^4</f>
        <v>0.21591854015045614</v>
      </c>
    </row>
    <row r="4709" spans="2:6" x14ac:dyDescent="0.2">
      <c r="B4709">
        <f>('Cleaned Data'!B4703-'Descriptive Analysis'!$Q$35)^2</f>
        <v>113431583.76662092</v>
      </c>
      <c r="D4709">
        <f>(('Cleaned Data'!B4703-'Descriptive Analysis'!$Q$35)/'Descriptive Analysis'!$F$45)^3</f>
        <v>-0.31677737190105504</v>
      </c>
      <c r="F4709">
        <f>(('Cleaned Data'!B4703-'Descriptive Analysis'!$Q$35)/'Descriptive Analysis'!$F$45)^4</f>
        <v>0.21594286973914487</v>
      </c>
    </row>
    <row r="4710" spans="2:6" x14ac:dyDescent="0.2">
      <c r="B4710">
        <f>('Cleaned Data'!B4704-'Descriptive Analysis'!$Q$35)^2</f>
        <v>113433713.8619128</v>
      </c>
      <c r="D4710">
        <f>(('Cleaned Data'!B4704-'Descriptive Analysis'!$Q$35)/'Descriptive Analysis'!$F$45)^3</f>
        <v>-0.31678629493378346</v>
      </c>
      <c r="F4710">
        <f>(('Cleaned Data'!B4704-'Descriptive Analysis'!$Q$35)/'Descriptive Analysis'!$F$45)^4</f>
        <v>0.21595098005893015</v>
      </c>
    </row>
    <row r="4711" spans="2:6" x14ac:dyDescent="0.2">
      <c r="B4711">
        <f>('Cleaned Data'!B4705-'Descriptive Analysis'!$Q$35)^2</f>
        <v>113437974.11249653</v>
      </c>
      <c r="D4711">
        <f>(('Cleaned Data'!B4705-'Descriptive Analysis'!$Q$35)/'Descriptive Analysis'!$F$45)^3</f>
        <v>-0.31680414150192759</v>
      </c>
      <c r="F4711">
        <f>(('Cleaned Data'!B4705-'Descriptive Analysis'!$Q$35)/'Descriptive Analysis'!$F$45)^4</f>
        <v>0.21596720138385958</v>
      </c>
    </row>
    <row r="4712" spans="2:6" x14ac:dyDescent="0.2">
      <c r="B4712">
        <f>('Cleaned Data'!B4706-'Descriptive Analysis'!$Q$35)^2</f>
        <v>113437974.11249653</v>
      </c>
      <c r="D4712">
        <f>(('Cleaned Data'!B4706-'Descriptive Analysis'!$Q$35)/'Descriptive Analysis'!$F$45)^3</f>
        <v>-0.31680414150192759</v>
      </c>
      <c r="F4712">
        <f>(('Cleaned Data'!B4706-'Descriptive Analysis'!$Q$35)/'Descriptive Analysis'!$F$45)^4</f>
        <v>0.21596720138385958</v>
      </c>
    </row>
    <row r="4713" spans="2:6" x14ac:dyDescent="0.2">
      <c r="B4713">
        <f>('Cleaned Data'!B4707-'Descriptive Analysis'!$Q$35)^2</f>
        <v>113435843.97720465</v>
      </c>
      <c r="D4713">
        <f>(('Cleaned Data'!B4707-'Descriptive Analysis'!$Q$35)/'Descriptive Analysis'!$F$45)^3</f>
        <v>-0.31679521813407358</v>
      </c>
      <c r="F4713">
        <f>(('Cleaned Data'!B4707-'Descriptive Analysis'!$Q$35)/'Descriptive Analysis'!$F$45)^4</f>
        <v>0.21595909060716675</v>
      </c>
    </row>
    <row r="4714" spans="2:6" x14ac:dyDescent="0.2">
      <c r="B4714">
        <f>('Cleaned Data'!B4708-'Descriptive Analysis'!$Q$35)^2</f>
        <v>113442234.44308029</v>
      </c>
      <c r="D4714">
        <f>(('Cleaned Data'!B4708-'Descriptive Analysis'!$Q$35)/'Descriptive Analysis'!$F$45)^3</f>
        <v>-0.31682198874033235</v>
      </c>
      <c r="F4714">
        <f>(('Cleaned Data'!B4708-'Descriptive Analysis'!$Q$35)/'Descriptive Analysis'!$F$45)^4</f>
        <v>0.21598342362263009</v>
      </c>
    </row>
    <row r="4715" spans="2:6" x14ac:dyDescent="0.2">
      <c r="B4715">
        <f>('Cleaned Data'!B4709-'Descriptive Analysis'!$Q$35)^2</f>
        <v>113446494.85366403</v>
      </c>
      <c r="D4715">
        <f>(('Cleaned Data'!B4709-'Descriptive Analysis'!$Q$35)/'Descriptive Analysis'!$F$45)^3</f>
        <v>-0.31683983664901005</v>
      </c>
      <c r="F4715">
        <f>(('Cleaned Data'!B4709-'Descriptive Analysis'!$Q$35)/'Descriptive Analysis'!$F$45)^4</f>
        <v>0.21599964677527556</v>
      </c>
    </row>
    <row r="4716" spans="2:6" x14ac:dyDescent="0.2">
      <c r="B4716">
        <f>('Cleaned Data'!B4710-'Descriptive Analysis'!$Q$35)^2</f>
        <v>113448625.08895591</v>
      </c>
      <c r="D4716">
        <f>(('Cleaned Data'!B4710-'Descriptive Analysis'!$Q$35)/'Descriptive Analysis'!$F$45)^3</f>
        <v>-0.31684876085470542</v>
      </c>
      <c r="F4716">
        <f>(('Cleaned Data'!B4710-'Descriptive Analysis'!$Q$35)/'Descriptive Analysis'!$F$45)^4</f>
        <v>0.21600775869431241</v>
      </c>
    </row>
    <row r="4717" spans="2:6" x14ac:dyDescent="0.2">
      <c r="B4717">
        <f>('Cleaned Data'!B4711-'Descriptive Analysis'!$Q$35)^2</f>
        <v>113446494.85366403</v>
      </c>
      <c r="D4717">
        <f>(('Cleaned Data'!B4711-'Descriptive Analysis'!$Q$35)/'Descriptive Analysis'!$F$45)^3</f>
        <v>-0.31683983664901005</v>
      </c>
      <c r="F4717">
        <f>(('Cleaned Data'!B4711-'Descriptive Analysis'!$Q$35)/'Descriptive Analysis'!$F$45)^4</f>
        <v>0.21599964677527556</v>
      </c>
    </row>
    <row r="4718" spans="2:6" x14ac:dyDescent="0.2">
      <c r="B4718">
        <f>('Cleaned Data'!B4712-'Descriptive Analysis'!$Q$35)^2</f>
        <v>113446494.85366403</v>
      </c>
      <c r="D4718">
        <f>(('Cleaned Data'!B4712-'Descriptive Analysis'!$Q$35)/'Descriptive Analysis'!$F$45)^3</f>
        <v>-0.31683983664901005</v>
      </c>
      <c r="F4718">
        <f>(('Cleaned Data'!B4712-'Descriptive Analysis'!$Q$35)/'Descriptive Analysis'!$F$45)^4</f>
        <v>0.21599964677527556</v>
      </c>
    </row>
    <row r="4719" spans="2:6" x14ac:dyDescent="0.2">
      <c r="B4719">
        <f>('Cleaned Data'!B4713-'Descriptive Analysis'!$Q$35)^2</f>
        <v>113448625.08895591</v>
      </c>
      <c r="D4719">
        <f>(('Cleaned Data'!B4713-'Descriptive Analysis'!$Q$35)/'Descriptive Analysis'!$F$45)^3</f>
        <v>-0.31684876085470542</v>
      </c>
      <c r="F4719">
        <f>(('Cleaned Data'!B4713-'Descriptive Analysis'!$Q$35)/'Descriptive Analysis'!$F$45)^4</f>
        <v>0.21600775869431241</v>
      </c>
    </row>
    <row r="4720" spans="2:6" x14ac:dyDescent="0.2">
      <c r="B4720">
        <f>('Cleaned Data'!B4714-'Descriptive Analysis'!$Q$35)^2</f>
        <v>113450755.34424779</v>
      </c>
      <c r="D4720">
        <f>(('Cleaned Data'!B4714-'Descriptive Analysis'!$Q$35)/'Descriptive Analysis'!$F$45)^3</f>
        <v>-0.31685768522797358</v>
      </c>
      <c r="F4720">
        <f>(('Cleaned Data'!B4714-'Descriptive Analysis'!$Q$35)/'Descriptive Analysis'!$F$45)^4</f>
        <v>0.21601587084183071</v>
      </c>
    </row>
    <row r="4721" spans="2:6" x14ac:dyDescent="0.2">
      <c r="B4721">
        <f>('Cleaned Data'!B4715-'Descriptive Analysis'!$Q$35)^2</f>
        <v>113450755.34424779</v>
      </c>
      <c r="D4721">
        <f>(('Cleaned Data'!B4715-'Descriptive Analysis'!$Q$35)/'Descriptive Analysis'!$F$45)^3</f>
        <v>-0.31685768522797358</v>
      </c>
      <c r="F4721">
        <f>(('Cleaned Data'!B4715-'Descriptive Analysis'!$Q$35)/'Descriptive Analysis'!$F$45)^4</f>
        <v>0.21601587084183071</v>
      </c>
    </row>
    <row r="4722" spans="2:6" x14ac:dyDescent="0.2">
      <c r="B4722">
        <f>('Cleaned Data'!B4716-'Descriptive Analysis'!$Q$35)^2</f>
        <v>113450755.34424779</v>
      </c>
      <c r="D4722">
        <f>(('Cleaned Data'!B4716-'Descriptive Analysis'!$Q$35)/'Descriptive Analysis'!$F$45)^3</f>
        <v>-0.31685768522797358</v>
      </c>
      <c r="F4722">
        <f>(('Cleaned Data'!B4716-'Descriptive Analysis'!$Q$35)/'Descriptive Analysis'!$F$45)^4</f>
        <v>0.21601587084183071</v>
      </c>
    </row>
    <row r="4723" spans="2:6" x14ac:dyDescent="0.2">
      <c r="B4723">
        <f>('Cleaned Data'!B4717-'Descriptive Analysis'!$Q$35)^2</f>
        <v>113452885.61953968</v>
      </c>
      <c r="D4723">
        <f>(('Cleaned Data'!B4717-'Descriptive Analysis'!$Q$35)/'Descriptive Analysis'!$F$45)^3</f>
        <v>-0.31686660976881653</v>
      </c>
      <c r="F4723">
        <f>(('Cleaned Data'!B4717-'Descriptive Analysis'!$Q$35)/'Descriptive Analysis'!$F$45)^4</f>
        <v>0.2160239832178352</v>
      </c>
    </row>
    <row r="4724" spans="2:6" x14ac:dyDescent="0.2">
      <c r="B4724">
        <f>('Cleaned Data'!B4718-'Descriptive Analysis'!$Q$35)^2</f>
        <v>113452885.61953968</v>
      </c>
      <c r="D4724">
        <f>(('Cleaned Data'!B4718-'Descriptive Analysis'!$Q$35)/'Descriptive Analysis'!$F$45)^3</f>
        <v>-0.31686660976881653</v>
      </c>
      <c r="F4724">
        <f>(('Cleaned Data'!B4718-'Descriptive Analysis'!$Q$35)/'Descriptive Analysis'!$F$45)^4</f>
        <v>0.2160239832178352</v>
      </c>
    </row>
    <row r="4725" spans="2:6" x14ac:dyDescent="0.2">
      <c r="B4725">
        <f>('Cleaned Data'!B4719-'Descriptive Analysis'!$Q$35)^2</f>
        <v>113455015.91483155</v>
      </c>
      <c r="D4725">
        <f>(('Cleaned Data'!B4719-'Descriptive Analysis'!$Q$35)/'Descriptive Analysis'!$F$45)^3</f>
        <v>-0.3168755344772356</v>
      </c>
      <c r="F4725">
        <f>(('Cleaned Data'!B4719-'Descriptive Analysis'!$Q$35)/'Descriptive Analysis'!$F$45)^4</f>
        <v>0.21603209582232985</v>
      </c>
    </row>
    <row r="4726" spans="2:6" x14ac:dyDescent="0.2">
      <c r="B4726">
        <f>('Cleaned Data'!B4720-'Descriptive Analysis'!$Q$35)^2</f>
        <v>113457146.2301234</v>
      </c>
      <c r="D4726">
        <f>(('Cleaned Data'!B4720-'Descriptive Analysis'!$Q$35)/'Descriptive Analysis'!$F$45)^3</f>
        <v>-0.31688445935323201</v>
      </c>
      <c r="F4726">
        <f>(('Cleaned Data'!B4720-'Descriptive Analysis'!$Q$35)/'Descriptive Analysis'!$F$45)^4</f>
        <v>0.21604020865531881</v>
      </c>
    </row>
    <row r="4727" spans="2:6" x14ac:dyDescent="0.2">
      <c r="B4727">
        <f>('Cleaned Data'!B4721-'Descriptive Analysis'!$Q$35)^2</f>
        <v>113457146.2301234</v>
      </c>
      <c r="D4727">
        <f>(('Cleaned Data'!B4721-'Descriptive Analysis'!$Q$35)/'Descriptive Analysis'!$F$45)^3</f>
        <v>-0.31688445935323201</v>
      </c>
      <c r="F4727">
        <f>(('Cleaned Data'!B4721-'Descriptive Analysis'!$Q$35)/'Descriptive Analysis'!$F$45)^4</f>
        <v>0.21604020865531881</v>
      </c>
    </row>
    <row r="4728" spans="2:6" x14ac:dyDescent="0.2">
      <c r="B4728">
        <f>('Cleaned Data'!B4722-'Descriptive Analysis'!$Q$35)^2</f>
        <v>113455015.91483155</v>
      </c>
      <c r="D4728">
        <f>(('Cleaned Data'!B4722-'Descriptive Analysis'!$Q$35)/'Descriptive Analysis'!$F$45)^3</f>
        <v>-0.3168755344772356</v>
      </c>
      <c r="F4728">
        <f>(('Cleaned Data'!B4722-'Descriptive Analysis'!$Q$35)/'Descriptive Analysis'!$F$45)^4</f>
        <v>0.21603209582232985</v>
      </c>
    </row>
    <row r="4729" spans="2:6" x14ac:dyDescent="0.2">
      <c r="B4729">
        <f>('Cleaned Data'!B4723-'Descriptive Analysis'!$Q$35)^2</f>
        <v>113455015.91483155</v>
      </c>
      <c r="D4729">
        <f>(('Cleaned Data'!B4723-'Descriptive Analysis'!$Q$35)/'Descriptive Analysis'!$F$45)^3</f>
        <v>-0.3168755344772356</v>
      </c>
      <c r="F4729">
        <f>(('Cleaned Data'!B4723-'Descriptive Analysis'!$Q$35)/'Descriptive Analysis'!$F$45)^4</f>
        <v>0.21603209582232985</v>
      </c>
    </row>
    <row r="4730" spans="2:6" x14ac:dyDescent="0.2">
      <c r="B4730">
        <f>('Cleaned Data'!B4724-'Descriptive Analysis'!$Q$35)^2</f>
        <v>113457146.2301234</v>
      </c>
      <c r="D4730">
        <f>(('Cleaned Data'!B4724-'Descriptive Analysis'!$Q$35)/'Descriptive Analysis'!$F$45)^3</f>
        <v>-0.31688445935323201</v>
      </c>
      <c r="F4730">
        <f>(('Cleaned Data'!B4724-'Descriptive Analysis'!$Q$35)/'Descriptive Analysis'!$F$45)^4</f>
        <v>0.21604020865531881</v>
      </c>
    </row>
    <row r="4731" spans="2:6" x14ac:dyDescent="0.2">
      <c r="B4731">
        <f>('Cleaned Data'!B4725-'Descriptive Analysis'!$Q$35)^2</f>
        <v>113457146.2301234</v>
      </c>
      <c r="D4731">
        <f>(('Cleaned Data'!B4725-'Descriptive Analysis'!$Q$35)/'Descriptive Analysis'!$F$45)^3</f>
        <v>-0.31688445935323201</v>
      </c>
      <c r="F4731">
        <f>(('Cleaned Data'!B4725-'Descriptive Analysis'!$Q$35)/'Descriptive Analysis'!$F$45)^4</f>
        <v>0.21604020865531881</v>
      </c>
    </row>
    <row r="4732" spans="2:6" x14ac:dyDescent="0.2">
      <c r="B4732">
        <f>('Cleaned Data'!B4726-'Descriptive Analysis'!$Q$35)^2</f>
        <v>113457146.2301234</v>
      </c>
      <c r="D4732">
        <f>(('Cleaned Data'!B4726-'Descriptive Analysis'!$Q$35)/'Descriptive Analysis'!$F$45)^3</f>
        <v>-0.31688445935323201</v>
      </c>
      <c r="F4732">
        <f>(('Cleaned Data'!B4726-'Descriptive Analysis'!$Q$35)/'Descriptive Analysis'!$F$45)^4</f>
        <v>0.21604020865531881</v>
      </c>
    </row>
    <row r="4733" spans="2:6" x14ac:dyDescent="0.2">
      <c r="B4733">
        <f>('Cleaned Data'!B4727-'Descriptive Analysis'!$Q$35)^2</f>
        <v>113455015.91483155</v>
      </c>
      <c r="D4733">
        <f>(('Cleaned Data'!B4727-'Descriptive Analysis'!$Q$35)/'Descriptive Analysis'!$F$45)^3</f>
        <v>-0.3168755344772356</v>
      </c>
      <c r="F4733">
        <f>(('Cleaned Data'!B4727-'Descriptive Analysis'!$Q$35)/'Descriptive Analysis'!$F$45)^4</f>
        <v>0.21603209582232985</v>
      </c>
    </row>
    <row r="4734" spans="2:6" x14ac:dyDescent="0.2">
      <c r="B4734">
        <f>('Cleaned Data'!B4728-'Descriptive Analysis'!$Q$35)^2</f>
        <v>113455015.91483155</v>
      </c>
      <c r="D4734">
        <f>(('Cleaned Data'!B4728-'Descriptive Analysis'!$Q$35)/'Descriptive Analysis'!$F$45)^3</f>
        <v>-0.3168755344772356</v>
      </c>
      <c r="F4734">
        <f>(('Cleaned Data'!B4728-'Descriptive Analysis'!$Q$35)/'Descriptive Analysis'!$F$45)^4</f>
        <v>0.21603209582232985</v>
      </c>
    </row>
    <row r="4735" spans="2:6" x14ac:dyDescent="0.2">
      <c r="B4735">
        <f>('Cleaned Data'!B4729-'Descriptive Analysis'!$Q$35)^2</f>
        <v>113455015.91483155</v>
      </c>
      <c r="D4735">
        <f>(('Cleaned Data'!B4729-'Descriptive Analysis'!$Q$35)/'Descriptive Analysis'!$F$45)^3</f>
        <v>-0.3168755344772356</v>
      </c>
      <c r="F4735">
        <f>(('Cleaned Data'!B4729-'Descriptive Analysis'!$Q$35)/'Descriptive Analysis'!$F$45)^4</f>
        <v>0.21603209582232985</v>
      </c>
    </row>
    <row r="4736" spans="2:6" x14ac:dyDescent="0.2">
      <c r="B4736">
        <f>('Cleaned Data'!B4730-'Descriptive Analysis'!$Q$35)^2</f>
        <v>113455015.91483155</v>
      </c>
      <c r="D4736">
        <f>(('Cleaned Data'!B4730-'Descriptive Analysis'!$Q$35)/'Descriptive Analysis'!$F$45)^3</f>
        <v>-0.3168755344772356</v>
      </c>
      <c r="F4736">
        <f>(('Cleaned Data'!B4730-'Descriptive Analysis'!$Q$35)/'Descriptive Analysis'!$F$45)^4</f>
        <v>0.21603209582232985</v>
      </c>
    </row>
    <row r="4737" spans="2:6" x14ac:dyDescent="0.2">
      <c r="B4737">
        <f>('Cleaned Data'!B4731-'Descriptive Analysis'!$Q$35)^2</f>
        <v>113455015.91483155</v>
      </c>
      <c r="D4737">
        <f>(('Cleaned Data'!B4731-'Descriptive Analysis'!$Q$35)/'Descriptive Analysis'!$F$45)^3</f>
        <v>-0.3168755344772356</v>
      </c>
      <c r="F4737">
        <f>(('Cleaned Data'!B4731-'Descriptive Analysis'!$Q$35)/'Descriptive Analysis'!$F$45)^4</f>
        <v>0.21603209582232985</v>
      </c>
    </row>
    <row r="4738" spans="2:6" x14ac:dyDescent="0.2">
      <c r="B4738">
        <f>('Cleaned Data'!B4732-'Descriptive Analysis'!$Q$35)^2</f>
        <v>113455015.91483155</v>
      </c>
      <c r="D4738">
        <f>(('Cleaned Data'!B4732-'Descriptive Analysis'!$Q$35)/'Descriptive Analysis'!$F$45)^3</f>
        <v>-0.3168755344772356</v>
      </c>
      <c r="F4738">
        <f>(('Cleaned Data'!B4732-'Descriptive Analysis'!$Q$35)/'Descriptive Analysis'!$F$45)^4</f>
        <v>0.21603209582232985</v>
      </c>
    </row>
    <row r="4739" spans="2:6" x14ac:dyDescent="0.2">
      <c r="B4739">
        <f>('Cleaned Data'!B4733-'Descriptive Analysis'!$Q$35)^2</f>
        <v>113455015.91483155</v>
      </c>
      <c r="D4739">
        <f>(('Cleaned Data'!B4733-'Descriptive Analysis'!$Q$35)/'Descriptive Analysis'!$F$45)^3</f>
        <v>-0.3168755344772356</v>
      </c>
      <c r="F4739">
        <f>(('Cleaned Data'!B4733-'Descriptive Analysis'!$Q$35)/'Descriptive Analysis'!$F$45)^4</f>
        <v>0.21603209582232985</v>
      </c>
    </row>
    <row r="4740" spans="2:6" x14ac:dyDescent="0.2">
      <c r="B4740">
        <f>('Cleaned Data'!B4734-'Descriptive Analysis'!$Q$35)^2</f>
        <v>113455015.91483155</v>
      </c>
      <c r="D4740">
        <f>(('Cleaned Data'!B4734-'Descriptive Analysis'!$Q$35)/'Descriptive Analysis'!$F$45)^3</f>
        <v>-0.3168755344772356</v>
      </c>
      <c r="F4740">
        <f>(('Cleaned Data'!B4734-'Descriptive Analysis'!$Q$35)/'Descriptive Analysis'!$F$45)^4</f>
        <v>0.21603209582232985</v>
      </c>
    </row>
    <row r="4741" spans="2:6" x14ac:dyDescent="0.2">
      <c r="B4741">
        <f>('Cleaned Data'!B4735-'Descriptive Analysis'!$Q$35)^2</f>
        <v>113452885.61953968</v>
      </c>
      <c r="D4741">
        <f>(('Cleaned Data'!B4735-'Descriptive Analysis'!$Q$35)/'Descriptive Analysis'!$F$45)^3</f>
        <v>-0.31686660976881653</v>
      </c>
      <c r="F4741">
        <f>(('Cleaned Data'!B4735-'Descriptive Analysis'!$Q$35)/'Descriptive Analysis'!$F$45)^4</f>
        <v>0.2160239832178352</v>
      </c>
    </row>
    <row r="4742" spans="2:6" x14ac:dyDescent="0.2">
      <c r="B4742">
        <f>('Cleaned Data'!B4736-'Descriptive Analysis'!$Q$35)^2</f>
        <v>113452885.61953968</v>
      </c>
      <c r="D4742">
        <f>(('Cleaned Data'!B4736-'Descriptive Analysis'!$Q$35)/'Descriptive Analysis'!$F$45)^3</f>
        <v>-0.31686660976881653</v>
      </c>
      <c r="F4742">
        <f>(('Cleaned Data'!B4736-'Descriptive Analysis'!$Q$35)/'Descriptive Analysis'!$F$45)^4</f>
        <v>0.2160239832178352</v>
      </c>
    </row>
    <row r="4743" spans="2:6" x14ac:dyDescent="0.2">
      <c r="B4743">
        <f>('Cleaned Data'!B4737-'Descriptive Analysis'!$Q$35)^2</f>
        <v>113452885.61953968</v>
      </c>
      <c r="D4743">
        <f>(('Cleaned Data'!B4737-'Descriptive Analysis'!$Q$35)/'Descriptive Analysis'!$F$45)^3</f>
        <v>-0.31686660976881653</v>
      </c>
      <c r="F4743">
        <f>(('Cleaned Data'!B4737-'Descriptive Analysis'!$Q$35)/'Descriptive Analysis'!$F$45)^4</f>
        <v>0.2160239832178352</v>
      </c>
    </row>
    <row r="4744" spans="2:6" x14ac:dyDescent="0.2">
      <c r="B4744">
        <f>('Cleaned Data'!B4738-'Descriptive Analysis'!$Q$35)^2</f>
        <v>113455015.91483155</v>
      </c>
      <c r="D4744">
        <f>(('Cleaned Data'!B4738-'Descriptive Analysis'!$Q$35)/'Descriptive Analysis'!$F$45)^3</f>
        <v>-0.3168755344772356</v>
      </c>
      <c r="F4744">
        <f>(('Cleaned Data'!B4738-'Descriptive Analysis'!$Q$35)/'Descriptive Analysis'!$F$45)^4</f>
        <v>0.21603209582232985</v>
      </c>
    </row>
    <row r="4745" spans="2:6" x14ac:dyDescent="0.2">
      <c r="B4745">
        <f>('Cleaned Data'!B4739-'Descriptive Analysis'!$Q$35)^2</f>
        <v>113455015.91483155</v>
      </c>
      <c r="D4745">
        <f>(('Cleaned Data'!B4739-'Descriptive Analysis'!$Q$35)/'Descriptive Analysis'!$F$45)^3</f>
        <v>-0.3168755344772356</v>
      </c>
      <c r="F4745">
        <f>(('Cleaned Data'!B4739-'Descriptive Analysis'!$Q$35)/'Descriptive Analysis'!$F$45)^4</f>
        <v>0.21603209582232985</v>
      </c>
    </row>
    <row r="4746" spans="2:6" x14ac:dyDescent="0.2">
      <c r="B4746">
        <f>('Cleaned Data'!B4740-'Descriptive Analysis'!$Q$35)^2</f>
        <v>113455015.91483155</v>
      </c>
      <c r="D4746">
        <f>(('Cleaned Data'!B4740-'Descriptive Analysis'!$Q$35)/'Descriptive Analysis'!$F$45)^3</f>
        <v>-0.3168755344772356</v>
      </c>
      <c r="F4746">
        <f>(('Cleaned Data'!B4740-'Descriptive Analysis'!$Q$35)/'Descriptive Analysis'!$F$45)^4</f>
        <v>0.21603209582232985</v>
      </c>
    </row>
    <row r="4747" spans="2:6" x14ac:dyDescent="0.2">
      <c r="B4747">
        <f>('Cleaned Data'!B4741-'Descriptive Analysis'!$Q$35)^2</f>
        <v>113457146.2301234</v>
      </c>
      <c r="D4747">
        <f>(('Cleaned Data'!B4741-'Descriptive Analysis'!$Q$35)/'Descriptive Analysis'!$F$45)^3</f>
        <v>-0.31688445935323201</v>
      </c>
      <c r="F4747">
        <f>(('Cleaned Data'!B4741-'Descriptive Analysis'!$Q$35)/'Descriptive Analysis'!$F$45)^4</f>
        <v>0.21604020865531881</v>
      </c>
    </row>
    <row r="4748" spans="2:6" x14ac:dyDescent="0.2">
      <c r="B4748">
        <f>('Cleaned Data'!B4742-'Descriptive Analysis'!$Q$35)^2</f>
        <v>113455015.91483155</v>
      </c>
      <c r="D4748">
        <f>(('Cleaned Data'!B4742-'Descriptive Analysis'!$Q$35)/'Descriptive Analysis'!$F$45)^3</f>
        <v>-0.3168755344772356</v>
      </c>
      <c r="F4748">
        <f>(('Cleaned Data'!B4742-'Descriptive Analysis'!$Q$35)/'Descriptive Analysis'!$F$45)^4</f>
        <v>0.21603209582232985</v>
      </c>
    </row>
    <row r="4749" spans="2:6" x14ac:dyDescent="0.2">
      <c r="B4749">
        <f>('Cleaned Data'!B4743-'Descriptive Analysis'!$Q$35)^2</f>
        <v>113455015.91483155</v>
      </c>
      <c r="D4749">
        <f>(('Cleaned Data'!B4743-'Descriptive Analysis'!$Q$35)/'Descriptive Analysis'!$F$45)^3</f>
        <v>-0.3168755344772356</v>
      </c>
      <c r="F4749">
        <f>(('Cleaned Data'!B4743-'Descriptive Analysis'!$Q$35)/'Descriptive Analysis'!$F$45)^4</f>
        <v>0.21603209582232985</v>
      </c>
    </row>
    <row r="4750" spans="2:6" x14ac:dyDescent="0.2">
      <c r="B4750">
        <f>('Cleaned Data'!B4744-'Descriptive Analysis'!$Q$35)^2</f>
        <v>113455015.91483155</v>
      </c>
      <c r="D4750">
        <f>(('Cleaned Data'!B4744-'Descriptive Analysis'!$Q$35)/'Descriptive Analysis'!$F$45)^3</f>
        <v>-0.3168755344772356</v>
      </c>
      <c r="F4750">
        <f>(('Cleaned Data'!B4744-'Descriptive Analysis'!$Q$35)/'Descriptive Analysis'!$F$45)^4</f>
        <v>0.21603209582232985</v>
      </c>
    </row>
    <row r="4751" spans="2:6" x14ac:dyDescent="0.2">
      <c r="B4751">
        <f>('Cleaned Data'!B4745-'Descriptive Analysis'!$Q$35)^2</f>
        <v>113452885.61953968</v>
      </c>
      <c r="D4751">
        <f>(('Cleaned Data'!B4745-'Descriptive Analysis'!$Q$35)/'Descriptive Analysis'!$F$45)^3</f>
        <v>-0.31686660976881653</v>
      </c>
      <c r="F4751">
        <f>(('Cleaned Data'!B4745-'Descriptive Analysis'!$Q$35)/'Descriptive Analysis'!$F$45)^4</f>
        <v>0.2160239832178352</v>
      </c>
    </row>
    <row r="4752" spans="2:6" x14ac:dyDescent="0.2">
      <c r="B4752">
        <f>('Cleaned Data'!B4746-'Descriptive Analysis'!$Q$35)^2</f>
        <v>113452885.61953968</v>
      </c>
      <c r="D4752">
        <f>(('Cleaned Data'!B4746-'Descriptive Analysis'!$Q$35)/'Descriptive Analysis'!$F$45)^3</f>
        <v>-0.31686660976881653</v>
      </c>
      <c r="F4752">
        <f>(('Cleaned Data'!B4746-'Descriptive Analysis'!$Q$35)/'Descriptive Analysis'!$F$45)^4</f>
        <v>0.2160239832178352</v>
      </c>
    </row>
    <row r="4753" spans="2:6" x14ac:dyDescent="0.2">
      <c r="B4753">
        <f>('Cleaned Data'!B4747-'Descriptive Analysis'!$Q$35)^2</f>
        <v>113452885.61953968</v>
      </c>
      <c r="D4753">
        <f>(('Cleaned Data'!B4747-'Descriptive Analysis'!$Q$35)/'Descriptive Analysis'!$F$45)^3</f>
        <v>-0.31686660976881653</v>
      </c>
      <c r="F4753">
        <f>(('Cleaned Data'!B4747-'Descriptive Analysis'!$Q$35)/'Descriptive Analysis'!$F$45)^4</f>
        <v>0.2160239832178352</v>
      </c>
    </row>
    <row r="4754" spans="2:6" x14ac:dyDescent="0.2">
      <c r="B4754">
        <f>('Cleaned Data'!B4748-'Descriptive Analysis'!$Q$35)^2</f>
        <v>113452885.61953968</v>
      </c>
      <c r="D4754">
        <f>(('Cleaned Data'!B4748-'Descriptive Analysis'!$Q$35)/'Descriptive Analysis'!$F$45)^3</f>
        <v>-0.31686660976881653</v>
      </c>
      <c r="F4754">
        <f>(('Cleaned Data'!B4748-'Descriptive Analysis'!$Q$35)/'Descriptive Analysis'!$F$45)^4</f>
        <v>0.2160239832178352</v>
      </c>
    </row>
    <row r="4755" spans="2:6" x14ac:dyDescent="0.2">
      <c r="B4755">
        <f>('Cleaned Data'!B4749-'Descriptive Analysis'!$Q$35)^2</f>
        <v>113452885.61953968</v>
      </c>
      <c r="D4755">
        <f>(('Cleaned Data'!B4749-'Descriptive Analysis'!$Q$35)/'Descriptive Analysis'!$F$45)^3</f>
        <v>-0.31686660976881653</v>
      </c>
      <c r="F4755">
        <f>(('Cleaned Data'!B4749-'Descriptive Analysis'!$Q$35)/'Descriptive Analysis'!$F$45)^4</f>
        <v>0.2160239832178352</v>
      </c>
    </row>
    <row r="4756" spans="2:6" x14ac:dyDescent="0.2">
      <c r="B4756">
        <f>('Cleaned Data'!B4750-'Descriptive Analysis'!$Q$35)^2</f>
        <v>113452885.61953968</v>
      </c>
      <c r="D4756">
        <f>(('Cleaned Data'!B4750-'Descriptive Analysis'!$Q$35)/'Descriptive Analysis'!$F$45)^3</f>
        <v>-0.31686660976881653</v>
      </c>
      <c r="F4756">
        <f>(('Cleaned Data'!B4750-'Descriptive Analysis'!$Q$35)/'Descriptive Analysis'!$F$45)^4</f>
        <v>0.2160239832178352</v>
      </c>
    </row>
    <row r="4757" spans="2:6" x14ac:dyDescent="0.2">
      <c r="B4757">
        <f>('Cleaned Data'!B4751-'Descriptive Analysis'!$Q$35)^2</f>
        <v>113452885.61953968</v>
      </c>
      <c r="D4757">
        <f>(('Cleaned Data'!B4751-'Descriptive Analysis'!$Q$35)/'Descriptive Analysis'!$F$45)^3</f>
        <v>-0.31686660976881653</v>
      </c>
      <c r="F4757">
        <f>(('Cleaned Data'!B4751-'Descriptive Analysis'!$Q$35)/'Descriptive Analysis'!$F$45)^4</f>
        <v>0.2160239832178352</v>
      </c>
    </row>
    <row r="4758" spans="2:6" x14ac:dyDescent="0.2">
      <c r="B4758">
        <f>('Cleaned Data'!B4752-'Descriptive Analysis'!$Q$35)^2</f>
        <v>113452885.61953968</v>
      </c>
      <c r="D4758">
        <f>(('Cleaned Data'!B4752-'Descriptive Analysis'!$Q$35)/'Descriptive Analysis'!$F$45)^3</f>
        <v>-0.31686660976881653</v>
      </c>
      <c r="F4758">
        <f>(('Cleaned Data'!B4752-'Descriptive Analysis'!$Q$35)/'Descriptive Analysis'!$F$45)^4</f>
        <v>0.2160239832178352</v>
      </c>
    </row>
    <row r="4759" spans="2:6" x14ac:dyDescent="0.2">
      <c r="B4759">
        <f>('Cleaned Data'!B4753-'Descriptive Analysis'!$Q$35)^2</f>
        <v>113452885.61953968</v>
      </c>
      <c r="D4759">
        <f>(('Cleaned Data'!B4753-'Descriptive Analysis'!$Q$35)/'Descriptive Analysis'!$F$45)^3</f>
        <v>-0.31686660976881653</v>
      </c>
      <c r="F4759">
        <f>(('Cleaned Data'!B4753-'Descriptive Analysis'!$Q$35)/'Descriptive Analysis'!$F$45)^4</f>
        <v>0.2160239832178352</v>
      </c>
    </row>
    <row r="4760" spans="2:6" x14ac:dyDescent="0.2">
      <c r="B4760">
        <f>('Cleaned Data'!B4754-'Descriptive Analysis'!$Q$35)^2</f>
        <v>113452885.61953968</v>
      </c>
      <c r="D4760">
        <f>(('Cleaned Data'!B4754-'Descriptive Analysis'!$Q$35)/'Descriptive Analysis'!$F$45)^3</f>
        <v>-0.31686660976881653</v>
      </c>
      <c r="F4760">
        <f>(('Cleaned Data'!B4754-'Descriptive Analysis'!$Q$35)/'Descriptive Analysis'!$F$45)^4</f>
        <v>0.2160239832178352</v>
      </c>
    </row>
    <row r="4761" spans="2:6" x14ac:dyDescent="0.2">
      <c r="B4761">
        <f>('Cleaned Data'!B4755-'Descriptive Analysis'!$Q$35)^2</f>
        <v>113452885.61953968</v>
      </c>
      <c r="D4761">
        <f>(('Cleaned Data'!B4755-'Descriptive Analysis'!$Q$35)/'Descriptive Analysis'!$F$45)^3</f>
        <v>-0.31686660976881653</v>
      </c>
      <c r="F4761">
        <f>(('Cleaned Data'!B4755-'Descriptive Analysis'!$Q$35)/'Descriptive Analysis'!$F$45)^4</f>
        <v>0.2160239832178352</v>
      </c>
    </row>
    <row r="4762" spans="2:6" x14ac:dyDescent="0.2">
      <c r="B4762">
        <f>('Cleaned Data'!B4756-'Descriptive Analysis'!$Q$35)^2</f>
        <v>113452885.61953968</v>
      </c>
      <c r="D4762">
        <f>(('Cleaned Data'!B4756-'Descriptive Analysis'!$Q$35)/'Descriptive Analysis'!$F$45)^3</f>
        <v>-0.31686660976881653</v>
      </c>
      <c r="F4762">
        <f>(('Cleaned Data'!B4756-'Descriptive Analysis'!$Q$35)/'Descriptive Analysis'!$F$45)^4</f>
        <v>0.2160239832178352</v>
      </c>
    </row>
    <row r="4763" spans="2:6" x14ac:dyDescent="0.2">
      <c r="B4763">
        <f>('Cleaned Data'!B4757-'Descriptive Analysis'!$Q$35)^2</f>
        <v>113452885.61953968</v>
      </c>
      <c r="D4763">
        <f>(('Cleaned Data'!B4757-'Descriptive Analysis'!$Q$35)/'Descriptive Analysis'!$F$45)^3</f>
        <v>-0.31686660976881653</v>
      </c>
      <c r="F4763">
        <f>(('Cleaned Data'!B4757-'Descriptive Analysis'!$Q$35)/'Descriptive Analysis'!$F$45)^4</f>
        <v>0.2160239832178352</v>
      </c>
    </row>
    <row r="4764" spans="2:6" x14ac:dyDescent="0.2">
      <c r="B4764">
        <f>('Cleaned Data'!B4758-'Descriptive Analysis'!$Q$35)^2</f>
        <v>113452885.61953968</v>
      </c>
      <c r="D4764">
        <f>(('Cleaned Data'!B4758-'Descriptive Analysis'!$Q$35)/'Descriptive Analysis'!$F$45)^3</f>
        <v>-0.31686660976881653</v>
      </c>
      <c r="F4764">
        <f>(('Cleaned Data'!B4758-'Descriptive Analysis'!$Q$35)/'Descriptive Analysis'!$F$45)^4</f>
        <v>0.2160239832178352</v>
      </c>
    </row>
    <row r="4765" spans="2:6" x14ac:dyDescent="0.2">
      <c r="B4765">
        <f>('Cleaned Data'!B4759-'Descriptive Analysis'!$Q$35)^2</f>
        <v>113452885.61953968</v>
      </c>
      <c r="D4765">
        <f>(('Cleaned Data'!B4759-'Descriptive Analysis'!$Q$35)/'Descriptive Analysis'!$F$45)^3</f>
        <v>-0.31686660976881653</v>
      </c>
      <c r="F4765">
        <f>(('Cleaned Data'!B4759-'Descriptive Analysis'!$Q$35)/'Descriptive Analysis'!$F$45)^4</f>
        <v>0.2160239832178352</v>
      </c>
    </row>
    <row r="4766" spans="2:6" x14ac:dyDescent="0.2">
      <c r="B4766">
        <f>('Cleaned Data'!B4760-'Descriptive Analysis'!$Q$35)^2</f>
        <v>113452885.61953968</v>
      </c>
      <c r="D4766">
        <f>(('Cleaned Data'!B4760-'Descriptive Analysis'!$Q$35)/'Descriptive Analysis'!$F$45)^3</f>
        <v>-0.31686660976881653</v>
      </c>
      <c r="F4766">
        <f>(('Cleaned Data'!B4760-'Descriptive Analysis'!$Q$35)/'Descriptive Analysis'!$F$45)^4</f>
        <v>0.2160239832178352</v>
      </c>
    </row>
    <row r="4767" spans="2:6" x14ac:dyDescent="0.2">
      <c r="B4767">
        <f>('Cleaned Data'!B4761-'Descriptive Analysis'!$Q$35)^2</f>
        <v>113452885.61953968</v>
      </c>
      <c r="D4767">
        <f>(('Cleaned Data'!B4761-'Descriptive Analysis'!$Q$35)/'Descriptive Analysis'!$F$45)^3</f>
        <v>-0.31686660976881653</v>
      </c>
      <c r="F4767">
        <f>(('Cleaned Data'!B4761-'Descriptive Analysis'!$Q$35)/'Descriptive Analysis'!$F$45)^4</f>
        <v>0.2160239832178352</v>
      </c>
    </row>
    <row r="4768" spans="2:6" x14ac:dyDescent="0.2">
      <c r="B4768">
        <f>('Cleaned Data'!B4762-'Descriptive Analysis'!$Q$35)^2</f>
        <v>113452885.61953968</v>
      </c>
      <c r="D4768">
        <f>(('Cleaned Data'!B4762-'Descriptive Analysis'!$Q$35)/'Descriptive Analysis'!$F$45)^3</f>
        <v>-0.31686660976881653</v>
      </c>
      <c r="F4768">
        <f>(('Cleaned Data'!B4762-'Descriptive Analysis'!$Q$35)/'Descriptive Analysis'!$F$45)^4</f>
        <v>0.2160239832178352</v>
      </c>
    </row>
    <row r="4769" spans="2:6" x14ac:dyDescent="0.2">
      <c r="B4769">
        <f>('Cleaned Data'!B4763-'Descriptive Analysis'!$Q$35)^2</f>
        <v>113450755.34424779</v>
      </c>
      <c r="D4769">
        <f>(('Cleaned Data'!B4763-'Descriptive Analysis'!$Q$35)/'Descriptive Analysis'!$F$45)^3</f>
        <v>-0.31685768522797358</v>
      </c>
      <c r="F4769">
        <f>(('Cleaned Data'!B4763-'Descriptive Analysis'!$Q$35)/'Descriptive Analysis'!$F$45)^4</f>
        <v>0.21601587084183071</v>
      </c>
    </row>
    <row r="4770" spans="2:6" x14ac:dyDescent="0.2">
      <c r="B4770">
        <f>('Cleaned Data'!B4764-'Descriptive Analysis'!$Q$35)^2</f>
        <v>113452885.61953968</v>
      </c>
      <c r="D4770">
        <f>(('Cleaned Data'!B4764-'Descriptive Analysis'!$Q$35)/'Descriptive Analysis'!$F$45)^3</f>
        <v>-0.31686660976881653</v>
      </c>
      <c r="F4770">
        <f>(('Cleaned Data'!B4764-'Descriptive Analysis'!$Q$35)/'Descriptive Analysis'!$F$45)^4</f>
        <v>0.2160239832178352</v>
      </c>
    </row>
    <row r="4771" spans="2:6" x14ac:dyDescent="0.2">
      <c r="B4771">
        <f>('Cleaned Data'!B4765-'Descriptive Analysis'!$Q$35)^2</f>
        <v>113450755.34424779</v>
      </c>
      <c r="D4771">
        <f>(('Cleaned Data'!B4765-'Descriptive Analysis'!$Q$35)/'Descriptive Analysis'!$F$45)^3</f>
        <v>-0.31685768522797358</v>
      </c>
      <c r="F4771">
        <f>(('Cleaned Data'!B4765-'Descriptive Analysis'!$Q$35)/'Descriptive Analysis'!$F$45)^4</f>
        <v>0.21601587084183071</v>
      </c>
    </row>
    <row r="4772" spans="2:6" x14ac:dyDescent="0.2">
      <c r="B4772">
        <f>('Cleaned Data'!B4766-'Descriptive Analysis'!$Q$35)^2</f>
        <v>113452885.61953968</v>
      </c>
      <c r="D4772">
        <f>(('Cleaned Data'!B4766-'Descriptive Analysis'!$Q$35)/'Descriptive Analysis'!$F$45)^3</f>
        <v>-0.31686660976881653</v>
      </c>
      <c r="F4772">
        <f>(('Cleaned Data'!B4766-'Descriptive Analysis'!$Q$35)/'Descriptive Analysis'!$F$45)^4</f>
        <v>0.2160239832178352</v>
      </c>
    </row>
    <row r="4773" spans="2:6" x14ac:dyDescent="0.2">
      <c r="B4773">
        <f>('Cleaned Data'!B4767-'Descriptive Analysis'!$Q$35)^2</f>
        <v>113452885.61953968</v>
      </c>
      <c r="D4773">
        <f>(('Cleaned Data'!B4767-'Descriptive Analysis'!$Q$35)/'Descriptive Analysis'!$F$45)^3</f>
        <v>-0.31686660976881653</v>
      </c>
      <c r="F4773">
        <f>(('Cleaned Data'!B4767-'Descriptive Analysis'!$Q$35)/'Descriptive Analysis'!$F$45)^4</f>
        <v>0.2160239832178352</v>
      </c>
    </row>
    <row r="4774" spans="2:6" x14ac:dyDescent="0.2">
      <c r="B4774">
        <f>('Cleaned Data'!B4768-'Descriptive Analysis'!$Q$35)^2</f>
        <v>113455015.91483155</v>
      </c>
      <c r="D4774">
        <f>(('Cleaned Data'!B4768-'Descriptive Analysis'!$Q$35)/'Descriptive Analysis'!$F$45)^3</f>
        <v>-0.3168755344772356</v>
      </c>
      <c r="F4774">
        <f>(('Cleaned Data'!B4768-'Descriptive Analysis'!$Q$35)/'Descriptive Analysis'!$F$45)^4</f>
        <v>0.21603209582232985</v>
      </c>
    </row>
    <row r="4775" spans="2:6" x14ac:dyDescent="0.2">
      <c r="B4775">
        <f>('Cleaned Data'!B4769-'Descriptive Analysis'!$Q$35)^2</f>
        <v>113452885.61953968</v>
      </c>
      <c r="D4775">
        <f>(('Cleaned Data'!B4769-'Descriptive Analysis'!$Q$35)/'Descriptive Analysis'!$F$45)^3</f>
        <v>-0.31686660976881653</v>
      </c>
      <c r="F4775">
        <f>(('Cleaned Data'!B4769-'Descriptive Analysis'!$Q$35)/'Descriptive Analysis'!$F$45)^4</f>
        <v>0.2160239832178352</v>
      </c>
    </row>
    <row r="4776" spans="2:6" x14ac:dyDescent="0.2">
      <c r="B4776">
        <f>('Cleaned Data'!B4770-'Descriptive Analysis'!$Q$35)^2</f>
        <v>113452885.61953968</v>
      </c>
      <c r="D4776">
        <f>(('Cleaned Data'!B4770-'Descriptive Analysis'!$Q$35)/'Descriptive Analysis'!$F$45)^3</f>
        <v>-0.31686660976881653</v>
      </c>
      <c r="F4776">
        <f>(('Cleaned Data'!B4770-'Descriptive Analysis'!$Q$35)/'Descriptive Analysis'!$F$45)^4</f>
        <v>0.2160239832178352</v>
      </c>
    </row>
    <row r="4777" spans="2:6" x14ac:dyDescent="0.2">
      <c r="B4777">
        <f>('Cleaned Data'!B4771-'Descriptive Analysis'!$Q$35)^2</f>
        <v>113452885.61953968</v>
      </c>
      <c r="D4777">
        <f>(('Cleaned Data'!B4771-'Descriptive Analysis'!$Q$35)/'Descriptive Analysis'!$F$45)^3</f>
        <v>-0.31686660976881653</v>
      </c>
      <c r="F4777">
        <f>(('Cleaned Data'!B4771-'Descriptive Analysis'!$Q$35)/'Descriptive Analysis'!$F$45)^4</f>
        <v>0.2160239832178352</v>
      </c>
    </row>
    <row r="4778" spans="2:6" x14ac:dyDescent="0.2">
      <c r="B4778">
        <f>('Cleaned Data'!B4772-'Descriptive Analysis'!$Q$35)^2</f>
        <v>113450755.34424779</v>
      </c>
      <c r="D4778">
        <f>(('Cleaned Data'!B4772-'Descriptive Analysis'!$Q$35)/'Descriptive Analysis'!$F$45)^3</f>
        <v>-0.31685768522797358</v>
      </c>
      <c r="F4778">
        <f>(('Cleaned Data'!B4772-'Descriptive Analysis'!$Q$35)/'Descriptive Analysis'!$F$45)^4</f>
        <v>0.21601587084183071</v>
      </c>
    </row>
    <row r="4779" spans="2:6" x14ac:dyDescent="0.2">
      <c r="B4779">
        <f>('Cleaned Data'!B4773-'Descriptive Analysis'!$Q$35)^2</f>
        <v>113450755.34424779</v>
      </c>
      <c r="D4779">
        <f>(('Cleaned Data'!B4773-'Descriptive Analysis'!$Q$35)/'Descriptive Analysis'!$F$45)^3</f>
        <v>-0.31685768522797358</v>
      </c>
      <c r="F4779">
        <f>(('Cleaned Data'!B4773-'Descriptive Analysis'!$Q$35)/'Descriptive Analysis'!$F$45)^4</f>
        <v>0.21601587084183071</v>
      </c>
    </row>
    <row r="4780" spans="2:6" x14ac:dyDescent="0.2">
      <c r="B4780">
        <f>('Cleaned Data'!B4774-'Descriptive Analysis'!$Q$35)^2</f>
        <v>113450755.34424779</v>
      </c>
      <c r="D4780">
        <f>(('Cleaned Data'!B4774-'Descriptive Analysis'!$Q$35)/'Descriptive Analysis'!$F$45)^3</f>
        <v>-0.31685768522797358</v>
      </c>
      <c r="F4780">
        <f>(('Cleaned Data'!B4774-'Descriptive Analysis'!$Q$35)/'Descriptive Analysis'!$F$45)^4</f>
        <v>0.21601587084183071</v>
      </c>
    </row>
    <row r="4781" spans="2:6" x14ac:dyDescent="0.2">
      <c r="B4781">
        <f>('Cleaned Data'!B4775-'Descriptive Analysis'!$Q$35)^2</f>
        <v>113448625.08895591</v>
      </c>
      <c r="D4781">
        <f>(('Cleaned Data'!B4775-'Descriptive Analysis'!$Q$35)/'Descriptive Analysis'!$F$45)^3</f>
        <v>-0.31684876085470542</v>
      </c>
      <c r="F4781">
        <f>(('Cleaned Data'!B4775-'Descriptive Analysis'!$Q$35)/'Descriptive Analysis'!$F$45)^4</f>
        <v>0.21600775869431241</v>
      </c>
    </row>
    <row r="4782" spans="2:6" x14ac:dyDescent="0.2">
      <c r="B4782">
        <f>('Cleaned Data'!B4776-'Descriptive Analysis'!$Q$35)^2</f>
        <v>113450755.34424779</v>
      </c>
      <c r="D4782">
        <f>(('Cleaned Data'!B4776-'Descriptive Analysis'!$Q$35)/'Descriptive Analysis'!$F$45)^3</f>
        <v>-0.31685768522797358</v>
      </c>
      <c r="F4782">
        <f>(('Cleaned Data'!B4776-'Descriptive Analysis'!$Q$35)/'Descriptive Analysis'!$F$45)^4</f>
        <v>0.21601587084183071</v>
      </c>
    </row>
    <row r="4783" spans="2:6" x14ac:dyDescent="0.2">
      <c r="B4783">
        <f>('Cleaned Data'!B4777-'Descriptive Analysis'!$Q$35)^2</f>
        <v>113448625.08895591</v>
      </c>
      <c r="D4783">
        <f>(('Cleaned Data'!B4777-'Descriptive Analysis'!$Q$35)/'Descriptive Analysis'!$F$45)^3</f>
        <v>-0.31684876085470542</v>
      </c>
      <c r="F4783">
        <f>(('Cleaned Data'!B4777-'Descriptive Analysis'!$Q$35)/'Descriptive Analysis'!$F$45)^4</f>
        <v>0.21600775869431241</v>
      </c>
    </row>
    <row r="4784" spans="2:6" x14ac:dyDescent="0.2">
      <c r="B4784">
        <f>('Cleaned Data'!B4778-'Descriptive Analysis'!$Q$35)^2</f>
        <v>113448625.08895591</v>
      </c>
      <c r="D4784">
        <f>(('Cleaned Data'!B4778-'Descriptive Analysis'!$Q$35)/'Descriptive Analysis'!$F$45)^3</f>
        <v>-0.31684876085470542</v>
      </c>
      <c r="F4784">
        <f>(('Cleaned Data'!B4778-'Descriptive Analysis'!$Q$35)/'Descriptive Analysis'!$F$45)^4</f>
        <v>0.21600775869431241</v>
      </c>
    </row>
    <row r="4785" spans="2:6" x14ac:dyDescent="0.2">
      <c r="B4785">
        <f>('Cleaned Data'!B4779-'Descriptive Analysis'!$Q$35)^2</f>
        <v>113450755.34424779</v>
      </c>
      <c r="D4785">
        <f>(('Cleaned Data'!B4779-'Descriptive Analysis'!$Q$35)/'Descriptive Analysis'!$F$45)^3</f>
        <v>-0.31685768522797358</v>
      </c>
      <c r="F4785">
        <f>(('Cleaned Data'!B4779-'Descriptive Analysis'!$Q$35)/'Descriptive Analysis'!$F$45)^4</f>
        <v>0.21601587084183071</v>
      </c>
    </row>
    <row r="4786" spans="2:6" x14ac:dyDescent="0.2">
      <c r="B4786">
        <f>('Cleaned Data'!B4780-'Descriptive Analysis'!$Q$35)^2</f>
        <v>113448625.08895591</v>
      </c>
      <c r="D4786">
        <f>(('Cleaned Data'!B4780-'Descriptive Analysis'!$Q$35)/'Descriptive Analysis'!$F$45)^3</f>
        <v>-0.31684876085470542</v>
      </c>
      <c r="F4786">
        <f>(('Cleaned Data'!B4780-'Descriptive Analysis'!$Q$35)/'Descriptive Analysis'!$F$45)^4</f>
        <v>0.21600775869431241</v>
      </c>
    </row>
    <row r="4787" spans="2:6" x14ac:dyDescent="0.2">
      <c r="B4787">
        <f>('Cleaned Data'!B4781-'Descriptive Analysis'!$Q$35)^2</f>
        <v>113452885.61953968</v>
      </c>
      <c r="D4787">
        <f>(('Cleaned Data'!B4781-'Descriptive Analysis'!$Q$35)/'Descriptive Analysis'!$F$45)^3</f>
        <v>-0.31686660976881653</v>
      </c>
      <c r="F4787">
        <f>(('Cleaned Data'!B4781-'Descriptive Analysis'!$Q$35)/'Descriptive Analysis'!$F$45)^4</f>
        <v>0.2160239832178352</v>
      </c>
    </row>
    <row r="4788" spans="2:6" x14ac:dyDescent="0.2">
      <c r="B4788">
        <f>('Cleaned Data'!B4782-'Descriptive Analysis'!$Q$35)^2</f>
        <v>113452885.61953968</v>
      </c>
      <c r="D4788">
        <f>(('Cleaned Data'!B4782-'Descriptive Analysis'!$Q$35)/'Descriptive Analysis'!$F$45)^3</f>
        <v>-0.31686660976881653</v>
      </c>
      <c r="F4788">
        <f>(('Cleaned Data'!B4782-'Descriptive Analysis'!$Q$35)/'Descriptive Analysis'!$F$45)^4</f>
        <v>0.2160239832178352</v>
      </c>
    </row>
    <row r="4789" spans="2:6" x14ac:dyDescent="0.2">
      <c r="B4789">
        <f>('Cleaned Data'!B4783-'Descriptive Analysis'!$Q$35)^2</f>
        <v>113452885.61953968</v>
      </c>
      <c r="D4789">
        <f>(('Cleaned Data'!B4783-'Descriptive Analysis'!$Q$35)/'Descriptive Analysis'!$F$45)^3</f>
        <v>-0.31686660976881653</v>
      </c>
      <c r="F4789">
        <f>(('Cleaned Data'!B4783-'Descriptive Analysis'!$Q$35)/'Descriptive Analysis'!$F$45)^4</f>
        <v>0.2160239832178352</v>
      </c>
    </row>
    <row r="4790" spans="2:6" x14ac:dyDescent="0.2">
      <c r="B4790">
        <f>('Cleaned Data'!B4784-'Descriptive Analysis'!$Q$35)^2</f>
        <v>113452885.61953968</v>
      </c>
      <c r="D4790">
        <f>(('Cleaned Data'!B4784-'Descriptive Analysis'!$Q$35)/'Descriptive Analysis'!$F$45)^3</f>
        <v>-0.31686660976881653</v>
      </c>
      <c r="F4790">
        <f>(('Cleaned Data'!B4784-'Descriptive Analysis'!$Q$35)/'Descriptive Analysis'!$F$45)^4</f>
        <v>0.2160239832178352</v>
      </c>
    </row>
    <row r="4791" spans="2:6" x14ac:dyDescent="0.2">
      <c r="B4791">
        <f>('Cleaned Data'!B4785-'Descriptive Analysis'!$Q$35)^2</f>
        <v>113455015.91483155</v>
      </c>
      <c r="D4791">
        <f>(('Cleaned Data'!B4785-'Descriptive Analysis'!$Q$35)/'Descriptive Analysis'!$F$45)^3</f>
        <v>-0.3168755344772356</v>
      </c>
      <c r="F4791">
        <f>(('Cleaned Data'!B4785-'Descriptive Analysis'!$Q$35)/'Descriptive Analysis'!$F$45)^4</f>
        <v>0.21603209582232985</v>
      </c>
    </row>
    <row r="4792" spans="2:6" x14ac:dyDescent="0.2">
      <c r="B4792">
        <f>('Cleaned Data'!B4786-'Descriptive Analysis'!$Q$35)^2</f>
        <v>113457146.2301234</v>
      </c>
      <c r="D4792">
        <f>(('Cleaned Data'!B4786-'Descriptive Analysis'!$Q$35)/'Descriptive Analysis'!$F$45)^3</f>
        <v>-0.31688445935323201</v>
      </c>
      <c r="F4792">
        <f>(('Cleaned Data'!B4786-'Descriptive Analysis'!$Q$35)/'Descriptive Analysis'!$F$45)^4</f>
        <v>0.21604020865531881</v>
      </c>
    </row>
    <row r="4793" spans="2:6" x14ac:dyDescent="0.2">
      <c r="B4793">
        <f>('Cleaned Data'!B4787-'Descriptive Analysis'!$Q$35)^2</f>
        <v>113457146.2301234</v>
      </c>
      <c r="D4793">
        <f>(('Cleaned Data'!B4787-'Descriptive Analysis'!$Q$35)/'Descriptive Analysis'!$F$45)^3</f>
        <v>-0.31688445935323201</v>
      </c>
      <c r="F4793">
        <f>(('Cleaned Data'!B4787-'Descriptive Analysis'!$Q$35)/'Descriptive Analysis'!$F$45)^4</f>
        <v>0.21604020865531881</v>
      </c>
    </row>
    <row r="4794" spans="2:6" x14ac:dyDescent="0.2">
      <c r="B4794">
        <f>('Cleaned Data'!B4788-'Descriptive Analysis'!$Q$35)^2</f>
        <v>113457146.2301234</v>
      </c>
      <c r="D4794">
        <f>(('Cleaned Data'!B4788-'Descriptive Analysis'!$Q$35)/'Descriptive Analysis'!$F$45)^3</f>
        <v>-0.31688445935323201</v>
      </c>
      <c r="F4794">
        <f>(('Cleaned Data'!B4788-'Descriptive Analysis'!$Q$35)/'Descriptive Analysis'!$F$45)^4</f>
        <v>0.21604020865531881</v>
      </c>
    </row>
    <row r="4795" spans="2:6" x14ac:dyDescent="0.2">
      <c r="B4795">
        <f>('Cleaned Data'!B4789-'Descriptive Analysis'!$Q$35)^2</f>
        <v>113461406.92070717</v>
      </c>
      <c r="D4795">
        <f>(('Cleaned Data'!B4789-'Descriptive Analysis'!$Q$35)/'Descriptive Analysis'!$F$45)^3</f>
        <v>-0.31690230960796484</v>
      </c>
      <c r="F4795">
        <f>(('Cleaned Data'!B4789-'Descriptive Analysis'!$Q$35)/'Descriptive Analysis'!$F$45)^4</f>
        <v>0.21605643500679791</v>
      </c>
    </row>
    <row r="4796" spans="2:6" x14ac:dyDescent="0.2">
      <c r="B4796">
        <f>('Cleaned Data'!B4790-'Descriptive Analysis'!$Q$35)^2</f>
        <v>113461406.92070717</v>
      </c>
      <c r="D4796">
        <f>(('Cleaned Data'!B4790-'Descriptive Analysis'!$Q$35)/'Descriptive Analysis'!$F$45)^3</f>
        <v>-0.31690230960796484</v>
      </c>
      <c r="F4796">
        <f>(('Cleaned Data'!B4790-'Descriptive Analysis'!$Q$35)/'Descriptive Analysis'!$F$45)^4</f>
        <v>0.21605643500679791</v>
      </c>
    </row>
    <row r="4797" spans="2:6" x14ac:dyDescent="0.2">
      <c r="B4797">
        <f>('Cleaned Data'!B4791-'Descriptive Analysis'!$Q$35)^2</f>
        <v>113463537.29599905</v>
      </c>
      <c r="D4797">
        <f>(('Cleaned Data'!B4791-'Descriptive Analysis'!$Q$35)/'Descriptive Analysis'!$F$45)^3</f>
        <v>-0.3169112349867042</v>
      </c>
      <c r="F4797">
        <f>(('Cleaned Data'!B4791-'Descriptive Analysis'!$Q$35)/'Descriptive Analysis'!$F$45)^4</f>
        <v>0.21606454852529652</v>
      </c>
    </row>
    <row r="4798" spans="2:6" x14ac:dyDescent="0.2">
      <c r="B4798">
        <f>('Cleaned Data'!B4792-'Descriptive Analysis'!$Q$35)^2</f>
        <v>113463537.29599905</v>
      </c>
      <c r="D4798">
        <f>(('Cleaned Data'!B4792-'Descriptive Analysis'!$Q$35)/'Descriptive Analysis'!$F$45)^3</f>
        <v>-0.3169112349867042</v>
      </c>
      <c r="F4798">
        <f>(('Cleaned Data'!B4792-'Descriptive Analysis'!$Q$35)/'Descriptive Analysis'!$F$45)^4</f>
        <v>0.21606454852529652</v>
      </c>
    </row>
    <row r="4799" spans="2:6" x14ac:dyDescent="0.2">
      <c r="B4799">
        <f>('Cleaned Data'!B4793-'Descriptive Analysis'!$Q$35)^2</f>
        <v>113463537.29599905</v>
      </c>
      <c r="D4799">
        <f>(('Cleaned Data'!B4793-'Descriptive Analysis'!$Q$35)/'Descriptive Analysis'!$F$45)^3</f>
        <v>-0.3169112349867042</v>
      </c>
      <c r="F4799">
        <f>(('Cleaned Data'!B4793-'Descriptive Analysis'!$Q$35)/'Descriptive Analysis'!$F$45)^4</f>
        <v>0.21606454852529652</v>
      </c>
    </row>
    <row r="4800" spans="2:6" x14ac:dyDescent="0.2">
      <c r="B4800">
        <f>('Cleaned Data'!B4794-'Descriptive Analysis'!$Q$35)^2</f>
        <v>113463537.29599905</v>
      </c>
      <c r="D4800">
        <f>(('Cleaned Data'!B4794-'Descriptive Analysis'!$Q$35)/'Descriptive Analysis'!$F$45)^3</f>
        <v>-0.3169112349867042</v>
      </c>
      <c r="F4800">
        <f>(('Cleaned Data'!B4794-'Descriptive Analysis'!$Q$35)/'Descriptive Analysis'!$F$45)^4</f>
        <v>0.21606454852529652</v>
      </c>
    </row>
    <row r="4801" spans="2:6" x14ac:dyDescent="0.2">
      <c r="B4801">
        <f>('Cleaned Data'!B4795-'Descriptive Analysis'!$Q$35)^2</f>
        <v>113463537.29599905</v>
      </c>
      <c r="D4801">
        <f>(('Cleaned Data'!B4795-'Descriptive Analysis'!$Q$35)/'Descriptive Analysis'!$F$45)^3</f>
        <v>-0.3169112349867042</v>
      </c>
      <c r="F4801">
        <f>(('Cleaned Data'!B4795-'Descriptive Analysis'!$Q$35)/'Descriptive Analysis'!$F$45)^4</f>
        <v>0.21606454852529652</v>
      </c>
    </row>
    <row r="4802" spans="2:6" x14ac:dyDescent="0.2">
      <c r="B4802">
        <f>('Cleaned Data'!B4796-'Descriptive Analysis'!$Q$35)^2</f>
        <v>113463537.29599905</v>
      </c>
      <c r="D4802">
        <f>(('Cleaned Data'!B4796-'Descriptive Analysis'!$Q$35)/'Descriptive Analysis'!$F$45)^3</f>
        <v>-0.3169112349867042</v>
      </c>
      <c r="F4802">
        <f>(('Cleaned Data'!B4796-'Descriptive Analysis'!$Q$35)/'Descriptive Analysis'!$F$45)^4</f>
        <v>0.21606454852529652</v>
      </c>
    </row>
    <row r="4803" spans="2:6" x14ac:dyDescent="0.2">
      <c r="B4803">
        <f>('Cleaned Data'!B4797-'Descriptive Analysis'!$Q$35)^2</f>
        <v>113463537.29599905</v>
      </c>
      <c r="D4803">
        <f>(('Cleaned Data'!B4797-'Descriptive Analysis'!$Q$35)/'Descriptive Analysis'!$F$45)^3</f>
        <v>-0.3169112349867042</v>
      </c>
      <c r="F4803">
        <f>(('Cleaned Data'!B4797-'Descriptive Analysis'!$Q$35)/'Descriptive Analysis'!$F$45)^4</f>
        <v>0.21606454852529652</v>
      </c>
    </row>
    <row r="4804" spans="2:6" x14ac:dyDescent="0.2">
      <c r="B4804">
        <f>('Cleaned Data'!B4798-'Descriptive Analysis'!$Q$35)^2</f>
        <v>113463537.29599905</v>
      </c>
      <c r="D4804">
        <f>(('Cleaned Data'!B4798-'Descriptive Analysis'!$Q$35)/'Descriptive Analysis'!$F$45)^3</f>
        <v>-0.3169112349867042</v>
      </c>
      <c r="F4804">
        <f>(('Cleaned Data'!B4798-'Descriptive Analysis'!$Q$35)/'Descriptive Analysis'!$F$45)^4</f>
        <v>0.21606454852529652</v>
      </c>
    </row>
    <row r="4805" spans="2:6" x14ac:dyDescent="0.2">
      <c r="B4805">
        <f>('Cleaned Data'!B4799-'Descriptive Analysis'!$Q$35)^2</f>
        <v>113463537.29599905</v>
      </c>
      <c r="D4805">
        <f>(('Cleaned Data'!B4799-'Descriptive Analysis'!$Q$35)/'Descriptive Analysis'!$F$45)^3</f>
        <v>-0.3169112349867042</v>
      </c>
      <c r="F4805">
        <f>(('Cleaned Data'!B4799-'Descriptive Analysis'!$Q$35)/'Descriptive Analysis'!$F$45)^4</f>
        <v>0.21606454852529652</v>
      </c>
    </row>
    <row r="4806" spans="2:6" x14ac:dyDescent="0.2">
      <c r="B4806">
        <f>('Cleaned Data'!B4800-'Descriptive Analysis'!$Q$35)^2</f>
        <v>113463537.29599905</v>
      </c>
      <c r="D4806">
        <f>(('Cleaned Data'!B4800-'Descriptive Analysis'!$Q$35)/'Descriptive Analysis'!$F$45)^3</f>
        <v>-0.3169112349867042</v>
      </c>
      <c r="F4806">
        <f>(('Cleaned Data'!B4800-'Descriptive Analysis'!$Q$35)/'Descriptive Analysis'!$F$45)^4</f>
        <v>0.21606454852529652</v>
      </c>
    </row>
    <row r="4807" spans="2:6" x14ac:dyDescent="0.2">
      <c r="B4807">
        <f>('Cleaned Data'!B4801-'Descriptive Analysis'!$Q$35)^2</f>
        <v>113465667.69129093</v>
      </c>
      <c r="D4807">
        <f>(('Cleaned Data'!B4801-'Descriptive Analysis'!$Q$35)/'Descriptive Analysis'!$F$45)^3</f>
        <v>-0.31692016053302741</v>
      </c>
      <c r="F4807">
        <f>(('Cleaned Data'!B4801-'Descriptive Analysis'!$Q$35)/'Descriptive Analysis'!$F$45)^4</f>
        <v>0.21607266227230668</v>
      </c>
    </row>
    <row r="4808" spans="2:6" x14ac:dyDescent="0.2">
      <c r="B4808">
        <f>('Cleaned Data'!B4802-'Descriptive Analysis'!$Q$35)^2</f>
        <v>113465667.69129093</v>
      </c>
      <c r="D4808">
        <f>(('Cleaned Data'!B4802-'Descriptive Analysis'!$Q$35)/'Descriptive Analysis'!$F$45)^3</f>
        <v>-0.31692016053302741</v>
      </c>
      <c r="F4808">
        <f>(('Cleaned Data'!B4802-'Descriptive Analysis'!$Q$35)/'Descriptive Analysis'!$F$45)^4</f>
        <v>0.21607266227230668</v>
      </c>
    </row>
    <row r="4809" spans="2:6" x14ac:dyDescent="0.2">
      <c r="B4809">
        <f>('Cleaned Data'!B4803-'Descriptive Analysis'!$Q$35)^2</f>
        <v>113465667.69129093</v>
      </c>
      <c r="D4809">
        <f>(('Cleaned Data'!B4803-'Descriptive Analysis'!$Q$35)/'Descriptive Analysis'!$F$45)^3</f>
        <v>-0.31692016053302741</v>
      </c>
      <c r="F4809">
        <f>(('Cleaned Data'!B4803-'Descriptive Analysis'!$Q$35)/'Descriptive Analysis'!$F$45)^4</f>
        <v>0.21607266227230668</v>
      </c>
    </row>
    <row r="4810" spans="2:6" x14ac:dyDescent="0.2">
      <c r="B4810">
        <f>('Cleaned Data'!B4804-'Descriptive Analysis'!$Q$35)^2</f>
        <v>113463537.29599905</v>
      </c>
      <c r="D4810">
        <f>(('Cleaned Data'!B4804-'Descriptive Analysis'!$Q$35)/'Descriptive Analysis'!$F$45)^3</f>
        <v>-0.3169112349867042</v>
      </c>
      <c r="F4810">
        <f>(('Cleaned Data'!B4804-'Descriptive Analysis'!$Q$35)/'Descriptive Analysis'!$F$45)^4</f>
        <v>0.21606454852529652</v>
      </c>
    </row>
    <row r="4811" spans="2:6" x14ac:dyDescent="0.2">
      <c r="B4811">
        <f>('Cleaned Data'!B4805-'Descriptive Analysis'!$Q$35)^2</f>
        <v>113463537.29599905</v>
      </c>
      <c r="D4811">
        <f>(('Cleaned Data'!B4805-'Descriptive Analysis'!$Q$35)/'Descriptive Analysis'!$F$45)^3</f>
        <v>-0.3169112349867042</v>
      </c>
      <c r="F4811">
        <f>(('Cleaned Data'!B4805-'Descriptive Analysis'!$Q$35)/'Descriptive Analysis'!$F$45)^4</f>
        <v>0.21606454852529652</v>
      </c>
    </row>
    <row r="4812" spans="2:6" x14ac:dyDescent="0.2">
      <c r="B4812">
        <f>('Cleaned Data'!B4806-'Descriptive Analysis'!$Q$35)^2</f>
        <v>113463537.29599905</v>
      </c>
      <c r="D4812">
        <f>(('Cleaned Data'!B4806-'Descriptive Analysis'!$Q$35)/'Descriptive Analysis'!$F$45)^3</f>
        <v>-0.3169112349867042</v>
      </c>
      <c r="F4812">
        <f>(('Cleaned Data'!B4806-'Descriptive Analysis'!$Q$35)/'Descriptive Analysis'!$F$45)^4</f>
        <v>0.21606454852529652</v>
      </c>
    </row>
    <row r="4813" spans="2:6" x14ac:dyDescent="0.2">
      <c r="B4813">
        <f>('Cleaned Data'!B4807-'Descriptive Analysis'!$Q$35)^2</f>
        <v>113465667.69129093</v>
      </c>
      <c r="D4813">
        <f>(('Cleaned Data'!B4807-'Descriptive Analysis'!$Q$35)/'Descriptive Analysis'!$F$45)^3</f>
        <v>-0.31692016053302741</v>
      </c>
      <c r="F4813">
        <f>(('Cleaned Data'!B4807-'Descriptive Analysis'!$Q$35)/'Descriptive Analysis'!$F$45)^4</f>
        <v>0.21607266227230668</v>
      </c>
    </row>
    <row r="4814" spans="2:6" x14ac:dyDescent="0.2">
      <c r="B4814">
        <f>('Cleaned Data'!B4808-'Descriptive Analysis'!$Q$35)^2</f>
        <v>113465667.69129093</v>
      </c>
      <c r="D4814">
        <f>(('Cleaned Data'!B4808-'Descriptive Analysis'!$Q$35)/'Descriptive Analysis'!$F$45)^3</f>
        <v>-0.31692016053302741</v>
      </c>
      <c r="F4814">
        <f>(('Cleaned Data'!B4808-'Descriptive Analysis'!$Q$35)/'Descriptive Analysis'!$F$45)^4</f>
        <v>0.21607266227230668</v>
      </c>
    </row>
    <row r="4815" spans="2:6" x14ac:dyDescent="0.2">
      <c r="B4815">
        <f>('Cleaned Data'!B4809-'Descriptive Analysis'!$Q$35)^2</f>
        <v>113465667.69129093</v>
      </c>
      <c r="D4815">
        <f>(('Cleaned Data'!B4809-'Descriptive Analysis'!$Q$35)/'Descriptive Analysis'!$F$45)^3</f>
        <v>-0.31692016053302741</v>
      </c>
      <c r="F4815">
        <f>(('Cleaned Data'!B4809-'Descriptive Analysis'!$Q$35)/'Descriptive Analysis'!$F$45)^4</f>
        <v>0.21607266227230668</v>
      </c>
    </row>
    <row r="4816" spans="2:6" x14ac:dyDescent="0.2">
      <c r="B4816">
        <f>('Cleaned Data'!B4810-'Descriptive Analysis'!$Q$35)^2</f>
        <v>113465667.69129093</v>
      </c>
      <c r="D4816">
        <f>(('Cleaned Data'!B4810-'Descriptive Analysis'!$Q$35)/'Descriptive Analysis'!$F$45)^3</f>
        <v>-0.31692016053302741</v>
      </c>
      <c r="F4816">
        <f>(('Cleaned Data'!B4810-'Descriptive Analysis'!$Q$35)/'Descriptive Analysis'!$F$45)^4</f>
        <v>0.21607266227230668</v>
      </c>
    </row>
    <row r="4817" spans="2:6" x14ac:dyDescent="0.2">
      <c r="B4817">
        <f>('Cleaned Data'!B4811-'Descriptive Analysis'!$Q$35)^2</f>
        <v>113465667.69129093</v>
      </c>
      <c r="D4817">
        <f>(('Cleaned Data'!B4811-'Descriptive Analysis'!$Q$35)/'Descriptive Analysis'!$F$45)^3</f>
        <v>-0.31692016053302741</v>
      </c>
      <c r="F4817">
        <f>(('Cleaned Data'!B4811-'Descriptive Analysis'!$Q$35)/'Descriptive Analysis'!$F$45)^4</f>
        <v>0.21607266227230668</v>
      </c>
    </row>
    <row r="4818" spans="2:6" x14ac:dyDescent="0.2">
      <c r="B4818">
        <f>('Cleaned Data'!B4812-'Descriptive Analysis'!$Q$35)^2</f>
        <v>113465667.69129093</v>
      </c>
      <c r="D4818">
        <f>(('Cleaned Data'!B4812-'Descriptive Analysis'!$Q$35)/'Descriptive Analysis'!$F$45)^3</f>
        <v>-0.31692016053302741</v>
      </c>
      <c r="F4818">
        <f>(('Cleaned Data'!B4812-'Descriptive Analysis'!$Q$35)/'Descriptive Analysis'!$F$45)^4</f>
        <v>0.21607266227230668</v>
      </c>
    </row>
    <row r="4819" spans="2:6" x14ac:dyDescent="0.2">
      <c r="B4819">
        <f>('Cleaned Data'!B4813-'Descriptive Analysis'!$Q$35)^2</f>
        <v>113465667.69129093</v>
      </c>
      <c r="D4819">
        <f>(('Cleaned Data'!B4813-'Descriptive Analysis'!$Q$35)/'Descriptive Analysis'!$F$45)^3</f>
        <v>-0.31692016053302741</v>
      </c>
      <c r="F4819">
        <f>(('Cleaned Data'!B4813-'Descriptive Analysis'!$Q$35)/'Descriptive Analysis'!$F$45)^4</f>
        <v>0.21607266227230668</v>
      </c>
    </row>
    <row r="4820" spans="2:6" x14ac:dyDescent="0.2">
      <c r="B4820">
        <f>('Cleaned Data'!B4814-'Descriptive Analysis'!$Q$35)^2</f>
        <v>113465667.69129093</v>
      </c>
      <c r="D4820">
        <f>(('Cleaned Data'!B4814-'Descriptive Analysis'!$Q$35)/'Descriptive Analysis'!$F$45)^3</f>
        <v>-0.31692016053302741</v>
      </c>
      <c r="F4820">
        <f>(('Cleaned Data'!B4814-'Descriptive Analysis'!$Q$35)/'Descriptive Analysis'!$F$45)^4</f>
        <v>0.21607266227230668</v>
      </c>
    </row>
    <row r="4821" spans="2:6" x14ac:dyDescent="0.2">
      <c r="B4821">
        <f>('Cleaned Data'!B4815-'Descriptive Analysis'!$Q$35)^2</f>
        <v>113465667.69129093</v>
      </c>
      <c r="D4821">
        <f>(('Cleaned Data'!B4815-'Descriptive Analysis'!$Q$35)/'Descriptive Analysis'!$F$45)^3</f>
        <v>-0.31692016053302741</v>
      </c>
      <c r="F4821">
        <f>(('Cleaned Data'!B4815-'Descriptive Analysis'!$Q$35)/'Descriptive Analysis'!$F$45)^4</f>
        <v>0.21607266227230668</v>
      </c>
    </row>
    <row r="4822" spans="2:6" x14ac:dyDescent="0.2">
      <c r="B4822">
        <f>('Cleaned Data'!B4816-'Descriptive Analysis'!$Q$35)^2</f>
        <v>113465667.69129093</v>
      </c>
      <c r="D4822">
        <f>(('Cleaned Data'!B4816-'Descriptive Analysis'!$Q$35)/'Descriptive Analysis'!$F$45)^3</f>
        <v>-0.31692016053302741</v>
      </c>
      <c r="F4822">
        <f>(('Cleaned Data'!B4816-'Descriptive Analysis'!$Q$35)/'Descriptive Analysis'!$F$45)^4</f>
        <v>0.21607266227230668</v>
      </c>
    </row>
    <row r="4823" spans="2:6" x14ac:dyDescent="0.2">
      <c r="B4823">
        <f>('Cleaned Data'!B4817-'Descriptive Analysis'!$Q$35)^2</f>
        <v>113465667.69129093</v>
      </c>
      <c r="D4823">
        <f>(('Cleaned Data'!B4817-'Descriptive Analysis'!$Q$35)/'Descriptive Analysis'!$F$45)^3</f>
        <v>-0.31692016053302741</v>
      </c>
      <c r="F4823">
        <f>(('Cleaned Data'!B4817-'Descriptive Analysis'!$Q$35)/'Descriptive Analysis'!$F$45)^4</f>
        <v>0.21607266227230668</v>
      </c>
    </row>
    <row r="4824" spans="2:6" x14ac:dyDescent="0.2">
      <c r="B4824">
        <f>('Cleaned Data'!B4818-'Descriptive Analysis'!$Q$35)^2</f>
        <v>113465667.69129093</v>
      </c>
      <c r="D4824">
        <f>(('Cleaned Data'!B4818-'Descriptive Analysis'!$Q$35)/'Descriptive Analysis'!$F$45)^3</f>
        <v>-0.31692016053302741</v>
      </c>
      <c r="F4824">
        <f>(('Cleaned Data'!B4818-'Descriptive Analysis'!$Q$35)/'Descriptive Analysis'!$F$45)^4</f>
        <v>0.21607266227230668</v>
      </c>
    </row>
    <row r="4825" spans="2:6" x14ac:dyDescent="0.2">
      <c r="B4825">
        <f>('Cleaned Data'!B4819-'Descriptive Analysis'!$Q$35)^2</f>
        <v>113465667.69129093</v>
      </c>
      <c r="D4825">
        <f>(('Cleaned Data'!B4819-'Descriptive Analysis'!$Q$35)/'Descriptive Analysis'!$F$45)^3</f>
        <v>-0.31692016053302741</v>
      </c>
      <c r="F4825">
        <f>(('Cleaned Data'!B4819-'Descriptive Analysis'!$Q$35)/'Descriptive Analysis'!$F$45)^4</f>
        <v>0.21607266227230668</v>
      </c>
    </row>
    <row r="4826" spans="2:6" x14ac:dyDescent="0.2">
      <c r="B4826">
        <f>('Cleaned Data'!B4820-'Descriptive Analysis'!$Q$35)^2</f>
        <v>113465667.69129093</v>
      </c>
      <c r="D4826">
        <f>(('Cleaned Data'!B4820-'Descriptive Analysis'!$Q$35)/'Descriptive Analysis'!$F$45)^3</f>
        <v>-0.31692016053302741</v>
      </c>
      <c r="F4826">
        <f>(('Cleaned Data'!B4820-'Descriptive Analysis'!$Q$35)/'Descriptive Analysis'!$F$45)^4</f>
        <v>0.21607266227230668</v>
      </c>
    </row>
    <row r="4827" spans="2:6" x14ac:dyDescent="0.2">
      <c r="B4827">
        <f>('Cleaned Data'!B4821-'Descriptive Analysis'!$Q$35)^2</f>
        <v>113465667.69129093</v>
      </c>
      <c r="D4827">
        <f>(('Cleaned Data'!B4821-'Descriptive Analysis'!$Q$35)/'Descriptive Analysis'!$F$45)^3</f>
        <v>-0.31692016053302741</v>
      </c>
      <c r="F4827">
        <f>(('Cleaned Data'!B4821-'Descriptive Analysis'!$Q$35)/'Descriptive Analysis'!$F$45)^4</f>
        <v>0.21607266227230668</v>
      </c>
    </row>
    <row r="4828" spans="2:6" x14ac:dyDescent="0.2">
      <c r="B4828">
        <f>('Cleaned Data'!B4822-'Descriptive Analysis'!$Q$35)^2</f>
        <v>113465667.69129093</v>
      </c>
      <c r="D4828">
        <f>(('Cleaned Data'!B4822-'Descriptive Analysis'!$Q$35)/'Descriptive Analysis'!$F$45)^3</f>
        <v>-0.31692016053302741</v>
      </c>
      <c r="F4828">
        <f>(('Cleaned Data'!B4822-'Descriptive Analysis'!$Q$35)/'Descriptive Analysis'!$F$45)^4</f>
        <v>0.21607266227230668</v>
      </c>
    </row>
    <row r="4829" spans="2:6" x14ac:dyDescent="0.2">
      <c r="B4829">
        <f>('Cleaned Data'!B4823-'Descriptive Analysis'!$Q$35)^2</f>
        <v>113465667.69129093</v>
      </c>
      <c r="D4829">
        <f>(('Cleaned Data'!B4823-'Descriptive Analysis'!$Q$35)/'Descriptive Analysis'!$F$45)^3</f>
        <v>-0.31692016053302741</v>
      </c>
      <c r="F4829">
        <f>(('Cleaned Data'!B4823-'Descriptive Analysis'!$Q$35)/'Descriptive Analysis'!$F$45)^4</f>
        <v>0.21607266227230668</v>
      </c>
    </row>
    <row r="4830" spans="2:6" x14ac:dyDescent="0.2">
      <c r="B4830">
        <f>('Cleaned Data'!B4824-'Descriptive Analysis'!$Q$35)^2</f>
        <v>113465667.69129093</v>
      </c>
      <c r="D4830">
        <f>(('Cleaned Data'!B4824-'Descriptive Analysis'!$Q$35)/'Descriptive Analysis'!$F$45)^3</f>
        <v>-0.31692016053302741</v>
      </c>
      <c r="F4830">
        <f>(('Cleaned Data'!B4824-'Descriptive Analysis'!$Q$35)/'Descriptive Analysis'!$F$45)^4</f>
        <v>0.21607266227230668</v>
      </c>
    </row>
    <row r="4831" spans="2:6" x14ac:dyDescent="0.2">
      <c r="B4831">
        <f>('Cleaned Data'!B4825-'Descriptive Analysis'!$Q$35)^2</f>
        <v>113465667.69129093</v>
      </c>
      <c r="D4831">
        <f>(('Cleaned Data'!B4825-'Descriptive Analysis'!$Q$35)/'Descriptive Analysis'!$F$45)^3</f>
        <v>-0.31692016053302741</v>
      </c>
      <c r="F4831">
        <f>(('Cleaned Data'!B4825-'Descriptive Analysis'!$Q$35)/'Descriptive Analysis'!$F$45)^4</f>
        <v>0.21607266227230668</v>
      </c>
    </row>
    <row r="4832" spans="2:6" x14ac:dyDescent="0.2">
      <c r="B4832">
        <f>('Cleaned Data'!B4826-'Descriptive Analysis'!$Q$35)^2</f>
        <v>113467798.10658278</v>
      </c>
      <c r="D4832">
        <f>(('Cleaned Data'!B4826-'Descriptive Analysis'!$Q$35)/'Descriptive Analysis'!$F$45)^3</f>
        <v>-0.31692908624693616</v>
      </c>
      <c r="F4832">
        <f>(('Cleaned Data'!B4826-'Descriptive Analysis'!$Q$35)/'Descriptive Analysis'!$F$45)^4</f>
        <v>0.21608077624783281</v>
      </c>
    </row>
    <row r="4833" spans="2:6" x14ac:dyDescent="0.2">
      <c r="B4833">
        <f>('Cleaned Data'!B4827-'Descriptive Analysis'!$Q$35)^2</f>
        <v>113467798.10658278</v>
      </c>
      <c r="D4833">
        <f>(('Cleaned Data'!B4827-'Descriptive Analysis'!$Q$35)/'Descriptive Analysis'!$F$45)^3</f>
        <v>-0.31692908624693616</v>
      </c>
      <c r="F4833">
        <f>(('Cleaned Data'!B4827-'Descriptive Analysis'!$Q$35)/'Descriptive Analysis'!$F$45)^4</f>
        <v>0.21608077624783281</v>
      </c>
    </row>
    <row r="4834" spans="2:6" x14ac:dyDescent="0.2">
      <c r="B4834">
        <f>('Cleaned Data'!B4828-'Descriptive Analysis'!$Q$35)^2</f>
        <v>113465667.69129093</v>
      </c>
      <c r="D4834">
        <f>(('Cleaned Data'!B4828-'Descriptive Analysis'!$Q$35)/'Descriptive Analysis'!$F$45)^3</f>
        <v>-0.31692016053302741</v>
      </c>
      <c r="F4834">
        <f>(('Cleaned Data'!B4828-'Descriptive Analysis'!$Q$35)/'Descriptive Analysis'!$F$45)^4</f>
        <v>0.21607266227230668</v>
      </c>
    </row>
    <row r="4835" spans="2:6" x14ac:dyDescent="0.2">
      <c r="B4835">
        <f>('Cleaned Data'!B4829-'Descriptive Analysis'!$Q$35)^2</f>
        <v>113465667.69129093</v>
      </c>
      <c r="D4835">
        <f>(('Cleaned Data'!B4829-'Descriptive Analysis'!$Q$35)/'Descriptive Analysis'!$F$45)^3</f>
        <v>-0.31692016053302741</v>
      </c>
      <c r="F4835">
        <f>(('Cleaned Data'!B4829-'Descriptive Analysis'!$Q$35)/'Descriptive Analysis'!$F$45)^4</f>
        <v>0.21607266227230668</v>
      </c>
    </row>
    <row r="4836" spans="2:6" x14ac:dyDescent="0.2">
      <c r="B4836">
        <f>('Cleaned Data'!B4830-'Descriptive Analysis'!$Q$35)^2</f>
        <v>113467798.10658278</v>
      </c>
      <c r="D4836">
        <f>(('Cleaned Data'!B4830-'Descriptive Analysis'!$Q$35)/'Descriptive Analysis'!$F$45)^3</f>
        <v>-0.31692908624693616</v>
      </c>
      <c r="F4836">
        <f>(('Cleaned Data'!B4830-'Descriptive Analysis'!$Q$35)/'Descriptive Analysis'!$F$45)^4</f>
        <v>0.21608077624783281</v>
      </c>
    </row>
    <row r="4837" spans="2:6" x14ac:dyDescent="0.2">
      <c r="B4837">
        <f>('Cleaned Data'!B4831-'Descriptive Analysis'!$Q$35)^2</f>
        <v>113465667.69129093</v>
      </c>
      <c r="D4837">
        <f>(('Cleaned Data'!B4831-'Descriptive Analysis'!$Q$35)/'Descriptive Analysis'!$F$45)^3</f>
        <v>-0.31692016053302741</v>
      </c>
      <c r="F4837">
        <f>(('Cleaned Data'!B4831-'Descriptive Analysis'!$Q$35)/'Descriptive Analysis'!$F$45)^4</f>
        <v>0.21607266227230668</v>
      </c>
    </row>
    <row r="4838" spans="2:6" x14ac:dyDescent="0.2">
      <c r="B4838">
        <f>('Cleaned Data'!B4832-'Descriptive Analysis'!$Q$35)^2</f>
        <v>113467798.10658278</v>
      </c>
      <c r="D4838">
        <f>(('Cleaned Data'!B4832-'Descriptive Analysis'!$Q$35)/'Descriptive Analysis'!$F$45)^3</f>
        <v>-0.31692908624693616</v>
      </c>
      <c r="F4838">
        <f>(('Cleaned Data'!B4832-'Descriptive Analysis'!$Q$35)/'Descriptive Analysis'!$F$45)^4</f>
        <v>0.21608077624783281</v>
      </c>
    </row>
    <row r="4839" spans="2:6" x14ac:dyDescent="0.2">
      <c r="B4839">
        <f>('Cleaned Data'!B4833-'Descriptive Analysis'!$Q$35)^2</f>
        <v>113467798.10658278</v>
      </c>
      <c r="D4839">
        <f>(('Cleaned Data'!B4833-'Descriptive Analysis'!$Q$35)/'Descriptive Analysis'!$F$45)^3</f>
        <v>-0.31692908624693616</v>
      </c>
      <c r="F4839">
        <f>(('Cleaned Data'!B4833-'Descriptive Analysis'!$Q$35)/'Descriptive Analysis'!$F$45)^4</f>
        <v>0.21608077624783281</v>
      </c>
    </row>
    <row r="4840" spans="2:6" x14ac:dyDescent="0.2">
      <c r="B4840">
        <f>('Cleaned Data'!B4834-'Descriptive Analysis'!$Q$35)^2</f>
        <v>113467798.10658278</v>
      </c>
      <c r="D4840">
        <f>(('Cleaned Data'!B4834-'Descriptive Analysis'!$Q$35)/'Descriptive Analysis'!$F$45)^3</f>
        <v>-0.31692908624693616</v>
      </c>
      <c r="F4840">
        <f>(('Cleaned Data'!B4834-'Descriptive Analysis'!$Q$35)/'Descriptive Analysis'!$F$45)^4</f>
        <v>0.21608077624783281</v>
      </c>
    </row>
    <row r="4841" spans="2:6" x14ac:dyDescent="0.2">
      <c r="B4841">
        <f>('Cleaned Data'!B4835-'Descriptive Analysis'!$Q$35)^2</f>
        <v>113465667.69129093</v>
      </c>
      <c r="D4841">
        <f>(('Cleaned Data'!B4835-'Descriptive Analysis'!$Q$35)/'Descriptive Analysis'!$F$45)^3</f>
        <v>-0.31692016053302741</v>
      </c>
      <c r="F4841">
        <f>(('Cleaned Data'!B4835-'Descriptive Analysis'!$Q$35)/'Descriptive Analysis'!$F$45)^4</f>
        <v>0.21607266227230668</v>
      </c>
    </row>
    <row r="4842" spans="2:6" x14ac:dyDescent="0.2">
      <c r="B4842">
        <f>('Cleaned Data'!B4836-'Descriptive Analysis'!$Q$35)^2</f>
        <v>113467798.10658278</v>
      </c>
      <c r="D4842">
        <f>(('Cleaned Data'!B4836-'Descriptive Analysis'!$Q$35)/'Descriptive Analysis'!$F$45)^3</f>
        <v>-0.31692908624693616</v>
      </c>
      <c r="F4842">
        <f>(('Cleaned Data'!B4836-'Descriptive Analysis'!$Q$35)/'Descriptive Analysis'!$F$45)^4</f>
        <v>0.21608077624783281</v>
      </c>
    </row>
    <row r="4843" spans="2:6" x14ac:dyDescent="0.2">
      <c r="B4843">
        <f>('Cleaned Data'!B4837-'Descriptive Analysis'!$Q$35)^2</f>
        <v>113467798.10658278</v>
      </c>
      <c r="D4843">
        <f>(('Cleaned Data'!B4837-'Descriptive Analysis'!$Q$35)/'Descriptive Analysis'!$F$45)^3</f>
        <v>-0.31692908624693616</v>
      </c>
      <c r="F4843">
        <f>(('Cleaned Data'!B4837-'Descriptive Analysis'!$Q$35)/'Descriptive Analysis'!$F$45)^4</f>
        <v>0.21608077624783281</v>
      </c>
    </row>
    <row r="4844" spans="2:6" x14ac:dyDescent="0.2">
      <c r="B4844">
        <f>('Cleaned Data'!B4838-'Descriptive Analysis'!$Q$35)^2</f>
        <v>113467798.10658278</v>
      </c>
      <c r="D4844">
        <f>(('Cleaned Data'!B4838-'Descriptive Analysis'!$Q$35)/'Descriptive Analysis'!$F$45)^3</f>
        <v>-0.31692908624693616</v>
      </c>
      <c r="F4844">
        <f>(('Cleaned Data'!B4838-'Descriptive Analysis'!$Q$35)/'Descriptive Analysis'!$F$45)^4</f>
        <v>0.21608077624783281</v>
      </c>
    </row>
    <row r="4845" spans="2:6" x14ac:dyDescent="0.2">
      <c r="B4845">
        <f>('Cleaned Data'!B4839-'Descriptive Analysis'!$Q$35)^2</f>
        <v>113467798.10658278</v>
      </c>
      <c r="D4845">
        <f>(('Cleaned Data'!B4839-'Descriptive Analysis'!$Q$35)/'Descriptive Analysis'!$F$45)^3</f>
        <v>-0.31692908624693616</v>
      </c>
      <c r="F4845">
        <f>(('Cleaned Data'!B4839-'Descriptive Analysis'!$Q$35)/'Descriptive Analysis'!$F$45)^4</f>
        <v>0.21608077624783281</v>
      </c>
    </row>
    <row r="4846" spans="2:6" x14ac:dyDescent="0.2">
      <c r="B4846">
        <f>('Cleaned Data'!B4840-'Descriptive Analysis'!$Q$35)^2</f>
        <v>113467798.10658278</v>
      </c>
      <c r="D4846">
        <f>(('Cleaned Data'!B4840-'Descriptive Analysis'!$Q$35)/'Descriptive Analysis'!$F$45)^3</f>
        <v>-0.31692908624693616</v>
      </c>
      <c r="F4846">
        <f>(('Cleaned Data'!B4840-'Descriptive Analysis'!$Q$35)/'Descriptive Analysis'!$F$45)^4</f>
        <v>0.21608077624783281</v>
      </c>
    </row>
    <row r="4847" spans="2:6" x14ac:dyDescent="0.2">
      <c r="B4847">
        <f>('Cleaned Data'!B4841-'Descriptive Analysis'!$Q$35)^2</f>
        <v>113467798.10658278</v>
      </c>
      <c r="D4847">
        <f>(('Cleaned Data'!B4841-'Descriptive Analysis'!$Q$35)/'Descriptive Analysis'!$F$45)^3</f>
        <v>-0.31692908624693616</v>
      </c>
      <c r="F4847">
        <f>(('Cleaned Data'!B4841-'Descriptive Analysis'!$Q$35)/'Descriptive Analysis'!$F$45)^4</f>
        <v>0.21608077624783281</v>
      </c>
    </row>
    <row r="4848" spans="2:6" x14ac:dyDescent="0.2">
      <c r="B4848">
        <f>('Cleaned Data'!B4842-'Descriptive Analysis'!$Q$35)^2</f>
        <v>113467798.10658278</v>
      </c>
      <c r="D4848">
        <f>(('Cleaned Data'!B4842-'Descriptive Analysis'!$Q$35)/'Descriptive Analysis'!$F$45)^3</f>
        <v>-0.31692908624693616</v>
      </c>
      <c r="F4848">
        <f>(('Cleaned Data'!B4842-'Descriptive Analysis'!$Q$35)/'Descriptive Analysis'!$F$45)^4</f>
        <v>0.21608077624783281</v>
      </c>
    </row>
    <row r="4849" spans="2:6" x14ac:dyDescent="0.2">
      <c r="B4849">
        <f>('Cleaned Data'!B4843-'Descriptive Analysis'!$Q$35)^2</f>
        <v>113467798.10658278</v>
      </c>
      <c r="D4849">
        <f>(('Cleaned Data'!B4843-'Descriptive Analysis'!$Q$35)/'Descriptive Analysis'!$F$45)^3</f>
        <v>-0.31692908624693616</v>
      </c>
      <c r="F4849">
        <f>(('Cleaned Data'!B4843-'Descriptive Analysis'!$Q$35)/'Descriptive Analysis'!$F$45)^4</f>
        <v>0.21608077624783281</v>
      </c>
    </row>
    <row r="4850" spans="2:6" x14ac:dyDescent="0.2">
      <c r="B4850">
        <f>('Cleaned Data'!B4844-'Descriptive Analysis'!$Q$35)^2</f>
        <v>113467798.10658278</v>
      </c>
      <c r="D4850">
        <f>(('Cleaned Data'!B4844-'Descriptive Analysis'!$Q$35)/'Descriptive Analysis'!$F$45)^3</f>
        <v>-0.31692908624693616</v>
      </c>
      <c r="F4850">
        <f>(('Cleaned Data'!B4844-'Descriptive Analysis'!$Q$35)/'Descriptive Analysis'!$F$45)^4</f>
        <v>0.21608077624783281</v>
      </c>
    </row>
    <row r="4851" spans="2:6" x14ac:dyDescent="0.2">
      <c r="B4851">
        <f>('Cleaned Data'!B4845-'Descriptive Analysis'!$Q$35)^2</f>
        <v>113467798.10658278</v>
      </c>
      <c r="D4851">
        <f>(('Cleaned Data'!B4845-'Descriptive Analysis'!$Q$35)/'Descriptive Analysis'!$F$45)^3</f>
        <v>-0.31692908624693616</v>
      </c>
      <c r="F4851">
        <f>(('Cleaned Data'!B4845-'Descriptive Analysis'!$Q$35)/'Descriptive Analysis'!$F$45)^4</f>
        <v>0.21608077624783281</v>
      </c>
    </row>
    <row r="4852" spans="2:6" x14ac:dyDescent="0.2">
      <c r="B4852">
        <f>('Cleaned Data'!B4846-'Descriptive Analysis'!$Q$35)^2</f>
        <v>113467798.10658278</v>
      </c>
      <c r="D4852">
        <f>(('Cleaned Data'!B4846-'Descriptive Analysis'!$Q$35)/'Descriptive Analysis'!$F$45)^3</f>
        <v>-0.31692908624693616</v>
      </c>
      <c r="F4852">
        <f>(('Cleaned Data'!B4846-'Descriptive Analysis'!$Q$35)/'Descriptive Analysis'!$F$45)^4</f>
        <v>0.21608077624783281</v>
      </c>
    </row>
    <row r="4853" spans="2:6" x14ac:dyDescent="0.2">
      <c r="B4853">
        <f>('Cleaned Data'!B4847-'Descriptive Analysis'!$Q$35)^2</f>
        <v>113467798.10658278</v>
      </c>
      <c r="D4853">
        <f>(('Cleaned Data'!B4847-'Descriptive Analysis'!$Q$35)/'Descriptive Analysis'!$F$45)^3</f>
        <v>-0.31692908624693616</v>
      </c>
      <c r="F4853">
        <f>(('Cleaned Data'!B4847-'Descriptive Analysis'!$Q$35)/'Descriptive Analysis'!$F$45)^4</f>
        <v>0.21608077624783281</v>
      </c>
    </row>
    <row r="4854" spans="2:6" x14ac:dyDescent="0.2">
      <c r="B4854">
        <f>('Cleaned Data'!B4848-'Descriptive Analysis'!$Q$35)^2</f>
        <v>113465667.69129093</v>
      </c>
      <c r="D4854">
        <f>(('Cleaned Data'!B4848-'Descriptive Analysis'!$Q$35)/'Descriptive Analysis'!$F$45)^3</f>
        <v>-0.31692016053302741</v>
      </c>
      <c r="F4854">
        <f>(('Cleaned Data'!B4848-'Descriptive Analysis'!$Q$35)/'Descriptive Analysis'!$F$45)^4</f>
        <v>0.21607266227230668</v>
      </c>
    </row>
    <row r="4855" spans="2:6" x14ac:dyDescent="0.2">
      <c r="B4855">
        <f>('Cleaned Data'!B4849-'Descriptive Analysis'!$Q$35)^2</f>
        <v>113465667.69129093</v>
      </c>
      <c r="D4855">
        <f>(('Cleaned Data'!B4849-'Descriptive Analysis'!$Q$35)/'Descriptive Analysis'!$F$45)^3</f>
        <v>-0.31692016053302741</v>
      </c>
      <c r="F4855">
        <f>(('Cleaned Data'!B4849-'Descriptive Analysis'!$Q$35)/'Descriptive Analysis'!$F$45)^4</f>
        <v>0.21607266227230668</v>
      </c>
    </row>
    <row r="4856" spans="2:6" x14ac:dyDescent="0.2">
      <c r="B4856">
        <f>('Cleaned Data'!B4850-'Descriptive Analysis'!$Q$35)^2</f>
        <v>113467798.10658278</v>
      </c>
      <c r="D4856">
        <f>(('Cleaned Data'!B4850-'Descriptive Analysis'!$Q$35)/'Descriptive Analysis'!$F$45)^3</f>
        <v>-0.31692908624693616</v>
      </c>
      <c r="F4856">
        <f>(('Cleaned Data'!B4850-'Descriptive Analysis'!$Q$35)/'Descriptive Analysis'!$F$45)^4</f>
        <v>0.21608077624783281</v>
      </c>
    </row>
    <row r="4857" spans="2:6" x14ac:dyDescent="0.2">
      <c r="B4857">
        <f>('Cleaned Data'!B4851-'Descriptive Analysis'!$Q$35)^2</f>
        <v>113467798.10658278</v>
      </c>
      <c r="D4857">
        <f>(('Cleaned Data'!B4851-'Descriptive Analysis'!$Q$35)/'Descriptive Analysis'!$F$45)^3</f>
        <v>-0.31692908624693616</v>
      </c>
      <c r="F4857">
        <f>(('Cleaned Data'!B4851-'Descriptive Analysis'!$Q$35)/'Descriptive Analysis'!$F$45)^4</f>
        <v>0.21608077624783281</v>
      </c>
    </row>
    <row r="4858" spans="2:6" x14ac:dyDescent="0.2">
      <c r="B4858">
        <f>('Cleaned Data'!B4852-'Descriptive Analysis'!$Q$35)^2</f>
        <v>113467798.10658278</v>
      </c>
      <c r="D4858">
        <f>(('Cleaned Data'!B4852-'Descriptive Analysis'!$Q$35)/'Descriptive Analysis'!$F$45)^3</f>
        <v>-0.31692908624693616</v>
      </c>
      <c r="F4858">
        <f>(('Cleaned Data'!B4852-'Descriptive Analysis'!$Q$35)/'Descriptive Analysis'!$F$45)^4</f>
        <v>0.21608077624783281</v>
      </c>
    </row>
    <row r="4859" spans="2:6" x14ac:dyDescent="0.2">
      <c r="B4859">
        <f>('Cleaned Data'!B4853-'Descriptive Analysis'!$Q$35)^2</f>
        <v>113465667.69129093</v>
      </c>
      <c r="D4859">
        <f>(('Cleaned Data'!B4853-'Descriptive Analysis'!$Q$35)/'Descriptive Analysis'!$F$45)^3</f>
        <v>-0.31692016053302741</v>
      </c>
      <c r="F4859">
        <f>(('Cleaned Data'!B4853-'Descriptive Analysis'!$Q$35)/'Descriptive Analysis'!$F$45)^4</f>
        <v>0.21607266227230668</v>
      </c>
    </row>
    <row r="4860" spans="2:6" x14ac:dyDescent="0.2">
      <c r="B4860">
        <f>('Cleaned Data'!B4854-'Descriptive Analysis'!$Q$35)^2</f>
        <v>113465667.69129093</v>
      </c>
      <c r="D4860">
        <f>(('Cleaned Data'!B4854-'Descriptive Analysis'!$Q$35)/'Descriptive Analysis'!$F$45)^3</f>
        <v>-0.31692016053302741</v>
      </c>
      <c r="F4860">
        <f>(('Cleaned Data'!B4854-'Descriptive Analysis'!$Q$35)/'Descriptive Analysis'!$F$45)^4</f>
        <v>0.21607266227230668</v>
      </c>
    </row>
    <row r="4861" spans="2:6" x14ac:dyDescent="0.2">
      <c r="B4861">
        <f>('Cleaned Data'!B4855-'Descriptive Analysis'!$Q$35)^2</f>
        <v>113465667.69129093</v>
      </c>
      <c r="D4861">
        <f>(('Cleaned Data'!B4855-'Descriptive Analysis'!$Q$35)/'Descriptive Analysis'!$F$45)^3</f>
        <v>-0.31692016053302741</v>
      </c>
      <c r="F4861">
        <f>(('Cleaned Data'!B4855-'Descriptive Analysis'!$Q$35)/'Descriptive Analysis'!$F$45)^4</f>
        <v>0.21607266227230668</v>
      </c>
    </row>
    <row r="4862" spans="2:6" x14ac:dyDescent="0.2">
      <c r="B4862">
        <f>('Cleaned Data'!B4856-'Descriptive Analysis'!$Q$35)^2</f>
        <v>113465667.69129093</v>
      </c>
      <c r="D4862">
        <f>(('Cleaned Data'!B4856-'Descriptive Analysis'!$Q$35)/'Descriptive Analysis'!$F$45)^3</f>
        <v>-0.31692016053302741</v>
      </c>
      <c r="F4862">
        <f>(('Cleaned Data'!B4856-'Descriptive Analysis'!$Q$35)/'Descriptive Analysis'!$F$45)^4</f>
        <v>0.21607266227230668</v>
      </c>
    </row>
    <row r="4863" spans="2:6" x14ac:dyDescent="0.2">
      <c r="B4863">
        <f>('Cleaned Data'!B4857-'Descriptive Analysis'!$Q$35)^2</f>
        <v>113465667.69129093</v>
      </c>
      <c r="D4863">
        <f>(('Cleaned Data'!B4857-'Descriptive Analysis'!$Q$35)/'Descriptive Analysis'!$F$45)^3</f>
        <v>-0.31692016053302741</v>
      </c>
      <c r="F4863">
        <f>(('Cleaned Data'!B4857-'Descriptive Analysis'!$Q$35)/'Descriptive Analysis'!$F$45)^4</f>
        <v>0.21607266227230668</v>
      </c>
    </row>
    <row r="4864" spans="2:6" x14ac:dyDescent="0.2">
      <c r="B4864">
        <f>('Cleaned Data'!B4858-'Descriptive Analysis'!$Q$35)^2</f>
        <v>113465667.69129093</v>
      </c>
      <c r="D4864">
        <f>(('Cleaned Data'!B4858-'Descriptive Analysis'!$Q$35)/'Descriptive Analysis'!$F$45)^3</f>
        <v>-0.31692016053302741</v>
      </c>
      <c r="F4864">
        <f>(('Cleaned Data'!B4858-'Descriptive Analysis'!$Q$35)/'Descriptive Analysis'!$F$45)^4</f>
        <v>0.21607266227230668</v>
      </c>
    </row>
    <row r="4865" spans="2:6" x14ac:dyDescent="0.2">
      <c r="B4865">
        <f>('Cleaned Data'!B4859-'Descriptive Analysis'!$Q$35)^2</f>
        <v>113465667.69129093</v>
      </c>
      <c r="D4865">
        <f>(('Cleaned Data'!B4859-'Descriptive Analysis'!$Q$35)/'Descriptive Analysis'!$F$45)^3</f>
        <v>-0.31692016053302741</v>
      </c>
      <c r="F4865">
        <f>(('Cleaned Data'!B4859-'Descriptive Analysis'!$Q$35)/'Descriptive Analysis'!$F$45)^4</f>
        <v>0.21607266227230668</v>
      </c>
    </row>
    <row r="4866" spans="2:6" x14ac:dyDescent="0.2">
      <c r="B4866">
        <f>('Cleaned Data'!B4860-'Descriptive Analysis'!$Q$35)^2</f>
        <v>113465667.69129093</v>
      </c>
      <c r="D4866">
        <f>(('Cleaned Data'!B4860-'Descriptive Analysis'!$Q$35)/'Descriptive Analysis'!$F$45)^3</f>
        <v>-0.31692016053302741</v>
      </c>
      <c r="F4866">
        <f>(('Cleaned Data'!B4860-'Descriptive Analysis'!$Q$35)/'Descriptive Analysis'!$F$45)^4</f>
        <v>0.21607266227230668</v>
      </c>
    </row>
    <row r="4867" spans="2:6" x14ac:dyDescent="0.2">
      <c r="B4867">
        <f>('Cleaned Data'!B4861-'Descriptive Analysis'!$Q$35)^2</f>
        <v>113465667.69129093</v>
      </c>
      <c r="D4867">
        <f>(('Cleaned Data'!B4861-'Descriptive Analysis'!$Q$35)/'Descriptive Analysis'!$F$45)^3</f>
        <v>-0.31692016053302741</v>
      </c>
      <c r="F4867">
        <f>(('Cleaned Data'!B4861-'Descriptive Analysis'!$Q$35)/'Descriptive Analysis'!$F$45)^4</f>
        <v>0.21607266227230668</v>
      </c>
    </row>
    <row r="4868" spans="2:6" x14ac:dyDescent="0.2">
      <c r="B4868">
        <f>('Cleaned Data'!B4862-'Descriptive Analysis'!$Q$35)^2</f>
        <v>113465667.69129093</v>
      </c>
      <c r="D4868">
        <f>(('Cleaned Data'!B4862-'Descriptive Analysis'!$Q$35)/'Descriptive Analysis'!$F$45)^3</f>
        <v>-0.31692016053302741</v>
      </c>
      <c r="F4868">
        <f>(('Cleaned Data'!B4862-'Descriptive Analysis'!$Q$35)/'Descriptive Analysis'!$F$45)^4</f>
        <v>0.21607266227230668</v>
      </c>
    </row>
    <row r="4869" spans="2:6" x14ac:dyDescent="0.2">
      <c r="B4869">
        <f>('Cleaned Data'!B4863-'Descriptive Analysis'!$Q$35)^2</f>
        <v>113465667.69129093</v>
      </c>
      <c r="D4869">
        <f>(('Cleaned Data'!B4863-'Descriptive Analysis'!$Q$35)/'Descriptive Analysis'!$F$45)^3</f>
        <v>-0.31692016053302741</v>
      </c>
      <c r="F4869">
        <f>(('Cleaned Data'!B4863-'Descriptive Analysis'!$Q$35)/'Descriptive Analysis'!$F$45)^4</f>
        <v>0.21607266227230668</v>
      </c>
    </row>
    <row r="4870" spans="2:6" x14ac:dyDescent="0.2">
      <c r="B4870">
        <f>('Cleaned Data'!B4864-'Descriptive Analysis'!$Q$35)^2</f>
        <v>113467798.10658278</v>
      </c>
      <c r="D4870">
        <f>(('Cleaned Data'!B4864-'Descriptive Analysis'!$Q$35)/'Descriptive Analysis'!$F$45)^3</f>
        <v>-0.31692908624693616</v>
      </c>
      <c r="F4870">
        <f>(('Cleaned Data'!B4864-'Descriptive Analysis'!$Q$35)/'Descriptive Analysis'!$F$45)^4</f>
        <v>0.21608077624783281</v>
      </c>
    </row>
    <row r="4871" spans="2:6" x14ac:dyDescent="0.2">
      <c r="B4871">
        <f>('Cleaned Data'!B4865-'Descriptive Analysis'!$Q$35)^2</f>
        <v>113467798.10658278</v>
      </c>
      <c r="D4871">
        <f>(('Cleaned Data'!B4865-'Descriptive Analysis'!$Q$35)/'Descriptive Analysis'!$F$45)^3</f>
        <v>-0.31692908624693616</v>
      </c>
      <c r="F4871">
        <f>(('Cleaned Data'!B4865-'Descriptive Analysis'!$Q$35)/'Descriptive Analysis'!$F$45)^4</f>
        <v>0.21608077624783281</v>
      </c>
    </row>
    <row r="4872" spans="2:6" x14ac:dyDescent="0.2">
      <c r="B4872">
        <f>('Cleaned Data'!B4866-'Descriptive Analysis'!$Q$35)^2</f>
        <v>113465667.69129093</v>
      </c>
      <c r="D4872">
        <f>(('Cleaned Data'!B4866-'Descriptive Analysis'!$Q$35)/'Descriptive Analysis'!$F$45)^3</f>
        <v>-0.31692016053302741</v>
      </c>
      <c r="F4872">
        <f>(('Cleaned Data'!B4866-'Descriptive Analysis'!$Q$35)/'Descriptive Analysis'!$F$45)^4</f>
        <v>0.21607266227230668</v>
      </c>
    </row>
    <row r="4873" spans="2:6" x14ac:dyDescent="0.2">
      <c r="B4873">
        <f>('Cleaned Data'!B4867-'Descriptive Analysis'!$Q$35)^2</f>
        <v>113465667.69129093</v>
      </c>
      <c r="D4873">
        <f>(('Cleaned Data'!B4867-'Descriptive Analysis'!$Q$35)/'Descriptive Analysis'!$F$45)^3</f>
        <v>-0.31692016053302741</v>
      </c>
      <c r="F4873">
        <f>(('Cleaned Data'!B4867-'Descriptive Analysis'!$Q$35)/'Descriptive Analysis'!$F$45)^4</f>
        <v>0.21607266227230668</v>
      </c>
    </row>
    <row r="4874" spans="2:6" x14ac:dyDescent="0.2">
      <c r="B4874">
        <f>('Cleaned Data'!B4868-'Descriptive Analysis'!$Q$35)^2</f>
        <v>113465667.69129093</v>
      </c>
      <c r="D4874">
        <f>(('Cleaned Data'!B4868-'Descriptive Analysis'!$Q$35)/'Descriptive Analysis'!$F$45)^3</f>
        <v>-0.31692016053302741</v>
      </c>
      <c r="F4874">
        <f>(('Cleaned Data'!B4868-'Descriptive Analysis'!$Q$35)/'Descriptive Analysis'!$F$45)^4</f>
        <v>0.21607266227230668</v>
      </c>
    </row>
    <row r="4875" spans="2:6" x14ac:dyDescent="0.2">
      <c r="B4875">
        <f>('Cleaned Data'!B4869-'Descriptive Analysis'!$Q$35)^2</f>
        <v>113465667.69129093</v>
      </c>
      <c r="D4875">
        <f>(('Cleaned Data'!B4869-'Descriptive Analysis'!$Q$35)/'Descriptive Analysis'!$F$45)^3</f>
        <v>-0.31692016053302741</v>
      </c>
      <c r="F4875">
        <f>(('Cleaned Data'!B4869-'Descriptive Analysis'!$Q$35)/'Descriptive Analysis'!$F$45)^4</f>
        <v>0.21607266227230668</v>
      </c>
    </row>
    <row r="4876" spans="2:6" x14ac:dyDescent="0.2">
      <c r="B4876">
        <f>('Cleaned Data'!B4870-'Descriptive Analysis'!$Q$35)^2</f>
        <v>113467798.10658278</v>
      </c>
      <c r="D4876">
        <f>(('Cleaned Data'!B4870-'Descriptive Analysis'!$Q$35)/'Descriptive Analysis'!$F$45)^3</f>
        <v>-0.31692908624693616</v>
      </c>
      <c r="F4876">
        <f>(('Cleaned Data'!B4870-'Descriptive Analysis'!$Q$35)/'Descriptive Analysis'!$F$45)^4</f>
        <v>0.21608077624783281</v>
      </c>
    </row>
    <row r="4877" spans="2:6" x14ac:dyDescent="0.2">
      <c r="B4877">
        <f>('Cleaned Data'!B4871-'Descriptive Analysis'!$Q$35)^2</f>
        <v>113467798.10658278</v>
      </c>
      <c r="D4877">
        <f>(('Cleaned Data'!B4871-'Descriptive Analysis'!$Q$35)/'Descriptive Analysis'!$F$45)^3</f>
        <v>-0.31692908624693616</v>
      </c>
      <c r="F4877">
        <f>(('Cleaned Data'!B4871-'Descriptive Analysis'!$Q$35)/'Descriptive Analysis'!$F$45)^4</f>
        <v>0.21608077624783281</v>
      </c>
    </row>
    <row r="4878" spans="2:6" x14ac:dyDescent="0.2">
      <c r="B4878">
        <f>('Cleaned Data'!B4872-'Descriptive Analysis'!$Q$35)^2</f>
        <v>113467798.10658278</v>
      </c>
      <c r="D4878">
        <f>(('Cleaned Data'!B4872-'Descriptive Analysis'!$Q$35)/'Descriptive Analysis'!$F$45)^3</f>
        <v>-0.31692908624693616</v>
      </c>
      <c r="F4878">
        <f>(('Cleaned Data'!B4872-'Descriptive Analysis'!$Q$35)/'Descriptive Analysis'!$F$45)^4</f>
        <v>0.21608077624783281</v>
      </c>
    </row>
    <row r="4879" spans="2:6" x14ac:dyDescent="0.2">
      <c r="B4879">
        <f>('Cleaned Data'!B4873-'Descriptive Analysis'!$Q$35)^2</f>
        <v>113467798.10658278</v>
      </c>
      <c r="D4879">
        <f>(('Cleaned Data'!B4873-'Descriptive Analysis'!$Q$35)/'Descriptive Analysis'!$F$45)^3</f>
        <v>-0.31692908624693616</v>
      </c>
      <c r="F4879">
        <f>(('Cleaned Data'!B4873-'Descriptive Analysis'!$Q$35)/'Descriptive Analysis'!$F$45)^4</f>
        <v>0.21608077624783281</v>
      </c>
    </row>
    <row r="4880" spans="2:6" x14ac:dyDescent="0.2">
      <c r="B4880">
        <f>('Cleaned Data'!B4874-'Descriptive Analysis'!$Q$35)^2</f>
        <v>113465667.69129093</v>
      </c>
      <c r="D4880">
        <f>(('Cleaned Data'!B4874-'Descriptive Analysis'!$Q$35)/'Descriptive Analysis'!$F$45)^3</f>
        <v>-0.31692016053302741</v>
      </c>
      <c r="F4880">
        <f>(('Cleaned Data'!B4874-'Descriptive Analysis'!$Q$35)/'Descriptive Analysis'!$F$45)^4</f>
        <v>0.21607266227230668</v>
      </c>
    </row>
    <row r="4881" spans="2:6" x14ac:dyDescent="0.2">
      <c r="B4881">
        <f>('Cleaned Data'!B4875-'Descriptive Analysis'!$Q$35)^2</f>
        <v>113463537.29599905</v>
      </c>
      <c r="D4881">
        <f>(('Cleaned Data'!B4875-'Descriptive Analysis'!$Q$35)/'Descriptive Analysis'!$F$45)^3</f>
        <v>-0.3169112349867042</v>
      </c>
      <c r="F4881">
        <f>(('Cleaned Data'!B4875-'Descriptive Analysis'!$Q$35)/'Descriptive Analysis'!$F$45)^4</f>
        <v>0.21606454852529652</v>
      </c>
    </row>
    <row r="4882" spans="2:6" x14ac:dyDescent="0.2">
      <c r="B4882">
        <f>('Cleaned Data'!B4876-'Descriptive Analysis'!$Q$35)^2</f>
        <v>113465667.69129093</v>
      </c>
      <c r="D4882">
        <f>(('Cleaned Data'!B4876-'Descriptive Analysis'!$Q$35)/'Descriptive Analysis'!$F$45)^3</f>
        <v>-0.31692016053302741</v>
      </c>
      <c r="F4882">
        <f>(('Cleaned Data'!B4876-'Descriptive Analysis'!$Q$35)/'Descriptive Analysis'!$F$45)^4</f>
        <v>0.21607266227230668</v>
      </c>
    </row>
    <row r="4883" spans="2:6" x14ac:dyDescent="0.2">
      <c r="B4883">
        <f>('Cleaned Data'!B4877-'Descriptive Analysis'!$Q$35)^2</f>
        <v>113467798.10658278</v>
      </c>
      <c r="D4883">
        <f>(('Cleaned Data'!B4877-'Descriptive Analysis'!$Q$35)/'Descriptive Analysis'!$F$45)^3</f>
        <v>-0.31692908624693616</v>
      </c>
      <c r="F4883">
        <f>(('Cleaned Data'!B4877-'Descriptive Analysis'!$Q$35)/'Descriptive Analysis'!$F$45)^4</f>
        <v>0.21608077624783281</v>
      </c>
    </row>
    <row r="4884" spans="2:6" x14ac:dyDescent="0.2">
      <c r="B4884">
        <f>('Cleaned Data'!B4878-'Descriptive Analysis'!$Q$35)^2</f>
        <v>113467798.10658278</v>
      </c>
      <c r="D4884">
        <f>(('Cleaned Data'!B4878-'Descriptive Analysis'!$Q$35)/'Descriptive Analysis'!$F$45)^3</f>
        <v>-0.31692908624693616</v>
      </c>
      <c r="F4884">
        <f>(('Cleaned Data'!B4878-'Descriptive Analysis'!$Q$35)/'Descriptive Analysis'!$F$45)^4</f>
        <v>0.21608077624783281</v>
      </c>
    </row>
    <row r="4885" spans="2:6" x14ac:dyDescent="0.2">
      <c r="B4885">
        <f>('Cleaned Data'!B4879-'Descriptive Analysis'!$Q$35)^2</f>
        <v>113467798.10658278</v>
      </c>
      <c r="D4885">
        <f>(('Cleaned Data'!B4879-'Descriptive Analysis'!$Q$35)/'Descriptive Analysis'!$F$45)^3</f>
        <v>-0.31692908624693616</v>
      </c>
      <c r="F4885">
        <f>(('Cleaned Data'!B4879-'Descriptive Analysis'!$Q$35)/'Descriptive Analysis'!$F$45)^4</f>
        <v>0.21608077624783281</v>
      </c>
    </row>
    <row r="4886" spans="2:6" x14ac:dyDescent="0.2">
      <c r="B4886">
        <f>('Cleaned Data'!B4880-'Descriptive Analysis'!$Q$35)^2</f>
        <v>113467798.10658278</v>
      </c>
      <c r="D4886">
        <f>(('Cleaned Data'!B4880-'Descriptive Analysis'!$Q$35)/'Descriptive Analysis'!$F$45)^3</f>
        <v>-0.31692908624693616</v>
      </c>
      <c r="F4886">
        <f>(('Cleaned Data'!B4880-'Descriptive Analysis'!$Q$35)/'Descriptive Analysis'!$F$45)^4</f>
        <v>0.21608077624783281</v>
      </c>
    </row>
    <row r="4887" spans="2:6" x14ac:dyDescent="0.2">
      <c r="B4887">
        <f>('Cleaned Data'!B4881-'Descriptive Analysis'!$Q$35)^2</f>
        <v>113467798.10658278</v>
      </c>
      <c r="D4887">
        <f>(('Cleaned Data'!B4881-'Descriptive Analysis'!$Q$35)/'Descriptive Analysis'!$F$45)^3</f>
        <v>-0.31692908624693616</v>
      </c>
      <c r="F4887">
        <f>(('Cleaned Data'!B4881-'Descriptive Analysis'!$Q$35)/'Descriptive Analysis'!$F$45)^4</f>
        <v>0.21608077624783281</v>
      </c>
    </row>
    <row r="4888" spans="2:6" x14ac:dyDescent="0.2">
      <c r="B4888">
        <f>('Cleaned Data'!B4882-'Descriptive Analysis'!$Q$35)^2</f>
        <v>113467798.10658278</v>
      </c>
      <c r="D4888">
        <f>(('Cleaned Data'!B4882-'Descriptive Analysis'!$Q$35)/'Descriptive Analysis'!$F$45)^3</f>
        <v>-0.31692908624693616</v>
      </c>
      <c r="F4888">
        <f>(('Cleaned Data'!B4882-'Descriptive Analysis'!$Q$35)/'Descriptive Analysis'!$F$45)^4</f>
        <v>0.21608077624783281</v>
      </c>
    </row>
    <row r="4889" spans="2:6" x14ac:dyDescent="0.2">
      <c r="B4889">
        <f>('Cleaned Data'!B4883-'Descriptive Analysis'!$Q$35)^2</f>
        <v>113467798.10658278</v>
      </c>
      <c r="D4889">
        <f>(('Cleaned Data'!B4883-'Descriptive Analysis'!$Q$35)/'Descriptive Analysis'!$F$45)^3</f>
        <v>-0.31692908624693616</v>
      </c>
      <c r="F4889">
        <f>(('Cleaned Data'!B4883-'Descriptive Analysis'!$Q$35)/'Descriptive Analysis'!$F$45)^4</f>
        <v>0.21608077624783281</v>
      </c>
    </row>
    <row r="4890" spans="2:6" x14ac:dyDescent="0.2">
      <c r="B4890">
        <f>('Cleaned Data'!B4884-'Descriptive Analysis'!$Q$35)^2</f>
        <v>113467798.10658278</v>
      </c>
      <c r="D4890">
        <f>(('Cleaned Data'!B4884-'Descriptive Analysis'!$Q$35)/'Descriptive Analysis'!$F$45)^3</f>
        <v>-0.31692908624693616</v>
      </c>
      <c r="F4890">
        <f>(('Cleaned Data'!B4884-'Descriptive Analysis'!$Q$35)/'Descriptive Analysis'!$F$45)^4</f>
        <v>0.21608077624783281</v>
      </c>
    </row>
    <row r="4891" spans="2:6" x14ac:dyDescent="0.2">
      <c r="B4891">
        <f>('Cleaned Data'!B4885-'Descriptive Analysis'!$Q$35)^2</f>
        <v>113467798.10658278</v>
      </c>
      <c r="D4891">
        <f>(('Cleaned Data'!B4885-'Descriptive Analysis'!$Q$35)/'Descriptive Analysis'!$F$45)^3</f>
        <v>-0.31692908624693616</v>
      </c>
      <c r="F4891">
        <f>(('Cleaned Data'!B4885-'Descriptive Analysis'!$Q$35)/'Descriptive Analysis'!$F$45)^4</f>
        <v>0.21608077624783281</v>
      </c>
    </row>
    <row r="4892" spans="2:6" x14ac:dyDescent="0.2">
      <c r="B4892">
        <f>('Cleaned Data'!B4886-'Descriptive Analysis'!$Q$35)^2</f>
        <v>113467798.10658278</v>
      </c>
      <c r="D4892">
        <f>(('Cleaned Data'!B4886-'Descriptive Analysis'!$Q$35)/'Descriptive Analysis'!$F$45)^3</f>
        <v>-0.31692908624693616</v>
      </c>
      <c r="F4892">
        <f>(('Cleaned Data'!B4886-'Descriptive Analysis'!$Q$35)/'Descriptive Analysis'!$F$45)^4</f>
        <v>0.21608077624783281</v>
      </c>
    </row>
    <row r="4893" spans="2:6" x14ac:dyDescent="0.2">
      <c r="B4893">
        <f>('Cleaned Data'!B4887-'Descriptive Analysis'!$Q$35)^2</f>
        <v>113469928.54187466</v>
      </c>
      <c r="D4893">
        <f>(('Cleaned Data'!B4887-'Descriptive Analysis'!$Q$35)/'Descriptive Analysis'!$F$45)^3</f>
        <v>-0.31693801212843226</v>
      </c>
      <c r="F4893">
        <f>(('Cleaned Data'!B4887-'Descriptive Analysis'!$Q$35)/'Descriptive Analysis'!$F$45)^4</f>
        <v>0.21608889045187937</v>
      </c>
    </row>
    <row r="4894" spans="2:6" x14ac:dyDescent="0.2">
      <c r="B4894">
        <f>('Cleaned Data'!B4888-'Descriptive Analysis'!$Q$35)^2</f>
        <v>113469928.54187466</v>
      </c>
      <c r="D4894">
        <f>(('Cleaned Data'!B4888-'Descriptive Analysis'!$Q$35)/'Descriptive Analysis'!$F$45)^3</f>
        <v>-0.31693801212843226</v>
      </c>
      <c r="F4894">
        <f>(('Cleaned Data'!B4888-'Descriptive Analysis'!$Q$35)/'Descriptive Analysis'!$F$45)^4</f>
        <v>0.21608889045187937</v>
      </c>
    </row>
    <row r="4895" spans="2:6" x14ac:dyDescent="0.2">
      <c r="B4895">
        <f>('Cleaned Data'!B4889-'Descriptive Analysis'!$Q$35)^2</f>
        <v>113469928.54187466</v>
      </c>
      <c r="D4895">
        <f>(('Cleaned Data'!B4889-'Descriptive Analysis'!$Q$35)/'Descriptive Analysis'!$F$45)^3</f>
        <v>-0.31693801212843226</v>
      </c>
      <c r="F4895">
        <f>(('Cleaned Data'!B4889-'Descriptive Analysis'!$Q$35)/'Descriptive Analysis'!$F$45)^4</f>
        <v>0.21608889045187937</v>
      </c>
    </row>
    <row r="4896" spans="2:6" x14ac:dyDescent="0.2">
      <c r="B4896">
        <f>('Cleaned Data'!B4890-'Descriptive Analysis'!$Q$35)^2</f>
        <v>113469928.54187466</v>
      </c>
      <c r="D4896">
        <f>(('Cleaned Data'!B4890-'Descriptive Analysis'!$Q$35)/'Descriptive Analysis'!$F$45)^3</f>
        <v>-0.31693801212843226</v>
      </c>
      <c r="F4896">
        <f>(('Cleaned Data'!B4890-'Descriptive Analysis'!$Q$35)/'Descriptive Analysis'!$F$45)^4</f>
        <v>0.21608889045187937</v>
      </c>
    </row>
    <row r="4897" spans="2:6" x14ac:dyDescent="0.2">
      <c r="B4897">
        <f>('Cleaned Data'!B4891-'Descriptive Analysis'!$Q$35)^2</f>
        <v>113469928.54187466</v>
      </c>
      <c r="D4897">
        <f>(('Cleaned Data'!B4891-'Descriptive Analysis'!$Q$35)/'Descriptive Analysis'!$F$45)^3</f>
        <v>-0.31693801212843226</v>
      </c>
      <c r="F4897">
        <f>(('Cleaned Data'!B4891-'Descriptive Analysis'!$Q$35)/'Descriptive Analysis'!$F$45)^4</f>
        <v>0.21608889045187937</v>
      </c>
    </row>
    <row r="4898" spans="2:6" x14ac:dyDescent="0.2">
      <c r="B4898">
        <f>('Cleaned Data'!B4892-'Descriptive Analysis'!$Q$35)^2</f>
        <v>113469928.54187466</v>
      </c>
      <c r="D4898">
        <f>(('Cleaned Data'!B4892-'Descriptive Analysis'!$Q$35)/'Descriptive Analysis'!$F$45)^3</f>
        <v>-0.31693801212843226</v>
      </c>
      <c r="F4898">
        <f>(('Cleaned Data'!B4892-'Descriptive Analysis'!$Q$35)/'Descriptive Analysis'!$F$45)^4</f>
        <v>0.21608889045187937</v>
      </c>
    </row>
    <row r="4899" spans="2:6" x14ac:dyDescent="0.2">
      <c r="B4899">
        <f>('Cleaned Data'!B4893-'Descriptive Analysis'!$Q$35)^2</f>
        <v>113469928.54187466</v>
      </c>
      <c r="D4899">
        <f>(('Cleaned Data'!B4893-'Descriptive Analysis'!$Q$35)/'Descriptive Analysis'!$F$45)^3</f>
        <v>-0.31693801212843226</v>
      </c>
      <c r="F4899">
        <f>(('Cleaned Data'!B4893-'Descriptive Analysis'!$Q$35)/'Descriptive Analysis'!$F$45)^4</f>
        <v>0.21608889045187937</v>
      </c>
    </row>
    <row r="4900" spans="2:6" x14ac:dyDescent="0.2">
      <c r="B4900">
        <f>('Cleaned Data'!B4894-'Descriptive Analysis'!$Q$35)^2</f>
        <v>113469928.54187466</v>
      </c>
      <c r="D4900">
        <f>(('Cleaned Data'!B4894-'Descriptive Analysis'!$Q$35)/'Descriptive Analysis'!$F$45)^3</f>
        <v>-0.31693801212843226</v>
      </c>
      <c r="F4900">
        <f>(('Cleaned Data'!B4894-'Descriptive Analysis'!$Q$35)/'Descriptive Analysis'!$F$45)^4</f>
        <v>0.21608889045187937</v>
      </c>
    </row>
    <row r="4901" spans="2:6" x14ac:dyDescent="0.2">
      <c r="B4901">
        <f>('Cleaned Data'!B4895-'Descriptive Analysis'!$Q$35)^2</f>
        <v>113469928.54187466</v>
      </c>
      <c r="D4901">
        <f>(('Cleaned Data'!B4895-'Descriptive Analysis'!$Q$35)/'Descriptive Analysis'!$F$45)^3</f>
        <v>-0.31693801212843226</v>
      </c>
      <c r="F4901">
        <f>(('Cleaned Data'!B4895-'Descriptive Analysis'!$Q$35)/'Descriptive Analysis'!$F$45)^4</f>
        <v>0.21608889045187937</v>
      </c>
    </row>
    <row r="4902" spans="2:6" x14ac:dyDescent="0.2">
      <c r="B4902">
        <f>('Cleaned Data'!B4896-'Descriptive Analysis'!$Q$35)^2</f>
        <v>113469928.54187466</v>
      </c>
      <c r="D4902">
        <f>(('Cleaned Data'!B4896-'Descriptive Analysis'!$Q$35)/'Descriptive Analysis'!$F$45)^3</f>
        <v>-0.31693801212843226</v>
      </c>
      <c r="F4902">
        <f>(('Cleaned Data'!B4896-'Descriptive Analysis'!$Q$35)/'Descriptive Analysis'!$F$45)^4</f>
        <v>0.21608889045187937</v>
      </c>
    </row>
    <row r="4903" spans="2:6" x14ac:dyDescent="0.2">
      <c r="B4903">
        <f>('Cleaned Data'!B4897-'Descriptive Analysis'!$Q$35)^2</f>
        <v>113469928.54187466</v>
      </c>
      <c r="D4903">
        <f>(('Cleaned Data'!B4897-'Descriptive Analysis'!$Q$35)/'Descriptive Analysis'!$F$45)^3</f>
        <v>-0.31693801212843226</v>
      </c>
      <c r="F4903">
        <f>(('Cleaned Data'!B4897-'Descriptive Analysis'!$Q$35)/'Descriptive Analysis'!$F$45)^4</f>
        <v>0.21608889045187937</v>
      </c>
    </row>
    <row r="4904" spans="2:6" x14ac:dyDescent="0.2">
      <c r="B4904">
        <f>('Cleaned Data'!B4898-'Descriptive Analysis'!$Q$35)^2</f>
        <v>113469928.54187466</v>
      </c>
      <c r="D4904">
        <f>(('Cleaned Data'!B4898-'Descriptive Analysis'!$Q$35)/'Descriptive Analysis'!$F$45)^3</f>
        <v>-0.31693801212843226</v>
      </c>
      <c r="F4904">
        <f>(('Cleaned Data'!B4898-'Descriptive Analysis'!$Q$35)/'Descriptive Analysis'!$F$45)^4</f>
        <v>0.21608889045187937</v>
      </c>
    </row>
    <row r="4905" spans="2:6" x14ac:dyDescent="0.2">
      <c r="B4905">
        <f>('Cleaned Data'!B4899-'Descriptive Analysis'!$Q$35)^2</f>
        <v>113469928.54187466</v>
      </c>
      <c r="D4905">
        <f>(('Cleaned Data'!B4899-'Descriptive Analysis'!$Q$35)/'Descriptive Analysis'!$F$45)^3</f>
        <v>-0.31693801212843226</v>
      </c>
      <c r="F4905">
        <f>(('Cleaned Data'!B4899-'Descriptive Analysis'!$Q$35)/'Descriptive Analysis'!$F$45)^4</f>
        <v>0.21608889045187937</v>
      </c>
    </row>
    <row r="4906" spans="2:6" x14ac:dyDescent="0.2">
      <c r="B4906">
        <f>('Cleaned Data'!B4900-'Descriptive Analysis'!$Q$35)^2</f>
        <v>113469928.54187466</v>
      </c>
      <c r="D4906">
        <f>(('Cleaned Data'!B4900-'Descriptive Analysis'!$Q$35)/'Descriptive Analysis'!$F$45)^3</f>
        <v>-0.31693801212843226</v>
      </c>
      <c r="F4906">
        <f>(('Cleaned Data'!B4900-'Descriptive Analysis'!$Q$35)/'Descriptive Analysis'!$F$45)^4</f>
        <v>0.21608889045187937</v>
      </c>
    </row>
    <row r="4907" spans="2:6" x14ac:dyDescent="0.2">
      <c r="B4907">
        <f>('Cleaned Data'!B4901-'Descriptive Analysis'!$Q$35)^2</f>
        <v>113469928.54187466</v>
      </c>
      <c r="D4907">
        <f>(('Cleaned Data'!B4901-'Descriptive Analysis'!$Q$35)/'Descriptive Analysis'!$F$45)^3</f>
        <v>-0.31693801212843226</v>
      </c>
      <c r="F4907">
        <f>(('Cleaned Data'!B4901-'Descriptive Analysis'!$Q$35)/'Descriptive Analysis'!$F$45)^4</f>
        <v>0.21608889045187937</v>
      </c>
    </row>
    <row r="4908" spans="2:6" x14ac:dyDescent="0.2">
      <c r="B4908">
        <f>('Cleaned Data'!B4902-'Descriptive Analysis'!$Q$35)^2</f>
        <v>113469928.54187466</v>
      </c>
      <c r="D4908">
        <f>(('Cleaned Data'!B4902-'Descriptive Analysis'!$Q$35)/'Descriptive Analysis'!$F$45)^3</f>
        <v>-0.31693801212843226</v>
      </c>
      <c r="F4908">
        <f>(('Cleaned Data'!B4902-'Descriptive Analysis'!$Q$35)/'Descriptive Analysis'!$F$45)^4</f>
        <v>0.21608889045187937</v>
      </c>
    </row>
    <row r="4909" spans="2:6" x14ac:dyDescent="0.2">
      <c r="B4909">
        <f>('Cleaned Data'!B4903-'Descriptive Analysis'!$Q$35)^2</f>
        <v>113469928.54187466</v>
      </c>
      <c r="D4909">
        <f>(('Cleaned Data'!B4903-'Descriptive Analysis'!$Q$35)/'Descriptive Analysis'!$F$45)^3</f>
        <v>-0.31693801212843226</v>
      </c>
      <c r="F4909">
        <f>(('Cleaned Data'!B4903-'Descriptive Analysis'!$Q$35)/'Descriptive Analysis'!$F$45)^4</f>
        <v>0.21608889045187937</v>
      </c>
    </row>
    <row r="4910" spans="2:6" x14ac:dyDescent="0.2">
      <c r="B4910">
        <f>('Cleaned Data'!B4904-'Descriptive Analysis'!$Q$35)^2</f>
        <v>113469928.54187466</v>
      </c>
      <c r="D4910">
        <f>(('Cleaned Data'!B4904-'Descriptive Analysis'!$Q$35)/'Descriptive Analysis'!$F$45)^3</f>
        <v>-0.31693801212843226</v>
      </c>
      <c r="F4910">
        <f>(('Cleaned Data'!B4904-'Descriptive Analysis'!$Q$35)/'Descriptive Analysis'!$F$45)^4</f>
        <v>0.21608889045187937</v>
      </c>
    </row>
    <row r="4911" spans="2:6" x14ac:dyDescent="0.2">
      <c r="B4911">
        <f>('Cleaned Data'!B4905-'Descriptive Analysis'!$Q$35)^2</f>
        <v>113469928.54187466</v>
      </c>
      <c r="D4911">
        <f>(('Cleaned Data'!B4905-'Descriptive Analysis'!$Q$35)/'Descriptive Analysis'!$F$45)^3</f>
        <v>-0.31693801212843226</v>
      </c>
      <c r="F4911">
        <f>(('Cleaned Data'!B4905-'Descriptive Analysis'!$Q$35)/'Descriptive Analysis'!$F$45)^4</f>
        <v>0.21608889045187937</v>
      </c>
    </row>
    <row r="4912" spans="2:6" x14ac:dyDescent="0.2">
      <c r="B4912">
        <f>('Cleaned Data'!B4906-'Descriptive Analysis'!$Q$35)^2</f>
        <v>113469928.54187466</v>
      </c>
      <c r="D4912">
        <f>(('Cleaned Data'!B4906-'Descriptive Analysis'!$Q$35)/'Descriptive Analysis'!$F$45)^3</f>
        <v>-0.31693801212843226</v>
      </c>
      <c r="F4912">
        <f>(('Cleaned Data'!B4906-'Descriptive Analysis'!$Q$35)/'Descriptive Analysis'!$F$45)^4</f>
        <v>0.21608889045187937</v>
      </c>
    </row>
    <row r="4913" spans="2:6" x14ac:dyDescent="0.2">
      <c r="B4913">
        <f>('Cleaned Data'!B4907-'Descriptive Analysis'!$Q$35)^2</f>
        <v>113469928.54187466</v>
      </c>
      <c r="D4913">
        <f>(('Cleaned Data'!B4907-'Descriptive Analysis'!$Q$35)/'Descriptive Analysis'!$F$45)^3</f>
        <v>-0.31693801212843226</v>
      </c>
      <c r="F4913">
        <f>(('Cleaned Data'!B4907-'Descriptive Analysis'!$Q$35)/'Descriptive Analysis'!$F$45)^4</f>
        <v>0.21608889045187937</v>
      </c>
    </row>
    <row r="4914" spans="2:6" x14ac:dyDescent="0.2">
      <c r="B4914">
        <f>('Cleaned Data'!B4908-'Descriptive Analysis'!$Q$35)^2</f>
        <v>113469928.54187466</v>
      </c>
      <c r="D4914">
        <f>(('Cleaned Data'!B4908-'Descriptive Analysis'!$Q$35)/'Descriptive Analysis'!$F$45)^3</f>
        <v>-0.31693801212843226</v>
      </c>
      <c r="F4914">
        <f>(('Cleaned Data'!B4908-'Descriptive Analysis'!$Q$35)/'Descriptive Analysis'!$F$45)^4</f>
        <v>0.21608889045187937</v>
      </c>
    </row>
    <row r="4915" spans="2:6" x14ac:dyDescent="0.2">
      <c r="B4915">
        <f>('Cleaned Data'!B4909-'Descriptive Analysis'!$Q$35)^2</f>
        <v>113469928.54187466</v>
      </c>
      <c r="D4915">
        <f>(('Cleaned Data'!B4909-'Descriptive Analysis'!$Q$35)/'Descriptive Analysis'!$F$45)^3</f>
        <v>-0.31693801212843226</v>
      </c>
      <c r="F4915">
        <f>(('Cleaned Data'!B4909-'Descriptive Analysis'!$Q$35)/'Descriptive Analysis'!$F$45)^4</f>
        <v>0.21608889045187937</v>
      </c>
    </row>
    <row r="4916" spans="2:6" x14ac:dyDescent="0.2">
      <c r="B4916">
        <f>('Cleaned Data'!B4910-'Descriptive Analysis'!$Q$35)^2</f>
        <v>113469928.54187466</v>
      </c>
      <c r="D4916">
        <f>(('Cleaned Data'!B4910-'Descriptive Analysis'!$Q$35)/'Descriptive Analysis'!$F$45)^3</f>
        <v>-0.31693801212843226</v>
      </c>
      <c r="F4916">
        <f>(('Cleaned Data'!B4910-'Descriptive Analysis'!$Q$35)/'Descriptive Analysis'!$F$45)^4</f>
        <v>0.21608889045187937</v>
      </c>
    </row>
    <row r="4917" spans="2:6" x14ac:dyDescent="0.2">
      <c r="B4917">
        <f>('Cleaned Data'!B4911-'Descriptive Analysis'!$Q$35)^2</f>
        <v>113469928.54187466</v>
      </c>
      <c r="D4917">
        <f>(('Cleaned Data'!B4911-'Descriptive Analysis'!$Q$35)/'Descriptive Analysis'!$F$45)^3</f>
        <v>-0.31693801212843226</v>
      </c>
      <c r="F4917">
        <f>(('Cleaned Data'!B4911-'Descriptive Analysis'!$Q$35)/'Descriptive Analysis'!$F$45)^4</f>
        <v>0.21608889045187937</v>
      </c>
    </row>
    <row r="4918" spans="2:6" x14ac:dyDescent="0.2">
      <c r="B4918">
        <f>('Cleaned Data'!B4912-'Descriptive Analysis'!$Q$35)^2</f>
        <v>113469928.54187466</v>
      </c>
      <c r="D4918">
        <f>(('Cleaned Data'!B4912-'Descriptive Analysis'!$Q$35)/'Descriptive Analysis'!$F$45)^3</f>
        <v>-0.31693801212843226</v>
      </c>
      <c r="F4918">
        <f>(('Cleaned Data'!B4912-'Descriptive Analysis'!$Q$35)/'Descriptive Analysis'!$F$45)^4</f>
        <v>0.21608889045187937</v>
      </c>
    </row>
    <row r="4919" spans="2:6" x14ac:dyDescent="0.2">
      <c r="B4919">
        <f>('Cleaned Data'!B4913-'Descriptive Analysis'!$Q$35)^2</f>
        <v>113469928.54187466</v>
      </c>
      <c r="D4919">
        <f>(('Cleaned Data'!B4913-'Descriptive Analysis'!$Q$35)/'Descriptive Analysis'!$F$45)^3</f>
        <v>-0.31693801212843226</v>
      </c>
      <c r="F4919">
        <f>(('Cleaned Data'!B4913-'Descriptive Analysis'!$Q$35)/'Descriptive Analysis'!$F$45)^4</f>
        <v>0.21608889045187937</v>
      </c>
    </row>
    <row r="4920" spans="2:6" x14ac:dyDescent="0.2">
      <c r="B4920">
        <f>('Cleaned Data'!B4914-'Descriptive Analysis'!$Q$35)^2</f>
        <v>113469928.54187466</v>
      </c>
      <c r="D4920">
        <f>(('Cleaned Data'!B4914-'Descriptive Analysis'!$Q$35)/'Descriptive Analysis'!$F$45)^3</f>
        <v>-0.31693801212843226</v>
      </c>
      <c r="F4920">
        <f>(('Cleaned Data'!B4914-'Descriptive Analysis'!$Q$35)/'Descriptive Analysis'!$F$45)^4</f>
        <v>0.21608889045187937</v>
      </c>
    </row>
    <row r="4921" spans="2:6" x14ac:dyDescent="0.2">
      <c r="B4921">
        <f>('Cleaned Data'!B4915-'Descriptive Analysis'!$Q$35)^2</f>
        <v>113469928.54187466</v>
      </c>
      <c r="D4921">
        <f>(('Cleaned Data'!B4915-'Descriptive Analysis'!$Q$35)/'Descriptive Analysis'!$F$45)^3</f>
        <v>-0.31693801212843226</v>
      </c>
      <c r="F4921">
        <f>(('Cleaned Data'!B4915-'Descriptive Analysis'!$Q$35)/'Descriptive Analysis'!$F$45)^4</f>
        <v>0.21608889045187937</v>
      </c>
    </row>
    <row r="4922" spans="2:6" x14ac:dyDescent="0.2">
      <c r="B4922">
        <f>('Cleaned Data'!B4916-'Descriptive Analysis'!$Q$35)^2</f>
        <v>113469928.54187466</v>
      </c>
      <c r="D4922">
        <f>(('Cleaned Data'!B4916-'Descriptive Analysis'!$Q$35)/'Descriptive Analysis'!$F$45)^3</f>
        <v>-0.31693801212843226</v>
      </c>
      <c r="F4922">
        <f>(('Cleaned Data'!B4916-'Descriptive Analysis'!$Q$35)/'Descriptive Analysis'!$F$45)^4</f>
        <v>0.21608889045187937</v>
      </c>
    </row>
    <row r="4923" spans="2:6" x14ac:dyDescent="0.2">
      <c r="B4923">
        <f>('Cleaned Data'!B4917-'Descriptive Analysis'!$Q$35)^2</f>
        <v>113469928.54187466</v>
      </c>
      <c r="D4923">
        <f>(('Cleaned Data'!B4917-'Descriptive Analysis'!$Q$35)/'Descriptive Analysis'!$F$45)^3</f>
        <v>-0.31693801212843226</v>
      </c>
      <c r="F4923">
        <f>(('Cleaned Data'!B4917-'Descriptive Analysis'!$Q$35)/'Descriptive Analysis'!$F$45)^4</f>
        <v>0.21608889045187937</v>
      </c>
    </row>
    <row r="4924" spans="2:6" x14ac:dyDescent="0.2">
      <c r="B4924">
        <f>('Cleaned Data'!B4918-'Descriptive Analysis'!$Q$35)^2</f>
        <v>113469928.54187466</v>
      </c>
      <c r="D4924">
        <f>(('Cleaned Data'!B4918-'Descriptive Analysis'!$Q$35)/'Descriptive Analysis'!$F$45)^3</f>
        <v>-0.31693801212843226</v>
      </c>
      <c r="F4924">
        <f>(('Cleaned Data'!B4918-'Descriptive Analysis'!$Q$35)/'Descriptive Analysis'!$F$45)^4</f>
        <v>0.21608889045187937</v>
      </c>
    </row>
    <row r="4925" spans="2:6" x14ac:dyDescent="0.2">
      <c r="B4925">
        <f>('Cleaned Data'!B4919-'Descriptive Analysis'!$Q$35)^2</f>
        <v>113469928.54187466</v>
      </c>
      <c r="D4925">
        <f>(('Cleaned Data'!B4919-'Descriptive Analysis'!$Q$35)/'Descriptive Analysis'!$F$45)^3</f>
        <v>-0.31693801212843226</v>
      </c>
      <c r="F4925">
        <f>(('Cleaned Data'!B4919-'Descriptive Analysis'!$Q$35)/'Descriptive Analysis'!$F$45)^4</f>
        <v>0.21608889045187937</v>
      </c>
    </row>
    <row r="4926" spans="2:6" x14ac:dyDescent="0.2">
      <c r="B4926">
        <f>('Cleaned Data'!B4920-'Descriptive Analysis'!$Q$35)^2</f>
        <v>113469928.54187466</v>
      </c>
      <c r="D4926">
        <f>(('Cleaned Data'!B4920-'Descriptive Analysis'!$Q$35)/'Descriptive Analysis'!$F$45)^3</f>
        <v>-0.31693801212843226</v>
      </c>
      <c r="F4926">
        <f>(('Cleaned Data'!B4920-'Descriptive Analysis'!$Q$35)/'Descriptive Analysis'!$F$45)^4</f>
        <v>0.21608889045187937</v>
      </c>
    </row>
    <row r="4927" spans="2:6" x14ac:dyDescent="0.2">
      <c r="B4927">
        <f>('Cleaned Data'!B4921-'Descriptive Analysis'!$Q$35)^2</f>
        <v>113469928.54187466</v>
      </c>
      <c r="D4927">
        <f>(('Cleaned Data'!B4921-'Descriptive Analysis'!$Q$35)/'Descriptive Analysis'!$F$45)^3</f>
        <v>-0.31693801212843226</v>
      </c>
      <c r="F4927">
        <f>(('Cleaned Data'!B4921-'Descriptive Analysis'!$Q$35)/'Descriptive Analysis'!$F$45)^4</f>
        <v>0.21608889045187937</v>
      </c>
    </row>
    <row r="4928" spans="2:6" x14ac:dyDescent="0.2">
      <c r="B4928">
        <f>('Cleaned Data'!B4922-'Descriptive Analysis'!$Q$35)^2</f>
        <v>113469928.54187466</v>
      </c>
      <c r="D4928">
        <f>(('Cleaned Data'!B4922-'Descriptive Analysis'!$Q$35)/'Descriptive Analysis'!$F$45)^3</f>
        <v>-0.31693801212843226</v>
      </c>
      <c r="F4928">
        <f>(('Cleaned Data'!B4922-'Descriptive Analysis'!$Q$35)/'Descriptive Analysis'!$F$45)^4</f>
        <v>0.21608889045187937</v>
      </c>
    </row>
    <row r="4929" spans="2:6" x14ac:dyDescent="0.2">
      <c r="B4929">
        <f>('Cleaned Data'!B4923-'Descriptive Analysis'!$Q$35)^2</f>
        <v>113469928.54187466</v>
      </c>
      <c r="D4929">
        <f>(('Cleaned Data'!B4923-'Descriptive Analysis'!$Q$35)/'Descriptive Analysis'!$F$45)^3</f>
        <v>-0.31693801212843226</v>
      </c>
      <c r="F4929">
        <f>(('Cleaned Data'!B4923-'Descriptive Analysis'!$Q$35)/'Descriptive Analysis'!$F$45)^4</f>
        <v>0.21608889045187937</v>
      </c>
    </row>
    <row r="4930" spans="2:6" x14ac:dyDescent="0.2">
      <c r="B4930">
        <f>('Cleaned Data'!B4924-'Descriptive Analysis'!$Q$35)^2</f>
        <v>113469928.54187466</v>
      </c>
      <c r="D4930">
        <f>(('Cleaned Data'!B4924-'Descriptive Analysis'!$Q$35)/'Descriptive Analysis'!$F$45)^3</f>
        <v>-0.31693801212843226</v>
      </c>
      <c r="F4930">
        <f>(('Cleaned Data'!B4924-'Descriptive Analysis'!$Q$35)/'Descriptive Analysis'!$F$45)^4</f>
        <v>0.21608889045187937</v>
      </c>
    </row>
    <row r="4931" spans="2:6" x14ac:dyDescent="0.2">
      <c r="B4931">
        <f>('Cleaned Data'!B4925-'Descriptive Analysis'!$Q$35)^2</f>
        <v>113469928.54187466</v>
      </c>
      <c r="D4931">
        <f>(('Cleaned Data'!B4925-'Descriptive Analysis'!$Q$35)/'Descriptive Analysis'!$F$45)^3</f>
        <v>-0.31693801212843226</v>
      </c>
      <c r="F4931">
        <f>(('Cleaned Data'!B4925-'Descriptive Analysis'!$Q$35)/'Descriptive Analysis'!$F$45)^4</f>
        <v>0.21608889045187937</v>
      </c>
    </row>
    <row r="4932" spans="2:6" x14ac:dyDescent="0.2">
      <c r="B4932">
        <f>('Cleaned Data'!B4926-'Descriptive Analysis'!$Q$35)^2</f>
        <v>113469928.54187466</v>
      </c>
      <c r="D4932">
        <f>(('Cleaned Data'!B4926-'Descriptive Analysis'!$Q$35)/'Descriptive Analysis'!$F$45)^3</f>
        <v>-0.31693801212843226</v>
      </c>
      <c r="F4932">
        <f>(('Cleaned Data'!B4926-'Descriptive Analysis'!$Q$35)/'Descriptive Analysis'!$F$45)^4</f>
        <v>0.21608889045187937</v>
      </c>
    </row>
    <row r="4933" spans="2:6" x14ac:dyDescent="0.2">
      <c r="B4933">
        <f>('Cleaned Data'!B4927-'Descriptive Analysis'!$Q$35)^2</f>
        <v>113469928.54187466</v>
      </c>
      <c r="D4933">
        <f>(('Cleaned Data'!B4927-'Descriptive Analysis'!$Q$35)/'Descriptive Analysis'!$F$45)^3</f>
        <v>-0.31693801212843226</v>
      </c>
      <c r="F4933">
        <f>(('Cleaned Data'!B4927-'Descriptive Analysis'!$Q$35)/'Descriptive Analysis'!$F$45)^4</f>
        <v>0.21608889045187937</v>
      </c>
    </row>
    <row r="4934" spans="2:6" x14ac:dyDescent="0.2">
      <c r="B4934">
        <f>('Cleaned Data'!B4928-'Descriptive Analysis'!$Q$35)^2</f>
        <v>113469928.54187466</v>
      </c>
      <c r="D4934">
        <f>(('Cleaned Data'!B4928-'Descriptive Analysis'!$Q$35)/'Descriptive Analysis'!$F$45)^3</f>
        <v>-0.31693801212843226</v>
      </c>
      <c r="F4934">
        <f>(('Cleaned Data'!B4928-'Descriptive Analysis'!$Q$35)/'Descriptive Analysis'!$F$45)^4</f>
        <v>0.21608889045187937</v>
      </c>
    </row>
    <row r="4935" spans="2:6" x14ac:dyDescent="0.2">
      <c r="B4935">
        <f>('Cleaned Data'!B4929-'Descriptive Analysis'!$Q$35)^2</f>
        <v>113469928.54187466</v>
      </c>
      <c r="D4935">
        <f>(('Cleaned Data'!B4929-'Descriptive Analysis'!$Q$35)/'Descriptive Analysis'!$F$45)^3</f>
        <v>-0.31693801212843226</v>
      </c>
      <c r="F4935">
        <f>(('Cleaned Data'!B4929-'Descriptive Analysis'!$Q$35)/'Descriptive Analysis'!$F$45)^4</f>
        <v>0.21608889045187937</v>
      </c>
    </row>
    <row r="4936" spans="2:6" x14ac:dyDescent="0.2">
      <c r="B4936">
        <f>('Cleaned Data'!B4930-'Descriptive Analysis'!$Q$35)^2</f>
        <v>113469928.54187466</v>
      </c>
      <c r="D4936">
        <f>(('Cleaned Data'!B4930-'Descriptive Analysis'!$Q$35)/'Descriptive Analysis'!$F$45)^3</f>
        <v>-0.31693801212843226</v>
      </c>
      <c r="F4936">
        <f>(('Cleaned Data'!B4930-'Descriptive Analysis'!$Q$35)/'Descriptive Analysis'!$F$45)^4</f>
        <v>0.21608889045187937</v>
      </c>
    </row>
    <row r="4937" spans="2:6" x14ac:dyDescent="0.2">
      <c r="B4937">
        <f>('Cleaned Data'!B4931-'Descriptive Analysis'!$Q$35)^2</f>
        <v>113469928.54187466</v>
      </c>
      <c r="D4937">
        <f>(('Cleaned Data'!B4931-'Descriptive Analysis'!$Q$35)/'Descriptive Analysis'!$F$45)^3</f>
        <v>-0.31693801212843226</v>
      </c>
      <c r="F4937">
        <f>(('Cleaned Data'!B4931-'Descriptive Analysis'!$Q$35)/'Descriptive Analysis'!$F$45)^4</f>
        <v>0.21608889045187937</v>
      </c>
    </row>
    <row r="4938" spans="2:6" x14ac:dyDescent="0.2">
      <c r="B4938">
        <f>('Cleaned Data'!B4932-'Descriptive Analysis'!$Q$35)^2</f>
        <v>113469928.54187466</v>
      </c>
      <c r="D4938">
        <f>(('Cleaned Data'!B4932-'Descriptive Analysis'!$Q$35)/'Descriptive Analysis'!$F$45)^3</f>
        <v>-0.31693801212843226</v>
      </c>
      <c r="F4938">
        <f>(('Cleaned Data'!B4932-'Descriptive Analysis'!$Q$35)/'Descriptive Analysis'!$F$45)^4</f>
        <v>0.21608889045187937</v>
      </c>
    </row>
    <row r="4939" spans="2:6" x14ac:dyDescent="0.2">
      <c r="B4939">
        <f>('Cleaned Data'!B4933-'Descriptive Analysis'!$Q$35)^2</f>
        <v>113469928.54187466</v>
      </c>
      <c r="D4939">
        <f>(('Cleaned Data'!B4933-'Descriptive Analysis'!$Q$35)/'Descriptive Analysis'!$F$45)^3</f>
        <v>-0.31693801212843226</v>
      </c>
      <c r="F4939">
        <f>(('Cleaned Data'!B4933-'Descriptive Analysis'!$Q$35)/'Descriptive Analysis'!$F$45)^4</f>
        <v>0.21608889045187937</v>
      </c>
    </row>
    <row r="4940" spans="2:6" x14ac:dyDescent="0.2">
      <c r="B4940">
        <f>('Cleaned Data'!B4934-'Descriptive Analysis'!$Q$35)^2</f>
        <v>113469928.54187466</v>
      </c>
      <c r="D4940">
        <f>(('Cleaned Data'!B4934-'Descriptive Analysis'!$Q$35)/'Descriptive Analysis'!$F$45)^3</f>
        <v>-0.31693801212843226</v>
      </c>
      <c r="F4940">
        <f>(('Cleaned Data'!B4934-'Descriptive Analysis'!$Q$35)/'Descriptive Analysis'!$F$45)^4</f>
        <v>0.21608889045187937</v>
      </c>
    </row>
    <row r="4941" spans="2:6" x14ac:dyDescent="0.2">
      <c r="B4941">
        <f>('Cleaned Data'!B4935-'Descriptive Analysis'!$Q$35)^2</f>
        <v>113469928.54187466</v>
      </c>
      <c r="D4941">
        <f>(('Cleaned Data'!B4935-'Descriptive Analysis'!$Q$35)/'Descriptive Analysis'!$F$45)^3</f>
        <v>-0.31693801212843226</v>
      </c>
      <c r="F4941">
        <f>(('Cleaned Data'!B4935-'Descriptive Analysis'!$Q$35)/'Descriptive Analysis'!$F$45)^4</f>
        <v>0.21608889045187937</v>
      </c>
    </row>
    <row r="4942" spans="2:6" x14ac:dyDescent="0.2">
      <c r="B4942">
        <f>('Cleaned Data'!B4936-'Descriptive Analysis'!$Q$35)^2</f>
        <v>113469928.54187466</v>
      </c>
      <c r="D4942">
        <f>(('Cleaned Data'!B4936-'Descriptive Analysis'!$Q$35)/'Descriptive Analysis'!$F$45)^3</f>
        <v>-0.31693801212843226</v>
      </c>
      <c r="F4942">
        <f>(('Cleaned Data'!B4936-'Descriptive Analysis'!$Q$35)/'Descriptive Analysis'!$F$45)^4</f>
        <v>0.21608889045187937</v>
      </c>
    </row>
    <row r="4943" spans="2:6" x14ac:dyDescent="0.2">
      <c r="B4943">
        <f>('Cleaned Data'!B4937-'Descriptive Analysis'!$Q$35)^2</f>
        <v>113469928.54187466</v>
      </c>
      <c r="D4943">
        <f>(('Cleaned Data'!B4937-'Descriptive Analysis'!$Q$35)/'Descriptive Analysis'!$F$45)^3</f>
        <v>-0.31693801212843226</v>
      </c>
      <c r="F4943">
        <f>(('Cleaned Data'!B4937-'Descriptive Analysis'!$Q$35)/'Descriptive Analysis'!$F$45)^4</f>
        <v>0.21608889045187937</v>
      </c>
    </row>
    <row r="4944" spans="2:6" x14ac:dyDescent="0.2">
      <c r="B4944">
        <f>('Cleaned Data'!B4938-'Descriptive Analysis'!$Q$35)^2</f>
        <v>113469928.54187466</v>
      </c>
      <c r="D4944">
        <f>(('Cleaned Data'!B4938-'Descriptive Analysis'!$Q$35)/'Descriptive Analysis'!$F$45)^3</f>
        <v>-0.31693801212843226</v>
      </c>
      <c r="F4944">
        <f>(('Cleaned Data'!B4938-'Descriptive Analysis'!$Q$35)/'Descriptive Analysis'!$F$45)^4</f>
        <v>0.21608889045187937</v>
      </c>
    </row>
    <row r="4945" spans="2:6" x14ac:dyDescent="0.2">
      <c r="B4945">
        <f>('Cleaned Data'!B4939-'Descriptive Analysis'!$Q$35)^2</f>
        <v>113469928.54187466</v>
      </c>
      <c r="D4945">
        <f>(('Cleaned Data'!B4939-'Descriptive Analysis'!$Q$35)/'Descriptive Analysis'!$F$45)^3</f>
        <v>-0.31693801212843226</v>
      </c>
      <c r="F4945">
        <f>(('Cleaned Data'!B4939-'Descriptive Analysis'!$Q$35)/'Descriptive Analysis'!$F$45)^4</f>
        <v>0.21608889045187937</v>
      </c>
    </row>
    <row r="4946" spans="2:6" x14ac:dyDescent="0.2">
      <c r="B4946">
        <f>('Cleaned Data'!B4940-'Descriptive Analysis'!$Q$35)^2</f>
        <v>113469928.54187466</v>
      </c>
      <c r="D4946">
        <f>(('Cleaned Data'!B4940-'Descriptive Analysis'!$Q$35)/'Descriptive Analysis'!$F$45)^3</f>
        <v>-0.31693801212843226</v>
      </c>
      <c r="F4946">
        <f>(('Cleaned Data'!B4940-'Descriptive Analysis'!$Q$35)/'Descriptive Analysis'!$F$45)^4</f>
        <v>0.21608889045187937</v>
      </c>
    </row>
    <row r="4947" spans="2:6" x14ac:dyDescent="0.2">
      <c r="B4947">
        <f>('Cleaned Data'!B4941-'Descriptive Analysis'!$Q$35)^2</f>
        <v>113469928.54187466</v>
      </c>
      <c r="D4947">
        <f>(('Cleaned Data'!B4941-'Descriptive Analysis'!$Q$35)/'Descriptive Analysis'!$F$45)^3</f>
        <v>-0.31693801212843226</v>
      </c>
      <c r="F4947">
        <f>(('Cleaned Data'!B4941-'Descriptive Analysis'!$Q$35)/'Descriptive Analysis'!$F$45)^4</f>
        <v>0.21608889045187937</v>
      </c>
    </row>
    <row r="4948" spans="2:6" x14ac:dyDescent="0.2">
      <c r="B4948">
        <f>('Cleaned Data'!B4942-'Descriptive Analysis'!$Q$35)^2</f>
        <v>113469928.54187466</v>
      </c>
      <c r="D4948">
        <f>(('Cleaned Data'!B4942-'Descriptive Analysis'!$Q$35)/'Descriptive Analysis'!$F$45)^3</f>
        <v>-0.31693801212843226</v>
      </c>
      <c r="F4948">
        <f>(('Cleaned Data'!B4942-'Descriptive Analysis'!$Q$35)/'Descriptive Analysis'!$F$45)^4</f>
        <v>0.21608889045187937</v>
      </c>
    </row>
    <row r="4949" spans="2:6" x14ac:dyDescent="0.2">
      <c r="B4949">
        <f>('Cleaned Data'!B4943-'Descriptive Analysis'!$Q$35)^2</f>
        <v>113469928.54187466</v>
      </c>
      <c r="D4949">
        <f>(('Cleaned Data'!B4943-'Descriptive Analysis'!$Q$35)/'Descriptive Analysis'!$F$45)^3</f>
        <v>-0.31693801212843226</v>
      </c>
      <c r="F4949">
        <f>(('Cleaned Data'!B4943-'Descriptive Analysis'!$Q$35)/'Descriptive Analysis'!$F$45)^4</f>
        <v>0.21608889045187937</v>
      </c>
    </row>
    <row r="4950" spans="2:6" x14ac:dyDescent="0.2">
      <c r="B4950">
        <f>('Cleaned Data'!B4944-'Descriptive Analysis'!$Q$35)^2</f>
        <v>113469928.54187466</v>
      </c>
      <c r="D4950">
        <f>(('Cleaned Data'!B4944-'Descriptive Analysis'!$Q$35)/'Descriptive Analysis'!$F$45)^3</f>
        <v>-0.31693801212843226</v>
      </c>
      <c r="F4950">
        <f>(('Cleaned Data'!B4944-'Descriptive Analysis'!$Q$35)/'Descriptive Analysis'!$F$45)^4</f>
        <v>0.21608889045187937</v>
      </c>
    </row>
    <row r="4951" spans="2:6" x14ac:dyDescent="0.2">
      <c r="B4951">
        <f>('Cleaned Data'!B4945-'Descriptive Analysis'!$Q$35)^2</f>
        <v>113469928.54187466</v>
      </c>
      <c r="D4951">
        <f>(('Cleaned Data'!B4945-'Descriptive Analysis'!$Q$35)/'Descriptive Analysis'!$F$45)^3</f>
        <v>-0.31693801212843226</v>
      </c>
      <c r="F4951">
        <f>(('Cleaned Data'!B4945-'Descriptive Analysis'!$Q$35)/'Descriptive Analysis'!$F$45)^4</f>
        <v>0.21608889045187937</v>
      </c>
    </row>
    <row r="4952" spans="2:6" x14ac:dyDescent="0.2">
      <c r="B4952">
        <f>('Cleaned Data'!B4946-'Descriptive Analysis'!$Q$35)^2</f>
        <v>113469928.54187466</v>
      </c>
      <c r="D4952">
        <f>(('Cleaned Data'!B4946-'Descriptive Analysis'!$Q$35)/'Descriptive Analysis'!$F$45)^3</f>
        <v>-0.31693801212843226</v>
      </c>
      <c r="F4952">
        <f>(('Cleaned Data'!B4946-'Descriptive Analysis'!$Q$35)/'Descriptive Analysis'!$F$45)^4</f>
        <v>0.21608889045187937</v>
      </c>
    </row>
    <row r="4953" spans="2:6" x14ac:dyDescent="0.2">
      <c r="B4953">
        <f>('Cleaned Data'!B4947-'Descriptive Analysis'!$Q$35)^2</f>
        <v>113469928.54187466</v>
      </c>
      <c r="D4953">
        <f>(('Cleaned Data'!B4947-'Descriptive Analysis'!$Q$35)/'Descriptive Analysis'!$F$45)^3</f>
        <v>-0.31693801212843226</v>
      </c>
      <c r="F4953">
        <f>(('Cleaned Data'!B4947-'Descriptive Analysis'!$Q$35)/'Descriptive Analysis'!$F$45)^4</f>
        <v>0.21608889045187937</v>
      </c>
    </row>
    <row r="4954" spans="2:6" x14ac:dyDescent="0.2">
      <c r="B4954">
        <f>('Cleaned Data'!B4948-'Descriptive Analysis'!$Q$35)^2</f>
        <v>113469928.54187466</v>
      </c>
      <c r="D4954">
        <f>(('Cleaned Data'!B4948-'Descriptive Analysis'!$Q$35)/'Descriptive Analysis'!$F$45)^3</f>
        <v>-0.31693801212843226</v>
      </c>
      <c r="F4954">
        <f>(('Cleaned Data'!B4948-'Descriptive Analysis'!$Q$35)/'Descriptive Analysis'!$F$45)^4</f>
        <v>0.21608889045187937</v>
      </c>
    </row>
    <row r="4955" spans="2:6" x14ac:dyDescent="0.2">
      <c r="B4955">
        <f>('Cleaned Data'!B4949-'Descriptive Analysis'!$Q$35)^2</f>
        <v>113469928.54187466</v>
      </c>
      <c r="D4955">
        <f>(('Cleaned Data'!B4949-'Descriptive Analysis'!$Q$35)/'Descriptive Analysis'!$F$45)^3</f>
        <v>-0.31693801212843226</v>
      </c>
      <c r="F4955">
        <f>(('Cleaned Data'!B4949-'Descriptive Analysis'!$Q$35)/'Descriptive Analysis'!$F$45)^4</f>
        <v>0.21608889045187937</v>
      </c>
    </row>
    <row r="4956" spans="2:6" x14ac:dyDescent="0.2">
      <c r="B4956">
        <f>('Cleaned Data'!B4950-'Descriptive Analysis'!$Q$35)^2</f>
        <v>113469928.54187466</v>
      </c>
      <c r="D4956">
        <f>(('Cleaned Data'!B4950-'Descriptive Analysis'!$Q$35)/'Descriptive Analysis'!$F$45)^3</f>
        <v>-0.31693801212843226</v>
      </c>
      <c r="F4956">
        <f>(('Cleaned Data'!B4950-'Descriptive Analysis'!$Q$35)/'Descriptive Analysis'!$F$45)^4</f>
        <v>0.21608889045187937</v>
      </c>
    </row>
    <row r="4957" spans="2:6" x14ac:dyDescent="0.2">
      <c r="B4957">
        <f>('Cleaned Data'!B4951-'Descriptive Analysis'!$Q$35)^2</f>
        <v>113469928.54187466</v>
      </c>
      <c r="D4957">
        <f>(('Cleaned Data'!B4951-'Descriptive Analysis'!$Q$35)/'Descriptive Analysis'!$F$45)^3</f>
        <v>-0.31693801212843226</v>
      </c>
      <c r="F4957">
        <f>(('Cleaned Data'!B4951-'Descriptive Analysis'!$Q$35)/'Descriptive Analysis'!$F$45)^4</f>
        <v>0.21608889045187937</v>
      </c>
    </row>
    <row r="4958" spans="2:6" x14ac:dyDescent="0.2">
      <c r="B4958">
        <f>('Cleaned Data'!B4952-'Descriptive Analysis'!$Q$35)^2</f>
        <v>113469928.54187466</v>
      </c>
      <c r="D4958">
        <f>(('Cleaned Data'!B4952-'Descriptive Analysis'!$Q$35)/'Descriptive Analysis'!$F$45)^3</f>
        <v>-0.31693801212843226</v>
      </c>
      <c r="F4958">
        <f>(('Cleaned Data'!B4952-'Descriptive Analysis'!$Q$35)/'Descriptive Analysis'!$F$45)^4</f>
        <v>0.21608889045187937</v>
      </c>
    </row>
    <row r="4959" spans="2:6" x14ac:dyDescent="0.2">
      <c r="B4959">
        <f>('Cleaned Data'!B4953-'Descriptive Analysis'!$Q$35)^2</f>
        <v>113469928.54187466</v>
      </c>
      <c r="D4959">
        <f>(('Cleaned Data'!B4953-'Descriptive Analysis'!$Q$35)/'Descriptive Analysis'!$F$45)^3</f>
        <v>-0.31693801212843226</v>
      </c>
      <c r="F4959">
        <f>(('Cleaned Data'!B4953-'Descriptive Analysis'!$Q$35)/'Descriptive Analysis'!$F$45)^4</f>
        <v>0.21608889045187937</v>
      </c>
    </row>
    <row r="4960" spans="2:6" x14ac:dyDescent="0.2">
      <c r="B4960">
        <f>('Cleaned Data'!B4954-'Descriptive Analysis'!$Q$35)^2</f>
        <v>113469928.54187466</v>
      </c>
      <c r="D4960">
        <f>(('Cleaned Data'!B4954-'Descriptive Analysis'!$Q$35)/'Descriptive Analysis'!$F$45)^3</f>
        <v>-0.31693801212843226</v>
      </c>
      <c r="F4960">
        <f>(('Cleaned Data'!B4954-'Descriptive Analysis'!$Q$35)/'Descriptive Analysis'!$F$45)^4</f>
        <v>0.21608889045187937</v>
      </c>
    </row>
    <row r="4961" spans="2:6" x14ac:dyDescent="0.2">
      <c r="B4961">
        <f>('Cleaned Data'!B4955-'Descriptive Analysis'!$Q$35)^2</f>
        <v>113469928.54187466</v>
      </c>
      <c r="D4961">
        <f>(('Cleaned Data'!B4955-'Descriptive Analysis'!$Q$35)/'Descriptive Analysis'!$F$45)^3</f>
        <v>-0.31693801212843226</v>
      </c>
      <c r="F4961">
        <f>(('Cleaned Data'!B4955-'Descriptive Analysis'!$Q$35)/'Descriptive Analysis'!$F$45)^4</f>
        <v>0.21608889045187937</v>
      </c>
    </row>
    <row r="4962" spans="2:6" x14ac:dyDescent="0.2">
      <c r="B4962">
        <f>('Cleaned Data'!B4956-'Descriptive Analysis'!$Q$35)^2</f>
        <v>113469928.54187466</v>
      </c>
      <c r="D4962">
        <f>(('Cleaned Data'!B4956-'Descriptive Analysis'!$Q$35)/'Descriptive Analysis'!$F$45)^3</f>
        <v>-0.31693801212843226</v>
      </c>
      <c r="F4962">
        <f>(('Cleaned Data'!B4956-'Descriptive Analysis'!$Q$35)/'Descriptive Analysis'!$F$45)^4</f>
        <v>0.21608889045187937</v>
      </c>
    </row>
    <row r="4963" spans="2:6" x14ac:dyDescent="0.2">
      <c r="B4963">
        <f>('Cleaned Data'!B4957-'Descriptive Analysis'!$Q$35)^2</f>
        <v>113469928.54187466</v>
      </c>
      <c r="D4963">
        <f>(('Cleaned Data'!B4957-'Descriptive Analysis'!$Q$35)/'Descriptive Analysis'!$F$45)^3</f>
        <v>-0.31693801212843226</v>
      </c>
      <c r="F4963">
        <f>(('Cleaned Data'!B4957-'Descriptive Analysis'!$Q$35)/'Descriptive Analysis'!$F$45)^4</f>
        <v>0.21608889045187937</v>
      </c>
    </row>
    <row r="4964" spans="2:6" x14ac:dyDescent="0.2">
      <c r="B4964">
        <f>('Cleaned Data'!B4958-'Descriptive Analysis'!$Q$35)^2</f>
        <v>113469928.54187466</v>
      </c>
      <c r="D4964">
        <f>(('Cleaned Data'!B4958-'Descriptive Analysis'!$Q$35)/'Descriptive Analysis'!$F$45)^3</f>
        <v>-0.31693801212843226</v>
      </c>
      <c r="F4964">
        <f>(('Cleaned Data'!B4958-'Descriptive Analysis'!$Q$35)/'Descriptive Analysis'!$F$45)^4</f>
        <v>0.21608889045187937</v>
      </c>
    </row>
    <row r="4965" spans="2:6" x14ac:dyDescent="0.2">
      <c r="B4965">
        <f>('Cleaned Data'!B4959-'Descriptive Analysis'!$Q$35)^2</f>
        <v>113469928.54187466</v>
      </c>
      <c r="D4965">
        <f>(('Cleaned Data'!B4959-'Descriptive Analysis'!$Q$35)/'Descriptive Analysis'!$F$45)^3</f>
        <v>-0.31693801212843226</v>
      </c>
      <c r="F4965">
        <f>(('Cleaned Data'!B4959-'Descriptive Analysis'!$Q$35)/'Descriptive Analysis'!$F$45)^4</f>
        <v>0.21608889045187937</v>
      </c>
    </row>
    <row r="4966" spans="2:6" x14ac:dyDescent="0.2">
      <c r="B4966">
        <f>('Cleaned Data'!B4960-'Descriptive Analysis'!$Q$35)^2</f>
        <v>113469928.54187466</v>
      </c>
      <c r="D4966">
        <f>(('Cleaned Data'!B4960-'Descriptive Analysis'!$Q$35)/'Descriptive Analysis'!$F$45)^3</f>
        <v>-0.31693801212843226</v>
      </c>
      <c r="F4966">
        <f>(('Cleaned Data'!B4960-'Descriptive Analysis'!$Q$35)/'Descriptive Analysis'!$F$45)^4</f>
        <v>0.21608889045187937</v>
      </c>
    </row>
    <row r="4967" spans="2:6" x14ac:dyDescent="0.2">
      <c r="B4967">
        <f>('Cleaned Data'!B4961-'Descriptive Analysis'!$Q$35)^2</f>
        <v>113469928.54187466</v>
      </c>
      <c r="D4967">
        <f>(('Cleaned Data'!B4961-'Descriptive Analysis'!$Q$35)/'Descriptive Analysis'!$F$45)^3</f>
        <v>-0.31693801212843226</v>
      </c>
      <c r="F4967">
        <f>(('Cleaned Data'!B4961-'Descriptive Analysis'!$Q$35)/'Descriptive Analysis'!$F$45)^4</f>
        <v>0.21608889045187937</v>
      </c>
    </row>
    <row r="4968" spans="2:6" x14ac:dyDescent="0.2">
      <c r="B4968">
        <f>('Cleaned Data'!B4962-'Descriptive Analysis'!$Q$35)^2</f>
        <v>113469928.54187466</v>
      </c>
      <c r="D4968">
        <f>(('Cleaned Data'!B4962-'Descriptive Analysis'!$Q$35)/'Descriptive Analysis'!$F$45)^3</f>
        <v>-0.31693801212843226</v>
      </c>
      <c r="F4968">
        <f>(('Cleaned Data'!B4962-'Descriptive Analysis'!$Q$35)/'Descriptive Analysis'!$F$45)^4</f>
        <v>0.21608889045187937</v>
      </c>
    </row>
    <row r="4969" spans="2:6" x14ac:dyDescent="0.2">
      <c r="B4969">
        <f>('Cleaned Data'!B4963-'Descriptive Analysis'!$Q$35)^2</f>
        <v>113469928.54187466</v>
      </c>
      <c r="D4969">
        <f>(('Cleaned Data'!B4963-'Descriptive Analysis'!$Q$35)/'Descriptive Analysis'!$F$45)^3</f>
        <v>-0.31693801212843226</v>
      </c>
      <c r="F4969">
        <f>(('Cleaned Data'!B4963-'Descriptive Analysis'!$Q$35)/'Descriptive Analysis'!$F$45)^4</f>
        <v>0.21608889045187937</v>
      </c>
    </row>
    <row r="4970" spans="2:6" x14ac:dyDescent="0.2">
      <c r="B4970">
        <f>('Cleaned Data'!B4964-'Descriptive Analysis'!$Q$35)^2</f>
        <v>113469928.54187466</v>
      </c>
      <c r="D4970">
        <f>(('Cleaned Data'!B4964-'Descriptive Analysis'!$Q$35)/'Descriptive Analysis'!$F$45)^3</f>
        <v>-0.31693801212843226</v>
      </c>
      <c r="F4970">
        <f>(('Cleaned Data'!B4964-'Descriptive Analysis'!$Q$35)/'Descriptive Analysis'!$F$45)^4</f>
        <v>0.21608889045187937</v>
      </c>
    </row>
    <row r="4971" spans="2:6" x14ac:dyDescent="0.2">
      <c r="B4971">
        <f>('Cleaned Data'!B4965-'Descriptive Analysis'!$Q$35)^2</f>
        <v>113469928.54187466</v>
      </c>
      <c r="D4971">
        <f>(('Cleaned Data'!B4965-'Descriptive Analysis'!$Q$35)/'Descriptive Analysis'!$F$45)^3</f>
        <v>-0.31693801212843226</v>
      </c>
      <c r="F4971">
        <f>(('Cleaned Data'!B4965-'Descriptive Analysis'!$Q$35)/'Descriptive Analysis'!$F$45)^4</f>
        <v>0.21608889045187937</v>
      </c>
    </row>
    <row r="4972" spans="2:6" x14ac:dyDescent="0.2">
      <c r="B4972">
        <f>('Cleaned Data'!B4966-'Descriptive Analysis'!$Q$35)^2</f>
        <v>113469928.54187466</v>
      </c>
      <c r="D4972">
        <f>(('Cleaned Data'!B4966-'Descriptive Analysis'!$Q$35)/'Descriptive Analysis'!$F$45)^3</f>
        <v>-0.31693801212843226</v>
      </c>
      <c r="F4972">
        <f>(('Cleaned Data'!B4966-'Descriptive Analysis'!$Q$35)/'Descriptive Analysis'!$F$45)^4</f>
        <v>0.21608889045187937</v>
      </c>
    </row>
    <row r="4973" spans="2:6" x14ac:dyDescent="0.2">
      <c r="B4973">
        <f>('Cleaned Data'!B4967-'Descriptive Analysis'!$Q$35)^2</f>
        <v>113469928.54187466</v>
      </c>
      <c r="D4973">
        <f>(('Cleaned Data'!B4967-'Descriptive Analysis'!$Q$35)/'Descriptive Analysis'!$F$45)^3</f>
        <v>-0.31693801212843226</v>
      </c>
      <c r="F4973">
        <f>(('Cleaned Data'!B4967-'Descriptive Analysis'!$Q$35)/'Descriptive Analysis'!$F$45)^4</f>
        <v>0.21608889045187937</v>
      </c>
    </row>
    <row r="4974" spans="2:6" x14ac:dyDescent="0.2">
      <c r="B4974">
        <f>('Cleaned Data'!B4968-'Descriptive Analysis'!$Q$35)^2</f>
        <v>113469928.54187466</v>
      </c>
      <c r="D4974">
        <f>(('Cleaned Data'!B4968-'Descriptive Analysis'!$Q$35)/'Descriptive Analysis'!$F$45)^3</f>
        <v>-0.31693801212843226</v>
      </c>
      <c r="F4974">
        <f>(('Cleaned Data'!B4968-'Descriptive Analysis'!$Q$35)/'Descriptive Analysis'!$F$45)^4</f>
        <v>0.21608889045187937</v>
      </c>
    </row>
    <row r="4975" spans="2:6" x14ac:dyDescent="0.2">
      <c r="B4975">
        <f>('Cleaned Data'!B4969-'Descriptive Analysis'!$Q$35)^2</f>
        <v>113469928.54187466</v>
      </c>
      <c r="D4975">
        <f>(('Cleaned Data'!B4969-'Descriptive Analysis'!$Q$35)/'Descriptive Analysis'!$F$45)^3</f>
        <v>-0.31693801212843226</v>
      </c>
      <c r="F4975">
        <f>(('Cleaned Data'!B4969-'Descriptive Analysis'!$Q$35)/'Descriptive Analysis'!$F$45)^4</f>
        <v>0.21608889045187937</v>
      </c>
    </row>
    <row r="4976" spans="2:6" x14ac:dyDescent="0.2">
      <c r="B4976">
        <f>('Cleaned Data'!B4970-'Descriptive Analysis'!$Q$35)^2</f>
        <v>113469928.54187466</v>
      </c>
      <c r="D4976">
        <f>(('Cleaned Data'!B4970-'Descriptive Analysis'!$Q$35)/'Descriptive Analysis'!$F$45)^3</f>
        <v>-0.31693801212843226</v>
      </c>
      <c r="F4976">
        <f>(('Cleaned Data'!B4970-'Descriptive Analysis'!$Q$35)/'Descriptive Analysis'!$F$45)^4</f>
        <v>0.21608889045187937</v>
      </c>
    </row>
    <row r="4977" spans="2:6" x14ac:dyDescent="0.2">
      <c r="B4977">
        <f>('Cleaned Data'!B4971-'Descriptive Analysis'!$Q$35)^2</f>
        <v>113469928.54187466</v>
      </c>
      <c r="D4977">
        <f>(('Cleaned Data'!B4971-'Descriptive Analysis'!$Q$35)/'Descriptive Analysis'!$F$45)^3</f>
        <v>-0.31693801212843226</v>
      </c>
      <c r="F4977">
        <f>(('Cleaned Data'!B4971-'Descriptive Analysis'!$Q$35)/'Descriptive Analysis'!$F$45)^4</f>
        <v>0.21608889045187937</v>
      </c>
    </row>
    <row r="4978" spans="2:6" x14ac:dyDescent="0.2">
      <c r="B4978">
        <f>('Cleaned Data'!B4972-'Descriptive Analysis'!$Q$35)^2</f>
        <v>113469928.54187466</v>
      </c>
      <c r="D4978">
        <f>(('Cleaned Data'!B4972-'Descriptive Analysis'!$Q$35)/'Descriptive Analysis'!$F$45)^3</f>
        <v>-0.31693801212843226</v>
      </c>
      <c r="F4978">
        <f>(('Cleaned Data'!B4972-'Descriptive Analysis'!$Q$35)/'Descriptive Analysis'!$F$45)^4</f>
        <v>0.21608889045187937</v>
      </c>
    </row>
    <row r="4979" spans="2:6" x14ac:dyDescent="0.2">
      <c r="B4979">
        <f>('Cleaned Data'!B4973-'Descriptive Analysis'!$Q$35)^2</f>
        <v>113469928.54187466</v>
      </c>
      <c r="D4979">
        <f>(('Cleaned Data'!B4973-'Descriptive Analysis'!$Q$35)/'Descriptive Analysis'!$F$45)^3</f>
        <v>-0.31693801212843226</v>
      </c>
      <c r="F4979">
        <f>(('Cleaned Data'!B4973-'Descriptive Analysis'!$Q$35)/'Descriptive Analysis'!$F$45)^4</f>
        <v>0.21608889045187937</v>
      </c>
    </row>
    <row r="4980" spans="2:6" x14ac:dyDescent="0.2">
      <c r="B4980">
        <f>('Cleaned Data'!B4974-'Descriptive Analysis'!$Q$35)^2</f>
        <v>113469928.54187466</v>
      </c>
      <c r="D4980">
        <f>(('Cleaned Data'!B4974-'Descriptive Analysis'!$Q$35)/'Descriptive Analysis'!$F$45)^3</f>
        <v>-0.31693801212843226</v>
      </c>
      <c r="F4980">
        <f>(('Cleaned Data'!B4974-'Descriptive Analysis'!$Q$35)/'Descriptive Analysis'!$F$45)^4</f>
        <v>0.21608889045187937</v>
      </c>
    </row>
    <row r="4981" spans="2:6" x14ac:dyDescent="0.2">
      <c r="B4981">
        <f>('Cleaned Data'!B4975-'Descriptive Analysis'!$Q$35)^2</f>
        <v>113469928.54187466</v>
      </c>
      <c r="D4981">
        <f>(('Cleaned Data'!B4975-'Descriptive Analysis'!$Q$35)/'Descriptive Analysis'!$F$45)^3</f>
        <v>-0.31693801212843226</v>
      </c>
      <c r="F4981">
        <f>(('Cleaned Data'!B4975-'Descriptive Analysis'!$Q$35)/'Descriptive Analysis'!$F$45)^4</f>
        <v>0.21608889045187937</v>
      </c>
    </row>
    <row r="4982" spans="2:6" x14ac:dyDescent="0.2">
      <c r="B4982">
        <f>('Cleaned Data'!B4976-'Descriptive Analysis'!$Q$35)^2</f>
        <v>113469928.54187466</v>
      </c>
      <c r="D4982">
        <f>(('Cleaned Data'!B4976-'Descriptive Analysis'!$Q$35)/'Descriptive Analysis'!$F$45)^3</f>
        <v>-0.31693801212843226</v>
      </c>
      <c r="F4982">
        <f>(('Cleaned Data'!B4976-'Descriptive Analysis'!$Q$35)/'Descriptive Analysis'!$F$45)^4</f>
        <v>0.21608889045187937</v>
      </c>
    </row>
    <row r="4983" spans="2:6" x14ac:dyDescent="0.2">
      <c r="B4983">
        <f>('Cleaned Data'!B4977-'Descriptive Analysis'!$Q$35)^2</f>
        <v>113469928.54187466</v>
      </c>
      <c r="D4983">
        <f>(('Cleaned Data'!B4977-'Descriptive Analysis'!$Q$35)/'Descriptive Analysis'!$F$45)^3</f>
        <v>-0.31693801212843226</v>
      </c>
      <c r="F4983">
        <f>(('Cleaned Data'!B4977-'Descriptive Analysis'!$Q$35)/'Descriptive Analysis'!$F$45)^4</f>
        <v>0.21608889045187937</v>
      </c>
    </row>
    <row r="4984" spans="2:6" x14ac:dyDescent="0.2">
      <c r="B4984">
        <f>('Cleaned Data'!B4978-'Descriptive Analysis'!$Q$35)^2</f>
        <v>113469928.54187466</v>
      </c>
      <c r="D4984">
        <f>(('Cleaned Data'!B4978-'Descriptive Analysis'!$Q$35)/'Descriptive Analysis'!$F$45)^3</f>
        <v>-0.31693801212843226</v>
      </c>
      <c r="F4984">
        <f>(('Cleaned Data'!B4978-'Descriptive Analysis'!$Q$35)/'Descriptive Analysis'!$F$45)^4</f>
        <v>0.21608889045187937</v>
      </c>
    </row>
    <row r="4985" spans="2:6" x14ac:dyDescent="0.2">
      <c r="B4985">
        <f>('Cleaned Data'!B4979-'Descriptive Analysis'!$Q$35)^2</f>
        <v>113469928.54187466</v>
      </c>
      <c r="D4985">
        <f>(('Cleaned Data'!B4979-'Descriptive Analysis'!$Q$35)/'Descriptive Analysis'!$F$45)^3</f>
        <v>-0.31693801212843226</v>
      </c>
      <c r="F4985">
        <f>(('Cleaned Data'!B4979-'Descriptive Analysis'!$Q$35)/'Descriptive Analysis'!$F$45)^4</f>
        <v>0.21608889045187937</v>
      </c>
    </row>
    <row r="4986" spans="2:6" x14ac:dyDescent="0.2">
      <c r="B4986">
        <f>('Cleaned Data'!B4980-'Descriptive Analysis'!$Q$35)^2</f>
        <v>113469928.54187466</v>
      </c>
      <c r="D4986">
        <f>(('Cleaned Data'!B4980-'Descriptive Analysis'!$Q$35)/'Descriptive Analysis'!$F$45)^3</f>
        <v>-0.31693801212843226</v>
      </c>
      <c r="F4986">
        <f>(('Cleaned Data'!B4980-'Descriptive Analysis'!$Q$35)/'Descriptive Analysis'!$F$45)^4</f>
        <v>0.21608889045187937</v>
      </c>
    </row>
    <row r="4987" spans="2:6" x14ac:dyDescent="0.2">
      <c r="B4987">
        <f>('Cleaned Data'!B4981-'Descriptive Analysis'!$Q$35)^2</f>
        <v>113469928.54187466</v>
      </c>
      <c r="D4987">
        <f>(('Cleaned Data'!B4981-'Descriptive Analysis'!$Q$35)/'Descriptive Analysis'!$F$45)^3</f>
        <v>-0.31693801212843226</v>
      </c>
      <c r="F4987">
        <f>(('Cleaned Data'!B4981-'Descriptive Analysis'!$Q$35)/'Descriptive Analysis'!$F$45)^4</f>
        <v>0.21608889045187937</v>
      </c>
    </row>
    <row r="4988" spans="2:6" x14ac:dyDescent="0.2">
      <c r="B4988">
        <f>('Cleaned Data'!B4982-'Descriptive Analysis'!$Q$35)^2</f>
        <v>113469928.54187466</v>
      </c>
      <c r="D4988">
        <f>(('Cleaned Data'!B4982-'Descriptive Analysis'!$Q$35)/'Descriptive Analysis'!$F$45)^3</f>
        <v>-0.31693801212843226</v>
      </c>
      <c r="F4988">
        <f>(('Cleaned Data'!B4982-'Descriptive Analysis'!$Q$35)/'Descriptive Analysis'!$F$45)^4</f>
        <v>0.21608889045187937</v>
      </c>
    </row>
    <row r="4989" spans="2:6" x14ac:dyDescent="0.2">
      <c r="B4989">
        <f>('Cleaned Data'!B4983-'Descriptive Analysis'!$Q$35)^2</f>
        <v>113469928.54187466</v>
      </c>
      <c r="D4989">
        <f>(('Cleaned Data'!B4983-'Descriptive Analysis'!$Q$35)/'Descriptive Analysis'!$F$45)^3</f>
        <v>-0.31693801212843226</v>
      </c>
      <c r="F4989">
        <f>(('Cleaned Data'!B4983-'Descriptive Analysis'!$Q$35)/'Descriptive Analysis'!$F$45)^4</f>
        <v>0.21608889045187937</v>
      </c>
    </row>
    <row r="4990" spans="2:6" x14ac:dyDescent="0.2">
      <c r="B4990">
        <f>('Cleaned Data'!B4984-'Descriptive Analysis'!$Q$35)^2</f>
        <v>113469928.54187466</v>
      </c>
      <c r="D4990">
        <f>(('Cleaned Data'!B4984-'Descriptive Analysis'!$Q$35)/'Descriptive Analysis'!$F$45)^3</f>
        <v>-0.31693801212843226</v>
      </c>
      <c r="F4990">
        <f>(('Cleaned Data'!B4984-'Descriptive Analysis'!$Q$35)/'Descriptive Analysis'!$F$45)^4</f>
        <v>0.21608889045187937</v>
      </c>
    </row>
    <row r="4991" spans="2:6" x14ac:dyDescent="0.2">
      <c r="B4991">
        <f>('Cleaned Data'!B4985-'Descriptive Analysis'!$Q$35)^2</f>
        <v>113469928.54187466</v>
      </c>
      <c r="D4991">
        <f>(('Cleaned Data'!B4985-'Descriptive Analysis'!$Q$35)/'Descriptive Analysis'!$F$45)^3</f>
        <v>-0.31693801212843226</v>
      </c>
      <c r="F4991">
        <f>(('Cleaned Data'!B4985-'Descriptive Analysis'!$Q$35)/'Descriptive Analysis'!$F$45)^4</f>
        <v>0.21608889045187937</v>
      </c>
    </row>
    <row r="4992" spans="2:6" x14ac:dyDescent="0.2">
      <c r="B4992">
        <f>('Cleaned Data'!B4986-'Descriptive Analysis'!$Q$35)^2</f>
        <v>113469928.54187466</v>
      </c>
      <c r="D4992">
        <f>(('Cleaned Data'!B4986-'Descriptive Analysis'!$Q$35)/'Descriptive Analysis'!$F$45)^3</f>
        <v>-0.31693801212843226</v>
      </c>
      <c r="F4992">
        <f>(('Cleaned Data'!B4986-'Descriptive Analysis'!$Q$35)/'Descriptive Analysis'!$F$45)^4</f>
        <v>0.21608889045187937</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CD4F7-4110-5F4D-BAFE-58356C7C8CAD}">
  <dimension ref="F3:M12"/>
  <sheetViews>
    <sheetView workbookViewId="0">
      <selection activeCell="L3" sqref="L3"/>
    </sheetView>
  </sheetViews>
  <sheetFormatPr baseColWidth="10" defaultRowHeight="16" x14ac:dyDescent="0.2"/>
  <cols>
    <col min="6" max="6" width="13" bestFit="1" customWidth="1"/>
    <col min="11" max="11" width="12.83203125" bestFit="1" customWidth="1"/>
    <col min="12" max="12" width="13" bestFit="1" customWidth="1"/>
  </cols>
  <sheetData>
    <row r="3" spans="6:13" ht="29" x14ac:dyDescent="0.35">
      <c r="H3" s="42" t="s">
        <v>4469</v>
      </c>
      <c r="I3" s="42"/>
      <c r="J3" s="42"/>
    </row>
    <row r="6" spans="6:13" ht="22" x14ac:dyDescent="0.3">
      <c r="F6" s="5"/>
      <c r="G6" s="35" t="s">
        <v>1</v>
      </c>
      <c r="H6" s="35" t="s">
        <v>2</v>
      </c>
      <c r="I6" s="35" t="s">
        <v>3</v>
      </c>
      <c r="J6" s="35" t="s">
        <v>4</v>
      </c>
      <c r="K6" s="35" t="s">
        <v>5</v>
      </c>
      <c r="L6" s="35" t="s">
        <v>6</v>
      </c>
      <c r="M6" s="35"/>
    </row>
    <row r="7" spans="6:13" ht="22" x14ac:dyDescent="0.3">
      <c r="F7" s="35" t="s">
        <v>1</v>
      </c>
      <c r="G7" s="5">
        <v>69437.100000000006</v>
      </c>
      <c r="H7" s="5">
        <f>VARP('Cleaned Data'!$B$3:$B$4986)</f>
        <v>243404703.64404392</v>
      </c>
      <c r="I7" s="5"/>
      <c r="J7" s="5"/>
      <c r="K7" s="5"/>
      <c r="L7" s="5"/>
      <c r="M7" s="5"/>
    </row>
    <row r="8" spans="6:13" ht="22" x14ac:dyDescent="0.3">
      <c r="F8" s="35" t="s">
        <v>2</v>
      </c>
      <c r="G8" s="5">
        <v>68360.7</v>
      </c>
      <c r="H8" s="5">
        <v>242856663.37773409</v>
      </c>
      <c r="I8" s="5">
        <f>VARP('Cleaned Data'!$C$3:$C$4986)</f>
        <v>242761061.28690678</v>
      </c>
      <c r="J8" s="5"/>
      <c r="K8" s="5"/>
      <c r="L8" s="5"/>
      <c r="M8" s="5"/>
    </row>
    <row r="9" spans="6:13" ht="22" x14ac:dyDescent="0.3">
      <c r="F9" s="35" t="s">
        <v>3</v>
      </c>
      <c r="G9" s="5">
        <v>69676.399999999994</v>
      </c>
      <c r="H9" s="5">
        <v>249046679.16968009</v>
      </c>
      <c r="I9" s="5">
        <v>248715426.24077237</v>
      </c>
      <c r="J9" s="5">
        <f>VARP('Cleaned Data'!$D$3:$D$4986)</f>
        <v>255031924.2039586</v>
      </c>
      <c r="K9" s="5"/>
      <c r="L9" s="5"/>
      <c r="M9" s="5"/>
    </row>
    <row r="10" spans="6:13" ht="22" x14ac:dyDescent="0.3">
      <c r="F10" s="35" t="s">
        <v>4</v>
      </c>
      <c r="G10" s="5">
        <v>68250.3</v>
      </c>
      <c r="H10" s="5">
        <v>236516485.11178529</v>
      </c>
      <c r="I10" s="5">
        <v>236153668.06944326</v>
      </c>
      <c r="J10" s="5">
        <v>242013662.54360369</v>
      </c>
      <c r="K10" s="5">
        <f>VARP('Cleaned Data'!$E$3:$E$4986)</f>
        <v>230058545.5640015</v>
      </c>
      <c r="L10" s="5"/>
      <c r="M10" s="5"/>
    </row>
    <row r="11" spans="6:13" ht="22" x14ac:dyDescent="0.3">
      <c r="F11" s="35" t="s">
        <v>5</v>
      </c>
      <c r="G11" s="5">
        <v>1609490</v>
      </c>
      <c r="H11" s="5">
        <v>5903503295.0197802</v>
      </c>
      <c r="I11" s="5">
        <v>5860389530.083375</v>
      </c>
      <c r="J11" s="5">
        <v>6301387246.3304377</v>
      </c>
      <c r="K11" s="5">
        <v>5379320259.4024973</v>
      </c>
      <c r="L11" s="5">
        <f>VARP('Cleaned Data'!$F$3:$F$4986)</f>
        <v>142181668495141.19</v>
      </c>
      <c r="M11" s="5"/>
    </row>
    <row r="12" spans="6:13" ht="22" x14ac:dyDescent="0.3">
      <c r="F12" s="35" t="s">
        <v>6</v>
      </c>
      <c r="G12" s="5">
        <v>1.5699999999999999E-2</v>
      </c>
      <c r="H12" s="5">
        <v>-15.974304761539074</v>
      </c>
      <c r="I12" s="5">
        <v>-30.59255091581166</v>
      </c>
      <c r="J12" s="5">
        <v>-23.326864542232222</v>
      </c>
      <c r="K12" s="5">
        <v>-21.242053279121372</v>
      </c>
      <c r="L12" s="5">
        <v>-11998.164274149076</v>
      </c>
      <c r="M12" s="5">
        <f>VARP('Cleaned Data'!$G$3:$G$4986)</f>
        <v>5.0417004928995039E-3</v>
      </c>
    </row>
  </sheetData>
  <mergeCells count="1">
    <mergeCell ref="H3:J3"/>
  </mergeCell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3F592-FFE3-114A-9258-B748E04D46C7}">
  <dimension ref="G7:O24"/>
  <sheetViews>
    <sheetView topLeftCell="A4" workbookViewId="0">
      <selection activeCell="I30" sqref="I30"/>
    </sheetView>
  </sheetViews>
  <sheetFormatPr baseColWidth="10" defaultRowHeight="16" x14ac:dyDescent="0.2"/>
  <cols>
    <col min="7" max="7" width="15.6640625" bestFit="1" customWidth="1"/>
    <col min="8" max="8" width="12.1640625" bestFit="1" customWidth="1"/>
    <col min="9" max="9" width="13.33203125" bestFit="1" customWidth="1"/>
    <col min="10" max="11" width="12.1640625" bestFit="1" customWidth="1"/>
    <col min="12" max="12" width="13" bestFit="1" customWidth="1"/>
  </cols>
  <sheetData>
    <row r="7" spans="7:13" ht="24" x14ac:dyDescent="0.3">
      <c r="G7" s="43" t="s">
        <v>4492</v>
      </c>
      <c r="H7" s="43"/>
      <c r="I7" s="43"/>
      <c r="J7" s="43"/>
      <c r="K7" s="43"/>
      <c r="L7" s="43"/>
      <c r="M7" s="43"/>
    </row>
    <row r="9" spans="7:13" x14ac:dyDescent="0.2">
      <c r="G9" s="37" t="s">
        <v>4470</v>
      </c>
      <c r="H9" s="37"/>
    </row>
    <row r="10" spans="7:13" x14ac:dyDescent="0.2">
      <c r="G10" s="5" t="s">
        <v>4471</v>
      </c>
      <c r="H10" s="5">
        <v>3.1365285168496092E-2</v>
      </c>
    </row>
    <row r="11" spans="7:13" x14ac:dyDescent="0.2">
      <c r="G11" s="5" t="s">
        <v>4472</v>
      </c>
      <c r="H11" s="5">
        <v>9.8378111370108086E-4</v>
      </c>
    </row>
    <row r="12" spans="7:13" x14ac:dyDescent="0.2">
      <c r="G12" s="5" t="s">
        <v>4473</v>
      </c>
      <c r="H12" s="5">
        <v>7.832962212896221E-4</v>
      </c>
    </row>
    <row r="13" spans="7:13" x14ac:dyDescent="0.2">
      <c r="G13" s="5" t="s">
        <v>4422</v>
      </c>
      <c r="H13" s="5">
        <v>15617.521897012866</v>
      </c>
    </row>
    <row r="14" spans="7:13" x14ac:dyDescent="0.2">
      <c r="G14" s="5" t="s">
        <v>4474</v>
      </c>
      <c r="H14" s="5">
        <v>4985</v>
      </c>
    </row>
    <row r="16" spans="7:13" x14ac:dyDescent="0.2">
      <c r="G16" t="s">
        <v>4475</v>
      </c>
    </row>
    <row r="17" spans="7:15" x14ac:dyDescent="0.2">
      <c r="G17" s="4"/>
      <c r="H17" s="4" t="s">
        <v>4480</v>
      </c>
      <c r="I17" s="4" t="s">
        <v>4481</v>
      </c>
      <c r="J17" s="4" t="s">
        <v>4482</v>
      </c>
      <c r="K17" s="4" t="s">
        <v>4483</v>
      </c>
      <c r="L17" s="4" t="s">
        <v>4484</v>
      </c>
    </row>
    <row r="18" spans="7:15" x14ac:dyDescent="0.2">
      <c r="G18" s="5" t="s">
        <v>4476</v>
      </c>
      <c r="H18" s="5">
        <v>1</v>
      </c>
      <c r="I18" s="5">
        <v>1196853725.8637695</v>
      </c>
      <c r="J18" s="5">
        <v>1196853725.8637695</v>
      </c>
      <c r="K18" s="5">
        <v>4.9070087120681851</v>
      </c>
      <c r="L18" s="5">
        <v>2.6792977084753013E-2</v>
      </c>
    </row>
    <row r="19" spans="7:15" x14ac:dyDescent="0.2">
      <c r="G19" s="5" t="s">
        <v>4477</v>
      </c>
      <c r="H19" s="5">
        <v>4983</v>
      </c>
      <c r="I19" s="5">
        <v>1215388532184.9194</v>
      </c>
      <c r="J19" s="5">
        <v>243906990.20367637</v>
      </c>
      <c r="K19" s="5"/>
      <c r="L19" s="5"/>
    </row>
    <row r="20" spans="7:15" x14ac:dyDescent="0.2">
      <c r="G20" s="5" t="s">
        <v>4478</v>
      </c>
      <c r="H20" s="5">
        <v>4984</v>
      </c>
      <c r="I20" s="5">
        <v>1216585385910.7832</v>
      </c>
      <c r="J20" s="5"/>
      <c r="K20" s="5"/>
      <c r="L20" s="5"/>
    </row>
    <row r="22" spans="7:15" x14ac:dyDescent="0.2">
      <c r="G22" s="4"/>
      <c r="H22" s="4" t="s">
        <v>4485</v>
      </c>
      <c r="I22" s="4" t="s">
        <v>4422</v>
      </c>
      <c r="J22" s="4" t="s">
        <v>4486</v>
      </c>
      <c r="K22" s="4" t="s">
        <v>4487</v>
      </c>
      <c r="L22" s="4" t="s">
        <v>4488</v>
      </c>
      <c r="M22" s="4" t="s">
        <v>4489</v>
      </c>
      <c r="N22" s="4" t="s">
        <v>4490</v>
      </c>
      <c r="O22" s="4" t="s">
        <v>4491</v>
      </c>
    </row>
    <row r="23" spans="7:15" x14ac:dyDescent="0.2">
      <c r="G23" s="5" t="s">
        <v>4479</v>
      </c>
      <c r="H23" s="5">
        <v>10376.604383638087</v>
      </c>
      <c r="I23" s="5">
        <v>253.81263138879248</v>
      </c>
      <c r="J23" s="5">
        <v>40.882931345300584</v>
      </c>
      <c r="K23" s="5">
        <v>0</v>
      </c>
      <c r="L23" s="5">
        <v>9879.0199051242362</v>
      </c>
      <c r="M23" s="5">
        <v>10874.188862151937</v>
      </c>
      <c r="N23" s="5">
        <v>9879.0199051242362</v>
      </c>
      <c r="O23" s="5">
        <v>10874.188862151937</v>
      </c>
    </row>
    <row r="24" spans="7:15" x14ac:dyDescent="0.2">
      <c r="G24" s="5" t="s">
        <v>5</v>
      </c>
      <c r="H24" s="5">
        <v>4.1096207665776361E-5</v>
      </c>
      <c r="I24" s="5">
        <v>1.8552110943573089E-5</v>
      </c>
      <c r="J24" s="5">
        <v>2.2151769030905406</v>
      </c>
      <c r="K24" s="5">
        <v>2.6792977086029755E-2</v>
      </c>
      <c r="L24" s="5">
        <v>4.7259041128045767E-6</v>
      </c>
      <c r="M24" s="5">
        <v>7.746651121874814E-5</v>
      </c>
      <c r="N24" s="5">
        <v>4.7259041128045767E-6</v>
      </c>
      <c r="O24" s="5">
        <v>7.746651121874814E-5</v>
      </c>
    </row>
  </sheetData>
  <mergeCells count="1">
    <mergeCell ref="G7:M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9593D-9C25-EA43-9E87-DE8685ECD6C6}">
  <dimension ref="C10:I18"/>
  <sheetViews>
    <sheetView workbookViewId="0">
      <selection activeCell="H20" sqref="H20"/>
    </sheetView>
  </sheetViews>
  <sheetFormatPr baseColWidth="10" defaultRowHeight="16" x14ac:dyDescent="0.2"/>
  <sheetData>
    <row r="10" spans="3:9" ht="29" x14ac:dyDescent="0.35">
      <c r="E10" s="44" t="s">
        <v>4468</v>
      </c>
      <c r="F10" s="44"/>
      <c r="G10" s="44"/>
    </row>
    <row r="11" spans="3:9" ht="17" thickBot="1" x14ac:dyDescent="0.25"/>
    <row r="12" spans="3:9" x14ac:dyDescent="0.2">
      <c r="C12" s="3"/>
      <c r="D12" s="3" t="s">
        <v>1</v>
      </c>
      <c r="E12" s="3" t="s">
        <v>2</v>
      </c>
      <c r="F12" s="3" t="s">
        <v>3</v>
      </c>
      <c r="G12" s="3" t="s">
        <v>4</v>
      </c>
      <c r="H12" s="3" t="s">
        <v>5</v>
      </c>
      <c r="I12" s="3" t="s">
        <v>6</v>
      </c>
    </row>
    <row r="13" spans="3:9" x14ac:dyDescent="0.2">
      <c r="C13" t="s">
        <v>1</v>
      </c>
      <c r="D13">
        <v>1</v>
      </c>
    </row>
    <row r="14" spans="3:9" x14ac:dyDescent="0.2">
      <c r="C14" t="s">
        <v>2</v>
      </c>
      <c r="D14">
        <v>0.99907244925725791</v>
      </c>
      <c r="E14">
        <v>1</v>
      </c>
    </row>
    <row r="15" spans="3:9" x14ac:dyDescent="0.2">
      <c r="C15" t="s">
        <v>3</v>
      </c>
      <c r="D15">
        <v>0.99958370615515502</v>
      </c>
      <c r="E15">
        <v>0.99957736176521461</v>
      </c>
      <c r="F15">
        <v>1</v>
      </c>
    </row>
    <row r="16" spans="3:9" x14ac:dyDescent="0.2">
      <c r="C16" t="s">
        <v>4</v>
      </c>
      <c r="D16">
        <v>0.99948961091209398</v>
      </c>
      <c r="E16">
        <v>0.99927803463740039</v>
      </c>
      <c r="F16">
        <v>0.99913386036473295</v>
      </c>
      <c r="G16">
        <v>1</v>
      </c>
    </row>
    <row r="17" spans="3:9" x14ac:dyDescent="0.2">
      <c r="C17" t="s">
        <v>5</v>
      </c>
      <c r="D17">
        <v>3.13652851682329E-2</v>
      </c>
      <c r="E17">
        <v>3.1182427767194598E-2</v>
      </c>
      <c r="F17">
        <v>3.2730614357720865E-2</v>
      </c>
      <c r="G17">
        <v>2.9372076257325012E-2</v>
      </c>
      <c r="H17">
        <v>1</v>
      </c>
    </row>
    <row r="18" spans="3:9" ht="17" thickBot="1" x14ac:dyDescent="0.25">
      <c r="C18" s="2" t="s">
        <v>6</v>
      </c>
      <c r="D18" s="2">
        <v>-1.4277004112284254E-2</v>
      </c>
      <c r="E18" s="2">
        <v>-2.7494098705520036E-2</v>
      </c>
      <c r="F18" s="2">
        <v>-2.042402048829936E-2</v>
      </c>
      <c r="G18" s="2">
        <v>-1.9570728461442571E-2</v>
      </c>
      <c r="H18" s="2">
        <v>-1.4184765822563315E-2</v>
      </c>
      <c r="I18" s="2">
        <v>1</v>
      </c>
    </row>
  </sheetData>
  <mergeCells count="1">
    <mergeCell ref="E10:G1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E3DE-A2B5-9844-990F-0FAC2738D479}">
  <dimension ref="A2:B4988"/>
  <sheetViews>
    <sheetView zoomScale="56" workbookViewId="0">
      <selection activeCell="AA41" sqref="AA41"/>
    </sheetView>
  </sheetViews>
  <sheetFormatPr baseColWidth="10" defaultRowHeight="16" x14ac:dyDescent="0.2"/>
  <cols>
    <col min="1" max="1" width="11.1640625" bestFit="1" customWidth="1"/>
    <col min="2" max="3" width="19.1640625" bestFit="1" customWidth="1"/>
  </cols>
  <sheetData>
    <row r="2" spans="1:2" x14ac:dyDescent="0.2">
      <c r="A2" s="36" t="s">
        <v>0</v>
      </c>
      <c r="B2" t="s">
        <v>4493</v>
      </c>
    </row>
    <row r="3" spans="1:2" x14ac:dyDescent="0.2">
      <c r="A3" s="1">
        <v>40377</v>
      </c>
      <c r="B3">
        <v>0</v>
      </c>
    </row>
    <row r="4" spans="1:2" x14ac:dyDescent="0.2">
      <c r="A4" s="1">
        <v>40378</v>
      </c>
      <c r="B4">
        <v>0</v>
      </c>
    </row>
    <row r="5" spans="1:2" x14ac:dyDescent="0.2">
      <c r="A5" s="1">
        <v>40379</v>
      </c>
      <c r="B5">
        <v>0</v>
      </c>
    </row>
    <row r="6" spans="1:2" x14ac:dyDescent="0.2">
      <c r="A6" s="1">
        <v>40380</v>
      </c>
      <c r="B6">
        <v>0</v>
      </c>
    </row>
    <row r="7" spans="1:2" x14ac:dyDescent="0.2">
      <c r="A7" s="1">
        <v>40381</v>
      </c>
      <c r="B7">
        <v>0</v>
      </c>
    </row>
    <row r="8" spans="1:2" x14ac:dyDescent="0.2">
      <c r="A8" s="1">
        <v>40382</v>
      </c>
      <c r="B8">
        <v>0</v>
      </c>
    </row>
    <row r="9" spans="1:2" x14ac:dyDescent="0.2">
      <c r="A9" s="1">
        <v>40383</v>
      </c>
      <c r="B9">
        <v>0</v>
      </c>
    </row>
    <row r="10" spans="1:2" x14ac:dyDescent="0.2">
      <c r="A10" s="1">
        <v>40384</v>
      </c>
      <c r="B10">
        <v>0</v>
      </c>
    </row>
    <row r="11" spans="1:2" x14ac:dyDescent="0.2">
      <c r="A11" s="1">
        <v>40385</v>
      </c>
      <c r="B11">
        <v>0</v>
      </c>
    </row>
    <row r="12" spans="1:2" x14ac:dyDescent="0.2">
      <c r="A12" s="1">
        <v>40386</v>
      </c>
      <c r="B12">
        <v>0</v>
      </c>
    </row>
    <row r="13" spans="1:2" x14ac:dyDescent="0.2">
      <c r="A13" s="1">
        <v>40387</v>
      </c>
      <c r="B13">
        <v>0</v>
      </c>
    </row>
    <row r="14" spans="1:2" x14ac:dyDescent="0.2">
      <c r="A14" s="1">
        <v>40388</v>
      </c>
      <c r="B14">
        <v>0</v>
      </c>
    </row>
    <row r="15" spans="1:2" x14ac:dyDescent="0.2">
      <c r="A15" s="1">
        <v>40389</v>
      </c>
      <c r="B15">
        <v>0</v>
      </c>
    </row>
    <row r="16" spans="1:2" x14ac:dyDescent="0.2">
      <c r="A16" s="1">
        <v>40390</v>
      </c>
      <c r="B16">
        <v>0</v>
      </c>
    </row>
    <row r="17" spans="1:2" x14ac:dyDescent="0.2">
      <c r="A17" s="1">
        <v>40391</v>
      </c>
      <c r="B17">
        <v>0</v>
      </c>
    </row>
    <row r="18" spans="1:2" x14ac:dyDescent="0.2">
      <c r="A18" s="1">
        <v>40392</v>
      </c>
      <c r="B18">
        <v>0</v>
      </c>
    </row>
    <row r="19" spans="1:2" x14ac:dyDescent="0.2">
      <c r="A19" s="1">
        <v>40393</v>
      </c>
      <c r="B19">
        <v>0</v>
      </c>
    </row>
    <row r="20" spans="1:2" x14ac:dyDescent="0.2">
      <c r="A20" s="1">
        <v>40394</v>
      </c>
      <c r="B20">
        <v>0</v>
      </c>
    </row>
    <row r="21" spans="1:2" x14ac:dyDescent="0.2">
      <c r="A21" s="1">
        <v>40395</v>
      </c>
      <c r="B21">
        <v>0</v>
      </c>
    </row>
    <row r="22" spans="1:2" x14ac:dyDescent="0.2">
      <c r="A22" s="1">
        <v>40396</v>
      </c>
      <c r="B22">
        <v>0</v>
      </c>
    </row>
    <row r="23" spans="1:2" x14ac:dyDescent="0.2">
      <c r="A23" s="1">
        <v>40397</v>
      </c>
      <c r="B23">
        <v>0</v>
      </c>
    </row>
    <row r="24" spans="1:2" x14ac:dyDescent="0.2">
      <c r="A24" s="1">
        <v>40398</v>
      </c>
      <c r="B24">
        <v>0</v>
      </c>
    </row>
    <row r="25" spans="1:2" x14ac:dyDescent="0.2">
      <c r="A25" s="1">
        <v>40399</v>
      </c>
      <c r="B25">
        <v>0</v>
      </c>
    </row>
    <row r="26" spans="1:2" x14ac:dyDescent="0.2">
      <c r="A26" s="1">
        <v>40400</v>
      </c>
      <c r="B26">
        <v>0</v>
      </c>
    </row>
    <row r="27" spans="1:2" x14ac:dyDescent="0.2">
      <c r="A27" s="1">
        <v>40401</v>
      </c>
      <c r="B27">
        <v>0</v>
      </c>
    </row>
    <row r="28" spans="1:2" x14ac:dyDescent="0.2">
      <c r="A28" s="1">
        <v>40402</v>
      </c>
      <c r="B28">
        <v>0</v>
      </c>
    </row>
    <row r="29" spans="1:2" x14ac:dyDescent="0.2">
      <c r="A29" s="1">
        <v>40403</v>
      </c>
      <c r="B29">
        <v>0</v>
      </c>
    </row>
    <row r="30" spans="1:2" x14ac:dyDescent="0.2">
      <c r="A30" s="1">
        <v>40404</v>
      </c>
      <c r="B30">
        <v>0</v>
      </c>
    </row>
    <row r="31" spans="1:2" x14ac:dyDescent="0.2">
      <c r="A31" s="1">
        <v>40405</v>
      </c>
      <c r="B31">
        <v>0</v>
      </c>
    </row>
    <row r="32" spans="1:2" x14ac:dyDescent="0.2">
      <c r="A32" s="1">
        <v>40406</v>
      </c>
      <c r="B32">
        <v>0</v>
      </c>
    </row>
    <row r="33" spans="1:2" x14ac:dyDescent="0.2">
      <c r="A33" s="1">
        <v>40407</v>
      </c>
      <c r="B33">
        <v>0</v>
      </c>
    </row>
    <row r="34" spans="1:2" x14ac:dyDescent="0.2">
      <c r="A34" s="1">
        <v>40408</v>
      </c>
      <c r="B34">
        <v>0</v>
      </c>
    </row>
    <row r="35" spans="1:2" x14ac:dyDescent="0.2">
      <c r="A35" s="1">
        <v>40409</v>
      </c>
      <c r="B35">
        <v>0</v>
      </c>
    </row>
    <row r="36" spans="1:2" x14ac:dyDescent="0.2">
      <c r="A36" s="1">
        <v>40410</v>
      </c>
      <c r="B36">
        <v>0</v>
      </c>
    </row>
    <row r="37" spans="1:2" x14ac:dyDescent="0.2">
      <c r="A37" s="1">
        <v>40411</v>
      </c>
      <c r="B37">
        <v>0</v>
      </c>
    </row>
    <row r="38" spans="1:2" x14ac:dyDescent="0.2">
      <c r="A38" s="1">
        <v>40412</v>
      </c>
      <c r="B38">
        <v>0</v>
      </c>
    </row>
    <row r="39" spans="1:2" x14ac:dyDescent="0.2">
      <c r="A39" s="1">
        <v>40413</v>
      </c>
      <c r="B39">
        <v>0</v>
      </c>
    </row>
    <row r="40" spans="1:2" x14ac:dyDescent="0.2">
      <c r="A40" s="1">
        <v>40414</v>
      </c>
      <c r="B40">
        <v>0</v>
      </c>
    </row>
    <row r="41" spans="1:2" x14ac:dyDescent="0.2">
      <c r="A41" s="1">
        <v>40415</v>
      </c>
      <c r="B41">
        <v>0</v>
      </c>
    </row>
    <row r="42" spans="1:2" x14ac:dyDescent="0.2">
      <c r="A42" s="1">
        <v>40416</v>
      </c>
      <c r="B42">
        <v>0</v>
      </c>
    </row>
    <row r="43" spans="1:2" x14ac:dyDescent="0.2">
      <c r="A43" s="1">
        <v>40417</v>
      </c>
      <c r="B43">
        <v>0</v>
      </c>
    </row>
    <row r="44" spans="1:2" x14ac:dyDescent="0.2">
      <c r="A44" s="1">
        <v>40418</v>
      </c>
      <c r="B44">
        <v>0</v>
      </c>
    </row>
    <row r="45" spans="1:2" x14ac:dyDescent="0.2">
      <c r="A45" s="1">
        <v>40419</v>
      </c>
      <c r="B45">
        <v>0</v>
      </c>
    </row>
    <row r="46" spans="1:2" x14ac:dyDescent="0.2">
      <c r="A46" s="1">
        <v>40420</v>
      </c>
      <c r="B46">
        <v>0</v>
      </c>
    </row>
    <row r="47" spans="1:2" x14ac:dyDescent="0.2">
      <c r="A47" s="1">
        <v>40421</v>
      </c>
      <c r="B47">
        <v>0</v>
      </c>
    </row>
    <row r="48" spans="1:2" x14ac:dyDescent="0.2">
      <c r="A48" s="1">
        <v>40422</v>
      </c>
      <c r="B48">
        <v>0</v>
      </c>
    </row>
    <row r="49" spans="1:2" x14ac:dyDescent="0.2">
      <c r="A49" s="1">
        <v>40423</v>
      </c>
      <c r="B49">
        <v>0</v>
      </c>
    </row>
    <row r="50" spans="1:2" x14ac:dyDescent="0.2">
      <c r="A50" s="1">
        <v>40424</v>
      </c>
      <c r="B50">
        <v>0</v>
      </c>
    </row>
    <row r="51" spans="1:2" x14ac:dyDescent="0.2">
      <c r="A51" s="1">
        <v>40425</v>
      </c>
      <c r="B51">
        <v>0</v>
      </c>
    </row>
    <row r="52" spans="1:2" x14ac:dyDescent="0.2">
      <c r="A52" s="1">
        <v>40426</v>
      </c>
      <c r="B52">
        <v>0</v>
      </c>
    </row>
    <row r="53" spans="1:2" x14ac:dyDescent="0.2">
      <c r="A53" s="1">
        <v>40427</v>
      </c>
      <c r="B53">
        <v>0</v>
      </c>
    </row>
    <row r="54" spans="1:2" x14ac:dyDescent="0.2">
      <c r="A54" s="1">
        <v>40428</v>
      </c>
      <c r="B54">
        <v>0</v>
      </c>
    </row>
    <row r="55" spans="1:2" x14ac:dyDescent="0.2">
      <c r="A55" s="1">
        <v>40429</v>
      </c>
      <c r="B55">
        <v>0</v>
      </c>
    </row>
    <row r="56" spans="1:2" x14ac:dyDescent="0.2">
      <c r="A56" s="1">
        <v>40430</v>
      </c>
      <c r="B56">
        <v>0</v>
      </c>
    </row>
    <row r="57" spans="1:2" x14ac:dyDescent="0.2">
      <c r="A57" s="1">
        <v>40431</v>
      </c>
      <c r="B57">
        <v>0</v>
      </c>
    </row>
    <row r="58" spans="1:2" x14ac:dyDescent="0.2">
      <c r="A58" s="1">
        <v>40432</v>
      </c>
      <c r="B58">
        <v>0</v>
      </c>
    </row>
    <row r="59" spans="1:2" x14ac:dyDescent="0.2">
      <c r="A59" s="1">
        <v>40433</v>
      </c>
      <c r="B59">
        <v>0</v>
      </c>
    </row>
    <row r="60" spans="1:2" x14ac:dyDescent="0.2">
      <c r="A60" s="1">
        <v>40434</v>
      </c>
      <c r="B60">
        <v>0</v>
      </c>
    </row>
    <row r="61" spans="1:2" x14ac:dyDescent="0.2">
      <c r="A61" s="1">
        <v>40435</v>
      </c>
      <c r="B61">
        <v>0</v>
      </c>
    </row>
    <row r="62" spans="1:2" x14ac:dyDescent="0.2">
      <c r="A62" s="1">
        <v>40436</v>
      </c>
      <c r="B62">
        <v>0</v>
      </c>
    </row>
    <row r="63" spans="1:2" x14ac:dyDescent="0.2">
      <c r="A63" s="1">
        <v>40437</v>
      </c>
      <c r="B63">
        <v>0</v>
      </c>
    </row>
    <row r="64" spans="1:2" x14ac:dyDescent="0.2">
      <c r="A64" s="1">
        <v>40438</v>
      </c>
      <c r="B64">
        <v>0</v>
      </c>
    </row>
    <row r="65" spans="1:2" x14ac:dyDescent="0.2">
      <c r="A65" s="1">
        <v>40439</v>
      </c>
      <c r="B65">
        <v>0</v>
      </c>
    </row>
    <row r="66" spans="1:2" x14ac:dyDescent="0.2">
      <c r="A66" s="1">
        <v>40440</v>
      </c>
      <c r="B66">
        <v>0</v>
      </c>
    </row>
    <row r="67" spans="1:2" x14ac:dyDescent="0.2">
      <c r="A67" s="1">
        <v>40441</v>
      </c>
      <c r="B67">
        <v>0</v>
      </c>
    </row>
    <row r="68" spans="1:2" x14ac:dyDescent="0.2">
      <c r="A68" s="1">
        <v>40442</v>
      </c>
      <c r="B68">
        <v>0</v>
      </c>
    </row>
    <row r="69" spans="1:2" x14ac:dyDescent="0.2">
      <c r="A69" s="1">
        <v>40443</v>
      </c>
      <c r="B69">
        <v>0</v>
      </c>
    </row>
    <row r="70" spans="1:2" x14ac:dyDescent="0.2">
      <c r="A70" s="1">
        <v>40444</v>
      </c>
      <c r="B70">
        <v>0</v>
      </c>
    </row>
    <row r="71" spans="1:2" x14ac:dyDescent="0.2">
      <c r="A71" s="1">
        <v>40445</v>
      </c>
      <c r="B71">
        <v>0</v>
      </c>
    </row>
    <row r="72" spans="1:2" x14ac:dyDescent="0.2">
      <c r="A72" s="1">
        <v>40446</v>
      </c>
      <c r="B72">
        <v>0</v>
      </c>
    </row>
    <row r="73" spans="1:2" x14ac:dyDescent="0.2">
      <c r="A73" s="1">
        <v>40447</v>
      </c>
      <c r="B73">
        <v>0</v>
      </c>
    </row>
    <row r="74" spans="1:2" x14ac:dyDescent="0.2">
      <c r="A74" s="1">
        <v>40448</v>
      </c>
      <c r="B74">
        <v>0</v>
      </c>
    </row>
    <row r="75" spans="1:2" x14ac:dyDescent="0.2">
      <c r="A75" s="1">
        <v>40449</v>
      </c>
      <c r="B75">
        <v>0</v>
      </c>
    </row>
    <row r="76" spans="1:2" x14ac:dyDescent="0.2">
      <c r="A76" s="1">
        <v>40450</v>
      </c>
      <c r="B76">
        <v>0</v>
      </c>
    </row>
    <row r="77" spans="1:2" x14ac:dyDescent="0.2">
      <c r="A77" s="1">
        <v>40451</v>
      </c>
      <c r="B77">
        <v>0</v>
      </c>
    </row>
    <row r="78" spans="1:2" x14ac:dyDescent="0.2">
      <c r="A78" s="1">
        <v>40452</v>
      </c>
      <c r="B78">
        <v>0</v>
      </c>
    </row>
    <row r="79" spans="1:2" x14ac:dyDescent="0.2">
      <c r="A79" s="1">
        <v>40453</v>
      </c>
      <c r="B79">
        <v>0</v>
      </c>
    </row>
    <row r="80" spans="1:2" x14ac:dyDescent="0.2">
      <c r="A80" s="1">
        <v>40454</v>
      </c>
      <c r="B80">
        <v>0</v>
      </c>
    </row>
    <row r="81" spans="1:2" x14ac:dyDescent="0.2">
      <c r="A81" s="1">
        <v>40455</v>
      </c>
      <c r="B81">
        <v>0</v>
      </c>
    </row>
    <row r="82" spans="1:2" x14ac:dyDescent="0.2">
      <c r="A82" s="1">
        <v>40456</v>
      </c>
      <c r="B82">
        <v>0</v>
      </c>
    </row>
    <row r="83" spans="1:2" x14ac:dyDescent="0.2">
      <c r="A83" s="1">
        <v>40457</v>
      </c>
      <c r="B83">
        <v>0</v>
      </c>
    </row>
    <row r="84" spans="1:2" x14ac:dyDescent="0.2">
      <c r="A84" s="1">
        <v>40458</v>
      </c>
      <c r="B84">
        <v>0</v>
      </c>
    </row>
    <row r="85" spans="1:2" x14ac:dyDescent="0.2">
      <c r="A85" s="1">
        <v>40459</v>
      </c>
      <c r="B85">
        <v>0</v>
      </c>
    </row>
    <row r="86" spans="1:2" x14ac:dyDescent="0.2">
      <c r="A86" s="1">
        <v>40460</v>
      </c>
      <c r="B86">
        <v>0</v>
      </c>
    </row>
    <row r="87" spans="1:2" x14ac:dyDescent="0.2">
      <c r="A87" s="1">
        <v>40461</v>
      </c>
      <c r="B87">
        <v>0</v>
      </c>
    </row>
    <row r="88" spans="1:2" x14ac:dyDescent="0.2">
      <c r="A88" s="1">
        <v>40462</v>
      </c>
      <c r="B88">
        <v>0</v>
      </c>
    </row>
    <row r="89" spans="1:2" x14ac:dyDescent="0.2">
      <c r="A89" s="1">
        <v>40463</v>
      </c>
      <c r="B89">
        <v>0</v>
      </c>
    </row>
    <row r="90" spans="1:2" x14ac:dyDescent="0.2">
      <c r="A90" s="1">
        <v>40464</v>
      </c>
      <c r="B90">
        <v>0</v>
      </c>
    </row>
    <row r="91" spans="1:2" x14ac:dyDescent="0.2">
      <c r="A91" s="1">
        <v>40465</v>
      </c>
      <c r="B91">
        <v>0</v>
      </c>
    </row>
    <row r="92" spans="1:2" x14ac:dyDescent="0.2">
      <c r="A92" s="1">
        <v>40466</v>
      </c>
      <c r="B92">
        <v>0</v>
      </c>
    </row>
    <row r="93" spans="1:2" x14ac:dyDescent="0.2">
      <c r="A93" s="1">
        <v>40467</v>
      </c>
      <c r="B93">
        <v>0</v>
      </c>
    </row>
    <row r="94" spans="1:2" x14ac:dyDescent="0.2">
      <c r="A94" s="1">
        <v>40468</v>
      </c>
      <c r="B94">
        <v>0</v>
      </c>
    </row>
    <row r="95" spans="1:2" x14ac:dyDescent="0.2">
      <c r="A95" s="1">
        <v>40469</v>
      </c>
      <c r="B95">
        <v>0</v>
      </c>
    </row>
    <row r="96" spans="1:2" x14ac:dyDescent="0.2">
      <c r="A96" s="1">
        <v>40470</v>
      </c>
      <c r="B96">
        <v>0</v>
      </c>
    </row>
    <row r="97" spans="1:2" x14ac:dyDescent="0.2">
      <c r="A97" s="1">
        <v>40471</v>
      </c>
      <c r="B97">
        <v>0</v>
      </c>
    </row>
    <row r="98" spans="1:2" x14ac:dyDescent="0.2">
      <c r="A98" s="1">
        <v>40472</v>
      </c>
      <c r="B98">
        <v>0</v>
      </c>
    </row>
    <row r="99" spans="1:2" x14ac:dyDescent="0.2">
      <c r="A99" s="1">
        <v>40473</v>
      </c>
      <c r="B99">
        <v>0</v>
      </c>
    </row>
    <row r="100" spans="1:2" x14ac:dyDescent="0.2">
      <c r="A100" s="1">
        <v>40474</v>
      </c>
      <c r="B100">
        <v>0</v>
      </c>
    </row>
    <row r="101" spans="1:2" x14ac:dyDescent="0.2">
      <c r="A101" s="1">
        <v>40475</v>
      </c>
      <c r="B101">
        <v>0</v>
      </c>
    </row>
    <row r="102" spans="1:2" x14ac:dyDescent="0.2">
      <c r="A102" s="1">
        <v>40476</v>
      </c>
      <c r="B102">
        <v>0</v>
      </c>
    </row>
    <row r="103" spans="1:2" x14ac:dyDescent="0.2">
      <c r="A103" s="1">
        <v>40477</v>
      </c>
      <c r="B103">
        <v>0</v>
      </c>
    </row>
    <row r="104" spans="1:2" x14ac:dyDescent="0.2">
      <c r="A104" s="1">
        <v>40478</v>
      </c>
      <c r="B104">
        <v>0</v>
      </c>
    </row>
    <row r="105" spans="1:2" x14ac:dyDescent="0.2">
      <c r="A105" s="1">
        <v>40479</v>
      </c>
      <c r="B105">
        <v>0</v>
      </c>
    </row>
    <row r="106" spans="1:2" x14ac:dyDescent="0.2">
      <c r="A106" s="1">
        <v>40480</v>
      </c>
      <c r="B106">
        <v>0</v>
      </c>
    </row>
    <row r="107" spans="1:2" x14ac:dyDescent="0.2">
      <c r="A107" s="1">
        <v>40481</v>
      </c>
      <c r="B107">
        <v>0</v>
      </c>
    </row>
    <row r="108" spans="1:2" x14ac:dyDescent="0.2">
      <c r="A108" s="1">
        <v>40482</v>
      </c>
      <c r="B108">
        <v>0</v>
      </c>
    </row>
    <row r="109" spans="1:2" x14ac:dyDescent="0.2">
      <c r="A109" s="1">
        <v>40483</v>
      </c>
      <c r="B109">
        <v>0</v>
      </c>
    </row>
    <row r="110" spans="1:2" x14ac:dyDescent="0.2">
      <c r="A110" s="1">
        <v>40484</v>
      </c>
      <c r="B110">
        <v>0</v>
      </c>
    </row>
    <row r="111" spans="1:2" x14ac:dyDescent="0.2">
      <c r="A111" s="1">
        <v>40485</v>
      </c>
      <c r="B111">
        <v>0</v>
      </c>
    </row>
    <row r="112" spans="1:2" x14ac:dyDescent="0.2">
      <c r="A112" s="1">
        <v>40486</v>
      </c>
      <c r="B112">
        <v>0</v>
      </c>
    </row>
    <row r="113" spans="1:2" x14ac:dyDescent="0.2">
      <c r="A113" s="1">
        <v>40487</v>
      </c>
      <c r="B113">
        <v>0</v>
      </c>
    </row>
    <row r="114" spans="1:2" x14ac:dyDescent="0.2">
      <c r="A114" s="1">
        <v>40488</v>
      </c>
      <c r="B114">
        <v>0.5</v>
      </c>
    </row>
    <row r="115" spans="1:2" x14ac:dyDescent="0.2">
      <c r="A115" s="1">
        <v>40489</v>
      </c>
      <c r="B115">
        <v>0</v>
      </c>
    </row>
    <row r="116" spans="1:2" x14ac:dyDescent="0.2">
      <c r="A116" s="1">
        <v>40490</v>
      </c>
      <c r="B116">
        <v>-0.2853</v>
      </c>
    </row>
    <row r="117" spans="1:2" x14ac:dyDescent="0.2">
      <c r="A117" s="1">
        <v>40491</v>
      </c>
      <c r="B117">
        <v>0</v>
      </c>
    </row>
    <row r="118" spans="1:2" x14ac:dyDescent="0.2">
      <c r="A118" s="1">
        <v>40492</v>
      </c>
      <c r="B118">
        <v>0</v>
      </c>
    </row>
    <row r="119" spans="1:2" x14ac:dyDescent="0.2">
      <c r="A119" s="1">
        <v>40493</v>
      </c>
      <c r="B119">
        <v>0</v>
      </c>
    </row>
    <row r="120" spans="1:2" x14ac:dyDescent="0.2">
      <c r="A120" s="1">
        <v>40494</v>
      </c>
      <c r="B120">
        <v>0</v>
      </c>
    </row>
    <row r="121" spans="1:2" x14ac:dyDescent="0.2">
      <c r="A121" s="1">
        <v>40495</v>
      </c>
      <c r="B121">
        <v>0</v>
      </c>
    </row>
    <row r="122" spans="1:2" x14ac:dyDescent="0.2">
      <c r="A122" s="1">
        <v>40496</v>
      </c>
      <c r="B122">
        <v>0</v>
      </c>
    </row>
    <row r="123" spans="1:2" x14ac:dyDescent="0.2">
      <c r="A123" s="1">
        <v>40497</v>
      </c>
      <c r="B123">
        <v>0</v>
      </c>
    </row>
    <row r="124" spans="1:2" x14ac:dyDescent="0.2">
      <c r="A124" s="1">
        <v>40498</v>
      </c>
      <c r="B124">
        <v>0</v>
      </c>
    </row>
    <row r="125" spans="1:2" x14ac:dyDescent="0.2">
      <c r="A125" s="1">
        <v>40499</v>
      </c>
      <c r="B125">
        <v>0</v>
      </c>
    </row>
    <row r="126" spans="1:2" x14ac:dyDescent="0.2">
      <c r="A126" s="1">
        <v>40500</v>
      </c>
      <c r="B126">
        <v>0</v>
      </c>
    </row>
    <row r="127" spans="1:2" x14ac:dyDescent="0.2">
      <c r="A127" s="1">
        <v>40501</v>
      </c>
      <c r="B127">
        <v>0</v>
      </c>
    </row>
    <row r="128" spans="1:2" x14ac:dyDescent="0.2">
      <c r="A128" s="1">
        <v>40502</v>
      </c>
      <c r="B128">
        <v>0</v>
      </c>
    </row>
    <row r="129" spans="1:2" x14ac:dyDescent="0.2">
      <c r="A129" s="1">
        <v>40503</v>
      </c>
      <c r="B129">
        <v>0</v>
      </c>
    </row>
    <row r="130" spans="1:2" x14ac:dyDescent="0.2">
      <c r="A130" s="1">
        <v>40504</v>
      </c>
      <c r="B130">
        <v>0</v>
      </c>
    </row>
    <row r="131" spans="1:2" x14ac:dyDescent="0.2">
      <c r="A131" s="1">
        <v>40505</v>
      </c>
      <c r="B131">
        <v>0</v>
      </c>
    </row>
    <row r="132" spans="1:2" x14ac:dyDescent="0.2">
      <c r="A132" s="1">
        <v>40506</v>
      </c>
      <c r="B132">
        <v>0</v>
      </c>
    </row>
    <row r="133" spans="1:2" x14ac:dyDescent="0.2">
      <c r="A133" s="1">
        <v>40507</v>
      </c>
      <c r="B133">
        <v>0</v>
      </c>
    </row>
    <row r="134" spans="1:2" x14ac:dyDescent="0.2">
      <c r="A134" s="1">
        <v>40508</v>
      </c>
      <c r="B134">
        <v>0</v>
      </c>
    </row>
    <row r="135" spans="1:2" x14ac:dyDescent="0.2">
      <c r="A135" s="1">
        <v>40509</v>
      </c>
      <c r="B135">
        <v>0</v>
      </c>
    </row>
    <row r="136" spans="1:2" x14ac:dyDescent="0.2">
      <c r="A136" s="1">
        <v>40510</v>
      </c>
      <c r="B136">
        <v>0</v>
      </c>
    </row>
    <row r="137" spans="1:2" x14ac:dyDescent="0.2">
      <c r="A137" s="1">
        <v>40511</v>
      </c>
      <c r="B137">
        <v>0</v>
      </c>
    </row>
    <row r="138" spans="1:2" x14ac:dyDescent="0.2">
      <c r="A138" s="1">
        <v>40512</v>
      </c>
      <c r="B138">
        <v>0</v>
      </c>
    </row>
    <row r="139" spans="1:2" x14ac:dyDescent="0.2">
      <c r="A139" s="1">
        <v>40513</v>
      </c>
      <c r="B139">
        <v>0</v>
      </c>
    </row>
    <row r="140" spans="1:2" x14ac:dyDescent="0.2">
      <c r="A140" s="1">
        <v>40514</v>
      </c>
      <c r="B140">
        <v>0</v>
      </c>
    </row>
    <row r="141" spans="1:2" x14ac:dyDescent="0.2">
      <c r="A141" s="1">
        <v>40515</v>
      </c>
      <c r="B141">
        <v>0</v>
      </c>
    </row>
    <row r="142" spans="1:2" x14ac:dyDescent="0.2">
      <c r="A142" s="1">
        <v>40516</v>
      </c>
      <c r="B142">
        <v>0</v>
      </c>
    </row>
    <row r="143" spans="1:2" x14ac:dyDescent="0.2">
      <c r="A143" s="1">
        <v>40517</v>
      </c>
      <c r="B143">
        <v>0</v>
      </c>
    </row>
    <row r="144" spans="1:2" x14ac:dyDescent="0.2">
      <c r="A144" s="1">
        <v>40518</v>
      </c>
      <c r="B144">
        <v>0</v>
      </c>
    </row>
    <row r="145" spans="1:2" x14ac:dyDescent="0.2">
      <c r="A145" s="1">
        <v>40519</v>
      </c>
      <c r="B145">
        <v>0</v>
      </c>
    </row>
    <row r="146" spans="1:2" x14ac:dyDescent="0.2">
      <c r="A146" s="1">
        <v>40520</v>
      </c>
      <c r="B146">
        <v>0</v>
      </c>
    </row>
    <row r="147" spans="1:2" x14ac:dyDescent="0.2">
      <c r="A147" s="1">
        <v>40521</v>
      </c>
      <c r="B147">
        <v>0</v>
      </c>
    </row>
    <row r="148" spans="1:2" x14ac:dyDescent="0.2">
      <c r="A148" s="1">
        <v>40522</v>
      </c>
      <c r="B148">
        <v>0</v>
      </c>
    </row>
    <row r="149" spans="1:2" x14ac:dyDescent="0.2">
      <c r="A149" s="1">
        <v>40523</v>
      </c>
      <c r="B149">
        <v>0</v>
      </c>
    </row>
    <row r="150" spans="1:2" x14ac:dyDescent="0.2">
      <c r="A150" s="1">
        <v>40524</v>
      </c>
      <c r="B150">
        <v>0</v>
      </c>
    </row>
    <row r="151" spans="1:2" x14ac:dyDescent="0.2">
      <c r="A151" s="1">
        <v>40525</v>
      </c>
      <c r="B151">
        <v>0</v>
      </c>
    </row>
    <row r="152" spans="1:2" x14ac:dyDescent="0.2">
      <c r="A152" s="1">
        <v>40526</v>
      </c>
      <c r="B152">
        <v>0</v>
      </c>
    </row>
    <row r="153" spans="1:2" x14ac:dyDescent="0.2">
      <c r="A153" s="1">
        <v>40527</v>
      </c>
      <c r="B153">
        <v>0</v>
      </c>
    </row>
    <row r="154" spans="1:2" x14ac:dyDescent="0.2">
      <c r="A154" s="1">
        <v>40528</v>
      </c>
      <c r="B154">
        <v>0</v>
      </c>
    </row>
    <row r="155" spans="1:2" x14ac:dyDescent="0.2">
      <c r="A155" s="1">
        <v>40529</v>
      </c>
      <c r="B155">
        <v>0</v>
      </c>
    </row>
    <row r="156" spans="1:2" x14ac:dyDescent="0.2">
      <c r="A156" s="1">
        <v>40530</v>
      </c>
      <c r="B156">
        <v>0</v>
      </c>
    </row>
    <row r="157" spans="1:2" x14ac:dyDescent="0.2">
      <c r="A157" s="1">
        <v>40531</v>
      </c>
      <c r="B157">
        <v>0</v>
      </c>
    </row>
    <row r="158" spans="1:2" x14ac:dyDescent="0.2">
      <c r="A158" s="1">
        <v>40532</v>
      </c>
      <c r="B158">
        <v>0</v>
      </c>
    </row>
    <row r="159" spans="1:2" x14ac:dyDescent="0.2">
      <c r="A159" s="1">
        <v>40533</v>
      </c>
      <c r="B159">
        <v>0</v>
      </c>
    </row>
    <row r="160" spans="1:2" x14ac:dyDescent="0.2">
      <c r="A160" s="1">
        <v>40534</v>
      </c>
      <c r="B160">
        <v>0</v>
      </c>
    </row>
    <row r="161" spans="1:2" x14ac:dyDescent="0.2">
      <c r="A161" s="1">
        <v>40535</v>
      </c>
      <c r="B161">
        <v>0</v>
      </c>
    </row>
    <row r="162" spans="1:2" x14ac:dyDescent="0.2">
      <c r="A162" s="1">
        <v>40536</v>
      </c>
      <c r="B162">
        <v>0</v>
      </c>
    </row>
    <row r="163" spans="1:2" x14ac:dyDescent="0.2">
      <c r="A163" s="1">
        <v>40537</v>
      </c>
      <c r="B163">
        <v>0</v>
      </c>
    </row>
    <row r="164" spans="1:2" x14ac:dyDescent="0.2">
      <c r="A164" s="1">
        <v>40538</v>
      </c>
      <c r="B164">
        <v>0</v>
      </c>
    </row>
    <row r="165" spans="1:2" x14ac:dyDescent="0.2">
      <c r="A165" s="1">
        <v>40539</v>
      </c>
      <c r="B165">
        <v>0</v>
      </c>
    </row>
    <row r="166" spans="1:2" x14ac:dyDescent="0.2">
      <c r="A166" s="1">
        <v>40540</v>
      </c>
      <c r="B166">
        <v>0</v>
      </c>
    </row>
    <row r="167" spans="1:2" x14ac:dyDescent="0.2">
      <c r="A167" s="1">
        <v>40541</v>
      </c>
      <c r="B167">
        <v>0</v>
      </c>
    </row>
    <row r="168" spans="1:2" x14ac:dyDescent="0.2">
      <c r="A168" s="1">
        <v>40542</v>
      </c>
      <c r="B168">
        <v>0</v>
      </c>
    </row>
    <row r="169" spans="1:2" x14ac:dyDescent="0.2">
      <c r="A169" s="1">
        <v>40543</v>
      </c>
      <c r="B169">
        <v>0</v>
      </c>
    </row>
    <row r="170" spans="1:2" x14ac:dyDescent="0.2">
      <c r="A170" s="1">
        <v>40544</v>
      </c>
      <c r="B170">
        <v>0</v>
      </c>
    </row>
    <row r="171" spans="1:2" x14ac:dyDescent="0.2">
      <c r="A171" s="1">
        <v>40545</v>
      </c>
      <c r="B171">
        <v>0</v>
      </c>
    </row>
    <row r="172" spans="1:2" x14ac:dyDescent="0.2">
      <c r="A172" s="1">
        <v>40546</v>
      </c>
      <c r="B172">
        <v>0</v>
      </c>
    </row>
    <row r="173" spans="1:2" x14ac:dyDescent="0.2">
      <c r="A173" s="1">
        <v>40547</v>
      </c>
      <c r="B173">
        <v>0</v>
      </c>
    </row>
    <row r="174" spans="1:2" x14ac:dyDescent="0.2">
      <c r="A174" s="1">
        <v>40548</v>
      </c>
      <c r="B174">
        <v>0</v>
      </c>
    </row>
    <row r="175" spans="1:2" x14ac:dyDescent="0.2">
      <c r="A175" s="1">
        <v>40549</v>
      </c>
      <c r="B175">
        <v>0</v>
      </c>
    </row>
    <row r="176" spans="1:2" x14ac:dyDescent="0.2">
      <c r="A176" s="1">
        <v>40550</v>
      </c>
      <c r="B176">
        <v>0</v>
      </c>
    </row>
    <row r="177" spans="1:2" x14ac:dyDescent="0.2">
      <c r="A177" s="1">
        <v>40551</v>
      </c>
      <c r="B177">
        <v>0</v>
      </c>
    </row>
    <row r="178" spans="1:2" x14ac:dyDescent="0.2">
      <c r="A178" s="1">
        <v>40552</v>
      </c>
      <c r="B178">
        <v>0</v>
      </c>
    </row>
    <row r="179" spans="1:2" x14ac:dyDescent="0.2">
      <c r="A179" s="1">
        <v>40553</v>
      </c>
      <c r="B179">
        <v>0</v>
      </c>
    </row>
    <row r="180" spans="1:2" x14ac:dyDescent="0.2">
      <c r="A180" s="1">
        <v>40554</v>
      </c>
      <c r="B180">
        <v>0</v>
      </c>
    </row>
    <row r="181" spans="1:2" x14ac:dyDescent="0.2">
      <c r="A181" s="1">
        <v>40555</v>
      </c>
      <c r="B181">
        <v>0</v>
      </c>
    </row>
    <row r="182" spans="1:2" x14ac:dyDescent="0.2">
      <c r="A182" s="1">
        <v>40556</v>
      </c>
      <c r="B182">
        <v>0</v>
      </c>
    </row>
    <row r="183" spans="1:2" x14ac:dyDescent="0.2">
      <c r="A183" s="1">
        <v>40557</v>
      </c>
      <c r="B183">
        <v>0.25940000000000002</v>
      </c>
    </row>
    <row r="184" spans="1:2" x14ac:dyDescent="0.2">
      <c r="A184" s="1">
        <v>40558</v>
      </c>
      <c r="B184">
        <v>0</v>
      </c>
    </row>
    <row r="185" spans="1:2" x14ac:dyDescent="0.2">
      <c r="A185" s="1">
        <v>40559</v>
      </c>
      <c r="B185">
        <v>0</v>
      </c>
    </row>
    <row r="186" spans="1:2" x14ac:dyDescent="0.2">
      <c r="A186" s="1">
        <v>40560</v>
      </c>
      <c r="B186">
        <v>0</v>
      </c>
    </row>
    <row r="187" spans="1:2" x14ac:dyDescent="0.2">
      <c r="A187" s="1">
        <v>40561</v>
      </c>
      <c r="B187">
        <v>0</v>
      </c>
    </row>
    <row r="188" spans="1:2" x14ac:dyDescent="0.2">
      <c r="A188" s="1">
        <v>40562</v>
      </c>
      <c r="B188">
        <v>0</v>
      </c>
    </row>
    <row r="189" spans="1:2" x14ac:dyDescent="0.2">
      <c r="A189" s="1">
        <v>40563</v>
      </c>
      <c r="B189">
        <v>0.246</v>
      </c>
    </row>
    <row r="190" spans="1:2" x14ac:dyDescent="0.2">
      <c r="A190" s="1">
        <v>40564</v>
      </c>
      <c r="B190">
        <v>0</v>
      </c>
    </row>
    <row r="191" spans="1:2" x14ac:dyDescent="0.2">
      <c r="A191" s="1">
        <v>40565</v>
      </c>
      <c r="B191">
        <v>0</v>
      </c>
    </row>
    <row r="192" spans="1:2" x14ac:dyDescent="0.2">
      <c r="A192" s="1">
        <v>40566</v>
      </c>
      <c r="B192">
        <v>0</v>
      </c>
    </row>
    <row r="193" spans="1:2" x14ac:dyDescent="0.2">
      <c r="A193" s="1">
        <v>40567</v>
      </c>
      <c r="B193">
        <v>0</v>
      </c>
    </row>
    <row r="194" spans="1:2" x14ac:dyDescent="0.2">
      <c r="A194" s="1">
        <v>40568</v>
      </c>
      <c r="B194">
        <v>0</v>
      </c>
    </row>
    <row r="195" spans="1:2" x14ac:dyDescent="0.2">
      <c r="A195" s="1">
        <v>40569</v>
      </c>
      <c r="B195">
        <v>0</v>
      </c>
    </row>
    <row r="196" spans="1:2" x14ac:dyDescent="0.2">
      <c r="A196" s="1">
        <v>40570</v>
      </c>
      <c r="B196">
        <v>0</v>
      </c>
    </row>
    <row r="197" spans="1:2" x14ac:dyDescent="0.2">
      <c r="A197" s="1">
        <v>40571</v>
      </c>
      <c r="B197">
        <v>0</v>
      </c>
    </row>
    <row r="198" spans="1:2" x14ac:dyDescent="0.2">
      <c r="A198" s="1">
        <v>40572</v>
      </c>
      <c r="B198">
        <v>0</v>
      </c>
    </row>
    <row r="199" spans="1:2" x14ac:dyDescent="0.2">
      <c r="A199" s="1">
        <v>40573</v>
      </c>
      <c r="B199">
        <v>0</v>
      </c>
    </row>
    <row r="200" spans="1:2" x14ac:dyDescent="0.2">
      <c r="A200" s="1">
        <v>40574</v>
      </c>
      <c r="B200">
        <v>0</v>
      </c>
    </row>
    <row r="201" spans="1:2" x14ac:dyDescent="0.2">
      <c r="A201" s="1">
        <v>40575</v>
      </c>
      <c r="B201">
        <v>0.34620000000000001</v>
      </c>
    </row>
    <row r="202" spans="1:2" x14ac:dyDescent="0.2">
      <c r="A202" s="1">
        <v>40576</v>
      </c>
      <c r="B202">
        <v>0</v>
      </c>
    </row>
    <row r="203" spans="1:2" x14ac:dyDescent="0.2">
      <c r="A203" s="1">
        <v>40577</v>
      </c>
      <c r="B203">
        <v>0</v>
      </c>
    </row>
    <row r="204" spans="1:2" x14ac:dyDescent="0.2">
      <c r="A204" s="1">
        <v>40578</v>
      </c>
      <c r="B204">
        <v>0.1754</v>
      </c>
    </row>
    <row r="205" spans="1:2" x14ac:dyDescent="0.2">
      <c r="A205" s="1">
        <v>40579</v>
      </c>
      <c r="B205">
        <v>0.13439999999999999</v>
      </c>
    </row>
    <row r="206" spans="1:2" x14ac:dyDescent="0.2">
      <c r="A206" s="1">
        <v>40580</v>
      </c>
      <c r="B206">
        <v>0</v>
      </c>
    </row>
    <row r="207" spans="1:2" x14ac:dyDescent="0.2">
      <c r="A207" s="1">
        <v>40581</v>
      </c>
      <c r="B207">
        <v>0</v>
      </c>
    </row>
    <row r="208" spans="1:2" x14ac:dyDescent="0.2">
      <c r="A208" s="1">
        <v>40582</v>
      </c>
      <c r="B208">
        <v>0</v>
      </c>
    </row>
    <row r="209" spans="1:2" x14ac:dyDescent="0.2">
      <c r="A209" s="1">
        <v>40583</v>
      </c>
      <c r="B209">
        <v>0.18740000000000001</v>
      </c>
    </row>
    <row r="210" spans="1:2" x14ac:dyDescent="0.2">
      <c r="A210" s="1">
        <v>40584</v>
      </c>
      <c r="B210">
        <v>-0.10059999999999999</v>
      </c>
    </row>
    <row r="211" spans="1:2" x14ac:dyDescent="0.2">
      <c r="A211" s="1">
        <v>40585</v>
      </c>
      <c r="B211">
        <v>9.1499999999999998E-2</v>
      </c>
    </row>
    <row r="212" spans="1:2" x14ac:dyDescent="0.2">
      <c r="A212" s="1">
        <v>40586</v>
      </c>
      <c r="B212">
        <v>0</v>
      </c>
    </row>
    <row r="213" spans="1:2" x14ac:dyDescent="0.2">
      <c r="A213" s="1">
        <v>40587</v>
      </c>
      <c r="B213">
        <v>0</v>
      </c>
    </row>
    <row r="214" spans="1:2" x14ac:dyDescent="0.2">
      <c r="A214" s="1">
        <v>40588</v>
      </c>
      <c r="B214">
        <v>0</v>
      </c>
    </row>
    <row r="215" spans="1:2" x14ac:dyDescent="0.2">
      <c r="A215" s="1">
        <v>40589</v>
      </c>
      <c r="B215">
        <v>0</v>
      </c>
    </row>
    <row r="216" spans="1:2" x14ac:dyDescent="0.2">
      <c r="A216" s="1">
        <v>40590</v>
      </c>
      <c r="B216">
        <v>0</v>
      </c>
    </row>
    <row r="217" spans="1:2" x14ac:dyDescent="0.2">
      <c r="A217" s="1">
        <v>40591</v>
      </c>
      <c r="B217">
        <v>0</v>
      </c>
    </row>
    <row r="218" spans="1:2" x14ac:dyDescent="0.2">
      <c r="A218" s="1">
        <v>40592</v>
      </c>
      <c r="B218">
        <v>-0.13569999999999999</v>
      </c>
    </row>
    <row r="219" spans="1:2" x14ac:dyDescent="0.2">
      <c r="A219" s="1">
        <v>40593</v>
      </c>
      <c r="B219">
        <v>5.57E-2</v>
      </c>
    </row>
    <row r="220" spans="1:2" x14ac:dyDescent="0.2">
      <c r="A220" s="1">
        <v>40594</v>
      </c>
      <c r="B220">
        <v>-0.1043</v>
      </c>
    </row>
    <row r="221" spans="1:2" x14ac:dyDescent="0.2">
      <c r="A221" s="1">
        <v>40595</v>
      </c>
      <c r="B221">
        <v>0</v>
      </c>
    </row>
    <row r="222" spans="1:2" x14ac:dyDescent="0.2">
      <c r="A222" s="1">
        <v>40596</v>
      </c>
      <c r="B222">
        <v>0</v>
      </c>
    </row>
    <row r="223" spans="1:2" x14ac:dyDescent="0.2">
      <c r="A223" s="1">
        <v>40597</v>
      </c>
      <c r="B223">
        <v>0</v>
      </c>
    </row>
    <row r="224" spans="1:2" x14ac:dyDescent="0.2">
      <c r="A224" s="1">
        <v>40598</v>
      </c>
      <c r="B224">
        <v>0.1082</v>
      </c>
    </row>
    <row r="225" spans="1:2" x14ac:dyDescent="0.2">
      <c r="A225" s="1">
        <v>40599</v>
      </c>
      <c r="B225">
        <v>-8.6499999999999994E-2</v>
      </c>
    </row>
    <row r="226" spans="1:2" x14ac:dyDescent="0.2">
      <c r="A226" s="1">
        <v>40600</v>
      </c>
      <c r="B226">
        <v>0</v>
      </c>
    </row>
    <row r="227" spans="1:2" x14ac:dyDescent="0.2">
      <c r="A227" s="1">
        <v>40601</v>
      </c>
      <c r="B227">
        <v>-7.0999999999999994E-2</v>
      </c>
    </row>
    <row r="228" spans="1:2" x14ac:dyDescent="0.2">
      <c r="A228" s="1">
        <v>40602</v>
      </c>
      <c r="B228">
        <v>0</v>
      </c>
    </row>
    <row r="229" spans="1:2" x14ac:dyDescent="0.2">
      <c r="A229" s="1">
        <v>40603</v>
      </c>
      <c r="B229">
        <v>7.0000000000000007E-2</v>
      </c>
    </row>
    <row r="230" spans="1:2" x14ac:dyDescent="0.2">
      <c r="A230" s="1">
        <v>40604</v>
      </c>
      <c r="B230">
        <v>0</v>
      </c>
    </row>
    <row r="231" spans="1:2" x14ac:dyDescent="0.2">
      <c r="A231" s="1">
        <v>40605</v>
      </c>
      <c r="B231">
        <v>0</v>
      </c>
    </row>
    <row r="232" spans="1:2" x14ac:dyDescent="0.2">
      <c r="A232" s="1">
        <v>40606</v>
      </c>
      <c r="B232">
        <v>0</v>
      </c>
    </row>
    <row r="233" spans="1:2" x14ac:dyDescent="0.2">
      <c r="A233" s="1">
        <v>40607</v>
      </c>
      <c r="B233">
        <v>0</v>
      </c>
    </row>
    <row r="234" spans="1:2" x14ac:dyDescent="0.2">
      <c r="A234" s="1">
        <v>40608</v>
      </c>
      <c r="B234">
        <v>0</v>
      </c>
    </row>
    <row r="235" spans="1:2" x14ac:dyDescent="0.2">
      <c r="A235" s="1">
        <v>40609</v>
      </c>
      <c r="B235">
        <v>0</v>
      </c>
    </row>
    <row r="236" spans="1:2" x14ac:dyDescent="0.2">
      <c r="A236" s="1">
        <v>40610</v>
      </c>
      <c r="B236">
        <v>0</v>
      </c>
    </row>
    <row r="237" spans="1:2" x14ac:dyDescent="0.2">
      <c r="A237" s="1">
        <v>40611</v>
      </c>
      <c r="B237">
        <v>0</v>
      </c>
    </row>
    <row r="238" spans="1:2" x14ac:dyDescent="0.2">
      <c r="A238" s="1">
        <v>40612</v>
      </c>
      <c r="B238">
        <v>7.9100000000000004E-2</v>
      </c>
    </row>
    <row r="239" spans="1:2" x14ac:dyDescent="0.2">
      <c r="A239" s="1">
        <v>40613</v>
      </c>
      <c r="B239">
        <v>-5.67E-2</v>
      </c>
    </row>
    <row r="240" spans="1:2" x14ac:dyDescent="0.2">
      <c r="A240" s="1">
        <v>40614</v>
      </c>
      <c r="B240">
        <v>0</v>
      </c>
    </row>
    <row r="241" spans="1:2" x14ac:dyDescent="0.2">
      <c r="A241" s="1">
        <v>40615</v>
      </c>
      <c r="B241">
        <v>0</v>
      </c>
    </row>
    <row r="242" spans="1:2" x14ac:dyDescent="0.2">
      <c r="A242" s="1">
        <v>40616</v>
      </c>
      <c r="B242">
        <v>0</v>
      </c>
    </row>
    <row r="243" spans="1:2" x14ac:dyDescent="0.2">
      <c r="A243" s="1">
        <v>40617</v>
      </c>
      <c r="B243">
        <v>0</v>
      </c>
    </row>
    <row r="244" spans="1:2" x14ac:dyDescent="0.2">
      <c r="A244" s="1">
        <v>40618</v>
      </c>
      <c r="B244">
        <v>0</v>
      </c>
    </row>
    <row r="245" spans="1:2" x14ac:dyDescent="0.2">
      <c r="A245" s="1">
        <v>40619</v>
      </c>
      <c r="B245">
        <v>0</v>
      </c>
    </row>
    <row r="246" spans="1:2" x14ac:dyDescent="0.2">
      <c r="A246" s="1">
        <v>40620</v>
      </c>
      <c r="B246">
        <v>0</v>
      </c>
    </row>
    <row r="247" spans="1:2" x14ac:dyDescent="0.2">
      <c r="A247" s="1">
        <v>40621</v>
      </c>
      <c r="B247">
        <v>-6.3100000000000003E-2</v>
      </c>
    </row>
    <row r="248" spans="1:2" x14ac:dyDescent="0.2">
      <c r="A248" s="1">
        <v>40622</v>
      </c>
      <c r="B248">
        <v>0</v>
      </c>
    </row>
    <row r="249" spans="1:2" x14ac:dyDescent="0.2">
      <c r="A249" s="1">
        <v>40623</v>
      </c>
      <c r="B249">
        <v>0</v>
      </c>
    </row>
    <row r="250" spans="1:2" x14ac:dyDescent="0.2">
      <c r="A250" s="1">
        <v>40624</v>
      </c>
      <c r="B250">
        <v>6.59E-2</v>
      </c>
    </row>
    <row r="251" spans="1:2" x14ac:dyDescent="0.2">
      <c r="A251" s="1">
        <v>40625</v>
      </c>
      <c r="B251">
        <v>0</v>
      </c>
    </row>
    <row r="252" spans="1:2" x14ac:dyDescent="0.2">
      <c r="A252" s="1">
        <v>40626</v>
      </c>
      <c r="B252">
        <v>0</v>
      </c>
    </row>
    <row r="253" spans="1:2" x14ac:dyDescent="0.2">
      <c r="A253" s="1">
        <v>40627</v>
      </c>
      <c r="B253">
        <v>0</v>
      </c>
    </row>
    <row r="254" spans="1:2" x14ac:dyDescent="0.2">
      <c r="A254" s="1">
        <v>40628</v>
      </c>
      <c r="B254">
        <v>0</v>
      </c>
    </row>
    <row r="255" spans="1:2" x14ac:dyDescent="0.2">
      <c r="A255" s="1">
        <v>40629</v>
      </c>
      <c r="B255">
        <v>0</v>
      </c>
    </row>
    <row r="256" spans="1:2" x14ac:dyDescent="0.2">
      <c r="A256" s="1">
        <v>40630</v>
      </c>
      <c r="B256">
        <v>0</v>
      </c>
    </row>
    <row r="257" spans="1:2" x14ac:dyDescent="0.2">
      <c r="A257" s="1">
        <v>40631</v>
      </c>
      <c r="B257">
        <v>0</v>
      </c>
    </row>
    <row r="258" spans="1:2" x14ac:dyDescent="0.2">
      <c r="A258" s="1">
        <v>40632</v>
      </c>
      <c r="B258">
        <v>0</v>
      </c>
    </row>
    <row r="259" spans="1:2" x14ac:dyDescent="0.2">
      <c r="A259" s="1">
        <v>40633</v>
      </c>
      <c r="B259">
        <v>0</v>
      </c>
    </row>
    <row r="260" spans="1:2" x14ac:dyDescent="0.2">
      <c r="A260" s="1">
        <v>40634</v>
      </c>
      <c r="B260">
        <v>0</v>
      </c>
    </row>
    <row r="261" spans="1:2" x14ac:dyDescent="0.2">
      <c r="A261" s="1">
        <v>40635</v>
      </c>
      <c r="B261">
        <v>0</v>
      </c>
    </row>
    <row r="262" spans="1:2" x14ac:dyDescent="0.2">
      <c r="A262" s="1">
        <v>40636</v>
      </c>
      <c r="B262">
        <v>0</v>
      </c>
    </row>
    <row r="263" spans="1:2" x14ac:dyDescent="0.2">
      <c r="A263" s="1">
        <v>40637</v>
      </c>
      <c r="B263">
        <v>-0.12709999999999999</v>
      </c>
    </row>
    <row r="264" spans="1:2" x14ac:dyDescent="0.2">
      <c r="A264" s="1">
        <v>40638</v>
      </c>
      <c r="B264">
        <v>0</v>
      </c>
    </row>
    <row r="265" spans="1:2" x14ac:dyDescent="0.2">
      <c r="A265" s="1">
        <v>40639</v>
      </c>
      <c r="B265">
        <v>0</v>
      </c>
    </row>
    <row r="266" spans="1:2" x14ac:dyDescent="0.2">
      <c r="A266" s="1">
        <v>40640</v>
      </c>
      <c r="B266">
        <v>0</v>
      </c>
    </row>
    <row r="267" spans="1:2" x14ac:dyDescent="0.2">
      <c r="A267" s="1">
        <v>40641</v>
      </c>
      <c r="B267">
        <v>0</v>
      </c>
    </row>
    <row r="268" spans="1:2" x14ac:dyDescent="0.2">
      <c r="A268" s="1">
        <v>40642</v>
      </c>
      <c r="B268">
        <v>0</v>
      </c>
    </row>
    <row r="269" spans="1:2" x14ac:dyDescent="0.2">
      <c r="A269" s="1">
        <v>40643</v>
      </c>
      <c r="B269">
        <v>0</v>
      </c>
    </row>
    <row r="270" spans="1:2" x14ac:dyDescent="0.2">
      <c r="A270" s="1">
        <v>40644</v>
      </c>
      <c r="B270">
        <v>0</v>
      </c>
    </row>
    <row r="271" spans="1:2" x14ac:dyDescent="0.2">
      <c r="A271" s="1">
        <v>40645</v>
      </c>
      <c r="B271">
        <v>0.1169</v>
      </c>
    </row>
    <row r="272" spans="1:2" x14ac:dyDescent="0.2">
      <c r="A272" s="1">
        <v>40646</v>
      </c>
      <c r="B272">
        <v>7.2700000000000001E-2</v>
      </c>
    </row>
    <row r="273" spans="1:2" x14ac:dyDescent="0.2">
      <c r="A273" s="1">
        <v>40647</v>
      </c>
      <c r="B273">
        <v>8.4000000000000005E-2</v>
      </c>
    </row>
    <row r="274" spans="1:2" x14ac:dyDescent="0.2">
      <c r="A274" s="1">
        <v>40648</v>
      </c>
      <c r="B274">
        <v>0</v>
      </c>
    </row>
    <row r="275" spans="1:2" x14ac:dyDescent="0.2">
      <c r="A275" s="1">
        <v>40649</v>
      </c>
      <c r="B275">
        <v>6.0699999999999997E-2</v>
      </c>
    </row>
    <row r="276" spans="1:2" x14ac:dyDescent="0.2">
      <c r="A276" s="1">
        <v>40650</v>
      </c>
      <c r="B276">
        <v>5.7099999999999998E-2</v>
      </c>
    </row>
    <row r="277" spans="1:2" x14ac:dyDescent="0.2">
      <c r="A277" s="1">
        <v>40651</v>
      </c>
      <c r="B277">
        <v>0</v>
      </c>
    </row>
    <row r="278" spans="1:2" x14ac:dyDescent="0.2">
      <c r="A278" s="1">
        <v>40652</v>
      </c>
      <c r="B278">
        <v>0</v>
      </c>
    </row>
    <row r="279" spans="1:2" x14ac:dyDescent="0.2">
      <c r="A279" s="1">
        <v>40653</v>
      </c>
      <c r="B279">
        <v>-0.05</v>
      </c>
    </row>
    <row r="280" spans="1:2" x14ac:dyDescent="0.2">
      <c r="A280" s="1">
        <v>40654</v>
      </c>
      <c r="B280">
        <v>6.1400000000000003E-2</v>
      </c>
    </row>
    <row r="281" spans="1:2" x14ac:dyDescent="0.2">
      <c r="A281" s="1">
        <v>40655</v>
      </c>
      <c r="B281">
        <v>0.1653</v>
      </c>
    </row>
    <row r="282" spans="1:2" x14ac:dyDescent="0.2">
      <c r="A282" s="1">
        <v>40656</v>
      </c>
      <c r="B282">
        <v>0.20569999999999999</v>
      </c>
    </row>
    <row r="283" spans="1:2" x14ac:dyDescent="0.2">
      <c r="A283" s="1">
        <v>40657</v>
      </c>
      <c r="B283">
        <v>-4.1200000000000001E-2</v>
      </c>
    </row>
    <row r="284" spans="1:2" x14ac:dyDescent="0.2">
      <c r="A284" s="1">
        <v>40658</v>
      </c>
      <c r="B284">
        <v>-4.2900000000000001E-2</v>
      </c>
    </row>
    <row r="285" spans="1:2" x14ac:dyDescent="0.2">
      <c r="A285" s="1">
        <v>40659</v>
      </c>
      <c r="B285">
        <v>0.1474</v>
      </c>
    </row>
    <row r="286" spans="1:2" x14ac:dyDescent="0.2">
      <c r="A286" s="1">
        <v>40660</v>
      </c>
      <c r="B286">
        <v>6.1499999999999999E-2</v>
      </c>
    </row>
    <row r="287" spans="1:2" x14ac:dyDescent="0.2">
      <c r="A287" s="1">
        <v>40661</v>
      </c>
      <c r="B287">
        <v>0.16320000000000001</v>
      </c>
    </row>
    <row r="288" spans="1:2" x14ac:dyDescent="0.2">
      <c r="A288" s="1">
        <v>40662</v>
      </c>
      <c r="B288">
        <v>0.30320000000000003</v>
      </c>
    </row>
    <row r="289" spans="1:2" x14ac:dyDescent="0.2">
      <c r="A289" s="1">
        <v>40663</v>
      </c>
      <c r="B289">
        <v>0.21529999999999999</v>
      </c>
    </row>
    <row r="290" spans="1:2" x14ac:dyDescent="0.2">
      <c r="A290" s="1">
        <v>40664</v>
      </c>
      <c r="B290">
        <v>-0.1343</v>
      </c>
    </row>
    <row r="291" spans="1:2" x14ac:dyDescent="0.2">
      <c r="A291" s="1">
        <v>40665</v>
      </c>
      <c r="B291">
        <v>5.6099999999999997E-2</v>
      </c>
    </row>
    <row r="292" spans="1:2" x14ac:dyDescent="0.2">
      <c r="A292" s="1">
        <v>40666</v>
      </c>
      <c r="B292">
        <v>6.5600000000000006E-2</v>
      </c>
    </row>
    <row r="293" spans="1:2" x14ac:dyDescent="0.2">
      <c r="A293" s="1">
        <v>40667</v>
      </c>
      <c r="B293">
        <v>0</v>
      </c>
    </row>
    <row r="294" spans="1:2" x14ac:dyDescent="0.2">
      <c r="A294" s="1">
        <v>40668</v>
      </c>
      <c r="B294">
        <v>-2.35E-2</v>
      </c>
    </row>
    <row r="295" spans="1:2" x14ac:dyDescent="0.2">
      <c r="A295" s="1">
        <v>40669</v>
      </c>
      <c r="B295">
        <v>3.5999999999999997E-2</v>
      </c>
    </row>
    <row r="296" spans="1:2" x14ac:dyDescent="0.2">
      <c r="A296" s="1">
        <v>40670</v>
      </c>
      <c r="B296">
        <v>5.5100000000000003E-2</v>
      </c>
    </row>
    <row r="297" spans="1:2" x14ac:dyDescent="0.2">
      <c r="A297" s="1">
        <v>40671</v>
      </c>
      <c r="B297">
        <v>6.3200000000000006E-2</v>
      </c>
    </row>
    <row r="298" spans="1:2" x14ac:dyDescent="0.2">
      <c r="A298" s="1">
        <v>40672</v>
      </c>
      <c r="B298">
        <v>-1.8100000000000002E-2</v>
      </c>
    </row>
    <row r="299" spans="1:2" x14ac:dyDescent="0.2">
      <c r="A299" s="1">
        <v>40673</v>
      </c>
      <c r="B299">
        <v>0.52890000000000004</v>
      </c>
    </row>
    <row r="300" spans="1:2" x14ac:dyDescent="0.2">
      <c r="A300" s="1">
        <v>40674</v>
      </c>
      <c r="B300">
        <v>-5.3400000000000003E-2</v>
      </c>
    </row>
    <row r="301" spans="1:2" x14ac:dyDescent="0.2">
      <c r="A301" s="1">
        <v>40675</v>
      </c>
      <c r="B301">
        <v>0.14549999999999999</v>
      </c>
    </row>
    <row r="302" spans="1:2" x14ac:dyDescent="0.2">
      <c r="A302" s="1">
        <v>40676</v>
      </c>
      <c r="B302">
        <v>0.30159999999999998</v>
      </c>
    </row>
    <row r="303" spans="1:2" x14ac:dyDescent="0.2">
      <c r="A303" s="1">
        <v>40677</v>
      </c>
      <c r="B303">
        <v>-0.122</v>
      </c>
    </row>
    <row r="304" spans="1:2" x14ac:dyDescent="0.2">
      <c r="A304" s="1">
        <v>40678</v>
      </c>
      <c r="B304">
        <v>-2.92E-2</v>
      </c>
    </row>
    <row r="305" spans="1:2" x14ac:dyDescent="0.2">
      <c r="A305" s="1">
        <v>40679</v>
      </c>
      <c r="B305">
        <v>0.14879999999999999</v>
      </c>
    </row>
    <row r="306" spans="1:2" x14ac:dyDescent="0.2">
      <c r="A306" s="1">
        <v>40680</v>
      </c>
      <c r="B306">
        <v>-0.1046</v>
      </c>
    </row>
    <row r="307" spans="1:2" x14ac:dyDescent="0.2">
      <c r="A307" s="1">
        <v>40681</v>
      </c>
      <c r="B307">
        <v>-4.3099999999999999E-2</v>
      </c>
    </row>
    <row r="308" spans="1:2" x14ac:dyDescent="0.2">
      <c r="A308" s="1">
        <v>40682</v>
      </c>
      <c r="B308">
        <v>-1.0200000000000001E-2</v>
      </c>
    </row>
    <row r="309" spans="1:2" x14ac:dyDescent="0.2">
      <c r="A309" s="1">
        <v>40683</v>
      </c>
      <c r="B309">
        <v>-0.17910000000000001</v>
      </c>
    </row>
    <row r="310" spans="1:2" x14ac:dyDescent="0.2">
      <c r="A310" s="1">
        <v>40684</v>
      </c>
      <c r="B310">
        <v>9.4799999999999995E-2</v>
      </c>
    </row>
    <row r="311" spans="1:2" x14ac:dyDescent="0.2">
      <c r="A311" s="1">
        <v>40685</v>
      </c>
      <c r="B311">
        <v>9.3100000000000002E-2</v>
      </c>
    </row>
    <row r="312" spans="1:2" x14ac:dyDescent="0.2">
      <c r="A312" s="1">
        <v>40686</v>
      </c>
      <c r="B312">
        <v>6.88E-2</v>
      </c>
    </row>
    <row r="313" spans="1:2" x14ac:dyDescent="0.2">
      <c r="A313" s="1">
        <v>40687</v>
      </c>
      <c r="B313">
        <v>3.78E-2</v>
      </c>
    </row>
    <row r="314" spans="1:2" x14ac:dyDescent="0.2">
      <c r="A314" s="1">
        <v>40688</v>
      </c>
      <c r="B314">
        <v>0.1321</v>
      </c>
    </row>
    <row r="315" spans="1:2" x14ac:dyDescent="0.2">
      <c r="A315" s="1">
        <v>40689</v>
      </c>
      <c r="B315">
        <v>4.7600000000000003E-2</v>
      </c>
    </row>
    <row r="316" spans="1:2" x14ac:dyDescent="0.2">
      <c r="A316" s="1">
        <v>40690</v>
      </c>
      <c r="B316">
        <v>-3.4099999999999998E-2</v>
      </c>
    </row>
    <row r="317" spans="1:2" x14ac:dyDescent="0.2">
      <c r="A317" s="1">
        <v>40691</v>
      </c>
      <c r="B317">
        <v>-2.35E-2</v>
      </c>
    </row>
    <row r="318" spans="1:2" x14ac:dyDescent="0.2">
      <c r="A318" s="1">
        <v>40692</v>
      </c>
      <c r="B318">
        <v>1.5699999999999999E-2</v>
      </c>
    </row>
    <row r="319" spans="1:2" x14ac:dyDescent="0.2">
      <c r="A319" s="1">
        <v>40693</v>
      </c>
      <c r="B319">
        <v>4.3900000000000002E-2</v>
      </c>
    </row>
    <row r="320" spans="1:2" x14ac:dyDescent="0.2">
      <c r="A320" s="1">
        <v>40694</v>
      </c>
      <c r="B320">
        <v>-6.7999999999999996E-3</v>
      </c>
    </row>
    <row r="321" spans="1:2" x14ac:dyDescent="0.2">
      <c r="A321" s="1">
        <v>40695</v>
      </c>
      <c r="B321">
        <v>9.5000000000000001E-2</v>
      </c>
    </row>
    <row r="322" spans="1:2" x14ac:dyDescent="0.2">
      <c r="A322" s="1">
        <v>40696</v>
      </c>
      <c r="B322">
        <v>0.1076</v>
      </c>
    </row>
    <row r="323" spans="1:2" x14ac:dyDescent="0.2">
      <c r="A323" s="1">
        <v>40697</v>
      </c>
      <c r="B323">
        <v>0.34810000000000002</v>
      </c>
    </row>
    <row r="324" spans="1:2" x14ac:dyDescent="0.2">
      <c r="A324" s="1">
        <v>40698</v>
      </c>
      <c r="B324">
        <v>0.32190000000000002</v>
      </c>
    </row>
    <row r="325" spans="1:2" x14ac:dyDescent="0.2">
      <c r="A325" s="1">
        <v>40699</v>
      </c>
      <c r="B325">
        <v>-0.1159</v>
      </c>
    </row>
    <row r="326" spans="1:2" x14ac:dyDescent="0.2">
      <c r="A326" s="1">
        <v>40700</v>
      </c>
      <c r="B326">
        <v>0.1108</v>
      </c>
    </row>
    <row r="327" spans="1:2" x14ac:dyDescent="0.2">
      <c r="A327" s="1">
        <v>40701</v>
      </c>
      <c r="B327">
        <v>0.28949999999999998</v>
      </c>
    </row>
    <row r="328" spans="1:2" x14ac:dyDescent="0.2">
      <c r="A328" s="1">
        <v>40702</v>
      </c>
      <c r="B328">
        <v>0.23749999999999999</v>
      </c>
    </row>
    <row r="329" spans="1:2" x14ac:dyDescent="0.2">
      <c r="A329" s="1">
        <v>40703</v>
      </c>
      <c r="B329">
        <v>-2.3E-2</v>
      </c>
    </row>
    <row r="330" spans="1:2" x14ac:dyDescent="0.2">
      <c r="A330" s="1">
        <v>40704</v>
      </c>
      <c r="B330">
        <v>-0.1719</v>
      </c>
    </row>
    <row r="331" spans="1:2" x14ac:dyDescent="0.2">
      <c r="A331" s="1">
        <v>40705</v>
      </c>
      <c r="B331">
        <v>-0.38829999999999998</v>
      </c>
    </row>
    <row r="332" spans="1:2" x14ac:dyDescent="0.2">
      <c r="A332" s="1">
        <v>40706</v>
      </c>
      <c r="B332">
        <v>0.26619999999999999</v>
      </c>
    </row>
    <row r="333" spans="1:2" x14ac:dyDescent="0.2">
      <c r="A333" s="1">
        <v>40707</v>
      </c>
      <c r="B333">
        <v>6.9500000000000006E-2</v>
      </c>
    </row>
    <row r="334" spans="1:2" x14ac:dyDescent="0.2">
      <c r="A334" s="1">
        <v>40708</v>
      </c>
      <c r="B334">
        <v>-2.8199999999999999E-2</v>
      </c>
    </row>
    <row r="335" spans="1:2" x14ac:dyDescent="0.2">
      <c r="A335" s="1">
        <v>40709</v>
      </c>
      <c r="B335">
        <v>1.09E-2</v>
      </c>
    </row>
    <row r="336" spans="1:2" x14ac:dyDescent="0.2">
      <c r="A336" s="1">
        <v>40710</v>
      </c>
      <c r="B336">
        <v>-0.1278</v>
      </c>
    </row>
    <row r="337" spans="1:2" x14ac:dyDescent="0.2">
      <c r="A337" s="1">
        <v>40711</v>
      </c>
      <c r="B337">
        <v>-7.7600000000000002E-2</v>
      </c>
    </row>
    <row r="338" spans="1:2" x14ac:dyDescent="0.2">
      <c r="A338" s="1">
        <v>40712</v>
      </c>
      <c r="B338">
        <v>7.7200000000000005E-2</v>
      </c>
    </row>
    <row r="339" spans="1:2" x14ac:dyDescent="0.2">
      <c r="A339" s="1">
        <v>40713</v>
      </c>
      <c r="B339">
        <v>3.6700000000000003E-2</v>
      </c>
    </row>
    <row r="340" spans="1:2" x14ac:dyDescent="0.2">
      <c r="A340" s="1">
        <v>40714</v>
      </c>
      <c r="B340">
        <v>0</v>
      </c>
    </row>
    <row r="341" spans="1:2" x14ac:dyDescent="0.2">
      <c r="A341" s="1">
        <v>40715</v>
      </c>
      <c r="B341">
        <v>0</v>
      </c>
    </row>
    <row r="342" spans="1:2" x14ac:dyDescent="0.2">
      <c r="A342" s="1">
        <v>40716</v>
      </c>
      <c r="B342">
        <v>0</v>
      </c>
    </row>
    <row r="343" spans="1:2" x14ac:dyDescent="0.2">
      <c r="A343" s="1">
        <v>40717</v>
      </c>
      <c r="B343">
        <v>0</v>
      </c>
    </row>
    <row r="344" spans="1:2" x14ac:dyDescent="0.2">
      <c r="A344" s="1">
        <v>40718</v>
      </c>
      <c r="B344">
        <v>0</v>
      </c>
    </row>
    <row r="345" spans="1:2" x14ac:dyDescent="0.2">
      <c r="A345" s="1">
        <v>40719</v>
      </c>
      <c r="B345">
        <v>0</v>
      </c>
    </row>
    <row r="346" spans="1:2" x14ac:dyDescent="0.2">
      <c r="A346" s="1">
        <v>40720</v>
      </c>
      <c r="B346">
        <v>-6.0499999999999998E-2</v>
      </c>
    </row>
    <row r="347" spans="1:2" x14ac:dyDescent="0.2">
      <c r="A347" s="1">
        <v>40721</v>
      </c>
      <c r="B347">
        <v>1.8200000000000001E-2</v>
      </c>
    </row>
    <row r="348" spans="1:2" x14ac:dyDescent="0.2">
      <c r="A348" s="1">
        <v>40722</v>
      </c>
      <c r="B348">
        <v>1.1900000000000001E-2</v>
      </c>
    </row>
    <row r="349" spans="1:2" x14ac:dyDescent="0.2">
      <c r="A349" s="1">
        <v>40723</v>
      </c>
      <c r="B349">
        <v>-5.8999999999999999E-3</v>
      </c>
    </row>
    <row r="350" spans="1:2" x14ac:dyDescent="0.2">
      <c r="A350" s="1">
        <v>40724</v>
      </c>
      <c r="B350">
        <v>-4.4499999999999998E-2</v>
      </c>
    </row>
    <row r="351" spans="1:2" x14ac:dyDescent="0.2">
      <c r="A351" s="1">
        <v>40725</v>
      </c>
      <c r="B351">
        <v>-4.3499999999999997E-2</v>
      </c>
    </row>
    <row r="352" spans="1:2" x14ac:dyDescent="0.2">
      <c r="A352" s="1">
        <v>40726</v>
      </c>
      <c r="B352">
        <v>0</v>
      </c>
    </row>
    <row r="353" spans="1:2" x14ac:dyDescent="0.2">
      <c r="A353" s="1">
        <v>40727</v>
      </c>
      <c r="B353">
        <v>0</v>
      </c>
    </row>
    <row r="354" spans="1:2" x14ac:dyDescent="0.2">
      <c r="A354" s="1">
        <v>40728</v>
      </c>
      <c r="B354">
        <v>-0.1023</v>
      </c>
    </row>
    <row r="355" spans="1:2" x14ac:dyDescent="0.2">
      <c r="A355" s="1">
        <v>40729</v>
      </c>
      <c r="B355">
        <v>-6.8500000000000005E-2</v>
      </c>
    </row>
    <row r="356" spans="1:2" x14ac:dyDescent="0.2">
      <c r="A356" s="1">
        <v>40730</v>
      </c>
      <c r="B356">
        <v>0.14480000000000001</v>
      </c>
    </row>
    <row r="357" spans="1:2" x14ac:dyDescent="0.2">
      <c r="A357" s="1">
        <v>40731</v>
      </c>
      <c r="B357">
        <v>0</v>
      </c>
    </row>
    <row r="358" spans="1:2" x14ac:dyDescent="0.2">
      <c r="A358" s="1">
        <v>40732</v>
      </c>
      <c r="B358">
        <v>-3.1800000000000002E-2</v>
      </c>
    </row>
    <row r="359" spans="1:2" x14ac:dyDescent="0.2">
      <c r="A359" s="1">
        <v>40733</v>
      </c>
      <c r="B359">
        <v>4.8999999999999998E-3</v>
      </c>
    </row>
    <row r="360" spans="1:2" x14ac:dyDescent="0.2">
      <c r="A360" s="1">
        <v>40734</v>
      </c>
      <c r="B360">
        <v>3.6200000000000003E-2</v>
      </c>
    </row>
    <row r="361" spans="1:2" x14ac:dyDescent="0.2">
      <c r="A361" s="1">
        <v>40735</v>
      </c>
      <c r="B361">
        <v>-4.6300000000000001E-2</v>
      </c>
    </row>
    <row r="362" spans="1:2" x14ac:dyDescent="0.2">
      <c r="A362" s="1">
        <v>40736</v>
      </c>
      <c r="B362">
        <v>-1.41E-2</v>
      </c>
    </row>
    <row r="363" spans="1:2" x14ac:dyDescent="0.2">
      <c r="A363" s="1">
        <v>40737</v>
      </c>
      <c r="B363">
        <v>-4.3E-3</v>
      </c>
    </row>
    <row r="364" spans="1:2" x14ac:dyDescent="0.2">
      <c r="A364" s="1">
        <v>40738</v>
      </c>
      <c r="B364">
        <v>0</v>
      </c>
    </row>
    <row r="365" spans="1:2" x14ac:dyDescent="0.2">
      <c r="A365" s="1">
        <v>40739</v>
      </c>
      <c r="B365">
        <v>-1.29E-2</v>
      </c>
    </row>
    <row r="366" spans="1:2" x14ac:dyDescent="0.2">
      <c r="A366" s="1">
        <v>40740</v>
      </c>
      <c r="B366">
        <v>-6.4999999999999997E-3</v>
      </c>
    </row>
    <row r="367" spans="1:2" x14ac:dyDescent="0.2">
      <c r="A367" s="1">
        <v>40741</v>
      </c>
      <c r="B367">
        <v>-4.0800000000000003E-2</v>
      </c>
    </row>
    <row r="368" spans="1:2" x14ac:dyDescent="0.2">
      <c r="A368" s="1">
        <v>40742</v>
      </c>
      <c r="B368">
        <v>2.4299999999999999E-2</v>
      </c>
    </row>
    <row r="369" spans="1:2" x14ac:dyDescent="0.2">
      <c r="A369" s="1">
        <v>40743</v>
      </c>
      <c r="B369">
        <v>2.7400000000000001E-2</v>
      </c>
    </row>
    <row r="370" spans="1:2" x14ac:dyDescent="0.2">
      <c r="A370" s="1">
        <v>40744</v>
      </c>
      <c r="B370">
        <v>-1.1599999999999999E-2</v>
      </c>
    </row>
    <row r="371" spans="1:2" x14ac:dyDescent="0.2">
      <c r="A371" s="1">
        <v>40745</v>
      </c>
      <c r="B371">
        <v>-5.7999999999999996E-3</v>
      </c>
    </row>
    <row r="372" spans="1:2" x14ac:dyDescent="0.2">
      <c r="A372" s="1">
        <v>40746</v>
      </c>
      <c r="B372">
        <v>6.6E-3</v>
      </c>
    </row>
    <row r="373" spans="1:2" x14ac:dyDescent="0.2">
      <c r="A373" s="1">
        <v>40747</v>
      </c>
      <c r="B373">
        <v>0</v>
      </c>
    </row>
    <row r="374" spans="1:2" x14ac:dyDescent="0.2">
      <c r="A374" s="1">
        <v>40748</v>
      </c>
      <c r="B374">
        <v>2.1899999999999999E-2</v>
      </c>
    </row>
    <row r="375" spans="1:2" x14ac:dyDescent="0.2">
      <c r="A375" s="1">
        <v>40749</v>
      </c>
      <c r="B375">
        <v>5.0000000000000001E-3</v>
      </c>
    </row>
    <row r="376" spans="1:2" x14ac:dyDescent="0.2">
      <c r="A376" s="1">
        <v>40750</v>
      </c>
      <c r="B376">
        <v>-1.21E-2</v>
      </c>
    </row>
    <row r="377" spans="1:2" x14ac:dyDescent="0.2">
      <c r="A377" s="1">
        <v>40751</v>
      </c>
      <c r="B377">
        <v>4.3E-3</v>
      </c>
    </row>
    <row r="378" spans="1:2" x14ac:dyDescent="0.2">
      <c r="A378" s="1">
        <v>40752</v>
      </c>
      <c r="B378">
        <v>-3.2300000000000002E-2</v>
      </c>
    </row>
    <row r="379" spans="1:2" x14ac:dyDescent="0.2">
      <c r="A379" s="1">
        <v>40753</v>
      </c>
      <c r="B379">
        <v>0</v>
      </c>
    </row>
    <row r="380" spans="1:2" x14ac:dyDescent="0.2">
      <c r="A380" s="1">
        <v>40754</v>
      </c>
      <c r="B380">
        <v>0</v>
      </c>
    </row>
    <row r="381" spans="1:2" x14ac:dyDescent="0.2">
      <c r="A381" s="1">
        <v>40755</v>
      </c>
      <c r="B381">
        <v>-1.3299999999999999E-2</v>
      </c>
    </row>
    <row r="382" spans="1:2" x14ac:dyDescent="0.2">
      <c r="A382" s="1">
        <v>40756</v>
      </c>
      <c r="B382">
        <v>-1.95E-2</v>
      </c>
    </row>
    <row r="383" spans="1:2" x14ac:dyDescent="0.2">
      <c r="A383" s="1">
        <v>40757</v>
      </c>
      <c r="B383">
        <v>-7.9399999999999998E-2</v>
      </c>
    </row>
    <row r="384" spans="1:2" x14ac:dyDescent="0.2">
      <c r="A384" s="1">
        <v>40758</v>
      </c>
      <c r="B384">
        <v>-0.23150000000000001</v>
      </c>
    </row>
    <row r="385" spans="1:2" x14ac:dyDescent="0.2">
      <c r="A385" s="1">
        <v>40759</v>
      </c>
      <c r="B385">
        <v>0.16089999999999999</v>
      </c>
    </row>
    <row r="386" spans="1:2" x14ac:dyDescent="0.2">
      <c r="A386" s="1">
        <v>40760</v>
      </c>
      <c r="B386">
        <v>-8.8400000000000006E-2</v>
      </c>
    </row>
    <row r="387" spans="1:2" x14ac:dyDescent="0.2">
      <c r="A387" s="1">
        <v>40761</v>
      </c>
      <c r="B387">
        <v>-0.33160000000000001</v>
      </c>
    </row>
    <row r="388" spans="1:2" x14ac:dyDescent="0.2">
      <c r="A388" s="1">
        <v>40762</v>
      </c>
      <c r="B388">
        <v>0.20610000000000001</v>
      </c>
    </row>
    <row r="389" spans="1:2" x14ac:dyDescent="0.2">
      <c r="A389" s="1">
        <v>40763</v>
      </c>
      <c r="B389">
        <v>-1.2699999999999999E-2</v>
      </c>
    </row>
    <row r="390" spans="1:2" x14ac:dyDescent="0.2">
      <c r="A390" s="1">
        <v>40764</v>
      </c>
      <c r="B390">
        <v>0.28079999999999999</v>
      </c>
    </row>
    <row r="391" spans="1:2" x14ac:dyDescent="0.2">
      <c r="A391" s="1">
        <v>40765</v>
      </c>
      <c r="B391">
        <v>0</v>
      </c>
    </row>
    <row r="392" spans="1:2" x14ac:dyDescent="0.2">
      <c r="A392" s="1">
        <v>40766</v>
      </c>
      <c r="B392">
        <v>-5.21E-2</v>
      </c>
    </row>
    <row r="393" spans="1:2" x14ac:dyDescent="0.2">
      <c r="A393" s="1">
        <v>40767</v>
      </c>
      <c r="B393">
        <v>0</v>
      </c>
    </row>
    <row r="394" spans="1:2" x14ac:dyDescent="0.2">
      <c r="A394" s="1">
        <v>40768</v>
      </c>
      <c r="B394">
        <v>7.0800000000000002E-2</v>
      </c>
    </row>
    <row r="395" spans="1:2" x14ac:dyDescent="0.2">
      <c r="A395" s="1">
        <v>40769</v>
      </c>
      <c r="B395">
        <v>6.6100000000000006E-2</v>
      </c>
    </row>
    <row r="396" spans="1:2" x14ac:dyDescent="0.2">
      <c r="A396" s="1">
        <v>40770</v>
      </c>
      <c r="B396">
        <v>3.2399999999999998E-2</v>
      </c>
    </row>
    <row r="397" spans="1:2" x14ac:dyDescent="0.2">
      <c r="A397" s="1">
        <v>40771</v>
      </c>
      <c r="B397">
        <v>-1.7000000000000001E-2</v>
      </c>
    </row>
    <row r="398" spans="1:2" x14ac:dyDescent="0.2">
      <c r="A398" s="1">
        <v>40772</v>
      </c>
      <c r="B398">
        <v>0</v>
      </c>
    </row>
    <row r="399" spans="1:2" x14ac:dyDescent="0.2">
      <c r="A399" s="1">
        <v>40773</v>
      </c>
      <c r="B399">
        <v>-1.0999999999999999E-2</v>
      </c>
    </row>
    <row r="400" spans="1:2" x14ac:dyDescent="0.2">
      <c r="A400" s="1">
        <v>40774</v>
      </c>
      <c r="B400">
        <v>7.5700000000000003E-2</v>
      </c>
    </row>
    <row r="401" spans="1:2" x14ac:dyDescent="0.2">
      <c r="A401" s="1">
        <v>40775</v>
      </c>
      <c r="B401">
        <v>-1.72E-2</v>
      </c>
    </row>
    <row r="402" spans="1:2" x14ac:dyDescent="0.2">
      <c r="A402" s="1">
        <v>40776</v>
      </c>
      <c r="B402">
        <v>-1.2200000000000001E-2</v>
      </c>
    </row>
    <row r="403" spans="1:2" x14ac:dyDescent="0.2">
      <c r="A403" s="1">
        <v>40777</v>
      </c>
      <c r="B403">
        <v>-3.6299999999999999E-2</v>
      </c>
    </row>
    <row r="404" spans="1:2" x14ac:dyDescent="0.2">
      <c r="A404" s="1">
        <v>40778</v>
      </c>
      <c r="B404">
        <v>0</v>
      </c>
    </row>
    <row r="405" spans="1:2" x14ac:dyDescent="0.2">
      <c r="A405" s="1">
        <v>40779</v>
      </c>
      <c r="B405">
        <v>-8.2000000000000007E-3</v>
      </c>
    </row>
    <row r="406" spans="1:2" x14ac:dyDescent="0.2">
      <c r="A406" s="1">
        <v>40780</v>
      </c>
      <c r="B406">
        <v>-0.10970000000000001</v>
      </c>
    </row>
    <row r="407" spans="1:2" x14ac:dyDescent="0.2">
      <c r="A407" s="1">
        <v>40781</v>
      </c>
      <c r="B407">
        <v>-0.1532</v>
      </c>
    </row>
    <row r="408" spans="1:2" x14ac:dyDescent="0.2">
      <c r="A408" s="1">
        <v>40782</v>
      </c>
      <c r="B408">
        <v>5.0099999999999999E-2</v>
      </c>
    </row>
    <row r="409" spans="1:2" x14ac:dyDescent="0.2">
      <c r="A409" s="1">
        <v>40783</v>
      </c>
      <c r="B409">
        <v>5.5899999999999998E-2</v>
      </c>
    </row>
    <row r="410" spans="1:2" x14ac:dyDescent="0.2">
      <c r="A410" s="1">
        <v>40784</v>
      </c>
      <c r="B410">
        <v>-1.0999999999999999E-2</v>
      </c>
    </row>
    <row r="411" spans="1:2" x14ac:dyDescent="0.2">
      <c r="A411" s="1">
        <v>40785</v>
      </c>
      <c r="B411">
        <v>-2.01E-2</v>
      </c>
    </row>
    <row r="412" spans="1:2" x14ac:dyDescent="0.2">
      <c r="A412" s="1">
        <v>40786</v>
      </c>
      <c r="B412">
        <v>-6.7100000000000007E-2</v>
      </c>
    </row>
    <row r="413" spans="1:2" x14ac:dyDescent="0.2">
      <c r="A413" s="1">
        <v>40787</v>
      </c>
      <c r="B413">
        <v>0</v>
      </c>
    </row>
    <row r="414" spans="1:2" x14ac:dyDescent="0.2">
      <c r="A414" s="1">
        <v>40788</v>
      </c>
      <c r="B414">
        <v>5.2400000000000002E-2</v>
      </c>
    </row>
    <row r="415" spans="1:2" x14ac:dyDescent="0.2">
      <c r="A415" s="1">
        <v>40789</v>
      </c>
      <c r="B415">
        <v>-1.8499999999999999E-2</v>
      </c>
    </row>
    <row r="416" spans="1:2" x14ac:dyDescent="0.2">
      <c r="A416" s="1">
        <v>40790</v>
      </c>
      <c r="B416">
        <v>-3.5400000000000001E-2</v>
      </c>
    </row>
    <row r="417" spans="1:2" x14ac:dyDescent="0.2">
      <c r="A417" s="1">
        <v>40791</v>
      </c>
      <c r="B417">
        <v>-6.9699999999999998E-2</v>
      </c>
    </row>
    <row r="418" spans="1:2" x14ac:dyDescent="0.2">
      <c r="A418" s="1">
        <v>40792</v>
      </c>
      <c r="B418">
        <v>-9.8599999999999993E-2</v>
      </c>
    </row>
    <row r="419" spans="1:2" x14ac:dyDescent="0.2">
      <c r="A419" s="1">
        <v>40793</v>
      </c>
      <c r="B419">
        <v>4.8099999999999997E-2</v>
      </c>
    </row>
    <row r="420" spans="1:2" x14ac:dyDescent="0.2">
      <c r="A420" s="1">
        <v>40794</v>
      </c>
      <c r="B420">
        <v>-9.1800000000000007E-2</v>
      </c>
    </row>
    <row r="421" spans="1:2" x14ac:dyDescent="0.2">
      <c r="A421" s="1">
        <v>40795</v>
      </c>
      <c r="B421">
        <v>-0.22969999999999999</v>
      </c>
    </row>
    <row r="422" spans="1:2" x14ac:dyDescent="0.2">
      <c r="A422" s="1">
        <v>40796</v>
      </c>
      <c r="B422">
        <v>-5.1700000000000003E-2</v>
      </c>
    </row>
    <row r="423" spans="1:2" x14ac:dyDescent="0.2">
      <c r="A423" s="1">
        <v>40797</v>
      </c>
      <c r="B423">
        <v>0.22850000000000001</v>
      </c>
    </row>
    <row r="424" spans="1:2" x14ac:dyDescent="0.2">
      <c r="A424" s="1">
        <v>40798</v>
      </c>
      <c r="B424">
        <v>3.7499999999999999E-2</v>
      </c>
    </row>
    <row r="425" spans="1:2" x14ac:dyDescent="0.2">
      <c r="A425" s="1">
        <v>40799</v>
      </c>
      <c r="B425">
        <v>-4.6100000000000002E-2</v>
      </c>
    </row>
    <row r="426" spans="1:2" x14ac:dyDescent="0.2">
      <c r="A426" s="1">
        <v>40800</v>
      </c>
      <c r="B426">
        <v>-3.1E-2</v>
      </c>
    </row>
    <row r="427" spans="1:2" x14ac:dyDescent="0.2">
      <c r="A427" s="1">
        <v>40801</v>
      </c>
      <c r="B427">
        <v>-0.13880000000000001</v>
      </c>
    </row>
    <row r="428" spans="1:2" x14ac:dyDescent="0.2">
      <c r="A428" s="1">
        <v>40802</v>
      </c>
      <c r="B428">
        <v>0</v>
      </c>
    </row>
    <row r="429" spans="1:2" x14ac:dyDescent="0.2">
      <c r="A429" s="1">
        <v>40803</v>
      </c>
      <c r="B429">
        <v>-1.04E-2</v>
      </c>
    </row>
    <row r="430" spans="1:2" x14ac:dyDescent="0.2">
      <c r="A430" s="1">
        <v>40804</v>
      </c>
      <c r="B430">
        <v>9.01E-2</v>
      </c>
    </row>
    <row r="431" spans="1:2" x14ac:dyDescent="0.2">
      <c r="A431" s="1">
        <v>40805</v>
      </c>
      <c r="B431">
        <v>0.05</v>
      </c>
    </row>
    <row r="432" spans="1:2" x14ac:dyDescent="0.2">
      <c r="A432" s="1">
        <v>40806</v>
      </c>
      <c r="B432">
        <v>0.11899999999999999</v>
      </c>
    </row>
    <row r="433" spans="1:2" x14ac:dyDescent="0.2">
      <c r="A433" s="1">
        <v>40807</v>
      </c>
      <c r="B433">
        <v>-8.1799999999999998E-2</v>
      </c>
    </row>
    <row r="434" spans="1:2" x14ac:dyDescent="0.2">
      <c r="A434" s="1">
        <v>40808</v>
      </c>
      <c r="B434">
        <v>-3.2099999999999997E-2</v>
      </c>
    </row>
    <row r="435" spans="1:2" x14ac:dyDescent="0.2">
      <c r="A435" s="1">
        <v>40809</v>
      </c>
      <c r="B435">
        <v>2.2100000000000002E-2</v>
      </c>
    </row>
    <row r="436" spans="1:2" x14ac:dyDescent="0.2">
      <c r="A436" s="1">
        <v>40810</v>
      </c>
      <c r="B436">
        <v>-1.44E-2</v>
      </c>
    </row>
    <row r="437" spans="1:2" x14ac:dyDescent="0.2">
      <c r="A437" s="1">
        <v>40811</v>
      </c>
      <c r="B437">
        <v>-2.5600000000000001E-2</v>
      </c>
    </row>
    <row r="438" spans="1:2" x14ac:dyDescent="0.2">
      <c r="A438" s="1">
        <v>40812</v>
      </c>
      <c r="B438">
        <v>-8.6300000000000002E-2</v>
      </c>
    </row>
    <row r="439" spans="1:2" x14ac:dyDescent="0.2">
      <c r="A439" s="1">
        <v>40813</v>
      </c>
      <c r="B439">
        <v>1.03E-2</v>
      </c>
    </row>
    <row r="440" spans="1:2" x14ac:dyDescent="0.2">
      <c r="A440" s="1">
        <v>40814</v>
      </c>
      <c r="B440">
        <v>-3.0499999999999999E-2</v>
      </c>
    </row>
    <row r="441" spans="1:2" x14ac:dyDescent="0.2">
      <c r="A441" s="1">
        <v>40815</v>
      </c>
      <c r="B441">
        <v>0</v>
      </c>
    </row>
    <row r="442" spans="1:2" x14ac:dyDescent="0.2">
      <c r="A442" s="1">
        <v>40816</v>
      </c>
      <c r="B442">
        <v>7.5300000000000006E-2</v>
      </c>
    </row>
    <row r="443" spans="1:2" x14ac:dyDescent="0.2">
      <c r="A443" s="1">
        <v>40817</v>
      </c>
      <c r="B443">
        <v>-2.1399999999999999E-2</v>
      </c>
    </row>
    <row r="444" spans="1:2" x14ac:dyDescent="0.2">
      <c r="A444" s="1">
        <v>40818</v>
      </c>
      <c r="B444">
        <v>0</v>
      </c>
    </row>
    <row r="445" spans="1:2" x14ac:dyDescent="0.2">
      <c r="A445" s="1">
        <v>40819</v>
      </c>
      <c r="B445">
        <v>0</v>
      </c>
    </row>
    <row r="446" spans="1:2" x14ac:dyDescent="0.2">
      <c r="A446" s="1">
        <v>40820</v>
      </c>
      <c r="B446">
        <v>-1.2E-2</v>
      </c>
    </row>
    <row r="447" spans="1:2" x14ac:dyDescent="0.2">
      <c r="A447" s="1">
        <v>40821</v>
      </c>
      <c r="B447">
        <v>-1.8100000000000002E-2</v>
      </c>
    </row>
    <row r="448" spans="1:2" x14ac:dyDescent="0.2">
      <c r="A448" s="1">
        <v>40822</v>
      </c>
      <c r="B448">
        <v>-2.87E-2</v>
      </c>
    </row>
    <row r="449" spans="1:2" x14ac:dyDescent="0.2">
      <c r="A449" s="1">
        <v>40823</v>
      </c>
      <c r="B449">
        <v>-9.7299999999999998E-2</v>
      </c>
    </row>
    <row r="450" spans="1:2" x14ac:dyDescent="0.2">
      <c r="A450" s="1">
        <v>40824</v>
      </c>
      <c r="B450">
        <v>-6.0900000000000003E-2</v>
      </c>
    </row>
    <row r="451" spans="1:2" x14ac:dyDescent="0.2">
      <c r="A451" s="1">
        <v>40825</v>
      </c>
      <c r="B451">
        <v>2.24E-2</v>
      </c>
    </row>
    <row r="452" spans="1:2" x14ac:dyDescent="0.2">
      <c r="A452" s="1">
        <v>40826</v>
      </c>
      <c r="B452">
        <v>0</v>
      </c>
    </row>
    <row r="453" spans="1:2" x14ac:dyDescent="0.2">
      <c r="A453" s="1">
        <v>40827</v>
      </c>
      <c r="B453">
        <v>-4.1500000000000002E-2</v>
      </c>
    </row>
    <row r="454" spans="1:2" x14ac:dyDescent="0.2">
      <c r="A454" s="1">
        <v>40828</v>
      </c>
      <c r="B454">
        <v>5.6000000000000001E-2</v>
      </c>
    </row>
    <row r="455" spans="1:2" x14ac:dyDescent="0.2">
      <c r="A455" s="1">
        <v>40829</v>
      </c>
      <c r="B455">
        <v>-2.41E-2</v>
      </c>
    </row>
    <row r="456" spans="1:2" x14ac:dyDescent="0.2">
      <c r="A456" s="1">
        <v>40830</v>
      </c>
      <c r="B456">
        <v>-1.4800000000000001E-2</v>
      </c>
    </row>
    <row r="457" spans="1:2" x14ac:dyDescent="0.2">
      <c r="A457" s="1">
        <v>40831</v>
      </c>
      <c r="B457">
        <v>-3.7600000000000001E-2</v>
      </c>
    </row>
    <row r="458" spans="1:2" x14ac:dyDescent="0.2">
      <c r="A458" s="1">
        <v>40832</v>
      </c>
      <c r="B458">
        <v>-7.2900000000000006E-2</v>
      </c>
    </row>
    <row r="459" spans="1:2" x14ac:dyDescent="0.2">
      <c r="A459" s="1">
        <v>40833</v>
      </c>
      <c r="B459">
        <v>-0.28089999999999998</v>
      </c>
    </row>
    <row r="460" spans="1:2" x14ac:dyDescent="0.2">
      <c r="A460" s="1">
        <v>40834</v>
      </c>
      <c r="B460">
        <v>-5.4699999999999999E-2</v>
      </c>
    </row>
    <row r="461" spans="1:2" x14ac:dyDescent="0.2">
      <c r="A461" s="1">
        <v>40835</v>
      </c>
      <c r="B461">
        <v>-6.2E-2</v>
      </c>
    </row>
    <row r="462" spans="1:2" x14ac:dyDescent="0.2">
      <c r="A462" s="1">
        <v>40836</v>
      </c>
      <c r="B462">
        <v>3.5200000000000002E-2</v>
      </c>
    </row>
    <row r="463" spans="1:2" x14ac:dyDescent="0.2">
      <c r="A463" s="1">
        <v>40837</v>
      </c>
      <c r="B463">
        <v>9.3600000000000003E-2</v>
      </c>
    </row>
    <row r="464" spans="1:2" x14ac:dyDescent="0.2">
      <c r="A464" s="1">
        <v>40838</v>
      </c>
      <c r="B464">
        <v>0.2296</v>
      </c>
    </row>
    <row r="465" spans="1:2" x14ac:dyDescent="0.2">
      <c r="A465" s="1">
        <v>40839</v>
      </c>
      <c r="B465">
        <v>0</v>
      </c>
    </row>
    <row r="466" spans="1:2" x14ac:dyDescent="0.2">
      <c r="A466" s="1">
        <v>40840</v>
      </c>
      <c r="B466">
        <v>-0.1956</v>
      </c>
    </row>
    <row r="467" spans="1:2" x14ac:dyDescent="0.2">
      <c r="A467" s="1">
        <v>40841</v>
      </c>
      <c r="B467">
        <v>8.6300000000000002E-2</v>
      </c>
    </row>
    <row r="468" spans="1:2" x14ac:dyDescent="0.2">
      <c r="A468" s="1">
        <v>40842</v>
      </c>
      <c r="B468">
        <v>0</v>
      </c>
    </row>
    <row r="469" spans="1:2" x14ac:dyDescent="0.2">
      <c r="A469" s="1">
        <v>40843</v>
      </c>
      <c r="B469">
        <v>9.7500000000000003E-2</v>
      </c>
    </row>
    <row r="470" spans="1:2" x14ac:dyDescent="0.2">
      <c r="A470" s="1">
        <v>40844</v>
      </c>
      <c r="B470">
        <v>4.9299999999999997E-2</v>
      </c>
    </row>
    <row r="471" spans="1:2" x14ac:dyDescent="0.2">
      <c r="A471" s="1">
        <v>40845</v>
      </c>
      <c r="B471">
        <v>0.12230000000000001</v>
      </c>
    </row>
    <row r="472" spans="1:2" x14ac:dyDescent="0.2">
      <c r="A472" s="1">
        <v>40846</v>
      </c>
      <c r="B472">
        <v>-8.6599999999999996E-2</v>
      </c>
    </row>
    <row r="473" spans="1:2" x14ac:dyDescent="0.2">
      <c r="A473" s="1">
        <v>40847</v>
      </c>
      <c r="B473">
        <v>0</v>
      </c>
    </row>
    <row r="474" spans="1:2" x14ac:dyDescent="0.2">
      <c r="A474" s="1">
        <v>40848</v>
      </c>
      <c r="B474">
        <v>-3.0800000000000001E-2</v>
      </c>
    </row>
    <row r="475" spans="1:2" x14ac:dyDescent="0.2">
      <c r="A475" s="1">
        <v>40849</v>
      </c>
      <c r="B475">
        <v>3.1699999999999999E-2</v>
      </c>
    </row>
    <row r="476" spans="1:2" x14ac:dyDescent="0.2">
      <c r="A476" s="1">
        <v>40850</v>
      </c>
      <c r="B476">
        <v>-3.0800000000000001E-2</v>
      </c>
    </row>
    <row r="477" spans="1:2" x14ac:dyDescent="0.2">
      <c r="A477" s="1">
        <v>40851</v>
      </c>
      <c r="B477">
        <v>0</v>
      </c>
    </row>
    <row r="478" spans="1:2" x14ac:dyDescent="0.2">
      <c r="A478" s="1">
        <v>40852</v>
      </c>
      <c r="B478">
        <v>-4.4999999999999998E-2</v>
      </c>
    </row>
    <row r="479" spans="1:2" x14ac:dyDescent="0.2">
      <c r="A479" s="1">
        <v>40853</v>
      </c>
      <c r="B479">
        <v>0</v>
      </c>
    </row>
    <row r="480" spans="1:2" x14ac:dyDescent="0.2">
      <c r="A480" s="1">
        <v>40854</v>
      </c>
      <c r="B480">
        <v>0</v>
      </c>
    </row>
    <row r="481" spans="1:2" x14ac:dyDescent="0.2">
      <c r="A481" s="1">
        <v>40855</v>
      </c>
      <c r="B481">
        <v>0</v>
      </c>
    </row>
    <row r="482" spans="1:2" x14ac:dyDescent="0.2">
      <c r="A482" s="1">
        <v>40856</v>
      </c>
      <c r="B482">
        <v>-2.9600000000000001E-2</v>
      </c>
    </row>
    <row r="483" spans="1:2" x14ac:dyDescent="0.2">
      <c r="A483" s="1">
        <v>40857</v>
      </c>
      <c r="B483">
        <v>-3.73E-2</v>
      </c>
    </row>
    <row r="484" spans="1:2" x14ac:dyDescent="0.2">
      <c r="A484" s="1">
        <v>40858</v>
      </c>
      <c r="B484">
        <v>8.4500000000000006E-2</v>
      </c>
    </row>
    <row r="485" spans="1:2" x14ac:dyDescent="0.2">
      <c r="A485" s="1">
        <v>40859</v>
      </c>
      <c r="B485">
        <v>0</v>
      </c>
    </row>
    <row r="486" spans="1:2" x14ac:dyDescent="0.2">
      <c r="A486" s="1">
        <v>40860</v>
      </c>
      <c r="B486">
        <v>0</v>
      </c>
    </row>
    <row r="487" spans="1:2" x14ac:dyDescent="0.2">
      <c r="A487" s="1">
        <v>40861</v>
      </c>
      <c r="B487">
        <v>-0.26</v>
      </c>
    </row>
    <row r="488" spans="1:2" x14ac:dyDescent="0.2">
      <c r="A488" s="1">
        <v>40862</v>
      </c>
      <c r="B488">
        <v>4.9500000000000002E-2</v>
      </c>
    </row>
    <row r="489" spans="1:2" x14ac:dyDescent="0.2">
      <c r="A489" s="1">
        <v>40863</v>
      </c>
      <c r="B489">
        <v>9.8699999999999996E-2</v>
      </c>
    </row>
    <row r="490" spans="1:2" x14ac:dyDescent="0.2">
      <c r="A490" s="1">
        <v>40864</v>
      </c>
      <c r="B490">
        <v>-0.1211</v>
      </c>
    </row>
    <row r="491" spans="1:2" x14ac:dyDescent="0.2">
      <c r="A491" s="1">
        <v>40865</v>
      </c>
      <c r="B491">
        <v>-8.8900000000000007E-2</v>
      </c>
    </row>
    <row r="492" spans="1:2" x14ac:dyDescent="0.2">
      <c r="A492" s="1">
        <v>40866</v>
      </c>
      <c r="B492">
        <v>7.3200000000000001E-2</v>
      </c>
    </row>
    <row r="493" spans="1:2" x14ac:dyDescent="0.2">
      <c r="A493" s="1">
        <v>40867</v>
      </c>
      <c r="B493">
        <v>0</v>
      </c>
    </row>
    <row r="494" spans="1:2" x14ac:dyDescent="0.2">
      <c r="A494" s="1">
        <v>40868</v>
      </c>
      <c r="B494">
        <v>4.0899999999999999E-2</v>
      </c>
    </row>
    <row r="495" spans="1:2" x14ac:dyDescent="0.2">
      <c r="A495" s="1">
        <v>40869</v>
      </c>
      <c r="B495">
        <v>0</v>
      </c>
    </row>
    <row r="496" spans="1:2" x14ac:dyDescent="0.2">
      <c r="A496" s="1">
        <v>40870</v>
      </c>
      <c r="B496">
        <v>0</v>
      </c>
    </row>
    <row r="497" spans="1:2" x14ac:dyDescent="0.2">
      <c r="A497" s="1">
        <v>40871</v>
      </c>
      <c r="B497">
        <v>4.2900000000000001E-2</v>
      </c>
    </row>
    <row r="498" spans="1:2" x14ac:dyDescent="0.2">
      <c r="A498" s="1">
        <v>40872</v>
      </c>
      <c r="B498">
        <v>3.2899999999999999E-2</v>
      </c>
    </row>
    <row r="499" spans="1:2" x14ac:dyDescent="0.2">
      <c r="A499" s="1">
        <v>40873</v>
      </c>
      <c r="B499">
        <v>0</v>
      </c>
    </row>
    <row r="500" spans="1:2" x14ac:dyDescent="0.2">
      <c r="A500" s="1">
        <v>40874</v>
      </c>
      <c r="B500">
        <v>0</v>
      </c>
    </row>
    <row r="501" spans="1:2" x14ac:dyDescent="0.2">
      <c r="A501" s="1">
        <v>40875</v>
      </c>
      <c r="B501">
        <v>2.8199999999999999E-2</v>
      </c>
    </row>
    <row r="502" spans="1:2" x14ac:dyDescent="0.2">
      <c r="A502" s="1">
        <v>40876</v>
      </c>
      <c r="B502">
        <v>7.8399999999999997E-2</v>
      </c>
    </row>
    <row r="503" spans="1:2" x14ac:dyDescent="0.2">
      <c r="A503" s="1">
        <v>40877</v>
      </c>
      <c r="B503">
        <v>0.08</v>
      </c>
    </row>
    <row r="504" spans="1:2" x14ac:dyDescent="0.2">
      <c r="A504" s="1">
        <v>40878</v>
      </c>
      <c r="B504">
        <v>3.0300000000000001E-2</v>
      </c>
    </row>
    <row r="505" spans="1:2" x14ac:dyDescent="0.2">
      <c r="A505" s="1">
        <v>40879</v>
      </c>
      <c r="B505">
        <v>1.9599999999999999E-2</v>
      </c>
    </row>
    <row r="506" spans="1:2" x14ac:dyDescent="0.2">
      <c r="A506" s="1">
        <v>40880</v>
      </c>
      <c r="B506">
        <v>-0.10580000000000001</v>
      </c>
    </row>
    <row r="507" spans="1:2" x14ac:dyDescent="0.2">
      <c r="A507" s="1">
        <v>40881</v>
      </c>
      <c r="B507">
        <v>0</v>
      </c>
    </row>
    <row r="508" spans="1:2" x14ac:dyDescent="0.2">
      <c r="A508" s="1">
        <v>40882</v>
      </c>
      <c r="B508">
        <v>1.77E-2</v>
      </c>
    </row>
    <row r="509" spans="1:2" x14ac:dyDescent="0.2">
      <c r="A509" s="1">
        <v>40883</v>
      </c>
      <c r="B509">
        <v>5.21E-2</v>
      </c>
    </row>
    <row r="510" spans="1:2" x14ac:dyDescent="0.2">
      <c r="A510" s="1">
        <v>40884</v>
      </c>
      <c r="B510">
        <v>0</v>
      </c>
    </row>
    <row r="511" spans="1:2" x14ac:dyDescent="0.2">
      <c r="A511" s="1">
        <v>40885</v>
      </c>
      <c r="B511">
        <v>0</v>
      </c>
    </row>
    <row r="512" spans="1:2" x14ac:dyDescent="0.2">
      <c r="A512" s="1">
        <v>40886</v>
      </c>
      <c r="B512">
        <v>0</v>
      </c>
    </row>
    <row r="513" spans="1:2" x14ac:dyDescent="0.2">
      <c r="A513" s="1">
        <v>40887</v>
      </c>
      <c r="B513">
        <v>2.69E-2</v>
      </c>
    </row>
    <row r="514" spans="1:2" x14ac:dyDescent="0.2">
      <c r="A514" s="1">
        <v>40888</v>
      </c>
      <c r="B514">
        <v>6.5600000000000006E-2</v>
      </c>
    </row>
    <row r="515" spans="1:2" x14ac:dyDescent="0.2">
      <c r="A515" s="1">
        <v>40889</v>
      </c>
      <c r="B515">
        <v>-3.3799999999999997E-2</v>
      </c>
    </row>
    <row r="516" spans="1:2" x14ac:dyDescent="0.2">
      <c r="A516" s="1">
        <v>40890</v>
      </c>
      <c r="B516">
        <v>3.5000000000000003E-2</v>
      </c>
    </row>
    <row r="517" spans="1:2" x14ac:dyDescent="0.2">
      <c r="A517" s="1">
        <v>40891</v>
      </c>
      <c r="B517">
        <v>-3.0800000000000001E-2</v>
      </c>
    </row>
    <row r="518" spans="1:2" x14ac:dyDescent="0.2">
      <c r="A518" s="1">
        <v>40892</v>
      </c>
      <c r="B518">
        <v>0</v>
      </c>
    </row>
    <row r="519" spans="1:2" x14ac:dyDescent="0.2">
      <c r="A519" s="1">
        <v>40893</v>
      </c>
      <c r="B519">
        <v>0</v>
      </c>
    </row>
    <row r="520" spans="1:2" x14ac:dyDescent="0.2">
      <c r="A520" s="1">
        <v>40894</v>
      </c>
      <c r="B520">
        <v>0</v>
      </c>
    </row>
    <row r="521" spans="1:2" x14ac:dyDescent="0.2">
      <c r="A521" s="1">
        <v>40895</v>
      </c>
      <c r="B521">
        <v>0</v>
      </c>
    </row>
    <row r="522" spans="1:2" x14ac:dyDescent="0.2">
      <c r="A522" s="1">
        <v>40896</v>
      </c>
      <c r="B522">
        <v>0.10340000000000001</v>
      </c>
    </row>
    <row r="523" spans="1:2" x14ac:dyDescent="0.2">
      <c r="A523" s="1">
        <v>40897</v>
      </c>
      <c r="B523">
        <v>0.1222</v>
      </c>
    </row>
    <row r="524" spans="1:2" x14ac:dyDescent="0.2">
      <c r="A524" s="1">
        <v>40898</v>
      </c>
      <c r="B524">
        <v>-1.52E-2</v>
      </c>
    </row>
    <row r="525" spans="1:2" x14ac:dyDescent="0.2">
      <c r="A525" s="1">
        <v>40899</v>
      </c>
      <c r="B525">
        <v>0</v>
      </c>
    </row>
    <row r="526" spans="1:2" x14ac:dyDescent="0.2">
      <c r="A526" s="1">
        <v>40900</v>
      </c>
      <c r="B526">
        <v>1.54E-2</v>
      </c>
    </row>
    <row r="527" spans="1:2" x14ac:dyDescent="0.2">
      <c r="A527" s="1">
        <v>40901</v>
      </c>
      <c r="B527">
        <v>0</v>
      </c>
    </row>
    <row r="528" spans="1:2" x14ac:dyDescent="0.2">
      <c r="A528" s="1">
        <v>40902</v>
      </c>
      <c r="B528">
        <v>7.1099999999999997E-2</v>
      </c>
    </row>
    <row r="529" spans="1:2" x14ac:dyDescent="0.2">
      <c r="A529" s="1">
        <v>40903</v>
      </c>
      <c r="B529">
        <v>-4.7399999999999998E-2</v>
      </c>
    </row>
    <row r="530" spans="1:2" x14ac:dyDescent="0.2">
      <c r="A530" s="1">
        <v>40904</v>
      </c>
      <c r="B530">
        <v>1.24E-2</v>
      </c>
    </row>
    <row r="531" spans="1:2" x14ac:dyDescent="0.2">
      <c r="A531" s="1">
        <v>40905</v>
      </c>
      <c r="B531">
        <v>2.9499999999999998E-2</v>
      </c>
    </row>
    <row r="532" spans="1:2" x14ac:dyDescent="0.2">
      <c r="A532" s="1">
        <v>40906</v>
      </c>
      <c r="B532">
        <v>0</v>
      </c>
    </row>
    <row r="533" spans="1:2" x14ac:dyDescent="0.2">
      <c r="A533" s="1">
        <v>40907</v>
      </c>
      <c r="B533">
        <v>1.9199999999999998E-2</v>
      </c>
    </row>
    <row r="534" spans="1:2" x14ac:dyDescent="0.2">
      <c r="A534" s="1">
        <v>40908</v>
      </c>
      <c r="B534">
        <v>0.1106</v>
      </c>
    </row>
    <row r="535" spans="1:2" x14ac:dyDescent="0.2">
      <c r="A535" s="1">
        <v>40909</v>
      </c>
      <c r="B535">
        <v>0.11650000000000001</v>
      </c>
    </row>
    <row r="536" spans="1:2" x14ac:dyDescent="0.2">
      <c r="A536" s="1">
        <v>40910</v>
      </c>
      <c r="B536">
        <v>-9.4999999999999998E-3</v>
      </c>
    </row>
    <row r="537" spans="1:2" x14ac:dyDescent="0.2">
      <c r="A537" s="1">
        <v>40911</v>
      </c>
      <c r="B537">
        <v>-6.5100000000000005E-2</v>
      </c>
    </row>
    <row r="538" spans="1:2" x14ac:dyDescent="0.2">
      <c r="A538" s="1">
        <v>40912</v>
      </c>
      <c r="B538">
        <v>0.1414</v>
      </c>
    </row>
    <row r="539" spans="1:2" x14ac:dyDescent="0.2">
      <c r="A539" s="1">
        <v>40913</v>
      </c>
      <c r="B539">
        <v>0.24779999999999999</v>
      </c>
    </row>
    <row r="540" spans="1:2" x14ac:dyDescent="0.2">
      <c r="A540" s="1">
        <v>40914</v>
      </c>
      <c r="B540">
        <v>-3.5999999999999997E-2</v>
      </c>
    </row>
    <row r="541" spans="1:2" x14ac:dyDescent="0.2">
      <c r="A541" s="1">
        <v>40915</v>
      </c>
      <c r="B541">
        <v>1.6400000000000001E-2</v>
      </c>
    </row>
    <row r="542" spans="1:2" x14ac:dyDescent="0.2">
      <c r="A542" s="1">
        <v>40916</v>
      </c>
      <c r="B542">
        <v>4.41E-2</v>
      </c>
    </row>
    <row r="543" spans="1:2" x14ac:dyDescent="0.2">
      <c r="A543" s="1">
        <v>40917</v>
      </c>
      <c r="B543">
        <v>-0.10970000000000001</v>
      </c>
    </row>
    <row r="544" spans="1:2" x14ac:dyDescent="0.2">
      <c r="A544" s="1">
        <v>40918</v>
      </c>
      <c r="B544">
        <v>0</v>
      </c>
    </row>
    <row r="545" spans="1:2" x14ac:dyDescent="0.2">
      <c r="A545" s="1">
        <v>40919</v>
      </c>
      <c r="B545">
        <v>8.4900000000000003E-2</v>
      </c>
    </row>
    <row r="546" spans="1:2" x14ac:dyDescent="0.2">
      <c r="A546" s="1">
        <v>40920</v>
      </c>
      <c r="B546">
        <v>-1.4500000000000001E-2</v>
      </c>
    </row>
    <row r="547" spans="1:2" x14ac:dyDescent="0.2">
      <c r="A547" s="1">
        <v>40921</v>
      </c>
      <c r="B547">
        <v>-5.74E-2</v>
      </c>
    </row>
    <row r="548" spans="1:2" x14ac:dyDescent="0.2">
      <c r="A548" s="1">
        <v>40922</v>
      </c>
      <c r="B548">
        <v>5.2999999999999999E-2</v>
      </c>
    </row>
    <row r="549" spans="1:2" x14ac:dyDescent="0.2">
      <c r="A549" s="1">
        <v>40923</v>
      </c>
      <c r="B549">
        <v>3.6999999999999998E-2</v>
      </c>
    </row>
    <row r="550" spans="1:2" x14ac:dyDescent="0.2">
      <c r="A550" s="1">
        <v>40924</v>
      </c>
      <c r="B550">
        <v>-4.5699999999999998E-2</v>
      </c>
    </row>
    <row r="551" spans="1:2" x14ac:dyDescent="0.2">
      <c r="A551" s="1">
        <v>40925</v>
      </c>
      <c r="B551">
        <v>-0.16170000000000001</v>
      </c>
    </row>
    <row r="552" spans="1:2" x14ac:dyDescent="0.2">
      <c r="A552" s="1">
        <v>40926</v>
      </c>
      <c r="B552">
        <v>5.7099999999999998E-2</v>
      </c>
    </row>
    <row r="553" spans="1:2" x14ac:dyDescent="0.2">
      <c r="A553" s="1">
        <v>40927</v>
      </c>
      <c r="B553">
        <v>7.4300000000000005E-2</v>
      </c>
    </row>
    <row r="554" spans="1:2" x14ac:dyDescent="0.2">
      <c r="A554" s="1">
        <v>40928</v>
      </c>
      <c r="B554">
        <v>2.0400000000000001E-2</v>
      </c>
    </row>
    <row r="555" spans="1:2" x14ac:dyDescent="0.2">
      <c r="A555" s="1">
        <v>40929</v>
      </c>
      <c r="B555">
        <v>-4.7800000000000002E-2</v>
      </c>
    </row>
    <row r="556" spans="1:2" x14ac:dyDescent="0.2">
      <c r="A556" s="1">
        <v>40930</v>
      </c>
      <c r="B556">
        <v>2.1000000000000001E-2</v>
      </c>
    </row>
    <row r="557" spans="1:2" x14ac:dyDescent="0.2">
      <c r="A557" s="1">
        <v>40931</v>
      </c>
      <c r="B557">
        <v>7.9000000000000008E-3</v>
      </c>
    </row>
    <row r="558" spans="1:2" x14ac:dyDescent="0.2">
      <c r="A558" s="1">
        <v>40932</v>
      </c>
      <c r="B558">
        <v>-1.0999999999999999E-2</v>
      </c>
    </row>
    <row r="559" spans="1:2" x14ac:dyDescent="0.2">
      <c r="A559" s="1">
        <v>40933</v>
      </c>
      <c r="B559">
        <v>-8.5900000000000004E-2</v>
      </c>
    </row>
    <row r="560" spans="1:2" x14ac:dyDescent="0.2">
      <c r="A560" s="1">
        <v>40934</v>
      </c>
      <c r="B560">
        <v>-7.1300000000000002E-2</v>
      </c>
    </row>
    <row r="561" spans="1:2" x14ac:dyDescent="0.2">
      <c r="A561" s="1">
        <v>40935</v>
      </c>
      <c r="B561">
        <v>-9.4000000000000004E-3</v>
      </c>
    </row>
    <row r="562" spans="1:2" x14ac:dyDescent="0.2">
      <c r="A562" s="1">
        <v>40936</v>
      </c>
      <c r="B562">
        <v>6.4299999999999996E-2</v>
      </c>
    </row>
    <row r="563" spans="1:2" x14ac:dyDescent="0.2">
      <c r="A563" s="1">
        <v>40937</v>
      </c>
      <c r="B563">
        <v>-4.4400000000000002E-2</v>
      </c>
    </row>
    <row r="564" spans="1:2" x14ac:dyDescent="0.2">
      <c r="A564" s="1">
        <v>40938</v>
      </c>
      <c r="B564">
        <v>2.0400000000000001E-2</v>
      </c>
    </row>
    <row r="565" spans="1:2" x14ac:dyDescent="0.2">
      <c r="A565" s="1">
        <v>40939</v>
      </c>
      <c r="B565">
        <v>0</v>
      </c>
    </row>
    <row r="566" spans="1:2" x14ac:dyDescent="0.2">
      <c r="A566" s="1">
        <v>40940</v>
      </c>
      <c r="B566">
        <v>0.1095</v>
      </c>
    </row>
    <row r="567" spans="1:2" x14ac:dyDescent="0.2">
      <c r="A567" s="1">
        <v>40941</v>
      </c>
      <c r="B567">
        <v>0</v>
      </c>
    </row>
    <row r="568" spans="1:2" x14ac:dyDescent="0.2">
      <c r="A568" s="1">
        <v>40942</v>
      </c>
      <c r="B568">
        <v>-2.3E-2</v>
      </c>
    </row>
    <row r="569" spans="1:2" x14ac:dyDescent="0.2">
      <c r="A569" s="1">
        <v>40943</v>
      </c>
      <c r="B569">
        <v>-1.5100000000000001E-2</v>
      </c>
    </row>
    <row r="570" spans="1:2" x14ac:dyDescent="0.2">
      <c r="A570" s="1">
        <v>40944</v>
      </c>
      <c r="B570">
        <v>-3.0700000000000002E-2</v>
      </c>
    </row>
    <row r="571" spans="1:2" x14ac:dyDescent="0.2">
      <c r="A571" s="1">
        <v>40945</v>
      </c>
      <c r="B571">
        <v>-4.2200000000000001E-2</v>
      </c>
    </row>
    <row r="572" spans="1:2" x14ac:dyDescent="0.2">
      <c r="A572" s="1">
        <v>40946</v>
      </c>
      <c r="B572">
        <v>4.3999999999999997E-2</v>
      </c>
    </row>
    <row r="573" spans="1:2" x14ac:dyDescent="0.2">
      <c r="A573" s="1">
        <v>40947</v>
      </c>
      <c r="B573">
        <v>-1.5800000000000002E-2</v>
      </c>
    </row>
    <row r="574" spans="1:2" x14ac:dyDescent="0.2">
      <c r="A574" s="1">
        <v>40948</v>
      </c>
      <c r="B574">
        <v>4.1099999999999998E-2</v>
      </c>
    </row>
    <row r="575" spans="1:2" x14ac:dyDescent="0.2">
      <c r="A575" s="1">
        <v>40949</v>
      </c>
      <c r="B575">
        <v>1.37E-2</v>
      </c>
    </row>
    <row r="576" spans="1:2" x14ac:dyDescent="0.2">
      <c r="A576" s="1">
        <v>40950</v>
      </c>
      <c r="B576">
        <v>-5.2499999999999998E-2</v>
      </c>
    </row>
    <row r="577" spans="1:2" x14ac:dyDescent="0.2">
      <c r="A577" s="1">
        <v>40951</v>
      </c>
      <c r="B577">
        <v>-1.61E-2</v>
      </c>
    </row>
    <row r="578" spans="1:2" x14ac:dyDescent="0.2">
      <c r="A578" s="1">
        <v>40952</v>
      </c>
      <c r="B578">
        <v>-4.5400000000000003E-2</v>
      </c>
    </row>
    <row r="579" spans="1:2" x14ac:dyDescent="0.2">
      <c r="A579" s="1">
        <v>40953</v>
      </c>
      <c r="B579">
        <v>-0.15210000000000001</v>
      </c>
    </row>
    <row r="580" spans="1:2" x14ac:dyDescent="0.2">
      <c r="A580" s="1">
        <v>40954</v>
      </c>
      <c r="B580">
        <v>-2.9100000000000001E-2</v>
      </c>
    </row>
    <row r="581" spans="1:2" x14ac:dyDescent="0.2">
      <c r="A581" s="1">
        <v>40955</v>
      </c>
      <c r="B581">
        <v>-1.3899999999999999E-2</v>
      </c>
    </row>
    <row r="582" spans="1:2" x14ac:dyDescent="0.2">
      <c r="A582" s="1">
        <v>40956</v>
      </c>
      <c r="B582">
        <v>3.2800000000000003E-2</v>
      </c>
    </row>
    <row r="583" spans="1:2" x14ac:dyDescent="0.2">
      <c r="A583" s="1">
        <v>40957</v>
      </c>
      <c r="B583">
        <v>-4.3099999999999999E-2</v>
      </c>
    </row>
    <row r="584" spans="1:2" x14ac:dyDescent="0.2">
      <c r="A584" s="1">
        <v>40958</v>
      </c>
      <c r="B584">
        <v>4.0300000000000002E-2</v>
      </c>
    </row>
    <row r="585" spans="1:2" x14ac:dyDescent="0.2">
      <c r="A585" s="1">
        <v>40959</v>
      </c>
      <c r="B585">
        <v>0</v>
      </c>
    </row>
    <row r="586" spans="1:2" x14ac:dyDescent="0.2">
      <c r="A586" s="1">
        <v>40960</v>
      </c>
      <c r="B586">
        <v>-2.06E-2</v>
      </c>
    </row>
    <row r="587" spans="1:2" x14ac:dyDescent="0.2">
      <c r="A587" s="1">
        <v>40961</v>
      </c>
      <c r="B587">
        <v>3.5099999999999999E-2</v>
      </c>
    </row>
    <row r="588" spans="1:2" x14ac:dyDescent="0.2">
      <c r="A588" s="1">
        <v>40962</v>
      </c>
      <c r="B588">
        <v>0.13350000000000001</v>
      </c>
    </row>
    <row r="589" spans="1:2" x14ac:dyDescent="0.2">
      <c r="A589" s="1">
        <v>40963</v>
      </c>
      <c r="B589">
        <v>0</v>
      </c>
    </row>
    <row r="590" spans="1:2" x14ac:dyDescent="0.2">
      <c r="A590" s="1">
        <v>40964</v>
      </c>
      <c r="B590">
        <v>-5.1700000000000003E-2</v>
      </c>
    </row>
    <row r="591" spans="1:2" x14ac:dyDescent="0.2">
      <c r="A591" s="1">
        <v>40965</v>
      </c>
      <c r="B591">
        <v>3.1399999999999997E-2</v>
      </c>
    </row>
    <row r="592" spans="1:2" x14ac:dyDescent="0.2">
      <c r="A592" s="1">
        <v>40966</v>
      </c>
      <c r="B592">
        <v>0</v>
      </c>
    </row>
    <row r="593" spans="1:2" x14ac:dyDescent="0.2">
      <c r="A593" s="1">
        <v>40967</v>
      </c>
      <c r="B593">
        <v>-1.8100000000000002E-2</v>
      </c>
    </row>
    <row r="594" spans="1:2" x14ac:dyDescent="0.2">
      <c r="A594" s="1">
        <v>40968</v>
      </c>
      <c r="B594">
        <v>0</v>
      </c>
    </row>
    <row r="595" spans="1:2" x14ac:dyDescent="0.2">
      <c r="A595" s="1">
        <v>40969</v>
      </c>
      <c r="B595">
        <v>1.23E-2</v>
      </c>
    </row>
    <row r="596" spans="1:2" x14ac:dyDescent="0.2">
      <c r="A596" s="1">
        <v>40970</v>
      </c>
      <c r="B596">
        <v>-4.4699999999999997E-2</v>
      </c>
    </row>
    <row r="597" spans="1:2" x14ac:dyDescent="0.2">
      <c r="A597" s="1">
        <v>40971</v>
      </c>
      <c r="B597">
        <v>-1.9099999999999999E-2</v>
      </c>
    </row>
    <row r="598" spans="1:2" x14ac:dyDescent="0.2">
      <c r="A598" s="1">
        <v>40972</v>
      </c>
      <c r="B598">
        <v>4.5600000000000002E-2</v>
      </c>
    </row>
    <row r="599" spans="1:2" x14ac:dyDescent="0.2">
      <c r="A599" s="1">
        <v>40973</v>
      </c>
      <c r="B599">
        <v>3.32E-2</v>
      </c>
    </row>
    <row r="600" spans="1:2" x14ac:dyDescent="0.2">
      <c r="A600" s="1">
        <v>40974</v>
      </c>
      <c r="B600">
        <v>0</v>
      </c>
    </row>
    <row r="601" spans="1:2" x14ac:dyDescent="0.2">
      <c r="A601" s="1">
        <v>40975</v>
      </c>
      <c r="B601">
        <v>0</v>
      </c>
    </row>
    <row r="602" spans="1:2" x14ac:dyDescent="0.2">
      <c r="A602" s="1">
        <v>40976</v>
      </c>
      <c r="B602">
        <v>0</v>
      </c>
    </row>
    <row r="603" spans="1:2" x14ac:dyDescent="0.2">
      <c r="A603" s="1">
        <v>40977</v>
      </c>
      <c r="B603">
        <v>-1.4200000000000001E-2</v>
      </c>
    </row>
    <row r="604" spans="1:2" x14ac:dyDescent="0.2">
      <c r="A604" s="1">
        <v>40978</v>
      </c>
      <c r="B604">
        <v>0</v>
      </c>
    </row>
    <row r="605" spans="1:2" x14ac:dyDescent="0.2">
      <c r="A605" s="1">
        <v>40979</v>
      </c>
      <c r="B605">
        <v>1.66E-2</v>
      </c>
    </row>
    <row r="606" spans="1:2" x14ac:dyDescent="0.2">
      <c r="A606" s="1">
        <v>40980</v>
      </c>
      <c r="B606">
        <v>0</v>
      </c>
    </row>
    <row r="607" spans="1:2" x14ac:dyDescent="0.2">
      <c r="A607" s="1">
        <v>40981</v>
      </c>
      <c r="B607">
        <v>7.7700000000000005E-2</v>
      </c>
    </row>
    <row r="608" spans="1:2" x14ac:dyDescent="0.2">
      <c r="A608" s="1">
        <v>40982</v>
      </c>
      <c r="B608">
        <v>2.0899999999999998E-2</v>
      </c>
    </row>
    <row r="609" spans="1:2" x14ac:dyDescent="0.2">
      <c r="A609" s="1">
        <v>40983</v>
      </c>
      <c r="B609">
        <v>-9.2999999999999992E-3</v>
      </c>
    </row>
    <row r="610" spans="1:2" x14ac:dyDescent="0.2">
      <c r="A610" s="1">
        <v>40984</v>
      </c>
      <c r="B610">
        <v>0</v>
      </c>
    </row>
    <row r="611" spans="1:2" x14ac:dyDescent="0.2">
      <c r="A611" s="1">
        <v>40985</v>
      </c>
      <c r="B611">
        <v>-2.2499999999999999E-2</v>
      </c>
    </row>
    <row r="612" spans="1:2" x14ac:dyDescent="0.2">
      <c r="A612" s="1">
        <v>40986</v>
      </c>
      <c r="B612">
        <v>1.15E-2</v>
      </c>
    </row>
    <row r="613" spans="1:2" x14ac:dyDescent="0.2">
      <c r="A613" s="1">
        <v>40987</v>
      </c>
      <c r="B613">
        <v>-0.11169999999999999</v>
      </c>
    </row>
    <row r="614" spans="1:2" x14ac:dyDescent="0.2">
      <c r="A614" s="1">
        <v>40988</v>
      </c>
      <c r="B614">
        <v>3.2000000000000001E-2</v>
      </c>
    </row>
    <row r="615" spans="1:2" x14ac:dyDescent="0.2">
      <c r="A615" s="1">
        <v>40989</v>
      </c>
      <c r="B615">
        <v>0</v>
      </c>
    </row>
    <row r="616" spans="1:2" x14ac:dyDescent="0.2">
      <c r="A616" s="1">
        <v>40990</v>
      </c>
      <c r="B616">
        <v>-2.29E-2</v>
      </c>
    </row>
    <row r="617" spans="1:2" x14ac:dyDescent="0.2">
      <c r="A617" s="1">
        <v>40991</v>
      </c>
      <c r="B617">
        <v>0</v>
      </c>
    </row>
    <row r="618" spans="1:2" x14ac:dyDescent="0.2">
      <c r="A618" s="1">
        <v>40992</v>
      </c>
      <c r="B618">
        <v>0</v>
      </c>
    </row>
    <row r="619" spans="1:2" x14ac:dyDescent="0.2">
      <c r="A619" s="1">
        <v>40993</v>
      </c>
      <c r="B619">
        <v>-2.7799999999999998E-2</v>
      </c>
    </row>
    <row r="620" spans="1:2" x14ac:dyDescent="0.2">
      <c r="A620" s="1">
        <v>40994</v>
      </c>
      <c r="B620">
        <v>1.54E-2</v>
      </c>
    </row>
    <row r="621" spans="1:2" x14ac:dyDescent="0.2">
      <c r="A621" s="1">
        <v>40995</v>
      </c>
      <c r="B621">
        <v>4.1099999999999998E-2</v>
      </c>
    </row>
    <row r="622" spans="1:2" x14ac:dyDescent="0.2">
      <c r="A622" s="1">
        <v>40996</v>
      </c>
      <c r="B622">
        <v>0</v>
      </c>
    </row>
    <row r="623" spans="1:2" x14ac:dyDescent="0.2">
      <c r="A623" s="1">
        <v>40997</v>
      </c>
      <c r="B623">
        <v>0</v>
      </c>
    </row>
    <row r="624" spans="1:2" x14ac:dyDescent="0.2">
      <c r="A624" s="1">
        <v>40998</v>
      </c>
      <c r="B624">
        <v>1.04E-2</v>
      </c>
    </row>
    <row r="625" spans="1:2" x14ac:dyDescent="0.2">
      <c r="A625" s="1">
        <v>40999</v>
      </c>
      <c r="B625">
        <v>0</v>
      </c>
    </row>
    <row r="626" spans="1:2" x14ac:dyDescent="0.2">
      <c r="A626" s="1">
        <v>41000</v>
      </c>
      <c r="B626">
        <v>-1.6299999999999999E-2</v>
      </c>
    </row>
    <row r="627" spans="1:2" x14ac:dyDescent="0.2">
      <c r="A627" s="1">
        <v>41001</v>
      </c>
      <c r="B627">
        <v>2.9000000000000001E-2</v>
      </c>
    </row>
    <row r="628" spans="1:2" x14ac:dyDescent="0.2">
      <c r="A628" s="1">
        <v>41002</v>
      </c>
      <c r="B628">
        <v>0</v>
      </c>
    </row>
    <row r="629" spans="1:2" x14ac:dyDescent="0.2">
      <c r="A629" s="1">
        <v>41003</v>
      </c>
      <c r="B629">
        <v>0</v>
      </c>
    </row>
    <row r="630" spans="1:2" x14ac:dyDescent="0.2">
      <c r="A630" s="1">
        <v>41004</v>
      </c>
      <c r="B630">
        <v>0</v>
      </c>
    </row>
    <row r="631" spans="1:2" x14ac:dyDescent="0.2">
      <c r="A631" s="1">
        <v>41005</v>
      </c>
      <c r="B631">
        <v>0</v>
      </c>
    </row>
    <row r="632" spans="1:2" x14ac:dyDescent="0.2">
      <c r="A632" s="1">
        <v>41006</v>
      </c>
      <c r="B632">
        <v>-5.2499999999999998E-2</v>
      </c>
    </row>
    <row r="633" spans="1:2" x14ac:dyDescent="0.2">
      <c r="A633" s="1">
        <v>41007</v>
      </c>
      <c r="B633">
        <v>2.1299999999999999E-2</v>
      </c>
    </row>
    <row r="634" spans="1:2" x14ac:dyDescent="0.2">
      <c r="A634" s="1">
        <v>41008</v>
      </c>
      <c r="B634">
        <v>1.67E-2</v>
      </c>
    </row>
    <row r="635" spans="1:2" x14ac:dyDescent="0.2">
      <c r="A635" s="1">
        <v>41009</v>
      </c>
      <c r="B635">
        <v>0</v>
      </c>
    </row>
    <row r="636" spans="1:2" x14ac:dyDescent="0.2">
      <c r="A636" s="1">
        <v>41010</v>
      </c>
      <c r="B636">
        <v>1.8599999999999998E-2</v>
      </c>
    </row>
    <row r="637" spans="1:2" x14ac:dyDescent="0.2">
      <c r="A637" s="1">
        <v>41011</v>
      </c>
      <c r="B637">
        <v>0</v>
      </c>
    </row>
    <row r="638" spans="1:2" x14ac:dyDescent="0.2">
      <c r="A638" s="1">
        <v>41012</v>
      </c>
      <c r="B638">
        <v>0</v>
      </c>
    </row>
    <row r="639" spans="1:2" x14ac:dyDescent="0.2">
      <c r="A639" s="1">
        <v>41013</v>
      </c>
      <c r="B639">
        <v>0</v>
      </c>
    </row>
    <row r="640" spans="1:2" x14ac:dyDescent="0.2">
      <c r="A640" s="1">
        <v>41014</v>
      </c>
      <c r="B640">
        <v>0</v>
      </c>
    </row>
    <row r="641" spans="1:2" x14ac:dyDescent="0.2">
      <c r="A641" s="1">
        <v>41015</v>
      </c>
      <c r="B641">
        <v>0</v>
      </c>
    </row>
    <row r="642" spans="1:2" x14ac:dyDescent="0.2">
      <c r="A642" s="1">
        <v>41016</v>
      </c>
      <c r="B642">
        <v>1.01E-2</v>
      </c>
    </row>
    <row r="643" spans="1:2" x14ac:dyDescent="0.2">
      <c r="A643" s="1">
        <v>41017</v>
      </c>
      <c r="B643">
        <v>2.81E-2</v>
      </c>
    </row>
    <row r="644" spans="1:2" x14ac:dyDescent="0.2">
      <c r="A644" s="1">
        <v>41018</v>
      </c>
      <c r="B644">
        <v>0</v>
      </c>
    </row>
    <row r="645" spans="1:2" x14ac:dyDescent="0.2">
      <c r="A645" s="1">
        <v>41019</v>
      </c>
      <c r="B645">
        <v>4.0899999999999999E-2</v>
      </c>
    </row>
    <row r="646" spans="1:2" x14ac:dyDescent="0.2">
      <c r="A646" s="1">
        <v>41020</v>
      </c>
      <c r="B646">
        <v>-1.6799999999999999E-2</v>
      </c>
    </row>
    <row r="647" spans="1:2" x14ac:dyDescent="0.2">
      <c r="A647" s="1">
        <v>41021</v>
      </c>
      <c r="B647">
        <v>-1.14E-2</v>
      </c>
    </row>
    <row r="648" spans="1:2" x14ac:dyDescent="0.2">
      <c r="A648" s="1">
        <v>41022</v>
      </c>
      <c r="B648">
        <v>-4.6199999999999998E-2</v>
      </c>
    </row>
    <row r="649" spans="1:2" x14ac:dyDescent="0.2">
      <c r="A649" s="1">
        <v>41023</v>
      </c>
      <c r="B649">
        <v>2.8199999999999999E-2</v>
      </c>
    </row>
    <row r="650" spans="1:2" x14ac:dyDescent="0.2">
      <c r="A650" s="1">
        <v>41024</v>
      </c>
      <c r="B650">
        <v>0</v>
      </c>
    </row>
    <row r="651" spans="1:2" x14ac:dyDescent="0.2">
      <c r="A651" s="1">
        <v>41025</v>
      </c>
      <c r="B651">
        <v>0</v>
      </c>
    </row>
    <row r="652" spans="1:2" x14ac:dyDescent="0.2">
      <c r="A652" s="1">
        <v>41026</v>
      </c>
      <c r="B652">
        <v>0</v>
      </c>
    </row>
    <row r="653" spans="1:2" x14ac:dyDescent="0.2">
      <c r="A653" s="1">
        <v>41027</v>
      </c>
      <c r="B653">
        <v>-2.5399999999999999E-2</v>
      </c>
    </row>
    <row r="654" spans="1:2" x14ac:dyDescent="0.2">
      <c r="A654" s="1">
        <v>41028</v>
      </c>
      <c r="B654">
        <v>-1.61E-2</v>
      </c>
    </row>
    <row r="655" spans="1:2" x14ac:dyDescent="0.2">
      <c r="A655" s="1">
        <v>41029</v>
      </c>
      <c r="B655">
        <v>0</v>
      </c>
    </row>
    <row r="656" spans="1:2" x14ac:dyDescent="0.2">
      <c r="A656" s="1">
        <v>41030</v>
      </c>
      <c r="B656">
        <v>1.01E-2</v>
      </c>
    </row>
    <row r="657" spans="1:2" x14ac:dyDescent="0.2">
      <c r="A657" s="1">
        <v>41031</v>
      </c>
      <c r="B657">
        <v>1.4E-2</v>
      </c>
    </row>
    <row r="658" spans="1:2" x14ac:dyDescent="0.2">
      <c r="A658" s="1">
        <v>41032</v>
      </c>
      <c r="B658">
        <v>1.18E-2</v>
      </c>
    </row>
    <row r="659" spans="1:2" x14ac:dyDescent="0.2">
      <c r="A659" s="1">
        <v>41033</v>
      </c>
      <c r="B659">
        <v>-1.17E-2</v>
      </c>
    </row>
    <row r="660" spans="1:2" x14ac:dyDescent="0.2">
      <c r="A660" s="1">
        <v>41034</v>
      </c>
      <c r="B660">
        <v>0</v>
      </c>
    </row>
    <row r="661" spans="1:2" x14ac:dyDescent="0.2">
      <c r="A661" s="1">
        <v>41035</v>
      </c>
      <c r="B661">
        <v>0</v>
      </c>
    </row>
    <row r="662" spans="1:2" x14ac:dyDescent="0.2">
      <c r="A662" s="1">
        <v>41036</v>
      </c>
      <c r="B662">
        <v>0</v>
      </c>
    </row>
    <row r="663" spans="1:2" x14ac:dyDescent="0.2">
      <c r="A663" s="1">
        <v>41037</v>
      </c>
      <c r="B663">
        <v>0</v>
      </c>
    </row>
    <row r="664" spans="1:2" x14ac:dyDescent="0.2">
      <c r="A664" s="1">
        <v>41038</v>
      </c>
      <c r="B664">
        <v>0</v>
      </c>
    </row>
    <row r="665" spans="1:2" x14ac:dyDescent="0.2">
      <c r="A665" s="1">
        <v>41039</v>
      </c>
      <c r="B665">
        <v>-3.7699999999999997E-2</v>
      </c>
    </row>
    <row r="666" spans="1:2" x14ac:dyDescent="0.2">
      <c r="A666" s="1">
        <v>41040</v>
      </c>
      <c r="B666">
        <v>2.2700000000000001E-2</v>
      </c>
    </row>
    <row r="667" spans="1:2" x14ac:dyDescent="0.2">
      <c r="A667" s="1">
        <v>41041</v>
      </c>
      <c r="B667">
        <v>0</v>
      </c>
    </row>
    <row r="668" spans="1:2" x14ac:dyDescent="0.2">
      <c r="A668" s="1">
        <v>41042</v>
      </c>
      <c r="B668">
        <v>0</v>
      </c>
    </row>
    <row r="669" spans="1:2" x14ac:dyDescent="0.2">
      <c r="A669" s="1">
        <v>41043</v>
      </c>
      <c r="B669">
        <v>1.6199999999999999E-2</v>
      </c>
    </row>
    <row r="670" spans="1:2" x14ac:dyDescent="0.2">
      <c r="A670" s="1">
        <v>41044</v>
      </c>
      <c r="B670">
        <v>0</v>
      </c>
    </row>
    <row r="671" spans="1:2" x14ac:dyDescent="0.2">
      <c r="A671" s="1">
        <v>41045</v>
      </c>
      <c r="B671">
        <v>9.9000000000000008E-3</v>
      </c>
    </row>
    <row r="672" spans="1:2" x14ac:dyDescent="0.2">
      <c r="A672" s="1">
        <v>41046</v>
      </c>
      <c r="B672">
        <v>0</v>
      </c>
    </row>
    <row r="673" spans="1:2" x14ac:dyDescent="0.2">
      <c r="A673" s="1">
        <v>41047</v>
      </c>
      <c r="B673">
        <v>0</v>
      </c>
    </row>
    <row r="674" spans="1:2" x14ac:dyDescent="0.2">
      <c r="A674" s="1">
        <v>41048</v>
      </c>
      <c r="B674">
        <v>0</v>
      </c>
    </row>
    <row r="675" spans="1:2" x14ac:dyDescent="0.2">
      <c r="A675" s="1">
        <v>41049</v>
      </c>
      <c r="B675">
        <v>0</v>
      </c>
    </row>
    <row r="676" spans="1:2" x14ac:dyDescent="0.2">
      <c r="A676" s="1">
        <v>41050</v>
      </c>
      <c r="B676">
        <v>0</v>
      </c>
    </row>
    <row r="677" spans="1:2" x14ac:dyDescent="0.2">
      <c r="A677" s="1">
        <v>41051</v>
      </c>
      <c r="B677">
        <v>0</v>
      </c>
    </row>
    <row r="678" spans="1:2" x14ac:dyDescent="0.2">
      <c r="A678" s="1">
        <v>41052</v>
      </c>
      <c r="B678">
        <v>0</v>
      </c>
    </row>
    <row r="679" spans="1:2" x14ac:dyDescent="0.2">
      <c r="A679" s="1">
        <v>41053</v>
      </c>
      <c r="B679">
        <v>0</v>
      </c>
    </row>
    <row r="680" spans="1:2" x14ac:dyDescent="0.2">
      <c r="A680" s="1">
        <v>41054</v>
      </c>
      <c r="B680">
        <v>0</v>
      </c>
    </row>
    <row r="681" spans="1:2" x14ac:dyDescent="0.2">
      <c r="A681" s="1">
        <v>41055</v>
      </c>
      <c r="B681">
        <v>-9.7000000000000003E-3</v>
      </c>
    </row>
    <row r="682" spans="1:2" x14ac:dyDescent="0.2">
      <c r="A682" s="1">
        <v>41056</v>
      </c>
      <c r="B682">
        <v>0</v>
      </c>
    </row>
    <row r="683" spans="1:2" x14ac:dyDescent="0.2">
      <c r="A683" s="1">
        <v>41057</v>
      </c>
      <c r="B683">
        <v>0</v>
      </c>
    </row>
    <row r="684" spans="1:2" x14ac:dyDescent="0.2">
      <c r="A684" s="1">
        <v>41058</v>
      </c>
      <c r="B684">
        <v>0</v>
      </c>
    </row>
    <row r="685" spans="1:2" x14ac:dyDescent="0.2">
      <c r="A685" s="1">
        <v>41059</v>
      </c>
      <c r="B685">
        <v>0</v>
      </c>
    </row>
    <row r="686" spans="1:2" x14ac:dyDescent="0.2">
      <c r="A686" s="1">
        <v>41060</v>
      </c>
      <c r="B686">
        <v>0</v>
      </c>
    </row>
    <row r="687" spans="1:2" x14ac:dyDescent="0.2">
      <c r="A687" s="1">
        <v>41061</v>
      </c>
      <c r="B687">
        <v>1.7399999999999999E-2</v>
      </c>
    </row>
    <row r="688" spans="1:2" x14ac:dyDescent="0.2">
      <c r="A688" s="1">
        <v>41062</v>
      </c>
      <c r="B688">
        <v>0</v>
      </c>
    </row>
    <row r="689" spans="1:2" x14ac:dyDescent="0.2">
      <c r="A689" s="1">
        <v>41063</v>
      </c>
      <c r="B689">
        <v>0</v>
      </c>
    </row>
    <row r="690" spans="1:2" x14ac:dyDescent="0.2">
      <c r="A690" s="1">
        <v>41064</v>
      </c>
      <c r="B690">
        <v>1.15E-2</v>
      </c>
    </row>
    <row r="691" spans="1:2" x14ac:dyDescent="0.2">
      <c r="A691" s="1">
        <v>41065</v>
      </c>
      <c r="B691">
        <v>3.2300000000000002E-2</v>
      </c>
    </row>
    <row r="692" spans="1:2" x14ac:dyDescent="0.2">
      <c r="A692" s="1">
        <v>41066</v>
      </c>
      <c r="B692">
        <v>0</v>
      </c>
    </row>
    <row r="693" spans="1:2" x14ac:dyDescent="0.2">
      <c r="A693" s="1">
        <v>41067</v>
      </c>
      <c r="B693">
        <v>2.3800000000000002E-2</v>
      </c>
    </row>
    <row r="694" spans="1:2" x14ac:dyDescent="0.2">
      <c r="A694" s="1">
        <v>41068</v>
      </c>
      <c r="B694">
        <v>0</v>
      </c>
    </row>
    <row r="695" spans="1:2" x14ac:dyDescent="0.2">
      <c r="A695" s="1">
        <v>41069</v>
      </c>
      <c r="B695">
        <v>-1.24E-2</v>
      </c>
    </row>
    <row r="696" spans="1:2" x14ac:dyDescent="0.2">
      <c r="A696" s="1">
        <v>41070</v>
      </c>
      <c r="B696">
        <v>-1.6199999999999999E-2</v>
      </c>
    </row>
    <row r="697" spans="1:2" x14ac:dyDescent="0.2">
      <c r="A697" s="1">
        <v>41071</v>
      </c>
      <c r="B697">
        <v>1.83E-2</v>
      </c>
    </row>
    <row r="698" spans="1:2" x14ac:dyDescent="0.2">
      <c r="A698" s="1">
        <v>41072</v>
      </c>
      <c r="B698">
        <v>2.3300000000000001E-2</v>
      </c>
    </row>
    <row r="699" spans="1:2" x14ac:dyDescent="0.2">
      <c r="A699" s="1">
        <v>41073</v>
      </c>
      <c r="B699">
        <v>4.0399999999999998E-2</v>
      </c>
    </row>
    <row r="700" spans="1:2" x14ac:dyDescent="0.2">
      <c r="A700" s="1">
        <v>41074</v>
      </c>
      <c r="B700">
        <v>0</v>
      </c>
    </row>
    <row r="701" spans="1:2" x14ac:dyDescent="0.2">
      <c r="A701" s="1">
        <v>41075</v>
      </c>
      <c r="B701">
        <v>9.2399999999999996E-2</v>
      </c>
    </row>
    <row r="702" spans="1:2" x14ac:dyDescent="0.2">
      <c r="A702" s="1">
        <v>41076</v>
      </c>
      <c r="B702">
        <v>-1.54E-2</v>
      </c>
    </row>
    <row r="703" spans="1:2" x14ac:dyDescent="0.2">
      <c r="A703" s="1">
        <v>41077</v>
      </c>
      <c r="B703">
        <v>-3.7499999999999999E-2</v>
      </c>
    </row>
    <row r="704" spans="1:2" x14ac:dyDescent="0.2">
      <c r="A704" s="1">
        <v>41078</v>
      </c>
      <c r="B704">
        <v>2.4400000000000002E-2</v>
      </c>
    </row>
    <row r="705" spans="1:2" x14ac:dyDescent="0.2">
      <c r="A705" s="1">
        <v>41079</v>
      </c>
      <c r="B705">
        <v>3.0099999999999998E-2</v>
      </c>
    </row>
    <row r="706" spans="1:2" x14ac:dyDescent="0.2">
      <c r="A706" s="1">
        <v>41080</v>
      </c>
      <c r="B706">
        <v>2.6200000000000001E-2</v>
      </c>
    </row>
    <row r="707" spans="1:2" x14ac:dyDescent="0.2">
      <c r="A707" s="1">
        <v>41081</v>
      </c>
      <c r="B707">
        <v>0</v>
      </c>
    </row>
    <row r="708" spans="1:2" x14ac:dyDescent="0.2">
      <c r="A708" s="1">
        <v>41082</v>
      </c>
      <c r="B708">
        <v>-1.95E-2</v>
      </c>
    </row>
    <row r="709" spans="1:2" x14ac:dyDescent="0.2">
      <c r="A709" s="1">
        <v>41083</v>
      </c>
      <c r="B709">
        <v>-1.83E-2</v>
      </c>
    </row>
    <row r="710" spans="1:2" x14ac:dyDescent="0.2">
      <c r="A710" s="1">
        <v>41084</v>
      </c>
      <c r="B710">
        <v>-1.24E-2</v>
      </c>
    </row>
    <row r="711" spans="1:2" x14ac:dyDescent="0.2">
      <c r="A711" s="1">
        <v>41085</v>
      </c>
      <c r="B711">
        <v>0</v>
      </c>
    </row>
    <row r="712" spans="1:2" x14ac:dyDescent="0.2">
      <c r="A712" s="1">
        <v>41086</v>
      </c>
      <c r="B712">
        <v>1.9E-2</v>
      </c>
    </row>
    <row r="713" spans="1:2" x14ac:dyDescent="0.2">
      <c r="A713" s="1">
        <v>41087</v>
      </c>
      <c r="B713">
        <v>3.5799999999999998E-2</v>
      </c>
    </row>
    <row r="714" spans="1:2" x14ac:dyDescent="0.2">
      <c r="A714" s="1">
        <v>41088</v>
      </c>
      <c r="B714">
        <v>0</v>
      </c>
    </row>
    <row r="715" spans="1:2" x14ac:dyDescent="0.2">
      <c r="A715" s="1">
        <v>41089</v>
      </c>
      <c r="B715">
        <v>0</v>
      </c>
    </row>
    <row r="716" spans="1:2" x14ac:dyDescent="0.2">
      <c r="A716" s="1">
        <v>41090</v>
      </c>
      <c r="B716">
        <v>0</v>
      </c>
    </row>
    <row r="717" spans="1:2" x14ac:dyDescent="0.2">
      <c r="A717" s="1">
        <v>41091</v>
      </c>
      <c r="B717">
        <v>-8.9999999999999993E-3</v>
      </c>
    </row>
    <row r="718" spans="1:2" x14ac:dyDescent="0.2">
      <c r="A718" s="1">
        <v>41092</v>
      </c>
      <c r="B718">
        <v>1.9599999999999999E-2</v>
      </c>
    </row>
    <row r="719" spans="1:2" x14ac:dyDescent="0.2">
      <c r="A719" s="1">
        <v>41093</v>
      </c>
      <c r="B719">
        <v>-4.5900000000000003E-2</v>
      </c>
    </row>
    <row r="720" spans="1:2" x14ac:dyDescent="0.2">
      <c r="A720" s="1">
        <v>41094</v>
      </c>
      <c r="B720">
        <v>9.2999999999999992E-3</v>
      </c>
    </row>
    <row r="721" spans="1:2" x14ac:dyDescent="0.2">
      <c r="A721" s="1">
        <v>41095</v>
      </c>
      <c r="B721">
        <v>2.46E-2</v>
      </c>
    </row>
    <row r="722" spans="1:2" x14ac:dyDescent="0.2">
      <c r="A722" s="1">
        <v>41096</v>
      </c>
      <c r="B722">
        <v>0</v>
      </c>
    </row>
    <row r="723" spans="1:2" x14ac:dyDescent="0.2">
      <c r="A723" s="1">
        <v>41097</v>
      </c>
      <c r="B723">
        <v>1.6500000000000001E-2</v>
      </c>
    </row>
    <row r="724" spans="1:2" x14ac:dyDescent="0.2">
      <c r="A724" s="1">
        <v>41098</v>
      </c>
      <c r="B724">
        <v>0</v>
      </c>
    </row>
    <row r="725" spans="1:2" x14ac:dyDescent="0.2">
      <c r="A725" s="1">
        <v>41099</v>
      </c>
      <c r="B725">
        <v>3.2399999999999998E-2</v>
      </c>
    </row>
    <row r="726" spans="1:2" x14ac:dyDescent="0.2">
      <c r="A726" s="1">
        <v>41100</v>
      </c>
      <c r="B726">
        <v>2.5600000000000001E-2</v>
      </c>
    </row>
    <row r="727" spans="1:2" x14ac:dyDescent="0.2">
      <c r="A727" s="1">
        <v>41101</v>
      </c>
      <c r="B727">
        <v>0</v>
      </c>
    </row>
    <row r="728" spans="1:2" x14ac:dyDescent="0.2">
      <c r="A728" s="1">
        <v>41102</v>
      </c>
      <c r="B728">
        <v>8.5300000000000001E-2</v>
      </c>
    </row>
    <row r="729" spans="1:2" x14ac:dyDescent="0.2">
      <c r="A729" s="1">
        <v>41103</v>
      </c>
      <c r="B729">
        <v>-1.1599999999999999E-2</v>
      </c>
    </row>
    <row r="730" spans="1:2" x14ac:dyDescent="0.2">
      <c r="A730" s="1">
        <v>41104</v>
      </c>
      <c r="B730">
        <v>-1.6899999999999998E-2</v>
      </c>
    </row>
    <row r="731" spans="1:2" x14ac:dyDescent="0.2">
      <c r="A731" s="1">
        <v>41105</v>
      </c>
      <c r="B731">
        <v>1.06E-2</v>
      </c>
    </row>
    <row r="732" spans="1:2" x14ac:dyDescent="0.2">
      <c r="A732" s="1">
        <v>41106</v>
      </c>
      <c r="B732">
        <v>0.11550000000000001</v>
      </c>
    </row>
    <row r="733" spans="1:2" x14ac:dyDescent="0.2">
      <c r="A733" s="1">
        <v>41107</v>
      </c>
      <c r="B733">
        <v>3.5299999999999998E-2</v>
      </c>
    </row>
    <row r="734" spans="1:2" x14ac:dyDescent="0.2">
      <c r="A734" s="1">
        <v>41108</v>
      </c>
      <c r="B734">
        <v>3.5200000000000002E-2</v>
      </c>
    </row>
    <row r="735" spans="1:2" x14ac:dyDescent="0.2">
      <c r="A735" s="1">
        <v>41109</v>
      </c>
      <c r="B735">
        <v>-2.63E-2</v>
      </c>
    </row>
    <row r="736" spans="1:2" x14ac:dyDescent="0.2">
      <c r="A736" s="1">
        <v>41110</v>
      </c>
      <c r="B736">
        <v>-3.95E-2</v>
      </c>
    </row>
    <row r="737" spans="1:2" x14ac:dyDescent="0.2">
      <c r="A737" s="1">
        <v>41111</v>
      </c>
      <c r="B737">
        <v>3.8699999999999998E-2</v>
      </c>
    </row>
    <row r="738" spans="1:2" x14ac:dyDescent="0.2">
      <c r="A738" s="1">
        <v>41112</v>
      </c>
      <c r="B738">
        <v>-4.9700000000000001E-2</v>
      </c>
    </row>
    <row r="739" spans="1:2" x14ac:dyDescent="0.2">
      <c r="A739" s="1">
        <v>41113</v>
      </c>
      <c r="B739">
        <v>0</v>
      </c>
    </row>
    <row r="740" spans="1:2" x14ac:dyDescent="0.2">
      <c r="A740" s="1">
        <v>41114</v>
      </c>
      <c r="B740">
        <v>1.78E-2</v>
      </c>
    </row>
    <row r="741" spans="1:2" x14ac:dyDescent="0.2">
      <c r="A741" s="1">
        <v>41115</v>
      </c>
      <c r="B741">
        <v>2.3300000000000001E-2</v>
      </c>
    </row>
    <row r="742" spans="1:2" x14ac:dyDescent="0.2">
      <c r="A742" s="1">
        <v>41116</v>
      </c>
      <c r="B742">
        <v>1.14E-2</v>
      </c>
    </row>
    <row r="743" spans="1:2" x14ac:dyDescent="0.2">
      <c r="A743" s="1">
        <v>41117</v>
      </c>
      <c r="B743">
        <v>0</v>
      </c>
    </row>
    <row r="744" spans="1:2" x14ac:dyDescent="0.2">
      <c r="A744" s="1">
        <v>41118</v>
      </c>
      <c r="B744">
        <v>0</v>
      </c>
    </row>
    <row r="745" spans="1:2" x14ac:dyDescent="0.2">
      <c r="A745" s="1">
        <v>41119</v>
      </c>
      <c r="B745">
        <v>-2.0199999999999999E-2</v>
      </c>
    </row>
    <row r="746" spans="1:2" x14ac:dyDescent="0.2">
      <c r="A746" s="1">
        <v>41120</v>
      </c>
      <c r="B746">
        <v>4.48E-2</v>
      </c>
    </row>
    <row r="747" spans="1:2" x14ac:dyDescent="0.2">
      <c r="A747" s="1">
        <v>41121</v>
      </c>
      <c r="B747">
        <v>2.75E-2</v>
      </c>
    </row>
    <row r="748" spans="1:2" x14ac:dyDescent="0.2">
      <c r="A748" s="1">
        <v>41122</v>
      </c>
      <c r="B748">
        <v>2.1399999999999999E-2</v>
      </c>
    </row>
    <row r="749" spans="1:2" x14ac:dyDescent="0.2">
      <c r="A749" s="1">
        <v>41123</v>
      </c>
      <c r="B749">
        <v>0.1026</v>
      </c>
    </row>
    <row r="750" spans="1:2" x14ac:dyDescent="0.2">
      <c r="A750" s="1">
        <v>41124</v>
      </c>
      <c r="B750">
        <v>4.1799999999999997E-2</v>
      </c>
    </row>
    <row r="751" spans="1:2" x14ac:dyDescent="0.2">
      <c r="A751" s="1">
        <v>41125</v>
      </c>
      <c r="B751">
        <v>0</v>
      </c>
    </row>
    <row r="752" spans="1:2" x14ac:dyDescent="0.2">
      <c r="A752" s="1">
        <v>41126</v>
      </c>
      <c r="B752">
        <v>-0.01</v>
      </c>
    </row>
    <row r="753" spans="1:2" x14ac:dyDescent="0.2">
      <c r="A753" s="1">
        <v>41127</v>
      </c>
      <c r="B753">
        <v>0</v>
      </c>
    </row>
    <row r="754" spans="1:2" x14ac:dyDescent="0.2">
      <c r="A754" s="1">
        <v>41128</v>
      </c>
      <c r="B754">
        <v>2.2100000000000002E-2</v>
      </c>
    </row>
    <row r="755" spans="1:2" x14ac:dyDescent="0.2">
      <c r="A755" s="1">
        <v>41129</v>
      </c>
      <c r="B755">
        <v>0</v>
      </c>
    </row>
    <row r="756" spans="1:2" x14ac:dyDescent="0.2">
      <c r="A756" s="1">
        <v>41130</v>
      </c>
      <c r="B756">
        <v>0</v>
      </c>
    </row>
    <row r="757" spans="1:2" x14ac:dyDescent="0.2">
      <c r="A757" s="1">
        <v>41131</v>
      </c>
      <c r="B757">
        <v>2.98E-2</v>
      </c>
    </row>
    <row r="758" spans="1:2" x14ac:dyDescent="0.2">
      <c r="A758" s="1">
        <v>41132</v>
      </c>
      <c r="B758">
        <v>1.0500000000000001E-2</v>
      </c>
    </row>
    <row r="759" spans="1:2" x14ac:dyDescent="0.2">
      <c r="A759" s="1">
        <v>41133</v>
      </c>
      <c r="B759">
        <v>9.5999999999999992E-3</v>
      </c>
    </row>
    <row r="760" spans="1:2" x14ac:dyDescent="0.2">
      <c r="A760" s="1">
        <v>41134</v>
      </c>
      <c r="B760">
        <v>3.61E-2</v>
      </c>
    </row>
    <row r="761" spans="1:2" x14ac:dyDescent="0.2">
      <c r="A761" s="1">
        <v>41135</v>
      </c>
      <c r="B761">
        <v>1.2500000000000001E-2</v>
      </c>
    </row>
    <row r="762" spans="1:2" x14ac:dyDescent="0.2">
      <c r="A762" s="1">
        <v>41136</v>
      </c>
      <c r="B762">
        <v>8.6999999999999994E-2</v>
      </c>
    </row>
    <row r="763" spans="1:2" x14ac:dyDescent="0.2">
      <c r="A763" s="1">
        <v>41137</v>
      </c>
      <c r="B763">
        <v>1.89E-2</v>
      </c>
    </row>
    <row r="764" spans="1:2" x14ac:dyDescent="0.2">
      <c r="A764" s="1">
        <v>41138</v>
      </c>
      <c r="B764">
        <v>-0.14219999999999999</v>
      </c>
    </row>
    <row r="765" spans="1:2" x14ac:dyDescent="0.2">
      <c r="A765" s="1">
        <v>41139</v>
      </c>
      <c r="B765">
        <v>0</v>
      </c>
    </row>
    <row r="766" spans="1:2" x14ac:dyDescent="0.2">
      <c r="A766" s="1">
        <v>41140</v>
      </c>
      <c r="B766">
        <v>-0.31090000000000001</v>
      </c>
    </row>
    <row r="767" spans="1:2" x14ac:dyDescent="0.2">
      <c r="A767" s="1">
        <v>41141</v>
      </c>
      <c r="B767">
        <v>0.26250000000000001</v>
      </c>
    </row>
    <row r="768" spans="1:2" x14ac:dyDescent="0.2">
      <c r="A768" s="1">
        <v>41142</v>
      </c>
      <c r="B768">
        <v>-1.78E-2</v>
      </c>
    </row>
    <row r="769" spans="1:2" x14ac:dyDescent="0.2">
      <c r="A769" s="1">
        <v>41143</v>
      </c>
      <c r="B769">
        <v>-1.11E-2</v>
      </c>
    </row>
    <row r="770" spans="1:2" x14ac:dyDescent="0.2">
      <c r="A770" s="1">
        <v>41144</v>
      </c>
      <c r="B770">
        <v>2.9600000000000001E-2</v>
      </c>
    </row>
    <row r="771" spans="1:2" x14ac:dyDescent="0.2">
      <c r="A771" s="1">
        <v>41145</v>
      </c>
      <c r="B771">
        <v>4.9500000000000002E-2</v>
      </c>
    </row>
    <row r="772" spans="1:2" x14ac:dyDescent="0.2">
      <c r="A772" s="1">
        <v>41146</v>
      </c>
      <c r="B772">
        <v>-7.4999999999999997E-3</v>
      </c>
    </row>
    <row r="773" spans="1:2" x14ac:dyDescent="0.2">
      <c r="A773" s="1">
        <v>41147</v>
      </c>
      <c r="B773">
        <v>8.6E-3</v>
      </c>
    </row>
    <row r="774" spans="1:2" x14ac:dyDescent="0.2">
      <c r="A774" s="1">
        <v>41148</v>
      </c>
      <c r="B774">
        <v>3.2000000000000001E-2</v>
      </c>
    </row>
    <row r="775" spans="1:2" x14ac:dyDescent="0.2">
      <c r="A775" s="1">
        <v>41149</v>
      </c>
      <c r="B775">
        <v>0</v>
      </c>
    </row>
    <row r="776" spans="1:2" x14ac:dyDescent="0.2">
      <c r="A776" s="1">
        <v>41150</v>
      </c>
      <c r="B776">
        <v>0</v>
      </c>
    </row>
    <row r="777" spans="1:2" x14ac:dyDescent="0.2">
      <c r="A777" s="1">
        <v>41151</v>
      </c>
      <c r="B777">
        <v>-1.2800000000000001E-2</v>
      </c>
    </row>
    <row r="778" spans="1:2" x14ac:dyDescent="0.2">
      <c r="A778" s="1">
        <v>41152</v>
      </c>
      <c r="B778">
        <v>-5.7500000000000002E-2</v>
      </c>
    </row>
    <row r="779" spans="1:2" x14ac:dyDescent="0.2">
      <c r="A779" s="1">
        <v>41153</v>
      </c>
      <c r="B779">
        <v>-1.8700000000000001E-2</v>
      </c>
    </row>
    <row r="780" spans="1:2" x14ac:dyDescent="0.2">
      <c r="A780" s="1">
        <v>41154</v>
      </c>
      <c r="B780">
        <v>2.3099999999999999E-2</v>
      </c>
    </row>
    <row r="781" spans="1:2" x14ac:dyDescent="0.2">
      <c r="A781" s="1">
        <v>41155</v>
      </c>
      <c r="B781">
        <v>3.2399999999999998E-2</v>
      </c>
    </row>
    <row r="782" spans="1:2" x14ac:dyDescent="0.2">
      <c r="A782" s="1">
        <v>41156</v>
      </c>
      <c r="B782">
        <v>-1.4200000000000001E-2</v>
      </c>
    </row>
    <row r="783" spans="1:2" x14ac:dyDescent="0.2">
      <c r="A783" s="1">
        <v>41157</v>
      </c>
      <c r="B783">
        <v>5.9700000000000003E-2</v>
      </c>
    </row>
    <row r="784" spans="1:2" x14ac:dyDescent="0.2">
      <c r="A784" s="1">
        <v>41158</v>
      </c>
      <c r="B784">
        <v>1.6400000000000001E-2</v>
      </c>
    </row>
    <row r="785" spans="1:2" x14ac:dyDescent="0.2">
      <c r="A785" s="1">
        <v>41159</v>
      </c>
      <c r="B785">
        <v>-1.61E-2</v>
      </c>
    </row>
    <row r="786" spans="1:2" x14ac:dyDescent="0.2">
      <c r="A786" s="1">
        <v>41160</v>
      </c>
      <c r="B786">
        <v>0</v>
      </c>
    </row>
    <row r="787" spans="1:2" x14ac:dyDescent="0.2">
      <c r="A787" s="1">
        <v>41161</v>
      </c>
      <c r="B787">
        <v>0</v>
      </c>
    </row>
    <row r="788" spans="1:2" x14ac:dyDescent="0.2">
      <c r="A788" s="1">
        <v>41162</v>
      </c>
      <c r="B788">
        <v>1.3599999999999999E-2</v>
      </c>
    </row>
    <row r="789" spans="1:2" x14ac:dyDescent="0.2">
      <c r="A789" s="1">
        <v>41163</v>
      </c>
      <c r="B789">
        <v>1.43E-2</v>
      </c>
    </row>
    <row r="790" spans="1:2" x14ac:dyDescent="0.2">
      <c r="A790" s="1">
        <v>41164</v>
      </c>
      <c r="B790">
        <v>0</v>
      </c>
    </row>
    <row r="791" spans="1:2" x14ac:dyDescent="0.2">
      <c r="A791" s="1">
        <v>41165</v>
      </c>
      <c r="B791">
        <v>0</v>
      </c>
    </row>
    <row r="792" spans="1:2" x14ac:dyDescent="0.2">
      <c r="A792" s="1">
        <v>41166</v>
      </c>
      <c r="B792">
        <v>2.3699999999999999E-2</v>
      </c>
    </row>
    <row r="793" spans="1:2" x14ac:dyDescent="0.2">
      <c r="A793" s="1">
        <v>41167</v>
      </c>
      <c r="B793">
        <v>6.8999999999999999E-3</v>
      </c>
    </row>
    <row r="794" spans="1:2" x14ac:dyDescent="0.2">
      <c r="A794" s="1">
        <v>41168</v>
      </c>
      <c r="B794">
        <v>1.0200000000000001E-2</v>
      </c>
    </row>
    <row r="795" spans="1:2" x14ac:dyDescent="0.2">
      <c r="A795" s="1">
        <v>41169</v>
      </c>
      <c r="B795">
        <v>0</v>
      </c>
    </row>
    <row r="796" spans="1:2" x14ac:dyDescent="0.2">
      <c r="A796" s="1">
        <v>41170</v>
      </c>
      <c r="B796">
        <v>3.0300000000000001E-2</v>
      </c>
    </row>
    <row r="797" spans="1:2" x14ac:dyDescent="0.2">
      <c r="A797" s="1">
        <v>41171</v>
      </c>
      <c r="B797">
        <v>2.6100000000000002E-2</v>
      </c>
    </row>
    <row r="798" spans="1:2" x14ac:dyDescent="0.2">
      <c r="A798" s="1">
        <v>41172</v>
      </c>
      <c r="B798">
        <v>-2.3099999999999999E-2</v>
      </c>
    </row>
    <row r="799" spans="1:2" x14ac:dyDescent="0.2">
      <c r="A799" s="1">
        <v>41173</v>
      </c>
      <c r="B799">
        <v>7.3000000000000001E-3</v>
      </c>
    </row>
    <row r="800" spans="1:2" x14ac:dyDescent="0.2">
      <c r="A800" s="1">
        <v>41174</v>
      </c>
      <c r="B800">
        <v>-1.0500000000000001E-2</v>
      </c>
    </row>
    <row r="801" spans="1:2" x14ac:dyDescent="0.2">
      <c r="A801" s="1">
        <v>41175</v>
      </c>
      <c r="B801">
        <v>-4.1000000000000003E-3</v>
      </c>
    </row>
    <row r="802" spans="1:2" x14ac:dyDescent="0.2">
      <c r="A802" s="1">
        <v>41176</v>
      </c>
      <c r="B802">
        <v>-7.4000000000000003E-3</v>
      </c>
    </row>
    <row r="803" spans="1:2" x14ac:dyDescent="0.2">
      <c r="A803" s="1">
        <v>41177</v>
      </c>
      <c r="B803">
        <v>8.3000000000000001E-3</v>
      </c>
    </row>
    <row r="804" spans="1:2" x14ac:dyDescent="0.2">
      <c r="A804" s="1">
        <v>41178</v>
      </c>
      <c r="B804">
        <v>5.7000000000000002E-3</v>
      </c>
    </row>
    <row r="805" spans="1:2" x14ac:dyDescent="0.2">
      <c r="A805" s="1">
        <v>41179</v>
      </c>
      <c r="B805">
        <v>0</v>
      </c>
    </row>
    <row r="806" spans="1:2" x14ac:dyDescent="0.2">
      <c r="A806" s="1">
        <v>41180</v>
      </c>
      <c r="B806">
        <v>6.4999999999999997E-3</v>
      </c>
    </row>
    <row r="807" spans="1:2" x14ac:dyDescent="0.2">
      <c r="A807" s="1">
        <v>41181</v>
      </c>
      <c r="B807">
        <v>0</v>
      </c>
    </row>
    <row r="808" spans="1:2" x14ac:dyDescent="0.2">
      <c r="A808" s="1">
        <v>41182</v>
      </c>
      <c r="B808">
        <v>0</v>
      </c>
    </row>
    <row r="809" spans="1:2" x14ac:dyDescent="0.2">
      <c r="A809" s="1">
        <v>41183</v>
      </c>
      <c r="B809">
        <v>0</v>
      </c>
    </row>
    <row r="810" spans="1:2" x14ac:dyDescent="0.2">
      <c r="A810" s="1">
        <v>41184</v>
      </c>
      <c r="B810">
        <v>3.5499999999999997E-2</v>
      </c>
    </row>
    <row r="811" spans="1:2" x14ac:dyDescent="0.2">
      <c r="A811" s="1">
        <v>41185</v>
      </c>
      <c r="B811">
        <v>3.8999999999999998E-3</v>
      </c>
    </row>
    <row r="812" spans="1:2" x14ac:dyDescent="0.2">
      <c r="A812" s="1">
        <v>41186</v>
      </c>
      <c r="B812">
        <v>0</v>
      </c>
    </row>
    <row r="813" spans="1:2" x14ac:dyDescent="0.2">
      <c r="A813" s="1">
        <v>41187</v>
      </c>
      <c r="B813">
        <v>-1.2500000000000001E-2</v>
      </c>
    </row>
    <row r="814" spans="1:2" x14ac:dyDescent="0.2">
      <c r="A814" s="1">
        <v>41188</v>
      </c>
      <c r="B814">
        <v>-1.4200000000000001E-2</v>
      </c>
    </row>
    <row r="815" spans="1:2" x14ac:dyDescent="0.2">
      <c r="A815" s="1">
        <v>41189</v>
      </c>
      <c r="B815">
        <v>-5.6800000000000003E-2</v>
      </c>
    </row>
    <row r="816" spans="1:2" x14ac:dyDescent="0.2">
      <c r="A816" s="1">
        <v>41190</v>
      </c>
      <c r="B816">
        <v>0</v>
      </c>
    </row>
    <row r="817" spans="1:2" x14ac:dyDescent="0.2">
      <c r="A817" s="1">
        <v>41191</v>
      </c>
      <c r="B817">
        <v>1.0200000000000001E-2</v>
      </c>
    </row>
    <row r="818" spans="1:2" x14ac:dyDescent="0.2">
      <c r="A818" s="1">
        <v>41192</v>
      </c>
      <c r="B818">
        <v>1.8499999999999999E-2</v>
      </c>
    </row>
    <row r="819" spans="1:2" x14ac:dyDescent="0.2">
      <c r="A819" s="1">
        <v>41193</v>
      </c>
      <c r="B819">
        <v>-7.4000000000000003E-3</v>
      </c>
    </row>
    <row r="820" spans="1:2" x14ac:dyDescent="0.2">
      <c r="A820" s="1">
        <v>41194</v>
      </c>
      <c r="B820">
        <v>0</v>
      </c>
    </row>
    <row r="821" spans="1:2" x14ac:dyDescent="0.2">
      <c r="A821" s="1">
        <v>41195</v>
      </c>
      <c r="B821">
        <v>-1.17E-2</v>
      </c>
    </row>
    <row r="822" spans="1:2" x14ac:dyDescent="0.2">
      <c r="A822" s="1">
        <v>41196</v>
      </c>
      <c r="B822">
        <v>-1.01E-2</v>
      </c>
    </row>
    <row r="823" spans="1:2" x14ac:dyDescent="0.2">
      <c r="A823" s="1">
        <v>41197</v>
      </c>
      <c r="B823">
        <v>8.5000000000000006E-3</v>
      </c>
    </row>
    <row r="824" spans="1:2" x14ac:dyDescent="0.2">
      <c r="A824" s="1">
        <v>41198</v>
      </c>
      <c r="B824">
        <v>0</v>
      </c>
    </row>
    <row r="825" spans="1:2" x14ac:dyDescent="0.2">
      <c r="A825" s="1">
        <v>41199</v>
      </c>
      <c r="B825">
        <v>0</v>
      </c>
    </row>
    <row r="826" spans="1:2" x14ac:dyDescent="0.2">
      <c r="A826" s="1">
        <v>41200</v>
      </c>
      <c r="B826">
        <v>1.0999999999999999E-2</v>
      </c>
    </row>
    <row r="827" spans="1:2" x14ac:dyDescent="0.2">
      <c r="A827" s="1">
        <v>41201</v>
      </c>
      <c r="B827">
        <v>-1.6799999999999999E-2</v>
      </c>
    </row>
    <row r="828" spans="1:2" x14ac:dyDescent="0.2">
      <c r="A828" s="1">
        <v>41202</v>
      </c>
      <c r="B828">
        <v>0</v>
      </c>
    </row>
    <row r="829" spans="1:2" x14ac:dyDescent="0.2">
      <c r="A829" s="1">
        <v>41203</v>
      </c>
      <c r="B829">
        <v>-9.4000000000000004E-3</v>
      </c>
    </row>
    <row r="830" spans="1:2" x14ac:dyDescent="0.2">
      <c r="A830" s="1">
        <v>41204</v>
      </c>
      <c r="B830">
        <v>6.8999999999999999E-3</v>
      </c>
    </row>
    <row r="831" spans="1:2" x14ac:dyDescent="0.2">
      <c r="A831" s="1">
        <v>41205</v>
      </c>
      <c r="B831">
        <v>-5.1000000000000004E-3</v>
      </c>
    </row>
    <row r="832" spans="1:2" x14ac:dyDescent="0.2">
      <c r="A832" s="1">
        <v>41206</v>
      </c>
      <c r="B832">
        <v>0</v>
      </c>
    </row>
    <row r="833" spans="1:2" x14ac:dyDescent="0.2">
      <c r="A833" s="1">
        <v>41207</v>
      </c>
      <c r="B833">
        <v>-6.7799999999999999E-2</v>
      </c>
    </row>
    <row r="834" spans="1:2" x14ac:dyDescent="0.2">
      <c r="A834" s="1">
        <v>41208</v>
      </c>
      <c r="B834">
        <v>-6.3500000000000001E-2</v>
      </c>
    </row>
    <row r="835" spans="1:2" x14ac:dyDescent="0.2">
      <c r="A835" s="1">
        <v>41209</v>
      </c>
      <c r="B835">
        <v>8.8000000000000005E-3</v>
      </c>
    </row>
    <row r="836" spans="1:2" x14ac:dyDescent="0.2">
      <c r="A836" s="1">
        <v>41210</v>
      </c>
      <c r="B836">
        <v>4.2900000000000001E-2</v>
      </c>
    </row>
    <row r="837" spans="1:2" x14ac:dyDescent="0.2">
      <c r="A837" s="1">
        <v>41211</v>
      </c>
      <c r="B837">
        <v>-9.2999999999999992E-3</v>
      </c>
    </row>
    <row r="838" spans="1:2" x14ac:dyDescent="0.2">
      <c r="A838" s="1">
        <v>41212</v>
      </c>
      <c r="B838">
        <v>2.7400000000000001E-2</v>
      </c>
    </row>
    <row r="839" spans="1:2" x14ac:dyDescent="0.2">
      <c r="A839" s="1">
        <v>41213</v>
      </c>
      <c r="B839">
        <v>2.8500000000000001E-2</v>
      </c>
    </row>
    <row r="840" spans="1:2" x14ac:dyDescent="0.2">
      <c r="A840" s="1">
        <v>41214</v>
      </c>
      <c r="B840">
        <v>-5.6300000000000003E-2</v>
      </c>
    </row>
    <row r="841" spans="1:2" x14ac:dyDescent="0.2">
      <c r="A841" s="1">
        <v>41215</v>
      </c>
      <c r="B841">
        <v>-9.4999999999999998E-3</v>
      </c>
    </row>
    <row r="842" spans="1:2" x14ac:dyDescent="0.2">
      <c r="A842" s="1">
        <v>41216</v>
      </c>
      <c r="B842">
        <v>1.6199999999999999E-2</v>
      </c>
    </row>
    <row r="843" spans="1:2" x14ac:dyDescent="0.2">
      <c r="A843" s="1">
        <v>41217</v>
      </c>
      <c r="B843">
        <v>1.4999999999999999E-2</v>
      </c>
    </row>
    <row r="844" spans="1:2" x14ac:dyDescent="0.2">
      <c r="A844" s="1">
        <v>41218</v>
      </c>
      <c r="B844">
        <v>-4.5999999999999999E-3</v>
      </c>
    </row>
    <row r="845" spans="1:2" x14ac:dyDescent="0.2">
      <c r="A845" s="1">
        <v>41219</v>
      </c>
      <c r="B845">
        <v>1.4E-2</v>
      </c>
    </row>
    <row r="846" spans="1:2" x14ac:dyDescent="0.2">
      <c r="A846" s="1">
        <v>41220</v>
      </c>
      <c r="B846">
        <v>0</v>
      </c>
    </row>
    <row r="847" spans="1:2" x14ac:dyDescent="0.2">
      <c r="A847" s="1">
        <v>41221</v>
      </c>
      <c r="B847">
        <v>0</v>
      </c>
    </row>
    <row r="848" spans="1:2" x14ac:dyDescent="0.2">
      <c r="A848" s="1">
        <v>41222</v>
      </c>
      <c r="B848">
        <v>-1.01E-2</v>
      </c>
    </row>
    <row r="849" spans="1:2" x14ac:dyDescent="0.2">
      <c r="A849" s="1">
        <v>41223</v>
      </c>
      <c r="B849">
        <v>6.4999999999999997E-3</v>
      </c>
    </row>
    <row r="850" spans="1:2" x14ac:dyDescent="0.2">
      <c r="A850" s="1">
        <v>41224</v>
      </c>
      <c r="B850">
        <v>0</v>
      </c>
    </row>
    <row r="851" spans="1:2" x14ac:dyDescent="0.2">
      <c r="A851" s="1">
        <v>41225</v>
      </c>
      <c r="B851">
        <v>1.29E-2</v>
      </c>
    </row>
    <row r="852" spans="1:2" x14ac:dyDescent="0.2">
      <c r="A852" s="1">
        <v>41226</v>
      </c>
      <c r="B852">
        <v>-5.4000000000000003E-3</v>
      </c>
    </row>
    <row r="853" spans="1:2" x14ac:dyDescent="0.2">
      <c r="A853" s="1">
        <v>41227</v>
      </c>
      <c r="B853">
        <v>0</v>
      </c>
    </row>
    <row r="854" spans="1:2" x14ac:dyDescent="0.2">
      <c r="A854" s="1">
        <v>41228</v>
      </c>
      <c r="B854">
        <v>2.2800000000000001E-2</v>
      </c>
    </row>
    <row r="855" spans="1:2" x14ac:dyDescent="0.2">
      <c r="A855" s="1">
        <v>41229</v>
      </c>
      <c r="B855">
        <v>4.9099999999999998E-2</v>
      </c>
    </row>
    <row r="856" spans="1:2" x14ac:dyDescent="0.2">
      <c r="A856" s="1">
        <v>41230</v>
      </c>
      <c r="B856">
        <v>0</v>
      </c>
    </row>
    <row r="857" spans="1:2" x14ac:dyDescent="0.2">
      <c r="A857" s="1">
        <v>41231</v>
      </c>
      <c r="B857">
        <v>-1.1900000000000001E-2</v>
      </c>
    </row>
    <row r="858" spans="1:2" x14ac:dyDescent="0.2">
      <c r="A858" s="1">
        <v>41232</v>
      </c>
      <c r="B858">
        <v>1.29E-2</v>
      </c>
    </row>
    <row r="859" spans="1:2" x14ac:dyDescent="0.2">
      <c r="A859" s="1">
        <v>41233</v>
      </c>
      <c r="B859">
        <v>-5.8999999999999999E-3</v>
      </c>
    </row>
    <row r="860" spans="1:2" x14ac:dyDescent="0.2">
      <c r="A860" s="1">
        <v>41234</v>
      </c>
      <c r="B860">
        <v>0</v>
      </c>
    </row>
    <row r="861" spans="1:2" x14ac:dyDescent="0.2">
      <c r="A861" s="1">
        <v>41235</v>
      </c>
      <c r="B861">
        <v>5.5199999999999999E-2</v>
      </c>
    </row>
    <row r="862" spans="1:2" x14ac:dyDescent="0.2">
      <c r="A862" s="1">
        <v>41236</v>
      </c>
      <c r="B862">
        <v>-5.5999999999999999E-3</v>
      </c>
    </row>
    <row r="863" spans="1:2" x14ac:dyDescent="0.2">
      <c r="A863" s="1">
        <v>41237</v>
      </c>
      <c r="B863">
        <v>4.8999999999999998E-3</v>
      </c>
    </row>
    <row r="864" spans="1:2" x14ac:dyDescent="0.2">
      <c r="A864" s="1">
        <v>41238</v>
      </c>
      <c r="B864">
        <v>5.5999999999999999E-3</v>
      </c>
    </row>
    <row r="865" spans="1:2" x14ac:dyDescent="0.2">
      <c r="A865" s="1">
        <v>41239</v>
      </c>
      <c r="B865">
        <v>-1.84E-2</v>
      </c>
    </row>
    <row r="866" spans="1:2" x14ac:dyDescent="0.2">
      <c r="A866" s="1">
        <v>41240</v>
      </c>
      <c r="B866">
        <v>-4.1000000000000003E-3</v>
      </c>
    </row>
    <row r="867" spans="1:2" x14ac:dyDescent="0.2">
      <c r="A867" s="1">
        <v>41241</v>
      </c>
      <c r="B867">
        <v>1.23E-2</v>
      </c>
    </row>
    <row r="868" spans="1:2" x14ac:dyDescent="0.2">
      <c r="A868" s="1">
        <v>41242</v>
      </c>
      <c r="B868">
        <v>8.0999999999999996E-3</v>
      </c>
    </row>
    <row r="869" spans="1:2" x14ac:dyDescent="0.2">
      <c r="A869" s="1">
        <v>41243</v>
      </c>
      <c r="B869">
        <v>9.5999999999999992E-3</v>
      </c>
    </row>
    <row r="870" spans="1:2" x14ac:dyDescent="0.2">
      <c r="A870" s="1">
        <v>41244</v>
      </c>
      <c r="B870">
        <v>0</v>
      </c>
    </row>
    <row r="871" spans="1:2" x14ac:dyDescent="0.2">
      <c r="A871" s="1">
        <v>41245</v>
      </c>
      <c r="B871">
        <v>-4.7999999999999996E-3</v>
      </c>
    </row>
    <row r="872" spans="1:2" x14ac:dyDescent="0.2">
      <c r="A872" s="1">
        <v>41246</v>
      </c>
      <c r="B872">
        <v>1.44E-2</v>
      </c>
    </row>
    <row r="873" spans="1:2" x14ac:dyDescent="0.2">
      <c r="A873" s="1">
        <v>41247</v>
      </c>
      <c r="B873">
        <v>5.7599999999999998E-2</v>
      </c>
    </row>
    <row r="874" spans="1:2" x14ac:dyDescent="0.2">
      <c r="A874" s="1">
        <v>41248</v>
      </c>
      <c r="B874">
        <v>0</v>
      </c>
    </row>
    <row r="875" spans="1:2" x14ac:dyDescent="0.2">
      <c r="A875" s="1">
        <v>41249</v>
      </c>
      <c r="B875">
        <v>-6.0000000000000001E-3</v>
      </c>
    </row>
    <row r="876" spans="1:2" x14ac:dyDescent="0.2">
      <c r="A876" s="1">
        <v>41250</v>
      </c>
      <c r="B876">
        <v>1.4999999999999999E-2</v>
      </c>
    </row>
    <row r="877" spans="1:2" x14ac:dyDescent="0.2">
      <c r="A877" s="1">
        <v>41251</v>
      </c>
      <c r="B877">
        <v>-5.8999999999999999E-3</v>
      </c>
    </row>
    <row r="878" spans="1:2" x14ac:dyDescent="0.2">
      <c r="A878" s="1">
        <v>41252</v>
      </c>
      <c r="B878">
        <v>0</v>
      </c>
    </row>
    <row r="879" spans="1:2" x14ac:dyDescent="0.2">
      <c r="A879" s="1">
        <v>41253</v>
      </c>
      <c r="B879">
        <v>0</v>
      </c>
    </row>
    <row r="880" spans="1:2" x14ac:dyDescent="0.2">
      <c r="A880" s="1">
        <v>41254</v>
      </c>
      <c r="B880">
        <v>9.7000000000000003E-3</v>
      </c>
    </row>
    <row r="881" spans="1:2" x14ac:dyDescent="0.2">
      <c r="A881" s="1">
        <v>41255</v>
      </c>
      <c r="B881">
        <v>1.03E-2</v>
      </c>
    </row>
    <row r="882" spans="1:2" x14ac:dyDescent="0.2">
      <c r="A882" s="1">
        <v>41256</v>
      </c>
      <c r="B882">
        <v>0</v>
      </c>
    </row>
    <row r="883" spans="1:2" x14ac:dyDescent="0.2">
      <c r="A883" s="1">
        <v>41257</v>
      </c>
      <c r="B883">
        <v>-7.3000000000000001E-3</v>
      </c>
    </row>
    <row r="884" spans="1:2" x14ac:dyDescent="0.2">
      <c r="A884" s="1">
        <v>41258</v>
      </c>
      <c r="B884">
        <v>-8.0999999999999996E-3</v>
      </c>
    </row>
    <row r="885" spans="1:2" x14ac:dyDescent="0.2">
      <c r="A885" s="1">
        <v>41259</v>
      </c>
      <c r="B885">
        <v>-1.41E-2</v>
      </c>
    </row>
    <row r="886" spans="1:2" x14ac:dyDescent="0.2">
      <c r="A886" s="1">
        <v>41260</v>
      </c>
      <c r="B886">
        <v>-3.8E-3</v>
      </c>
    </row>
    <row r="887" spans="1:2" x14ac:dyDescent="0.2">
      <c r="A887" s="1">
        <v>41261</v>
      </c>
      <c r="B887">
        <v>3.8E-3</v>
      </c>
    </row>
    <row r="888" spans="1:2" x14ac:dyDescent="0.2">
      <c r="A888" s="1">
        <v>41262</v>
      </c>
      <c r="B888">
        <v>2.2599999999999999E-2</v>
      </c>
    </row>
    <row r="889" spans="1:2" x14ac:dyDescent="0.2">
      <c r="A889" s="1">
        <v>41263</v>
      </c>
      <c r="B889">
        <v>-5.8999999999999999E-3</v>
      </c>
    </row>
    <row r="890" spans="1:2" x14ac:dyDescent="0.2">
      <c r="A890" s="1">
        <v>41264</v>
      </c>
      <c r="B890">
        <v>0</v>
      </c>
    </row>
    <row r="891" spans="1:2" x14ac:dyDescent="0.2">
      <c r="A891" s="1">
        <v>41265</v>
      </c>
      <c r="B891">
        <v>-9.5999999999999992E-3</v>
      </c>
    </row>
    <row r="892" spans="1:2" x14ac:dyDescent="0.2">
      <c r="A892" s="1">
        <v>41266</v>
      </c>
      <c r="B892">
        <v>-4.4999999999999997E-3</v>
      </c>
    </row>
    <row r="893" spans="1:2" x14ac:dyDescent="0.2">
      <c r="A893" s="1">
        <v>41267</v>
      </c>
      <c r="B893">
        <v>5.3E-3</v>
      </c>
    </row>
    <row r="894" spans="1:2" x14ac:dyDescent="0.2">
      <c r="A894" s="1">
        <v>41268</v>
      </c>
      <c r="B894">
        <v>0</v>
      </c>
    </row>
    <row r="895" spans="1:2" x14ac:dyDescent="0.2">
      <c r="A895" s="1">
        <v>41269</v>
      </c>
      <c r="B895">
        <v>8.9999999999999993E-3</v>
      </c>
    </row>
    <row r="896" spans="1:2" x14ac:dyDescent="0.2">
      <c r="A896" s="1">
        <v>41270</v>
      </c>
      <c r="B896">
        <v>-3.7000000000000002E-3</v>
      </c>
    </row>
    <row r="897" spans="1:2" x14ac:dyDescent="0.2">
      <c r="A897" s="1">
        <v>41271</v>
      </c>
      <c r="B897">
        <v>0</v>
      </c>
    </row>
    <row r="898" spans="1:2" x14ac:dyDescent="0.2">
      <c r="A898" s="1">
        <v>41272</v>
      </c>
      <c r="B898">
        <v>0</v>
      </c>
    </row>
    <row r="899" spans="1:2" x14ac:dyDescent="0.2">
      <c r="A899" s="1">
        <v>41273</v>
      </c>
      <c r="B899">
        <v>3.7000000000000002E-3</v>
      </c>
    </row>
    <row r="900" spans="1:2" x14ac:dyDescent="0.2">
      <c r="A900" s="1">
        <v>41274</v>
      </c>
      <c r="B900">
        <v>4.4999999999999997E-3</v>
      </c>
    </row>
    <row r="901" spans="1:2" x14ac:dyDescent="0.2">
      <c r="A901" s="1">
        <v>41275</v>
      </c>
      <c r="B901">
        <v>-1.55E-2</v>
      </c>
    </row>
    <row r="902" spans="1:2" x14ac:dyDescent="0.2">
      <c r="A902" s="1">
        <v>41276</v>
      </c>
      <c r="B902">
        <v>0</v>
      </c>
    </row>
    <row r="903" spans="1:2" x14ac:dyDescent="0.2">
      <c r="A903" s="1">
        <v>41277</v>
      </c>
      <c r="B903">
        <v>8.9999999999999993E-3</v>
      </c>
    </row>
    <row r="904" spans="1:2" x14ac:dyDescent="0.2">
      <c r="A904" s="1">
        <v>41278</v>
      </c>
      <c r="B904">
        <v>7.4999999999999997E-3</v>
      </c>
    </row>
    <row r="905" spans="1:2" x14ac:dyDescent="0.2">
      <c r="A905" s="1">
        <v>41279</v>
      </c>
      <c r="B905">
        <v>-4.4000000000000003E-3</v>
      </c>
    </row>
    <row r="906" spans="1:2" x14ac:dyDescent="0.2">
      <c r="A906" s="1">
        <v>41280</v>
      </c>
      <c r="B906">
        <v>0</v>
      </c>
    </row>
    <row r="907" spans="1:2" x14ac:dyDescent="0.2">
      <c r="A907" s="1">
        <v>41281</v>
      </c>
      <c r="B907">
        <v>1.04E-2</v>
      </c>
    </row>
    <row r="908" spans="1:2" x14ac:dyDescent="0.2">
      <c r="A908" s="1">
        <v>41282</v>
      </c>
      <c r="B908">
        <v>1.0999999999999999E-2</v>
      </c>
    </row>
    <row r="909" spans="1:2" x14ac:dyDescent="0.2">
      <c r="A909" s="1">
        <v>41283</v>
      </c>
      <c r="B909">
        <v>0</v>
      </c>
    </row>
    <row r="910" spans="1:2" x14ac:dyDescent="0.2">
      <c r="A910" s="1">
        <v>41284</v>
      </c>
      <c r="B910">
        <v>2.69E-2</v>
      </c>
    </row>
    <row r="911" spans="1:2" x14ac:dyDescent="0.2">
      <c r="A911" s="1">
        <v>41285</v>
      </c>
      <c r="B911">
        <v>0</v>
      </c>
    </row>
    <row r="912" spans="1:2" x14ac:dyDescent="0.2">
      <c r="A912" s="1">
        <v>41286</v>
      </c>
      <c r="B912">
        <v>7.1000000000000004E-3</v>
      </c>
    </row>
    <row r="913" spans="1:2" x14ac:dyDescent="0.2">
      <c r="A913" s="1">
        <v>41287</v>
      </c>
      <c r="B913">
        <v>-8.3999999999999995E-3</v>
      </c>
    </row>
    <row r="914" spans="1:2" x14ac:dyDescent="0.2">
      <c r="A914" s="1">
        <v>41288</v>
      </c>
      <c r="B914">
        <v>1.2699999999999999E-2</v>
      </c>
    </row>
    <row r="915" spans="1:2" x14ac:dyDescent="0.2">
      <c r="A915" s="1">
        <v>41289</v>
      </c>
      <c r="B915">
        <v>-3.5000000000000001E-3</v>
      </c>
    </row>
    <row r="916" spans="1:2" x14ac:dyDescent="0.2">
      <c r="A916" s="1">
        <v>41290</v>
      </c>
      <c r="B916">
        <v>3.3700000000000001E-2</v>
      </c>
    </row>
    <row r="917" spans="1:2" x14ac:dyDescent="0.2">
      <c r="A917" s="1">
        <v>41291</v>
      </c>
      <c r="B917">
        <v>5.2299999999999999E-2</v>
      </c>
    </row>
    <row r="918" spans="1:2" x14ac:dyDescent="0.2">
      <c r="A918" s="1">
        <v>41292</v>
      </c>
      <c r="B918">
        <v>1.29E-2</v>
      </c>
    </row>
    <row r="919" spans="1:2" x14ac:dyDescent="0.2">
      <c r="A919" s="1">
        <v>41293</v>
      </c>
      <c r="B919">
        <v>-5.1000000000000004E-3</v>
      </c>
    </row>
    <row r="920" spans="1:2" x14ac:dyDescent="0.2">
      <c r="A920" s="1">
        <v>41294</v>
      </c>
      <c r="B920">
        <v>5.1000000000000004E-3</v>
      </c>
    </row>
    <row r="921" spans="1:2" x14ac:dyDescent="0.2">
      <c r="A921" s="1">
        <v>41295</v>
      </c>
      <c r="B921">
        <v>7.0099999999999996E-2</v>
      </c>
    </row>
    <row r="922" spans="1:2" x14ac:dyDescent="0.2">
      <c r="A922" s="1">
        <v>41296</v>
      </c>
      <c r="B922">
        <v>2.7400000000000001E-2</v>
      </c>
    </row>
    <row r="923" spans="1:2" x14ac:dyDescent="0.2">
      <c r="A923" s="1">
        <v>41297</v>
      </c>
      <c r="B923">
        <v>1.3899999999999999E-2</v>
      </c>
    </row>
    <row r="924" spans="1:2" x14ac:dyDescent="0.2">
      <c r="A924" s="1">
        <v>41298</v>
      </c>
      <c r="B924">
        <v>-3.4299999999999997E-2</v>
      </c>
    </row>
    <row r="925" spans="1:2" x14ac:dyDescent="0.2">
      <c r="A925" s="1">
        <v>41299</v>
      </c>
      <c r="B925">
        <v>2.9600000000000001E-2</v>
      </c>
    </row>
    <row r="926" spans="1:2" x14ac:dyDescent="0.2">
      <c r="A926" s="1">
        <v>41300</v>
      </c>
      <c r="B926">
        <v>2.76E-2</v>
      </c>
    </row>
    <row r="927" spans="1:2" x14ac:dyDescent="0.2">
      <c r="A927" s="1">
        <v>41301</v>
      </c>
      <c r="B927">
        <v>-3.3999999999999998E-3</v>
      </c>
    </row>
    <row r="928" spans="1:2" x14ac:dyDescent="0.2">
      <c r="A928" s="1">
        <v>41302</v>
      </c>
      <c r="B928">
        <v>5.0500000000000003E-2</v>
      </c>
    </row>
    <row r="929" spans="1:2" x14ac:dyDescent="0.2">
      <c r="A929" s="1">
        <v>41303</v>
      </c>
      <c r="B929">
        <v>4.3299999999999998E-2</v>
      </c>
    </row>
    <row r="930" spans="1:2" x14ac:dyDescent="0.2">
      <c r="A930" s="1">
        <v>41304</v>
      </c>
      <c r="B930">
        <v>8.6999999999999994E-3</v>
      </c>
    </row>
    <row r="931" spans="1:2" x14ac:dyDescent="0.2">
      <c r="A931" s="1">
        <v>41305</v>
      </c>
      <c r="B931">
        <v>3.5999999999999997E-2</v>
      </c>
    </row>
    <row r="932" spans="1:2" x14ac:dyDescent="0.2">
      <c r="A932" s="1">
        <v>41306</v>
      </c>
      <c r="B932">
        <v>4.4000000000000003E-3</v>
      </c>
    </row>
    <row r="933" spans="1:2" x14ac:dyDescent="0.2">
      <c r="A933" s="1">
        <v>41307</v>
      </c>
      <c r="B933">
        <v>-4.24E-2</v>
      </c>
    </row>
    <row r="934" spans="1:2" x14ac:dyDescent="0.2">
      <c r="A934" s="1">
        <v>41308</v>
      </c>
      <c r="B934">
        <v>4.8899999999999999E-2</v>
      </c>
    </row>
    <row r="935" spans="1:2" x14ac:dyDescent="0.2">
      <c r="A935" s="1">
        <v>41309</v>
      </c>
      <c r="B935">
        <v>-7.7999999999999996E-3</v>
      </c>
    </row>
    <row r="936" spans="1:2" x14ac:dyDescent="0.2">
      <c r="A936" s="1">
        <v>41310</v>
      </c>
      <c r="B936">
        <v>8.3000000000000001E-3</v>
      </c>
    </row>
    <row r="937" spans="1:2" x14ac:dyDescent="0.2">
      <c r="A937" s="1">
        <v>41311</v>
      </c>
      <c r="B937">
        <v>2.8199999999999999E-2</v>
      </c>
    </row>
    <row r="938" spans="1:2" x14ac:dyDescent="0.2">
      <c r="A938" s="1">
        <v>41312</v>
      </c>
      <c r="B938">
        <v>4.58E-2</v>
      </c>
    </row>
    <row r="939" spans="1:2" x14ac:dyDescent="0.2">
      <c r="A939" s="1">
        <v>41313</v>
      </c>
      <c r="B939">
        <v>2.3E-2</v>
      </c>
    </row>
    <row r="940" spans="1:2" x14ac:dyDescent="0.2">
      <c r="A940" s="1">
        <v>41314</v>
      </c>
      <c r="B940">
        <v>4.3700000000000003E-2</v>
      </c>
    </row>
    <row r="941" spans="1:2" x14ac:dyDescent="0.2">
      <c r="A941" s="1">
        <v>41315</v>
      </c>
      <c r="B941">
        <v>1.35E-2</v>
      </c>
    </row>
    <row r="942" spans="1:2" x14ac:dyDescent="0.2">
      <c r="A942" s="1">
        <v>41316</v>
      </c>
      <c r="B942">
        <v>2.8400000000000002E-2</v>
      </c>
    </row>
    <row r="943" spans="1:2" x14ac:dyDescent="0.2">
      <c r="A943" s="1">
        <v>41317</v>
      </c>
      <c r="B943">
        <v>2.1100000000000001E-2</v>
      </c>
    </row>
    <row r="944" spans="1:2" x14ac:dyDescent="0.2">
      <c r="A944" s="1">
        <v>41318</v>
      </c>
      <c r="B944">
        <v>-3.85E-2</v>
      </c>
    </row>
    <row r="945" spans="1:2" x14ac:dyDescent="0.2">
      <c r="A945" s="1">
        <v>41319</v>
      </c>
      <c r="B945">
        <v>0.12479999999999999</v>
      </c>
    </row>
    <row r="946" spans="1:2" x14ac:dyDescent="0.2">
      <c r="A946" s="1">
        <v>41320</v>
      </c>
      <c r="B946">
        <v>-4.4000000000000003E-3</v>
      </c>
    </row>
    <row r="947" spans="1:2" x14ac:dyDescent="0.2">
      <c r="A947" s="1">
        <v>41321</v>
      </c>
      <c r="B947">
        <v>4.4000000000000003E-3</v>
      </c>
    </row>
    <row r="948" spans="1:2" x14ac:dyDescent="0.2">
      <c r="A948" s="1">
        <v>41322</v>
      </c>
      <c r="B948">
        <v>-1.5100000000000001E-2</v>
      </c>
    </row>
    <row r="949" spans="1:2" x14ac:dyDescent="0.2">
      <c r="A949" s="1">
        <v>41323</v>
      </c>
      <c r="B949">
        <v>5.1999999999999998E-3</v>
      </c>
    </row>
    <row r="950" spans="1:2" x14ac:dyDescent="0.2">
      <c r="A950" s="1">
        <v>41324</v>
      </c>
      <c r="B950">
        <v>9.1700000000000004E-2</v>
      </c>
    </row>
    <row r="951" spans="1:2" x14ac:dyDescent="0.2">
      <c r="A951" s="1">
        <v>41325</v>
      </c>
      <c r="B951">
        <v>7.7999999999999996E-3</v>
      </c>
    </row>
    <row r="952" spans="1:2" x14ac:dyDescent="0.2">
      <c r="A952" s="1">
        <v>41326</v>
      </c>
      <c r="B952">
        <v>3.3999999999999998E-3</v>
      </c>
    </row>
    <row r="953" spans="1:2" x14ac:dyDescent="0.2">
      <c r="A953" s="1">
        <v>41327</v>
      </c>
      <c r="B953">
        <v>1.6799999999999999E-2</v>
      </c>
    </row>
    <row r="954" spans="1:2" x14ac:dyDescent="0.2">
      <c r="A954" s="1">
        <v>41328</v>
      </c>
      <c r="B954">
        <v>-1.49E-2</v>
      </c>
    </row>
    <row r="955" spans="1:2" x14ac:dyDescent="0.2">
      <c r="A955" s="1">
        <v>41329</v>
      </c>
      <c r="B955">
        <v>3.0000000000000001E-3</v>
      </c>
    </row>
    <row r="956" spans="1:2" x14ac:dyDescent="0.2">
      <c r="A956" s="1">
        <v>41330</v>
      </c>
      <c r="B956">
        <v>1.7100000000000001E-2</v>
      </c>
    </row>
    <row r="957" spans="1:2" x14ac:dyDescent="0.2">
      <c r="A957" s="1">
        <v>41331</v>
      </c>
      <c r="B957">
        <v>2.3E-2</v>
      </c>
    </row>
    <row r="958" spans="1:2" x14ac:dyDescent="0.2">
      <c r="A958" s="1">
        <v>41332</v>
      </c>
      <c r="B958">
        <v>-6.4000000000000003E-3</v>
      </c>
    </row>
    <row r="959" spans="1:2" x14ac:dyDescent="0.2">
      <c r="A959" s="1">
        <v>41333</v>
      </c>
      <c r="B959">
        <v>8.0299999999999996E-2</v>
      </c>
    </row>
    <row r="960" spans="1:2" x14ac:dyDescent="0.2">
      <c r="A960" s="1">
        <v>41334</v>
      </c>
      <c r="B960">
        <v>3.3599999999999998E-2</v>
      </c>
    </row>
    <row r="961" spans="1:2" x14ac:dyDescent="0.2">
      <c r="A961" s="1">
        <v>41335</v>
      </c>
      <c r="B961">
        <v>-7.1999999999999998E-3</v>
      </c>
    </row>
    <row r="962" spans="1:2" x14ac:dyDescent="0.2">
      <c r="A962" s="1">
        <v>41336</v>
      </c>
      <c r="B962">
        <v>7.3000000000000001E-3</v>
      </c>
    </row>
    <row r="963" spans="1:2" x14ac:dyDescent="0.2">
      <c r="A963" s="1">
        <v>41337</v>
      </c>
      <c r="B963">
        <v>4.7800000000000002E-2</v>
      </c>
    </row>
    <row r="964" spans="1:2" x14ac:dyDescent="0.2">
      <c r="A964" s="1">
        <v>41338</v>
      </c>
      <c r="B964">
        <v>0.11559999999999999</v>
      </c>
    </row>
    <row r="965" spans="1:2" x14ac:dyDescent="0.2">
      <c r="A965" s="1">
        <v>41339</v>
      </c>
      <c r="B965">
        <v>1.7100000000000001E-2</v>
      </c>
    </row>
    <row r="966" spans="1:2" x14ac:dyDescent="0.2">
      <c r="A966" s="1">
        <v>41340</v>
      </c>
      <c r="B966">
        <v>2.3900000000000001E-2</v>
      </c>
    </row>
    <row r="967" spans="1:2" x14ac:dyDescent="0.2">
      <c r="A967" s="1">
        <v>41341</v>
      </c>
      <c r="B967">
        <v>5.1900000000000002E-2</v>
      </c>
    </row>
    <row r="968" spans="1:2" x14ac:dyDescent="0.2">
      <c r="A968" s="1">
        <v>41342</v>
      </c>
      <c r="B968">
        <v>6.0400000000000002E-2</v>
      </c>
    </row>
    <row r="969" spans="1:2" x14ac:dyDescent="0.2">
      <c r="A969" s="1">
        <v>41343</v>
      </c>
      <c r="B969">
        <v>-1.8100000000000002E-2</v>
      </c>
    </row>
    <row r="970" spans="1:2" x14ac:dyDescent="0.2">
      <c r="A970" s="1">
        <v>41344</v>
      </c>
      <c r="B970">
        <v>5.2200000000000003E-2</v>
      </c>
    </row>
    <row r="971" spans="1:2" x14ac:dyDescent="0.2">
      <c r="A971" s="1">
        <v>41345</v>
      </c>
      <c r="B971">
        <v>-8.4900000000000003E-2</v>
      </c>
    </row>
    <row r="972" spans="1:2" x14ac:dyDescent="0.2">
      <c r="A972" s="1">
        <v>41346</v>
      </c>
      <c r="B972">
        <v>5.9400000000000001E-2</v>
      </c>
    </row>
    <row r="973" spans="1:2" x14ac:dyDescent="0.2">
      <c r="A973" s="1">
        <v>41347</v>
      </c>
      <c r="B973">
        <v>5.3E-3</v>
      </c>
    </row>
    <row r="974" spans="1:2" x14ac:dyDescent="0.2">
      <c r="A974" s="1">
        <v>41348</v>
      </c>
      <c r="B974">
        <v>-4.7000000000000002E-3</v>
      </c>
    </row>
    <row r="975" spans="1:2" x14ac:dyDescent="0.2">
      <c r="A975" s="1">
        <v>41349</v>
      </c>
      <c r="B975">
        <v>0</v>
      </c>
    </row>
    <row r="976" spans="1:2" x14ac:dyDescent="0.2">
      <c r="A976" s="1">
        <v>41350</v>
      </c>
      <c r="B976">
        <v>8.5000000000000006E-3</v>
      </c>
    </row>
    <row r="977" spans="1:2" x14ac:dyDescent="0.2">
      <c r="A977" s="1">
        <v>41351</v>
      </c>
      <c r="B977">
        <v>8.8599999999999998E-2</v>
      </c>
    </row>
    <row r="978" spans="1:2" x14ac:dyDescent="0.2">
      <c r="A978" s="1">
        <v>41352</v>
      </c>
      <c r="B978">
        <v>0.14610000000000001</v>
      </c>
    </row>
    <row r="979" spans="1:2" x14ac:dyDescent="0.2">
      <c r="A979" s="1">
        <v>41353</v>
      </c>
      <c r="B979">
        <v>9.0499999999999997E-2</v>
      </c>
    </row>
    <row r="980" spans="1:2" x14ac:dyDescent="0.2">
      <c r="A980" s="1">
        <v>41354</v>
      </c>
      <c r="B980">
        <v>9.8599999999999993E-2</v>
      </c>
    </row>
    <row r="981" spans="1:2" x14ac:dyDescent="0.2">
      <c r="A981" s="1">
        <v>41355</v>
      </c>
      <c r="B981">
        <v>-1.38E-2</v>
      </c>
    </row>
    <row r="982" spans="1:2" x14ac:dyDescent="0.2">
      <c r="A982" s="1">
        <v>41356</v>
      </c>
      <c r="B982">
        <v>-7.9000000000000001E-2</v>
      </c>
    </row>
    <row r="983" spans="1:2" x14ac:dyDescent="0.2">
      <c r="A983" s="1">
        <v>41357</v>
      </c>
      <c r="B983">
        <v>0.1111</v>
      </c>
    </row>
    <row r="984" spans="1:2" x14ac:dyDescent="0.2">
      <c r="A984" s="1">
        <v>41358</v>
      </c>
      <c r="B984">
        <v>2.9399999999999999E-2</v>
      </c>
    </row>
    <row r="985" spans="1:2" x14ac:dyDescent="0.2">
      <c r="A985" s="1">
        <v>41359</v>
      </c>
      <c r="B985">
        <v>6.6600000000000006E-2</v>
      </c>
    </row>
    <row r="986" spans="1:2" x14ac:dyDescent="0.2">
      <c r="A986" s="1">
        <v>41360</v>
      </c>
      <c r="B986">
        <v>0.13270000000000001</v>
      </c>
    </row>
    <row r="987" spans="1:2" x14ac:dyDescent="0.2">
      <c r="A987" s="1">
        <v>41361</v>
      </c>
      <c r="B987">
        <v>-3.0800000000000001E-2</v>
      </c>
    </row>
    <row r="988" spans="1:2" x14ac:dyDescent="0.2">
      <c r="A988" s="1">
        <v>41362</v>
      </c>
      <c r="B988">
        <v>5.0099999999999999E-2</v>
      </c>
    </row>
    <row r="989" spans="1:2" x14ac:dyDescent="0.2">
      <c r="A989" s="1">
        <v>41363</v>
      </c>
      <c r="B989">
        <v>1.8700000000000001E-2</v>
      </c>
    </row>
    <row r="990" spans="1:2" x14ac:dyDescent="0.2">
      <c r="A990" s="1">
        <v>41364</v>
      </c>
      <c r="B990">
        <v>9.1000000000000004E-3</v>
      </c>
    </row>
    <row r="991" spans="1:2" x14ac:dyDescent="0.2">
      <c r="A991" s="1">
        <v>41365</v>
      </c>
      <c r="B991">
        <v>0.1179</v>
      </c>
    </row>
    <row r="992" spans="1:2" x14ac:dyDescent="0.2">
      <c r="A992" s="1">
        <v>41366</v>
      </c>
      <c r="B992">
        <v>0.13439999999999999</v>
      </c>
    </row>
    <row r="993" spans="1:2" x14ac:dyDescent="0.2">
      <c r="A993" s="1">
        <v>41367</v>
      </c>
      <c r="B993">
        <v>0.14430000000000001</v>
      </c>
    </row>
    <row r="994" spans="1:2" x14ac:dyDescent="0.2">
      <c r="A994" s="1">
        <v>41368</v>
      </c>
      <c r="B994">
        <v>-2.1299999999999999E-2</v>
      </c>
    </row>
    <row r="995" spans="1:2" x14ac:dyDescent="0.2">
      <c r="A995" s="1">
        <v>41369</v>
      </c>
      <c r="B995">
        <v>7.7200000000000005E-2</v>
      </c>
    </row>
    <row r="996" spans="1:2" x14ac:dyDescent="0.2">
      <c r="A996" s="1">
        <v>41370</v>
      </c>
      <c r="B996">
        <v>2.2000000000000001E-3</v>
      </c>
    </row>
    <row r="997" spans="1:2" x14ac:dyDescent="0.2">
      <c r="A997" s="1">
        <v>41371</v>
      </c>
      <c r="B997">
        <v>0.13789999999999999</v>
      </c>
    </row>
    <row r="998" spans="1:2" x14ac:dyDescent="0.2">
      <c r="A998" s="1">
        <v>41372</v>
      </c>
      <c r="B998">
        <v>0.15529999999999999</v>
      </c>
    </row>
    <row r="999" spans="1:2" x14ac:dyDescent="0.2">
      <c r="A999" s="1">
        <v>41373</v>
      </c>
      <c r="B999">
        <v>0.22670000000000001</v>
      </c>
    </row>
    <row r="1000" spans="1:2" x14ac:dyDescent="0.2">
      <c r="A1000" s="1">
        <v>41374</v>
      </c>
      <c r="B1000">
        <v>-0.28260000000000002</v>
      </c>
    </row>
    <row r="1001" spans="1:2" x14ac:dyDescent="0.2">
      <c r="A1001" s="1">
        <v>41375</v>
      </c>
      <c r="B1001">
        <v>-0.24299999999999999</v>
      </c>
    </row>
    <row r="1002" spans="1:2" x14ac:dyDescent="0.2">
      <c r="A1002" s="1">
        <v>41376</v>
      </c>
      <c r="B1002">
        <v>-6.3299999999999995E-2</v>
      </c>
    </row>
    <row r="1003" spans="1:2" x14ac:dyDescent="0.2">
      <c r="A1003" s="1">
        <v>41377</v>
      </c>
      <c r="B1003">
        <v>-0.2051</v>
      </c>
    </row>
    <row r="1004" spans="1:2" x14ac:dyDescent="0.2">
      <c r="A1004" s="1">
        <v>41378</v>
      </c>
      <c r="B1004">
        <v>-3.2300000000000002E-2</v>
      </c>
    </row>
    <row r="1005" spans="1:2" x14ac:dyDescent="0.2">
      <c r="A1005" s="1">
        <v>41379</v>
      </c>
      <c r="B1005">
        <v>-8.4599999999999995E-2</v>
      </c>
    </row>
    <row r="1006" spans="1:2" x14ac:dyDescent="0.2">
      <c r="A1006" s="1">
        <v>41380</v>
      </c>
      <c r="B1006">
        <v>-0.17030000000000001</v>
      </c>
    </row>
    <row r="1007" spans="1:2" x14ac:dyDescent="0.2">
      <c r="A1007" s="1">
        <v>41381</v>
      </c>
      <c r="B1007">
        <v>0.36149999999999999</v>
      </c>
    </row>
    <row r="1008" spans="1:2" x14ac:dyDescent="0.2">
      <c r="A1008" s="1">
        <v>41382</v>
      </c>
      <c r="B1008">
        <v>0.17130000000000001</v>
      </c>
    </row>
    <row r="1009" spans="1:2" x14ac:dyDescent="0.2">
      <c r="A1009" s="1">
        <v>41383</v>
      </c>
      <c r="B1009">
        <v>8.6900000000000005E-2</v>
      </c>
    </row>
    <row r="1010" spans="1:2" x14ac:dyDescent="0.2">
      <c r="A1010" s="1">
        <v>41384</v>
      </c>
      <c r="B1010">
        <v>6.8699999999999997E-2</v>
      </c>
    </row>
    <row r="1011" spans="1:2" x14ac:dyDescent="0.2">
      <c r="A1011" s="1">
        <v>41385</v>
      </c>
      <c r="B1011">
        <v>-5.8599999999999999E-2</v>
      </c>
    </row>
    <row r="1012" spans="1:2" x14ac:dyDescent="0.2">
      <c r="A1012" s="1">
        <v>41386</v>
      </c>
      <c r="B1012">
        <v>6.88E-2</v>
      </c>
    </row>
    <row r="1013" spans="1:2" x14ac:dyDescent="0.2">
      <c r="A1013" s="1">
        <v>41387</v>
      </c>
      <c r="B1013">
        <v>0.12620000000000001</v>
      </c>
    </row>
    <row r="1014" spans="1:2" x14ac:dyDescent="0.2">
      <c r="A1014" s="1">
        <v>41388</v>
      </c>
      <c r="B1014">
        <v>7.4700000000000003E-2</v>
      </c>
    </row>
    <row r="1015" spans="1:2" x14ac:dyDescent="0.2">
      <c r="A1015" s="1">
        <v>41389</v>
      </c>
      <c r="B1015">
        <v>-8.1000000000000003E-2</v>
      </c>
    </row>
    <row r="1016" spans="1:2" x14ac:dyDescent="0.2">
      <c r="A1016" s="1">
        <v>41390</v>
      </c>
      <c r="B1016">
        <v>-3.39E-2</v>
      </c>
    </row>
    <row r="1017" spans="1:2" x14ac:dyDescent="0.2">
      <c r="A1017" s="1">
        <v>41391</v>
      </c>
      <c r="B1017">
        <v>-6.5000000000000002E-2</v>
      </c>
    </row>
    <row r="1018" spans="1:2" x14ac:dyDescent="0.2">
      <c r="A1018" s="1">
        <v>41392</v>
      </c>
      <c r="B1018">
        <v>5.0299999999999997E-2</v>
      </c>
    </row>
    <row r="1019" spans="1:2" x14ac:dyDescent="0.2">
      <c r="A1019" s="1">
        <v>41393</v>
      </c>
      <c r="B1019">
        <v>7.1099999999999997E-2</v>
      </c>
    </row>
    <row r="1020" spans="1:2" x14ac:dyDescent="0.2">
      <c r="A1020" s="1">
        <v>41394</v>
      </c>
      <c r="B1020">
        <v>-3.3099999999999997E-2</v>
      </c>
    </row>
    <row r="1021" spans="1:2" x14ac:dyDescent="0.2">
      <c r="A1021" s="1">
        <v>41395</v>
      </c>
      <c r="B1021">
        <v>-0.1641</v>
      </c>
    </row>
    <row r="1022" spans="1:2" x14ac:dyDescent="0.2">
      <c r="A1022" s="1">
        <v>41396</v>
      </c>
      <c r="B1022">
        <v>-8.6999999999999994E-2</v>
      </c>
    </row>
    <row r="1023" spans="1:2" x14ac:dyDescent="0.2">
      <c r="A1023" s="1">
        <v>41397</v>
      </c>
      <c r="B1023">
        <v>-7.6700000000000004E-2</v>
      </c>
    </row>
    <row r="1024" spans="1:2" x14ac:dyDescent="0.2">
      <c r="A1024" s="1">
        <v>41398</v>
      </c>
      <c r="B1024">
        <v>0.15090000000000001</v>
      </c>
    </row>
    <row r="1025" spans="1:2" x14ac:dyDescent="0.2">
      <c r="A1025" s="1">
        <v>41399</v>
      </c>
      <c r="B1025">
        <v>2.7300000000000001E-2</v>
      </c>
    </row>
    <row r="1026" spans="1:2" x14ac:dyDescent="0.2">
      <c r="A1026" s="1">
        <v>41400</v>
      </c>
      <c r="B1026">
        <v>-3.2199999999999999E-2</v>
      </c>
    </row>
    <row r="1027" spans="1:2" x14ac:dyDescent="0.2">
      <c r="A1027" s="1">
        <v>41401</v>
      </c>
      <c r="B1027">
        <v>-2.3599999999999999E-2</v>
      </c>
    </row>
    <row r="1028" spans="1:2" x14ac:dyDescent="0.2">
      <c r="A1028" s="1">
        <v>41402</v>
      </c>
      <c r="B1028">
        <v>3.2800000000000003E-2</v>
      </c>
    </row>
    <row r="1029" spans="1:2" x14ac:dyDescent="0.2">
      <c r="A1029" s="1">
        <v>41403</v>
      </c>
      <c r="B1029">
        <v>-3.5000000000000001E-3</v>
      </c>
    </row>
    <row r="1030" spans="1:2" x14ac:dyDescent="0.2">
      <c r="A1030" s="1">
        <v>41404</v>
      </c>
      <c r="B1030">
        <v>4.3400000000000001E-2</v>
      </c>
    </row>
    <row r="1031" spans="1:2" x14ac:dyDescent="0.2">
      <c r="A1031" s="1">
        <v>41405</v>
      </c>
      <c r="B1031">
        <v>-1.7500000000000002E-2</v>
      </c>
    </row>
    <row r="1032" spans="1:2" x14ac:dyDescent="0.2">
      <c r="A1032" s="1">
        <v>41406</v>
      </c>
      <c r="B1032">
        <v>-7.1000000000000004E-3</v>
      </c>
    </row>
    <row r="1033" spans="1:2" x14ac:dyDescent="0.2">
      <c r="A1033" s="1">
        <v>41407</v>
      </c>
      <c r="B1033">
        <v>2.75E-2</v>
      </c>
    </row>
    <row r="1034" spans="1:2" x14ac:dyDescent="0.2">
      <c r="A1034" s="1">
        <v>41408</v>
      </c>
      <c r="B1034">
        <v>-5.5800000000000002E-2</v>
      </c>
    </row>
    <row r="1035" spans="1:2" x14ac:dyDescent="0.2">
      <c r="A1035" s="1">
        <v>41409</v>
      </c>
      <c r="B1035">
        <v>2.53E-2</v>
      </c>
    </row>
    <row r="1036" spans="1:2" x14ac:dyDescent="0.2">
      <c r="A1036" s="1">
        <v>41410</v>
      </c>
      <c r="B1036">
        <v>3.49E-2</v>
      </c>
    </row>
    <row r="1037" spans="1:2" x14ac:dyDescent="0.2">
      <c r="A1037" s="1">
        <v>41411</v>
      </c>
      <c r="B1037">
        <v>4.48E-2</v>
      </c>
    </row>
    <row r="1038" spans="1:2" x14ac:dyDescent="0.2">
      <c r="A1038" s="1">
        <v>41412</v>
      </c>
      <c r="B1038">
        <v>-2.3E-3</v>
      </c>
    </row>
    <row r="1039" spans="1:2" x14ac:dyDescent="0.2">
      <c r="A1039" s="1">
        <v>41413</v>
      </c>
      <c r="B1039">
        <v>-5.7999999999999996E-3</v>
      </c>
    </row>
    <row r="1040" spans="1:2" x14ac:dyDescent="0.2">
      <c r="A1040" s="1">
        <v>41414</v>
      </c>
      <c r="B1040">
        <v>-3.8999999999999998E-3</v>
      </c>
    </row>
    <row r="1041" spans="1:2" x14ac:dyDescent="0.2">
      <c r="A1041" s="1">
        <v>41415</v>
      </c>
      <c r="B1041">
        <v>7.1000000000000004E-3</v>
      </c>
    </row>
    <row r="1042" spans="1:2" x14ac:dyDescent="0.2">
      <c r="A1042" s="1">
        <v>41416</v>
      </c>
      <c r="B1042">
        <v>7.4000000000000003E-3</v>
      </c>
    </row>
    <row r="1043" spans="1:2" x14ac:dyDescent="0.2">
      <c r="A1043" s="1">
        <v>41417</v>
      </c>
      <c r="B1043">
        <v>2.0199999999999999E-2</v>
      </c>
    </row>
    <row r="1044" spans="1:2" x14ac:dyDescent="0.2">
      <c r="A1044" s="1">
        <v>41418</v>
      </c>
      <c r="B1044">
        <v>5.3800000000000001E-2</v>
      </c>
    </row>
    <row r="1045" spans="1:2" x14ac:dyDescent="0.2">
      <c r="A1045" s="1">
        <v>41419</v>
      </c>
      <c r="B1045">
        <v>-8.3000000000000001E-3</v>
      </c>
    </row>
    <row r="1046" spans="1:2" x14ac:dyDescent="0.2">
      <c r="A1046" s="1">
        <v>41420</v>
      </c>
      <c r="B1046">
        <v>1.14E-2</v>
      </c>
    </row>
    <row r="1047" spans="1:2" x14ac:dyDescent="0.2">
      <c r="A1047" s="1">
        <v>41421</v>
      </c>
      <c r="B1047">
        <v>-2.7900000000000001E-2</v>
      </c>
    </row>
    <row r="1048" spans="1:2" x14ac:dyDescent="0.2">
      <c r="A1048" s="1">
        <v>41422</v>
      </c>
      <c r="B1048">
        <v>-5.8999999999999999E-3</v>
      </c>
    </row>
    <row r="1049" spans="1:2" x14ac:dyDescent="0.2">
      <c r="A1049" s="1">
        <v>41423</v>
      </c>
      <c r="B1049">
        <v>2.52E-2</v>
      </c>
    </row>
    <row r="1050" spans="1:2" x14ac:dyDescent="0.2">
      <c r="A1050" s="1">
        <v>41424</v>
      </c>
      <c r="B1050">
        <v>-2.6100000000000002E-2</v>
      </c>
    </row>
    <row r="1051" spans="1:2" x14ac:dyDescent="0.2">
      <c r="A1051" s="1">
        <v>41425</v>
      </c>
      <c r="B1051">
        <v>0</v>
      </c>
    </row>
    <row r="1052" spans="1:2" x14ac:dyDescent="0.2">
      <c r="A1052" s="1">
        <v>41426</v>
      </c>
      <c r="B1052">
        <v>3.7000000000000002E-3</v>
      </c>
    </row>
    <row r="1053" spans="1:2" x14ac:dyDescent="0.2">
      <c r="A1053" s="1">
        <v>41427</v>
      </c>
      <c r="B1053">
        <v>-5.2600000000000001E-2</v>
      </c>
    </row>
    <row r="1054" spans="1:2" x14ac:dyDescent="0.2">
      <c r="A1054" s="1">
        <v>41428</v>
      </c>
      <c r="B1054">
        <v>-1.44E-2</v>
      </c>
    </row>
    <row r="1055" spans="1:2" x14ac:dyDescent="0.2">
      <c r="A1055" s="1">
        <v>41429</v>
      </c>
      <c r="B1055">
        <v>5.4999999999999997E-3</v>
      </c>
    </row>
    <row r="1056" spans="1:2" x14ac:dyDescent="0.2">
      <c r="A1056" s="1">
        <v>41430</v>
      </c>
      <c r="B1056">
        <v>4.1000000000000003E-3</v>
      </c>
    </row>
    <row r="1057" spans="1:2" x14ac:dyDescent="0.2">
      <c r="A1057" s="1">
        <v>41431</v>
      </c>
      <c r="B1057">
        <v>-2.4E-2</v>
      </c>
    </row>
    <row r="1058" spans="1:2" x14ac:dyDescent="0.2">
      <c r="A1058" s="1">
        <v>41432</v>
      </c>
      <c r="B1058">
        <v>-6.7000000000000004E-2</v>
      </c>
    </row>
    <row r="1059" spans="1:2" x14ac:dyDescent="0.2">
      <c r="A1059" s="1">
        <v>41433</v>
      </c>
      <c r="B1059">
        <v>-2.8000000000000001E-2</v>
      </c>
    </row>
    <row r="1060" spans="1:2" x14ac:dyDescent="0.2">
      <c r="A1060" s="1">
        <v>41434</v>
      </c>
      <c r="B1060">
        <v>-6.9099999999999995E-2</v>
      </c>
    </row>
    <row r="1061" spans="1:2" x14ac:dyDescent="0.2">
      <c r="A1061" s="1">
        <v>41435</v>
      </c>
      <c r="B1061">
        <v>5.8799999999999998E-2</v>
      </c>
    </row>
    <row r="1062" spans="1:2" x14ac:dyDescent="0.2">
      <c r="A1062" s="1">
        <v>41436</v>
      </c>
      <c r="B1062">
        <v>2.4899999999999999E-2</v>
      </c>
    </row>
    <row r="1063" spans="1:2" x14ac:dyDescent="0.2">
      <c r="A1063" s="1">
        <v>41437</v>
      </c>
      <c r="B1063">
        <v>-2E-3</v>
      </c>
    </row>
    <row r="1064" spans="1:2" x14ac:dyDescent="0.2">
      <c r="A1064" s="1">
        <v>41438</v>
      </c>
      <c r="B1064">
        <v>-4.4400000000000002E-2</v>
      </c>
    </row>
    <row r="1065" spans="1:2" x14ac:dyDescent="0.2">
      <c r="A1065" s="1">
        <v>41439</v>
      </c>
      <c r="B1065">
        <v>-3.7999999999999999E-2</v>
      </c>
    </row>
    <row r="1066" spans="1:2" x14ac:dyDescent="0.2">
      <c r="A1066" s="1">
        <v>41440</v>
      </c>
      <c r="B1066">
        <v>-2E-3</v>
      </c>
    </row>
    <row r="1067" spans="1:2" x14ac:dyDescent="0.2">
      <c r="A1067" s="1">
        <v>41441</v>
      </c>
      <c r="B1067">
        <v>1E-3</v>
      </c>
    </row>
    <row r="1068" spans="1:2" x14ac:dyDescent="0.2">
      <c r="A1068" s="1">
        <v>41442</v>
      </c>
      <c r="B1068">
        <v>2.0500000000000001E-2</v>
      </c>
    </row>
    <row r="1069" spans="1:2" x14ac:dyDescent="0.2">
      <c r="A1069" s="1">
        <v>41443</v>
      </c>
      <c r="B1069">
        <v>5.2999999999999999E-2</v>
      </c>
    </row>
    <row r="1070" spans="1:2" x14ac:dyDescent="0.2">
      <c r="A1070" s="1">
        <v>41444</v>
      </c>
      <c r="B1070">
        <v>8.3999999999999995E-3</v>
      </c>
    </row>
    <row r="1071" spans="1:2" x14ac:dyDescent="0.2">
      <c r="A1071" s="1">
        <v>41445</v>
      </c>
      <c r="B1071">
        <v>2.81E-2</v>
      </c>
    </row>
    <row r="1072" spans="1:2" x14ac:dyDescent="0.2">
      <c r="A1072" s="1">
        <v>41446</v>
      </c>
      <c r="B1072">
        <v>-1.61E-2</v>
      </c>
    </row>
    <row r="1073" spans="1:2" x14ac:dyDescent="0.2">
      <c r="A1073" s="1">
        <v>41447</v>
      </c>
      <c r="B1073">
        <v>-1.1900000000000001E-2</v>
      </c>
    </row>
    <row r="1074" spans="1:2" x14ac:dyDescent="0.2">
      <c r="A1074" s="1">
        <v>41448</v>
      </c>
      <c r="B1074">
        <v>-2.8E-3</v>
      </c>
    </row>
    <row r="1075" spans="1:2" x14ac:dyDescent="0.2">
      <c r="A1075" s="1">
        <v>41449</v>
      </c>
      <c r="B1075">
        <v>-5.3800000000000001E-2</v>
      </c>
    </row>
    <row r="1076" spans="1:2" x14ac:dyDescent="0.2">
      <c r="A1076" s="1">
        <v>41450</v>
      </c>
      <c r="B1076">
        <v>1.21E-2</v>
      </c>
    </row>
    <row r="1077" spans="1:2" x14ac:dyDescent="0.2">
      <c r="A1077" s="1">
        <v>41451</v>
      </c>
      <c r="B1077">
        <v>6.4999999999999997E-3</v>
      </c>
    </row>
    <row r="1078" spans="1:2" x14ac:dyDescent="0.2">
      <c r="A1078" s="1">
        <v>41452</v>
      </c>
      <c r="B1078">
        <v>-2.1700000000000001E-2</v>
      </c>
    </row>
    <row r="1079" spans="1:2" x14ac:dyDescent="0.2">
      <c r="A1079" s="1">
        <v>41453</v>
      </c>
      <c r="B1079">
        <v>-6.9599999999999995E-2</v>
      </c>
    </row>
    <row r="1080" spans="1:2" x14ac:dyDescent="0.2">
      <c r="A1080" s="1">
        <v>41454</v>
      </c>
      <c r="B1080">
        <v>3.5999999999999999E-3</v>
      </c>
    </row>
    <row r="1081" spans="1:2" x14ac:dyDescent="0.2">
      <c r="A1081" s="1">
        <v>41455</v>
      </c>
      <c r="B1081">
        <v>2.64E-2</v>
      </c>
    </row>
    <row r="1082" spans="1:2" x14ac:dyDescent="0.2">
      <c r="A1082" s="1">
        <v>41456</v>
      </c>
      <c r="B1082">
        <v>-9.7000000000000003E-2</v>
      </c>
    </row>
    <row r="1083" spans="1:2" x14ac:dyDescent="0.2">
      <c r="A1083" s="1">
        <v>41457</v>
      </c>
      <c r="B1083">
        <v>2.6800000000000001E-2</v>
      </c>
    </row>
    <row r="1084" spans="1:2" x14ac:dyDescent="0.2">
      <c r="A1084" s="1">
        <v>41458</v>
      </c>
      <c r="B1084">
        <v>-0.12740000000000001</v>
      </c>
    </row>
    <row r="1085" spans="1:2" x14ac:dyDescent="0.2">
      <c r="A1085" s="1">
        <v>41459</v>
      </c>
      <c r="B1085">
        <v>1.46E-2</v>
      </c>
    </row>
    <row r="1086" spans="1:2" x14ac:dyDescent="0.2">
      <c r="A1086" s="1">
        <v>41460</v>
      </c>
      <c r="B1086">
        <v>-0.14419999999999999</v>
      </c>
    </row>
    <row r="1087" spans="1:2" x14ac:dyDescent="0.2">
      <c r="A1087" s="1">
        <v>41461</v>
      </c>
      <c r="B1087">
        <v>1.6899999999999998E-2</v>
      </c>
    </row>
    <row r="1088" spans="1:2" x14ac:dyDescent="0.2">
      <c r="A1088" s="1">
        <v>41462</v>
      </c>
      <c r="B1088">
        <v>9.8199999999999996E-2</v>
      </c>
    </row>
    <row r="1089" spans="1:2" x14ac:dyDescent="0.2">
      <c r="A1089" s="1">
        <v>41463</v>
      </c>
      <c r="B1089">
        <v>-6.4999999999999997E-3</v>
      </c>
    </row>
    <row r="1090" spans="1:2" x14ac:dyDescent="0.2">
      <c r="A1090" s="1">
        <v>41464</v>
      </c>
      <c r="B1090">
        <v>9.1999999999999998E-3</v>
      </c>
    </row>
    <row r="1091" spans="1:2" x14ac:dyDescent="0.2">
      <c r="A1091" s="1">
        <v>41465</v>
      </c>
      <c r="B1091">
        <v>0.14729999999999999</v>
      </c>
    </row>
    <row r="1092" spans="1:2" x14ac:dyDescent="0.2">
      <c r="A1092" s="1">
        <v>41466</v>
      </c>
      <c r="B1092">
        <v>1.11E-2</v>
      </c>
    </row>
    <row r="1093" spans="1:2" x14ac:dyDescent="0.2">
      <c r="A1093" s="1">
        <v>41467</v>
      </c>
      <c r="B1093">
        <v>5.6300000000000003E-2</v>
      </c>
    </row>
    <row r="1094" spans="1:2" x14ac:dyDescent="0.2">
      <c r="A1094" s="1">
        <v>41468</v>
      </c>
      <c r="B1094">
        <v>4.6100000000000002E-2</v>
      </c>
    </row>
    <row r="1095" spans="1:2" x14ac:dyDescent="0.2">
      <c r="A1095" s="1">
        <v>41469</v>
      </c>
      <c r="B1095">
        <v>-3.9699999999999999E-2</v>
      </c>
    </row>
    <row r="1096" spans="1:2" x14ac:dyDescent="0.2">
      <c r="A1096" s="1">
        <v>41470</v>
      </c>
      <c r="B1096">
        <v>4.7300000000000002E-2</v>
      </c>
    </row>
    <row r="1097" spans="1:2" x14ac:dyDescent="0.2">
      <c r="A1097" s="1">
        <v>41471</v>
      </c>
      <c r="B1097">
        <v>-1.8100000000000002E-2</v>
      </c>
    </row>
    <row r="1098" spans="1:2" x14ac:dyDescent="0.2">
      <c r="A1098" s="1">
        <v>41472</v>
      </c>
      <c r="B1098">
        <v>1.44E-2</v>
      </c>
    </row>
    <row r="1099" spans="1:2" x14ac:dyDescent="0.2">
      <c r="A1099" s="1">
        <v>41473</v>
      </c>
      <c r="B1099">
        <v>-8.5599999999999996E-2</v>
      </c>
    </row>
    <row r="1100" spans="1:2" x14ac:dyDescent="0.2">
      <c r="A1100" s="1">
        <v>41474</v>
      </c>
      <c r="B1100">
        <v>2.1399999999999999E-2</v>
      </c>
    </row>
    <row r="1101" spans="1:2" x14ac:dyDescent="0.2">
      <c r="A1101" s="1">
        <v>41475</v>
      </c>
      <c r="B1101">
        <v>-2.3699999999999999E-2</v>
      </c>
    </row>
    <row r="1102" spans="1:2" x14ac:dyDescent="0.2">
      <c r="A1102" s="1">
        <v>41476</v>
      </c>
      <c r="B1102">
        <v>2.4299999999999999E-2</v>
      </c>
    </row>
    <row r="1103" spans="1:2" x14ac:dyDescent="0.2">
      <c r="A1103" s="1">
        <v>41477</v>
      </c>
      <c r="B1103">
        <v>-4.3E-3</v>
      </c>
    </row>
    <row r="1104" spans="1:2" x14ac:dyDescent="0.2">
      <c r="A1104" s="1">
        <v>41478</v>
      </c>
      <c r="B1104">
        <v>4.3200000000000002E-2</v>
      </c>
    </row>
    <row r="1105" spans="1:2" x14ac:dyDescent="0.2">
      <c r="A1105" s="1">
        <v>41479</v>
      </c>
      <c r="B1105">
        <v>-4.8999999999999998E-3</v>
      </c>
    </row>
    <row r="1106" spans="1:2" x14ac:dyDescent="0.2">
      <c r="A1106" s="1">
        <v>41480</v>
      </c>
      <c r="B1106">
        <v>1.9599999999999999E-2</v>
      </c>
    </row>
    <row r="1107" spans="1:2" x14ac:dyDescent="0.2">
      <c r="A1107" s="1">
        <v>41481</v>
      </c>
      <c r="B1107">
        <v>-9.5999999999999992E-3</v>
      </c>
    </row>
    <row r="1108" spans="1:2" x14ac:dyDescent="0.2">
      <c r="A1108" s="1">
        <v>41482</v>
      </c>
      <c r="B1108">
        <v>-1.6899999999999998E-2</v>
      </c>
    </row>
    <row r="1109" spans="1:2" x14ac:dyDescent="0.2">
      <c r="A1109" s="1">
        <v>41483</v>
      </c>
      <c r="B1109">
        <v>4.6399999999999997E-2</v>
      </c>
    </row>
    <row r="1110" spans="1:2" x14ac:dyDescent="0.2">
      <c r="A1110" s="1">
        <v>41484</v>
      </c>
      <c r="B1110">
        <v>2.7300000000000001E-2</v>
      </c>
    </row>
    <row r="1111" spans="1:2" x14ac:dyDescent="0.2">
      <c r="A1111" s="1">
        <v>41485</v>
      </c>
      <c r="B1111">
        <v>6.3899999999999998E-2</v>
      </c>
    </row>
    <row r="1112" spans="1:2" x14ac:dyDescent="0.2">
      <c r="A1112" s="1">
        <v>41486</v>
      </c>
      <c r="B1112">
        <v>-1.6199999999999999E-2</v>
      </c>
    </row>
    <row r="1113" spans="1:2" x14ac:dyDescent="0.2">
      <c r="A1113" s="1">
        <v>41487</v>
      </c>
      <c r="B1113">
        <v>-2.0799999999999999E-2</v>
      </c>
    </row>
    <row r="1114" spans="1:2" x14ac:dyDescent="0.2">
      <c r="A1114" s="1">
        <v>41488</v>
      </c>
      <c r="B1114">
        <v>4.7999999999999996E-3</v>
      </c>
    </row>
    <row r="1115" spans="1:2" x14ac:dyDescent="0.2">
      <c r="A1115" s="1">
        <v>41489</v>
      </c>
      <c r="B1115">
        <v>4.3E-3</v>
      </c>
    </row>
    <row r="1116" spans="1:2" x14ac:dyDescent="0.2">
      <c r="A1116" s="1">
        <v>41490</v>
      </c>
      <c r="B1116">
        <v>1.6000000000000001E-3</v>
      </c>
    </row>
    <row r="1117" spans="1:2" x14ac:dyDescent="0.2">
      <c r="A1117" s="1">
        <v>41491</v>
      </c>
      <c r="B1117">
        <v>1.52E-2</v>
      </c>
    </row>
    <row r="1118" spans="1:2" x14ac:dyDescent="0.2">
      <c r="A1118" s="1">
        <v>41492</v>
      </c>
      <c r="B1118">
        <v>-1.5E-3</v>
      </c>
    </row>
    <row r="1119" spans="1:2" x14ac:dyDescent="0.2">
      <c r="A1119" s="1">
        <v>41493</v>
      </c>
      <c r="B1119">
        <v>-5.3E-3</v>
      </c>
    </row>
    <row r="1120" spans="1:2" x14ac:dyDescent="0.2">
      <c r="A1120" s="1">
        <v>41494</v>
      </c>
      <c r="B1120">
        <v>-2.7699999999999999E-2</v>
      </c>
    </row>
    <row r="1121" spans="1:2" x14ac:dyDescent="0.2">
      <c r="A1121" s="1">
        <v>41495</v>
      </c>
      <c r="B1121">
        <v>-2.3999999999999998E-3</v>
      </c>
    </row>
    <row r="1122" spans="1:2" x14ac:dyDescent="0.2">
      <c r="A1122" s="1">
        <v>41496</v>
      </c>
      <c r="B1122">
        <v>1.9E-3</v>
      </c>
    </row>
    <row r="1123" spans="1:2" x14ac:dyDescent="0.2">
      <c r="A1123" s="1">
        <v>41497</v>
      </c>
      <c r="B1123">
        <v>1.9400000000000001E-2</v>
      </c>
    </row>
    <row r="1124" spans="1:2" x14ac:dyDescent="0.2">
      <c r="A1124" s="1">
        <v>41498</v>
      </c>
      <c r="B1124">
        <v>1.72E-2</v>
      </c>
    </row>
    <row r="1125" spans="1:2" x14ac:dyDescent="0.2">
      <c r="A1125" s="1">
        <v>41499</v>
      </c>
      <c r="B1125">
        <v>2.6100000000000002E-2</v>
      </c>
    </row>
    <row r="1126" spans="1:2" x14ac:dyDescent="0.2">
      <c r="A1126" s="1">
        <v>41500</v>
      </c>
      <c r="B1126">
        <v>2.7E-2</v>
      </c>
    </row>
    <row r="1127" spans="1:2" x14ac:dyDescent="0.2">
      <c r="A1127" s="1">
        <v>41501</v>
      </c>
      <c r="B1127">
        <v>-2.2800000000000001E-2</v>
      </c>
    </row>
    <row r="1128" spans="1:2" x14ac:dyDescent="0.2">
      <c r="A1128" s="1">
        <v>41502</v>
      </c>
      <c r="B1128">
        <v>-9.1000000000000004E-3</v>
      </c>
    </row>
    <row r="1129" spans="1:2" x14ac:dyDescent="0.2">
      <c r="A1129" s="1">
        <v>41503</v>
      </c>
      <c r="B1129">
        <v>3.4500000000000003E-2</v>
      </c>
    </row>
    <row r="1130" spans="1:2" x14ac:dyDescent="0.2">
      <c r="A1130" s="1">
        <v>41504</v>
      </c>
      <c r="B1130">
        <v>5.5999999999999999E-3</v>
      </c>
    </row>
    <row r="1131" spans="1:2" x14ac:dyDescent="0.2">
      <c r="A1131" s="1">
        <v>41505</v>
      </c>
      <c r="B1131">
        <v>4.5199999999999997E-2</v>
      </c>
    </row>
    <row r="1132" spans="1:2" x14ac:dyDescent="0.2">
      <c r="A1132" s="1">
        <v>41506</v>
      </c>
      <c r="B1132">
        <v>2.2800000000000001E-2</v>
      </c>
    </row>
    <row r="1133" spans="1:2" x14ac:dyDescent="0.2">
      <c r="A1133" s="1">
        <v>41507</v>
      </c>
      <c r="B1133">
        <v>1.7299999999999999E-2</v>
      </c>
    </row>
    <row r="1134" spans="1:2" x14ac:dyDescent="0.2">
      <c r="A1134" s="1">
        <v>41508</v>
      </c>
      <c r="B1134">
        <v>-1.0500000000000001E-2</v>
      </c>
    </row>
    <row r="1135" spans="1:2" x14ac:dyDescent="0.2">
      <c r="A1135" s="1">
        <v>41509</v>
      </c>
      <c r="B1135">
        <v>-2.86E-2</v>
      </c>
    </row>
    <row r="1136" spans="1:2" x14ac:dyDescent="0.2">
      <c r="A1136" s="1">
        <v>41510</v>
      </c>
      <c r="B1136">
        <v>9.1999999999999998E-3</v>
      </c>
    </row>
    <row r="1137" spans="1:2" x14ac:dyDescent="0.2">
      <c r="A1137" s="1">
        <v>41511</v>
      </c>
      <c r="B1137">
        <v>2.1000000000000001E-2</v>
      </c>
    </row>
    <row r="1138" spans="1:2" x14ac:dyDescent="0.2">
      <c r="A1138" s="1">
        <v>41512</v>
      </c>
      <c r="B1138">
        <v>-1.67E-2</v>
      </c>
    </row>
    <row r="1139" spans="1:2" x14ac:dyDescent="0.2">
      <c r="A1139" s="1">
        <v>41513</v>
      </c>
      <c r="B1139">
        <v>9.3399999999999997E-2</v>
      </c>
    </row>
    <row r="1140" spans="1:2" x14ac:dyDescent="0.2">
      <c r="A1140" s="1">
        <v>41514</v>
      </c>
      <c r="B1140">
        <v>-1.9300000000000001E-2</v>
      </c>
    </row>
    <row r="1141" spans="1:2" x14ac:dyDescent="0.2">
      <c r="A1141" s="1">
        <v>41515</v>
      </c>
      <c r="B1141">
        <v>4.1999999999999997E-3</v>
      </c>
    </row>
    <row r="1142" spans="1:2" x14ac:dyDescent="0.2">
      <c r="A1142" s="1">
        <v>41516</v>
      </c>
      <c r="B1142">
        <v>6.7500000000000004E-2</v>
      </c>
    </row>
    <row r="1143" spans="1:2" x14ac:dyDescent="0.2">
      <c r="A1143" s="1">
        <v>41517</v>
      </c>
      <c r="B1143">
        <v>2.1499999999999998E-2</v>
      </c>
    </row>
    <row r="1144" spans="1:2" x14ac:dyDescent="0.2">
      <c r="A1144" s="1">
        <v>41518</v>
      </c>
      <c r="B1144">
        <v>3.5499999999999997E-2</v>
      </c>
    </row>
    <row r="1145" spans="1:2" x14ac:dyDescent="0.2">
      <c r="A1145" s="1">
        <v>41519</v>
      </c>
      <c r="B1145">
        <v>-1.38E-2</v>
      </c>
    </row>
    <row r="1146" spans="1:2" x14ac:dyDescent="0.2">
      <c r="A1146" s="1">
        <v>41520</v>
      </c>
      <c r="B1146">
        <v>0</v>
      </c>
    </row>
    <row r="1147" spans="1:2" x14ac:dyDescent="0.2">
      <c r="A1147" s="1">
        <v>41521</v>
      </c>
      <c r="B1147">
        <v>-7.9799999999999996E-2</v>
      </c>
    </row>
    <row r="1148" spans="1:2" x14ac:dyDescent="0.2">
      <c r="A1148" s="1">
        <v>41522</v>
      </c>
      <c r="B1148">
        <v>-1.7399999999999999E-2</v>
      </c>
    </row>
    <row r="1149" spans="1:2" x14ac:dyDescent="0.2">
      <c r="A1149" s="1">
        <v>41523</v>
      </c>
      <c r="B1149">
        <v>-6.3700000000000007E-2</v>
      </c>
    </row>
    <row r="1150" spans="1:2" x14ac:dyDescent="0.2">
      <c r="A1150" s="1">
        <v>41524</v>
      </c>
      <c r="B1150">
        <v>5.8200000000000002E-2</v>
      </c>
    </row>
    <row r="1151" spans="1:2" x14ac:dyDescent="0.2">
      <c r="A1151" s="1">
        <v>41525</v>
      </c>
      <c r="B1151">
        <v>-2.07E-2</v>
      </c>
    </row>
    <row r="1152" spans="1:2" x14ac:dyDescent="0.2">
      <c r="A1152" s="1">
        <v>41526</v>
      </c>
      <c r="B1152">
        <v>5.3699999999999998E-2</v>
      </c>
    </row>
    <row r="1153" spans="1:2" x14ac:dyDescent="0.2">
      <c r="A1153" s="1">
        <v>41527</v>
      </c>
      <c r="B1153">
        <v>-3.5999999999999999E-3</v>
      </c>
    </row>
    <row r="1154" spans="1:2" x14ac:dyDescent="0.2">
      <c r="A1154" s="1">
        <v>41528</v>
      </c>
      <c r="B1154">
        <v>7.1499999999999994E-2</v>
      </c>
    </row>
    <row r="1155" spans="1:2" x14ac:dyDescent="0.2">
      <c r="A1155" s="1">
        <v>41529</v>
      </c>
      <c r="B1155">
        <v>-1.9400000000000001E-2</v>
      </c>
    </row>
    <row r="1156" spans="1:2" x14ac:dyDescent="0.2">
      <c r="A1156" s="1">
        <v>41530</v>
      </c>
      <c r="B1156">
        <v>9.4000000000000004E-3</v>
      </c>
    </row>
    <row r="1157" spans="1:2" x14ac:dyDescent="0.2">
      <c r="A1157" s="1">
        <v>41531</v>
      </c>
      <c r="B1157">
        <v>-2.81E-2</v>
      </c>
    </row>
    <row r="1158" spans="1:2" x14ac:dyDescent="0.2">
      <c r="A1158" s="1">
        <v>41532</v>
      </c>
      <c r="B1158">
        <v>1.1599999999999999E-2</v>
      </c>
    </row>
    <row r="1159" spans="1:2" x14ac:dyDescent="0.2">
      <c r="A1159" s="1">
        <v>41533</v>
      </c>
      <c r="B1159">
        <v>8.0999999999999996E-3</v>
      </c>
    </row>
    <row r="1160" spans="1:2" x14ac:dyDescent="0.2">
      <c r="A1160" s="1">
        <v>41534</v>
      </c>
      <c r="B1160">
        <v>-1.9E-3</v>
      </c>
    </row>
    <row r="1161" spans="1:2" x14ac:dyDescent="0.2">
      <c r="A1161" s="1">
        <v>41535</v>
      </c>
      <c r="B1161">
        <v>9.1000000000000004E-3</v>
      </c>
    </row>
    <row r="1162" spans="1:2" x14ac:dyDescent="0.2">
      <c r="A1162" s="1">
        <v>41536</v>
      </c>
      <c r="B1162">
        <v>-3.8199999999999998E-2</v>
      </c>
    </row>
    <row r="1163" spans="1:2" x14ac:dyDescent="0.2">
      <c r="A1163" s="1">
        <v>41537</v>
      </c>
      <c r="B1163">
        <v>-9.1999999999999998E-3</v>
      </c>
    </row>
    <row r="1164" spans="1:2" x14ac:dyDescent="0.2">
      <c r="A1164" s="1">
        <v>41538</v>
      </c>
      <c r="B1164">
        <v>4.3E-3</v>
      </c>
    </row>
    <row r="1165" spans="1:2" x14ac:dyDescent="0.2">
      <c r="A1165" s="1">
        <v>41539</v>
      </c>
      <c r="B1165">
        <v>-2.8E-3</v>
      </c>
    </row>
    <row r="1166" spans="1:2" x14ac:dyDescent="0.2">
      <c r="A1166" s="1">
        <v>41540</v>
      </c>
      <c r="B1166">
        <v>-4.4999999999999997E-3</v>
      </c>
    </row>
    <row r="1167" spans="1:2" x14ac:dyDescent="0.2">
      <c r="A1167" s="1">
        <v>41541</v>
      </c>
      <c r="B1167">
        <v>1.03E-2</v>
      </c>
    </row>
    <row r="1168" spans="1:2" x14ac:dyDescent="0.2">
      <c r="A1168" s="1">
        <v>41542</v>
      </c>
      <c r="B1168">
        <v>1.6000000000000001E-3</v>
      </c>
    </row>
    <row r="1169" spans="1:2" x14ac:dyDescent="0.2">
      <c r="A1169" s="1">
        <v>41543</v>
      </c>
      <c r="B1169">
        <v>1.5599999999999999E-2</v>
      </c>
    </row>
    <row r="1170" spans="1:2" x14ac:dyDescent="0.2">
      <c r="A1170" s="1">
        <v>41544</v>
      </c>
      <c r="B1170">
        <v>1.3299999999999999E-2</v>
      </c>
    </row>
    <row r="1171" spans="1:2" x14ac:dyDescent="0.2">
      <c r="A1171" s="1">
        <v>41545</v>
      </c>
      <c r="B1171">
        <v>2.5700000000000001E-2</v>
      </c>
    </row>
    <row r="1172" spans="1:2" x14ac:dyDescent="0.2">
      <c r="A1172" s="1">
        <v>41546</v>
      </c>
      <c r="B1172">
        <v>9.7000000000000003E-3</v>
      </c>
    </row>
    <row r="1173" spans="1:2" x14ac:dyDescent="0.2">
      <c r="A1173" s="1">
        <v>41547</v>
      </c>
      <c r="B1173">
        <v>-1.38E-2</v>
      </c>
    </row>
    <row r="1174" spans="1:2" x14ac:dyDescent="0.2">
      <c r="A1174" s="1">
        <v>41548</v>
      </c>
      <c r="B1174">
        <v>-1.1299999999999999E-2</v>
      </c>
    </row>
    <row r="1175" spans="1:2" x14ac:dyDescent="0.2">
      <c r="A1175" s="1">
        <v>41549</v>
      </c>
      <c r="B1175">
        <v>-0.12330000000000001</v>
      </c>
    </row>
    <row r="1176" spans="1:2" x14ac:dyDescent="0.2">
      <c r="A1176" s="1">
        <v>41550</v>
      </c>
      <c r="B1176">
        <v>6.5000000000000002E-2</v>
      </c>
    </row>
    <row r="1177" spans="1:2" x14ac:dyDescent="0.2">
      <c r="A1177" s="1">
        <v>41551</v>
      </c>
      <c r="B1177">
        <v>4.4499999999999998E-2</v>
      </c>
    </row>
    <row r="1178" spans="1:2" x14ac:dyDescent="0.2">
      <c r="A1178" s="1">
        <v>41552</v>
      </c>
      <c r="B1178">
        <v>-8.9999999999999998E-4</v>
      </c>
    </row>
    <row r="1179" spans="1:2" x14ac:dyDescent="0.2">
      <c r="A1179" s="1">
        <v>41553</v>
      </c>
      <c r="B1179">
        <v>8.0000000000000002E-3</v>
      </c>
    </row>
    <row r="1180" spans="1:2" x14ac:dyDescent="0.2">
      <c r="A1180" s="1">
        <v>41554</v>
      </c>
      <c r="B1180">
        <v>-1.4500000000000001E-2</v>
      </c>
    </row>
    <row r="1181" spans="1:2" x14ac:dyDescent="0.2">
      <c r="A1181" s="1">
        <v>41555</v>
      </c>
      <c r="B1181">
        <v>5.1000000000000004E-3</v>
      </c>
    </row>
    <row r="1182" spans="1:2" x14ac:dyDescent="0.2">
      <c r="A1182" s="1">
        <v>41556</v>
      </c>
      <c r="B1182">
        <v>2.2100000000000002E-2</v>
      </c>
    </row>
    <row r="1183" spans="1:2" x14ac:dyDescent="0.2">
      <c r="A1183" s="1">
        <v>41557</v>
      </c>
      <c r="B1183">
        <v>6.4999999999999997E-3</v>
      </c>
    </row>
    <row r="1184" spans="1:2" x14ac:dyDescent="0.2">
      <c r="A1184" s="1">
        <v>41558</v>
      </c>
      <c r="B1184">
        <v>-2.2000000000000001E-3</v>
      </c>
    </row>
    <row r="1185" spans="1:2" x14ac:dyDescent="0.2">
      <c r="A1185" s="1">
        <v>41559</v>
      </c>
      <c r="B1185">
        <v>1.9900000000000001E-2</v>
      </c>
    </row>
    <row r="1186" spans="1:2" x14ac:dyDescent="0.2">
      <c r="A1186" s="1">
        <v>41560</v>
      </c>
      <c r="B1186">
        <v>3.2500000000000001E-2</v>
      </c>
    </row>
    <row r="1187" spans="1:2" x14ac:dyDescent="0.2">
      <c r="A1187" s="1">
        <v>41561</v>
      </c>
      <c r="B1187">
        <v>2.5999999999999999E-2</v>
      </c>
    </row>
    <row r="1188" spans="1:2" x14ac:dyDescent="0.2">
      <c r="A1188" s="1">
        <v>41562</v>
      </c>
      <c r="B1188">
        <v>4.4400000000000002E-2</v>
      </c>
    </row>
    <row r="1189" spans="1:2" x14ac:dyDescent="0.2">
      <c r="A1189" s="1">
        <v>41563</v>
      </c>
      <c r="B1189">
        <v>-3.3300000000000003E-2</v>
      </c>
    </row>
    <row r="1190" spans="1:2" x14ac:dyDescent="0.2">
      <c r="A1190" s="1">
        <v>41564</v>
      </c>
      <c r="B1190">
        <v>3.1199999999999999E-2</v>
      </c>
    </row>
    <row r="1191" spans="1:2" x14ac:dyDescent="0.2">
      <c r="A1191" s="1">
        <v>41565</v>
      </c>
      <c r="B1191">
        <v>6.7799999999999999E-2</v>
      </c>
    </row>
    <row r="1192" spans="1:2" x14ac:dyDescent="0.2">
      <c r="A1192" s="1">
        <v>41566</v>
      </c>
      <c r="B1192">
        <v>8.8400000000000006E-2</v>
      </c>
    </row>
    <row r="1193" spans="1:2" x14ac:dyDescent="0.2">
      <c r="A1193" s="1">
        <v>41567</v>
      </c>
      <c r="B1193">
        <v>1.61E-2</v>
      </c>
    </row>
    <row r="1194" spans="1:2" x14ac:dyDescent="0.2">
      <c r="A1194" s="1">
        <v>41568</v>
      </c>
      <c r="B1194">
        <v>3.5900000000000001E-2</v>
      </c>
    </row>
    <row r="1195" spans="1:2" x14ac:dyDescent="0.2">
      <c r="A1195" s="1">
        <v>41569</v>
      </c>
      <c r="B1195">
        <v>5.2999999999999999E-2</v>
      </c>
    </row>
    <row r="1196" spans="1:2" x14ac:dyDescent="0.2">
      <c r="A1196" s="1">
        <v>41570</v>
      </c>
      <c r="B1196">
        <v>0.1231</v>
      </c>
    </row>
    <row r="1197" spans="1:2" x14ac:dyDescent="0.2">
      <c r="A1197" s="1">
        <v>41571</v>
      </c>
      <c r="B1197">
        <v>-9.2100000000000001E-2</v>
      </c>
    </row>
    <row r="1198" spans="1:2" x14ac:dyDescent="0.2">
      <c r="A1198" s="1">
        <v>41572</v>
      </c>
      <c r="B1198">
        <v>-4.3999999999999997E-2</v>
      </c>
    </row>
    <row r="1199" spans="1:2" x14ac:dyDescent="0.2">
      <c r="A1199" s="1">
        <v>41573</v>
      </c>
      <c r="B1199">
        <v>-4.7100000000000003E-2</v>
      </c>
    </row>
    <row r="1200" spans="1:2" x14ac:dyDescent="0.2">
      <c r="A1200" s="1">
        <v>41574</v>
      </c>
      <c r="B1200">
        <v>9.7299999999999998E-2</v>
      </c>
    </row>
    <row r="1201" spans="1:2" x14ac:dyDescent="0.2">
      <c r="A1201" s="1">
        <v>41575</v>
      </c>
      <c r="B1201">
        <v>0</v>
      </c>
    </row>
    <row r="1202" spans="1:2" x14ac:dyDescent="0.2">
      <c r="A1202" s="1">
        <v>41576</v>
      </c>
      <c r="B1202">
        <v>4.3999999999999997E-2</v>
      </c>
    </row>
    <row r="1203" spans="1:2" x14ac:dyDescent="0.2">
      <c r="A1203" s="1">
        <v>41577</v>
      </c>
      <c r="B1203">
        <v>-3.6999999999999998E-2</v>
      </c>
    </row>
    <row r="1204" spans="1:2" x14ac:dyDescent="0.2">
      <c r="A1204" s="1">
        <v>41578</v>
      </c>
      <c r="B1204">
        <v>1.52E-2</v>
      </c>
    </row>
    <row r="1205" spans="1:2" x14ac:dyDescent="0.2">
      <c r="A1205" s="1">
        <v>41579</v>
      </c>
      <c r="B1205">
        <v>1.0699999999999999E-2</v>
      </c>
    </row>
    <row r="1206" spans="1:2" x14ac:dyDescent="0.2">
      <c r="A1206" s="1">
        <v>41580</v>
      </c>
      <c r="B1206">
        <v>-8.2000000000000007E-3</v>
      </c>
    </row>
    <row r="1207" spans="1:2" x14ac:dyDescent="0.2">
      <c r="A1207" s="1">
        <v>41581</v>
      </c>
      <c r="B1207">
        <v>5.8200000000000002E-2</v>
      </c>
    </row>
    <row r="1208" spans="1:2" x14ac:dyDescent="0.2">
      <c r="A1208" s="1">
        <v>41582</v>
      </c>
      <c r="B1208">
        <v>6.3200000000000006E-2</v>
      </c>
    </row>
    <row r="1209" spans="1:2" x14ac:dyDescent="0.2">
      <c r="A1209" s="1">
        <v>41583</v>
      </c>
      <c r="B1209">
        <v>5.5199999999999999E-2</v>
      </c>
    </row>
    <row r="1210" spans="1:2" x14ac:dyDescent="0.2">
      <c r="A1210" s="1">
        <v>41584</v>
      </c>
      <c r="B1210">
        <v>5.0900000000000001E-2</v>
      </c>
    </row>
    <row r="1211" spans="1:2" x14ac:dyDescent="0.2">
      <c r="A1211" s="1">
        <v>41585</v>
      </c>
      <c r="B1211">
        <v>0.17249999999999999</v>
      </c>
    </row>
    <row r="1212" spans="1:2" x14ac:dyDescent="0.2">
      <c r="A1212" s="1">
        <v>41586</v>
      </c>
      <c r="B1212">
        <v>0.14649999999999999</v>
      </c>
    </row>
    <row r="1213" spans="1:2" x14ac:dyDescent="0.2">
      <c r="A1213" s="1">
        <v>41587</v>
      </c>
      <c r="B1213">
        <v>3.5999999999999997E-2</v>
      </c>
    </row>
    <row r="1214" spans="1:2" x14ac:dyDescent="0.2">
      <c r="A1214" s="1">
        <v>41588</v>
      </c>
      <c r="B1214">
        <v>-8.5599999999999996E-2</v>
      </c>
    </row>
    <row r="1215" spans="1:2" x14ac:dyDescent="0.2">
      <c r="A1215" s="1">
        <v>41589</v>
      </c>
      <c r="B1215">
        <v>7.9299999999999995E-2</v>
      </c>
    </row>
    <row r="1216" spans="1:2" x14ac:dyDescent="0.2">
      <c r="A1216" s="1">
        <v>41590</v>
      </c>
      <c r="B1216">
        <v>4.7E-2</v>
      </c>
    </row>
    <row r="1217" spans="1:2" x14ac:dyDescent="0.2">
      <c r="A1217" s="1">
        <v>41591</v>
      </c>
      <c r="B1217">
        <v>0.14419999999999999</v>
      </c>
    </row>
    <row r="1218" spans="1:2" x14ac:dyDescent="0.2">
      <c r="A1218" s="1">
        <v>41592</v>
      </c>
      <c r="B1218">
        <v>-3.3E-3</v>
      </c>
    </row>
    <row r="1219" spans="1:2" x14ac:dyDescent="0.2">
      <c r="A1219" s="1">
        <v>41593</v>
      </c>
      <c r="B1219">
        <v>1.1999999999999999E-3</v>
      </c>
    </row>
    <row r="1220" spans="1:2" x14ac:dyDescent="0.2">
      <c r="A1220" s="1">
        <v>41594</v>
      </c>
      <c r="B1220">
        <v>6.4600000000000005E-2</v>
      </c>
    </row>
    <row r="1221" spans="1:2" x14ac:dyDescent="0.2">
      <c r="A1221" s="1">
        <v>41595</v>
      </c>
      <c r="B1221">
        <v>0.14360000000000001</v>
      </c>
    </row>
    <row r="1222" spans="1:2" x14ac:dyDescent="0.2">
      <c r="A1222" s="1">
        <v>41596</v>
      </c>
      <c r="B1222">
        <v>0.48670000000000002</v>
      </c>
    </row>
    <row r="1223" spans="1:2" x14ac:dyDescent="0.2">
      <c r="A1223" s="1">
        <v>41597</v>
      </c>
      <c r="B1223">
        <v>-0.1779</v>
      </c>
    </row>
    <row r="1224" spans="1:2" x14ac:dyDescent="0.2">
      <c r="A1224" s="1">
        <v>41598</v>
      </c>
      <c r="B1224">
        <v>-1.2E-2</v>
      </c>
    </row>
    <row r="1225" spans="1:2" x14ac:dyDescent="0.2">
      <c r="A1225" s="1">
        <v>41599</v>
      </c>
      <c r="B1225">
        <v>0.19900000000000001</v>
      </c>
    </row>
    <row r="1226" spans="1:2" x14ac:dyDescent="0.2">
      <c r="A1226" s="1">
        <v>41600</v>
      </c>
      <c r="B1226">
        <v>4.8500000000000001E-2</v>
      </c>
    </row>
    <row r="1227" spans="1:2" x14ac:dyDescent="0.2">
      <c r="A1227" s="1">
        <v>41601</v>
      </c>
      <c r="B1227">
        <v>3.7999999999999999E-2</v>
      </c>
    </row>
    <row r="1228" spans="1:2" x14ac:dyDescent="0.2">
      <c r="A1228" s="1">
        <v>41602</v>
      </c>
      <c r="B1228">
        <v>-4.4999999999999998E-2</v>
      </c>
    </row>
    <row r="1229" spans="1:2" x14ac:dyDescent="0.2">
      <c r="A1229" s="1">
        <v>41603</v>
      </c>
      <c r="B1229">
        <v>4.3999999999999997E-2</v>
      </c>
    </row>
    <row r="1230" spans="1:2" x14ac:dyDescent="0.2">
      <c r="A1230" s="1">
        <v>41604</v>
      </c>
      <c r="B1230">
        <v>0.1686</v>
      </c>
    </row>
    <row r="1231" spans="1:2" x14ac:dyDescent="0.2">
      <c r="A1231" s="1">
        <v>41605</v>
      </c>
      <c r="B1231">
        <v>0.1133</v>
      </c>
    </row>
    <row r="1232" spans="1:2" x14ac:dyDescent="0.2">
      <c r="A1232" s="1">
        <v>41606</v>
      </c>
      <c r="B1232">
        <v>1.9900000000000001E-2</v>
      </c>
    </row>
    <row r="1233" spans="1:2" x14ac:dyDescent="0.2">
      <c r="A1233" s="1">
        <v>41607</v>
      </c>
      <c r="B1233">
        <v>9.5799999999999996E-2</v>
      </c>
    </row>
    <row r="1234" spans="1:2" x14ac:dyDescent="0.2">
      <c r="A1234" s="1">
        <v>41608</v>
      </c>
      <c r="B1234">
        <v>-1.1000000000000001E-3</v>
      </c>
    </row>
    <row r="1235" spans="1:2" x14ac:dyDescent="0.2">
      <c r="A1235" s="1">
        <v>41609</v>
      </c>
      <c r="B1235">
        <v>-0.16689999999999999</v>
      </c>
    </row>
    <row r="1236" spans="1:2" x14ac:dyDescent="0.2">
      <c r="A1236" s="1">
        <v>41610</v>
      </c>
      <c r="B1236">
        <v>9.1800000000000007E-2</v>
      </c>
    </row>
    <row r="1237" spans="1:2" x14ac:dyDescent="0.2">
      <c r="A1237" s="1">
        <v>41611</v>
      </c>
      <c r="B1237">
        <v>5.3199999999999997E-2</v>
      </c>
    </row>
    <row r="1238" spans="1:2" x14ac:dyDescent="0.2">
      <c r="A1238" s="1">
        <v>41612</v>
      </c>
      <c r="B1238">
        <v>7.1599999999999997E-2</v>
      </c>
    </row>
    <row r="1239" spans="1:2" x14ac:dyDescent="0.2">
      <c r="A1239" s="1">
        <v>41613</v>
      </c>
      <c r="B1239">
        <v>-0.106</v>
      </c>
    </row>
    <row r="1240" spans="1:2" x14ac:dyDescent="0.2">
      <c r="A1240" s="1">
        <v>41614</v>
      </c>
      <c r="B1240">
        <v>-0.23619999999999999</v>
      </c>
    </row>
    <row r="1241" spans="1:2" x14ac:dyDescent="0.2">
      <c r="A1241" s="1">
        <v>41615</v>
      </c>
      <c r="B1241">
        <v>-0.17510000000000001</v>
      </c>
    </row>
    <row r="1242" spans="1:2" x14ac:dyDescent="0.2">
      <c r="A1242" s="1">
        <v>41616</v>
      </c>
      <c r="B1242">
        <v>0.15340000000000001</v>
      </c>
    </row>
    <row r="1243" spans="1:2" x14ac:dyDescent="0.2">
      <c r="A1243" s="1">
        <v>41617</v>
      </c>
      <c r="B1243">
        <v>0.14299999999999999</v>
      </c>
    </row>
    <row r="1244" spans="1:2" x14ac:dyDescent="0.2">
      <c r="A1244" s="1">
        <v>41618</v>
      </c>
      <c r="B1244">
        <v>0.1249</v>
      </c>
    </row>
    <row r="1245" spans="1:2" x14ac:dyDescent="0.2">
      <c r="A1245" s="1">
        <v>41619</v>
      </c>
      <c r="B1245">
        <v>-0.1101</v>
      </c>
    </row>
    <row r="1246" spans="1:2" x14ac:dyDescent="0.2">
      <c r="A1246" s="1">
        <v>41620</v>
      </c>
      <c r="B1246">
        <v>-2.1700000000000001E-2</v>
      </c>
    </row>
    <row r="1247" spans="1:2" x14ac:dyDescent="0.2">
      <c r="A1247" s="1">
        <v>41621</v>
      </c>
      <c r="B1247">
        <v>4.0899999999999999E-2</v>
      </c>
    </row>
    <row r="1248" spans="1:2" x14ac:dyDescent="0.2">
      <c r="A1248" s="1">
        <v>41622</v>
      </c>
      <c r="B1248">
        <v>-2.9700000000000001E-2</v>
      </c>
    </row>
    <row r="1249" spans="1:2" x14ac:dyDescent="0.2">
      <c r="A1249" s="1">
        <v>41623</v>
      </c>
      <c r="B1249">
        <v>1.2E-2</v>
      </c>
    </row>
    <row r="1250" spans="1:2" x14ac:dyDescent="0.2">
      <c r="A1250" s="1">
        <v>41624</v>
      </c>
      <c r="B1250">
        <v>-0.1739</v>
      </c>
    </row>
    <row r="1251" spans="1:2" x14ac:dyDescent="0.2">
      <c r="A1251" s="1">
        <v>41625</v>
      </c>
      <c r="B1251">
        <v>-5.9200000000000003E-2</v>
      </c>
    </row>
    <row r="1252" spans="1:2" x14ac:dyDescent="0.2">
      <c r="A1252" s="1">
        <v>41626</v>
      </c>
      <c r="B1252">
        <v>-0.24340000000000001</v>
      </c>
    </row>
    <row r="1253" spans="1:2" x14ac:dyDescent="0.2">
      <c r="A1253" s="1">
        <v>41627</v>
      </c>
      <c r="B1253">
        <v>0.35299999999999998</v>
      </c>
    </row>
    <row r="1254" spans="1:2" x14ac:dyDescent="0.2">
      <c r="A1254" s="1">
        <v>41628</v>
      </c>
      <c r="B1254">
        <v>-0.112</v>
      </c>
    </row>
    <row r="1255" spans="1:2" x14ac:dyDescent="0.2">
      <c r="A1255" s="1">
        <v>41629</v>
      </c>
      <c r="B1255">
        <v>-1.46E-2</v>
      </c>
    </row>
    <row r="1256" spans="1:2" x14ac:dyDescent="0.2">
      <c r="A1256" s="1">
        <v>41630</v>
      </c>
      <c r="B1256">
        <v>-1.5E-3</v>
      </c>
    </row>
    <row r="1257" spans="1:2" x14ac:dyDescent="0.2">
      <c r="A1257" s="1">
        <v>41631</v>
      </c>
      <c r="B1257">
        <v>0.1153</v>
      </c>
    </row>
    <row r="1258" spans="1:2" x14ac:dyDescent="0.2">
      <c r="A1258" s="1">
        <v>41632</v>
      </c>
      <c r="B1258">
        <v>-1.47E-2</v>
      </c>
    </row>
    <row r="1259" spans="1:2" x14ac:dyDescent="0.2">
      <c r="A1259" s="1">
        <v>41633</v>
      </c>
      <c r="B1259">
        <v>6.4000000000000003E-3</v>
      </c>
    </row>
    <row r="1260" spans="1:2" x14ac:dyDescent="0.2">
      <c r="A1260" s="1">
        <v>41634</v>
      </c>
      <c r="B1260">
        <v>0.13389999999999999</v>
      </c>
    </row>
    <row r="1261" spans="1:2" x14ac:dyDescent="0.2">
      <c r="A1261" s="1">
        <v>41635</v>
      </c>
      <c r="B1261">
        <v>1.2999999999999999E-3</v>
      </c>
    </row>
    <row r="1262" spans="1:2" x14ac:dyDescent="0.2">
      <c r="A1262" s="1">
        <v>41636</v>
      </c>
      <c r="B1262">
        <v>-5.11E-2</v>
      </c>
    </row>
    <row r="1263" spans="1:2" x14ac:dyDescent="0.2">
      <c r="A1263" s="1">
        <v>41637</v>
      </c>
      <c r="B1263">
        <v>3.0099999999999998E-2</v>
      </c>
    </row>
    <row r="1264" spans="1:2" x14ac:dyDescent="0.2">
      <c r="A1264" s="1">
        <v>41638</v>
      </c>
      <c r="B1264">
        <v>2.53E-2</v>
      </c>
    </row>
    <row r="1265" spans="1:2" x14ac:dyDescent="0.2">
      <c r="A1265" s="1">
        <v>41639</v>
      </c>
      <c r="B1265">
        <v>1.4E-3</v>
      </c>
    </row>
    <row r="1266" spans="1:2" x14ac:dyDescent="0.2">
      <c r="A1266" s="1">
        <v>41640</v>
      </c>
      <c r="B1266">
        <v>1.24E-2</v>
      </c>
    </row>
    <row r="1267" spans="1:2" x14ac:dyDescent="0.2">
      <c r="A1267" s="1">
        <v>41641</v>
      </c>
      <c r="B1267">
        <v>5.0200000000000002E-2</v>
      </c>
    </row>
    <row r="1268" spans="1:2" x14ac:dyDescent="0.2">
      <c r="A1268" s="1">
        <v>41642</v>
      </c>
      <c r="B1268">
        <v>3.1899999999999998E-2</v>
      </c>
    </row>
    <row r="1269" spans="1:2" x14ac:dyDescent="0.2">
      <c r="A1269" s="1">
        <v>41643</v>
      </c>
      <c r="B1269">
        <v>4.5699999999999998E-2</v>
      </c>
    </row>
    <row r="1270" spans="1:2" x14ac:dyDescent="0.2">
      <c r="A1270" s="1">
        <v>41644</v>
      </c>
      <c r="B1270">
        <v>9.74E-2</v>
      </c>
    </row>
    <row r="1271" spans="1:2" x14ac:dyDescent="0.2">
      <c r="A1271" s="1">
        <v>41645</v>
      </c>
      <c r="B1271">
        <v>-2.0999999999999999E-3</v>
      </c>
    </row>
    <row r="1272" spans="1:2" x14ac:dyDescent="0.2">
      <c r="A1272" s="1">
        <v>41646</v>
      </c>
      <c r="B1272">
        <v>-0.13109999999999999</v>
      </c>
    </row>
    <row r="1273" spans="1:2" x14ac:dyDescent="0.2">
      <c r="A1273" s="1">
        <v>41647</v>
      </c>
      <c r="B1273">
        <v>6.7000000000000004E-2</v>
      </c>
    </row>
    <row r="1274" spans="1:2" x14ac:dyDescent="0.2">
      <c r="A1274" s="1">
        <v>41648</v>
      </c>
      <c r="B1274">
        <v>-2E-3</v>
      </c>
    </row>
    <row r="1275" spans="1:2" x14ac:dyDescent="0.2">
      <c r="A1275" s="1">
        <v>41649</v>
      </c>
      <c r="B1275">
        <v>2.2200000000000001E-2</v>
      </c>
    </row>
    <row r="1276" spans="1:2" x14ac:dyDescent="0.2">
      <c r="A1276" s="1">
        <v>41650</v>
      </c>
      <c r="B1276">
        <v>4.9700000000000001E-2</v>
      </c>
    </row>
    <row r="1277" spans="1:2" x14ac:dyDescent="0.2">
      <c r="A1277" s="1">
        <v>41651</v>
      </c>
      <c r="B1277">
        <v>-6.5199999999999994E-2</v>
      </c>
    </row>
    <row r="1278" spans="1:2" x14ac:dyDescent="0.2">
      <c r="A1278" s="1">
        <v>41652</v>
      </c>
      <c r="B1278">
        <v>-1.7999999999999999E-2</v>
      </c>
    </row>
    <row r="1279" spans="1:2" x14ac:dyDescent="0.2">
      <c r="A1279" s="1">
        <v>41653</v>
      </c>
      <c r="B1279">
        <v>-3.8999999999999998E-3</v>
      </c>
    </row>
    <row r="1280" spans="1:2" x14ac:dyDescent="0.2">
      <c r="A1280" s="1">
        <v>41654</v>
      </c>
      <c r="B1280">
        <v>2.3900000000000001E-2</v>
      </c>
    </row>
    <row r="1281" spans="1:2" x14ac:dyDescent="0.2">
      <c r="A1281" s="1">
        <v>41655</v>
      </c>
      <c r="B1281">
        <v>-2.9499999999999998E-2</v>
      </c>
    </row>
    <row r="1282" spans="1:2" x14ac:dyDescent="0.2">
      <c r="A1282" s="1">
        <v>41656</v>
      </c>
      <c r="B1282">
        <v>-2.12E-2</v>
      </c>
    </row>
    <row r="1283" spans="1:2" x14ac:dyDescent="0.2">
      <c r="A1283" s="1">
        <v>41657</v>
      </c>
      <c r="B1283">
        <v>1.29E-2</v>
      </c>
    </row>
    <row r="1284" spans="1:2" x14ac:dyDescent="0.2">
      <c r="A1284" s="1">
        <v>41658</v>
      </c>
      <c r="B1284">
        <v>5.4199999999999998E-2</v>
      </c>
    </row>
    <row r="1285" spans="1:2" x14ac:dyDescent="0.2">
      <c r="A1285" s="1">
        <v>41659</v>
      </c>
      <c r="B1285">
        <v>1.1999999999999999E-3</v>
      </c>
    </row>
    <row r="1286" spans="1:2" x14ac:dyDescent="0.2">
      <c r="A1286" s="1">
        <v>41660</v>
      </c>
      <c r="B1286">
        <v>6.4999999999999997E-3</v>
      </c>
    </row>
    <row r="1287" spans="1:2" x14ac:dyDescent="0.2">
      <c r="A1287" s="1">
        <v>41661</v>
      </c>
      <c r="B1287">
        <v>-1.17E-2</v>
      </c>
    </row>
    <row r="1288" spans="1:2" x14ac:dyDescent="0.2">
      <c r="A1288" s="1">
        <v>41662</v>
      </c>
      <c r="B1288">
        <v>-7.1000000000000004E-3</v>
      </c>
    </row>
    <row r="1289" spans="1:2" x14ac:dyDescent="0.2">
      <c r="A1289" s="1">
        <v>41663</v>
      </c>
      <c r="B1289">
        <v>-2.92E-2</v>
      </c>
    </row>
    <row r="1290" spans="1:2" x14ac:dyDescent="0.2">
      <c r="A1290" s="1">
        <v>41664</v>
      </c>
      <c r="B1290">
        <v>4.8599999999999997E-2</v>
      </c>
    </row>
    <row r="1291" spans="1:2" x14ac:dyDescent="0.2">
      <c r="A1291" s="1">
        <v>41665</v>
      </c>
      <c r="B1291">
        <v>4.7800000000000002E-2</v>
      </c>
    </row>
    <row r="1292" spans="1:2" x14ac:dyDescent="0.2">
      <c r="A1292" s="1">
        <v>41666</v>
      </c>
      <c r="B1292">
        <v>-6.3E-2</v>
      </c>
    </row>
    <row r="1293" spans="1:2" x14ac:dyDescent="0.2">
      <c r="A1293" s="1">
        <v>41667</v>
      </c>
      <c r="B1293">
        <v>-1.15E-2</v>
      </c>
    </row>
    <row r="1294" spans="1:2" x14ac:dyDescent="0.2">
      <c r="A1294" s="1">
        <v>41668</v>
      </c>
      <c r="B1294">
        <v>-7.4999999999999997E-3</v>
      </c>
    </row>
    <row r="1295" spans="1:2" x14ac:dyDescent="0.2">
      <c r="A1295" s="1">
        <v>41669</v>
      </c>
      <c r="B1295">
        <v>1.7000000000000001E-2</v>
      </c>
    </row>
    <row r="1296" spans="1:2" x14ac:dyDescent="0.2">
      <c r="A1296" s="1">
        <v>41670</v>
      </c>
      <c r="B1296">
        <v>-2.7000000000000001E-3</v>
      </c>
    </row>
    <row r="1297" spans="1:2" x14ac:dyDescent="0.2">
      <c r="A1297" s="1">
        <v>41671</v>
      </c>
      <c r="B1297">
        <v>1.6999999999999999E-3</v>
      </c>
    </row>
    <row r="1298" spans="1:2" x14ac:dyDescent="0.2">
      <c r="A1298" s="1">
        <v>41672</v>
      </c>
      <c r="B1298">
        <v>1.37E-2</v>
      </c>
    </row>
    <row r="1299" spans="1:2" x14ac:dyDescent="0.2">
      <c r="A1299" s="1">
        <v>41673</v>
      </c>
      <c r="B1299">
        <v>-2.2700000000000001E-2</v>
      </c>
    </row>
    <row r="1300" spans="1:2" x14ac:dyDescent="0.2">
      <c r="A1300" s="1">
        <v>41674</v>
      </c>
      <c r="B1300">
        <v>-5.4000000000000003E-3</v>
      </c>
    </row>
    <row r="1301" spans="1:2" x14ac:dyDescent="0.2">
      <c r="A1301" s="1">
        <v>41675</v>
      </c>
      <c r="B1301">
        <v>-2.3900000000000001E-2</v>
      </c>
    </row>
    <row r="1302" spans="1:2" x14ac:dyDescent="0.2">
      <c r="A1302" s="1">
        <v>41676</v>
      </c>
      <c r="B1302">
        <v>-8.3599999999999994E-2</v>
      </c>
    </row>
    <row r="1303" spans="1:2" x14ac:dyDescent="0.2">
      <c r="A1303" s="1">
        <v>41677</v>
      </c>
      <c r="B1303">
        <v>-0.16070000000000001</v>
      </c>
    </row>
    <row r="1304" spans="1:2" x14ac:dyDescent="0.2">
      <c r="A1304" s="1">
        <v>41678</v>
      </c>
      <c r="B1304">
        <v>-6.7400000000000002E-2</v>
      </c>
    </row>
    <row r="1305" spans="1:2" x14ac:dyDescent="0.2">
      <c r="A1305" s="1">
        <v>41679</v>
      </c>
      <c r="B1305">
        <v>1.66E-2</v>
      </c>
    </row>
    <row r="1306" spans="1:2" x14ac:dyDescent="0.2">
      <c r="A1306" s="1">
        <v>41680</v>
      </c>
      <c r="B1306">
        <v>-0.1167</v>
      </c>
    </row>
    <row r="1307" spans="1:2" x14ac:dyDescent="0.2">
      <c r="A1307" s="1">
        <v>41681</v>
      </c>
      <c r="B1307">
        <v>-6.3E-3</v>
      </c>
    </row>
    <row r="1308" spans="1:2" x14ac:dyDescent="0.2">
      <c r="A1308" s="1">
        <v>41682</v>
      </c>
      <c r="B1308">
        <v>-8.2600000000000007E-2</v>
      </c>
    </row>
    <row r="1309" spans="1:2" x14ac:dyDescent="0.2">
      <c r="A1309" s="1">
        <v>41683</v>
      </c>
      <c r="B1309">
        <v>-0.15</v>
      </c>
    </row>
    <row r="1310" spans="1:2" x14ac:dyDescent="0.2">
      <c r="A1310" s="1">
        <v>41684</v>
      </c>
      <c r="B1310">
        <v>-5.2600000000000001E-2</v>
      </c>
    </row>
    <row r="1311" spans="1:2" x14ac:dyDescent="0.2">
      <c r="A1311" s="1">
        <v>41685</v>
      </c>
      <c r="B1311">
        <v>-0.13239999999999999</v>
      </c>
    </row>
    <row r="1312" spans="1:2" x14ac:dyDescent="0.2">
      <c r="A1312" s="1">
        <v>41686</v>
      </c>
      <c r="B1312">
        <v>-0.19209999999999999</v>
      </c>
    </row>
    <row r="1313" spans="1:2" x14ac:dyDescent="0.2">
      <c r="A1313" s="1">
        <v>41687</v>
      </c>
      <c r="B1313">
        <v>-9.1800000000000007E-2</v>
      </c>
    </row>
    <row r="1314" spans="1:2" x14ac:dyDescent="0.2">
      <c r="A1314" s="1">
        <v>41688</v>
      </c>
      <c r="B1314">
        <v>7.9600000000000004E-2</v>
      </c>
    </row>
    <row r="1315" spans="1:2" x14ac:dyDescent="0.2">
      <c r="A1315" s="1">
        <v>41689</v>
      </c>
      <c r="B1315">
        <v>-0.1103</v>
      </c>
    </row>
    <row r="1316" spans="1:2" x14ac:dyDescent="0.2">
      <c r="A1316" s="1">
        <v>41690</v>
      </c>
      <c r="B1316">
        <v>-0.57210000000000005</v>
      </c>
    </row>
    <row r="1317" spans="1:2" x14ac:dyDescent="0.2">
      <c r="A1317" s="1">
        <v>41691</v>
      </c>
      <c r="B1317">
        <v>-3.2000000000000002E-3</v>
      </c>
    </row>
    <row r="1318" spans="1:2" x14ac:dyDescent="0.2">
      <c r="A1318" s="1">
        <v>41692</v>
      </c>
      <c r="B1318">
        <v>1.2910999999999999</v>
      </c>
    </row>
    <row r="1319" spans="1:2" x14ac:dyDescent="0.2">
      <c r="A1319" s="1">
        <v>41693</v>
      </c>
      <c r="B1319">
        <v>0.2135</v>
      </c>
    </row>
    <row r="1320" spans="1:2" x14ac:dyDescent="0.2">
      <c r="A1320" s="1">
        <v>41694</v>
      </c>
      <c r="B1320">
        <v>-0.439</v>
      </c>
    </row>
    <row r="1321" spans="1:2" x14ac:dyDescent="0.2">
      <c r="A1321" s="1">
        <v>41695</v>
      </c>
      <c r="B1321">
        <v>-0.21970000000000001</v>
      </c>
    </row>
    <row r="1322" spans="1:2" x14ac:dyDescent="0.2">
      <c r="A1322" s="1">
        <v>41696</v>
      </c>
      <c r="B1322">
        <v>3.3683999999999998</v>
      </c>
    </row>
    <row r="1323" spans="1:2" x14ac:dyDescent="0.2">
      <c r="A1323" s="1">
        <v>41697</v>
      </c>
      <c r="B1323">
        <v>5.5999999999999999E-3</v>
      </c>
    </row>
    <row r="1324" spans="1:2" x14ac:dyDescent="0.2">
      <c r="A1324" s="1">
        <v>41698</v>
      </c>
      <c r="B1324">
        <v>-3.78E-2</v>
      </c>
    </row>
    <row r="1325" spans="1:2" x14ac:dyDescent="0.2">
      <c r="A1325" s="1">
        <v>41699</v>
      </c>
      <c r="B1325">
        <v>-2.8799999999999999E-2</v>
      </c>
    </row>
    <row r="1326" spans="1:2" x14ac:dyDescent="0.2">
      <c r="A1326" s="1">
        <v>41700</v>
      </c>
      <c r="B1326">
        <v>-2.3E-2</v>
      </c>
    </row>
    <row r="1327" spans="1:2" x14ac:dyDescent="0.2">
      <c r="A1327" s="1">
        <v>41701</v>
      </c>
      <c r="B1327">
        <v>0.216</v>
      </c>
    </row>
    <row r="1328" spans="1:2" x14ac:dyDescent="0.2">
      <c r="A1328" s="1">
        <v>41702</v>
      </c>
      <c r="B1328">
        <v>-5.0000000000000001E-4</v>
      </c>
    </row>
    <row r="1329" spans="1:2" x14ac:dyDescent="0.2">
      <c r="A1329" s="1">
        <v>41703</v>
      </c>
      <c r="B1329">
        <v>-5.4000000000000003E-3</v>
      </c>
    </row>
    <row r="1330" spans="1:2" x14ac:dyDescent="0.2">
      <c r="A1330" s="1">
        <v>41704</v>
      </c>
      <c r="B1330">
        <v>-1.5299999999999999E-2</v>
      </c>
    </row>
    <row r="1331" spans="1:2" x14ac:dyDescent="0.2">
      <c r="A1331" s="1">
        <v>41705</v>
      </c>
      <c r="B1331">
        <v>-4.8599999999999997E-2</v>
      </c>
    </row>
    <row r="1332" spans="1:2" x14ac:dyDescent="0.2">
      <c r="A1332" s="1">
        <v>41706</v>
      </c>
      <c r="B1332">
        <v>-1.2200000000000001E-2</v>
      </c>
    </row>
    <row r="1333" spans="1:2" x14ac:dyDescent="0.2">
      <c r="A1333" s="1">
        <v>41707</v>
      </c>
      <c r="B1333">
        <v>2.93E-2</v>
      </c>
    </row>
    <row r="1334" spans="1:2" x14ac:dyDescent="0.2">
      <c r="A1334" s="1">
        <v>41708</v>
      </c>
      <c r="B1334">
        <v>-2.2499999999999999E-2</v>
      </c>
    </row>
    <row r="1335" spans="1:2" x14ac:dyDescent="0.2">
      <c r="A1335" s="1">
        <v>41709</v>
      </c>
      <c r="B1335">
        <v>-7.0000000000000001E-3</v>
      </c>
    </row>
    <row r="1336" spans="1:2" x14ac:dyDescent="0.2">
      <c r="A1336" s="1">
        <v>41710</v>
      </c>
      <c r="B1336">
        <v>1.7600000000000001E-2</v>
      </c>
    </row>
    <row r="1337" spans="1:2" x14ac:dyDescent="0.2">
      <c r="A1337" s="1">
        <v>41711</v>
      </c>
      <c r="B1337">
        <v>9.1000000000000004E-3</v>
      </c>
    </row>
    <row r="1338" spans="1:2" x14ac:dyDescent="0.2">
      <c r="A1338" s="1">
        <v>41712</v>
      </c>
      <c r="B1338">
        <v>-1.7600000000000001E-2</v>
      </c>
    </row>
    <row r="1339" spans="1:2" x14ac:dyDescent="0.2">
      <c r="A1339" s="1">
        <v>41713</v>
      </c>
      <c r="B1339">
        <v>1.6299999999999999E-2</v>
      </c>
    </row>
    <row r="1340" spans="1:2" x14ac:dyDescent="0.2">
      <c r="A1340" s="1">
        <v>41714</v>
      </c>
      <c r="B1340">
        <v>-7.7999999999999996E-3</v>
      </c>
    </row>
    <row r="1341" spans="1:2" x14ac:dyDescent="0.2">
      <c r="A1341" s="1">
        <v>41715</v>
      </c>
      <c r="B1341">
        <v>-2.06E-2</v>
      </c>
    </row>
    <row r="1342" spans="1:2" x14ac:dyDescent="0.2">
      <c r="A1342" s="1">
        <v>41716</v>
      </c>
      <c r="B1342">
        <v>-1.23E-2</v>
      </c>
    </row>
    <row r="1343" spans="1:2" x14ac:dyDescent="0.2">
      <c r="A1343" s="1">
        <v>41717</v>
      </c>
      <c r="B1343">
        <v>-6.6E-3</v>
      </c>
    </row>
    <row r="1344" spans="1:2" x14ac:dyDescent="0.2">
      <c r="A1344" s="1">
        <v>41718</v>
      </c>
      <c r="B1344">
        <v>-4.87E-2</v>
      </c>
    </row>
    <row r="1345" spans="1:2" x14ac:dyDescent="0.2">
      <c r="A1345" s="1">
        <v>41719</v>
      </c>
      <c r="B1345">
        <v>-2.9000000000000001E-2</v>
      </c>
    </row>
    <row r="1346" spans="1:2" x14ac:dyDescent="0.2">
      <c r="A1346" s="1">
        <v>41720</v>
      </c>
      <c r="B1346">
        <v>2.6800000000000001E-2</v>
      </c>
    </row>
    <row r="1347" spans="1:2" x14ac:dyDescent="0.2">
      <c r="A1347" s="1">
        <v>41721</v>
      </c>
      <c r="B1347">
        <v>-2.3400000000000001E-2</v>
      </c>
    </row>
    <row r="1348" spans="1:2" x14ac:dyDescent="0.2">
      <c r="A1348" s="1">
        <v>41722</v>
      </c>
      <c r="B1348">
        <v>2.98E-2</v>
      </c>
    </row>
    <row r="1349" spans="1:2" x14ac:dyDescent="0.2">
      <c r="A1349" s="1">
        <v>41723</v>
      </c>
      <c r="B1349">
        <v>-8.2000000000000007E-3</v>
      </c>
    </row>
    <row r="1350" spans="1:2" x14ac:dyDescent="0.2">
      <c r="A1350" s="1">
        <v>41724</v>
      </c>
      <c r="B1350">
        <v>-8.0000000000000004E-4</v>
      </c>
    </row>
    <row r="1351" spans="1:2" x14ac:dyDescent="0.2">
      <c r="A1351" s="1">
        <v>41725</v>
      </c>
      <c r="B1351">
        <v>-0.18129999999999999</v>
      </c>
    </row>
    <row r="1352" spans="1:2" x14ac:dyDescent="0.2">
      <c r="A1352" s="1">
        <v>41726</v>
      </c>
      <c r="B1352">
        <v>4.8099999999999997E-2</v>
      </c>
    </row>
    <row r="1353" spans="1:2" x14ac:dyDescent="0.2">
      <c r="A1353" s="1">
        <v>41727</v>
      </c>
      <c r="B1353">
        <v>-1.14E-2</v>
      </c>
    </row>
    <row r="1354" spans="1:2" x14ac:dyDescent="0.2">
      <c r="A1354" s="1">
        <v>41728</v>
      </c>
      <c r="B1354">
        <v>-6.3299999999999995E-2</v>
      </c>
    </row>
    <row r="1355" spans="1:2" x14ac:dyDescent="0.2">
      <c r="A1355" s="1">
        <v>41729</v>
      </c>
      <c r="B1355">
        <v>-5.1000000000000004E-3</v>
      </c>
    </row>
    <row r="1356" spans="1:2" x14ac:dyDescent="0.2">
      <c r="A1356" s="1">
        <v>41730</v>
      </c>
      <c r="B1356">
        <v>4.2299999999999997E-2</v>
      </c>
    </row>
    <row r="1357" spans="1:2" x14ac:dyDescent="0.2">
      <c r="A1357" s="1">
        <v>41731</v>
      </c>
      <c r="B1357">
        <v>-8.43E-2</v>
      </c>
    </row>
    <row r="1358" spans="1:2" x14ac:dyDescent="0.2">
      <c r="A1358" s="1">
        <v>41732</v>
      </c>
      <c r="B1358">
        <v>2.81E-2</v>
      </c>
    </row>
    <row r="1359" spans="1:2" x14ac:dyDescent="0.2">
      <c r="A1359" s="1">
        <v>41733</v>
      </c>
      <c r="B1359">
        <v>1.8499999999999999E-2</v>
      </c>
    </row>
    <row r="1360" spans="1:2" x14ac:dyDescent="0.2">
      <c r="A1360" s="1">
        <v>41734</v>
      </c>
      <c r="B1360">
        <v>2.76E-2</v>
      </c>
    </row>
    <row r="1361" spans="1:2" x14ac:dyDescent="0.2">
      <c r="A1361" s="1">
        <v>41735</v>
      </c>
      <c r="B1361">
        <v>-2.0999999999999999E-3</v>
      </c>
    </row>
    <row r="1362" spans="1:2" x14ac:dyDescent="0.2">
      <c r="A1362" s="1">
        <v>41736</v>
      </c>
      <c r="B1362">
        <v>1.47E-2</v>
      </c>
    </row>
    <row r="1363" spans="1:2" x14ac:dyDescent="0.2">
      <c r="A1363" s="1">
        <v>41737</v>
      </c>
      <c r="B1363">
        <v>8.9999999999999993E-3</v>
      </c>
    </row>
    <row r="1364" spans="1:2" x14ac:dyDescent="0.2">
      <c r="A1364" s="1">
        <v>41738</v>
      </c>
      <c r="B1364">
        <v>-1.9800000000000002E-2</v>
      </c>
    </row>
    <row r="1365" spans="1:2" x14ac:dyDescent="0.2">
      <c r="A1365" s="1">
        <v>41739</v>
      </c>
      <c r="B1365">
        <v>-0.159</v>
      </c>
    </row>
    <row r="1366" spans="1:2" x14ac:dyDescent="0.2">
      <c r="A1366" s="1">
        <v>41740</v>
      </c>
      <c r="B1366">
        <v>0.1313</v>
      </c>
    </row>
    <row r="1367" spans="1:2" x14ac:dyDescent="0.2">
      <c r="A1367" s="1">
        <v>41741</v>
      </c>
      <c r="B1367">
        <v>5.7999999999999996E-3</v>
      </c>
    </row>
    <row r="1368" spans="1:2" x14ac:dyDescent="0.2">
      <c r="A1368" s="1">
        <v>41742</v>
      </c>
      <c r="B1368">
        <v>-2.3E-2</v>
      </c>
    </row>
    <row r="1369" spans="1:2" x14ac:dyDescent="0.2">
      <c r="A1369" s="1">
        <v>41743</v>
      </c>
      <c r="B1369">
        <v>0.1188</v>
      </c>
    </row>
    <row r="1370" spans="1:2" x14ac:dyDescent="0.2">
      <c r="A1370" s="1">
        <v>41744</v>
      </c>
      <c r="B1370">
        <v>0.1004</v>
      </c>
    </row>
    <row r="1371" spans="1:2" x14ac:dyDescent="0.2">
      <c r="A1371" s="1">
        <v>41745</v>
      </c>
      <c r="B1371">
        <v>0.02</v>
      </c>
    </row>
    <row r="1372" spans="1:2" x14ac:dyDescent="0.2">
      <c r="A1372" s="1">
        <v>41746</v>
      </c>
      <c r="B1372">
        <v>-6.5100000000000005E-2</v>
      </c>
    </row>
    <row r="1373" spans="1:2" x14ac:dyDescent="0.2">
      <c r="A1373" s="1">
        <v>41747</v>
      </c>
      <c r="B1373">
        <v>-3.2800000000000003E-2</v>
      </c>
    </row>
    <row r="1374" spans="1:2" x14ac:dyDescent="0.2">
      <c r="A1374" s="1">
        <v>41748</v>
      </c>
      <c r="B1374">
        <v>4.2200000000000001E-2</v>
      </c>
    </row>
    <row r="1375" spans="1:2" x14ac:dyDescent="0.2">
      <c r="A1375" s="1">
        <v>41749</v>
      </c>
      <c r="B1375">
        <v>-1.4800000000000001E-2</v>
      </c>
    </row>
    <row r="1376" spans="1:2" x14ac:dyDescent="0.2">
      <c r="A1376" s="1">
        <v>41750</v>
      </c>
      <c r="B1376">
        <v>-6.7000000000000002E-3</v>
      </c>
    </row>
    <row r="1377" spans="1:2" x14ac:dyDescent="0.2">
      <c r="A1377" s="1">
        <v>41751</v>
      </c>
      <c r="B1377">
        <v>-1.46E-2</v>
      </c>
    </row>
    <row r="1378" spans="1:2" x14ac:dyDescent="0.2">
      <c r="A1378" s="1">
        <v>41752</v>
      </c>
      <c r="B1378">
        <v>-1.2999999999999999E-3</v>
      </c>
    </row>
    <row r="1379" spans="1:2" x14ac:dyDescent="0.2">
      <c r="A1379" s="1">
        <v>41753</v>
      </c>
      <c r="B1379">
        <v>2.6700000000000002E-2</v>
      </c>
    </row>
    <row r="1380" spans="1:2" x14ac:dyDescent="0.2">
      <c r="A1380" s="1">
        <v>41754</v>
      </c>
      <c r="B1380">
        <v>-7.1599999999999997E-2</v>
      </c>
    </row>
    <row r="1381" spans="1:2" x14ac:dyDescent="0.2">
      <c r="A1381" s="1">
        <v>41755</v>
      </c>
      <c r="B1381">
        <v>-1.43E-2</v>
      </c>
    </row>
    <row r="1382" spans="1:2" x14ac:dyDescent="0.2">
      <c r="A1382" s="1">
        <v>41756</v>
      </c>
      <c r="B1382">
        <v>-3.2099999999999997E-2</v>
      </c>
    </row>
    <row r="1383" spans="1:2" x14ac:dyDescent="0.2">
      <c r="A1383" s="1">
        <v>41757</v>
      </c>
      <c r="B1383">
        <v>-2.8E-3</v>
      </c>
    </row>
    <row r="1384" spans="1:2" x14ac:dyDescent="0.2">
      <c r="A1384" s="1">
        <v>41758</v>
      </c>
      <c r="B1384">
        <v>9.4999999999999998E-3</v>
      </c>
    </row>
    <row r="1385" spans="1:2" x14ac:dyDescent="0.2">
      <c r="A1385" s="1">
        <v>41759</v>
      </c>
      <c r="B1385">
        <v>-1.1000000000000001E-3</v>
      </c>
    </row>
    <row r="1386" spans="1:2" x14ac:dyDescent="0.2">
      <c r="A1386" s="1">
        <v>41760</v>
      </c>
      <c r="B1386">
        <v>3.2500000000000001E-2</v>
      </c>
    </row>
    <row r="1387" spans="1:2" x14ac:dyDescent="0.2">
      <c r="A1387" s="1">
        <v>41761</v>
      </c>
      <c r="B1387">
        <v>-1.4E-2</v>
      </c>
    </row>
    <row r="1388" spans="1:2" x14ac:dyDescent="0.2">
      <c r="A1388" s="1">
        <v>41762</v>
      </c>
      <c r="B1388">
        <v>-3.3099999999999997E-2</v>
      </c>
    </row>
    <row r="1389" spans="1:2" x14ac:dyDescent="0.2">
      <c r="A1389" s="1">
        <v>41763</v>
      </c>
      <c r="B1389">
        <v>-5.8999999999999999E-3</v>
      </c>
    </row>
    <row r="1390" spans="1:2" x14ac:dyDescent="0.2">
      <c r="A1390" s="1">
        <v>41764</v>
      </c>
      <c r="B1390">
        <v>-1.1900000000000001E-2</v>
      </c>
    </row>
    <row r="1391" spans="1:2" x14ac:dyDescent="0.2">
      <c r="A1391" s="1">
        <v>41765</v>
      </c>
      <c r="B1391">
        <v>3.0999999999999999E-3</v>
      </c>
    </row>
    <row r="1392" spans="1:2" x14ac:dyDescent="0.2">
      <c r="A1392" s="1">
        <v>41766</v>
      </c>
      <c r="B1392">
        <v>3.32E-2</v>
      </c>
    </row>
    <row r="1393" spans="1:2" x14ac:dyDescent="0.2">
      <c r="A1393" s="1">
        <v>41767</v>
      </c>
      <c r="B1393">
        <v>-1.2200000000000001E-2</v>
      </c>
    </row>
    <row r="1394" spans="1:2" x14ac:dyDescent="0.2">
      <c r="A1394" s="1">
        <v>41768</v>
      </c>
      <c r="B1394">
        <v>9.7999999999999997E-3</v>
      </c>
    </row>
    <row r="1395" spans="1:2" x14ac:dyDescent="0.2">
      <c r="A1395" s="1">
        <v>41769</v>
      </c>
      <c r="B1395">
        <v>1.4500000000000001E-2</v>
      </c>
    </row>
    <row r="1396" spans="1:2" x14ac:dyDescent="0.2">
      <c r="A1396" s="1">
        <v>41770</v>
      </c>
      <c r="B1396">
        <v>-4.1300000000000003E-2</v>
      </c>
    </row>
    <row r="1397" spans="1:2" x14ac:dyDescent="0.2">
      <c r="A1397" s="1">
        <v>41771</v>
      </c>
      <c r="B1397">
        <v>1.15E-2</v>
      </c>
    </row>
    <row r="1398" spans="1:2" x14ac:dyDescent="0.2">
      <c r="A1398" s="1">
        <v>41772</v>
      </c>
      <c r="B1398">
        <v>-9.7999999999999997E-3</v>
      </c>
    </row>
    <row r="1399" spans="1:2" x14ac:dyDescent="0.2">
      <c r="A1399" s="1">
        <v>41773</v>
      </c>
      <c r="B1399">
        <v>2.01E-2</v>
      </c>
    </row>
    <row r="1400" spans="1:2" x14ac:dyDescent="0.2">
      <c r="A1400" s="1">
        <v>41774</v>
      </c>
      <c r="B1400">
        <v>1.24E-2</v>
      </c>
    </row>
    <row r="1401" spans="1:2" x14ac:dyDescent="0.2">
      <c r="A1401" s="1">
        <v>41775</v>
      </c>
      <c r="B1401">
        <v>1.23E-2</v>
      </c>
    </row>
    <row r="1402" spans="1:2" x14ac:dyDescent="0.2">
      <c r="A1402" s="1">
        <v>41776</v>
      </c>
      <c r="B1402">
        <v>-1.9E-3</v>
      </c>
    </row>
    <row r="1403" spans="1:2" x14ac:dyDescent="0.2">
      <c r="A1403" s="1">
        <v>41777</v>
      </c>
      <c r="B1403">
        <v>-5.8999999999999999E-3</v>
      </c>
    </row>
    <row r="1404" spans="1:2" x14ac:dyDescent="0.2">
      <c r="A1404" s="1">
        <v>41778</v>
      </c>
      <c r="B1404">
        <v>-1.3899999999999999E-2</v>
      </c>
    </row>
    <row r="1405" spans="1:2" x14ac:dyDescent="0.2">
      <c r="A1405" s="1">
        <v>41779</v>
      </c>
      <c r="B1405">
        <v>9.1600000000000001E-2</v>
      </c>
    </row>
    <row r="1406" spans="1:2" x14ac:dyDescent="0.2">
      <c r="A1406" s="1">
        <v>41780</v>
      </c>
      <c r="B1406">
        <v>8.8000000000000005E-3</v>
      </c>
    </row>
    <row r="1407" spans="1:2" x14ac:dyDescent="0.2">
      <c r="A1407" s="1">
        <v>41781</v>
      </c>
      <c r="B1407">
        <v>5.4300000000000001E-2</v>
      </c>
    </row>
    <row r="1408" spans="1:2" x14ac:dyDescent="0.2">
      <c r="A1408" s="1">
        <v>41782</v>
      </c>
      <c r="B1408">
        <v>5.3E-3</v>
      </c>
    </row>
    <row r="1409" spans="1:2" x14ac:dyDescent="0.2">
      <c r="A1409" s="1">
        <v>41783</v>
      </c>
      <c r="B1409">
        <v>4.5999999999999999E-3</v>
      </c>
    </row>
    <row r="1410" spans="1:2" x14ac:dyDescent="0.2">
      <c r="A1410" s="1">
        <v>41784</v>
      </c>
      <c r="B1410">
        <v>9.6000000000000002E-2</v>
      </c>
    </row>
    <row r="1411" spans="1:2" x14ac:dyDescent="0.2">
      <c r="A1411" s="1">
        <v>41785</v>
      </c>
      <c r="B1411">
        <v>2.0299999999999999E-2</v>
      </c>
    </row>
    <row r="1412" spans="1:2" x14ac:dyDescent="0.2">
      <c r="A1412" s="1">
        <v>41786</v>
      </c>
      <c r="B1412">
        <v>-2.0500000000000001E-2</v>
      </c>
    </row>
    <row r="1413" spans="1:2" x14ac:dyDescent="0.2">
      <c r="A1413" s="1">
        <v>41787</v>
      </c>
      <c r="B1413">
        <v>1.2999999999999999E-3</v>
      </c>
    </row>
    <row r="1414" spans="1:2" x14ac:dyDescent="0.2">
      <c r="A1414" s="1">
        <v>41788</v>
      </c>
      <c r="B1414">
        <v>-1.12E-2</v>
      </c>
    </row>
    <row r="1415" spans="1:2" x14ac:dyDescent="0.2">
      <c r="A1415" s="1">
        <v>41789</v>
      </c>
      <c r="B1415">
        <v>8.4900000000000003E-2</v>
      </c>
    </row>
    <row r="1416" spans="1:2" x14ac:dyDescent="0.2">
      <c r="A1416" s="1">
        <v>41790</v>
      </c>
      <c r="B1416">
        <v>2.5399999999999999E-2</v>
      </c>
    </row>
    <row r="1417" spans="1:2" x14ac:dyDescent="0.2">
      <c r="A1417" s="1">
        <v>41791</v>
      </c>
      <c r="B1417">
        <v>3.4799999999999998E-2</v>
      </c>
    </row>
    <row r="1418" spans="1:2" x14ac:dyDescent="0.2">
      <c r="A1418" s="1">
        <v>41792</v>
      </c>
      <c r="B1418">
        <v>8.8000000000000005E-3</v>
      </c>
    </row>
    <row r="1419" spans="1:2" x14ac:dyDescent="0.2">
      <c r="A1419" s="1">
        <v>41793</v>
      </c>
      <c r="B1419">
        <v>2.1299999999999999E-2</v>
      </c>
    </row>
    <row r="1420" spans="1:2" x14ac:dyDescent="0.2">
      <c r="A1420" s="1">
        <v>41794</v>
      </c>
      <c r="B1420">
        <v>-4.5600000000000002E-2</v>
      </c>
    </row>
    <row r="1421" spans="1:2" x14ac:dyDescent="0.2">
      <c r="A1421" s="1">
        <v>41795</v>
      </c>
      <c r="B1421">
        <v>3.3300000000000003E-2</v>
      </c>
    </row>
    <row r="1422" spans="1:2" x14ac:dyDescent="0.2">
      <c r="A1422" s="1">
        <v>41796</v>
      </c>
      <c r="B1422">
        <v>-1.4800000000000001E-2</v>
      </c>
    </row>
    <row r="1423" spans="1:2" x14ac:dyDescent="0.2">
      <c r="A1423" s="1">
        <v>41797</v>
      </c>
      <c r="B1423">
        <v>1.9E-3</v>
      </c>
    </row>
    <row r="1424" spans="1:2" x14ac:dyDescent="0.2">
      <c r="A1424" s="1">
        <v>41798</v>
      </c>
      <c r="B1424">
        <v>-1E-3</v>
      </c>
    </row>
    <row r="1425" spans="1:2" x14ac:dyDescent="0.2">
      <c r="A1425" s="1">
        <v>41799</v>
      </c>
      <c r="B1425">
        <v>-1.03E-2</v>
      </c>
    </row>
    <row r="1426" spans="1:2" x14ac:dyDescent="0.2">
      <c r="A1426" s="1">
        <v>41800</v>
      </c>
      <c r="B1426">
        <v>1.7500000000000002E-2</v>
      </c>
    </row>
    <row r="1427" spans="1:2" x14ac:dyDescent="0.2">
      <c r="A1427" s="1">
        <v>41801</v>
      </c>
      <c r="B1427">
        <v>-1.9300000000000001E-2</v>
      </c>
    </row>
    <row r="1428" spans="1:2" x14ac:dyDescent="0.2">
      <c r="A1428" s="1">
        <v>41802</v>
      </c>
      <c r="B1428">
        <v>-7.1300000000000002E-2</v>
      </c>
    </row>
    <row r="1429" spans="1:2" x14ac:dyDescent="0.2">
      <c r="A1429" s="1">
        <v>41803</v>
      </c>
      <c r="B1429">
        <v>2.2100000000000002E-2</v>
      </c>
    </row>
    <row r="1430" spans="1:2" x14ac:dyDescent="0.2">
      <c r="A1430" s="1">
        <v>41804</v>
      </c>
      <c r="B1430">
        <v>-4.41E-2</v>
      </c>
    </row>
    <row r="1431" spans="1:2" x14ac:dyDescent="0.2">
      <c r="A1431" s="1">
        <v>41805</v>
      </c>
      <c r="B1431">
        <v>-1.9E-3</v>
      </c>
    </row>
    <row r="1432" spans="1:2" x14ac:dyDescent="0.2">
      <c r="A1432" s="1">
        <v>41806</v>
      </c>
      <c r="B1432">
        <v>2.8799999999999999E-2</v>
      </c>
    </row>
    <row r="1433" spans="1:2" x14ac:dyDescent="0.2">
      <c r="A1433" s="1">
        <v>41807</v>
      </c>
      <c r="B1433">
        <v>0.01</v>
      </c>
    </row>
    <row r="1434" spans="1:2" x14ac:dyDescent="0.2">
      <c r="A1434" s="1">
        <v>41808</v>
      </c>
      <c r="B1434">
        <v>1.9E-3</v>
      </c>
    </row>
    <row r="1435" spans="1:2" x14ac:dyDescent="0.2">
      <c r="A1435" s="1">
        <v>41809</v>
      </c>
      <c r="B1435">
        <v>-0.01</v>
      </c>
    </row>
    <row r="1436" spans="1:2" x14ac:dyDescent="0.2">
      <c r="A1436" s="1">
        <v>41810</v>
      </c>
      <c r="B1436">
        <v>-1.5699999999999999E-2</v>
      </c>
    </row>
    <row r="1437" spans="1:2" x14ac:dyDescent="0.2">
      <c r="A1437" s="1">
        <v>41811</v>
      </c>
      <c r="B1437">
        <v>1.06E-2</v>
      </c>
    </row>
    <row r="1438" spans="1:2" x14ac:dyDescent="0.2">
      <c r="A1438" s="1">
        <v>41812</v>
      </c>
      <c r="B1438">
        <v>1.0999999999999999E-2</v>
      </c>
    </row>
    <row r="1439" spans="1:2" x14ac:dyDescent="0.2">
      <c r="A1439" s="1">
        <v>41813</v>
      </c>
      <c r="B1439">
        <v>-2.06E-2</v>
      </c>
    </row>
    <row r="1440" spans="1:2" x14ac:dyDescent="0.2">
      <c r="A1440" s="1">
        <v>41814</v>
      </c>
      <c r="B1440">
        <v>-4.1000000000000003E-3</v>
      </c>
    </row>
    <row r="1441" spans="1:2" x14ac:dyDescent="0.2">
      <c r="A1441" s="1">
        <v>41815</v>
      </c>
      <c r="B1441">
        <v>-3.4500000000000003E-2</v>
      </c>
    </row>
    <row r="1442" spans="1:2" x14ac:dyDescent="0.2">
      <c r="A1442" s="1">
        <v>41816</v>
      </c>
      <c r="B1442">
        <v>2.5100000000000001E-2</v>
      </c>
    </row>
    <row r="1443" spans="1:2" x14ac:dyDescent="0.2">
      <c r="A1443" s="1">
        <v>41817</v>
      </c>
      <c r="B1443">
        <v>3.3500000000000002E-2</v>
      </c>
    </row>
    <row r="1444" spans="1:2" x14ac:dyDescent="0.2">
      <c r="A1444" s="1">
        <v>41818</v>
      </c>
      <c r="B1444">
        <v>-7.7999999999999996E-3</v>
      </c>
    </row>
    <row r="1445" spans="1:2" x14ac:dyDescent="0.2">
      <c r="A1445" s="1">
        <v>41819</v>
      </c>
      <c r="B1445">
        <v>5.8999999999999999E-3</v>
      </c>
    </row>
    <row r="1446" spans="1:2" x14ac:dyDescent="0.2">
      <c r="A1446" s="1">
        <v>41820</v>
      </c>
      <c r="B1446">
        <v>5.67E-2</v>
      </c>
    </row>
    <row r="1447" spans="1:2" x14ac:dyDescent="0.2">
      <c r="A1447" s="1">
        <v>41821</v>
      </c>
      <c r="B1447">
        <v>1.2699999999999999E-2</v>
      </c>
    </row>
    <row r="1448" spans="1:2" x14ac:dyDescent="0.2">
      <c r="A1448" s="1">
        <v>41822</v>
      </c>
      <c r="B1448">
        <v>3.8999999999999998E-3</v>
      </c>
    </row>
    <row r="1449" spans="1:2" x14ac:dyDescent="0.2">
      <c r="A1449" s="1">
        <v>41823</v>
      </c>
      <c r="B1449">
        <v>-1.1900000000000001E-2</v>
      </c>
    </row>
    <row r="1450" spans="1:2" x14ac:dyDescent="0.2">
      <c r="A1450" s="1">
        <v>41824</v>
      </c>
      <c r="B1450">
        <v>-2.2100000000000002E-2</v>
      </c>
    </row>
    <row r="1451" spans="1:2" x14ac:dyDescent="0.2">
      <c r="A1451" s="1">
        <v>41825</v>
      </c>
      <c r="B1451">
        <v>-1.6000000000000001E-3</v>
      </c>
    </row>
    <row r="1452" spans="1:2" x14ac:dyDescent="0.2">
      <c r="A1452" s="1">
        <v>41826</v>
      </c>
      <c r="B1452">
        <v>5.8999999999999999E-3</v>
      </c>
    </row>
    <row r="1453" spans="1:2" x14ac:dyDescent="0.2">
      <c r="A1453" s="1">
        <v>41827</v>
      </c>
      <c r="B1453">
        <v>-2.0799999999999999E-2</v>
      </c>
    </row>
    <row r="1454" spans="1:2" x14ac:dyDescent="0.2">
      <c r="A1454" s="1">
        <v>41828</v>
      </c>
      <c r="B1454">
        <v>2.8E-3</v>
      </c>
    </row>
    <row r="1455" spans="1:2" x14ac:dyDescent="0.2">
      <c r="A1455" s="1">
        <v>41829</v>
      </c>
      <c r="B1455">
        <v>1.2500000000000001E-2</v>
      </c>
    </row>
    <row r="1456" spans="1:2" x14ac:dyDescent="0.2">
      <c r="A1456" s="1">
        <v>41830</v>
      </c>
      <c r="B1456">
        <v>-7.4000000000000003E-3</v>
      </c>
    </row>
    <row r="1457" spans="1:2" x14ac:dyDescent="0.2">
      <c r="A1457" s="1">
        <v>41831</v>
      </c>
      <c r="B1457">
        <v>2.35E-2</v>
      </c>
    </row>
    <row r="1458" spans="1:2" x14ac:dyDescent="0.2">
      <c r="A1458" s="1">
        <v>41832</v>
      </c>
      <c r="B1458">
        <v>4.7000000000000002E-3</v>
      </c>
    </row>
    <row r="1459" spans="1:2" x14ac:dyDescent="0.2">
      <c r="A1459" s="1">
        <v>41833</v>
      </c>
      <c r="B1459">
        <v>-1.24E-2</v>
      </c>
    </row>
    <row r="1460" spans="1:2" x14ac:dyDescent="0.2">
      <c r="A1460" s="1">
        <v>41834</v>
      </c>
      <c r="B1460">
        <v>-1.55E-2</v>
      </c>
    </row>
    <row r="1461" spans="1:2" x14ac:dyDescent="0.2">
      <c r="A1461" s="1">
        <v>41835</v>
      </c>
      <c r="B1461">
        <v>2.0999999999999999E-3</v>
      </c>
    </row>
    <row r="1462" spans="1:2" x14ac:dyDescent="0.2">
      <c r="A1462" s="1">
        <v>41836</v>
      </c>
      <c r="B1462">
        <v>-7.7000000000000002E-3</v>
      </c>
    </row>
    <row r="1463" spans="1:2" x14ac:dyDescent="0.2">
      <c r="A1463" s="1">
        <v>41837</v>
      </c>
      <c r="B1463">
        <v>1.9199999999999998E-2</v>
      </c>
    </row>
    <row r="1464" spans="1:2" x14ac:dyDescent="0.2">
      <c r="A1464" s="1">
        <v>41838</v>
      </c>
      <c r="B1464">
        <v>1.4E-3</v>
      </c>
    </row>
    <row r="1465" spans="1:2" x14ac:dyDescent="0.2">
      <c r="A1465" s="1">
        <v>41839</v>
      </c>
      <c r="B1465">
        <v>-6.9999999999999999E-4</v>
      </c>
    </row>
    <row r="1466" spans="1:2" x14ac:dyDescent="0.2">
      <c r="A1466" s="1">
        <v>41840</v>
      </c>
      <c r="B1466">
        <v>-9.7000000000000003E-3</v>
      </c>
    </row>
    <row r="1467" spans="1:2" x14ac:dyDescent="0.2">
      <c r="A1467" s="1">
        <v>41841</v>
      </c>
      <c r="B1467">
        <v>6.7000000000000002E-3</v>
      </c>
    </row>
    <row r="1468" spans="1:2" x14ac:dyDescent="0.2">
      <c r="A1468" s="1">
        <v>41842</v>
      </c>
      <c r="B1468">
        <v>-4.1999999999999997E-3</v>
      </c>
    </row>
    <row r="1469" spans="1:2" x14ac:dyDescent="0.2">
      <c r="A1469" s="1">
        <v>41843</v>
      </c>
      <c r="B1469">
        <v>-1.2999999999999999E-3</v>
      </c>
    </row>
    <row r="1470" spans="1:2" x14ac:dyDescent="0.2">
      <c r="A1470" s="1">
        <v>41844</v>
      </c>
      <c r="B1470">
        <v>-3.1899999999999998E-2</v>
      </c>
    </row>
    <row r="1471" spans="1:2" x14ac:dyDescent="0.2">
      <c r="A1471" s="1">
        <v>41845</v>
      </c>
      <c r="B1471">
        <v>-2.3E-3</v>
      </c>
    </row>
    <row r="1472" spans="1:2" x14ac:dyDescent="0.2">
      <c r="A1472" s="1">
        <v>41846</v>
      </c>
      <c r="B1472">
        <v>-7.4999999999999997E-3</v>
      </c>
    </row>
    <row r="1473" spans="1:2" x14ac:dyDescent="0.2">
      <c r="A1473" s="1">
        <v>41847</v>
      </c>
      <c r="B1473">
        <v>-1.6000000000000001E-3</v>
      </c>
    </row>
    <row r="1474" spans="1:2" x14ac:dyDescent="0.2">
      <c r="A1474" s="1">
        <v>41848</v>
      </c>
      <c r="B1474">
        <v>-1.1900000000000001E-2</v>
      </c>
    </row>
    <row r="1475" spans="1:2" x14ac:dyDescent="0.2">
      <c r="A1475" s="1">
        <v>41849</v>
      </c>
      <c r="B1475">
        <v>-3.7000000000000002E-3</v>
      </c>
    </row>
    <row r="1476" spans="1:2" x14ac:dyDescent="0.2">
      <c r="A1476" s="1">
        <v>41850</v>
      </c>
      <c r="B1476">
        <v>-3.61E-2</v>
      </c>
    </row>
    <row r="1477" spans="1:2" x14ac:dyDescent="0.2">
      <c r="A1477" s="1">
        <v>41851</v>
      </c>
      <c r="B1477">
        <v>4.41E-2</v>
      </c>
    </row>
    <row r="1478" spans="1:2" x14ac:dyDescent="0.2">
      <c r="A1478" s="1">
        <v>41852</v>
      </c>
      <c r="B1478">
        <v>1.5699999999999999E-2</v>
      </c>
    </row>
    <row r="1479" spans="1:2" x14ac:dyDescent="0.2">
      <c r="A1479" s="1">
        <v>41853</v>
      </c>
      <c r="B1479">
        <v>-1.18E-2</v>
      </c>
    </row>
    <row r="1480" spans="1:2" x14ac:dyDescent="0.2">
      <c r="A1480" s="1">
        <v>41854</v>
      </c>
      <c r="B1480">
        <v>-4.7000000000000002E-3</v>
      </c>
    </row>
    <row r="1481" spans="1:2" x14ac:dyDescent="0.2">
      <c r="A1481" s="1">
        <v>41855</v>
      </c>
      <c r="B1481">
        <v>6.4999999999999997E-3</v>
      </c>
    </row>
    <row r="1482" spans="1:2" x14ac:dyDescent="0.2">
      <c r="A1482" s="1">
        <v>41856</v>
      </c>
      <c r="B1482">
        <v>-6.7999999999999996E-3</v>
      </c>
    </row>
    <row r="1483" spans="1:2" x14ac:dyDescent="0.2">
      <c r="A1483" s="1">
        <v>41857</v>
      </c>
      <c r="B1483">
        <v>1.6999999999999999E-3</v>
      </c>
    </row>
    <row r="1484" spans="1:2" x14ac:dyDescent="0.2">
      <c r="A1484" s="1">
        <v>41858</v>
      </c>
      <c r="B1484">
        <v>5.1000000000000004E-3</v>
      </c>
    </row>
    <row r="1485" spans="1:2" x14ac:dyDescent="0.2">
      <c r="A1485" s="1">
        <v>41859</v>
      </c>
      <c r="B1485">
        <v>5.1000000000000004E-3</v>
      </c>
    </row>
    <row r="1486" spans="1:2" x14ac:dyDescent="0.2">
      <c r="A1486" s="1">
        <v>41860</v>
      </c>
      <c r="B1486">
        <v>-1.06E-2</v>
      </c>
    </row>
    <row r="1487" spans="1:2" x14ac:dyDescent="0.2">
      <c r="A1487" s="1">
        <v>41861</v>
      </c>
      <c r="B1487">
        <v>4.3E-3</v>
      </c>
    </row>
    <row r="1488" spans="1:2" x14ac:dyDescent="0.2">
      <c r="A1488" s="1">
        <v>41862</v>
      </c>
      <c r="B1488">
        <v>-2.7300000000000001E-2</v>
      </c>
    </row>
    <row r="1489" spans="1:2" x14ac:dyDescent="0.2">
      <c r="A1489" s="1">
        <v>41863</v>
      </c>
      <c r="B1489">
        <v>-1.43E-2</v>
      </c>
    </row>
    <row r="1490" spans="1:2" x14ac:dyDescent="0.2">
      <c r="A1490" s="1">
        <v>41864</v>
      </c>
      <c r="B1490">
        <v>-4.4999999999999998E-2</v>
      </c>
    </row>
    <row r="1491" spans="1:2" x14ac:dyDescent="0.2">
      <c r="A1491" s="1">
        <v>41865</v>
      </c>
      <c r="B1491">
        <v>-6.88E-2</v>
      </c>
    </row>
    <row r="1492" spans="1:2" x14ac:dyDescent="0.2">
      <c r="A1492" s="1">
        <v>41866</v>
      </c>
      <c r="B1492">
        <v>-1.6500000000000001E-2</v>
      </c>
    </row>
    <row r="1493" spans="1:2" x14ac:dyDescent="0.2">
      <c r="A1493" s="1">
        <v>41867</v>
      </c>
      <c r="B1493">
        <v>5.1499999999999997E-2</v>
      </c>
    </row>
    <row r="1494" spans="1:2" x14ac:dyDescent="0.2">
      <c r="A1494" s="1">
        <v>41868</v>
      </c>
      <c r="B1494">
        <v>-6.9900000000000004E-2</v>
      </c>
    </row>
    <row r="1495" spans="1:2" x14ac:dyDescent="0.2">
      <c r="A1495" s="1">
        <v>41869</v>
      </c>
      <c r="B1495">
        <v>-4.8000000000000001E-2</v>
      </c>
    </row>
    <row r="1496" spans="1:2" x14ac:dyDescent="0.2">
      <c r="A1496" s="1">
        <v>41870</v>
      </c>
      <c r="B1496">
        <v>4.9599999999999998E-2</v>
      </c>
    </row>
    <row r="1497" spans="1:2" x14ac:dyDescent="0.2">
      <c r="A1497" s="1">
        <v>41871</v>
      </c>
      <c r="B1497">
        <v>6.5299999999999997E-2</v>
      </c>
    </row>
    <row r="1498" spans="1:2" x14ac:dyDescent="0.2">
      <c r="A1498" s="1">
        <v>41872</v>
      </c>
      <c r="B1498">
        <v>2.2000000000000001E-3</v>
      </c>
    </row>
    <row r="1499" spans="1:2" x14ac:dyDescent="0.2">
      <c r="A1499" s="1">
        <v>41873</v>
      </c>
      <c r="B1499">
        <v>-3.5999999999999999E-3</v>
      </c>
    </row>
    <row r="1500" spans="1:2" x14ac:dyDescent="0.2">
      <c r="A1500" s="1">
        <v>41874</v>
      </c>
      <c r="B1500">
        <v>-3.5700000000000003E-2</v>
      </c>
    </row>
    <row r="1501" spans="1:2" x14ac:dyDescent="0.2">
      <c r="A1501" s="1">
        <v>41875</v>
      </c>
      <c r="B1501">
        <v>2.4199999999999999E-2</v>
      </c>
    </row>
    <row r="1502" spans="1:2" x14ac:dyDescent="0.2">
      <c r="A1502" s="1">
        <v>41876</v>
      </c>
      <c r="B1502">
        <v>-1.3299999999999999E-2</v>
      </c>
    </row>
    <row r="1503" spans="1:2" x14ac:dyDescent="0.2">
      <c r="A1503" s="1">
        <v>41877</v>
      </c>
      <c r="B1503">
        <v>1.9099999999999999E-2</v>
      </c>
    </row>
    <row r="1504" spans="1:2" x14ac:dyDescent="0.2">
      <c r="A1504" s="1">
        <v>41878</v>
      </c>
      <c r="B1504">
        <v>5.1999999999999998E-3</v>
      </c>
    </row>
    <row r="1505" spans="1:2" x14ac:dyDescent="0.2">
      <c r="A1505" s="1">
        <v>41879</v>
      </c>
      <c r="B1505">
        <v>-8.6999999999999994E-3</v>
      </c>
    </row>
    <row r="1506" spans="1:2" x14ac:dyDescent="0.2">
      <c r="A1506" s="1">
        <v>41880</v>
      </c>
      <c r="B1506">
        <v>3.5000000000000001E-3</v>
      </c>
    </row>
    <row r="1507" spans="1:2" x14ac:dyDescent="0.2">
      <c r="A1507" s="1">
        <v>41881</v>
      </c>
      <c r="B1507">
        <v>-1.29E-2</v>
      </c>
    </row>
    <row r="1508" spans="1:2" x14ac:dyDescent="0.2">
      <c r="A1508" s="1">
        <v>41882</v>
      </c>
      <c r="B1508">
        <v>-4.7800000000000002E-2</v>
      </c>
    </row>
    <row r="1509" spans="1:2" x14ac:dyDescent="0.2">
      <c r="A1509" s="1">
        <v>41883</v>
      </c>
      <c r="B1509">
        <v>-9.4999999999999998E-3</v>
      </c>
    </row>
    <row r="1510" spans="1:2" x14ac:dyDescent="0.2">
      <c r="A1510" s="1">
        <v>41884</v>
      </c>
      <c r="B1510">
        <v>3.7000000000000002E-3</v>
      </c>
    </row>
    <row r="1511" spans="1:2" x14ac:dyDescent="0.2">
      <c r="A1511" s="1">
        <v>41885</v>
      </c>
      <c r="B1511">
        <v>2.3E-3</v>
      </c>
    </row>
    <row r="1512" spans="1:2" x14ac:dyDescent="0.2">
      <c r="A1512" s="1">
        <v>41886</v>
      </c>
      <c r="B1512">
        <v>2.2800000000000001E-2</v>
      </c>
    </row>
    <row r="1513" spans="1:2" x14ac:dyDescent="0.2">
      <c r="A1513" s="1">
        <v>41887</v>
      </c>
      <c r="B1513">
        <v>-1.49E-2</v>
      </c>
    </row>
    <row r="1514" spans="1:2" x14ac:dyDescent="0.2">
      <c r="A1514" s="1">
        <v>41888</v>
      </c>
      <c r="B1514">
        <v>1.6999999999999999E-3</v>
      </c>
    </row>
    <row r="1515" spans="1:2" x14ac:dyDescent="0.2">
      <c r="A1515" s="1">
        <v>41889</v>
      </c>
      <c r="B1515">
        <v>2.5999999999999999E-3</v>
      </c>
    </row>
    <row r="1516" spans="1:2" x14ac:dyDescent="0.2">
      <c r="A1516" s="1">
        <v>41890</v>
      </c>
      <c r="B1516">
        <v>-2.07E-2</v>
      </c>
    </row>
    <row r="1517" spans="1:2" x14ac:dyDescent="0.2">
      <c r="A1517" s="1">
        <v>41891</v>
      </c>
      <c r="B1517">
        <v>-1.6999999999999999E-3</v>
      </c>
    </row>
    <row r="1518" spans="1:2" x14ac:dyDescent="0.2">
      <c r="A1518" s="1">
        <v>41892</v>
      </c>
      <c r="B1518">
        <v>1.01E-2</v>
      </c>
    </row>
    <row r="1519" spans="1:2" x14ac:dyDescent="0.2">
      <c r="A1519" s="1">
        <v>41893</v>
      </c>
      <c r="B1519">
        <v>-2.5000000000000001E-3</v>
      </c>
    </row>
    <row r="1520" spans="1:2" x14ac:dyDescent="0.2">
      <c r="A1520" s="1">
        <v>41894</v>
      </c>
      <c r="B1520">
        <v>-1.6000000000000001E-3</v>
      </c>
    </row>
    <row r="1521" spans="1:2" x14ac:dyDescent="0.2">
      <c r="A1521" s="1">
        <v>41895</v>
      </c>
      <c r="B1521">
        <v>8.9999999999999998E-4</v>
      </c>
    </row>
    <row r="1522" spans="1:2" x14ac:dyDescent="0.2">
      <c r="A1522" s="1">
        <v>41896</v>
      </c>
      <c r="B1522">
        <v>-8.9999999999999998E-4</v>
      </c>
    </row>
    <row r="1523" spans="1:2" x14ac:dyDescent="0.2">
      <c r="A1523" s="1">
        <v>41897</v>
      </c>
      <c r="B1523">
        <v>0</v>
      </c>
    </row>
    <row r="1524" spans="1:2" x14ac:dyDescent="0.2">
      <c r="A1524" s="1">
        <v>41898</v>
      </c>
      <c r="B1524">
        <v>-2.29E-2</v>
      </c>
    </row>
    <row r="1525" spans="1:2" x14ac:dyDescent="0.2">
      <c r="A1525" s="1">
        <v>41899</v>
      </c>
      <c r="B1525">
        <v>-1.21E-2</v>
      </c>
    </row>
    <row r="1526" spans="1:2" x14ac:dyDescent="0.2">
      <c r="A1526" s="1">
        <v>41900</v>
      </c>
      <c r="B1526">
        <v>-7.9899999999999999E-2</v>
      </c>
    </row>
    <row r="1527" spans="1:2" x14ac:dyDescent="0.2">
      <c r="A1527" s="1">
        <v>41901</v>
      </c>
      <c r="B1527">
        <v>-6.2700000000000006E-2</v>
      </c>
    </row>
    <row r="1528" spans="1:2" x14ac:dyDescent="0.2">
      <c r="A1528" s="1">
        <v>41902</v>
      </c>
      <c r="B1528">
        <v>3.49E-2</v>
      </c>
    </row>
    <row r="1529" spans="1:2" x14ac:dyDescent="0.2">
      <c r="A1529" s="1">
        <v>41903</v>
      </c>
      <c r="B1529">
        <v>-2.41E-2</v>
      </c>
    </row>
    <row r="1530" spans="1:2" x14ac:dyDescent="0.2">
      <c r="A1530" s="1">
        <v>41904</v>
      </c>
      <c r="B1530">
        <v>6.1999999999999998E-3</v>
      </c>
    </row>
    <row r="1531" spans="1:2" x14ac:dyDescent="0.2">
      <c r="A1531" s="1">
        <v>41905</v>
      </c>
      <c r="B1531">
        <v>8.1100000000000005E-2</v>
      </c>
    </row>
    <row r="1532" spans="1:2" x14ac:dyDescent="0.2">
      <c r="A1532" s="1">
        <v>41906</v>
      </c>
      <c r="B1532">
        <v>-0.03</v>
      </c>
    </row>
    <row r="1533" spans="1:2" x14ac:dyDescent="0.2">
      <c r="A1533" s="1">
        <v>41907</v>
      </c>
      <c r="B1533">
        <v>-2.7099999999999999E-2</v>
      </c>
    </row>
    <row r="1534" spans="1:2" x14ac:dyDescent="0.2">
      <c r="A1534" s="1">
        <v>41908</v>
      </c>
      <c r="B1534">
        <v>-1.9E-2</v>
      </c>
    </row>
    <row r="1535" spans="1:2" x14ac:dyDescent="0.2">
      <c r="A1535" s="1">
        <v>41909</v>
      </c>
      <c r="B1535">
        <v>-1.35E-2</v>
      </c>
    </row>
    <row r="1536" spans="1:2" x14ac:dyDescent="0.2">
      <c r="A1536" s="1">
        <v>41910</v>
      </c>
      <c r="B1536">
        <v>-0.05</v>
      </c>
    </row>
    <row r="1537" spans="1:2" x14ac:dyDescent="0.2">
      <c r="A1537" s="1">
        <v>41911</v>
      </c>
      <c r="B1537">
        <v>-6.1000000000000004E-3</v>
      </c>
    </row>
    <row r="1538" spans="1:2" x14ac:dyDescent="0.2">
      <c r="A1538" s="1">
        <v>41912</v>
      </c>
      <c r="B1538">
        <v>3.0300000000000001E-2</v>
      </c>
    </row>
    <row r="1539" spans="1:2" x14ac:dyDescent="0.2">
      <c r="A1539" s="1">
        <v>41913</v>
      </c>
      <c r="B1539">
        <v>-1.37E-2</v>
      </c>
    </row>
    <row r="1540" spans="1:2" x14ac:dyDescent="0.2">
      <c r="A1540" s="1">
        <v>41914</v>
      </c>
      <c r="B1540">
        <v>-2.01E-2</v>
      </c>
    </row>
    <row r="1541" spans="1:2" x14ac:dyDescent="0.2">
      <c r="A1541" s="1">
        <v>41915</v>
      </c>
      <c r="B1541">
        <v>-3.1199999999999999E-2</v>
      </c>
    </row>
    <row r="1542" spans="1:2" x14ac:dyDescent="0.2">
      <c r="A1542" s="1">
        <v>41916</v>
      </c>
      <c r="B1542">
        <v>-7.7399999999999997E-2</v>
      </c>
    </row>
    <row r="1543" spans="1:2" x14ac:dyDescent="0.2">
      <c r="A1543" s="1">
        <v>41917</v>
      </c>
      <c r="B1543">
        <v>-3.7199999999999997E-2</v>
      </c>
    </row>
    <row r="1544" spans="1:2" x14ac:dyDescent="0.2">
      <c r="A1544" s="1">
        <v>41918</v>
      </c>
      <c r="B1544">
        <v>2.69E-2</v>
      </c>
    </row>
    <row r="1545" spans="1:2" x14ac:dyDescent="0.2">
      <c r="A1545" s="1">
        <v>41919</v>
      </c>
      <c r="B1545">
        <v>2.9999999999999997E-4</v>
      </c>
    </row>
    <row r="1546" spans="1:2" x14ac:dyDescent="0.2">
      <c r="A1546" s="1">
        <v>41920</v>
      </c>
      <c r="B1546">
        <v>5.8000000000000003E-2</v>
      </c>
    </row>
    <row r="1547" spans="1:2" x14ac:dyDescent="0.2">
      <c r="A1547" s="1">
        <v>41921</v>
      </c>
      <c r="B1547">
        <v>2.86E-2</v>
      </c>
    </row>
    <row r="1548" spans="1:2" x14ac:dyDescent="0.2">
      <c r="A1548" s="1">
        <v>41922</v>
      </c>
      <c r="B1548">
        <v>2.2000000000000001E-3</v>
      </c>
    </row>
    <row r="1549" spans="1:2" x14ac:dyDescent="0.2">
      <c r="A1549" s="1">
        <v>41923</v>
      </c>
      <c r="B1549">
        <v>-1.4E-3</v>
      </c>
    </row>
    <row r="1550" spans="1:2" x14ac:dyDescent="0.2">
      <c r="A1550" s="1">
        <v>41924</v>
      </c>
      <c r="B1550">
        <v>3.3099999999999997E-2</v>
      </c>
    </row>
    <row r="1551" spans="1:2" x14ac:dyDescent="0.2">
      <c r="A1551" s="1">
        <v>41925</v>
      </c>
      <c r="B1551">
        <v>3.7900000000000003E-2</v>
      </c>
    </row>
    <row r="1552" spans="1:2" x14ac:dyDescent="0.2">
      <c r="A1552" s="1">
        <v>41926</v>
      </c>
      <c r="B1552">
        <v>2.53E-2</v>
      </c>
    </row>
    <row r="1553" spans="1:2" x14ac:dyDescent="0.2">
      <c r="A1553" s="1">
        <v>41927</v>
      </c>
      <c r="B1553">
        <v>-9.9000000000000008E-3</v>
      </c>
    </row>
    <row r="1554" spans="1:2" x14ac:dyDescent="0.2">
      <c r="A1554" s="1">
        <v>41928</v>
      </c>
      <c r="B1554">
        <v>-3.4099999999999998E-2</v>
      </c>
    </row>
    <row r="1555" spans="1:2" x14ac:dyDescent="0.2">
      <c r="A1555" s="1">
        <v>41929</v>
      </c>
      <c r="B1555">
        <v>1.9E-3</v>
      </c>
    </row>
    <row r="1556" spans="1:2" x14ac:dyDescent="0.2">
      <c r="A1556" s="1">
        <v>41930</v>
      </c>
      <c r="B1556">
        <v>2.7300000000000001E-2</v>
      </c>
    </row>
    <row r="1557" spans="1:2" x14ac:dyDescent="0.2">
      <c r="A1557" s="1">
        <v>41931</v>
      </c>
      <c r="B1557">
        <v>-9.1999999999999998E-3</v>
      </c>
    </row>
    <row r="1558" spans="1:2" x14ac:dyDescent="0.2">
      <c r="A1558" s="1">
        <v>41932</v>
      </c>
      <c r="B1558">
        <v>-1.78E-2</v>
      </c>
    </row>
    <row r="1559" spans="1:2" x14ac:dyDescent="0.2">
      <c r="A1559" s="1">
        <v>41933</v>
      </c>
      <c r="B1559">
        <v>5.1999999999999998E-3</v>
      </c>
    </row>
    <row r="1560" spans="1:2" x14ac:dyDescent="0.2">
      <c r="A1560" s="1">
        <v>41934</v>
      </c>
      <c r="B1560">
        <v>-8.8999999999999999E-3</v>
      </c>
    </row>
    <row r="1561" spans="1:2" x14ac:dyDescent="0.2">
      <c r="A1561" s="1">
        <v>41935</v>
      </c>
      <c r="B1561">
        <v>-6.1100000000000002E-2</v>
      </c>
    </row>
    <row r="1562" spans="1:2" x14ac:dyDescent="0.2">
      <c r="A1562" s="1">
        <v>41936</v>
      </c>
      <c r="B1562">
        <v>-1.9E-3</v>
      </c>
    </row>
    <row r="1563" spans="1:2" x14ac:dyDescent="0.2">
      <c r="A1563" s="1">
        <v>41937</v>
      </c>
      <c r="B1563">
        <v>-2.3599999999999999E-2</v>
      </c>
    </row>
    <row r="1564" spans="1:2" x14ac:dyDescent="0.2">
      <c r="A1564" s="1">
        <v>41938</v>
      </c>
      <c r="B1564">
        <v>5.5999999999999999E-3</v>
      </c>
    </row>
    <row r="1565" spans="1:2" x14ac:dyDescent="0.2">
      <c r="A1565" s="1">
        <v>41939</v>
      </c>
      <c r="B1565">
        <v>4.1000000000000003E-3</v>
      </c>
    </row>
    <row r="1566" spans="1:2" x14ac:dyDescent="0.2">
      <c r="A1566" s="1">
        <v>41940</v>
      </c>
      <c r="B1566">
        <v>2.8E-3</v>
      </c>
    </row>
    <row r="1567" spans="1:2" x14ac:dyDescent="0.2">
      <c r="A1567" s="1">
        <v>41941</v>
      </c>
      <c r="B1567">
        <v>-4.5400000000000003E-2</v>
      </c>
    </row>
    <row r="1568" spans="1:2" x14ac:dyDescent="0.2">
      <c r="A1568" s="1">
        <v>41942</v>
      </c>
      <c r="B1568">
        <v>2.9100000000000001E-2</v>
      </c>
    </row>
    <row r="1569" spans="1:2" x14ac:dyDescent="0.2">
      <c r="A1569" s="1">
        <v>41943</v>
      </c>
      <c r="B1569">
        <v>-2.0299999999999999E-2</v>
      </c>
    </row>
    <row r="1570" spans="1:2" x14ac:dyDescent="0.2">
      <c r="A1570" s="1">
        <v>41944</v>
      </c>
      <c r="B1570">
        <v>-3.6799999999999999E-2</v>
      </c>
    </row>
    <row r="1571" spans="1:2" x14ac:dyDescent="0.2">
      <c r="A1571" s="1">
        <v>41945</v>
      </c>
      <c r="B1571">
        <v>-8.8000000000000005E-3</v>
      </c>
    </row>
    <row r="1572" spans="1:2" x14ac:dyDescent="0.2">
      <c r="A1572" s="1">
        <v>41946</v>
      </c>
      <c r="B1572">
        <v>5.1999999999999998E-3</v>
      </c>
    </row>
    <row r="1573" spans="1:2" x14ac:dyDescent="0.2">
      <c r="A1573" s="1">
        <v>41947</v>
      </c>
      <c r="B1573">
        <v>1.15E-2</v>
      </c>
    </row>
    <row r="1574" spans="1:2" x14ac:dyDescent="0.2">
      <c r="A1574" s="1">
        <v>41948</v>
      </c>
      <c r="B1574">
        <v>3.0599999999999999E-2</v>
      </c>
    </row>
    <row r="1575" spans="1:2" x14ac:dyDescent="0.2">
      <c r="A1575" s="1">
        <v>41949</v>
      </c>
      <c r="B1575">
        <v>2.86E-2</v>
      </c>
    </row>
    <row r="1576" spans="1:2" x14ac:dyDescent="0.2">
      <c r="A1576" s="1">
        <v>41950</v>
      </c>
      <c r="B1576">
        <v>-1.67E-2</v>
      </c>
    </row>
    <row r="1577" spans="1:2" x14ac:dyDescent="0.2">
      <c r="A1577" s="1">
        <v>41951</v>
      </c>
      <c r="B1577">
        <v>4.8999999999999998E-3</v>
      </c>
    </row>
    <row r="1578" spans="1:2" x14ac:dyDescent="0.2">
      <c r="A1578" s="1">
        <v>41952</v>
      </c>
      <c r="B1578">
        <v>5.3900000000000003E-2</v>
      </c>
    </row>
    <row r="1579" spans="1:2" x14ac:dyDescent="0.2">
      <c r="A1579" s="1">
        <v>41953</v>
      </c>
      <c r="B1579">
        <v>1.41E-2</v>
      </c>
    </row>
    <row r="1580" spans="1:2" x14ac:dyDescent="0.2">
      <c r="A1580" s="1">
        <v>41954</v>
      </c>
      <c r="B1580">
        <v>-4.7000000000000002E-3</v>
      </c>
    </row>
    <row r="1581" spans="1:2" x14ac:dyDescent="0.2">
      <c r="A1581" s="1">
        <v>41955</v>
      </c>
      <c r="B1581">
        <v>0.18229999999999999</v>
      </c>
    </row>
    <row r="1582" spans="1:2" x14ac:dyDescent="0.2">
      <c r="A1582" s="1">
        <v>41956</v>
      </c>
      <c r="B1582">
        <v>-7.7000000000000002E-3</v>
      </c>
    </row>
    <row r="1583" spans="1:2" x14ac:dyDescent="0.2">
      <c r="A1583" s="1">
        <v>41957</v>
      </c>
      <c r="B1583">
        <v>-7.51E-2</v>
      </c>
    </row>
    <row r="1584" spans="1:2" x14ac:dyDescent="0.2">
      <c r="A1584" s="1">
        <v>41958</v>
      </c>
      <c r="B1584">
        <v>-5.4600000000000003E-2</v>
      </c>
    </row>
    <row r="1585" spans="1:2" x14ac:dyDescent="0.2">
      <c r="A1585" s="1">
        <v>41959</v>
      </c>
      <c r="B1585">
        <v>2.87E-2</v>
      </c>
    </row>
    <row r="1586" spans="1:2" x14ac:dyDescent="0.2">
      <c r="A1586" s="1">
        <v>41960</v>
      </c>
      <c r="B1586">
        <v>-2.3999999999999998E-3</v>
      </c>
    </row>
    <row r="1587" spans="1:2" x14ac:dyDescent="0.2">
      <c r="A1587" s="1">
        <v>41961</v>
      </c>
      <c r="B1587">
        <v>-1.44E-2</v>
      </c>
    </row>
    <row r="1588" spans="1:2" x14ac:dyDescent="0.2">
      <c r="A1588" s="1">
        <v>41962</v>
      </c>
      <c r="B1588">
        <v>6.0000000000000001E-3</v>
      </c>
    </row>
    <row r="1589" spans="1:2" x14ac:dyDescent="0.2">
      <c r="A1589" s="1">
        <v>41963</v>
      </c>
      <c r="B1589">
        <v>-6.3299999999999995E-2</v>
      </c>
    </row>
    <row r="1590" spans="1:2" x14ac:dyDescent="0.2">
      <c r="A1590" s="1">
        <v>41964</v>
      </c>
      <c r="B1590">
        <v>-1.55E-2</v>
      </c>
    </row>
    <row r="1591" spans="1:2" x14ac:dyDescent="0.2">
      <c r="A1591" s="1">
        <v>41965</v>
      </c>
      <c r="B1591">
        <v>6.9999999999999999E-4</v>
      </c>
    </row>
    <row r="1592" spans="1:2" x14ac:dyDescent="0.2">
      <c r="A1592" s="1">
        <v>41966</v>
      </c>
      <c r="B1592">
        <v>3.9300000000000002E-2</v>
      </c>
    </row>
    <row r="1593" spans="1:2" x14ac:dyDescent="0.2">
      <c r="A1593" s="1">
        <v>41967</v>
      </c>
      <c r="B1593">
        <v>3.5499999999999997E-2</v>
      </c>
    </row>
    <row r="1594" spans="1:2" x14ac:dyDescent="0.2">
      <c r="A1594" s="1">
        <v>41968</v>
      </c>
      <c r="B1594">
        <v>-6.4000000000000003E-3</v>
      </c>
    </row>
    <row r="1595" spans="1:2" x14ac:dyDescent="0.2">
      <c r="A1595" s="1">
        <v>41969</v>
      </c>
      <c r="B1595">
        <v>-2.9399999999999999E-2</v>
      </c>
    </row>
    <row r="1596" spans="1:2" x14ac:dyDescent="0.2">
      <c r="A1596" s="1">
        <v>41970</v>
      </c>
      <c r="B1596">
        <v>9.4999999999999998E-3</v>
      </c>
    </row>
    <row r="1597" spans="1:2" x14ac:dyDescent="0.2">
      <c r="A1597" s="1">
        <v>41971</v>
      </c>
      <c r="B1597">
        <v>2.3800000000000002E-2</v>
      </c>
    </row>
    <row r="1598" spans="1:2" x14ac:dyDescent="0.2">
      <c r="A1598" s="1">
        <v>41972</v>
      </c>
      <c r="B1598">
        <v>-3.5000000000000001E-3</v>
      </c>
    </row>
    <row r="1599" spans="1:2" x14ac:dyDescent="0.2">
      <c r="A1599" s="1">
        <v>41973</v>
      </c>
      <c r="B1599">
        <v>-3.5999999999999999E-3</v>
      </c>
    </row>
    <row r="1600" spans="1:2" x14ac:dyDescent="0.2">
      <c r="A1600" s="1">
        <v>41974</v>
      </c>
      <c r="B1600">
        <v>9.7999999999999997E-3</v>
      </c>
    </row>
    <row r="1601" spans="1:2" x14ac:dyDescent="0.2">
      <c r="A1601" s="1">
        <v>41975</v>
      </c>
      <c r="B1601">
        <v>5.4000000000000003E-3</v>
      </c>
    </row>
    <row r="1602" spans="1:2" x14ac:dyDescent="0.2">
      <c r="A1602" s="1">
        <v>41976</v>
      </c>
      <c r="B1602">
        <v>-9.7000000000000003E-3</v>
      </c>
    </row>
    <row r="1603" spans="1:2" x14ac:dyDescent="0.2">
      <c r="A1603" s="1">
        <v>41977</v>
      </c>
      <c r="B1603">
        <v>-1.89E-2</v>
      </c>
    </row>
    <row r="1604" spans="1:2" x14ac:dyDescent="0.2">
      <c r="A1604" s="1">
        <v>41978</v>
      </c>
      <c r="B1604">
        <v>2.1100000000000001E-2</v>
      </c>
    </row>
    <row r="1605" spans="1:2" x14ac:dyDescent="0.2">
      <c r="A1605" s="1">
        <v>41979</v>
      </c>
      <c r="B1605">
        <v>-3.5999999999999999E-3</v>
      </c>
    </row>
    <row r="1606" spans="1:2" x14ac:dyDescent="0.2">
      <c r="A1606" s="1">
        <v>41980</v>
      </c>
      <c r="B1606">
        <v>5.9999999999999995E-4</v>
      </c>
    </row>
    <row r="1607" spans="1:2" x14ac:dyDescent="0.2">
      <c r="A1607" s="1">
        <v>41981</v>
      </c>
      <c r="B1607">
        <v>-3.0599999999999999E-2</v>
      </c>
    </row>
    <row r="1608" spans="1:2" x14ac:dyDescent="0.2">
      <c r="A1608" s="1">
        <v>41982</v>
      </c>
      <c r="B1608">
        <v>-3.5000000000000003E-2</v>
      </c>
    </row>
    <row r="1609" spans="1:2" x14ac:dyDescent="0.2">
      <c r="A1609" s="1">
        <v>41983</v>
      </c>
      <c r="B1609">
        <v>-1.21E-2</v>
      </c>
    </row>
    <row r="1610" spans="1:2" x14ac:dyDescent="0.2">
      <c r="A1610" s="1">
        <v>41984</v>
      </c>
      <c r="B1610">
        <v>-6.9999999999999999E-4</v>
      </c>
    </row>
    <row r="1611" spans="1:2" x14ac:dyDescent="0.2">
      <c r="A1611" s="1">
        <v>41985</v>
      </c>
      <c r="B1611">
        <v>1.6500000000000001E-2</v>
      </c>
    </row>
    <row r="1612" spans="1:2" x14ac:dyDescent="0.2">
      <c r="A1612" s="1">
        <v>41986</v>
      </c>
      <c r="B1612">
        <v>-1.46E-2</v>
      </c>
    </row>
    <row r="1613" spans="1:2" x14ac:dyDescent="0.2">
      <c r="A1613" s="1">
        <v>41987</v>
      </c>
      <c r="B1613">
        <v>3.2000000000000002E-3</v>
      </c>
    </row>
    <row r="1614" spans="1:2" x14ac:dyDescent="0.2">
      <c r="A1614" s="1">
        <v>41988</v>
      </c>
      <c r="B1614">
        <v>-1.14E-2</v>
      </c>
    </row>
    <row r="1615" spans="1:2" x14ac:dyDescent="0.2">
      <c r="A1615" s="1">
        <v>41989</v>
      </c>
      <c r="B1615">
        <v>-4.3900000000000002E-2</v>
      </c>
    </row>
    <row r="1616" spans="1:2" x14ac:dyDescent="0.2">
      <c r="A1616" s="1">
        <v>41990</v>
      </c>
      <c r="B1616">
        <v>-3.09E-2</v>
      </c>
    </row>
    <row r="1617" spans="1:2" x14ac:dyDescent="0.2">
      <c r="A1617" s="1">
        <v>41991</v>
      </c>
      <c r="B1617">
        <v>-3.0200000000000001E-2</v>
      </c>
    </row>
    <row r="1618" spans="1:2" x14ac:dyDescent="0.2">
      <c r="A1618" s="1">
        <v>41992</v>
      </c>
      <c r="B1618">
        <v>2.4E-2</v>
      </c>
    </row>
    <row r="1619" spans="1:2" x14ac:dyDescent="0.2">
      <c r="A1619" s="1">
        <v>41993</v>
      </c>
      <c r="B1619">
        <v>3.9600000000000003E-2</v>
      </c>
    </row>
    <row r="1620" spans="1:2" x14ac:dyDescent="0.2">
      <c r="A1620" s="1">
        <v>41994</v>
      </c>
      <c r="B1620">
        <v>-2.3400000000000001E-2</v>
      </c>
    </row>
    <row r="1621" spans="1:2" x14ac:dyDescent="0.2">
      <c r="A1621" s="1">
        <v>41995</v>
      </c>
      <c r="B1621">
        <v>2.5399999999999999E-2</v>
      </c>
    </row>
    <row r="1622" spans="1:2" x14ac:dyDescent="0.2">
      <c r="A1622" s="1">
        <v>41996</v>
      </c>
      <c r="B1622">
        <v>1.3299999999999999E-2</v>
      </c>
    </row>
    <row r="1623" spans="1:2" x14ac:dyDescent="0.2">
      <c r="A1623" s="1">
        <v>41997</v>
      </c>
      <c r="B1623">
        <v>-3.8300000000000001E-2</v>
      </c>
    </row>
    <row r="1624" spans="1:2" x14ac:dyDescent="0.2">
      <c r="A1624" s="1">
        <v>41998</v>
      </c>
      <c r="B1624">
        <v>-1.06E-2</v>
      </c>
    </row>
    <row r="1625" spans="1:2" x14ac:dyDescent="0.2">
      <c r="A1625" s="1">
        <v>41999</v>
      </c>
      <c r="B1625">
        <v>3.4500000000000003E-2</v>
      </c>
    </row>
    <row r="1626" spans="1:2" x14ac:dyDescent="0.2">
      <c r="A1626" s="1">
        <v>42000</v>
      </c>
      <c r="B1626">
        <v>-4.4400000000000002E-2</v>
      </c>
    </row>
    <row r="1627" spans="1:2" x14ac:dyDescent="0.2">
      <c r="A1627" s="1">
        <v>42001</v>
      </c>
      <c r="B1627">
        <v>3.8E-3</v>
      </c>
    </row>
    <row r="1628" spans="1:2" x14ac:dyDescent="0.2">
      <c r="A1628" s="1">
        <v>42002</v>
      </c>
      <c r="B1628">
        <v>-7.6E-3</v>
      </c>
    </row>
    <row r="1629" spans="1:2" x14ac:dyDescent="0.2">
      <c r="A1629" s="1">
        <v>42003</v>
      </c>
      <c r="B1629">
        <v>-9.1000000000000004E-3</v>
      </c>
    </row>
    <row r="1630" spans="1:2" x14ac:dyDescent="0.2">
      <c r="A1630" s="1">
        <v>42004</v>
      </c>
      <c r="B1630">
        <v>2.24E-2</v>
      </c>
    </row>
    <row r="1631" spans="1:2" x14ac:dyDescent="0.2">
      <c r="A1631" s="1">
        <v>42005</v>
      </c>
      <c r="B1631">
        <v>-1.0500000000000001E-2</v>
      </c>
    </row>
    <row r="1632" spans="1:2" x14ac:dyDescent="0.2">
      <c r="A1632" s="1">
        <v>42006</v>
      </c>
      <c r="B1632">
        <v>1E-3</v>
      </c>
    </row>
    <row r="1633" spans="1:2" x14ac:dyDescent="0.2">
      <c r="A1633" s="1">
        <v>42007</v>
      </c>
      <c r="B1633">
        <v>-8.9099999999999999E-2</v>
      </c>
    </row>
    <row r="1634" spans="1:2" x14ac:dyDescent="0.2">
      <c r="A1634" s="1">
        <v>42008</v>
      </c>
      <c r="B1634">
        <v>-7.8E-2</v>
      </c>
    </row>
    <row r="1635" spans="1:2" x14ac:dyDescent="0.2">
      <c r="A1635" s="1">
        <v>42009</v>
      </c>
      <c r="B1635">
        <v>3.8199999999999998E-2</v>
      </c>
    </row>
    <row r="1636" spans="1:2" x14ac:dyDescent="0.2">
      <c r="A1636" s="1">
        <v>42010</v>
      </c>
      <c r="B1636">
        <v>2.7E-2</v>
      </c>
    </row>
    <row r="1637" spans="1:2" x14ac:dyDescent="0.2">
      <c r="A1637" s="1">
        <v>42011</v>
      </c>
      <c r="B1637">
        <v>3.2099999999999997E-2</v>
      </c>
    </row>
    <row r="1638" spans="1:2" x14ac:dyDescent="0.2">
      <c r="A1638" s="1">
        <v>42012</v>
      </c>
      <c r="B1638">
        <v>-2.9700000000000001E-2</v>
      </c>
    </row>
    <row r="1639" spans="1:2" x14ac:dyDescent="0.2">
      <c r="A1639" s="1">
        <v>42013</v>
      </c>
      <c r="B1639">
        <v>1.8700000000000001E-2</v>
      </c>
    </row>
    <row r="1640" spans="1:2" x14ac:dyDescent="0.2">
      <c r="A1640" s="1">
        <v>42014</v>
      </c>
      <c r="B1640">
        <v>-5.0799999999999998E-2</v>
      </c>
    </row>
    <row r="1641" spans="1:2" x14ac:dyDescent="0.2">
      <c r="A1641" s="1">
        <v>42015</v>
      </c>
      <c r="B1641">
        <v>-3.1399999999999997E-2</v>
      </c>
    </row>
    <row r="1642" spans="1:2" x14ac:dyDescent="0.2">
      <c r="A1642" s="1">
        <v>42016</v>
      </c>
      <c r="B1642">
        <v>1.72E-2</v>
      </c>
    </row>
    <row r="1643" spans="1:2" x14ac:dyDescent="0.2">
      <c r="A1643" s="1">
        <v>42017</v>
      </c>
      <c r="B1643">
        <v>-0.1784</v>
      </c>
    </row>
    <row r="1644" spans="1:2" x14ac:dyDescent="0.2">
      <c r="A1644" s="1">
        <v>42018</v>
      </c>
      <c r="B1644">
        <v>-0.25469999999999998</v>
      </c>
    </row>
    <row r="1645" spans="1:2" x14ac:dyDescent="0.2">
      <c r="A1645" s="1">
        <v>42019</v>
      </c>
      <c r="B1645">
        <v>0.27200000000000002</v>
      </c>
    </row>
    <row r="1646" spans="1:2" x14ac:dyDescent="0.2">
      <c r="A1646" s="1">
        <v>42020</v>
      </c>
      <c r="B1646">
        <v>-1.3599999999999999E-2</v>
      </c>
    </row>
    <row r="1647" spans="1:2" x14ac:dyDescent="0.2">
      <c r="A1647" s="1">
        <v>42021</v>
      </c>
      <c r="B1647">
        <v>-3.5099999999999999E-2</v>
      </c>
    </row>
    <row r="1648" spans="1:2" x14ac:dyDescent="0.2">
      <c r="A1648" s="1">
        <v>42022</v>
      </c>
      <c r="B1648">
        <v>5.4899999999999997E-2</v>
      </c>
    </row>
    <row r="1649" spans="1:2" x14ac:dyDescent="0.2">
      <c r="A1649" s="1">
        <v>42023</v>
      </c>
      <c r="B1649">
        <v>2.4899999999999999E-2</v>
      </c>
    </row>
    <row r="1650" spans="1:2" x14ac:dyDescent="0.2">
      <c r="A1650" s="1">
        <v>42024</v>
      </c>
      <c r="B1650">
        <v>-2.46E-2</v>
      </c>
    </row>
    <row r="1651" spans="1:2" x14ac:dyDescent="0.2">
      <c r="A1651" s="1">
        <v>42025</v>
      </c>
      <c r="B1651">
        <v>8.3699999999999997E-2</v>
      </c>
    </row>
    <row r="1652" spans="1:2" x14ac:dyDescent="0.2">
      <c r="A1652" s="1">
        <v>42026</v>
      </c>
      <c r="B1652">
        <v>1.9900000000000001E-2</v>
      </c>
    </row>
    <row r="1653" spans="1:2" x14ac:dyDescent="0.2">
      <c r="A1653" s="1">
        <v>42027</v>
      </c>
      <c r="B1653">
        <v>-2.3E-3</v>
      </c>
    </row>
    <row r="1654" spans="1:2" x14ac:dyDescent="0.2">
      <c r="A1654" s="1">
        <v>42028</v>
      </c>
      <c r="B1654">
        <v>6.8900000000000003E-2</v>
      </c>
    </row>
    <row r="1655" spans="1:2" x14ac:dyDescent="0.2">
      <c r="A1655" s="1">
        <v>42029</v>
      </c>
      <c r="B1655">
        <v>1.5800000000000002E-2</v>
      </c>
    </row>
    <row r="1656" spans="1:2" x14ac:dyDescent="0.2">
      <c r="A1656" s="1">
        <v>42030</v>
      </c>
      <c r="B1656">
        <v>6.7799999999999999E-2</v>
      </c>
    </row>
    <row r="1657" spans="1:2" x14ac:dyDescent="0.2">
      <c r="A1657" s="1">
        <v>42031</v>
      </c>
      <c r="B1657">
        <v>-2.1999999999999999E-2</v>
      </c>
    </row>
    <row r="1658" spans="1:2" x14ac:dyDescent="0.2">
      <c r="A1658" s="1">
        <v>42032</v>
      </c>
      <c r="B1658">
        <v>-0.10290000000000001</v>
      </c>
    </row>
    <row r="1659" spans="1:2" x14ac:dyDescent="0.2">
      <c r="A1659" s="1">
        <v>42033</v>
      </c>
      <c r="B1659">
        <v>-9.1999999999999998E-3</v>
      </c>
    </row>
    <row r="1660" spans="1:2" x14ac:dyDescent="0.2">
      <c r="A1660" s="1">
        <v>42034</v>
      </c>
      <c r="B1660">
        <v>-9.1999999999999998E-3</v>
      </c>
    </row>
    <row r="1661" spans="1:2" x14ac:dyDescent="0.2">
      <c r="A1661" s="1">
        <v>42035</v>
      </c>
      <c r="B1661">
        <v>-5.7500000000000002E-2</v>
      </c>
    </row>
    <row r="1662" spans="1:2" x14ac:dyDescent="0.2">
      <c r="A1662" s="1">
        <v>42036</v>
      </c>
      <c r="B1662">
        <v>3.1E-2</v>
      </c>
    </row>
    <row r="1663" spans="1:2" x14ac:dyDescent="0.2">
      <c r="A1663" s="1">
        <v>42037</v>
      </c>
      <c r="B1663">
        <v>6.0199999999999997E-2</v>
      </c>
    </row>
    <row r="1664" spans="1:2" x14ac:dyDescent="0.2">
      <c r="A1664" s="1">
        <v>42038</v>
      </c>
      <c r="B1664">
        <v>-4.7899999999999998E-2</v>
      </c>
    </row>
    <row r="1665" spans="1:2" x14ac:dyDescent="0.2">
      <c r="A1665" s="1">
        <v>42039</v>
      </c>
      <c r="B1665">
        <v>-3.5999999999999999E-3</v>
      </c>
    </row>
    <row r="1666" spans="1:2" x14ac:dyDescent="0.2">
      <c r="A1666" s="1">
        <v>42040</v>
      </c>
      <c r="B1666">
        <v>-4.4400000000000002E-2</v>
      </c>
    </row>
    <row r="1667" spans="1:2" x14ac:dyDescent="0.2">
      <c r="A1667" s="1">
        <v>42041</v>
      </c>
      <c r="B1667">
        <v>2.9700000000000001E-2</v>
      </c>
    </row>
    <row r="1668" spans="1:2" x14ac:dyDescent="0.2">
      <c r="A1668" s="1">
        <v>42042</v>
      </c>
      <c r="B1668">
        <v>2.12E-2</v>
      </c>
    </row>
    <row r="1669" spans="1:2" x14ac:dyDescent="0.2">
      <c r="A1669" s="1">
        <v>42043</v>
      </c>
      <c r="B1669">
        <v>-1.7600000000000001E-2</v>
      </c>
    </row>
    <row r="1670" spans="1:2" x14ac:dyDescent="0.2">
      <c r="A1670" s="1">
        <v>42044</v>
      </c>
      <c r="B1670">
        <v>-1.49E-2</v>
      </c>
    </row>
    <row r="1671" spans="1:2" x14ac:dyDescent="0.2">
      <c r="A1671" s="1">
        <v>42045</v>
      </c>
      <c r="B1671">
        <v>-3.0000000000000001E-3</v>
      </c>
    </row>
    <row r="1672" spans="1:2" x14ac:dyDescent="0.2">
      <c r="A1672" s="1">
        <v>42046</v>
      </c>
      <c r="B1672">
        <v>-3.8E-3</v>
      </c>
    </row>
    <row r="1673" spans="1:2" x14ac:dyDescent="0.2">
      <c r="A1673" s="1">
        <v>42047</v>
      </c>
      <c r="B1673">
        <v>1.35E-2</v>
      </c>
    </row>
    <row r="1674" spans="1:2" x14ac:dyDescent="0.2">
      <c r="A1674" s="1">
        <v>42048</v>
      </c>
      <c r="B1674">
        <v>6.4799999999999996E-2</v>
      </c>
    </row>
    <row r="1675" spans="1:2" x14ac:dyDescent="0.2">
      <c r="A1675" s="1">
        <v>42049</v>
      </c>
      <c r="B1675">
        <v>9.5100000000000004E-2</v>
      </c>
    </row>
    <row r="1676" spans="1:2" x14ac:dyDescent="0.2">
      <c r="A1676" s="1">
        <v>42050</v>
      </c>
      <c r="B1676">
        <v>-9.8100000000000007E-2</v>
      </c>
    </row>
    <row r="1677" spans="1:2" x14ac:dyDescent="0.2">
      <c r="A1677" s="1">
        <v>42051</v>
      </c>
      <c r="B1677">
        <v>1.0999999999999999E-2</v>
      </c>
    </row>
    <row r="1678" spans="1:2" x14ac:dyDescent="0.2">
      <c r="A1678" s="1">
        <v>42052</v>
      </c>
      <c r="B1678">
        <v>3.1300000000000001E-2</v>
      </c>
    </row>
    <row r="1679" spans="1:2" x14ac:dyDescent="0.2">
      <c r="A1679" s="1">
        <v>42053</v>
      </c>
      <c r="B1679">
        <v>-3.2899999999999999E-2</v>
      </c>
    </row>
    <row r="1680" spans="1:2" x14ac:dyDescent="0.2">
      <c r="A1680" s="1">
        <v>42054</v>
      </c>
      <c r="B1680">
        <v>2.86E-2</v>
      </c>
    </row>
    <row r="1681" spans="1:2" x14ac:dyDescent="0.2">
      <c r="A1681" s="1">
        <v>42055</v>
      </c>
      <c r="B1681">
        <v>1.0699999999999999E-2</v>
      </c>
    </row>
    <row r="1682" spans="1:2" x14ac:dyDescent="0.2">
      <c r="A1682" s="1">
        <v>42056</v>
      </c>
      <c r="B1682">
        <v>-4.0000000000000002E-4</v>
      </c>
    </row>
    <row r="1683" spans="1:2" x14ac:dyDescent="0.2">
      <c r="A1683" s="1">
        <v>42057</v>
      </c>
      <c r="B1683">
        <v>-3.5499999999999997E-2</v>
      </c>
    </row>
    <row r="1684" spans="1:2" x14ac:dyDescent="0.2">
      <c r="A1684" s="1">
        <v>42058</v>
      </c>
      <c r="B1684">
        <v>1.3100000000000001E-2</v>
      </c>
    </row>
    <row r="1685" spans="1:2" x14ac:dyDescent="0.2">
      <c r="A1685" s="1">
        <v>42059</v>
      </c>
      <c r="B1685">
        <v>2.9999999999999997E-4</v>
      </c>
    </row>
    <row r="1686" spans="1:2" x14ac:dyDescent="0.2">
      <c r="A1686" s="1">
        <v>42060</v>
      </c>
      <c r="B1686">
        <v>-6.4999999999999997E-3</v>
      </c>
    </row>
    <row r="1687" spans="1:2" x14ac:dyDescent="0.2">
      <c r="A1687" s="1">
        <v>42061</v>
      </c>
      <c r="B1687">
        <v>-3.3999999999999998E-3</v>
      </c>
    </row>
    <row r="1688" spans="1:2" x14ac:dyDescent="0.2">
      <c r="A1688" s="1">
        <v>42062</v>
      </c>
      <c r="B1688">
        <v>7.1599999999999997E-2</v>
      </c>
    </row>
    <row r="1689" spans="1:2" x14ac:dyDescent="0.2">
      <c r="A1689" s="1">
        <v>42063</v>
      </c>
      <c r="B1689">
        <v>2.3E-3</v>
      </c>
    </row>
    <row r="1690" spans="1:2" x14ac:dyDescent="0.2">
      <c r="A1690" s="1">
        <v>42064</v>
      </c>
      <c r="B1690">
        <v>1.5299999999999999E-2</v>
      </c>
    </row>
    <row r="1691" spans="1:2" x14ac:dyDescent="0.2">
      <c r="A1691" s="1">
        <v>42065</v>
      </c>
      <c r="B1691">
        <v>6.13E-2</v>
      </c>
    </row>
    <row r="1692" spans="1:2" x14ac:dyDescent="0.2">
      <c r="A1692" s="1">
        <v>42066</v>
      </c>
      <c r="B1692">
        <v>2.52E-2</v>
      </c>
    </row>
    <row r="1693" spans="1:2" x14ac:dyDescent="0.2">
      <c r="A1693" s="1">
        <v>42067</v>
      </c>
      <c r="B1693">
        <v>-3.1099999999999999E-2</v>
      </c>
    </row>
    <row r="1694" spans="1:2" x14ac:dyDescent="0.2">
      <c r="A1694" s="1">
        <v>42068</v>
      </c>
      <c r="B1694">
        <v>1.2200000000000001E-2</v>
      </c>
    </row>
    <row r="1695" spans="1:2" x14ac:dyDescent="0.2">
      <c r="A1695" s="1">
        <v>42069</v>
      </c>
      <c r="B1695">
        <v>-9.7000000000000003E-3</v>
      </c>
    </row>
    <row r="1696" spans="1:2" x14ac:dyDescent="0.2">
      <c r="A1696" s="1">
        <v>42070</v>
      </c>
      <c r="B1696">
        <v>8.6E-3</v>
      </c>
    </row>
    <row r="1697" spans="1:2" x14ac:dyDescent="0.2">
      <c r="A1697" s="1">
        <v>42071</v>
      </c>
      <c r="B1697">
        <v>-1.5E-3</v>
      </c>
    </row>
    <row r="1698" spans="1:2" x14ac:dyDescent="0.2">
      <c r="A1698" s="1">
        <v>42072</v>
      </c>
      <c r="B1698">
        <v>5.6599999999999998E-2</v>
      </c>
    </row>
    <row r="1699" spans="1:2" x14ac:dyDescent="0.2">
      <c r="A1699" s="1">
        <v>42073</v>
      </c>
      <c r="B1699">
        <v>4.7000000000000002E-3</v>
      </c>
    </row>
    <row r="1700" spans="1:2" x14ac:dyDescent="0.2">
      <c r="A1700" s="1">
        <v>42074</v>
      </c>
      <c r="B1700">
        <v>1.4500000000000001E-2</v>
      </c>
    </row>
    <row r="1701" spans="1:2" x14ac:dyDescent="0.2">
      <c r="A1701" s="1">
        <v>42075</v>
      </c>
      <c r="B1701">
        <v>-5.8999999999999999E-3</v>
      </c>
    </row>
    <row r="1702" spans="1:2" x14ac:dyDescent="0.2">
      <c r="A1702" s="1">
        <v>42076</v>
      </c>
      <c r="B1702">
        <v>-2.2599999999999999E-2</v>
      </c>
    </row>
    <row r="1703" spans="1:2" x14ac:dyDescent="0.2">
      <c r="A1703" s="1">
        <v>42077</v>
      </c>
      <c r="B1703">
        <v>-1.95E-2</v>
      </c>
    </row>
    <row r="1704" spans="1:2" x14ac:dyDescent="0.2">
      <c r="A1704" s="1">
        <v>42078</v>
      </c>
      <c r="B1704">
        <v>1.1599999999999999E-2</v>
      </c>
    </row>
    <row r="1705" spans="1:2" x14ac:dyDescent="0.2">
      <c r="A1705" s="1">
        <v>42079</v>
      </c>
      <c r="B1705">
        <v>1.9400000000000001E-2</v>
      </c>
    </row>
    <row r="1706" spans="1:2" x14ac:dyDescent="0.2">
      <c r="A1706" s="1">
        <v>42080</v>
      </c>
      <c r="B1706">
        <v>-1.7299999999999999E-2</v>
      </c>
    </row>
    <row r="1707" spans="1:2" x14ac:dyDescent="0.2">
      <c r="A1707" s="1">
        <v>42081</v>
      </c>
      <c r="B1707">
        <v>-0.1032</v>
      </c>
    </row>
    <row r="1708" spans="1:2" x14ac:dyDescent="0.2">
      <c r="A1708" s="1">
        <v>42082</v>
      </c>
      <c r="B1708">
        <v>1.9599999999999999E-2</v>
      </c>
    </row>
    <row r="1709" spans="1:2" x14ac:dyDescent="0.2">
      <c r="A1709" s="1">
        <v>42083</v>
      </c>
      <c r="B1709">
        <v>3.3E-3</v>
      </c>
    </row>
    <row r="1710" spans="1:2" x14ac:dyDescent="0.2">
      <c r="A1710" s="1">
        <v>42084</v>
      </c>
      <c r="B1710">
        <v>-7.9000000000000008E-3</v>
      </c>
    </row>
    <row r="1711" spans="1:2" x14ac:dyDescent="0.2">
      <c r="A1711" s="1">
        <v>42085</v>
      </c>
      <c r="B1711">
        <v>3.4099999999999998E-2</v>
      </c>
    </row>
    <row r="1712" spans="1:2" x14ac:dyDescent="0.2">
      <c r="A1712" s="1">
        <v>42086</v>
      </c>
      <c r="B1712">
        <v>-1.1599999999999999E-2</v>
      </c>
    </row>
    <row r="1713" spans="1:2" x14ac:dyDescent="0.2">
      <c r="A1713" s="1">
        <v>42087</v>
      </c>
      <c r="B1713">
        <v>-7.0599999999999996E-2</v>
      </c>
    </row>
    <row r="1714" spans="1:2" x14ac:dyDescent="0.2">
      <c r="A1714" s="1">
        <v>42088</v>
      </c>
      <c r="B1714">
        <v>-1.4E-3</v>
      </c>
    </row>
    <row r="1715" spans="1:2" x14ac:dyDescent="0.2">
      <c r="A1715" s="1">
        <v>42089</v>
      </c>
      <c r="B1715">
        <v>6.7000000000000002E-3</v>
      </c>
    </row>
    <row r="1716" spans="1:2" x14ac:dyDescent="0.2">
      <c r="A1716" s="1">
        <v>42090</v>
      </c>
      <c r="B1716">
        <v>-3.3E-3</v>
      </c>
    </row>
    <row r="1717" spans="1:2" x14ac:dyDescent="0.2">
      <c r="A1717" s="1">
        <v>42091</v>
      </c>
      <c r="B1717">
        <v>1.95E-2</v>
      </c>
    </row>
    <row r="1718" spans="1:2" x14ac:dyDescent="0.2">
      <c r="A1718" s="1">
        <v>42092</v>
      </c>
      <c r="B1718">
        <v>-3.9399999999999998E-2</v>
      </c>
    </row>
    <row r="1719" spans="1:2" x14ac:dyDescent="0.2">
      <c r="A1719" s="1">
        <v>42093</v>
      </c>
      <c r="B1719">
        <v>1.95E-2</v>
      </c>
    </row>
    <row r="1720" spans="1:2" x14ac:dyDescent="0.2">
      <c r="A1720" s="1">
        <v>42094</v>
      </c>
      <c r="B1720">
        <v>-1.0699999999999999E-2</v>
      </c>
    </row>
    <row r="1721" spans="1:2" x14ac:dyDescent="0.2">
      <c r="A1721" s="1">
        <v>42095</v>
      </c>
      <c r="B1721">
        <v>8.6E-3</v>
      </c>
    </row>
    <row r="1722" spans="1:2" x14ac:dyDescent="0.2">
      <c r="A1722" s="1">
        <v>42096</v>
      </c>
      <c r="B1722">
        <v>2.58E-2</v>
      </c>
    </row>
    <row r="1723" spans="1:2" x14ac:dyDescent="0.2">
      <c r="A1723" s="1">
        <v>42097</v>
      </c>
      <c r="B1723">
        <v>7.4000000000000003E-3</v>
      </c>
    </row>
    <row r="1724" spans="1:2" x14ac:dyDescent="0.2">
      <c r="A1724" s="1">
        <v>42098</v>
      </c>
      <c r="B1724">
        <v>-6.1999999999999998E-3</v>
      </c>
    </row>
    <row r="1725" spans="1:2" x14ac:dyDescent="0.2">
      <c r="A1725" s="1">
        <v>42099</v>
      </c>
      <c r="B1725">
        <v>2.6700000000000002E-2</v>
      </c>
    </row>
    <row r="1726" spans="1:2" x14ac:dyDescent="0.2">
      <c r="A1726" s="1">
        <v>42100</v>
      </c>
      <c r="B1726">
        <v>-1.7999999999999999E-2</v>
      </c>
    </row>
    <row r="1727" spans="1:2" x14ac:dyDescent="0.2">
      <c r="A1727" s="1">
        <v>42101</v>
      </c>
      <c r="B1727">
        <v>-7.7999999999999996E-3</v>
      </c>
    </row>
    <row r="1728" spans="1:2" x14ac:dyDescent="0.2">
      <c r="A1728" s="1">
        <v>42102</v>
      </c>
      <c r="B1728">
        <v>-3.32E-2</v>
      </c>
    </row>
    <row r="1729" spans="1:2" x14ac:dyDescent="0.2">
      <c r="A1729" s="1">
        <v>42103</v>
      </c>
      <c r="B1729">
        <v>-5.1000000000000004E-3</v>
      </c>
    </row>
    <row r="1730" spans="1:2" x14ac:dyDescent="0.2">
      <c r="A1730" s="1">
        <v>42104</v>
      </c>
      <c r="B1730">
        <v>-3.5299999999999998E-2</v>
      </c>
    </row>
    <row r="1731" spans="1:2" x14ac:dyDescent="0.2">
      <c r="A1731" s="1">
        <v>42105</v>
      </c>
      <c r="B1731">
        <v>7.4999999999999997E-3</v>
      </c>
    </row>
    <row r="1732" spans="1:2" x14ac:dyDescent="0.2">
      <c r="A1732" s="1">
        <v>42106</v>
      </c>
      <c r="B1732">
        <v>-2.7000000000000001E-3</v>
      </c>
    </row>
    <row r="1733" spans="1:2" x14ac:dyDescent="0.2">
      <c r="A1733" s="1">
        <v>42107</v>
      </c>
      <c r="B1733">
        <v>-5.1999999999999998E-2</v>
      </c>
    </row>
    <row r="1734" spans="1:2" x14ac:dyDescent="0.2">
      <c r="A1734" s="1">
        <v>42108</v>
      </c>
      <c r="B1734">
        <v>-2.5000000000000001E-2</v>
      </c>
    </row>
    <row r="1735" spans="1:2" x14ac:dyDescent="0.2">
      <c r="A1735" s="1">
        <v>42109</v>
      </c>
      <c r="B1735">
        <v>2.2800000000000001E-2</v>
      </c>
    </row>
    <row r="1736" spans="1:2" x14ac:dyDescent="0.2">
      <c r="A1736" s="1">
        <v>42110</v>
      </c>
      <c r="B1736">
        <v>2.2499999999999999E-2</v>
      </c>
    </row>
    <row r="1737" spans="1:2" x14ac:dyDescent="0.2">
      <c r="A1737" s="1">
        <v>42111</v>
      </c>
      <c r="B1737">
        <v>-2.3599999999999999E-2</v>
      </c>
    </row>
    <row r="1738" spans="1:2" x14ac:dyDescent="0.2">
      <c r="A1738" s="1">
        <v>42112</v>
      </c>
      <c r="B1738">
        <v>3.3999999999999998E-3</v>
      </c>
    </row>
    <row r="1739" spans="1:2" x14ac:dyDescent="0.2">
      <c r="A1739" s="1">
        <v>42113</v>
      </c>
      <c r="B1739">
        <v>-1.5E-3</v>
      </c>
    </row>
    <row r="1740" spans="1:2" x14ac:dyDescent="0.2">
      <c r="A1740" s="1">
        <v>42114</v>
      </c>
      <c r="B1740">
        <v>5.4999999999999997E-3</v>
      </c>
    </row>
    <row r="1741" spans="1:2" x14ac:dyDescent="0.2">
      <c r="A1741" s="1">
        <v>42115</v>
      </c>
      <c r="B1741">
        <v>4.2299999999999997E-2</v>
      </c>
    </row>
    <row r="1742" spans="1:2" x14ac:dyDescent="0.2">
      <c r="A1742" s="1">
        <v>42116</v>
      </c>
      <c r="B1742">
        <v>2.0000000000000001E-4</v>
      </c>
    </row>
    <row r="1743" spans="1:2" x14ac:dyDescent="0.2">
      <c r="A1743" s="1">
        <v>42117</v>
      </c>
      <c r="B1743">
        <v>6.8999999999999999E-3</v>
      </c>
    </row>
    <row r="1744" spans="1:2" x14ac:dyDescent="0.2">
      <c r="A1744" s="1">
        <v>42118</v>
      </c>
      <c r="B1744">
        <v>-1.83E-2</v>
      </c>
    </row>
    <row r="1745" spans="1:2" x14ac:dyDescent="0.2">
      <c r="A1745" s="1">
        <v>42119</v>
      </c>
      <c r="B1745">
        <v>-2.1399999999999999E-2</v>
      </c>
    </row>
    <row r="1746" spans="1:2" x14ac:dyDescent="0.2">
      <c r="A1746" s="1">
        <v>42120</v>
      </c>
      <c r="B1746">
        <v>-3.2899999999999999E-2</v>
      </c>
    </row>
    <row r="1747" spans="1:2" x14ac:dyDescent="0.2">
      <c r="A1747" s="1">
        <v>42121</v>
      </c>
      <c r="B1747">
        <v>4.6899999999999997E-2</v>
      </c>
    </row>
    <row r="1748" spans="1:2" x14ac:dyDescent="0.2">
      <c r="A1748" s="1">
        <v>42122</v>
      </c>
      <c r="B1748">
        <v>-1.38E-2</v>
      </c>
    </row>
    <row r="1749" spans="1:2" x14ac:dyDescent="0.2">
      <c r="A1749" s="1">
        <v>42123</v>
      </c>
      <c r="B1749">
        <v>-1.6999999999999999E-3</v>
      </c>
    </row>
    <row r="1750" spans="1:2" x14ac:dyDescent="0.2">
      <c r="A1750" s="1">
        <v>42124</v>
      </c>
      <c r="B1750">
        <v>4.5900000000000003E-2</v>
      </c>
    </row>
    <row r="1751" spans="1:2" x14ac:dyDescent="0.2">
      <c r="A1751" s="1">
        <v>42125</v>
      </c>
      <c r="B1751">
        <v>-1.09E-2</v>
      </c>
    </row>
    <row r="1752" spans="1:2" x14ac:dyDescent="0.2">
      <c r="A1752" s="1">
        <v>42126</v>
      </c>
      <c r="B1752">
        <v>9.1000000000000004E-3</v>
      </c>
    </row>
    <row r="1753" spans="1:2" x14ac:dyDescent="0.2">
      <c r="A1753" s="1">
        <v>42127</v>
      </c>
      <c r="B1753">
        <v>1.9800000000000002E-2</v>
      </c>
    </row>
    <row r="1754" spans="1:2" x14ac:dyDescent="0.2">
      <c r="A1754" s="1">
        <v>42128</v>
      </c>
      <c r="B1754">
        <v>-4.3E-3</v>
      </c>
    </row>
    <row r="1755" spans="1:2" x14ac:dyDescent="0.2">
      <c r="A1755" s="1">
        <v>42129</v>
      </c>
      <c r="B1755">
        <v>-1.32E-2</v>
      </c>
    </row>
    <row r="1756" spans="1:2" x14ac:dyDescent="0.2">
      <c r="A1756" s="1">
        <v>42130</v>
      </c>
      <c r="B1756">
        <v>-2.46E-2</v>
      </c>
    </row>
    <row r="1757" spans="1:2" x14ac:dyDescent="0.2">
      <c r="A1757" s="1">
        <v>42131</v>
      </c>
      <c r="B1757">
        <v>3.3500000000000002E-2</v>
      </c>
    </row>
    <row r="1758" spans="1:2" x14ac:dyDescent="0.2">
      <c r="A1758" s="1">
        <v>42132</v>
      </c>
      <c r="B1758">
        <v>2.53E-2</v>
      </c>
    </row>
    <row r="1759" spans="1:2" x14ac:dyDescent="0.2">
      <c r="A1759" s="1">
        <v>42133</v>
      </c>
      <c r="B1759">
        <v>-9.5999999999999992E-3</v>
      </c>
    </row>
    <row r="1760" spans="1:2" x14ac:dyDescent="0.2">
      <c r="A1760" s="1">
        <v>42134</v>
      </c>
      <c r="B1760">
        <v>-6.0000000000000001E-3</v>
      </c>
    </row>
    <row r="1761" spans="1:2" x14ac:dyDescent="0.2">
      <c r="A1761" s="1">
        <v>42135</v>
      </c>
      <c r="B1761">
        <v>7.7000000000000002E-3</v>
      </c>
    </row>
    <row r="1762" spans="1:2" x14ac:dyDescent="0.2">
      <c r="A1762" s="1">
        <v>42136</v>
      </c>
      <c r="B1762">
        <v>-1E-3</v>
      </c>
    </row>
    <row r="1763" spans="1:2" x14ac:dyDescent="0.2">
      <c r="A1763" s="1">
        <v>42137</v>
      </c>
      <c r="B1763">
        <v>-2.1499999999999998E-2</v>
      </c>
    </row>
    <row r="1764" spans="1:2" x14ac:dyDescent="0.2">
      <c r="A1764" s="1">
        <v>42138</v>
      </c>
      <c r="B1764">
        <v>2.2000000000000001E-3</v>
      </c>
    </row>
    <row r="1765" spans="1:2" x14ac:dyDescent="0.2">
      <c r="A1765" s="1">
        <v>42139</v>
      </c>
      <c r="B1765">
        <v>1.2999999999999999E-3</v>
      </c>
    </row>
    <row r="1766" spans="1:2" x14ac:dyDescent="0.2">
      <c r="A1766" s="1">
        <v>42140</v>
      </c>
      <c r="B1766">
        <v>-4.1000000000000003E-3</v>
      </c>
    </row>
    <row r="1767" spans="1:2" x14ac:dyDescent="0.2">
      <c r="A1767" s="1">
        <v>42141</v>
      </c>
      <c r="B1767">
        <v>2.9999999999999997E-4</v>
      </c>
    </row>
    <row r="1768" spans="1:2" x14ac:dyDescent="0.2">
      <c r="A1768" s="1">
        <v>42142</v>
      </c>
      <c r="B1768">
        <v>-1.55E-2</v>
      </c>
    </row>
    <row r="1769" spans="1:2" x14ac:dyDescent="0.2">
      <c r="A1769" s="1">
        <v>42143</v>
      </c>
      <c r="B1769">
        <v>-2.7000000000000001E-3</v>
      </c>
    </row>
    <row r="1770" spans="1:2" x14ac:dyDescent="0.2">
      <c r="A1770" s="1">
        <v>42144</v>
      </c>
      <c r="B1770">
        <v>8.3999999999999995E-3</v>
      </c>
    </row>
    <row r="1771" spans="1:2" x14ac:dyDescent="0.2">
      <c r="A1771" s="1">
        <v>42145</v>
      </c>
      <c r="B1771">
        <v>6.1000000000000004E-3</v>
      </c>
    </row>
    <row r="1772" spans="1:2" x14ac:dyDescent="0.2">
      <c r="A1772" s="1">
        <v>42146</v>
      </c>
      <c r="B1772">
        <v>2.12E-2</v>
      </c>
    </row>
    <row r="1773" spans="1:2" x14ac:dyDescent="0.2">
      <c r="A1773" s="1">
        <v>42147</v>
      </c>
      <c r="B1773">
        <v>-5.8999999999999999E-3</v>
      </c>
    </row>
    <row r="1774" spans="1:2" x14ac:dyDescent="0.2">
      <c r="A1774" s="1">
        <v>42148</v>
      </c>
      <c r="B1774">
        <v>8.5000000000000006E-3</v>
      </c>
    </row>
    <row r="1775" spans="1:2" x14ac:dyDescent="0.2">
      <c r="A1775" s="1">
        <v>42149</v>
      </c>
      <c r="B1775">
        <v>-1.4800000000000001E-2</v>
      </c>
    </row>
    <row r="1776" spans="1:2" x14ac:dyDescent="0.2">
      <c r="A1776" s="1">
        <v>42150</v>
      </c>
      <c r="B1776">
        <v>1.8E-3</v>
      </c>
    </row>
    <row r="1777" spans="1:2" x14ac:dyDescent="0.2">
      <c r="A1777" s="1">
        <v>42151</v>
      </c>
      <c r="B1777">
        <v>-2.3E-3</v>
      </c>
    </row>
    <row r="1778" spans="1:2" x14ac:dyDescent="0.2">
      <c r="A1778" s="1">
        <v>42152</v>
      </c>
      <c r="B1778">
        <v>0</v>
      </c>
    </row>
    <row r="1779" spans="1:2" x14ac:dyDescent="0.2">
      <c r="A1779" s="1">
        <v>42153</v>
      </c>
      <c r="B1779">
        <v>-1.1999999999999999E-3</v>
      </c>
    </row>
    <row r="1780" spans="1:2" x14ac:dyDescent="0.2">
      <c r="A1780" s="1">
        <v>42154</v>
      </c>
      <c r="B1780">
        <v>-1.61E-2</v>
      </c>
    </row>
    <row r="1781" spans="1:2" x14ac:dyDescent="0.2">
      <c r="A1781" s="1">
        <v>42155</v>
      </c>
      <c r="B1781">
        <v>-1.4500000000000001E-2</v>
      </c>
    </row>
    <row r="1782" spans="1:2" x14ac:dyDescent="0.2">
      <c r="A1782" s="1">
        <v>42156</v>
      </c>
      <c r="B1782">
        <v>-2.92E-2</v>
      </c>
    </row>
    <row r="1783" spans="1:2" x14ac:dyDescent="0.2">
      <c r="A1783" s="1">
        <v>42157</v>
      </c>
      <c r="B1783">
        <v>1.17E-2</v>
      </c>
    </row>
    <row r="1784" spans="1:2" x14ac:dyDescent="0.2">
      <c r="A1784" s="1">
        <v>42158</v>
      </c>
      <c r="B1784">
        <v>-6.9999999999999999E-4</v>
      </c>
    </row>
    <row r="1785" spans="1:2" x14ac:dyDescent="0.2">
      <c r="A1785" s="1">
        <v>42159</v>
      </c>
      <c r="B1785">
        <v>-6.1000000000000004E-3</v>
      </c>
    </row>
    <row r="1786" spans="1:2" x14ac:dyDescent="0.2">
      <c r="A1786" s="1">
        <v>42160</v>
      </c>
      <c r="B1786">
        <v>4.7999999999999996E-3</v>
      </c>
    </row>
    <row r="1787" spans="1:2" x14ac:dyDescent="0.2">
      <c r="A1787" s="1">
        <v>42161</v>
      </c>
      <c r="B1787">
        <v>-2.3999999999999998E-3</v>
      </c>
    </row>
    <row r="1788" spans="1:2" x14ac:dyDescent="0.2">
      <c r="A1788" s="1">
        <v>42162</v>
      </c>
      <c r="B1788">
        <v>-5.7000000000000002E-3</v>
      </c>
    </row>
    <row r="1789" spans="1:2" x14ac:dyDescent="0.2">
      <c r="A1789" s="1">
        <v>42163</v>
      </c>
      <c r="B1789">
        <v>2.2800000000000001E-2</v>
      </c>
    </row>
    <row r="1790" spans="1:2" x14ac:dyDescent="0.2">
      <c r="A1790" s="1">
        <v>42164</v>
      </c>
      <c r="B1790">
        <v>4.3E-3</v>
      </c>
    </row>
    <row r="1791" spans="1:2" x14ac:dyDescent="0.2">
      <c r="A1791" s="1">
        <v>42165</v>
      </c>
      <c r="B1791">
        <v>-3.3999999999999998E-3</v>
      </c>
    </row>
    <row r="1792" spans="1:2" x14ac:dyDescent="0.2">
      <c r="A1792" s="1">
        <v>42166</v>
      </c>
      <c r="B1792">
        <v>4.7999999999999996E-3</v>
      </c>
    </row>
    <row r="1793" spans="1:2" x14ac:dyDescent="0.2">
      <c r="A1793" s="1">
        <v>42167</v>
      </c>
      <c r="B1793">
        <v>2.5000000000000001E-3</v>
      </c>
    </row>
    <row r="1794" spans="1:2" x14ac:dyDescent="0.2">
      <c r="A1794" s="1">
        <v>42168</v>
      </c>
      <c r="B1794">
        <v>8.8000000000000005E-3</v>
      </c>
    </row>
    <row r="1795" spans="1:2" x14ac:dyDescent="0.2">
      <c r="A1795" s="1">
        <v>42169</v>
      </c>
      <c r="B1795">
        <v>5.4999999999999997E-3</v>
      </c>
    </row>
    <row r="1796" spans="1:2" x14ac:dyDescent="0.2">
      <c r="A1796" s="1">
        <v>42170</v>
      </c>
      <c r="B1796">
        <v>1.3899999999999999E-2</v>
      </c>
    </row>
    <row r="1797" spans="1:2" x14ac:dyDescent="0.2">
      <c r="A1797" s="1">
        <v>42171</v>
      </c>
      <c r="B1797">
        <v>5.4100000000000002E-2</v>
      </c>
    </row>
    <row r="1798" spans="1:2" x14ac:dyDescent="0.2">
      <c r="A1798" s="1">
        <v>42172</v>
      </c>
      <c r="B1798">
        <v>-9.7999999999999997E-3</v>
      </c>
    </row>
    <row r="1799" spans="1:2" x14ac:dyDescent="0.2">
      <c r="A1799" s="1">
        <v>42173</v>
      </c>
      <c r="B1799">
        <v>4.3E-3</v>
      </c>
    </row>
    <row r="1800" spans="1:2" x14ac:dyDescent="0.2">
      <c r="A1800" s="1">
        <v>42174</v>
      </c>
      <c r="B1800">
        <v>-1.7299999999999999E-2</v>
      </c>
    </row>
    <row r="1801" spans="1:2" x14ac:dyDescent="0.2">
      <c r="A1801" s="1">
        <v>42175</v>
      </c>
      <c r="B1801">
        <v>3.5000000000000001E-3</v>
      </c>
    </row>
    <row r="1802" spans="1:2" x14ac:dyDescent="0.2">
      <c r="A1802" s="1">
        <v>42176</v>
      </c>
      <c r="B1802">
        <v>-3.5999999999999999E-3</v>
      </c>
    </row>
    <row r="1803" spans="1:2" x14ac:dyDescent="0.2">
      <c r="A1803" s="1">
        <v>42177</v>
      </c>
      <c r="B1803">
        <v>1.38E-2</v>
      </c>
    </row>
    <row r="1804" spans="1:2" x14ac:dyDescent="0.2">
      <c r="A1804" s="1">
        <v>42178</v>
      </c>
      <c r="B1804">
        <v>-1.4999999999999999E-2</v>
      </c>
    </row>
    <row r="1805" spans="1:2" x14ac:dyDescent="0.2">
      <c r="A1805" s="1">
        <v>42179</v>
      </c>
      <c r="B1805">
        <v>-1.3100000000000001E-2</v>
      </c>
    </row>
    <row r="1806" spans="1:2" x14ac:dyDescent="0.2">
      <c r="A1806" s="1">
        <v>42180</v>
      </c>
      <c r="B1806">
        <v>8.3000000000000001E-3</v>
      </c>
    </row>
    <row r="1807" spans="1:2" x14ac:dyDescent="0.2">
      <c r="A1807" s="1">
        <v>42181</v>
      </c>
      <c r="B1807">
        <v>1.6000000000000001E-3</v>
      </c>
    </row>
    <row r="1808" spans="1:2" x14ac:dyDescent="0.2">
      <c r="A1808" s="1">
        <v>42182</v>
      </c>
      <c r="B1808">
        <v>3.2000000000000001E-2</v>
      </c>
    </row>
    <row r="1809" spans="1:2" x14ac:dyDescent="0.2">
      <c r="A1809" s="1">
        <v>42183</v>
      </c>
      <c r="B1809">
        <v>-7.4000000000000003E-3</v>
      </c>
    </row>
    <row r="1810" spans="1:2" x14ac:dyDescent="0.2">
      <c r="A1810" s="1">
        <v>42184</v>
      </c>
      <c r="B1810">
        <v>3.2500000000000001E-2</v>
      </c>
    </row>
    <row r="1811" spans="1:2" x14ac:dyDescent="0.2">
      <c r="A1811" s="1">
        <v>42185</v>
      </c>
      <c r="B1811">
        <v>2.7799999999999998E-2</v>
      </c>
    </row>
    <row r="1812" spans="1:2" x14ac:dyDescent="0.2">
      <c r="A1812" s="1">
        <v>42186</v>
      </c>
      <c r="B1812">
        <v>-2.46E-2</v>
      </c>
    </row>
    <row r="1813" spans="1:2" x14ac:dyDescent="0.2">
      <c r="A1813" s="1">
        <v>42187</v>
      </c>
      <c r="B1813">
        <v>-1.06E-2</v>
      </c>
    </row>
    <row r="1814" spans="1:2" x14ac:dyDescent="0.2">
      <c r="A1814" s="1">
        <v>42188</v>
      </c>
      <c r="B1814">
        <v>2E-3</v>
      </c>
    </row>
    <row r="1815" spans="1:2" x14ac:dyDescent="0.2">
      <c r="A1815" s="1">
        <v>42189</v>
      </c>
      <c r="B1815">
        <v>2.0199999999999999E-2</v>
      </c>
    </row>
    <row r="1816" spans="1:2" x14ac:dyDescent="0.2">
      <c r="A1816" s="1">
        <v>42190</v>
      </c>
      <c r="B1816">
        <v>3.6799999999999999E-2</v>
      </c>
    </row>
    <row r="1817" spans="1:2" x14ac:dyDescent="0.2">
      <c r="A1817" s="1">
        <v>42191</v>
      </c>
      <c r="B1817">
        <v>-3.8999999999999998E-3</v>
      </c>
    </row>
    <row r="1818" spans="1:2" x14ac:dyDescent="0.2">
      <c r="A1818" s="1">
        <v>42192</v>
      </c>
      <c r="B1818">
        <v>-1.0699999999999999E-2</v>
      </c>
    </row>
    <row r="1819" spans="1:2" x14ac:dyDescent="0.2">
      <c r="A1819" s="1">
        <v>42193</v>
      </c>
      <c r="B1819">
        <v>9.1000000000000004E-3</v>
      </c>
    </row>
    <row r="1820" spans="1:2" x14ac:dyDescent="0.2">
      <c r="A1820" s="1">
        <v>42194</v>
      </c>
      <c r="B1820">
        <v>1.9E-3</v>
      </c>
    </row>
    <row r="1821" spans="1:2" x14ac:dyDescent="0.2">
      <c r="A1821" s="1">
        <v>42195</v>
      </c>
      <c r="B1821">
        <v>5.3800000000000001E-2</v>
      </c>
    </row>
    <row r="1822" spans="1:2" x14ac:dyDescent="0.2">
      <c r="A1822" s="1">
        <v>42196</v>
      </c>
      <c r="B1822">
        <v>2.9399999999999999E-2</v>
      </c>
    </row>
    <row r="1823" spans="1:2" x14ac:dyDescent="0.2">
      <c r="A1823" s="1">
        <v>42197</v>
      </c>
      <c r="B1823">
        <v>6.3299999999999995E-2</v>
      </c>
    </row>
    <row r="1824" spans="1:2" x14ac:dyDescent="0.2">
      <c r="A1824" s="1">
        <v>42198</v>
      </c>
      <c r="B1824">
        <v>-6.4699999999999994E-2</v>
      </c>
    </row>
    <row r="1825" spans="1:2" x14ac:dyDescent="0.2">
      <c r="A1825" s="1">
        <v>42199</v>
      </c>
      <c r="B1825">
        <v>-1.17E-2</v>
      </c>
    </row>
    <row r="1826" spans="1:2" x14ac:dyDescent="0.2">
      <c r="A1826" s="1">
        <v>42200</v>
      </c>
      <c r="B1826">
        <v>-1.23E-2</v>
      </c>
    </row>
    <row r="1827" spans="1:2" x14ac:dyDescent="0.2">
      <c r="A1827" s="1">
        <v>42201</v>
      </c>
      <c r="B1827">
        <v>-2.41E-2</v>
      </c>
    </row>
    <row r="1828" spans="1:2" x14ac:dyDescent="0.2">
      <c r="A1828" s="1">
        <v>42202</v>
      </c>
      <c r="B1828">
        <v>1.0999999999999999E-2</v>
      </c>
    </row>
    <row r="1829" spans="1:2" x14ac:dyDescent="0.2">
      <c r="A1829" s="1">
        <v>42203</v>
      </c>
      <c r="B1829">
        <v>-1.9900000000000001E-2</v>
      </c>
    </row>
    <row r="1830" spans="1:2" x14ac:dyDescent="0.2">
      <c r="A1830" s="1">
        <v>42204</v>
      </c>
      <c r="B1830">
        <v>-3.2000000000000002E-3</v>
      </c>
    </row>
    <row r="1831" spans="1:2" x14ac:dyDescent="0.2">
      <c r="A1831" s="1">
        <v>42205</v>
      </c>
      <c r="B1831">
        <v>1.6500000000000001E-2</v>
      </c>
    </row>
    <row r="1832" spans="1:2" x14ac:dyDescent="0.2">
      <c r="A1832" s="1">
        <v>42206</v>
      </c>
      <c r="B1832">
        <v>-9.2999999999999992E-3</v>
      </c>
    </row>
    <row r="1833" spans="1:2" x14ac:dyDescent="0.2">
      <c r="A1833" s="1">
        <v>42207</v>
      </c>
      <c r="B1833">
        <v>5.0000000000000001E-3</v>
      </c>
    </row>
    <row r="1834" spans="1:2" x14ac:dyDescent="0.2">
      <c r="A1834" s="1">
        <v>42208</v>
      </c>
      <c r="B1834">
        <v>-3.3999999999999998E-3</v>
      </c>
    </row>
    <row r="1835" spans="1:2" x14ac:dyDescent="0.2">
      <c r="A1835" s="1">
        <v>42209</v>
      </c>
      <c r="B1835">
        <v>4.6600000000000003E-2</v>
      </c>
    </row>
    <row r="1836" spans="1:2" x14ac:dyDescent="0.2">
      <c r="A1836" s="1">
        <v>42210</v>
      </c>
      <c r="B1836">
        <v>1.2999999999999999E-3</v>
      </c>
    </row>
    <row r="1837" spans="1:2" x14ac:dyDescent="0.2">
      <c r="A1837" s="1">
        <v>42211</v>
      </c>
      <c r="B1837">
        <v>1.0500000000000001E-2</v>
      </c>
    </row>
    <row r="1838" spans="1:2" x14ac:dyDescent="0.2">
      <c r="A1838" s="1">
        <v>42212</v>
      </c>
      <c r="B1838">
        <v>4.1999999999999997E-3</v>
      </c>
    </row>
    <row r="1839" spans="1:2" x14ac:dyDescent="0.2">
      <c r="A1839" s="1">
        <v>42213</v>
      </c>
      <c r="B1839">
        <v>2.3999999999999998E-3</v>
      </c>
    </row>
    <row r="1840" spans="1:2" x14ac:dyDescent="0.2">
      <c r="A1840" s="1">
        <v>42214</v>
      </c>
      <c r="B1840">
        <v>-1.8100000000000002E-2</v>
      </c>
    </row>
    <row r="1841" spans="1:2" x14ac:dyDescent="0.2">
      <c r="A1841" s="1">
        <v>42215</v>
      </c>
      <c r="B1841">
        <v>-4.7000000000000002E-3</v>
      </c>
    </row>
    <row r="1842" spans="1:2" x14ac:dyDescent="0.2">
      <c r="A1842" s="1">
        <v>42216</v>
      </c>
      <c r="B1842">
        <v>-1.15E-2</v>
      </c>
    </row>
    <row r="1843" spans="1:2" x14ac:dyDescent="0.2">
      <c r="A1843" s="1">
        <v>42217</v>
      </c>
      <c r="B1843">
        <v>-1.15E-2</v>
      </c>
    </row>
    <row r="1844" spans="1:2" x14ac:dyDescent="0.2">
      <c r="A1844" s="1">
        <v>42218</v>
      </c>
      <c r="B1844">
        <v>3.2000000000000002E-3</v>
      </c>
    </row>
    <row r="1845" spans="1:2" x14ac:dyDescent="0.2">
      <c r="A1845" s="1">
        <v>42219</v>
      </c>
      <c r="B1845">
        <v>8.0000000000000004E-4</v>
      </c>
    </row>
    <row r="1846" spans="1:2" x14ac:dyDescent="0.2">
      <c r="A1846" s="1">
        <v>42220</v>
      </c>
      <c r="B1846">
        <v>9.7000000000000003E-3</v>
      </c>
    </row>
    <row r="1847" spans="1:2" x14ac:dyDescent="0.2">
      <c r="A1847" s="1">
        <v>42221</v>
      </c>
      <c r="B1847">
        <v>-9.1000000000000004E-3</v>
      </c>
    </row>
    <row r="1848" spans="1:2" x14ac:dyDescent="0.2">
      <c r="A1848" s="1">
        <v>42222</v>
      </c>
      <c r="B1848">
        <v>-1.32E-2</v>
      </c>
    </row>
    <row r="1849" spans="1:2" x14ac:dyDescent="0.2">
      <c r="A1849" s="1">
        <v>42223</v>
      </c>
      <c r="B1849">
        <v>-4.0000000000000002E-4</v>
      </c>
    </row>
    <row r="1850" spans="1:2" x14ac:dyDescent="0.2">
      <c r="A1850" s="1">
        <v>42224</v>
      </c>
      <c r="B1850">
        <v>-6.9400000000000003E-2</v>
      </c>
    </row>
    <row r="1851" spans="1:2" x14ac:dyDescent="0.2">
      <c r="A1851" s="1">
        <v>42225</v>
      </c>
      <c r="B1851">
        <v>2.0400000000000001E-2</v>
      </c>
    </row>
    <row r="1852" spans="1:2" x14ac:dyDescent="0.2">
      <c r="A1852" s="1">
        <v>42226</v>
      </c>
      <c r="B1852">
        <v>-2.2000000000000001E-3</v>
      </c>
    </row>
    <row r="1853" spans="1:2" x14ac:dyDescent="0.2">
      <c r="A1853" s="1">
        <v>42227</v>
      </c>
      <c r="B1853">
        <v>2.18E-2</v>
      </c>
    </row>
    <row r="1854" spans="1:2" x14ac:dyDescent="0.2">
      <c r="A1854" s="1">
        <v>42228</v>
      </c>
      <c r="B1854">
        <v>-5.1000000000000004E-3</v>
      </c>
    </row>
    <row r="1855" spans="1:2" x14ac:dyDescent="0.2">
      <c r="A1855" s="1">
        <v>42229</v>
      </c>
      <c r="B1855">
        <v>-1.5800000000000002E-2</v>
      </c>
    </row>
    <row r="1856" spans="1:2" x14ac:dyDescent="0.2">
      <c r="A1856" s="1">
        <v>42230</v>
      </c>
      <c r="B1856">
        <v>6.0000000000000001E-3</v>
      </c>
    </row>
    <row r="1857" spans="1:2" x14ac:dyDescent="0.2">
      <c r="A1857" s="1">
        <v>42231</v>
      </c>
      <c r="B1857">
        <v>-1.7000000000000001E-2</v>
      </c>
    </row>
    <row r="1858" spans="1:2" x14ac:dyDescent="0.2">
      <c r="A1858" s="1">
        <v>42232</v>
      </c>
      <c r="B1858">
        <v>-1.3100000000000001E-2</v>
      </c>
    </row>
    <row r="1859" spans="1:2" x14ac:dyDescent="0.2">
      <c r="A1859" s="1">
        <v>42233</v>
      </c>
      <c r="B1859">
        <v>0</v>
      </c>
    </row>
    <row r="1860" spans="1:2" x14ac:dyDescent="0.2">
      <c r="A1860" s="1">
        <v>42234</v>
      </c>
      <c r="B1860">
        <v>-4.0500000000000001E-2</v>
      </c>
    </row>
    <row r="1861" spans="1:2" x14ac:dyDescent="0.2">
      <c r="A1861" s="1">
        <v>42235</v>
      </c>
      <c r="B1861">
        <v>-8.4000000000000005E-2</v>
      </c>
    </row>
    <row r="1862" spans="1:2" x14ac:dyDescent="0.2">
      <c r="A1862" s="1">
        <v>42236</v>
      </c>
      <c r="B1862">
        <v>3.8300000000000001E-2</v>
      </c>
    </row>
    <row r="1863" spans="1:2" x14ac:dyDescent="0.2">
      <c r="A1863" s="1">
        <v>42237</v>
      </c>
      <c r="B1863">
        <v>-9.5999999999999992E-3</v>
      </c>
    </row>
    <row r="1864" spans="1:2" x14ac:dyDescent="0.2">
      <c r="A1864" s="1">
        <v>42238</v>
      </c>
      <c r="B1864">
        <v>-1.23E-2</v>
      </c>
    </row>
    <row r="1865" spans="1:2" x14ac:dyDescent="0.2">
      <c r="A1865" s="1">
        <v>42239</v>
      </c>
      <c r="B1865">
        <v>-1.2200000000000001E-2</v>
      </c>
    </row>
    <row r="1866" spans="1:2" x14ac:dyDescent="0.2">
      <c r="A1866" s="1">
        <v>42240</v>
      </c>
      <c r="B1866">
        <v>-6.7599999999999993E-2</v>
      </c>
    </row>
    <row r="1867" spans="1:2" x14ac:dyDescent="0.2">
      <c r="A1867" s="1">
        <v>42241</v>
      </c>
      <c r="B1867">
        <v>4.2900000000000001E-2</v>
      </c>
    </row>
    <row r="1868" spans="1:2" x14ac:dyDescent="0.2">
      <c r="A1868" s="1">
        <v>42242</v>
      </c>
      <c r="B1868">
        <v>2.0199999999999999E-2</v>
      </c>
    </row>
    <row r="1869" spans="1:2" x14ac:dyDescent="0.2">
      <c r="A1869" s="1">
        <v>42243</v>
      </c>
      <c r="B1869">
        <v>-0.01</v>
      </c>
    </row>
    <row r="1870" spans="1:2" x14ac:dyDescent="0.2">
      <c r="A1870" s="1">
        <v>42244</v>
      </c>
      <c r="B1870">
        <v>0.04</v>
      </c>
    </row>
    <row r="1871" spans="1:2" x14ac:dyDescent="0.2">
      <c r="A1871" s="1">
        <v>42245</v>
      </c>
      <c r="B1871">
        <v>-1.3599999999999999E-2</v>
      </c>
    </row>
    <row r="1872" spans="1:2" x14ac:dyDescent="0.2">
      <c r="A1872" s="1">
        <v>42246</v>
      </c>
      <c r="B1872">
        <v>-4.0000000000000002E-4</v>
      </c>
    </row>
    <row r="1873" spans="1:2" x14ac:dyDescent="0.2">
      <c r="A1873" s="1">
        <v>42247</v>
      </c>
      <c r="B1873">
        <v>4.7000000000000002E-3</v>
      </c>
    </row>
    <row r="1874" spans="1:2" x14ac:dyDescent="0.2">
      <c r="A1874" s="1">
        <v>42248</v>
      </c>
      <c r="B1874">
        <v>-0.01</v>
      </c>
    </row>
    <row r="1875" spans="1:2" x14ac:dyDescent="0.2">
      <c r="A1875" s="1">
        <v>42249</v>
      </c>
      <c r="B1875">
        <v>6.4000000000000003E-3</v>
      </c>
    </row>
    <row r="1876" spans="1:2" x14ac:dyDescent="0.2">
      <c r="A1876" s="1">
        <v>42250</v>
      </c>
      <c r="B1876">
        <v>-1.06E-2</v>
      </c>
    </row>
    <row r="1877" spans="1:2" x14ac:dyDescent="0.2">
      <c r="A1877" s="1">
        <v>42251</v>
      </c>
      <c r="B1877">
        <v>1.7899999999999999E-2</v>
      </c>
    </row>
    <row r="1878" spans="1:2" x14ac:dyDescent="0.2">
      <c r="A1878" s="1">
        <v>42252</v>
      </c>
      <c r="B1878">
        <v>1.49E-2</v>
      </c>
    </row>
    <row r="1879" spans="1:2" x14ac:dyDescent="0.2">
      <c r="A1879" s="1">
        <v>42253</v>
      </c>
      <c r="B1879">
        <v>2.6499999999999999E-2</v>
      </c>
    </row>
    <row r="1880" spans="1:2" x14ac:dyDescent="0.2">
      <c r="A1880" s="1">
        <v>42254</v>
      </c>
      <c r="B1880">
        <v>-1.1999999999999999E-3</v>
      </c>
    </row>
    <row r="1881" spans="1:2" x14ac:dyDescent="0.2">
      <c r="A1881" s="1">
        <v>42255</v>
      </c>
      <c r="B1881">
        <v>1.5299999999999999E-2</v>
      </c>
    </row>
    <row r="1882" spans="1:2" x14ac:dyDescent="0.2">
      <c r="A1882" s="1">
        <v>42256</v>
      </c>
      <c r="B1882">
        <v>-2.4E-2</v>
      </c>
    </row>
    <row r="1883" spans="1:2" x14ac:dyDescent="0.2">
      <c r="A1883" s="1">
        <v>42257</v>
      </c>
      <c r="B1883">
        <v>2.8E-3</v>
      </c>
    </row>
    <row r="1884" spans="1:2" x14ac:dyDescent="0.2">
      <c r="A1884" s="1">
        <v>42258</v>
      </c>
      <c r="B1884">
        <v>7.6E-3</v>
      </c>
    </row>
    <row r="1885" spans="1:2" x14ac:dyDescent="0.2">
      <c r="A1885" s="1">
        <v>42259</v>
      </c>
      <c r="B1885">
        <v>-1.7899999999999999E-2</v>
      </c>
    </row>
    <row r="1886" spans="1:2" x14ac:dyDescent="0.2">
      <c r="A1886" s="1">
        <v>42260</v>
      </c>
      <c r="B1886">
        <v>-2.3E-2</v>
      </c>
    </row>
    <row r="1887" spans="1:2" x14ac:dyDescent="0.2">
      <c r="A1887" s="1">
        <v>42261</v>
      </c>
      <c r="B1887">
        <v>-1.1999999999999999E-3</v>
      </c>
    </row>
    <row r="1888" spans="1:2" x14ac:dyDescent="0.2">
      <c r="A1888" s="1">
        <v>42262</v>
      </c>
      <c r="B1888">
        <v>-1.6999999999999999E-3</v>
      </c>
    </row>
    <row r="1889" spans="1:2" x14ac:dyDescent="0.2">
      <c r="A1889" s="1">
        <v>42263</v>
      </c>
      <c r="B1889">
        <v>-4.1000000000000003E-3</v>
      </c>
    </row>
    <row r="1890" spans="1:2" x14ac:dyDescent="0.2">
      <c r="A1890" s="1">
        <v>42264</v>
      </c>
      <c r="B1890">
        <v>1.7999999999999999E-2</v>
      </c>
    </row>
    <row r="1891" spans="1:2" x14ac:dyDescent="0.2">
      <c r="A1891" s="1">
        <v>42265</v>
      </c>
      <c r="B1891">
        <v>-2.2000000000000001E-3</v>
      </c>
    </row>
    <row r="1892" spans="1:2" x14ac:dyDescent="0.2">
      <c r="A1892" s="1">
        <v>42266</v>
      </c>
      <c r="B1892">
        <v>-4.7000000000000002E-3</v>
      </c>
    </row>
    <row r="1893" spans="1:2" x14ac:dyDescent="0.2">
      <c r="A1893" s="1">
        <v>42267</v>
      </c>
      <c r="B1893">
        <v>0</v>
      </c>
    </row>
    <row r="1894" spans="1:2" x14ac:dyDescent="0.2">
      <c r="A1894" s="1">
        <v>42268</v>
      </c>
      <c r="B1894">
        <v>-2.06E-2</v>
      </c>
    </row>
    <row r="1895" spans="1:2" x14ac:dyDescent="0.2">
      <c r="A1895" s="1">
        <v>42269</v>
      </c>
      <c r="B1895">
        <v>1.6299999999999999E-2</v>
      </c>
    </row>
    <row r="1896" spans="1:2" x14ac:dyDescent="0.2">
      <c r="A1896" s="1">
        <v>42270</v>
      </c>
      <c r="B1896">
        <v>-5.0000000000000001E-4</v>
      </c>
    </row>
    <row r="1897" spans="1:2" x14ac:dyDescent="0.2">
      <c r="A1897" s="1">
        <v>42271</v>
      </c>
      <c r="B1897">
        <v>1.6799999999999999E-2</v>
      </c>
    </row>
    <row r="1898" spans="1:2" x14ac:dyDescent="0.2">
      <c r="A1898" s="1">
        <v>42272</v>
      </c>
      <c r="B1898">
        <v>5.4000000000000003E-3</v>
      </c>
    </row>
    <row r="1899" spans="1:2" x14ac:dyDescent="0.2">
      <c r="A1899" s="1">
        <v>42273</v>
      </c>
      <c r="B1899">
        <v>-3.0999999999999999E-3</v>
      </c>
    </row>
    <row r="1900" spans="1:2" x14ac:dyDescent="0.2">
      <c r="A1900" s="1">
        <v>42274</v>
      </c>
      <c r="B1900">
        <v>-7.7000000000000002E-3</v>
      </c>
    </row>
    <row r="1901" spans="1:2" x14ac:dyDescent="0.2">
      <c r="A1901" s="1">
        <v>42275</v>
      </c>
      <c r="B1901">
        <v>2.7400000000000001E-2</v>
      </c>
    </row>
    <row r="1902" spans="1:2" x14ac:dyDescent="0.2">
      <c r="A1902" s="1">
        <v>42276</v>
      </c>
      <c r="B1902">
        <v>-8.9999999999999993E-3</v>
      </c>
    </row>
    <row r="1903" spans="1:2" x14ac:dyDescent="0.2">
      <c r="A1903" s="1">
        <v>42277</v>
      </c>
      <c r="B1903">
        <v>-3.3E-3</v>
      </c>
    </row>
    <row r="1904" spans="1:2" x14ac:dyDescent="0.2">
      <c r="A1904" s="1">
        <v>42278</v>
      </c>
      <c r="B1904">
        <v>4.7000000000000002E-3</v>
      </c>
    </row>
    <row r="1905" spans="1:2" x14ac:dyDescent="0.2">
      <c r="A1905" s="1">
        <v>42279</v>
      </c>
      <c r="B1905">
        <v>-1.4E-3</v>
      </c>
    </row>
    <row r="1906" spans="1:2" x14ac:dyDescent="0.2">
      <c r="A1906" s="1">
        <v>42280</v>
      </c>
      <c r="B1906">
        <v>7.9000000000000008E-3</v>
      </c>
    </row>
    <row r="1907" spans="1:2" x14ac:dyDescent="0.2">
      <c r="A1907" s="1">
        <v>42281</v>
      </c>
      <c r="B1907">
        <v>-1E-3</v>
      </c>
    </row>
    <row r="1908" spans="1:2" x14ac:dyDescent="0.2">
      <c r="A1908" s="1">
        <v>42282</v>
      </c>
      <c r="B1908">
        <v>7.6E-3</v>
      </c>
    </row>
    <row r="1909" spans="1:2" x14ac:dyDescent="0.2">
      <c r="A1909" s="1">
        <v>42283</v>
      </c>
      <c r="B1909">
        <v>2.4899999999999999E-2</v>
      </c>
    </row>
    <row r="1910" spans="1:2" x14ac:dyDescent="0.2">
      <c r="A1910" s="1">
        <v>42284</v>
      </c>
      <c r="B1910">
        <v>-1.2800000000000001E-2</v>
      </c>
    </row>
    <row r="1911" spans="1:2" x14ac:dyDescent="0.2">
      <c r="A1911" s="1">
        <v>42285</v>
      </c>
      <c r="B1911">
        <v>-1.6000000000000001E-3</v>
      </c>
    </row>
    <row r="1912" spans="1:2" x14ac:dyDescent="0.2">
      <c r="A1912" s="1">
        <v>42286</v>
      </c>
      <c r="B1912">
        <v>6.0000000000000001E-3</v>
      </c>
    </row>
    <row r="1913" spans="1:2" x14ac:dyDescent="0.2">
      <c r="A1913" s="1">
        <v>42287</v>
      </c>
      <c r="B1913">
        <v>5.4000000000000003E-3</v>
      </c>
    </row>
    <row r="1914" spans="1:2" x14ac:dyDescent="0.2">
      <c r="A1914" s="1">
        <v>42288</v>
      </c>
      <c r="B1914">
        <v>9.4000000000000004E-3</v>
      </c>
    </row>
    <row r="1915" spans="1:2" x14ac:dyDescent="0.2">
      <c r="A1915" s="1">
        <v>42289</v>
      </c>
      <c r="B1915">
        <v>-9.2999999999999992E-3</v>
      </c>
    </row>
    <row r="1916" spans="1:2" x14ac:dyDescent="0.2">
      <c r="A1916" s="1">
        <v>42290</v>
      </c>
      <c r="B1916">
        <v>1.4E-2</v>
      </c>
    </row>
    <row r="1917" spans="1:2" x14ac:dyDescent="0.2">
      <c r="A1917" s="1">
        <v>42291</v>
      </c>
      <c r="B1917">
        <v>1.43E-2</v>
      </c>
    </row>
    <row r="1918" spans="1:2" x14ac:dyDescent="0.2">
      <c r="A1918" s="1">
        <v>42292</v>
      </c>
      <c r="B1918">
        <v>8.3999999999999995E-3</v>
      </c>
    </row>
    <row r="1919" spans="1:2" x14ac:dyDescent="0.2">
      <c r="A1919" s="1">
        <v>42293</v>
      </c>
      <c r="B1919">
        <v>3.3099999999999997E-2</v>
      </c>
    </row>
    <row r="1920" spans="1:2" x14ac:dyDescent="0.2">
      <c r="A1920" s="1">
        <v>42294</v>
      </c>
      <c r="B1920">
        <v>2.5499999999999998E-2</v>
      </c>
    </row>
    <row r="1921" spans="1:2" x14ac:dyDescent="0.2">
      <c r="A1921" s="1">
        <v>42295</v>
      </c>
      <c r="B1921">
        <v>-2.93E-2</v>
      </c>
    </row>
    <row r="1922" spans="1:2" x14ac:dyDescent="0.2">
      <c r="A1922" s="1">
        <v>42296</v>
      </c>
      <c r="B1922">
        <v>8.2000000000000007E-3</v>
      </c>
    </row>
    <row r="1923" spans="1:2" x14ac:dyDescent="0.2">
      <c r="A1923" s="1">
        <v>42297</v>
      </c>
      <c r="B1923">
        <v>2.2499999999999999E-2</v>
      </c>
    </row>
    <row r="1924" spans="1:2" x14ac:dyDescent="0.2">
      <c r="A1924" s="1">
        <v>42298</v>
      </c>
      <c r="B1924">
        <v>-9.7999999999999997E-3</v>
      </c>
    </row>
    <row r="1925" spans="1:2" x14ac:dyDescent="0.2">
      <c r="A1925" s="1">
        <v>42299</v>
      </c>
      <c r="B1925">
        <v>2.7400000000000001E-2</v>
      </c>
    </row>
    <row r="1926" spans="1:2" x14ac:dyDescent="0.2">
      <c r="A1926" s="1">
        <v>42300</v>
      </c>
      <c r="B1926">
        <v>9.1000000000000004E-3</v>
      </c>
    </row>
    <row r="1927" spans="1:2" x14ac:dyDescent="0.2">
      <c r="A1927" s="1">
        <v>42301</v>
      </c>
      <c r="B1927">
        <v>2.0400000000000001E-2</v>
      </c>
    </row>
    <row r="1928" spans="1:2" x14ac:dyDescent="0.2">
      <c r="A1928" s="1">
        <v>42302</v>
      </c>
      <c r="B1928">
        <v>1.8800000000000001E-2</v>
      </c>
    </row>
    <row r="1929" spans="1:2" x14ac:dyDescent="0.2">
      <c r="A1929" s="1">
        <v>42303</v>
      </c>
      <c r="B1929">
        <v>-9.4000000000000004E-3</v>
      </c>
    </row>
    <row r="1930" spans="1:2" x14ac:dyDescent="0.2">
      <c r="A1930" s="1">
        <v>42304</v>
      </c>
      <c r="B1930">
        <v>3.3399999999999999E-2</v>
      </c>
    </row>
    <row r="1931" spans="1:2" x14ac:dyDescent="0.2">
      <c r="A1931" s="1">
        <v>42305</v>
      </c>
      <c r="B1931">
        <v>3.0099999999999998E-2</v>
      </c>
    </row>
    <row r="1932" spans="1:2" x14ac:dyDescent="0.2">
      <c r="A1932" s="1">
        <v>42306</v>
      </c>
      <c r="B1932">
        <v>3.32E-2</v>
      </c>
    </row>
    <row r="1933" spans="1:2" x14ac:dyDescent="0.2">
      <c r="A1933" s="1">
        <v>42307</v>
      </c>
      <c r="B1933">
        <v>4.2999999999999997E-2</v>
      </c>
    </row>
    <row r="1934" spans="1:2" x14ac:dyDescent="0.2">
      <c r="A1934" s="1">
        <v>42308</v>
      </c>
      <c r="B1934">
        <v>-4.8500000000000001E-2</v>
      </c>
    </row>
    <row r="1935" spans="1:2" x14ac:dyDescent="0.2">
      <c r="A1935" s="1">
        <v>42309</v>
      </c>
      <c r="B1935">
        <v>3.7600000000000001E-2</v>
      </c>
    </row>
    <row r="1936" spans="1:2" x14ac:dyDescent="0.2">
      <c r="A1936" s="1">
        <v>42310</v>
      </c>
      <c r="B1936">
        <v>0.1125</v>
      </c>
    </row>
    <row r="1937" spans="1:2" x14ac:dyDescent="0.2">
      <c r="A1937" s="1">
        <v>42311</v>
      </c>
      <c r="B1937">
        <v>0.1036</v>
      </c>
    </row>
    <row r="1938" spans="1:2" x14ac:dyDescent="0.2">
      <c r="A1938" s="1">
        <v>42312</v>
      </c>
      <c r="B1938">
        <v>1.11E-2</v>
      </c>
    </row>
    <row r="1939" spans="1:2" x14ac:dyDescent="0.2">
      <c r="A1939" s="1">
        <v>42313</v>
      </c>
      <c r="B1939">
        <v>-4.5400000000000003E-2</v>
      </c>
    </row>
    <row r="1940" spans="1:2" x14ac:dyDescent="0.2">
      <c r="A1940" s="1">
        <v>42314</v>
      </c>
      <c r="B1940">
        <v>-3.3700000000000001E-2</v>
      </c>
    </row>
    <row r="1941" spans="1:2" x14ac:dyDescent="0.2">
      <c r="A1941" s="1">
        <v>42315</v>
      </c>
      <c r="B1941">
        <v>4.1300000000000003E-2</v>
      </c>
    </row>
    <row r="1942" spans="1:2" x14ac:dyDescent="0.2">
      <c r="A1942" s="1">
        <v>42316</v>
      </c>
      <c r="B1942">
        <v>-3.5099999999999999E-2</v>
      </c>
    </row>
    <row r="1943" spans="1:2" x14ac:dyDescent="0.2">
      <c r="A1943" s="1">
        <v>42317</v>
      </c>
      <c r="B1943">
        <v>2.3300000000000001E-2</v>
      </c>
    </row>
    <row r="1944" spans="1:2" x14ac:dyDescent="0.2">
      <c r="A1944" s="1">
        <v>42318</v>
      </c>
      <c r="B1944">
        <v>-0.1145</v>
      </c>
    </row>
    <row r="1945" spans="1:2" x14ac:dyDescent="0.2">
      <c r="A1945" s="1">
        <v>42319</v>
      </c>
      <c r="B1945">
        <v>-9.5000000000000001E-2</v>
      </c>
    </row>
    <row r="1946" spans="1:2" x14ac:dyDescent="0.2">
      <c r="A1946" s="1">
        <v>42320</v>
      </c>
      <c r="B1946">
        <v>9.5600000000000004E-2</v>
      </c>
    </row>
    <row r="1947" spans="1:2" x14ac:dyDescent="0.2">
      <c r="A1947" s="1">
        <v>42321</v>
      </c>
      <c r="B1947">
        <v>-2.0000000000000001E-4</v>
      </c>
    </row>
    <row r="1948" spans="1:2" x14ac:dyDescent="0.2">
      <c r="A1948" s="1">
        <v>42322</v>
      </c>
      <c r="B1948">
        <v>-6.0000000000000001E-3</v>
      </c>
    </row>
    <row r="1949" spans="1:2" x14ac:dyDescent="0.2">
      <c r="A1949" s="1">
        <v>42323</v>
      </c>
      <c r="B1949">
        <v>-4.3200000000000002E-2</v>
      </c>
    </row>
    <row r="1950" spans="1:2" x14ac:dyDescent="0.2">
      <c r="A1950" s="1">
        <v>42324</v>
      </c>
      <c r="B1950">
        <v>4.02E-2</v>
      </c>
    </row>
    <row r="1951" spans="1:2" x14ac:dyDescent="0.2">
      <c r="A1951" s="1">
        <v>42325</v>
      </c>
      <c r="B1951">
        <v>1.12E-2</v>
      </c>
    </row>
    <row r="1952" spans="1:2" x14ac:dyDescent="0.2">
      <c r="A1952" s="1">
        <v>42326</v>
      </c>
      <c r="B1952">
        <v>6.0000000000000001E-3</v>
      </c>
    </row>
    <row r="1953" spans="1:2" x14ac:dyDescent="0.2">
      <c r="A1953" s="1">
        <v>42327</v>
      </c>
      <c r="B1953">
        <v>-3.2599999999999997E-2</v>
      </c>
    </row>
    <row r="1954" spans="1:2" x14ac:dyDescent="0.2">
      <c r="A1954" s="1">
        <v>42328</v>
      </c>
      <c r="B1954">
        <v>-1.1900000000000001E-2</v>
      </c>
    </row>
    <row r="1955" spans="1:2" x14ac:dyDescent="0.2">
      <c r="A1955" s="1">
        <v>42329</v>
      </c>
      <c r="B1955">
        <v>1.11E-2</v>
      </c>
    </row>
    <row r="1956" spans="1:2" x14ac:dyDescent="0.2">
      <c r="A1956" s="1">
        <v>42330</v>
      </c>
      <c r="B1956">
        <v>-5.8999999999999999E-3</v>
      </c>
    </row>
    <row r="1957" spans="1:2" x14ac:dyDescent="0.2">
      <c r="A1957" s="1">
        <v>42331</v>
      </c>
      <c r="B1957">
        <v>-2E-3</v>
      </c>
    </row>
    <row r="1958" spans="1:2" x14ac:dyDescent="0.2">
      <c r="A1958" s="1">
        <v>42332</v>
      </c>
      <c r="B1958">
        <v>-1.17E-2</v>
      </c>
    </row>
    <row r="1959" spans="1:2" x14ac:dyDescent="0.2">
      <c r="A1959" s="1">
        <v>42333</v>
      </c>
      <c r="B1959">
        <v>2.8799999999999999E-2</v>
      </c>
    </row>
    <row r="1960" spans="1:2" x14ac:dyDescent="0.2">
      <c r="A1960" s="1">
        <v>42334</v>
      </c>
      <c r="B1960">
        <v>8.0100000000000005E-2</v>
      </c>
    </row>
    <row r="1961" spans="1:2" x14ac:dyDescent="0.2">
      <c r="A1961" s="1">
        <v>42335</v>
      </c>
      <c r="B1961">
        <v>1.6299999999999999E-2</v>
      </c>
    </row>
    <row r="1962" spans="1:2" x14ac:dyDescent="0.2">
      <c r="A1962" s="1">
        <v>42336</v>
      </c>
      <c r="B1962">
        <v>-1.03E-2</v>
      </c>
    </row>
    <row r="1963" spans="1:2" x14ac:dyDescent="0.2">
      <c r="A1963" s="1">
        <v>42337</v>
      </c>
      <c r="B1963">
        <v>4.2200000000000001E-2</v>
      </c>
    </row>
    <row r="1964" spans="1:2" x14ac:dyDescent="0.2">
      <c r="A1964" s="1">
        <v>42338</v>
      </c>
      <c r="B1964">
        <v>1.9199999999999998E-2</v>
      </c>
    </row>
    <row r="1965" spans="1:2" x14ac:dyDescent="0.2">
      <c r="A1965" s="1">
        <v>42339</v>
      </c>
      <c r="B1965">
        <v>-4.2799999999999998E-2</v>
      </c>
    </row>
    <row r="1966" spans="1:2" x14ac:dyDescent="0.2">
      <c r="A1966" s="1">
        <v>42340</v>
      </c>
      <c r="B1966">
        <v>-5.0000000000000001E-3</v>
      </c>
    </row>
    <row r="1967" spans="1:2" x14ac:dyDescent="0.2">
      <c r="A1967" s="1">
        <v>42341</v>
      </c>
      <c r="B1967">
        <v>8.9999999999999998E-4</v>
      </c>
    </row>
    <row r="1968" spans="1:2" x14ac:dyDescent="0.2">
      <c r="A1968" s="1">
        <v>42342</v>
      </c>
      <c r="B1968">
        <v>3.8E-3</v>
      </c>
    </row>
    <row r="1969" spans="1:2" x14ac:dyDescent="0.2">
      <c r="A1969" s="1">
        <v>42343</v>
      </c>
      <c r="B1969">
        <v>6.9199999999999998E-2</v>
      </c>
    </row>
    <row r="1970" spans="1:2" x14ac:dyDescent="0.2">
      <c r="A1970" s="1">
        <v>42344</v>
      </c>
      <c r="B1970">
        <v>1.7299999999999999E-2</v>
      </c>
    </row>
    <row r="1971" spans="1:2" x14ac:dyDescent="0.2">
      <c r="A1971" s="1">
        <v>42345</v>
      </c>
      <c r="B1971">
        <v>2.3E-3</v>
      </c>
    </row>
    <row r="1972" spans="1:2" x14ac:dyDescent="0.2">
      <c r="A1972" s="1">
        <v>42346</v>
      </c>
      <c r="B1972">
        <v>4.1599999999999998E-2</v>
      </c>
    </row>
    <row r="1973" spans="1:2" x14ac:dyDescent="0.2">
      <c r="A1973" s="1">
        <v>42347</v>
      </c>
      <c r="B1973">
        <v>1.2999999999999999E-2</v>
      </c>
    </row>
    <row r="1974" spans="1:2" x14ac:dyDescent="0.2">
      <c r="A1974" s="1">
        <v>42348</v>
      </c>
      <c r="B1974">
        <v>-1.1999999999999999E-3</v>
      </c>
    </row>
    <row r="1975" spans="1:2" x14ac:dyDescent="0.2">
      <c r="A1975" s="1">
        <v>42349</v>
      </c>
      <c r="B1975">
        <v>8.2600000000000007E-2</v>
      </c>
    </row>
    <row r="1976" spans="1:2" x14ac:dyDescent="0.2">
      <c r="A1976" s="1">
        <v>42350</v>
      </c>
      <c r="B1976">
        <v>-3.9E-2</v>
      </c>
    </row>
    <row r="1977" spans="1:2" x14ac:dyDescent="0.2">
      <c r="A1977" s="1">
        <v>42351</v>
      </c>
      <c r="B1977">
        <v>5.5999999999999999E-3</v>
      </c>
    </row>
    <row r="1978" spans="1:2" x14ac:dyDescent="0.2">
      <c r="A1978" s="1">
        <v>42352</v>
      </c>
      <c r="B1978">
        <v>1.6799999999999999E-2</v>
      </c>
    </row>
    <row r="1979" spans="1:2" x14ac:dyDescent="0.2">
      <c r="A1979" s="1">
        <v>42353</v>
      </c>
      <c r="B1979">
        <v>4.6699999999999998E-2</v>
      </c>
    </row>
    <row r="1980" spans="1:2" x14ac:dyDescent="0.2">
      <c r="A1980" s="1">
        <v>42354</v>
      </c>
      <c r="B1980">
        <v>-1.8700000000000001E-2</v>
      </c>
    </row>
    <row r="1981" spans="1:2" x14ac:dyDescent="0.2">
      <c r="A1981" s="1">
        <v>42355</v>
      </c>
      <c r="B1981">
        <v>3.3999999999999998E-3</v>
      </c>
    </row>
    <row r="1982" spans="1:2" x14ac:dyDescent="0.2">
      <c r="A1982" s="1">
        <v>42356</v>
      </c>
      <c r="B1982">
        <v>1.6799999999999999E-2</v>
      </c>
    </row>
    <row r="1983" spans="1:2" x14ac:dyDescent="0.2">
      <c r="A1983" s="1">
        <v>42357</v>
      </c>
      <c r="B1983">
        <v>-4.3E-3</v>
      </c>
    </row>
    <row r="1984" spans="1:2" x14ac:dyDescent="0.2">
      <c r="A1984" s="1">
        <v>42358</v>
      </c>
      <c r="B1984">
        <v>-4.2099999999999999E-2</v>
      </c>
    </row>
    <row r="1985" spans="1:2" x14ac:dyDescent="0.2">
      <c r="A1985" s="1">
        <v>42359</v>
      </c>
      <c r="B1985">
        <v>-9.4999999999999998E-3</v>
      </c>
    </row>
    <row r="1986" spans="1:2" x14ac:dyDescent="0.2">
      <c r="A1986" s="1">
        <v>42360</v>
      </c>
      <c r="B1986">
        <v>-1.2999999999999999E-3</v>
      </c>
    </row>
    <row r="1987" spans="1:2" x14ac:dyDescent="0.2">
      <c r="A1987" s="1">
        <v>42361</v>
      </c>
      <c r="B1987">
        <v>1.24E-2</v>
      </c>
    </row>
    <row r="1988" spans="1:2" x14ac:dyDescent="0.2">
      <c r="A1988" s="1">
        <v>42362</v>
      </c>
      <c r="B1988">
        <v>2.3800000000000002E-2</v>
      </c>
    </row>
    <row r="1989" spans="1:2" x14ac:dyDescent="0.2">
      <c r="A1989" s="1">
        <v>42363</v>
      </c>
      <c r="B1989">
        <v>2.3999999999999998E-3</v>
      </c>
    </row>
    <row r="1990" spans="1:2" x14ac:dyDescent="0.2">
      <c r="A1990" s="1">
        <v>42364</v>
      </c>
      <c r="B1990">
        <v>-8.5199999999999998E-2</v>
      </c>
    </row>
    <row r="1991" spans="1:2" x14ac:dyDescent="0.2">
      <c r="A1991" s="1">
        <v>42365</v>
      </c>
      <c r="B1991">
        <v>1.6899999999999998E-2</v>
      </c>
    </row>
    <row r="1992" spans="1:2" x14ac:dyDescent="0.2">
      <c r="A1992" s="1">
        <v>42366</v>
      </c>
      <c r="B1992">
        <v>-1.5E-3</v>
      </c>
    </row>
    <row r="1993" spans="1:2" x14ac:dyDescent="0.2">
      <c r="A1993" s="1">
        <v>42367</v>
      </c>
      <c r="B1993">
        <v>2.41E-2</v>
      </c>
    </row>
    <row r="1994" spans="1:2" x14ac:dyDescent="0.2">
      <c r="A1994" s="1">
        <v>42368</v>
      </c>
      <c r="B1994">
        <v>-1.0999999999999999E-2</v>
      </c>
    </row>
    <row r="1995" spans="1:2" x14ac:dyDescent="0.2">
      <c r="A1995" s="1">
        <v>42369</v>
      </c>
      <c r="B1995">
        <v>6.6E-3</v>
      </c>
    </row>
    <row r="1996" spans="1:2" x14ac:dyDescent="0.2">
      <c r="A1996" s="1">
        <v>42370</v>
      </c>
      <c r="B1996">
        <v>9.4000000000000004E-3</v>
      </c>
    </row>
    <row r="1997" spans="1:2" x14ac:dyDescent="0.2">
      <c r="A1997" s="1">
        <v>42371</v>
      </c>
      <c r="B1997">
        <v>-5.9999999999999995E-4</v>
      </c>
    </row>
    <row r="1998" spans="1:2" x14ac:dyDescent="0.2">
      <c r="A1998" s="1">
        <v>42372</v>
      </c>
      <c r="B1998">
        <v>-7.0000000000000001E-3</v>
      </c>
    </row>
    <row r="1999" spans="1:2" x14ac:dyDescent="0.2">
      <c r="A1999" s="1">
        <v>42373</v>
      </c>
      <c r="B1999">
        <v>6.1000000000000004E-3</v>
      </c>
    </row>
    <row r="2000" spans="1:2" x14ac:dyDescent="0.2">
      <c r="A2000" s="1">
        <v>42374</v>
      </c>
      <c r="B2000">
        <v>-4.8999999999999998E-3</v>
      </c>
    </row>
    <row r="2001" spans="1:2" x14ac:dyDescent="0.2">
      <c r="A2001" s="1">
        <v>42375</v>
      </c>
      <c r="B2001">
        <v>-8.9999999999999998E-4</v>
      </c>
    </row>
    <row r="2002" spans="1:2" x14ac:dyDescent="0.2">
      <c r="A2002" s="1">
        <v>42376</v>
      </c>
      <c r="B2002">
        <v>6.0900000000000003E-2</v>
      </c>
    </row>
    <row r="2003" spans="1:2" x14ac:dyDescent="0.2">
      <c r="A2003" s="1">
        <v>42377</v>
      </c>
      <c r="B2003">
        <v>-9.1000000000000004E-3</v>
      </c>
    </row>
    <row r="2004" spans="1:2" x14ac:dyDescent="0.2">
      <c r="A2004" s="1">
        <v>42378</v>
      </c>
      <c r="B2004">
        <v>-1.01E-2</v>
      </c>
    </row>
    <row r="2005" spans="1:2" x14ac:dyDescent="0.2">
      <c r="A2005" s="1">
        <v>42379</v>
      </c>
      <c r="B2005">
        <v>-4.7000000000000002E-3</v>
      </c>
    </row>
    <row r="2006" spans="1:2" x14ac:dyDescent="0.2">
      <c r="A2006" s="1">
        <v>42380</v>
      </c>
      <c r="B2006">
        <v>3.3999999999999998E-3</v>
      </c>
    </row>
    <row r="2007" spans="1:2" x14ac:dyDescent="0.2">
      <c r="A2007" s="1">
        <v>42381</v>
      </c>
      <c r="B2007">
        <v>-6.0000000000000001E-3</v>
      </c>
    </row>
    <row r="2008" spans="1:2" x14ac:dyDescent="0.2">
      <c r="A2008" s="1">
        <v>42382</v>
      </c>
      <c r="B2008">
        <v>-2.8899999999999999E-2</v>
      </c>
    </row>
    <row r="2009" spans="1:2" x14ac:dyDescent="0.2">
      <c r="A2009" s="1">
        <v>42383</v>
      </c>
      <c r="B2009">
        <v>-7.1000000000000004E-3</v>
      </c>
    </row>
    <row r="2010" spans="1:2" x14ac:dyDescent="0.2">
      <c r="A2010" s="1">
        <v>42384</v>
      </c>
      <c r="B2010">
        <v>-0.13250000000000001</v>
      </c>
    </row>
    <row r="2011" spans="1:2" x14ac:dyDescent="0.2">
      <c r="A2011" s="1">
        <v>42385</v>
      </c>
      <c r="B2011">
        <v>3.4299999999999997E-2</v>
      </c>
    </row>
    <row r="2012" spans="1:2" x14ac:dyDescent="0.2">
      <c r="A2012" s="1">
        <v>42386</v>
      </c>
      <c r="B2012">
        <v>-6.7000000000000002E-3</v>
      </c>
    </row>
    <row r="2013" spans="1:2" x14ac:dyDescent="0.2">
      <c r="A2013" s="1">
        <v>42387</v>
      </c>
      <c r="B2013">
        <v>5.0000000000000001E-3</v>
      </c>
    </row>
    <row r="2014" spans="1:2" x14ac:dyDescent="0.2">
      <c r="A2014" s="1">
        <v>42388</v>
      </c>
      <c r="B2014">
        <v>-1.29E-2</v>
      </c>
    </row>
    <row r="2015" spans="1:2" x14ac:dyDescent="0.2">
      <c r="A2015" s="1">
        <v>42389</v>
      </c>
      <c r="B2015">
        <v>9.2600000000000002E-2</v>
      </c>
    </row>
    <row r="2016" spans="1:2" x14ac:dyDescent="0.2">
      <c r="A2016" s="1">
        <v>42390</v>
      </c>
      <c r="B2016">
        <v>-1.0500000000000001E-2</v>
      </c>
    </row>
    <row r="2017" spans="1:2" x14ac:dyDescent="0.2">
      <c r="A2017" s="1">
        <v>42391</v>
      </c>
      <c r="B2017">
        <v>-6.7299999999999999E-2</v>
      </c>
    </row>
    <row r="2018" spans="1:2" x14ac:dyDescent="0.2">
      <c r="A2018" s="1">
        <v>42392</v>
      </c>
      <c r="B2018">
        <v>1.5599999999999999E-2</v>
      </c>
    </row>
    <row r="2019" spans="1:2" x14ac:dyDescent="0.2">
      <c r="A2019" s="1">
        <v>42393</v>
      </c>
      <c r="B2019">
        <v>3.4799999999999998E-2</v>
      </c>
    </row>
    <row r="2020" spans="1:2" x14ac:dyDescent="0.2">
      <c r="A2020" s="1">
        <v>42394</v>
      </c>
      <c r="B2020">
        <v>-2.3300000000000001E-2</v>
      </c>
    </row>
    <row r="2021" spans="1:2" x14ac:dyDescent="0.2">
      <c r="A2021" s="1">
        <v>42395</v>
      </c>
      <c r="B2021">
        <v>-7.6E-3</v>
      </c>
    </row>
    <row r="2022" spans="1:2" x14ac:dyDescent="0.2">
      <c r="A2022" s="1">
        <v>42396</v>
      </c>
      <c r="B2022">
        <v>1.34E-2</v>
      </c>
    </row>
    <row r="2023" spans="1:2" x14ac:dyDescent="0.2">
      <c r="A2023" s="1">
        <v>42397</v>
      </c>
      <c r="B2023">
        <v>-3.8800000000000001E-2</v>
      </c>
    </row>
    <row r="2024" spans="1:2" x14ac:dyDescent="0.2">
      <c r="A2024" s="1">
        <v>42398</v>
      </c>
      <c r="B2024">
        <v>1.6000000000000001E-3</v>
      </c>
    </row>
    <row r="2025" spans="1:2" x14ac:dyDescent="0.2">
      <c r="A2025" s="1">
        <v>42399</v>
      </c>
      <c r="B2025">
        <v>-6.7000000000000002E-3</v>
      </c>
    </row>
    <row r="2026" spans="1:2" x14ac:dyDescent="0.2">
      <c r="A2026" s="1">
        <v>42400</v>
      </c>
      <c r="B2026">
        <v>-2.1000000000000001E-2</v>
      </c>
    </row>
    <row r="2027" spans="1:2" x14ac:dyDescent="0.2">
      <c r="A2027" s="1">
        <v>42401</v>
      </c>
      <c r="B2027">
        <v>6.3E-3</v>
      </c>
    </row>
    <row r="2028" spans="1:2" x14ac:dyDescent="0.2">
      <c r="A2028" s="1">
        <v>42402</v>
      </c>
      <c r="B2028">
        <v>4.7000000000000002E-3</v>
      </c>
    </row>
    <row r="2029" spans="1:2" x14ac:dyDescent="0.2">
      <c r="A2029" s="1">
        <v>42403</v>
      </c>
      <c r="B2029">
        <v>-1.5800000000000002E-2</v>
      </c>
    </row>
    <row r="2030" spans="1:2" x14ac:dyDescent="0.2">
      <c r="A2030" s="1">
        <v>42404</v>
      </c>
      <c r="B2030">
        <v>6.1499999999999999E-2</v>
      </c>
    </row>
    <row r="2031" spans="1:2" x14ac:dyDescent="0.2">
      <c r="A2031" s="1">
        <v>42405</v>
      </c>
      <c r="B2031">
        <v>-1.0699999999999999E-2</v>
      </c>
    </row>
    <row r="2032" spans="1:2" x14ac:dyDescent="0.2">
      <c r="A2032" s="1">
        <v>42406</v>
      </c>
      <c r="B2032">
        <v>-2.53E-2</v>
      </c>
    </row>
    <row r="2033" spans="1:2" x14ac:dyDescent="0.2">
      <c r="A2033" s="1">
        <v>42407</v>
      </c>
      <c r="B2033">
        <v>3.3E-3</v>
      </c>
    </row>
    <row r="2034" spans="1:2" x14ac:dyDescent="0.2">
      <c r="A2034" s="1">
        <v>42408</v>
      </c>
      <c r="B2034">
        <v>-1.4E-2</v>
      </c>
    </row>
    <row r="2035" spans="1:2" x14ac:dyDescent="0.2">
      <c r="A2035" s="1">
        <v>42409</v>
      </c>
      <c r="B2035">
        <v>7.1999999999999998E-3</v>
      </c>
    </row>
    <row r="2036" spans="1:2" x14ac:dyDescent="0.2">
      <c r="A2036" s="1">
        <v>42410</v>
      </c>
      <c r="B2036">
        <v>1.7500000000000002E-2</v>
      </c>
    </row>
    <row r="2037" spans="1:2" x14ac:dyDescent="0.2">
      <c r="A2037" s="1">
        <v>42411</v>
      </c>
      <c r="B2037">
        <v>-6.4000000000000003E-3</v>
      </c>
    </row>
    <row r="2038" spans="1:2" x14ac:dyDescent="0.2">
      <c r="A2038" s="1">
        <v>42412</v>
      </c>
      <c r="B2038">
        <v>1.21E-2</v>
      </c>
    </row>
    <row r="2039" spans="1:2" x14ac:dyDescent="0.2">
      <c r="A2039" s="1">
        <v>42413</v>
      </c>
      <c r="B2039">
        <v>1.5800000000000002E-2</v>
      </c>
    </row>
    <row r="2040" spans="1:2" x14ac:dyDescent="0.2">
      <c r="A2040" s="1">
        <v>42414</v>
      </c>
      <c r="B2040">
        <v>3.95E-2</v>
      </c>
    </row>
    <row r="2041" spans="1:2" x14ac:dyDescent="0.2">
      <c r="A2041" s="1">
        <v>42415</v>
      </c>
      <c r="B2041">
        <v>-1.09E-2</v>
      </c>
    </row>
    <row r="2042" spans="1:2" x14ac:dyDescent="0.2">
      <c r="A2042" s="1">
        <v>42416</v>
      </c>
      <c r="B2042">
        <v>1.3299999999999999E-2</v>
      </c>
    </row>
    <row r="2043" spans="1:2" x14ac:dyDescent="0.2">
      <c r="A2043" s="1">
        <v>42417</v>
      </c>
      <c r="B2043">
        <v>2.64E-2</v>
      </c>
    </row>
    <row r="2044" spans="1:2" x14ac:dyDescent="0.2">
      <c r="A2044" s="1">
        <v>42418</v>
      </c>
      <c r="B2044">
        <v>1.0200000000000001E-2</v>
      </c>
    </row>
    <row r="2045" spans="1:2" x14ac:dyDescent="0.2">
      <c r="A2045" s="1">
        <v>42419</v>
      </c>
      <c r="B2045">
        <v>-3.3999999999999998E-3</v>
      </c>
    </row>
    <row r="2046" spans="1:2" x14ac:dyDescent="0.2">
      <c r="A2046" s="1">
        <v>42420</v>
      </c>
      <c r="B2046">
        <v>4.7800000000000002E-2</v>
      </c>
    </row>
    <row r="2047" spans="1:2" x14ac:dyDescent="0.2">
      <c r="A2047" s="1">
        <v>42421</v>
      </c>
      <c r="B2047">
        <v>-5.0000000000000001E-3</v>
      </c>
    </row>
    <row r="2048" spans="1:2" x14ac:dyDescent="0.2">
      <c r="A2048" s="1">
        <v>42422</v>
      </c>
      <c r="B2048">
        <v>-2.0000000000000001E-4</v>
      </c>
    </row>
    <row r="2049" spans="1:2" x14ac:dyDescent="0.2">
      <c r="A2049" s="1">
        <v>42423</v>
      </c>
      <c r="B2049">
        <v>-4.0899999999999999E-2</v>
      </c>
    </row>
    <row r="2050" spans="1:2" x14ac:dyDescent="0.2">
      <c r="A2050" s="1">
        <v>42424</v>
      </c>
      <c r="B2050">
        <v>6.7000000000000002E-3</v>
      </c>
    </row>
    <row r="2051" spans="1:2" x14ac:dyDescent="0.2">
      <c r="A2051" s="1">
        <v>42425</v>
      </c>
      <c r="B2051">
        <v>1.8E-3</v>
      </c>
    </row>
    <row r="2052" spans="1:2" x14ac:dyDescent="0.2">
      <c r="A2052" s="1">
        <v>42426</v>
      </c>
      <c r="B2052">
        <v>9.1000000000000004E-3</v>
      </c>
    </row>
    <row r="2053" spans="1:2" x14ac:dyDescent="0.2">
      <c r="A2053" s="1">
        <v>42427</v>
      </c>
      <c r="B2053">
        <v>9.2999999999999992E-3</v>
      </c>
    </row>
    <row r="2054" spans="1:2" x14ac:dyDescent="0.2">
      <c r="A2054" s="1">
        <v>42428</v>
      </c>
      <c r="B2054">
        <v>2.7000000000000001E-3</v>
      </c>
    </row>
    <row r="2055" spans="1:2" x14ac:dyDescent="0.2">
      <c r="A2055" s="1">
        <v>42429</v>
      </c>
      <c r="B2055">
        <v>8.6E-3</v>
      </c>
    </row>
    <row r="2056" spans="1:2" x14ac:dyDescent="0.2">
      <c r="A2056" s="1">
        <v>42430</v>
      </c>
      <c r="B2056">
        <v>-5.0000000000000001E-3</v>
      </c>
    </row>
    <row r="2057" spans="1:2" x14ac:dyDescent="0.2">
      <c r="A2057" s="1">
        <v>42431</v>
      </c>
      <c r="B2057">
        <v>-0.02</v>
      </c>
    </row>
    <row r="2058" spans="1:2" x14ac:dyDescent="0.2">
      <c r="A2058" s="1">
        <v>42432</v>
      </c>
      <c r="B2058">
        <v>-1.3599999999999999E-2</v>
      </c>
    </row>
    <row r="2059" spans="1:2" x14ac:dyDescent="0.2">
      <c r="A2059" s="1">
        <v>42433</v>
      </c>
      <c r="B2059">
        <v>-2.4E-2</v>
      </c>
    </row>
    <row r="2060" spans="1:2" x14ac:dyDescent="0.2">
      <c r="A2060" s="1">
        <v>42434</v>
      </c>
      <c r="B2060">
        <v>-2.5600000000000001E-2</v>
      </c>
    </row>
    <row r="2061" spans="1:2" x14ac:dyDescent="0.2">
      <c r="A2061" s="1">
        <v>42435</v>
      </c>
      <c r="B2061">
        <v>1.7399999999999999E-2</v>
      </c>
    </row>
    <row r="2062" spans="1:2" x14ac:dyDescent="0.2">
      <c r="A2062" s="1">
        <v>42436</v>
      </c>
      <c r="B2062">
        <v>2.1899999999999999E-2</v>
      </c>
    </row>
    <row r="2063" spans="1:2" x14ac:dyDescent="0.2">
      <c r="A2063" s="1">
        <v>42437</v>
      </c>
      <c r="B2063">
        <v>-7.1999999999999998E-3</v>
      </c>
    </row>
    <row r="2064" spans="1:2" x14ac:dyDescent="0.2">
      <c r="A2064" s="1">
        <v>42438</v>
      </c>
      <c r="B2064">
        <v>2.0999999999999999E-3</v>
      </c>
    </row>
    <row r="2065" spans="1:2" x14ac:dyDescent="0.2">
      <c r="A2065" s="1">
        <v>42439</v>
      </c>
      <c r="B2065">
        <v>7.4000000000000003E-3</v>
      </c>
    </row>
    <row r="2066" spans="1:2" x14ac:dyDescent="0.2">
      <c r="A2066" s="1">
        <v>42440</v>
      </c>
      <c r="B2066">
        <v>7.9000000000000008E-3</v>
      </c>
    </row>
    <row r="2067" spans="1:2" x14ac:dyDescent="0.2">
      <c r="A2067" s="1">
        <v>42441</v>
      </c>
      <c r="B2067">
        <v>-2.0899999999999998E-2</v>
      </c>
    </row>
    <row r="2068" spans="1:2" x14ac:dyDescent="0.2">
      <c r="A2068" s="1">
        <v>42442</v>
      </c>
      <c r="B2068">
        <v>5.0000000000000001E-3</v>
      </c>
    </row>
    <row r="2069" spans="1:2" x14ac:dyDescent="0.2">
      <c r="A2069" s="1">
        <v>42443</v>
      </c>
      <c r="B2069">
        <v>4.5999999999999999E-3</v>
      </c>
    </row>
    <row r="2070" spans="1:2" x14ac:dyDescent="0.2">
      <c r="A2070" s="1">
        <v>42444</v>
      </c>
      <c r="B2070">
        <v>2E-3</v>
      </c>
    </row>
    <row r="2071" spans="1:2" x14ac:dyDescent="0.2">
      <c r="A2071" s="1">
        <v>42445</v>
      </c>
      <c r="B2071">
        <v>1.9E-3</v>
      </c>
    </row>
    <row r="2072" spans="1:2" x14ac:dyDescent="0.2">
      <c r="A2072" s="1">
        <v>42446</v>
      </c>
      <c r="B2072">
        <v>5.4000000000000003E-3</v>
      </c>
    </row>
    <row r="2073" spans="1:2" x14ac:dyDescent="0.2">
      <c r="A2073" s="1">
        <v>42447</v>
      </c>
      <c r="B2073">
        <v>-2.3900000000000001E-2</v>
      </c>
    </row>
    <row r="2074" spans="1:2" x14ac:dyDescent="0.2">
      <c r="A2074" s="1">
        <v>42448</v>
      </c>
      <c r="B2074">
        <v>1.2999999999999999E-3</v>
      </c>
    </row>
    <row r="2075" spans="1:2" x14ac:dyDescent="0.2">
      <c r="A2075" s="1">
        <v>42449</v>
      </c>
      <c r="B2075">
        <v>6.8999999999999999E-3</v>
      </c>
    </row>
    <row r="2076" spans="1:2" x14ac:dyDescent="0.2">
      <c r="A2076" s="1">
        <v>42450</v>
      </c>
      <c r="B2076">
        <v>-1E-3</v>
      </c>
    </row>
    <row r="2077" spans="1:2" x14ac:dyDescent="0.2">
      <c r="A2077" s="1">
        <v>42451</v>
      </c>
      <c r="B2077">
        <v>1.24E-2</v>
      </c>
    </row>
    <row r="2078" spans="1:2" x14ac:dyDescent="0.2">
      <c r="A2078" s="1">
        <v>42452</v>
      </c>
      <c r="B2078">
        <v>1.9E-3</v>
      </c>
    </row>
    <row r="2079" spans="1:2" x14ac:dyDescent="0.2">
      <c r="A2079" s="1">
        <v>42453</v>
      </c>
      <c r="B2079">
        <v>-5.4000000000000003E-3</v>
      </c>
    </row>
    <row r="2080" spans="1:2" x14ac:dyDescent="0.2">
      <c r="A2080" s="1">
        <v>42454</v>
      </c>
      <c r="B2080">
        <v>2.3E-3</v>
      </c>
    </row>
    <row r="2081" spans="1:2" x14ac:dyDescent="0.2">
      <c r="A2081" s="1">
        <v>42455</v>
      </c>
      <c r="B2081">
        <v>1.9E-3</v>
      </c>
    </row>
    <row r="2082" spans="1:2" x14ac:dyDescent="0.2">
      <c r="A2082" s="1">
        <v>42456</v>
      </c>
      <c r="B2082">
        <v>1.9400000000000001E-2</v>
      </c>
    </row>
    <row r="2083" spans="1:2" x14ac:dyDescent="0.2">
      <c r="A2083" s="1">
        <v>42457</v>
      </c>
      <c r="B2083">
        <v>-5.5999999999999999E-3</v>
      </c>
    </row>
    <row r="2084" spans="1:2" x14ac:dyDescent="0.2">
      <c r="A2084" s="1">
        <v>42458</v>
      </c>
      <c r="B2084">
        <v>-1.7100000000000001E-2</v>
      </c>
    </row>
    <row r="2085" spans="1:2" x14ac:dyDescent="0.2">
      <c r="A2085" s="1">
        <v>42459</v>
      </c>
      <c r="B2085">
        <v>-6.1999999999999998E-3</v>
      </c>
    </row>
    <row r="2086" spans="1:2" x14ac:dyDescent="0.2">
      <c r="A2086" s="1">
        <v>42460</v>
      </c>
      <c r="B2086">
        <v>7.7999999999999996E-3</v>
      </c>
    </row>
    <row r="2087" spans="1:2" x14ac:dyDescent="0.2">
      <c r="A2087" s="1">
        <v>42461</v>
      </c>
      <c r="B2087">
        <v>0</v>
      </c>
    </row>
    <row r="2088" spans="1:2" x14ac:dyDescent="0.2">
      <c r="A2088" s="1">
        <v>42462</v>
      </c>
      <c r="B2088">
        <v>6.8999999999999999E-3</v>
      </c>
    </row>
    <row r="2089" spans="1:2" x14ac:dyDescent="0.2">
      <c r="A2089" s="1">
        <v>42463</v>
      </c>
      <c r="B2089">
        <v>1.2999999999999999E-3</v>
      </c>
    </row>
    <row r="2090" spans="1:2" x14ac:dyDescent="0.2">
      <c r="A2090" s="1">
        <v>42464</v>
      </c>
      <c r="B2090">
        <v>5.9999999999999995E-4</v>
      </c>
    </row>
    <row r="2091" spans="1:2" x14ac:dyDescent="0.2">
      <c r="A2091" s="1">
        <v>42465</v>
      </c>
      <c r="B2091">
        <v>6.4999999999999997E-3</v>
      </c>
    </row>
    <row r="2092" spans="1:2" x14ac:dyDescent="0.2">
      <c r="A2092" s="1">
        <v>42466</v>
      </c>
      <c r="B2092">
        <v>-1.9E-3</v>
      </c>
    </row>
    <row r="2093" spans="1:2" x14ac:dyDescent="0.2">
      <c r="A2093" s="1">
        <v>42467</v>
      </c>
      <c r="B2093">
        <v>-2.7000000000000001E-3</v>
      </c>
    </row>
    <row r="2094" spans="1:2" x14ac:dyDescent="0.2">
      <c r="A2094" s="1">
        <v>42468</v>
      </c>
      <c r="B2094">
        <v>-5.7999999999999996E-3</v>
      </c>
    </row>
    <row r="2095" spans="1:2" x14ac:dyDescent="0.2">
      <c r="A2095" s="1">
        <v>42469</v>
      </c>
      <c r="B2095">
        <v>8.9999999999999998E-4</v>
      </c>
    </row>
    <row r="2096" spans="1:2" x14ac:dyDescent="0.2">
      <c r="A2096" s="1">
        <v>42470</v>
      </c>
      <c r="B2096">
        <v>5.3E-3</v>
      </c>
    </row>
    <row r="2097" spans="1:2" x14ac:dyDescent="0.2">
      <c r="A2097" s="1">
        <v>42471</v>
      </c>
      <c r="B2097">
        <v>2.8E-3</v>
      </c>
    </row>
    <row r="2098" spans="1:2" x14ac:dyDescent="0.2">
      <c r="A2098" s="1">
        <v>42472</v>
      </c>
      <c r="B2098">
        <v>7.9000000000000008E-3</v>
      </c>
    </row>
    <row r="2099" spans="1:2" x14ac:dyDescent="0.2">
      <c r="A2099" s="1">
        <v>42473</v>
      </c>
      <c r="B2099">
        <v>-3.0000000000000001E-3</v>
      </c>
    </row>
    <row r="2100" spans="1:2" x14ac:dyDescent="0.2">
      <c r="A2100" s="1">
        <v>42474</v>
      </c>
      <c r="B2100">
        <v>1.2999999999999999E-3</v>
      </c>
    </row>
    <row r="2101" spans="1:2" x14ac:dyDescent="0.2">
      <c r="A2101" s="1">
        <v>42475</v>
      </c>
      <c r="B2101">
        <v>1.0999999999999999E-2</v>
      </c>
    </row>
    <row r="2102" spans="1:2" x14ac:dyDescent="0.2">
      <c r="A2102" s="1">
        <v>42476</v>
      </c>
      <c r="B2102">
        <v>3.2000000000000002E-3</v>
      </c>
    </row>
    <row r="2103" spans="1:2" x14ac:dyDescent="0.2">
      <c r="A2103" s="1">
        <v>42477</v>
      </c>
      <c r="B2103">
        <v>-8.8000000000000005E-3</v>
      </c>
    </row>
    <row r="2104" spans="1:2" x14ac:dyDescent="0.2">
      <c r="A2104" s="1">
        <v>42478</v>
      </c>
      <c r="B2104">
        <v>3.3999999999999998E-3</v>
      </c>
    </row>
    <row r="2105" spans="1:2" x14ac:dyDescent="0.2">
      <c r="A2105" s="1">
        <v>42479</v>
      </c>
      <c r="B2105">
        <v>1.6899999999999998E-2</v>
      </c>
    </row>
    <row r="2106" spans="1:2" x14ac:dyDescent="0.2">
      <c r="A2106" s="1">
        <v>42480</v>
      </c>
      <c r="B2106">
        <v>1.43E-2</v>
      </c>
    </row>
    <row r="2107" spans="1:2" x14ac:dyDescent="0.2">
      <c r="A2107" s="1">
        <v>42481</v>
      </c>
      <c r="B2107">
        <v>1.8499999999999999E-2</v>
      </c>
    </row>
    <row r="2108" spans="1:2" x14ac:dyDescent="0.2">
      <c r="A2108" s="1">
        <v>42482</v>
      </c>
      <c r="B2108">
        <v>-8.9999999999999993E-3</v>
      </c>
    </row>
    <row r="2109" spans="1:2" x14ac:dyDescent="0.2">
      <c r="A2109" s="1">
        <v>42483</v>
      </c>
      <c r="B2109">
        <v>1.0800000000000001E-2</v>
      </c>
    </row>
    <row r="2110" spans="1:2" x14ac:dyDescent="0.2">
      <c r="A2110" s="1">
        <v>42484</v>
      </c>
      <c r="B2110">
        <v>1.66E-2</v>
      </c>
    </row>
    <row r="2111" spans="1:2" x14ac:dyDescent="0.2">
      <c r="A2111" s="1">
        <v>42485</v>
      </c>
      <c r="B2111">
        <v>9.1000000000000004E-3</v>
      </c>
    </row>
    <row r="2112" spans="1:2" x14ac:dyDescent="0.2">
      <c r="A2112" s="1">
        <v>42486</v>
      </c>
      <c r="B2112">
        <v>9.1999999999999998E-3</v>
      </c>
    </row>
    <row r="2113" spans="1:2" x14ac:dyDescent="0.2">
      <c r="A2113" s="1">
        <v>42487</v>
      </c>
      <c r="B2113">
        <v>-4.0800000000000003E-2</v>
      </c>
    </row>
    <row r="2114" spans="1:2" x14ac:dyDescent="0.2">
      <c r="A2114" s="1">
        <v>42488</v>
      </c>
      <c r="B2114">
        <v>3.3E-3</v>
      </c>
    </row>
    <row r="2115" spans="1:2" x14ac:dyDescent="0.2">
      <c r="A2115" s="1">
        <v>42489</v>
      </c>
      <c r="B2115">
        <v>1.4500000000000001E-2</v>
      </c>
    </row>
    <row r="2116" spans="1:2" x14ac:dyDescent="0.2">
      <c r="A2116" s="1">
        <v>42490</v>
      </c>
      <c r="B2116">
        <v>-1.4200000000000001E-2</v>
      </c>
    </row>
    <row r="2117" spans="1:2" x14ac:dyDescent="0.2">
      <c r="A2117" s="1">
        <v>42491</v>
      </c>
      <c r="B2117">
        <v>8.3000000000000001E-3</v>
      </c>
    </row>
    <row r="2118" spans="1:2" x14ac:dyDescent="0.2">
      <c r="A2118" s="1">
        <v>42492</v>
      </c>
      <c r="B2118">
        <v>-1.78E-2</v>
      </c>
    </row>
    <row r="2119" spans="1:2" x14ac:dyDescent="0.2">
      <c r="A2119" s="1">
        <v>42493</v>
      </c>
      <c r="B2119">
        <v>1.37E-2</v>
      </c>
    </row>
    <row r="2120" spans="1:2" x14ac:dyDescent="0.2">
      <c r="A2120" s="1">
        <v>42494</v>
      </c>
      <c r="B2120">
        <v>-9.9000000000000008E-3</v>
      </c>
    </row>
    <row r="2121" spans="1:2" x14ac:dyDescent="0.2">
      <c r="A2121" s="1">
        <v>42495</v>
      </c>
      <c r="B2121">
        <v>5.1000000000000004E-3</v>
      </c>
    </row>
    <row r="2122" spans="1:2" x14ac:dyDescent="0.2">
      <c r="A2122" s="1">
        <v>42496</v>
      </c>
      <c r="B2122">
        <v>2.5600000000000001E-2</v>
      </c>
    </row>
    <row r="2123" spans="1:2" x14ac:dyDescent="0.2">
      <c r="A2123" s="1">
        <v>42497</v>
      </c>
      <c r="B2123">
        <v>-2.3999999999999998E-3</v>
      </c>
    </row>
    <row r="2124" spans="1:2" x14ac:dyDescent="0.2">
      <c r="A2124" s="1">
        <v>42498</v>
      </c>
      <c r="B2124">
        <v>-1.2999999999999999E-3</v>
      </c>
    </row>
    <row r="2125" spans="1:2" x14ac:dyDescent="0.2">
      <c r="A2125" s="1">
        <v>42499</v>
      </c>
      <c r="B2125">
        <v>5.5999999999999999E-3</v>
      </c>
    </row>
    <row r="2126" spans="1:2" x14ac:dyDescent="0.2">
      <c r="A2126" s="1">
        <v>42500</v>
      </c>
      <c r="B2126">
        <v>-2.41E-2</v>
      </c>
    </row>
    <row r="2127" spans="1:2" x14ac:dyDescent="0.2">
      <c r="A2127" s="1">
        <v>42501</v>
      </c>
      <c r="B2127">
        <v>7.0000000000000001E-3</v>
      </c>
    </row>
    <row r="2128" spans="1:2" x14ac:dyDescent="0.2">
      <c r="A2128" s="1">
        <v>42502</v>
      </c>
      <c r="B2128">
        <v>4.3E-3</v>
      </c>
    </row>
    <row r="2129" spans="1:2" x14ac:dyDescent="0.2">
      <c r="A2129" s="1">
        <v>42503</v>
      </c>
      <c r="B2129">
        <v>2.2000000000000001E-3</v>
      </c>
    </row>
    <row r="2130" spans="1:2" x14ac:dyDescent="0.2">
      <c r="A2130" s="1">
        <v>42504</v>
      </c>
      <c r="B2130">
        <v>2.3E-3</v>
      </c>
    </row>
    <row r="2131" spans="1:2" x14ac:dyDescent="0.2">
      <c r="A2131" s="1">
        <v>42505</v>
      </c>
      <c r="B2131">
        <v>3.7000000000000002E-3</v>
      </c>
    </row>
    <row r="2132" spans="1:2" x14ac:dyDescent="0.2">
      <c r="A2132" s="1">
        <v>42506</v>
      </c>
      <c r="B2132">
        <v>-7.1000000000000004E-3</v>
      </c>
    </row>
    <row r="2133" spans="1:2" x14ac:dyDescent="0.2">
      <c r="A2133" s="1">
        <v>42507</v>
      </c>
      <c r="B2133">
        <v>-3.5999999999999999E-3</v>
      </c>
    </row>
    <row r="2134" spans="1:2" x14ac:dyDescent="0.2">
      <c r="A2134" s="1">
        <v>42508</v>
      </c>
      <c r="B2134">
        <v>2.0999999999999999E-3</v>
      </c>
    </row>
    <row r="2135" spans="1:2" x14ac:dyDescent="0.2">
      <c r="A2135" s="1">
        <v>42509</v>
      </c>
      <c r="B2135">
        <v>-2.5499999999999998E-2</v>
      </c>
    </row>
    <row r="2136" spans="1:2" x14ac:dyDescent="0.2">
      <c r="A2136" s="1">
        <v>42510</v>
      </c>
      <c r="B2136">
        <v>-1.1999999999999999E-3</v>
      </c>
    </row>
    <row r="2137" spans="1:2" x14ac:dyDescent="0.2">
      <c r="A2137" s="1">
        <v>42511</v>
      </c>
      <c r="B2137">
        <v>3.5000000000000001E-3</v>
      </c>
    </row>
    <row r="2138" spans="1:2" x14ac:dyDescent="0.2">
      <c r="A2138" s="1">
        <v>42512</v>
      </c>
      <c r="B2138">
        <v>-9.1000000000000004E-3</v>
      </c>
    </row>
    <row r="2139" spans="1:2" x14ac:dyDescent="0.2">
      <c r="A2139" s="1">
        <v>42513</v>
      </c>
      <c r="B2139">
        <v>9.2999999999999992E-3</v>
      </c>
    </row>
    <row r="2140" spans="1:2" x14ac:dyDescent="0.2">
      <c r="A2140" s="1">
        <v>42514</v>
      </c>
      <c r="B2140">
        <v>5.4999999999999997E-3</v>
      </c>
    </row>
    <row r="2141" spans="1:2" x14ac:dyDescent="0.2">
      <c r="A2141" s="1">
        <v>42515</v>
      </c>
      <c r="B2141">
        <v>8.2000000000000007E-3</v>
      </c>
    </row>
    <row r="2142" spans="1:2" x14ac:dyDescent="0.2">
      <c r="A2142" s="1">
        <v>42516</v>
      </c>
      <c r="B2142">
        <v>7.7999999999999996E-3</v>
      </c>
    </row>
    <row r="2143" spans="1:2" x14ac:dyDescent="0.2">
      <c r="A2143" s="1">
        <v>42517</v>
      </c>
      <c r="B2143">
        <v>4.58E-2</v>
      </c>
    </row>
    <row r="2144" spans="1:2" x14ac:dyDescent="0.2">
      <c r="A2144" s="1">
        <v>42518</v>
      </c>
      <c r="B2144">
        <v>0.10580000000000001</v>
      </c>
    </row>
    <row r="2145" spans="1:2" x14ac:dyDescent="0.2">
      <c r="A2145" s="1">
        <v>42519</v>
      </c>
      <c r="B2145">
        <v>-1.5599999999999999E-2</v>
      </c>
    </row>
    <row r="2146" spans="1:2" x14ac:dyDescent="0.2">
      <c r="A2146" s="1">
        <v>42520</v>
      </c>
      <c r="B2146">
        <v>3.1399999999999997E-2</v>
      </c>
    </row>
    <row r="2147" spans="1:2" x14ac:dyDescent="0.2">
      <c r="A2147" s="1">
        <v>42521</v>
      </c>
      <c r="B2147">
        <v>-6.3E-3</v>
      </c>
    </row>
    <row r="2148" spans="1:2" x14ac:dyDescent="0.2">
      <c r="A2148" s="1">
        <v>42522</v>
      </c>
      <c r="B2148">
        <v>1.6E-2</v>
      </c>
    </row>
    <row r="2149" spans="1:2" x14ac:dyDescent="0.2">
      <c r="A2149" s="1">
        <v>42523</v>
      </c>
      <c r="B2149">
        <v>-5.9999999999999995E-4</v>
      </c>
    </row>
    <row r="2150" spans="1:2" x14ac:dyDescent="0.2">
      <c r="A2150" s="1">
        <v>42524</v>
      </c>
      <c r="B2150">
        <v>5.57E-2</v>
      </c>
    </row>
    <row r="2151" spans="1:2" x14ac:dyDescent="0.2">
      <c r="A2151" s="1">
        <v>42525</v>
      </c>
      <c r="B2151">
        <v>8.6999999999999994E-3</v>
      </c>
    </row>
    <row r="2152" spans="1:2" x14ac:dyDescent="0.2">
      <c r="A2152" s="1">
        <v>42526</v>
      </c>
      <c r="B2152">
        <v>5.1999999999999998E-3</v>
      </c>
    </row>
    <row r="2153" spans="1:2" x14ac:dyDescent="0.2">
      <c r="A2153" s="1">
        <v>42527</v>
      </c>
      <c r="B2153">
        <v>1.5100000000000001E-2</v>
      </c>
    </row>
    <row r="2154" spans="1:2" x14ac:dyDescent="0.2">
      <c r="A2154" s="1">
        <v>42528</v>
      </c>
      <c r="B2154">
        <v>-1.37E-2</v>
      </c>
    </row>
    <row r="2155" spans="1:2" x14ac:dyDescent="0.2">
      <c r="A2155" s="1">
        <v>42529</v>
      </c>
      <c r="B2155">
        <v>8.6E-3</v>
      </c>
    </row>
    <row r="2156" spans="1:2" x14ac:dyDescent="0.2">
      <c r="A2156" s="1">
        <v>42530</v>
      </c>
      <c r="B2156">
        <v>-0.01</v>
      </c>
    </row>
    <row r="2157" spans="1:2" x14ac:dyDescent="0.2">
      <c r="A2157" s="1">
        <v>42531</v>
      </c>
      <c r="B2157">
        <v>5.5999999999999999E-3</v>
      </c>
    </row>
    <row r="2158" spans="1:2" x14ac:dyDescent="0.2">
      <c r="A2158" s="1">
        <v>42532</v>
      </c>
      <c r="B2158">
        <v>2.3699999999999999E-2</v>
      </c>
    </row>
    <row r="2159" spans="1:2" x14ac:dyDescent="0.2">
      <c r="A2159" s="1">
        <v>42533</v>
      </c>
      <c r="B2159">
        <v>0.12670000000000001</v>
      </c>
    </row>
    <row r="2160" spans="1:2" x14ac:dyDescent="0.2">
      <c r="A2160" s="1">
        <v>42534</v>
      </c>
      <c r="B2160">
        <v>5.0299999999999997E-2</v>
      </c>
    </row>
    <row r="2161" spans="1:2" x14ac:dyDescent="0.2">
      <c r="A2161" s="1">
        <v>42535</v>
      </c>
      <c r="B2161">
        <v>-2.1299999999999999E-2</v>
      </c>
    </row>
    <row r="2162" spans="1:2" x14ac:dyDescent="0.2">
      <c r="A2162" s="1">
        <v>42536</v>
      </c>
      <c r="B2162">
        <v>8.2000000000000007E-3</v>
      </c>
    </row>
    <row r="2163" spans="1:2" x14ac:dyDescent="0.2">
      <c r="A2163" s="1">
        <v>42537</v>
      </c>
      <c r="B2163">
        <v>0.10199999999999999</v>
      </c>
    </row>
    <row r="2164" spans="1:2" x14ac:dyDescent="0.2">
      <c r="A2164" s="1">
        <v>42538</v>
      </c>
      <c r="B2164">
        <v>-2.2700000000000001E-2</v>
      </c>
    </row>
    <row r="2165" spans="1:2" x14ac:dyDescent="0.2">
      <c r="A2165" s="1">
        <v>42539</v>
      </c>
      <c r="B2165">
        <v>1.3299999999999999E-2</v>
      </c>
    </row>
    <row r="2166" spans="1:2" x14ac:dyDescent="0.2">
      <c r="A2166" s="1">
        <v>42540</v>
      </c>
      <c r="B2166">
        <v>9.5999999999999992E-3</v>
      </c>
    </row>
    <row r="2167" spans="1:2" x14ac:dyDescent="0.2">
      <c r="A2167" s="1">
        <v>42541</v>
      </c>
      <c r="B2167">
        <v>-3.56E-2</v>
      </c>
    </row>
    <row r="2168" spans="1:2" x14ac:dyDescent="0.2">
      <c r="A2168" s="1">
        <v>42542</v>
      </c>
      <c r="B2168">
        <v>-9.0700000000000003E-2</v>
      </c>
    </row>
    <row r="2169" spans="1:2" x14ac:dyDescent="0.2">
      <c r="A2169" s="1">
        <v>42543</v>
      </c>
      <c r="B2169">
        <v>-0.11509999999999999</v>
      </c>
    </row>
    <row r="2170" spans="1:2" x14ac:dyDescent="0.2">
      <c r="A2170" s="1">
        <v>42544</v>
      </c>
      <c r="B2170">
        <v>5.1299999999999998E-2</v>
      </c>
    </row>
    <row r="2171" spans="1:2" x14ac:dyDescent="0.2">
      <c r="A2171" s="1">
        <v>42545</v>
      </c>
      <c r="B2171">
        <v>5.8099999999999999E-2</v>
      </c>
    </row>
    <row r="2172" spans="1:2" x14ac:dyDescent="0.2">
      <c r="A2172" s="1">
        <v>42546</v>
      </c>
      <c r="B2172">
        <v>1.01E-2</v>
      </c>
    </row>
    <row r="2173" spans="1:2" x14ac:dyDescent="0.2">
      <c r="A2173" s="1">
        <v>42547</v>
      </c>
      <c r="B2173">
        <v>-5.74E-2</v>
      </c>
    </row>
    <row r="2174" spans="1:2" x14ac:dyDescent="0.2">
      <c r="A2174" s="1">
        <v>42548</v>
      </c>
      <c r="B2174">
        <v>3.0800000000000001E-2</v>
      </c>
    </row>
    <row r="2175" spans="1:2" x14ac:dyDescent="0.2">
      <c r="A2175" s="1">
        <v>42549</v>
      </c>
      <c r="B2175">
        <v>4.0000000000000002E-4</v>
      </c>
    </row>
    <row r="2176" spans="1:2" x14ac:dyDescent="0.2">
      <c r="A2176" s="1">
        <v>42550</v>
      </c>
      <c r="B2176">
        <v>-1.29E-2</v>
      </c>
    </row>
    <row r="2177" spans="1:2" x14ac:dyDescent="0.2">
      <c r="A2177" s="1">
        <v>42551</v>
      </c>
      <c r="B2177">
        <v>5.2600000000000001E-2</v>
      </c>
    </row>
    <row r="2178" spans="1:2" x14ac:dyDescent="0.2">
      <c r="A2178" s="1">
        <v>42552</v>
      </c>
      <c r="B2178">
        <v>6.7999999999999996E-3</v>
      </c>
    </row>
    <row r="2179" spans="1:2" x14ac:dyDescent="0.2">
      <c r="A2179" s="1">
        <v>42553</v>
      </c>
      <c r="B2179">
        <v>3.4799999999999998E-2</v>
      </c>
    </row>
    <row r="2180" spans="1:2" x14ac:dyDescent="0.2">
      <c r="A2180" s="1">
        <v>42554</v>
      </c>
      <c r="B2180">
        <v>-5.2200000000000003E-2</v>
      </c>
    </row>
    <row r="2181" spans="1:2" x14ac:dyDescent="0.2">
      <c r="A2181" s="1">
        <v>42555</v>
      </c>
      <c r="B2181">
        <v>2.0400000000000001E-2</v>
      </c>
    </row>
    <row r="2182" spans="1:2" x14ac:dyDescent="0.2">
      <c r="A2182" s="1">
        <v>42556</v>
      </c>
      <c r="B2182">
        <v>-1.7000000000000001E-2</v>
      </c>
    </row>
    <row r="2183" spans="1:2" x14ac:dyDescent="0.2">
      <c r="A2183" s="1">
        <v>42557</v>
      </c>
      <c r="B2183">
        <v>1.3599999999999999E-2</v>
      </c>
    </row>
    <row r="2184" spans="1:2" x14ac:dyDescent="0.2">
      <c r="A2184" s="1">
        <v>42558</v>
      </c>
      <c r="B2184">
        <v>-5.57E-2</v>
      </c>
    </row>
    <row r="2185" spans="1:2" x14ac:dyDescent="0.2">
      <c r="A2185" s="1">
        <v>42559</v>
      </c>
      <c r="B2185">
        <v>4.3299999999999998E-2</v>
      </c>
    </row>
    <row r="2186" spans="1:2" x14ac:dyDescent="0.2">
      <c r="A2186" s="1">
        <v>42560</v>
      </c>
      <c r="B2186">
        <v>-1.6500000000000001E-2</v>
      </c>
    </row>
    <row r="2187" spans="1:2" x14ac:dyDescent="0.2">
      <c r="A2187" s="1">
        <v>42561</v>
      </c>
      <c r="B2187">
        <v>-7.1999999999999998E-3</v>
      </c>
    </row>
    <row r="2188" spans="1:2" x14ac:dyDescent="0.2">
      <c r="A2188" s="1">
        <v>42562</v>
      </c>
      <c r="B2188">
        <v>-5.9999999999999995E-4</v>
      </c>
    </row>
    <row r="2189" spans="1:2" x14ac:dyDescent="0.2">
      <c r="A2189" s="1">
        <v>42563</v>
      </c>
      <c r="B2189">
        <v>3.6900000000000002E-2</v>
      </c>
    </row>
    <row r="2190" spans="1:2" x14ac:dyDescent="0.2">
      <c r="A2190" s="1">
        <v>42564</v>
      </c>
      <c r="B2190">
        <v>-1.4E-2</v>
      </c>
    </row>
    <row r="2191" spans="1:2" x14ac:dyDescent="0.2">
      <c r="A2191" s="1">
        <v>42565</v>
      </c>
      <c r="B2191">
        <v>-5.8999999999999999E-3</v>
      </c>
    </row>
    <row r="2192" spans="1:2" x14ac:dyDescent="0.2">
      <c r="A2192" s="1">
        <v>42566</v>
      </c>
      <c r="B2192">
        <v>1.06E-2</v>
      </c>
    </row>
    <row r="2193" spans="1:2" x14ac:dyDescent="0.2">
      <c r="A2193" s="1">
        <v>42567</v>
      </c>
      <c r="B2193">
        <v>-5.3E-3</v>
      </c>
    </row>
    <row r="2194" spans="1:2" x14ac:dyDescent="0.2">
      <c r="A2194" s="1">
        <v>42568</v>
      </c>
      <c r="B2194">
        <v>2.3699999999999999E-2</v>
      </c>
    </row>
    <row r="2195" spans="1:2" x14ac:dyDescent="0.2">
      <c r="A2195" s="1">
        <v>42569</v>
      </c>
      <c r="B2195">
        <v>-8.8000000000000005E-3</v>
      </c>
    </row>
    <row r="2196" spans="1:2" x14ac:dyDescent="0.2">
      <c r="A2196" s="1">
        <v>42570</v>
      </c>
      <c r="B2196">
        <v>1.1000000000000001E-3</v>
      </c>
    </row>
    <row r="2197" spans="1:2" x14ac:dyDescent="0.2">
      <c r="A2197" s="1">
        <v>42571</v>
      </c>
      <c r="B2197">
        <v>-0.01</v>
      </c>
    </row>
    <row r="2198" spans="1:2" x14ac:dyDescent="0.2">
      <c r="A2198" s="1">
        <v>42572</v>
      </c>
      <c r="B2198">
        <v>2.9999999999999997E-4</v>
      </c>
    </row>
    <row r="2199" spans="1:2" x14ac:dyDescent="0.2">
      <c r="A2199" s="1">
        <v>42573</v>
      </c>
      <c r="B2199">
        <v>-2.0299999999999999E-2</v>
      </c>
    </row>
    <row r="2200" spans="1:2" x14ac:dyDescent="0.2">
      <c r="A2200" s="1">
        <v>42574</v>
      </c>
      <c r="B2200">
        <v>6.1999999999999998E-3</v>
      </c>
    </row>
    <row r="2201" spans="1:2" x14ac:dyDescent="0.2">
      <c r="A2201" s="1">
        <v>42575</v>
      </c>
      <c r="B2201">
        <v>6.3E-3</v>
      </c>
    </row>
    <row r="2202" spans="1:2" x14ac:dyDescent="0.2">
      <c r="A2202" s="1">
        <v>42576</v>
      </c>
      <c r="B2202">
        <v>-8.0000000000000002E-3</v>
      </c>
    </row>
    <row r="2203" spans="1:2" x14ac:dyDescent="0.2">
      <c r="A2203" s="1">
        <v>42577</v>
      </c>
      <c r="B2203">
        <v>5.9999999999999995E-4</v>
      </c>
    </row>
    <row r="2204" spans="1:2" x14ac:dyDescent="0.2">
      <c r="A2204" s="1">
        <v>42578</v>
      </c>
      <c r="B2204">
        <v>2.0000000000000001E-4</v>
      </c>
    </row>
    <row r="2205" spans="1:2" x14ac:dyDescent="0.2">
      <c r="A2205" s="1">
        <v>42579</v>
      </c>
      <c r="B2205">
        <v>-5.9999999999999995E-4</v>
      </c>
    </row>
    <row r="2206" spans="1:2" x14ac:dyDescent="0.2">
      <c r="A2206" s="1">
        <v>42580</v>
      </c>
      <c r="B2206">
        <v>2E-3</v>
      </c>
    </row>
    <row r="2207" spans="1:2" x14ac:dyDescent="0.2">
      <c r="A2207" s="1">
        <v>42581</v>
      </c>
      <c r="B2207">
        <v>-1.1000000000000001E-3</v>
      </c>
    </row>
    <row r="2208" spans="1:2" x14ac:dyDescent="0.2">
      <c r="A2208" s="1">
        <v>42582</v>
      </c>
      <c r="B2208">
        <v>-5.0200000000000002E-2</v>
      </c>
    </row>
    <row r="2209" spans="1:2" x14ac:dyDescent="0.2">
      <c r="A2209" s="1">
        <v>42583</v>
      </c>
      <c r="B2209">
        <v>-2.3900000000000001E-2</v>
      </c>
    </row>
    <row r="2210" spans="1:2" x14ac:dyDescent="0.2">
      <c r="A2210" s="1">
        <v>42584</v>
      </c>
      <c r="B2210">
        <v>-0.1542</v>
      </c>
    </row>
    <row r="2211" spans="1:2" x14ac:dyDescent="0.2">
      <c r="A2211" s="1">
        <v>42585</v>
      </c>
      <c r="B2211">
        <v>0.1032</v>
      </c>
    </row>
    <row r="2212" spans="1:2" x14ac:dyDescent="0.2">
      <c r="A2212" s="1">
        <v>42586</v>
      </c>
      <c r="B2212">
        <v>1.7299999999999999E-2</v>
      </c>
    </row>
    <row r="2213" spans="1:2" x14ac:dyDescent="0.2">
      <c r="A2213" s="1">
        <v>42587</v>
      </c>
      <c r="B2213">
        <v>-2.7000000000000001E-3</v>
      </c>
    </row>
    <row r="2214" spans="1:2" x14ac:dyDescent="0.2">
      <c r="A2214" s="1">
        <v>42588</v>
      </c>
      <c r="B2214">
        <v>2.0500000000000001E-2</v>
      </c>
    </row>
    <row r="2215" spans="1:2" x14ac:dyDescent="0.2">
      <c r="A2215" s="1">
        <v>42589</v>
      </c>
      <c r="B2215">
        <v>7.4999999999999997E-3</v>
      </c>
    </row>
    <row r="2216" spans="1:2" x14ac:dyDescent="0.2">
      <c r="A2216" s="1">
        <v>42590</v>
      </c>
      <c r="B2216">
        <v>-2.7000000000000001E-3</v>
      </c>
    </row>
    <row r="2217" spans="1:2" x14ac:dyDescent="0.2">
      <c r="A2217" s="1">
        <v>42591</v>
      </c>
      <c r="B2217">
        <v>-6.7999999999999996E-3</v>
      </c>
    </row>
    <row r="2218" spans="1:2" x14ac:dyDescent="0.2">
      <c r="A2218" s="1">
        <v>42592</v>
      </c>
      <c r="B2218">
        <v>9.7000000000000003E-3</v>
      </c>
    </row>
    <row r="2219" spans="1:2" x14ac:dyDescent="0.2">
      <c r="A2219" s="1">
        <v>42593</v>
      </c>
      <c r="B2219">
        <v>-5.1999999999999998E-3</v>
      </c>
    </row>
    <row r="2220" spans="1:2" x14ac:dyDescent="0.2">
      <c r="A2220" s="1">
        <v>42594</v>
      </c>
      <c r="B2220">
        <v>-1.1999999999999999E-3</v>
      </c>
    </row>
    <row r="2221" spans="1:2" x14ac:dyDescent="0.2">
      <c r="A2221" s="1">
        <v>42595</v>
      </c>
      <c r="B2221">
        <v>-4.3E-3</v>
      </c>
    </row>
    <row r="2222" spans="1:2" x14ac:dyDescent="0.2">
      <c r="A2222" s="1">
        <v>42596</v>
      </c>
      <c r="B2222">
        <v>-2.6599999999999999E-2</v>
      </c>
    </row>
    <row r="2223" spans="1:2" x14ac:dyDescent="0.2">
      <c r="A2223" s="1">
        <v>42597</v>
      </c>
      <c r="B2223">
        <v>-3.7000000000000002E-3</v>
      </c>
    </row>
    <row r="2224" spans="1:2" x14ac:dyDescent="0.2">
      <c r="A2224" s="1">
        <v>42598</v>
      </c>
      <c r="B2224">
        <v>2.3400000000000001E-2</v>
      </c>
    </row>
    <row r="2225" spans="1:2" x14ac:dyDescent="0.2">
      <c r="A2225" s="1">
        <v>42599</v>
      </c>
      <c r="B2225">
        <v>-1.35E-2</v>
      </c>
    </row>
    <row r="2226" spans="1:2" x14ac:dyDescent="0.2">
      <c r="A2226" s="1">
        <v>42600</v>
      </c>
      <c r="B2226">
        <v>1.8E-3</v>
      </c>
    </row>
    <row r="2227" spans="1:2" x14ac:dyDescent="0.2">
      <c r="A2227" s="1">
        <v>42601</v>
      </c>
      <c r="B2227">
        <v>2E-3</v>
      </c>
    </row>
    <row r="2228" spans="1:2" x14ac:dyDescent="0.2">
      <c r="A2228" s="1">
        <v>42602</v>
      </c>
      <c r="B2228">
        <v>1.4E-2</v>
      </c>
    </row>
    <row r="2229" spans="1:2" x14ac:dyDescent="0.2">
      <c r="A2229" s="1">
        <v>42603</v>
      </c>
      <c r="B2229">
        <v>-3.3E-3</v>
      </c>
    </row>
    <row r="2230" spans="1:2" x14ac:dyDescent="0.2">
      <c r="A2230" s="1">
        <v>42604</v>
      </c>
      <c r="B2230">
        <v>1.17E-2</v>
      </c>
    </row>
    <row r="2231" spans="1:2" x14ac:dyDescent="0.2">
      <c r="A2231" s="1">
        <v>42605</v>
      </c>
      <c r="B2231">
        <v>-6.7000000000000002E-3</v>
      </c>
    </row>
    <row r="2232" spans="1:2" x14ac:dyDescent="0.2">
      <c r="A2232" s="1">
        <v>42606</v>
      </c>
      <c r="B2232">
        <v>-6.7000000000000002E-3</v>
      </c>
    </row>
    <row r="2233" spans="1:2" x14ac:dyDescent="0.2">
      <c r="A2233" s="1">
        <v>42607</v>
      </c>
      <c r="B2233">
        <v>-2.8999999999999998E-3</v>
      </c>
    </row>
    <row r="2234" spans="1:2" x14ac:dyDescent="0.2">
      <c r="A2234" s="1">
        <v>42608</v>
      </c>
      <c r="B2234">
        <v>2.3999999999999998E-3</v>
      </c>
    </row>
    <row r="2235" spans="1:2" x14ac:dyDescent="0.2">
      <c r="A2235" s="1">
        <v>42609</v>
      </c>
      <c r="B2235">
        <v>-1.5599999999999999E-2</v>
      </c>
    </row>
    <row r="2236" spans="1:2" x14ac:dyDescent="0.2">
      <c r="A2236" s="1">
        <v>42610</v>
      </c>
      <c r="B2236">
        <v>8.0999999999999996E-3</v>
      </c>
    </row>
    <row r="2237" spans="1:2" x14ac:dyDescent="0.2">
      <c r="A2237" s="1">
        <v>42611</v>
      </c>
      <c r="B2237">
        <v>-1.2999999999999999E-3</v>
      </c>
    </row>
    <row r="2238" spans="1:2" x14ac:dyDescent="0.2">
      <c r="A2238" s="1">
        <v>42612</v>
      </c>
      <c r="B2238">
        <v>5.4000000000000003E-3</v>
      </c>
    </row>
    <row r="2239" spans="1:2" x14ac:dyDescent="0.2">
      <c r="A2239" s="1">
        <v>42613</v>
      </c>
      <c r="B2239">
        <v>-6.0000000000000001E-3</v>
      </c>
    </row>
    <row r="2240" spans="1:2" x14ac:dyDescent="0.2">
      <c r="A2240" s="1">
        <v>42614</v>
      </c>
      <c r="B2240">
        <v>-3.3E-3</v>
      </c>
    </row>
    <row r="2241" spans="1:2" x14ac:dyDescent="0.2">
      <c r="A2241" s="1">
        <v>42615</v>
      </c>
      <c r="B2241">
        <v>5.7999999999999996E-3</v>
      </c>
    </row>
    <row r="2242" spans="1:2" x14ac:dyDescent="0.2">
      <c r="A2242" s="1">
        <v>42616</v>
      </c>
      <c r="B2242">
        <v>4.0899999999999999E-2</v>
      </c>
    </row>
    <row r="2243" spans="1:2" x14ac:dyDescent="0.2">
      <c r="A2243" s="1">
        <v>42617</v>
      </c>
      <c r="B2243">
        <v>1.7899999999999999E-2</v>
      </c>
    </row>
    <row r="2244" spans="1:2" x14ac:dyDescent="0.2">
      <c r="A2244" s="1">
        <v>42618</v>
      </c>
      <c r="B2244">
        <v>-6.1999999999999998E-3</v>
      </c>
    </row>
    <row r="2245" spans="1:2" x14ac:dyDescent="0.2">
      <c r="A2245" s="1">
        <v>42619</v>
      </c>
      <c r="B2245">
        <v>7.7000000000000002E-3</v>
      </c>
    </row>
    <row r="2246" spans="1:2" x14ac:dyDescent="0.2">
      <c r="A2246" s="1">
        <v>42620</v>
      </c>
      <c r="B2246">
        <v>4.4999999999999997E-3</v>
      </c>
    </row>
    <row r="2247" spans="1:2" x14ac:dyDescent="0.2">
      <c r="A2247" s="1">
        <v>42621</v>
      </c>
      <c r="B2247">
        <v>2.0199999999999999E-2</v>
      </c>
    </row>
    <row r="2248" spans="1:2" x14ac:dyDescent="0.2">
      <c r="A2248" s="1">
        <v>42622</v>
      </c>
      <c r="B2248">
        <v>-3.8999999999999998E-3</v>
      </c>
    </row>
    <row r="2249" spans="1:2" x14ac:dyDescent="0.2">
      <c r="A2249" s="1">
        <v>42623</v>
      </c>
      <c r="B2249">
        <v>2.2000000000000001E-3</v>
      </c>
    </row>
    <row r="2250" spans="1:2" x14ac:dyDescent="0.2">
      <c r="A2250" s="1">
        <v>42624</v>
      </c>
      <c r="B2250">
        <v>-3.0300000000000001E-2</v>
      </c>
    </row>
    <row r="2251" spans="1:2" x14ac:dyDescent="0.2">
      <c r="A2251" s="1">
        <v>42625</v>
      </c>
      <c r="B2251">
        <v>3.8999999999999998E-3</v>
      </c>
    </row>
    <row r="2252" spans="1:2" x14ac:dyDescent="0.2">
      <c r="A2252" s="1">
        <v>42626</v>
      </c>
      <c r="B2252">
        <v>1E-3</v>
      </c>
    </row>
    <row r="2253" spans="1:2" x14ac:dyDescent="0.2">
      <c r="A2253" s="1">
        <v>42627</v>
      </c>
      <c r="B2253">
        <v>1.5E-3</v>
      </c>
    </row>
    <row r="2254" spans="1:2" x14ac:dyDescent="0.2">
      <c r="A2254" s="1">
        <v>42628</v>
      </c>
      <c r="B2254">
        <v>-2.3E-3</v>
      </c>
    </row>
    <row r="2255" spans="1:2" x14ac:dyDescent="0.2">
      <c r="A2255" s="1">
        <v>42629</v>
      </c>
      <c r="B2255">
        <v>-5.0000000000000001E-4</v>
      </c>
    </row>
    <row r="2256" spans="1:2" x14ac:dyDescent="0.2">
      <c r="A2256" s="1">
        <v>42630</v>
      </c>
      <c r="B2256">
        <v>-1.1999999999999999E-3</v>
      </c>
    </row>
    <row r="2257" spans="1:2" x14ac:dyDescent="0.2">
      <c r="A2257" s="1">
        <v>42631</v>
      </c>
      <c r="B2257">
        <v>6.0000000000000001E-3</v>
      </c>
    </row>
    <row r="2258" spans="1:2" x14ac:dyDescent="0.2">
      <c r="A2258" s="1">
        <v>42632</v>
      </c>
      <c r="B2258">
        <v>-1.4E-3</v>
      </c>
    </row>
    <row r="2259" spans="1:2" x14ac:dyDescent="0.2">
      <c r="A2259" s="1">
        <v>42633</v>
      </c>
      <c r="B2259">
        <v>-1E-3</v>
      </c>
    </row>
    <row r="2260" spans="1:2" x14ac:dyDescent="0.2">
      <c r="A2260" s="1">
        <v>42634</v>
      </c>
      <c r="B2260">
        <v>-1.9800000000000002E-2</v>
      </c>
    </row>
    <row r="2261" spans="1:2" x14ac:dyDescent="0.2">
      <c r="A2261" s="1">
        <v>42635</v>
      </c>
      <c r="B2261">
        <v>-2.5999999999999999E-3</v>
      </c>
    </row>
    <row r="2262" spans="1:2" x14ac:dyDescent="0.2">
      <c r="A2262" s="1">
        <v>42636</v>
      </c>
      <c r="B2262">
        <v>1.2200000000000001E-2</v>
      </c>
    </row>
    <row r="2263" spans="1:2" x14ac:dyDescent="0.2">
      <c r="A2263" s="1">
        <v>42637</v>
      </c>
      <c r="B2263">
        <v>-5.0000000000000001E-4</v>
      </c>
    </row>
    <row r="2264" spans="1:2" x14ac:dyDescent="0.2">
      <c r="A2264" s="1">
        <v>42638</v>
      </c>
      <c r="B2264">
        <v>-1.8E-3</v>
      </c>
    </row>
    <row r="2265" spans="1:2" x14ac:dyDescent="0.2">
      <c r="A2265" s="1">
        <v>42639</v>
      </c>
      <c r="B2265">
        <v>8.3999999999999995E-3</v>
      </c>
    </row>
    <row r="2266" spans="1:2" x14ac:dyDescent="0.2">
      <c r="A2266" s="1">
        <v>42640</v>
      </c>
      <c r="B2266">
        <v>-1.8E-3</v>
      </c>
    </row>
    <row r="2267" spans="1:2" x14ac:dyDescent="0.2">
      <c r="A2267" s="1">
        <v>42641</v>
      </c>
      <c r="B2267">
        <v>-1.2999999999999999E-3</v>
      </c>
    </row>
    <row r="2268" spans="1:2" x14ac:dyDescent="0.2">
      <c r="A2268" s="1">
        <v>42642</v>
      </c>
      <c r="B2268">
        <v>0</v>
      </c>
    </row>
    <row r="2269" spans="1:2" x14ac:dyDescent="0.2">
      <c r="A2269" s="1">
        <v>42643</v>
      </c>
      <c r="B2269">
        <v>5.7000000000000002E-3</v>
      </c>
    </row>
    <row r="2270" spans="1:2" x14ac:dyDescent="0.2">
      <c r="A2270" s="1">
        <v>42644</v>
      </c>
      <c r="B2270">
        <v>8.6999999999999994E-3</v>
      </c>
    </row>
    <row r="2271" spans="1:2" x14ac:dyDescent="0.2">
      <c r="A2271" s="1">
        <v>42645</v>
      </c>
      <c r="B2271">
        <v>-4.4000000000000003E-3</v>
      </c>
    </row>
    <row r="2272" spans="1:2" x14ac:dyDescent="0.2">
      <c r="A2272" s="1">
        <v>42646</v>
      </c>
      <c r="B2272">
        <v>1.5E-3</v>
      </c>
    </row>
    <row r="2273" spans="1:2" x14ac:dyDescent="0.2">
      <c r="A2273" s="1">
        <v>42647</v>
      </c>
      <c r="B2273">
        <v>-4.3E-3</v>
      </c>
    </row>
    <row r="2274" spans="1:2" x14ac:dyDescent="0.2">
      <c r="A2274" s="1">
        <v>42648</v>
      </c>
      <c r="B2274">
        <v>4.7000000000000002E-3</v>
      </c>
    </row>
    <row r="2275" spans="1:2" x14ac:dyDescent="0.2">
      <c r="A2275" s="1">
        <v>42649</v>
      </c>
      <c r="B2275">
        <v>-1.4E-3</v>
      </c>
    </row>
    <row r="2276" spans="1:2" x14ac:dyDescent="0.2">
      <c r="A2276" s="1">
        <v>42650</v>
      </c>
      <c r="B2276">
        <v>8.3000000000000001E-3</v>
      </c>
    </row>
    <row r="2277" spans="1:2" x14ac:dyDescent="0.2">
      <c r="A2277" s="1">
        <v>42651</v>
      </c>
      <c r="B2277">
        <v>2.5999999999999999E-3</v>
      </c>
    </row>
    <row r="2278" spans="1:2" x14ac:dyDescent="0.2">
      <c r="A2278" s="1">
        <v>42652</v>
      </c>
      <c r="B2278">
        <v>-3.0000000000000001E-3</v>
      </c>
    </row>
    <row r="2279" spans="1:2" x14ac:dyDescent="0.2">
      <c r="A2279" s="1">
        <v>42653</v>
      </c>
      <c r="B2279">
        <v>2.5000000000000001E-3</v>
      </c>
    </row>
    <row r="2280" spans="1:2" x14ac:dyDescent="0.2">
      <c r="A2280" s="1">
        <v>42654</v>
      </c>
      <c r="B2280">
        <v>3.7499999999999999E-2</v>
      </c>
    </row>
    <row r="2281" spans="1:2" x14ac:dyDescent="0.2">
      <c r="A2281" s="1">
        <v>42655</v>
      </c>
      <c r="B2281">
        <v>-7.0000000000000001E-3</v>
      </c>
    </row>
    <row r="2282" spans="1:2" x14ac:dyDescent="0.2">
      <c r="A2282" s="1">
        <v>42656</v>
      </c>
      <c r="B2282">
        <v>-5.9999999999999995E-4</v>
      </c>
    </row>
    <row r="2283" spans="1:2" x14ac:dyDescent="0.2">
      <c r="A2283" s="1">
        <v>42657</v>
      </c>
      <c r="B2283">
        <v>3.7000000000000002E-3</v>
      </c>
    </row>
    <row r="2284" spans="1:2" x14ac:dyDescent="0.2">
      <c r="A2284" s="1">
        <v>42658</v>
      </c>
      <c r="B2284">
        <v>-1.4E-3</v>
      </c>
    </row>
    <row r="2285" spans="1:2" x14ac:dyDescent="0.2">
      <c r="A2285" s="1">
        <v>42659</v>
      </c>
      <c r="B2285">
        <v>4.8999999999999998E-3</v>
      </c>
    </row>
    <row r="2286" spans="1:2" x14ac:dyDescent="0.2">
      <c r="A2286" s="1">
        <v>42660</v>
      </c>
      <c r="B2286">
        <v>-4.3E-3</v>
      </c>
    </row>
    <row r="2287" spans="1:2" x14ac:dyDescent="0.2">
      <c r="A2287" s="1">
        <v>42661</v>
      </c>
      <c r="B2287">
        <v>-3.2000000000000002E-3</v>
      </c>
    </row>
    <row r="2288" spans="1:2" x14ac:dyDescent="0.2">
      <c r="A2288" s="1">
        <v>42662</v>
      </c>
      <c r="B2288">
        <v>-9.9000000000000008E-3</v>
      </c>
    </row>
    <row r="2289" spans="1:2" x14ac:dyDescent="0.2">
      <c r="A2289" s="1">
        <v>42663</v>
      </c>
      <c r="B2289">
        <v>-1.1000000000000001E-3</v>
      </c>
    </row>
    <row r="2290" spans="1:2" x14ac:dyDescent="0.2">
      <c r="A2290" s="1">
        <v>42664</v>
      </c>
      <c r="B2290">
        <v>3.3999999999999998E-3</v>
      </c>
    </row>
    <row r="2291" spans="1:2" x14ac:dyDescent="0.2">
      <c r="A2291" s="1">
        <v>42665</v>
      </c>
      <c r="B2291">
        <v>3.9699999999999999E-2</v>
      </c>
    </row>
    <row r="2292" spans="1:2" x14ac:dyDescent="0.2">
      <c r="A2292" s="1">
        <v>42666</v>
      </c>
      <c r="B2292">
        <v>-3.7000000000000002E-3</v>
      </c>
    </row>
    <row r="2293" spans="1:2" x14ac:dyDescent="0.2">
      <c r="A2293" s="1">
        <v>42667</v>
      </c>
      <c r="B2293">
        <v>-3.8999999999999998E-3</v>
      </c>
    </row>
    <row r="2294" spans="1:2" x14ac:dyDescent="0.2">
      <c r="A2294" s="1">
        <v>42668</v>
      </c>
      <c r="B2294">
        <v>8.0000000000000004E-4</v>
      </c>
    </row>
    <row r="2295" spans="1:2" x14ac:dyDescent="0.2">
      <c r="A2295" s="1">
        <v>42669</v>
      </c>
      <c r="B2295">
        <v>3.6400000000000002E-2</v>
      </c>
    </row>
    <row r="2296" spans="1:2" x14ac:dyDescent="0.2">
      <c r="A2296" s="1">
        <v>42670</v>
      </c>
      <c r="B2296">
        <v>1.1299999999999999E-2</v>
      </c>
    </row>
    <row r="2297" spans="1:2" x14ac:dyDescent="0.2">
      <c r="A2297" s="1">
        <v>42671</v>
      </c>
      <c r="B2297">
        <v>5.7999999999999996E-3</v>
      </c>
    </row>
    <row r="2298" spans="1:2" x14ac:dyDescent="0.2">
      <c r="A2298" s="1">
        <v>42672</v>
      </c>
      <c r="B2298">
        <v>4.1799999999999997E-2</v>
      </c>
    </row>
    <row r="2299" spans="1:2" x14ac:dyDescent="0.2">
      <c r="A2299" s="1">
        <v>42673</v>
      </c>
      <c r="B2299">
        <v>-2.47E-2</v>
      </c>
    </row>
    <row r="2300" spans="1:2" x14ac:dyDescent="0.2">
      <c r="A2300" s="1">
        <v>42674</v>
      </c>
      <c r="B2300">
        <v>2E-3</v>
      </c>
    </row>
    <row r="2301" spans="1:2" x14ac:dyDescent="0.2">
      <c r="A2301" s="1">
        <v>42675</v>
      </c>
      <c r="B2301">
        <v>4.02E-2</v>
      </c>
    </row>
    <row r="2302" spans="1:2" x14ac:dyDescent="0.2">
      <c r="A2302" s="1">
        <v>42676</v>
      </c>
      <c r="B2302">
        <v>9.2999999999999992E-3</v>
      </c>
    </row>
    <row r="2303" spans="1:2" x14ac:dyDescent="0.2">
      <c r="A2303" s="1">
        <v>42677</v>
      </c>
      <c r="B2303">
        <v>-6.6299999999999998E-2</v>
      </c>
    </row>
    <row r="2304" spans="1:2" x14ac:dyDescent="0.2">
      <c r="A2304" s="1">
        <v>42678</v>
      </c>
      <c r="B2304">
        <v>2.5100000000000001E-2</v>
      </c>
    </row>
    <row r="2305" spans="1:2" x14ac:dyDescent="0.2">
      <c r="A2305" s="1">
        <v>42679</v>
      </c>
      <c r="B2305">
        <v>0</v>
      </c>
    </row>
    <row r="2306" spans="1:2" x14ac:dyDescent="0.2">
      <c r="A2306" s="1">
        <v>42680</v>
      </c>
      <c r="B2306">
        <v>1.11E-2</v>
      </c>
    </row>
    <row r="2307" spans="1:2" x14ac:dyDescent="0.2">
      <c r="A2307" s="1">
        <v>42681</v>
      </c>
      <c r="B2307">
        <v>-6.4000000000000003E-3</v>
      </c>
    </row>
    <row r="2308" spans="1:2" x14ac:dyDescent="0.2">
      <c r="A2308" s="1">
        <v>42682</v>
      </c>
      <c r="B2308">
        <v>7.7999999999999996E-3</v>
      </c>
    </row>
    <row r="2309" spans="1:2" x14ac:dyDescent="0.2">
      <c r="A2309" s="1">
        <v>42683</v>
      </c>
      <c r="B2309">
        <v>1.4800000000000001E-2</v>
      </c>
    </row>
    <row r="2310" spans="1:2" x14ac:dyDescent="0.2">
      <c r="A2310" s="1">
        <v>42684</v>
      </c>
      <c r="B2310">
        <v>-9.4999999999999998E-3</v>
      </c>
    </row>
    <row r="2311" spans="1:2" x14ac:dyDescent="0.2">
      <c r="A2311" s="1">
        <v>42685</v>
      </c>
      <c r="B2311">
        <v>5.9999999999999995E-4</v>
      </c>
    </row>
    <row r="2312" spans="1:2" x14ac:dyDescent="0.2">
      <c r="A2312" s="1">
        <v>42686</v>
      </c>
      <c r="B2312">
        <v>-1.4999999999999999E-2</v>
      </c>
    </row>
    <row r="2313" spans="1:2" x14ac:dyDescent="0.2">
      <c r="A2313" s="1">
        <v>42687</v>
      </c>
      <c r="B2313">
        <v>-3.3E-3</v>
      </c>
    </row>
    <row r="2314" spans="1:2" x14ac:dyDescent="0.2">
      <c r="A2314" s="1">
        <v>42688</v>
      </c>
      <c r="B2314">
        <v>3.7000000000000002E-3</v>
      </c>
    </row>
    <row r="2315" spans="1:2" x14ac:dyDescent="0.2">
      <c r="A2315" s="1">
        <v>42689</v>
      </c>
      <c r="B2315">
        <v>9.2999999999999992E-3</v>
      </c>
    </row>
    <row r="2316" spans="1:2" x14ac:dyDescent="0.2">
      <c r="A2316" s="1">
        <v>42690</v>
      </c>
      <c r="B2316">
        <v>4.1000000000000002E-2</v>
      </c>
    </row>
    <row r="2317" spans="1:2" x14ac:dyDescent="0.2">
      <c r="A2317" s="1">
        <v>42691</v>
      </c>
      <c r="B2317">
        <v>-3.7000000000000002E-3</v>
      </c>
    </row>
    <row r="2318" spans="1:2" x14ac:dyDescent="0.2">
      <c r="A2318" s="1">
        <v>42692</v>
      </c>
      <c r="B2318">
        <v>1.2800000000000001E-2</v>
      </c>
    </row>
    <row r="2319" spans="1:2" x14ac:dyDescent="0.2">
      <c r="A2319" s="1">
        <v>42693</v>
      </c>
      <c r="B2319">
        <v>1.1999999999999999E-3</v>
      </c>
    </row>
    <row r="2320" spans="1:2" x14ac:dyDescent="0.2">
      <c r="A2320" s="1">
        <v>42694</v>
      </c>
      <c r="B2320">
        <v>-2.5899999999999999E-2</v>
      </c>
    </row>
    <row r="2321" spans="1:2" x14ac:dyDescent="0.2">
      <c r="A2321" s="1">
        <v>42695</v>
      </c>
      <c r="B2321">
        <v>1.0500000000000001E-2</v>
      </c>
    </row>
    <row r="2322" spans="1:2" x14ac:dyDescent="0.2">
      <c r="A2322" s="1">
        <v>42696</v>
      </c>
      <c r="B2322">
        <v>1.7899999999999999E-2</v>
      </c>
    </row>
    <row r="2323" spans="1:2" x14ac:dyDescent="0.2">
      <c r="A2323" s="1">
        <v>42697</v>
      </c>
      <c r="B2323">
        <v>-1.0999999999999999E-2</v>
      </c>
    </row>
    <row r="2324" spans="1:2" x14ac:dyDescent="0.2">
      <c r="A2324" s="1">
        <v>42698</v>
      </c>
      <c r="B2324">
        <v>-7.7999999999999996E-3</v>
      </c>
    </row>
    <row r="2325" spans="1:2" x14ac:dyDescent="0.2">
      <c r="A2325" s="1">
        <v>42699</v>
      </c>
      <c r="B2325">
        <v>6.8999999999999999E-3</v>
      </c>
    </row>
    <row r="2326" spans="1:2" x14ac:dyDescent="0.2">
      <c r="A2326" s="1">
        <v>42700</v>
      </c>
      <c r="B2326">
        <v>-8.3999999999999995E-3</v>
      </c>
    </row>
    <row r="2327" spans="1:2" x14ac:dyDescent="0.2">
      <c r="A2327" s="1">
        <v>42701</v>
      </c>
      <c r="B2327">
        <v>-6.4000000000000003E-3</v>
      </c>
    </row>
    <row r="2328" spans="1:2" x14ac:dyDescent="0.2">
      <c r="A2328" s="1">
        <v>42702</v>
      </c>
      <c r="B2328">
        <v>5.3E-3</v>
      </c>
    </row>
    <row r="2329" spans="1:2" x14ac:dyDescent="0.2">
      <c r="A2329" s="1">
        <v>42703</v>
      </c>
      <c r="B2329">
        <v>-1E-3</v>
      </c>
    </row>
    <row r="2330" spans="1:2" x14ac:dyDescent="0.2">
      <c r="A2330" s="1">
        <v>42704</v>
      </c>
      <c r="B2330">
        <v>1.3599999999999999E-2</v>
      </c>
    </row>
    <row r="2331" spans="1:2" x14ac:dyDescent="0.2">
      <c r="A2331" s="1">
        <v>42705</v>
      </c>
      <c r="B2331">
        <v>1.37E-2</v>
      </c>
    </row>
    <row r="2332" spans="1:2" x14ac:dyDescent="0.2">
      <c r="A2332" s="1">
        <v>42706</v>
      </c>
      <c r="B2332">
        <v>2.4299999999999999E-2</v>
      </c>
    </row>
    <row r="2333" spans="1:2" x14ac:dyDescent="0.2">
      <c r="A2333" s="1">
        <v>42707</v>
      </c>
      <c r="B2333">
        <v>-8.6999999999999994E-3</v>
      </c>
    </row>
    <row r="2334" spans="1:2" x14ac:dyDescent="0.2">
      <c r="A2334" s="1">
        <v>42708</v>
      </c>
      <c r="B2334">
        <v>2.8E-3</v>
      </c>
    </row>
    <row r="2335" spans="1:2" x14ac:dyDescent="0.2">
      <c r="A2335" s="1">
        <v>42709</v>
      </c>
      <c r="B2335">
        <v>-1.5699999999999999E-2</v>
      </c>
    </row>
    <row r="2336" spans="1:2" x14ac:dyDescent="0.2">
      <c r="A2336" s="1">
        <v>42710</v>
      </c>
      <c r="B2336">
        <v>5.1000000000000004E-3</v>
      </c>
    </row>
    <row r="2337" spans="1:2" x14ac:dyDescent="0.2">
      <c r="A2337" s="1">
        <v>42711</v>
      </c>
      <c r="B2337">
        <v>9.7000000000000003E-3</v>
      </c>
    </row>
    <row r="2338" spans="1:2" x14ac:dyDescent="0.2">
      <c r="A2338" s="1">
        <v>42712</v>
      </c>
      <c r="B2338">
        <v>3.8E-3</v>
      </c>
    </row>
    <row r="2339" spans="1:2" x14ac:dyDescent="0.2">
      <c r="A2339" s="1">
        <v>42713</v>
      </c>
      <c r="B2339">
        <v>2.5999999999999999E-3</v>
      </c>
    </row>
    <row r="2340" spans="1:2" x14ac:dyDescent="0.2">
      <c r="A2340" s="1">
        <v>42714</v>
      </c>
      <c r="B2340">
        <v>4.5999999999999999E-3</v>
      </c>
    </row>
    <row r="2341" spans="1:2" x14ac:dyDescent="0.2">
      <c r="A2341" s="1">
        <v>42715</v>
      </c>
      <c r="B2341">
        <v>-7.9000000000000008E-3</v>
      </c>
    </row>
    <row r="2342" spans="1:2" x14ac:dyDescent="0.2">
      <c r="A2342" s="1">
        <v>42716</v>
      </c>
      <c r="B2342">
        <v>1.38E-2</v>
      </c>
    </row>
    <row r="2343" spans="1:2" x14ac:dyDescent="0.2">
      <c r="A2343" s="1">
        <v>42717</v>
      </c>
      <c r="B2343">
        <v>2.9999999999999997E-4</v>
      </c>
    </row>
    <row r="2344" spans="1:2" x14ac:dyDescent="0.2">
      <c r="A2344" s="1">
        <v>42718</v>
      </c>
      <c r="B2344">
        <v>-2.8999999999999998E-3</v>
      </c>
    </row>
    <row r="2345" spans="1:2" x14ac:dyDescent="0.2">
      <c r="A2345" s="1">
        <v>42719</v>
      </c>
      <c r="B2345">
        <v>-1.6999999999999999E-3</v>
      </c>
    </row>
    <row r="2346" spans="1:2" x14ac:dyDescent="0.2">
      <c r="A2346" s="1">
        <v>42720</v>
      </c>
      <c r="B2346">
        <v>8.8000000000000005E-3</v>
      </c>
    </row>
    <row r="2347" spans="1:2" x14ac:dyDescent="0.2">
      <c r="A2347" s="1">
        <v>42721</v>
      </c>
      <c r="B2347">
        <v>6.4999999999999997E-3</v>
      </c>
    </row>
    <row r="2348" spans="1:2" x14ac:dyDescent="0.2">
      <c r="A2348" s="1">
        <v>42722</v>
      </c>
      <c r="B2348">
        <v>2.3E-3</v>
      </c>
    </row>
    <row r="2349" spans="1:2" x14ac:dyDescent="0.2">
      <c r="A2349" s="1">
        <v>42723</v>
      </c>
      <c r="B2349">
        <v>1E-3</v>
      </c>
    </row>
    <row r="2350" spans="1:2" x14ac:dyDescent="0.2">
      <c r="A2350" s="1">
        <v>42724</v>
      </c>
      <c r="B2350">
        <v>1.18E-2</v>
      </c>
    </row>
    <row r="2351" spans="1:2" x14ac:dyDescent="0.2">
      <c r="A2351" s="1">
        <v>42725</v>
      </c>
      <c r="B2351">
        <v>3.7699999999999997E-2</v>
      </c>
    </row>
    <row r="2352" spans="1:2" x14ac:dyDescent="0.2">
      <c r="A2352" s="1">
        <v>42726</v>
      </c>
      <c r="B2352">
        <v>3.73E-2</v>
      </c>
    </row>
    <row r="2353" spans="1:2" x14ac:dyDescent="0.2">
      <c r="A2353" s="1">
        <v>42727</v>
      </c>
      <c r="B2353">
        <v>6.6299999999999998E-2</v>
      </c>
    </row>
    <row r="2354" spans="1:2" x14ac:dyDescent="0.2">
      <c r="A2354" s="1">
        <v>42728</v>
      </c>
      <c r="B2354">
        <v>-2.8500000000000001E-2</v>
      </c>
    </row>
    <row r="2355" spans="1:2" x14ac:dyDescent="0.2">
      <c r="A2355" s="1">
        <v>42729</v>
      </c>
      <c r="B2355">
        <v>0</v>
      </c>
    </row>
    <row r="2356" spans="1:2" x14ac:dyDescent="0.2">
      <c r="A2356" s="1">
        <v>42730</v>
      </c>
      <c r="B2356">
        <v>8.2000000000000007E-3</v>
      </c>
    </row>
    <row r="2357" spans="1:2" x14ac:dyDescent="0.2">
      <c r="A2357" s="1">
        <v>42731</v>
      </c>
      <c r="B2357">
        <v>3.0499999999999999E-2</v>
      </c>
    </row>
    <row r="2358" spans="1:2" x14ac:dyDescent="0.2">
      <c r="A2358" s="1">
        <v>42732</v>
      </c>
      <c r="B2358">
        <v>5.0099999999999999E-2</v>
      </c>
    </row>
    <row r="2359" spans="1:2" x14ac:dyDescent="0.2">
      <c r="A2359" s="1">
        <v>42733</v>
      </c>
      <c r="B2359">
        <v>-1.1000000000000001E-3</v>
      </c>
    </row>
    <row r="2360" spans="1:2" x14ac:dyDescent="0.2">
      <c r="A2360" s="1">
        <v>42734</v>
      </c>
      <c r="B2360">
        <v>-1.24E-2</v>
      </c>
    </row>
    <row r="2361" spans="1:2" x14ac:dyDescent="0.2">
      <c r="A2361" s="1">
        <v>42735</v>
      </c>
      <c r="B2361">
        <v>4.4999999999999997E-3</v>
      </c>
    </row>
    <row r="2362" spans="1:2" x14ac:dyDescent="0.2">
      <c r="A2362" s="1">
        <v>42736</v>
      </c>
      <c r="B2362">
        <v>3.3300000000000003E-2</v>
      </c>
    </row>
    <row r="2363" spans="1:2" x14ac:dyDescent="0.2">
      <c r="A2363" s="1">
        <v>42737</v>
      </c>
      <c r="B2363">
        <v>2.1700000000000001E-2</v>
      </c>
    </row>
    <row r="2364" spans="1:2" x14ac:dyDescent="0.2">
      <c r="A2364" s="1">
        <v>42738</v>
      </c>
      <c r="B2364">
        <v>1.6E-2</v>
      </c>
    </row>
    <row r="2365" spans="1:2" x14ac:dyDescent="0.2">
      <c r="A2365" s="1">
        <v>42739</v>
      </c>
      <c r="B2365">
        <v>9.8799999999999999E-2</v>
      </c>
    </row>
    <row r="2366" spans="1:2" x14ac:dyDescent="0.2">
      <c r="A2366" s="1">
        <v>42740</v>
      </c>
      <c r="B2366">
        <v>-0.12859999999999999</v>
      </c>
    </row>
    <row r="2367" spans="1:2" x14ac:dyDescent="0.2">
      <c r="A2367" s="1">
        <v>42741</v>
      </c>
      <c r="B2367">
        <v>-0.1043</v>
      </c>
    </row>
    <row r="2368" spans="1:2" x14ac:dyDescent="0.2">
      <c r="A2368" s="1">
        <v>42742</v>
      </c>
      <c r="B2368">
        <v>3.0999999999999999E-3</v>
      </c>
    </row>
    <row r="2369" spans="1:2" x14ac:dyDescent="0.2">
      <c r="A2369" s="1">
        <v>42743</v>
      </c>
      <c r="B2369">
        <v>1.35E-2</v>
      </c>
    </row>
    <row r="2370" spans="1:2" x14ac:dyDescent="0.2">
      <c r="A2370" s="1">
        <v>42744</v>
      </c>
      <c r="B2370">
        <v>-1.1999999999999999E-3</v>
      </c>
    </row>
    <row r="2371" spans="1:2" x14ac:dyDescent="0.2">
      <c r="A2371" s="1">
        <v>42745</v>
      </c>
      <c r="B2371">
        <v>5.1000000000000004E-3</v>
      </c>
    </row>
    <row r="2372" spans="1:2" x14ac:dyDescent="0.2">
      <c r="A2372" s="1">
        <v>42746</v>
      </c>
      <c r="B2372">
        <v>-0.13150000000000001</v>
      </c>
    </row>
    <row r="2373" spans="1:2" x14ac:dyDescent="0.2">
      <c r="A2373" s="1">
        <v>42747</v>
      </c>
      <c r="B2373">
        <v>3.1399999999999997E-2</v>
      </c>
    </row>
    <row r="2374" spans="1:2" x14ac:dyDescent="0.2">
      <c r="A2374" s="1">
        <v>42748</v>
      </c>
      <c r="B2374">
        <v>1.8200000000000001E-2</v>
      </c>
    </row>
    <row r="2375" spans="1:2" x14ac:dyDescent="0.2">
      <c r="A2375" s="1">
        <v>42749</v>
      </c>
      <c r="B2375">
        <v>-6.3E-3</v>
      </c>
    </row>
    <row r="2376" spans="1:2" x14ac:dyDescent="0.2">
      <c r="A2376" s="1">
        <v>42750</v>
      </c>
      <c r="B2376">
        <v>1.9E-3</v>
      </c>
    </row>
    <row r="2377" spans="1:2" x14ac:dyDescent="0.2">
      <c r="A2377" s="1">
        <v>42751</v>
      </c>
      <c r="B2377">
        <v>7.4999999999999997E-3</v>
      </c>
    </row>
    <row r="2378" spans="1:2" x14ac:dyDescent="0.2">
      <c r="A2378" s="1">
        <v>42752</v>
      </c>
      <c r="B2378">
        <v>8.7400000000000005E-2</v>
      </c>
    </row>
    <row r="2379" spans="1:2" x14ac:dyDescent="0.2">
      <c r="A2379" s="1">
        <v>42753</v>
      </c>
      <c r="B2379">
        <v>-3.0700000000000002E-2</v>
      </c>
    </row>
    <row r="2380" spans="1:2" x14ac:dyDescent="0.2">
      <c r="A2380" s="1">
        <v>42754</v>
      </c>
      <c r="B2380">
        <v>2.6599999999999999E-2</v>
      </c>
    </row>
    <row r="2381" spans="1:2" x14ac:dyDescent="0.2">
      <c r="A2381" s="1">
        <v>42755</v>
      </c>
      <c r="B2381">
        <v>-2.5999999999999999E-3</v>
      </c>
    </row>
    <row r="2382" spans="1:2" x14ac:dyDescent="0.2">
      <c r="A2382" s="1">
        <v>42756</v>
      </c>
      <c r="B2382">
        <v>3.0200000000000001E-2</v>
      </c>
    </row>
    <row r="2383" spans="1:2" x14ac:dyDescent="0.2">
      <c r="A2383" s="1">
        <v>42757</v>
      </c>
      <c r="B2383">
        <v>-1.1000000000000001E-3</v>
      </c>
    </row>
    <row r="2384" spans="1:2" x14ac:dyDescent="0.2">
      <c r="A2384" s="1">
        <v>42758</v>
      </c>
      <c r="B2384">
        <v>2.8999999999999998E-3</v>
      </c>
    </row>
    <row r="2385" spans="1:2" x14ac:dyDescent="0.2">
      <c r="A2385" s="1">
        <v>42759</v>
      </c>
      <c r="B2385">
        <v>-3.0099999999999998E-2</v>
      </c>
    </row>
    <row r="2386" spans="1:2" x14ac:dyDescent="0.2">
      <c r="A2386" s="1">
        <v>42760</v>
      </c>
      <c r="B2386">
        <v>6.9999999999999999E-4</v>
      </c>
    </row>
    <row r="2387" spans="1:2" x14ac:dyDescent="0.2">
      <c r="A2387" s="1">
        <v>42761</v>
      </c>
      <c r="B2387">
        <v>2.3599999999999999E-2</v>
      </c>
    </row>
    <row r="2388" spans="1:2" x14ac:dyDescent="0.2">
      <c r="A2388" s="1">
        <v>42762</v>
      </c>
      <c r="B2388">
        <v>2.7000000000000001E-3</v>
      </c>
    </row>
    <row r="2389" spans="1:2" x14ac:dyDescent="0.2">
      <c r="A2389" s="1">
        <v>42763</v>
      </c>
      <c r="B2389">
        <v>5.0000000000000001E-4</v>
      </c>
    </row>
    <row r="2390" spans="1:2" x14ac:dyDescent="0.2">
      <c r="A2390" s="1">
        <v>42764</v>
      </c>
      <c r="B2390">
        <v>-4.3E-3</v>
      </c>
    </row>
    <row r="2391" spans="1:2" x14ac:dyDescent="0.2">
      <c r="A2391" s="1">
        <v>42765</v>
      </c>
      <c r="B2391">
        <v>6.7999999999999996E-3</v>
      </c>
    </row>
    <row r="2392" spans="1:2" x14ac:dyDescent="0.2">
      <c r="A2392" s="1">
        <v>42766</v>
      </c>
      <c r="B2392">
        <v>4.8599999999999997E-2</v>
      </c>
    </row>
    <row r="2393" spans="1:2" x14ac:dyDescent="0.2">
      <c r="A2393" s="1">
        <v>42767</v>
      </c>
      <c r="B2393">
        <v>1.7500000000000002E-2</v>
      </c>
    </row>
    <row r="2394" spans="1:2" x14ac:dyDescent="0.2">
      <c r="A2394" s="1">
        <v>42768</v>
      </c>
      <c r="B2394">
        <v>2.1899999999999999E-2</v>
      </c>
    </row>
    <row r="2395" spans="1:2" x14ac:dyDescent="0.2">
      <c r="A2395" s="1">
        <v>42769</v>
      </c>
      <c r="B2395">
        <v>8.9999999999999993E-3</v>
      </c>
    </row>
    <row r="2396" spans="1:2" x14ac:dyDescent="0.2">
      <c r="A2396" s="1">
        <v>42770</v>
      </c>
      <c r="B2396">
        <v>1.8599999999999998E-2</v>
      </c>
    </row>
    <row r="2397" spans="1:2" x14ac:dyDescent="0.2">
      <c r="A2397" s="1">
        <v>42771</v>
      </c>
      <c r="B2397">
        <v>-1.5299999999999999E-2</v>
      </c>
    </row>
    <row r="2398" spans="1:2" x14ac:dyDescent="0.2">
      <c r="A2398" s="1">
        <v>42772</v>
      </c>
      <c r="B2398">
        <v>8.3999999999999995E-3</v>
      </c>
    </row>
    <row r="2399" spans="1:2" x14ac:dyDescent="0.2">
      <c r="A2399" s="1">
        <v>42773</v>
      </c>
      <c r="B2399">
        <v>2.4299999999999999E-2</v>
      </c>
    </row>
    <row r="2400" spans="1:2" x14ac:dyDescent="0.2">
      <c r="A2400" s="1">
        <v>42774</v>
      </c>
      <c r="B2400">
        <v>5.5999999999999999E-3</v>
      </c>
    </row>
    <row r="2401" spans="1:2" x14ac:dyDescent="0.2">
      <c r="A2401" s="1">
        <v>42775</v>
      </c>
      <c r="B2401">
        <v>-7.2499999999999995E-2</v>
      </c>
    </row>
    <row r="2402" spans="1:2" x14ac:dyDescent="0.2">
      <c r="A2402" s="1">
        <v>42776</v>
      </c>
      <c r="B2402">
        <v>1.9099999999999999E-2</v>
      </c>
    </row>
    <row r="2403" spans="1:2" x14ac:dyDescent="0.2">
      <c r="A2403" s="1">
        <v>42777</v>
      </c>
      <c r="B2403">
        <v>1.0699999999999999E-2</v>
      </c>
    </row>
    <row r="2404" spans="1:2" x14ac:dyDescent="0.2">
      <c r="A2404" s="1">
        <v>42778</v>
      </c>
      <c r="B2404">
        <v>-1.17E-2</v>
      </c>
    </row>
    <row r="2405" spans="1:2" x14ac:dyDescent="0.2">
      <c r="A2405" s="1">
        <v>42779</v>
      </c>
      <c r="B2405">
        <v>-1.1999999999999999E-3</v>
      </c>
    </row>
    <row r="2406" spans="1:2" x14ac:dyDescent="0.2">
      <c r="A2406" s="1">
        <v>42780</v>
      </c>
      <c r="B2406">
        <v>1.2999999999999999E-2</v>
      </c>
    </row>
    <row r="2407" spans="1:2" x14ac:dyDescent="0.2">
      <c r="A2407" s="1">
        <v>42781</v>
      </c>
      <c r="B2407">
        <v>-1E-4</v>
      </c>
    </row>
    <row r="2408" spans="1:2" x14ac:dyDescent="0.2">
      <c r="A2408" s="1">
        <v>42782</v>
      </c>
      <c r="B2408">
        <v>2.35E-2</v>
      </c>
    </row>
    <row r="2409" spans="1:2" x14ac:dyDescent="0.2">
      <c r="A2409" s="1">
        <v>42783</v>
      </c>
      <c r="B2409">
        <v>1.6899999999999998E-2</v>
      </c>
    </row>
    <row r="2410" spans="1:2" x14ac:dyDescent="0.2">
      <c r="A2410" s="1">
        <v>42784</v>
      </c>
      <c r="B2410">
        <v>2.7000000000000001E-3</v>
      </c>
    </row>
    <row r="2411" spans="1:2" x14ac:dyDescent="0.2">
      <c r="A2411" s="1">
        <v>42785</v>
      </c>
      <c r="B2411">
        <v>-3.2000000000000002E-3</v>
      </c>
    </row>
    <row r="2412" spans="1:2" x14ac:dyDescent="0.2">
      <c r="A2412" s="1">
        <v>42786</v>
      </c>
      <c r="B2412">
        <v>2.7300000000000001E-2</v>
      </c>
    </row>
    <row r="2413" spans="1:2" x14ac:dyDescent="0.2">
      <c r="A2413" s="1">
        <v>42787</v>
      </c>
      <c r="B2413">
        <v>3.85E-2</v>
      </c>
    </row>
    <row r="2414" spans="1:2" x14ac:dyDescent="0.2">
      <c r="A2414" s="1">
        <v>42788</v>
      </c>
      <c r="B2414">
        <v>1.2999999999999999E-3</v>
      </c>
    </row>
    <row r="2415" spans="1:2" x14ac:dyDescent="0.2">
      <c r="A2415" s="1">
        <v>42789</v>
      </c>
      <c r="B2415">
        <v>4.5900000000000003E-2</v>
      </c>
    </row>
    <row r="2416" spans="1:2" x14ac:dyDescent="0.2">
      <c r="A2416" s="1">
        <v>42790</v>
      </c>
      <c r="B2416">
        <v>3.8999999999999998E-3</v>
      </c>
    </row>
    <row r="2417" spans="1:2" x14ac:dyDescent="0.2">
      <c r="A2417" s="1">
        <v>42791</v>
      </c>
      <c r="B2417">
        <v>-2.3300000000000001E-2</v>
      </c>
    </row>
    <row r="2418" spans="1:2" x14ac:dyDescent="0.2">
      <c r="A2418" s="1">
        <v>42792</v>
      </c>
      <c r="B2418">
        <v>1.9599999999999999E-2</v>
      </c>
    </row>
    <row r="2419" spans="1:2" x14ac:dyDescent="0.2">
      <c r="A2419" s="1">
        <v>42793</v>
      </c>
      <c r="B2419">
        <v>1.47E-2</v>
      </c>
    </row>
    <row r="2420" spans="1:2" x14ac:dyDescent="0.2">
      <c r="A2420" s="1">
        <v>42794</v>
      </c>
      <c r="B2420">
        <v>4.0000000000000002E-4</v>
      </c>
    </row>
    <row r="2421" spans="1:2" x14ac:dyDescent="0.2">
      <c r="A2421" s="1">
        <v>42795</v>
      </c>
      <c r="B2421">
        <v>2.81E-2</v>
      </c>
    </row>
    <row r="2422" spans="1:2" x14ac:dyDescent="0.2">
      <c r="A2422" s="1">
        <v>42796</v>
      </c>
      <c r="B2422">
        <v>2.6800000000000001E-2</v>
      </c>
    </row>
    <row r="2423" spans="1:2" x14ac:dyDescent="0.2">
      <c r="A2423" s="1">
        <v>42797</v>
      </c>
      <c r="B2423">
        <v>2.2200000000000001E-2</v>
      </c>
    </row>
    <row r="2424" spans="1:2" x14ac:dyDescent="0.2">
      <c r="A2424" s="1">
        <v>42798</v>
      </c>
      <c r="B2424">
        <v>-1.4800000000000001E-2</v>
      </c>
    </row>
    <row r="2425" spans="1:2" x14ac:dyDescent="0.2">
      <c r="A2425" s="1">
        <v>42799</v>
      </c>
      <c r="B2425">
        <v>5.4999999999999997E-3</v>
      </c>
    </row>
    <row r="2426" spans="1:2" x14ac:dyDescent="0.2">
      <c r="A2426" s="1">
        <v>42800</v>
      </c>
      <c r="B2426">
        <v>4.5999999999999999E-3</v>
      </c>
    </row>
    <row r="2427" spans="1:2" x14ac:dyDescent="0.2">
      <c r="A2427" s="1">
        <v>42801</v>
      </c>
      <c r="B2427">
        <v>-3.4700000000000002E-2</v>
      </c>
    </row>
    <row r="2428" spans="1:2" x14ac:dyDescent="0.2">
      <c r="A2428" s="1">
        <v>42802</v>
      </c>
      <c r="B2428">
        <v>-6.9500000000000006E-2</v>
      </c>
    </row>
    <row r="2429" spans="1:2" x14ac:dyDescent="0.2">
      <c r="A2429" s="1">
        <v>42803</v>
      </c>
      <c r="B2429">
        <v>3.8699999999999998E-2</v>
      </c>
    </row>
    <row r="2430" spans="1:2" x14ac:dyDescent="0.2">
      <c r="A2430" s="1">
        <v>42804</v>
      </c>
      <c r="B2430">
        <v>-6.6299999999999998E-2</v>
      </c>
    </row>
    <row r="2431" spans="1:2" x14ac:dyDescent="0.2">
      <c r="A2431" s="1">
        <v>42805</v>
      </c>
      <c r="B2431">
        <v>6.0100000000000001E-2</v>
      </c>
    </row>
    <row r="2432" spans="1:2" x14ac:dyDescent="0.2">
      <c r="A2432" s="1">
        <v>42806</v>
      </c>
      <c r="B2432">
        <v>3.8899999999999997E-2</v>
      </c>
    </row>
    <row r="2433" spans="1:2" x14ac:dyDescent="0.2">
      <c r="A2433" s="1">
        <v>42807</v>
      </c>
      <c r="B2433">
        <v>1.0699999999999999E-2</v>
      </c>
    </row>
    <row r="2434" spans="1:2" x14ac:dyDescent="0.2">
      <c r="A2434" s="1">
        <v>42808</v>
      </c>
      <c r="B2434">
        <v>4.0000000000000001E-3</v>
      </c>
    </row>
    <row r="2435" spans="1:2" x14ac:dyDescent="0.2">
      <c r="A2435" s="1">
        <v>42809</v>
      </c>
      <c r="B2435">
        <v>8.3000000000000001E-3</v>
      </c>
    </row>
    <row r="2436" spans="1:2" x14ac:dyDescent="0.2">
      <c r="A2436" s="1">
        <v>42810</v>
      </c>
      <c r="B2436">
        <v>-6.4299999999999996E-2</v>
      </c>
    </row>
    <row r="2437" spans="1:2" x14ac:dyDescent="0.2">
      <c r="A2437" s="1">
        <v>42811</v>
      </c>
      <c r="B2437">
        <v>-8.6300000000000002E-2</v>
      </c>
    </row>
    <row r="2438" spans="1:2" x14ac:dyDescent="0.2">
      <c r="A2438" s="1">
        <v>42812</v>
      </c>
      <c r="B2438">
        <v>-9.3600000000000003E-2</v>
      </c>
    </row>
    <row r="2439" spans="1:2" x14ac:dyDescent="0.2">
      <c r="A2439" s="1">
        <v>42813</v>
      </c>
      <c r="B2439">
        <v>5.2699999999999997E-2</v>
      </c>
    </row>
    <row r="2440" spans="1:2" x14ac:dyDescent="0.2">
      <c r="A2440" s="1">
        <v>42814</v>
      </c>
      <c r="B2440">
        <v>2.4400000000000002E-2</v>
      </c>
    </row>
    <row r="2441" spans="1:2" x14ac:dyDescent="0.2">
      <c r="A2441" s="1">
        <v>42815</v>
      </c>
      <c r="B2441">
        <v>7.0400000000000004E-2</v>
      </c>
    </row>
    <row r="2442" spans="1:2" x14ac:dyDescent="0.2">
      <c r="A2442" s="1">
        <v>42816</v>
      </c>
      <c r="B2442">
        <v>-6.83E-2</v>
      </c>
    </row>
    <row r="2443" spans="1:2" x14ac:dyDescent="0.2">
      <c r="A2443" s="1">
        <v>42817</v>
      </c>
      <c r="B2443">
        <v>-9.2999999999999992E-3</v>
      </c>
    </row>
    <row r="2444" spans="1:2" x14ac:dyDescent="0.2">
      <c r="A2444" s="1">
        <v>42818</v>
      </c>
      <c r="B2444">
        <v>-9.2100000000000001E-2</v>
      </c>
    </row>
    <row r="2445" spans="1:2" x14ac:dyDescent="0.2">
      <c r="A2445" s="1">
        <v>42819</v>
      </c>
      <c r="B2445">
        <v>2.8299999999999999E-2</v>
      </c>
    </row>
    <row r="2446" spans="1:2" x14ac:dyDescent="0.2">
      <c r="A2446" s="1">
        <v>42820</v>
      </c>
      <c r="B2446">
        <v>3.2000000000000002E-3</v>
      </c>
    </row>
    <row r="2447" spans="1:2" x14ac:dyDescent="0.2">
      <c r="A2447" s="1">
        <v>42821</v>
      </c>
      <c r="B2447">
        <v>7.8100000000000003E-2</v>
      </c>
    </row>
    <row r="2448" spans="1:2" x14ac:dyDescent="0.2">
      <c r="A2448" s="1">
        <v>42822</v>
      </c>
      <c r="B2448">
        <v>-6.9999999999999999E-4</v>
      </c>
    </row>
    <row r="2449" spans="1:2" x14ac:dyDescent="0.2">
      <c r="A2449" s="1">
        <v>42823</v>
      </c>
      <c r="B2449">
        <v>-2.3999999999999998E-3</v>
      </c>
    </row>
    <row r="2450" spans="1:2" x14ac:dyDescent="0.2">
      <c r="A2450" s="1">
        <v>42824</v>
      </c>
      <c r="B2450">
        <v>-3.8E-3</v>
      </c>
    </row>
    <row r="2451" spans="1:2" x14ac:dyDescent="0.2">
      <c r="A2451" s="1">
        <v>42825</v>
      </c>
      <c r="B2451">
        <v>3.9699999999999999E-2</v>
      </c>
    </row>
    <row r="2452" spans="1:2" x14ac:dyDescent="0.2">
      <c r="A2452" s="1">
        <v>42826</v>
      </c>
      <c r="B2452">
        <v>6.4999999999999997E-3</v>
      </c>
    </row>
    <row r="2453" spans="1:2" x14ac:dyDescent="0.2">
      <c r="A2453" s="1">
        <v>42827</v>
      </c>
      <c r="B2453">
        <v>1.04E-2</v>
      </c>
    </row>
    <row r="2454" spans="1:2" x14ac:dyDescent="0.2">
      <c r="A2454" s="1">
        <v>42828</v>
      </c>
      <c r="B2454">
        <v>4.5699999999999998E-2</v>
      </c>
    </row>
    <row r="2455" spans="1:2" x14ac:dyDescent="0.2">
      <c r="A2455" s="1">
        <v>42829</v>
      </c>
      <c r="B2455">
        <v>-5.0000000000000001E-3</v>
      </c>
    </row>
    <row r="2456" spans="1:2" x14ac:dyDescent="0.2">
      <c r="A2456" s="1">
        <v>42830</v>
      </c>
      <c r="B2456">
        <v>-1.04E-2</v>
      </c>
    </row>
    <row r="2457" spans="1:2" x14ac:dyDescent="0.2">
      <c r="A2457" s="1">
        <v>42831</v>
      </c>
      <c r="B2457">
        <v>5.21E-2</v>
      </c>
    </row>
    <row r="2458" spans="1:2" x14ac:dyDescent="0.2">
      <c r="A2458" s="1">
        <v>42832</v>
      </c>
      <c r="B2458">
        <v>1.5E-3</v>
      </c>
    </row>
    <row r="2459" spans="1:2" x14ac:dyDescent="0.2">
      <c r="A2459" s="1">
        <v>42833</v>
      </c>
      <c r="B2459">
        <v>-8.2000000000000007E-3</v>
      </c>
    </row>
    <row r="2460" spans="1:2" x14ac:dyDescent="0.2">
      <c r="A2460" s="1">
        <v>42834</v>
      </c>
      <c r="B2460">
        <v>0.02</v>
      </c>
    </row>
    <row r="2461" spans="1:2" x14ac:dyDescent="0.2">
      <c r="A2461" s="1">
        <v>42835</v>
      </c>
      <c r="B2461">
        <v>2E-3</v>
      </c>
    </row>
    <row r="2462" spans="1:2" x14ac:dyDescent="0.2">
      <c r="A2462" s="1">
        <v>42836</v>
      </c>
      <c r="B2462">
        <v>1.1599999999999999E-2</v>
      </c>
    </row>
    <row r="2463" spans="1:2" x14ac:dyDescent="0.2">
      <c r="A2463" s="1">
        <v>42837</v>
      </c>
      <c r="B2463">
        <v>-6.7000000000000002E-3</v>
      </c>
    </row>
    <row r="2464" spans="1:2" x14ac:dyDescent="0.2">
      <c r="A2464" s="1">
        <v>42838</v>
      </c>
      <c r="B2464">
        <v>-0.03</v>
      </c>
    </row>
    <row r="2465" spans="1:2" x14ac:dyDescent="0.2">
      <c r="A2465" s="1">
        <v>42839</v>
      </c>
      <c r="B2465">
        <v>1E-3</v>
      </c>
    </row>
    <row r="2466" spans="1:2" x14ac:dyDescent="0.2">
      <c r="A2466" s="1">
        <v>42840</v>
      </c>
      <c r="B2466">
        <v>-2.9999999999999997E-4</v>
      </c>
    </row>
    <row r="2467" spans="1:2" x14ac:dyDescent="0.2">
      <c r="A2467" s="1">
        <v>42841</v>
      </c>
      <c r="B2467">
        <v>-2.0000000000000001E-4</v>
      </c>
    </row>
    <row r="2468" spans="1:2" x14ac:dyDescent="0.2">
      <c r="A2468" s="1">
        <v>42842</v>
      </c>
      <c r="B2468">
        <v>1.46E-2</v>
      </c>
    </row>
    <row r="2469" spans="1:2" x14ac:dyDescent="0.2">
      <c r="A2469" s="1">
        <v>42843</v>
      </c>
      <c r="B2469">
        <v>1.01E-2</v>
      </c>
    </row>
    <row r="2470" spans="1:2" x14ac:dyDescent="0.2">
      <c r="A2470" s="1">
        <v>42844</v>
      </c>
      <c r="B2470">
        <v>7.6E-3</v>
      </c>
    </row>
    <row r="2471" spans="1:2" x14ac:dyDescent="0.2">
      <c r="A2471" s="1">
        <v>42845</v>
      </c>
      <c r="B2471">
        <v>1.8800000000000001E-2</v>
      </c>
    </row>
    <row r="2472" spans="1:2" x14ac:dyDescent="0.2">
      <c r="A2472" s="1">
        <v>42846</v>
      </c>
      <c r="B2472">
        <v>9.2999999999999992E-3</v>
      </c>
    </row>
    <row r="2473" spans="1:2" x14ac:dyDescent="0.2">
      <c r="A2473" s="1">
        <v>42847</v>
      </c>
      <c r="B2473">
        <v>-7.0000000000000001E-3</v>
      </c>
    </row>
    <row r="2474" spans="1:2" x14ac:dyDescent="0.2">
      <c r="A2474" s="1">
        <v>42848</v>
      </c>
      <c r="B2474">
        <v>6.6E-3</v>
      </c>
    </row>
    <row r="2475" spans="1:2" x14ac:dyDescent="0.2">
      <c r="A2475" s="1">
        <v>42849</v>
      </c>
      <c r="B2475">
        <v>-8.0000000000000004E-4</v>
      </c>
    </row>
    <row r="2476" spans="1:2" x14ac:dyDescent="0.2">
      <c r="A2476" s="1">
        <v>42850</v>
      </c>
      <c r="B2476">
        <v>1.29E-2</v>
      </c>
    </row>
    <row r="2477" spans="1:2" x14ac:dyDescent="0.2">
      <c r="A2477" s="1">
        <v>42851</v>
      </c>
      <c r="B2477">
        <v>1.77E-2</v>
      </c>
    </row>
    <row r="2478" spans="1:2" x14ac:dyDescent="0.2">
      <c r="A2478" s="1">
        <v>42852</v>
      </c>
      <c r="B2478">
        <v>3.5999999999999997E-2</v>
      </c>
    </row>
    <row r="2479" spans="1:2" x14ac:dyDescent="0.2">
      <c r="A2479" s="1">
        <v>42853</v>
      </c>
      <c r="B2479">
        <v>-2.5000000000000001E-3</v>
      </c>
    </row>
    <row r="2480" spans="1:2" x14ac:dyDescent="0.2">
      <c r="A2480" s="1">
        <v>42854</v>
      </c>
      <c r="B2480">
        <v>5.0000000000000001E-3</v>
      </c>
    </row>
    <row r="2481" spans="1:2" x14ac:dyDescent="0.2">
      <c r="A2481" s="1">
        <v>42855</v>
      </c>
      <c r="B2481">
        <v>1.17E-2</v>
      </c>
    </row>
    <row r="2482" spans="1:2" x14ac:dyDescent="0.2">
      <c r="A2482" s="1">
        <v>42856</v>
      </c>
      <c r="B2482">
        <v>4.7300000000000002E-2</v>
      </c>
    </row>
    <row r="2483" spans="1:2" x14ac:dyDescent="0.2">
      <c r="A2483" s="1">
        <v>42857</v>
      </c>
      <c r="B2483">
        <v>2.1299999999999999E-2</v>
      </c>
    </row>
    <row r="2484" spans="1:2" x14ac:dyDescent="0.2">
      <c r="A2484" s="1">
        <v>42858</v>
      </c>
      <c r="B2484">
        <v>2.7400000000000001E-2</v>
      </c>
    </row>
    <row r="2485" spans="1:2" x14ac:dyDescent="0.2">
      <c r="A2485" s="1">
        <v>42859</v>
      </c>
      <c r="B2485">
        <v>2.1000000000000001E-2</v>
      </c>
    </row>
    <row r="2486" spans="1:2" x14ac:dyDescent="0.2">
      <c r="A2486" s="1">
        <v>42860</v>
      </c>
      <c r="B2486">
        <v>-5.8999999999999999E-3</v>
      </c>
    </row>
    <row r="2487" spans="1:2" x14ac:dyDescent="0.2">
      <c r="A2487" s="1">
        <v>42861</v>
      </c>
      <c r="B2487">
        <v>2.4899999999999999E-2</v>
      </c>
    </row>
    <row r="2488" spans="1:2" x14ac:dyDescent="0.2">
      <c r="A2488" s="1">
        <v>42862</v>
      </c>
      <c r="B2488">
        <v>5.8999999999999999E-3</v>
      </c>
    </row>
    <row r="2489" spans="1:2" x14ac:dyDescent="0.2">
      <c r="A2489" s="1">
        <v>42863</v>
      </c>
      <c r="B2489">
        <v>7.0800000000000002E-2</v>
      </c>
    </row>
    <row r="2490" spans="1:2" x14ac:dyDescent="0.2">
      <c r="A2490" s="1">
        <v>42864</v>
      </c>
      <c r="B2490">
        <v>1.9800000000000002E-2</v>
      </c>
    </row>
    <row r="2491" spans="1:2" x14ac:dyDescent="0.2">
      <c r="A2491" s="1">
        <v>42865</v>
      </c>
      <c r="B2491">
        <v>3.2300000000000002E-2</v>
      </c>
    </row>
    <row r="2492" spans="1:2" x14ac:dyDescent="0.2">
      <c r="A2492" s="1">
        <v>42866</v>
      </c>
      <c r="B2492">
        <v>3.8199999999999998E-2</v>
      </c>
    </row>
    <row r="2493" spans="1:2" x14ac:dyDescent="0.2">
      <c r="A2493" s="1">
        <v>42867</v>
      </c>
      <c r="B2493">
        <v>-7.3099999999999998E-2</v>
      </c>
    </row>
    <row r="2494" spans="1:2" x14ac:dyDescent="0.2">
      <c r="A2494" s="1">
        <v>42868</v>
      </c>
      <c r="B2494">
        <v>4.5900000000000003E-2</v>
      </c>
    </row>
    <row r="2495" spans="1:2" x14ac:dyDescent="0.2">
      <c r="A2495" s="1">
        <v>42869</v>
      </c>
      <c r="B2495">
        <v>5.0000000000000001E-3</v>
      </c>
    </row>
    <row r="2496" spans="1:2" x14ac:dyDescent="0.2">
      <c r="A2496" s="1">
        <v>42870</v>
      </c>
      <c r="B2496">
        <v>-3.5900000000000001E-2</v>
      </c>
    </row>
    <row r="2497" spans="1:2" x14ac:dyDescent="0.2">
      <c r="A2497" s="1">
        <v>42871</v>
      </c>
      <c r="B2497">
        <v>1.1900000000000001E-2</v>
      </c>
    </row>
    <row r="2498" spans="1:2" x14ac:dyDescent="0.2">
      <c r="A2498" s="1">
        <v>42872</v>
      </c>
      <c r="B2498">
        <v>4.1599999999999998E-2</v>
      </c>
    </row>
    <row r="2499" spans="1:2" x14ac:dyDescent="0.2">
      <c r="A2499" s="1">
        <v>42873</v>
      </c>
      <c r="B2499">
        <v>4.4200000000000003E-2</v>
      </c>
    </row>
    <row r="2500" spans="1:2" x14ac:dyDescent="0.2">
      <c r="A2500" s="1">
        <v>42874</v>
      </c>
      <c r="B2500">
        <v>4.3099999999999999E-2</v>
      </c>
    </row>
    <row r="2501" spans="1:2" x14ac:dyDescent="0.2">
      <c r="A2501" s="1">
        <v>42875</v>
      </c>
      <c r="B2501">
        <v>3.9800000000000002E-2</v>
      </c>
    </row>
    <row r="2502" spans="1:2" x14ac:dyDescent="0.2">
      <c r="A2502" s="1">
        <v>42876</v>
      </c>
      <c r="B2502">
        <v>2E-3</v>
      </c>
    </row>
    <row r="2503" spans="1:2" x14ac:dyDescent="0.2">
      <c r="A2503" s="1">
        <v>42877</v>
      </c>
      <c r="B2503">
        <v>3.9199999999999999E-2</v>
      </c>
    </row>
    <row r="2504" spans="1:2" x14ac:dyDescent="0.2">
      <c r="A2504" s="1">
        <v>42878</v>
      </c>
      <c r="B2504">
        <v>6.9699999999999998E-2</v>
      </c>
    </row>
    <row r="2505" spans="1:2" x14ac:dyDescent="0.2">
      <c r="A2505" s="1">
        <v>42879</v>
      </c>
      <c r="B2505">
        <v>7.5999999999999998E-2</v>
      </c>
    </row>
    <row r="2506" spans="1:2" x14ac:dyDescent="0.2">
      <c r="A2506" s="1">
        <v>42880</v>
      </c>
      <c r="B2506">
        <v>-5.6500000000000002E-2</v>
      </c>
    </row>
    <row r="2507" spans="1:2" x14ac:dyDescent="0.2">
      <c r="A2507" s="1">
        <v>42881</v>
      </c>
      <c r="B2507">
        <v>-2.7E-2</v>
      </c>
    </row>
    <row r="2508" spans="1:2" x14ac:dyDescent="0.2">
      <c r="A2508" s="1">
        <v>42882</v>
      </c>
      <c r="B2508">
        <v>-8.5699999999999998E-2</v>
      </c>
    </row>
    <row r="2509" spans="1:2" x14ac:dyDescent="0.2">
      <c r="A2509" s="1">
        <v>42883</v>
      </c>
      <c r="B2509">
        <v>6.6600000000000006E-2</v>
      </c>
    </row>
    <row r="2510" spans="1:2" x14ac:dyDescent="0.2">
      <c r="A2510" s="1">
        <v>42884</v>
      </c>
      <c r="B2510">
        <v>4.07E-2</v>
      </c>
    </row>
    <row r="2511" spans="1:2" x14ac:dyDescent="0.2">
      <c r="A2511" s="1">
        <v>42885</v>
      </c>
      <c r="B2511">
        <v>-3.7600000000000001E-2</v>
      </c>
    </row>
    <row r="2512" spans="1:2" x14ac:dyDescent="0.2">
      <c r="A2512" s="1">
        <v>42886</v>
      </c>
      <c r="B2512">
        <v>5.0500000000000003E-2</v>
      </c>
    </row>
    <row r="2513" spans="1:2" x14ac:dyDescent="0.2">
      <c r="A2513" s="1">
        <v>42887</v>
      </c>
      <c r="B2513">
        <v>4.7500000000000001E-2</v>
      </c>
    </row>
    <row r="2514" spans="1:2" x14ac:dyDescent="0.2">
      <c r="A2514" s="1">
        <v>42888</v>
      </c>
      <c r="B2514">
        <v>3.3099999999999997E-2</v>
      </c>
    </row>
    <row r="2515" spans="1:2" x14ac:dyDescent="0.2">
      <c r="A2515" s="1">
        <v>42889</v>
      </c>
      <c r="B2515">
        <v>2.12E-2</v>
      </c>
    </row>
    <row r="2516" spans="1:2" x14ac:dyDescent="0.2">
      <c r="A2516" s="1">
        <v>42890</v>
      </c>
      <c r="B2516">
        <v>-8.3999999999999995E-3</v>
      </c>
    </row>
    <row r="2517" spans="1:2" x14ac:dyDescent="0.2">
      <c r="A2517" s="1">
        <v>42891</v>
      </c>
      <c r="B2517">
        <v>7.17E-2</v>
      </c>
    </row>
    <row r="2518" spans="1:2" x14ac:dyDescent="0.2">
      <c r="A2518" s="1">
        <v>42892</v>
      </c>
      <c r="B2518">
        <v>6.1199999999999997E-2</v>
      </c>
    </row>
    <row r="2519" spans="1:2" x14ac:dyDescent="0.2">
      <c r="A2519" s="1">
        <v>42893</v>
      </c>
      <c r="B2519">
        <v>-6.2399999999999997E-2</v>
      </c>
    </row>
    <row r="2520" spans="1:2" x14ac:dyDescent="0.2">
      <c r="A2520" s="1">
        <v>42894</v>
      </c>
      <c r="B2520">
        <v>3.9899999999999998E-2</v>
      </c>
    </row>
    <row r="2521" spans="1:2" x14ac:dyDescent="0.2">
      <c r="A2521" s="1">
        <v>42895</v>
      </c>
      <c r="B2521">
        <v>4.4999999999999997E-3</v>
      </c>
    </row>
    <row r="2522" spans="1:2" x14ac:dyDescent="0.2">
      <c r="A2522" s="1">
        <v>42896</v>
      </c>
      <c r="B2522">
        <v>3.1600000000000003E-2</v>
      </c>
    </row>
    <row r="2523" spans="1:2" x14ac:dyDescent="0.2">
      <c r="A2523" s="1">
        <v>42897</v>
      </c>
      <c r="B2523">
        <v>2.52E-2</v>
      </c>
    </row>
    <row r="2524" spans="1:2" x14ac:dyDescent="0.2">
      <c r="A2524" s="1">
        <v>42898</v>
      </c>
      <c r="B2524">
        <v>-0.1065</v>
      </c>
    </row>
    <row r="2525" spans="1:2" x14ac:dyDescent="0.2">
      <c r="A2525" s="1">
        <v>42899</v>
      </c>
      <c r="B2525">
        <v>2.12E-2</v>
      </c>
    </row>
    <row r="2526" spans="1:2" x14ac:dyDescent="0.2">
      <c r="A2526" s="1">
        <v>42900</v>
      </c>
      <c r="B2526">
        <v>-9.06E-2</v>
      </c>
    </row>
    <row r="2527" spans="1:2" x14ac:dyDescent="0.2">
      <c r="A2527" s="1">
        <v>42901</v>
      </c>
      <c r="B2527">
        <v>-1.01E-2</v>
      </c>
    </row>
    <row r="2528" spans="1:2" x14ac:dyDescent="0.2">
      <c r="A2528" s="1">
        <v>42902</v>
      </c>
      <c r="B2528">
        <v>2.7099999999999999E-2</v>
      </c>
    </row>
    <row r="2529" spans="1:2" x14ac:dyDescent="0.2">
      <c r="A2529" s="1">
        <v>42903</v>
      </c>
      <c r="B2529">
        <v>5.8400000000000001E-2</v>
      </c>
    </row>
    <row r="2530" spans="1:2" x14ac:dyDescent="0.2">
      <c r="A2530" s="1">
        <v>42904</v>
      </c>
      <c r="B2530">
        <v>-4.3499999999999997E-2</v>
      </c>
    </row>
    <row r="2531" spans="1:2" x14ac:dyDescent="0.2">
      <c r="A2531" s="1">
        <v>42905</v>
      </c>
      <c r="B2531">
        <v>3.04E-2</v>
      </c>
    </row>
    <row r="2532" spans="1:2" x14ac:dyDescent="0.2">
      <c r="A2532" s="1">
        <v>42906</v>
      </c>
      <c r="B2532">
        <v>5.2600000000000001E-2</v>
      </c>
    </row>
    <row r="2533" spans="1:2" x14ac:dyDescent="0.2">
      <c r="A2533" s="1">
        <v>42907</v>
      </c>
      <c r="B2533">
        <v>-2.7900000000000001E-2</v>
      </c>
    </row>
    <row r="2534" spans="1:2" x14ac:dyDescent="0.2">
      <c r="A2534" s="1">
        <v>42908</v>
      </c>
      <c r="B2534">
        <v>1.6899999999999998E-2</v>
      </c>
    </row>
    <row r="2535" spans="1:2" x14ac:dyDescent="0.2">
      <c r="A2535" s="1">
        <v>42909</v>
      </c>
      <c r="B2535">
        <v>-4.5999999999999999E-3</v>
      </c>
    </row>
    <row r="2536" spans="1:2" x14ac:dyDescent="0.2">
      <c r="A2536" s="1">
        <v>42910</v>
      </c>
      <c r="B2536">
        <v>-4.4400000000000002E-2</v>
      </c>
    </row>
    <row r="2537" spans="1:2" x14ac:dyDescent="0.2">
      <c r="A2537" s="1">
        <v>42911</v>
      </c>
      <c r="B2537">
        <v>-1.8700000000000001E-2</v>
      </c>
    </row>
    <row r="2538" spans="1:2" x14ac:dyDescent="0.2">
      <c r="A2538" s="1">
        <v>42912</v>
      </c>
      <c r="B2538">
        <v>-3.7600000000000001E-2</v>
      </c>
    </row>
    <row r="2539" spans="1:2" x14ac:dyDescent="0.2">
      <c r="A2539" s="1">
        <v>42913</v>
      </c>
      <c r="B2539">
        <v>5.6300000000000003E-2</v>
      </c>
    </row>
    <row r="2540" spans="1:2" x14ac:dyDescent="0.2">
      <c r="A2540" s="1">
        <v>42914</v>
      </c>
      <c r="B2540">
        <v>-2.3E-3</v>
      </c>
    </row>
    <row r="2541" spans="1:2" x14ac:dyDescent="0.2">
      <c r="A2541" s="1">
        <v>42915</v>
      </c>
      <c r="B2541">
        <v>-7.4999999999999997E-3</v>
      </c>
    </row>
    <row r="2542" spans="1:2" x14ac:dyDescent="0.2">
      <c r="A2542" s="1">
        <v>42916</v>
      </c>
      <c r="B2542">
        <v>-3.04E-2</v>
      </c>
    </row>
    <row r="2543" spans="1:2" x14ac:dyDescent="0.2">
      <c r="A2543" s="1">
        <v>42917</v>
      </c>
      <c r="B2543">
        <v>-2.2599999999999999E-2</v>
      </c>
    </row>
    <row r="2544" spans="1:2" x14ac:dyDescent="0.2">
      <c r="A2544" s="1">
        <v>42918</v>
      </c>
      <c r="B2544">
        <v>4.6100000000000002E-2</v>
      </c>
    </row>
    <row r="2545" spans="1:2" x14ac:dyDescent="0.2">
      <c r="A2545" s="1">
        <v>42919</v>
      </c>
      <c r="B2545">
        <v>1.4200000000000001E-2</v>
      </c>
    </row>
    <row r="2546" spans="1:2" x14ac:dyDescent="0.2">
      <c r="A2546" s="1">
        <v>42920</v>
      </c>
      <c r="B2546">
        <v>1.7399999999999999E-2</v>
      </c>
    </row>
    <row r="2547" spans="1:2" x14ac:dyDescent="0.2">
      <c r="A2547" s="1">
        <v>42921</v>
      </c>
      <c r="B2547">
        <v>4.0000000000000001E-3</v>
      </c>
    </row>
    <row r="2548" spans="1:2" x14ac:dyDescent="0.2">
      <c r="A2548" s="1">
        <v>42922</v>
      </c>
      <c r="B2548">
        <v>-5.1999999999999998E-3</v>
      </c>
    </row>
    <row r="2549" spans="1:2" x14ac:dyDescent="0.2">
      <c r="A2549" s="1">
        <v>42923</v>
      </c>
      <c r="B2549">
        <v>-3.8399999999999997E-2</v>
      </c>
    </row>
    <row r="2550" spans="1:2" x14ac:dyDescent="0.2">
      <c r="A2550" s="1">
        <v>42924</v>
      </c>
      <c r="B2550">
        <v>2.0299999999999999E-2</v>
      </c>
    </row>
    <row r="2551" spans="1:2" x14ac:dyDescent="0.2">
      <c r="A2551" s="1">
        <v>42925</v>
      </c>
      <c r="B2551">
        <v>-2.0799999999999999E-2</v>
      </c>
    </row>
    <row r="2552" spans="1:2" x14ac:dyDescent="0.2">
      <c r="A2552" s="1">
        <v>42926</v>
      </c>
      <c r="B2552">
        <v>-6.6699999999999995E-2</v>
      </c>
    </row>
    <row r="2553" spans="1:2" x14ac:dyDescent="0.2">
      <c r="A2553" s="1">
        <v>42927</v>
      </c>
      <c r="B2553">
        <v>-8.3999999999999995E-3</v>
      </c>
    </row>
    <row r="2554" spans="1:2" x14ac:dyDescent="0.2">
      <c r="A2554" s="1">
        <v>42928</v>
      </c>
      <c r="B2554">
        <v>3.39E-2</v>
      </c>
    </row>
    <row r="2555" spans="1:2" x14ac:dyDescent="0.2">
      <c r="A2555" s="1">
        <v>42929</v>
      </c>
      <c r="B2555">
        <v>-1.6899999999999998E-2</v>
      </c>
    </row>
    <row r="2556" spans="1:2" x14ac:dyDescent="0.2">
      <c r="A2556" s="1">
        <v>42930</v>
      </c>
      <c r="B2556">
        <v>-5.4300000000000001E-2</v>
      </c>
    </row>
    <row r="2557" spans="1:2" x14ac:dyDescent="0.2">
      <c r="A2557" s="1">
        <v>42931</v>
      </c>
      <c r="B2557">
        <v>-0.11600000000000001</v>
      </c>
    </row>
    <row r="2558" spans="1:2" x14ac:dyDescent="0.2">
      <c r="A2558" s="1">
        <v>42932</v>
      </c>
      <c r="B2558">
        <v>-3.09E-2</v>
      </c>
    </row>
    <row r="2559" spans="1:2" x14ac:dyDescent="0.2">
      <c r="A2559" s="1">
        <v>42933</v>
      </c>
      <c r="B2559">
        <v>0.1668</v>
      </c>
    </row>
    <row r="2560" spans="1:2" x14ac:dyDescent="0.2">
      <c r="A2560" s="1">
        <v>42934</v>
      </c>
      <c r="B2560">
        <v>3.8899999999999997E-2</v>
      </c>
    </row>
    <row r="2561" spans="1:2" x14ac:dyDescent="0.2">
      <c r="A2561" s="1">
        <v>42935</v>
      </c>
      <c r="B2561">
        <v>-1.6199999999999999E-2</v>
      </c>
    </row>
    <row r="2562" spans="1:2" x14ac:dyDescent="0.2">
      <c r="A2562" s="1">
        <v>42936</v>
      </c>
      <c r="B2562">
        <v>0.25559999999999999</v>
      </c>
    </row>
    <row r="2563" spans="1:2" x14ac:dyDescent="0.2">
      <c r="A2563" s="1">
        <v>42937</v>
      </c>
      <c r="B2563">
        <v>-6.6600000000000006E-2</v>
      </c>
    </row>
    <row r="2564" spans="1:2" x14ac:dyDescent="0.2">
      <c r="A2564" s="1">
        <v>42938</v>
      </c>
      <c r="B2564">
        <v>6.0400000000000002E-2</v>
      </c>
    </row>
    <row r="2565" spans="1:2" x14ac:dyDescent="0.2">
      <c r="A2565" s="1">
        <v>42939</v>
      </c>
      <c r="B2565">
        <v>-2.8199999999999999E-2</v>
      </c>
    </row>
    <row r="2566" spans="1:2" x14ac:dyDescent="0.2">
      <c r="A2566" s="1">
        <v>42940</v>
      </c>
      <c r="B2566">
        <v>2.5000000000000001E-3</v>
      </c>
    </row>
    <row r="2567" spans="1:2" x14ac:dyDescent="0.2">
      <c r="A2567" s="1">
        <v>42941</v>
      </c>
      <c r="B2567">
        <v>-6.54E-2</v>
      </c>
    </row>
    <row r="2568" spans="1:2" x14ac:dyDescent="0.2">
      <c r="A2568" s="1">
        <v>42942</v>
      </c>
      <c r="B2568">
        <v>-8.9999999999999993E-3</v>
      </c>
    </row>
    <row r="2569" spans="1:2" x14ac:dyDescent="0.2">
      <c r="A2569" s="1">
        <v>42943</v>
      </c>
      <c r="B2569">
        <v>5.1799999999999999E-2</v>
      </c>
    </row>
    <row r="2570" spans="1:2" x14ac:dyDescent="0.2">
      <c r="A2570" s="1">
        <v>42944</v>
      </c>
      <c r="B2570">
        <v>4.2700000000000002E-2</v>
      </c>
    </row>
    <row r="2571" spans="1:2" x14ac:dyDescent="0.2">
      <c r="A2571" s="1">
        <v>42945</v>
      </c>
      <c r="B2571">
        <v>-2.6100000000000002E-2</v>
      </c>
    </row>
    <row r="2572" spans="1:2" x14ac:dyDescent="0.2">
      <c r="A2572" s="1">
        <v>42946</v>
      </c>
      <c r="B2572">
        <v>1.21E-2</v>
      </c>
    </row>
    <row r="2573" spans="1:2" x14ac:dyDescent="0.2">
      <c r="A2573" s="1">
        <v>42947</v>
      </c>
      <c r="B2573">
        <v>4.2200000000000001E-2</v>
      </c>
    </row>
    <row r="2574" spans="1:2" x14ac:dyDescent="0.2">
      <c r="A2574" s="1">
        <v>42948</v>
      </c>
      <c r="B2574">
        <v>-4.7300000000000002E-2</v>
      </c>
    </row>
    <row r="2575" spans="1:2" x14ac:dyDescent="0.2">
      <c r="A2575" s="1">
        <v>42949</v>
      </c>
      <c r="B2575">
        <v>-9.5999999999999992E-3</v>
      </c>
    </row>
    <row r="2576" spans="1:2" x14ac:dyDescent="0.2">
      <c r="A2576" s="1">
        <v>42950</v>
      </c>
      <c r="B2576">
        <v>3.2899999999999999E-2</v>
      </c>
    </row>
    <row r="2577" spans="1:2" x14ac:dyDescent="0.2">
      <c r="A2577" s="1">
        <v>42951</v>
      </c>
      <c r="B2577">
        <v>2.4400000000000002E-2</v>
      </c>
    </row>
    <row r="2578" spans="1:2" x14ac:dyDescent="0.2">
      <c r="A2578" s="1">
        <v>42952</v>
      </c>
      <c r="B2578">
        <v>0.13350000000000001</v>
      </c>
    </row>
    <row r="2579" spans="1:2" x14ac:dyDescent="0.2">
      <c r="A2579" s="1">
        <v>42953</v>
      </c>
      <c r="B2579">
        <v>-9.4000000000000004E-3</v>
      </c>
    </row>
    <row r="2580" spans="1:2" x14ac:dyDescent="0.2">
      <c r="A2580" s="1">
        <v>42954</v>
      </c>
      <c r="B2580">
        <v>5.2600000000000001E-2</v>
      </c>
    </row>
    <row r="2581" spans="1:2" x14ac:dyDescent="0.2">
      <c r="A2581" s="1">
        <v>42955</v>
      </c>
      <c r="B2581">
        <v>8.0999999999999996E-3</v>
      </c>
    </row>
    <row r="2582" spans="1:2" x14ac:dyDescent="0.2">
      <c r="A2582" s="1">
        <v>42956</v>
      </c>
      <c r="B2582">
        <v>-2.35E-2</v>
      </c>
    </row>
    <row r="2583" spans="1:2" x14ac:dyDescent="0.2">
      <c r="A2583" s="1">
        <v>42957</v>
      </c>
      <c r="B2583">
        <v>2.3E-2</v>
      </c>
    </row>
    <row r="2584" spans="1:2" x14ac:dyDescent="0.2">
      <c r="A2584" s="1">
        <v>42958</v>
      </c>
      <c r="B2584">
        <v>6.6799999999999998E-2</v>
      </c>
    </row>
    <row r="2585" spans="1:2" x14ac:dyDescent="0.2">
      <c r="A2585" s="1">
        <v>42959</v>
      </c>
      <c r="B2585">
        <v>5.9400000000000001E-2</v>
      </c>
    </row>
    <row r="2586" spans="1:2" x14ac:dyDescent="0.2">
      <c r="A2586" s="1">
        <v>42960</v>
      </c>
      <c r="B2586">
        <v>4.9299999999999997E-2</v>
      </c>
    </row>
    <row r="2587" spans="1:2" x14ac:dyDescent="0.2">
      <c r="A2587" s="1">
        <v>42961</v>
      </c>
      <c r="B2587">
        <v>6.5299999999999997E-2</v>
      </c>
    </row>
    <row r="2588" spans="1:2" x14ac:dyDescent="0.2">
      <c r="A2588" s="1">
        <v>42962</v>
      </c>
      <c r="B2588">
        <v>-3.8399999999999997E-2</v>
      </c>
    </row>
    <row r="2589" spans="1:2" x14ac:dyDescent="0.2">
      <c r="A2589" s="1">
        <v>42963</v>
      </c>
      <c r="B2589">
        <v>5.4199999999999998E-2</v>
      </c>
    </row>
    <row r="2590" spans="1:2" x14ac:dyDescent="0.2">
      <c r="A2590" s="1">
        <v>42964</v>
      </c>
      <c r="B2590">
        <v>-2.47E-2</v>
      </c>
    </row>
    <row r="2591" spans="1:2" x14ac:dyDescent="0.2">
      <c r="A2591" s="1">
        <v>42965</v>
      </c>
      <c r="B2591">
        <v>-4.0599999999999997E-2</v>
      </c>
    </row>
    <row r="2592" spans="1:2" x14ac:dyDescent="0.2">
      <c r="A2592" s="1">
        <v>42966</v>
      </c>
      <c r="B2592">
        <v>1.0999999999999999E-2</v>
      </c>
    </row>
    <row r="2593" spans="1:2" x14ac:dyDescent="0.2">
      <c r="A2593" s="1">
        <v>42967</v>
      </c>
      <c r="B2593">
        <v>-2.0199999999999999E-2</v>
      </c>
    </row>
    <row r="2594" spans="1:2" x14ac:dyDescent="0.2">
      <c r="A2594" s="1">
        <v>42968</v>
      </c>
      <c r="B2594">
        <v>-1.5100000000000001E-2</v>
      </c>
    </row>
    <row r="2595" spans="1:2" x14ac:dyDescent="0.2">
      <c r="A2595" s="1">
        <v>42969</v>
      </c>
      <c r="B2595">
        <v>2.1100000000000001E-2</v>
      </c>
    </row>
    <row r="2596" spans="1:2" x14ac:dyDescent="0.2">
      <c r="A2596" s="1">
        <v>42970</v>
      </c>
      <c r="B2596">
        <v>1.26E-2</v>
      </c>
    </row>
    <row r="2597" spans="1:2" x14ac:dyDescent="0.2">
      <c r="A2597" s="1">
        <v>42971</v>
      </c>
      <c r="B2597">
        <v>4.2799999999999998E-2</v>
      </c>
    </row>
    <row r="2598" spans="1:2" x14ac:dyDescent="0.2">
      <c r="A2598" s="1">
        <v>42972</v>
      </c>
      <c r="B2598">
        <v>1.0699999999999999E-2</v>
      </c>
    </row>
    <row r="2599" spans="1:2" x14ac:dyDescent="0.2">
      <c r="A2599" s="1">
        <v>42973</v>
      </c>
      <c r="B2599">
        <v>-2.8E-3</v>
      </c>
    </row>
    <row r="2600" spans="1:2" x14ac:dyDescent="0.2">
      <c r="A2600" s="1">
        <v>42974</v>
      </c>
      <c r="B2600">
        <v>-1.5E-3</v>
      </c>
    </row>
    <row r="2601" spans="1:2" x14ac:dyDescent="0.2">
      <c r="A2601" s="1">
        <v>42975</v>
      </c>
      <c r="B2601">
        <v>1.03E-2</v>
      </c>
    </row>
    <row r="2602" spans="1:2" x14ac:dyDescent="0.2">
      <c r="A2602" s="1">
        <v>42976</v>
      </c>
      <c r="B2602">
        <v>4.7100000000000003E-2</v>
      </c>
    </row>
    <row r="2603" spans="1:2" x14ac:dyDescent="0.2">
      <c r="A2603" s="1">
        <v>42977</v>
      </c>
      <c r="B2603">
        <v>-3.0999999999999999E-3</v>
      </c>
    </row>
    <row r="2604" spans="1:2" x14ac:dyDescent="0.2">
      <c r="A2604" s="1">
        <v>42978</v>
      </c>
      <c r="B2604">
        <v>3.32E-2</v>
      </c>
    </row>
    <row r="2605" spans="1:2" x14ac:dyDescent="0.2">
      <c r="A2605" s="1">
        <v>42979</v>
      </c>
      <c r="B2605">
        <v>3.9399999999999998E-2</v>
      </c>
    </row>
    <row r="2606" spans="1:2" x14ac:dyDescent="0.2">
      <c r="A2606" s="1">
        <v>42980</v>
      </c>
      <c r="B2606">
        <v>-7.0699999999999999E-2</v>
      </c>
    </row>
    <row r="2607" spans="1:2" x14ac:dyDescent="0.2">
      <c r="A2607" s="1">
        <v>42981</v>
      </c>
      <c r="B2607">
        <v>8.6E-3</v>
      </c>
    </row>
    <row r="2608" spans="1:2" x14ac:dyDescent="0.2">
      <c r="A2608" s="1">
        <v>42982</v>
      </c>
      <c r="B2608">
        <v>-7.4899999999999994E-2</v>
      </c>
    </row>
    <row r="2609" spans="1:2" x14ac:dyDescent="0.2">
      <c r="A2609" s="1">
        <v>42983</v>
      </c>
      <c r="B2609">
        <v>3.32E-2</v>
      </c>
    </row>
    <row r="2610" spans="1:2" x14ac:dyDescent="0.2">
      <c r="A2610" s="1">
        <v>42984</v>
      </c>
      <c r="B2610">
        <v>4.7500000000000001E-2</v>
      </c>
    </row>
    <row r="2611" spans="1:2" x14ac:dyDescent="0.2">
      <c r="A2611" s="1">
        <v>42985</v>
      </c>
      <c r="B2611">
        <v>3.7000000000000002E-3</v>
      </c>
    </row>
    <row r="2612" spans="1:2" x14ac:dyDescent="0.2">
      <c r="A2612" s="1">
        <v>42986</v>
      </c>
      <c r="B2612">
        <v>-6.6699999999999995E-2</v>
      </c>
    </row>
    <row r="2613" spans="1:2" x14ac:dyDescent="0.2">
      <c r="A2613" s="1">
        <v>42987</v>
      </c>
      <c r="B2613">
        <v>2E-3</v>
      </c>
    </row>
    <row r="2614" spans="1:2" x14ac:dyDescent="0.2">
      <c r="A2614" s="1">
        <v>42988</v>
      </c>
      <c r="B2614">
        <v>-2.06E-2</v>
      </c>
    </row>
    <row r="2615" spans="1:2" x14ac:dyDescent="0.2">
      <c r="A2615" s="1">
        <v>42989</v>
      </c>
      <c r="B2615">
        <v>-6.6E-3</v>
      </c>
    </row>
    <row r="2616" spans="1:2" x14ac:dyDescent="0.2">
      <c r="A2616" s="1">
        <v>42990</v>
      </c>
      <c r="B2616">
        <v>-1.4E-2</v>
      </c>
    </row>
    <row r="2617" spans="1:2" x14ac:dyDescent="0.2">
      <c r="A2617" s="1">
        <v>42991</v>
      </c>
      <c r="B2617">
        <v>-6.9400000000000003E-2</v>
      </c>
    </row>
    <row r="2618" spans="1:2" x14ac:dyDescent="0.2">
      <c r="A2618" s="1">
        <v>42992</v>
      </c>
      <c r="B2618">
        <v>-0.16209999999999999</v>
      </c>
    </row>
    <row r="2619" spans="1:2" x14ac:dyDescent="0.2">
      <c r="A2619" s="1">
        <v>42993</v>
      </c>
      <c r="B2619">
        <v>0.14510000000000001</v>
      </c>
    </row>
    <row r="2620" spans="1:2" x14ac:dyDescent="0.2">
      <c r="A2620" s="1">
        <v>42994</v>
      </c>
      <c r="B2620">
        <v>-4.0000000000000001E-3</v>
      </c>
    </row>
    <row r="2621" spans="1:2" x14ac:dyDescent="0.2">
      <c r="A2621" s="1">
        <v>42995</v>
      </c>
      <c r="B2621">
        <v>-2.5000000000000001E-3</v>
      </c>
    </row>
    <row r="2622" spans="1:2" x14ac:dyDescent="0.2">
      <c r="A2622" s="1">
        <v>42996</v>
      </c>
      <c r="B2622">
        <v>0.1113</v>
      </c>
    </row>
    <row r="2623" spans="1:2" x14ac:dyDescent="0.2">
      <c r="A2623" s="1">
        <v>42997</v>
      </c>
      <c r="B2623">
        <v>-4.6899999999999997E-2</v>
      </c>
    </row>
    <row r="2624" spans="1:2" x14ac:dyDescent="0.2">
      <c r="A2624" s="1">
        <v>42998</v>
      </c>
      <c r="B2624">
        <v>-6.6E-3</v>
      </c>
    </row>
    <row r="2625" spans="1:2" x14ac:dyDescent="0.2">
      <c r="A2625" s="1">
        <v>42999</v>
      </c>
      <c r="B2625">
        <v>-6.8199999999999997E-2</v>
      </c>
    </row>
    <row r="2626" spans="1:2" x14ac:dyDescent="0.2">
      <c r="A2626" s="1">
        <v>43000</v>
      </c>
      <c r="B2626">
        <v>-4.4999999999999997E-3</v>
      </c>
    </row>
    <row r="2627" spans="1:2" x14ac:dyDescent="0.2">
      <c r="A2627" s="1">
        <v>43001</v>
      </c>
      <c r="B2627">
        <v>5.1999999999999998E-2</v>
      </c>
    </row>
    <row r="2628" spans="1:2" x14ac:dyDescent="0.2">
      <c r="A2628" s="1">
        <v>43002</v>
      </c>
      <c r="B2628">
        <v>-3.1800000000000002E-2</v>
      </c>
    </row>
    <row r="2629" spans="1:2" x14ac:dyDescent="0.2">
      <c r="A2629" s="1">
        <v>43003</v>
      </c>
      <c r="B2629">
        <v>7.2300000000000003E-2</v>
      </c>
    </row>
    <row r="2630" spans="1:2" x14ac:dyDescent="0.2">
      <c r="A2630" s="1">
        <v>43004</v>
      </c>
      <c r="B2630">
        <v>-1.0200000000000001E-2</v>
      </c>
    </row>
    <row r="2631" spans="1:2" x14ac:dyDescent="0.2">
      <c r="A2631" s="1">
        <v>43005</v>
      </c>
      <c r="B2631">
        <v>8.2100000000000006E-2</v>
      </c>
    </row>
    <row r="2632" spans="1:2" x14ac:dyDescent="0.2">
      <c r="A2632" s="1">
        <v>43006</v>
      </c>
      <c r="B2632">
        <v>-3.8999999999999998E-3</v>
      </c>
    </row>
    <row r="2633" spans="1:2" x14ac:dyDescent="0.2">
      <c r="A2633" s="1">
        <v>43007</v>
      </c>
      <c r="B2633">
        <v>-5.4000000000000003E-3</v>
      </c>
    </row>
    <row r="2634" spans="1:2" x14ac:dyDescent="0.2">
      <c r="A2634" s="1">
        <v>43008</v>
      </c>
      <c r="B2634">
        <v>4.4999999999999998E-2</v>
      </c>
    </row>
    <row r="2635" spans="1:2" x14ac:dyDescent="0.2">
      <c r="A2635" s="1">
        <v>43009</v>
      </c>
      <c r="B2635">
        <v>9.7000000000000003E-3</v>
      </c>
    </row>
    <row r="2636" spans="1:2" x14ac:dyDescent="0.2">
      <c r="A2636" s="1">
        <v>43010</v>
      </c>
      <c r="B2636">
        <v>-4.0000000000000002E-4</v>
      </c>
    </row>
    <row r="2637" spans="1:2" x14ac:dyDescent="0.2">
      <c r="A2637" s="1">
        <v>43011</v>
      </c>
      <c r="B2637">
        <v>-1.9800000000000002E-2</v>
      </c>
    </row>
    <row r="2638" spans="1:2" x14ac:dyDescent="0.2">
      <c r="A2638" s="1">
        <v>43012</v>
      </c>
      <c r="B2638">
        <v>-2.2100000000000002E-2</v>
      </c>
    </row>
    <row r="2639" spans="1:2" x14ac:dyDescent="0.2">
      <c r="A2639" s="1">
        <v>43013</v>
      </c>
      <c r="B2639">
        <v>2.4400000000000002E-2</v>
      </c>
    </row>
    <row r="2640" spans="1:2" x14ac:dyDescent="0.2">
      <c r="A2640" s="1">
        <v>43014</v>
      </c>
      <c r="B2640">
        <v>1.17E-2</v>
      </c>
    </row>
    <row r="2641" spans="1:2" x14ac:dyDescent="0.2">
      <c r="A2641" s="1">
        <v>43015</v>
      </c>
      <c r="B2641">
        <v>1.46E-2</v>
      </c>
    </row>
    <row r="2642" spans="1:2" x14ac:dyDescent="0.2">
      <c r="A2642" s="1">
        <v>43016</v>
      </c>
      <c r="B2642">
        <v>3.9699999999999999E-2</v>
      </c>
    </row>
    <row r="2643" spans="1:2" x14ac:dyDescent="0.2">
      <c r="A2643" s="1">
        <v>43017</v>
      </c>
      <c r="B2643">
        <v>3.5900000000000001E-2</v>
      </c>
    </row>
    <row r="2644" spans="1:2" x14ac:dyDescent="0.2">
      <c r="A2644" s="1">
        <v>43018</v>
      </c>
      <c r="B2644">
        <v>-3.0000000000000001E-3</v>
      </c>
    </row>
    <row r="2645" spans="1:2" x14ac:dyDescent="0.2">
      <c r="A2645" s="1">
        <v>43019</v>
      </c>
      <c r="B2645">
        <v>1.2800000000000001E-2</v>
      </c>
    </row>
    <row r="2646" spans="1:2" x14ac:dyDescent="0.2">
      <c r="A2646" s="1">
        <v>43020</v>
      </c>
      <c r="B2646">
        <v>0.12609999999999999</v>
      </c>
    </row>
    <row r="2647" spans="1:2" x14ac:dyDescent="0.2">
      <c r="A2647" s="1">
        <v>43021</v>
      </c>
      <c r="B2647">
        <v>3.7699999999999997E-2</v>
      </c>
    </row>
    <row r="2648" spans="1:2" x14ac:dyDescent="0.2">
      <c r="A2648" s="1">
        <v>43022</v>
      </c>
      <c r="B2648">
        <v>3.3300000000000003E-2</v>
      </c>
    </row>
    <row r="2649" spans="1:2" x14ac:dyDescent="0.2">
      <c r="A2649" s="1">
        <v>43023</v>
      </c>
      <c r="B2649">
        <v>-2.3400000000000001E-2</v>
      </c>
    </row>
    <row r="2650" spans="1:2" x14ac:dyDescent="0.2">
      <c r="A2650" s="1">
        <v>43024</v>
      </c>
      <c r="B2650">
        <v>1.2500000000000001E-2</v>
      </c>
    </row>
    <row r="2651" spans="1:2" x14ac:dyDescent="0.2">
      <c r="A2651" s="1">
        <v>43025</v>
      </c>
      <c r="B2651">
        <v>-2.7900000000000001E-2</v>
      </c>
    </row>
    <row r="2652" spans="1:2" x14ac:dyDescent="0.2">
      <c r="A2652" s="1">
        <v>43026</v>
      </c>
      <c r="B2652">
        <v>-4.1000000000000003E-3</v>
      </c>
    </row>
    <row r="2653" spans="1:2" x14ac:dyDescent="0.2">
      <c r="A2653" s="1">
        <v>43027</v>
      </c>
      <c r="B2653">
        <v>2.1999999999999999E-2</v>
      </c>
    </row>
    <row r="2654" spans="1:2" x14ac:dyDescent="0.2">
      <c r="A2654" s="1">
        <v>43028</v>
      </c>
      <c r="B2654">
        <v>5.1700000000000003E-2</v>
      </c>
    </row>
    <row r="2655" spans="1:2" x14ac:dyDescent="0.2">
      <c r="A2655" s="1">
        <v>43029</v>
      </c>
      <c r="B2655">
        <v>2.3E-3</v>
      </c>
    </row>
    <row r="2656" spans="1:2" x14ac:dyDescent="0.2">
      <c r="A2656" s="1">
        <v>43030</v>
      </c>
      <c r="B2656">
        <v>-4.0000000000000001E-3</v>
      </c>
    </row>
    <row r="2657" spans="1:2" x14ac:dyDescent="0.2">
      <c r="A2657" s="1">
        <v>43031</v>
      </c>
      <c r="B2657">
        <v>-1.32E-2</v>
      </c>
    </row>
    <row r="2658" spans="1:2" x14ac:dyDescent="0.2">
      <c r="A2658" s="1">
        <v>43032</v>
      </c>
      <c r="B2658">
        <v>-6.6199999999999995E-2</v>
      </c>
    </row>
    <row r="2659" spans="1:2" x14ac:dyDescent="0.2">
      <c r="A2659" s="1">
        <v>43033</v>
      </c>
      <c r="B2659">
        <v>4.0099999999999997E-2</v>
      </c>
    </row>
    <row r="2660" spans="1:2" x14ac:dyDescent="0.2">
      <c r="A2660" s="1">
        <v>43034</v>
      </c>
      <c r="B2660">
        <v>2.6800000000000001E-2</v>
      </c>
    </row>
    <row r="2661" spans="1:2" x14ac:dyDescent="0.2">
      <c r="A2661" s="1">
        <v>43035</v>
      </c>
      <c r="B2661">
        <v>-2.0899999999999998E-2</v>
      </c>
    </row>
    <row r="2662" spans="1:2" x14ac:dyDescent="0.2">
      <c r="A2662" s="1">
        <v>43036</v>
      </c>
      <c r="B2662">
        <v>-6.6E-3</v>
      </c>
    </row>
    <row r="2663" spans="1:2" x14ac:dyDescent="0.2">
      <c r="A2663" s="1">
        <v>43037</v>
      </c>
      <c r="B2663">
        <v>7.3499999999999996E-2</v>
      </c>
    </row>
    <row r="2664" spans="1:2" x14ac:dyDescent="0.2">
      <c r="A2664" s="1">
        <v>43038</v>
      </c>
      <c r="B2664">
        <v>-3.8E-3</v>
      </c>
    </row>
    <row r="2665" spans="1:2" x14ac:dyDescent="0.2">
      <c r="A2665" s="1">
        <v>43039</v>
      </c>
      <c r="B2665">
        <v>5.3400000000000003E-2</v>
      </c>
    </row>
    <row r="2666" spans="1:2" x14ac:dyDescent="0.2">
      <c r="A2666" s="1">
        <v>43040</v>
      </c>
      <c r="B2666">
        <v>4.4400000000000002E-2</v>
      </c>
    </row>
    <row r="2667" spans="1:2" x14ac:dyDescent="0.2">
      <c r="A2667" s="1">
        <v>43041</v>
      </c>
      <c r="B2667">
        <v>4.2599999999999999E-2</v>
      </c>
    </row>
    <row r="2668" spans="1:2" x14ac:dyDescent="0.2">
      <c r="A2668" s="1">
        <v>43042</v>
      </c>
      <c r="B2668">
        <v>1.8100000000000002E-2</v>
      </c>
    </row>
    <row r="2669" spans="1:2" x14ac:dyDescent="0.2">
      <c r="A2669" s="1">
        <v>43043</v>
      </c>
      <c r="B2669">
        <v>2.9600000000000001E-2</v>
      </c>
    </row>
    <row r="2670" spans="1:2" x14ac:dyDescent="0.2">
      <c r="A2670" s="1">
        <v>43044</v>
      </c>
      <c r="B2670">
        <v>3.5000000000000001E-3</v>
      </c>
    </row>
    <row r="2671" spans="1:2" x14ac:dyDescent="0.2">
      <c r="A2671" s="1">
        <v>43045</v>
      </c>
      <c r="B2671">
        <v>-5.8200000000000002E-2</v>
      </c>
    </row>
    <row r="2672" spans="1:2" x14ac:dyDescent="0.2">
      <c r="A2672" s="1">
        <v>43046</v>
      </c>
      <c r="B2672">
        <v>2.06E-2</v>
      </c>
    </row>
    <row r="2673" spans="1:2" x14ac:dyDescent="0.2">
      <c r="A2673" s="1">
        <v>43047</v>
      </c>
      <c r="B2673">
        <v>4.8099999999999997E-2</v>
      </c>
    </row>
    <row r="2674" spans="1:2" x14ac:dyDescent="0.2">
      <c r="A2674" s="1">
        <v>43048</v>
      </c>
      <c r="B2674">
        <v>-4.2299999999999997E-2</v>
      </c>
    </row>
    <row r="2675" spans="1:2" x14ac:dyDescent="0.2">
      <c r="A2675" s="1">
        <v>43049</v>
      </c>
      <c r="B2675">
        <v>-7.9100000000000004E-2</v>
      </c>
    </row>
    <row r="2676" spans="1:2" x14ac:dyDescent="0.2">
      <c r="A2676" s="1">
        <v>43050</v>
      </c>
      <c r="B2676">
        <v>-3.44E-2</v>
      </c>
    </row>
    <row r="2677" spans="1:2" x14ac:dyDescent="0.2">
      <c r="A2677" s="1">
        <v>43051</v>
      </c>
      <c r="B2677">
        <v>-7.2800000000000004E-2</v>
      </c>
    </row>
    <row r="2678" spans="1:2" x14ac:dyDescent="0.2">
      <c r="A2678" s="1">
        <v>43052</v>
      </c>
      <c r="B2678">
        <v>0.1096</v>
      </c>
    </row>
    <row r="2679" spans="1:2" x14ac:dyDescent="0.2">
      <c r="A2679" s="1">
        <v>43053</v>
      </c>
      <c r="B2679">
        <v>1.14E-2</v>
      </c>
    </row>
    <row r="2680" spans="1:2" x14ac:dyDescent="0.2">
      <c r="A2680" s="1">
        <v>43054</v>
      </c>
      <c r="B2680">
        <v>0.104</v>
      </c>
    </row>
    <row r="2681" spans="1:2" x14ac:dyDescent="0.2">
      <c r="A2681" s="1">
        <v>43055</v>
      </c>
      <c r="B2681">
        <v>7.8299999999999995E-2</v>
      </c>
    </row>
    <row r="2682" spans="1:2" x14ac:dyDescent="0.2">
      <c r="A2682" s="1">
        <v>43056</v>
      </c>
      <c r="B2682">
        <v>-1.9599999999999999E-2</v>
      </c>
    </row>
    <row r="2683" spans="1:2" x14ac:dyDescent="0.2">
      <c r="A2683" s="1">
        <v>43057</v>
      </c>
      <c r="B2683">
        <v>1.0500000000000001E-2</v>
      </c>
    </row>
    <row r="2684" spans="1:2" x14ac:dyDescent="0.2">
      <c r="A2684" s="1">
        <v>43058</v>
      </c>
      <c r="B2684">
        <v>3.3599999999999998E-2</v>
      </c>
    </row>
    <row r="2685" spans="1:2" x14ac:dyDescent="0.2">
      <c r="A2685" s="1">
        <v>43059</v>
      </c>
      <c r="B2685">
        <v>2.5100000000000001E-2</v>
      </c>
    </row>
    <row r="2686" spans="1:2" x14ac:dyDescent="0.2">
      <c r="A2686" s="1">
        <v>43060</v>
      </c>
      <c r="B2686">
        <v>-1.7600000000000001E-2</v>
      </c>
    </row>
    <row r="2687" spans="1:2" x14ac:dyDescent="0.2">
      <c r="A2687" s="1">
        <v>43061</v>
      </c>
      <c r="B2687">
        <v>1.66E-2</v>
      </c>
    </row>
    <row r="2688" spans="1:2" x14ac:dyDescent="0.2">
      <c r="A2688" s="1">
        <v>43062</v>
      </c>
      <c r="B2688">
        <v>-2.69E-2</v>
      </c>
    </row>
    <row r="2689" spans="1:2" x14ac:dyDescent="0.2">
      <c r="A2689" s="1">
        <v>43063</v>
      </c>
      <c r="B2689">
        <v>2.3400000000000001E-2</v>
      </c>
    </row>
    <row r="2690" spans="1:2" x14ac:dyDescent="0.2">
      <c r="A2690" s="1">
        <v>43064</v>
      </c>
      <c r="B2690">
        <v>6.7500000000000004E-2</v>
      </c>
    </row>
    <row r="2691" spans="1:2" x14ac:dyDescent="0.2">
      <c r="A2691" s="1">
        <v>43065</v>
      </c>
      <c r="B2691">
        <v>6.4399999999999999E-2</v>
      </c>
    </row>
    <row r="2692" spans="1:2" x14ac:dyDescent="0.2">
      <c r="A2692" s="1">
        <v>43066</v>
      </c>
      <c r="B2692">
        <v>4.4499999999999998E-2</v>
      </c>
    </row>
    <row r="2693" spans="1:2" x14ac:dyDescent="0.2">
      <c r="A2693" s="1">
        <v>43067</v>
      </c>
      <c r="B2693">
        <v>1.78E-2</v>
      </c>
    </row>
    <row r="2694" spans="1:2" x14ac:dyDescent="0.2">
      <c r="A2694" s="1">
        <v>43068</v>
      </c>
      <c r="B2694">
        <v>-6.8999999999999999E-3</v>
      </c>
    </row>
    <row r="2695" spans="1:2" x14ac:dyDescent="0.2">
      <c r="A2695" s="1">
        <v>43069</v>
      </c>
      <c r="B2695">
        <v>1.11E-2</v>
      </c>
    </row>
    <row r="2696" spans="1:2" x14ac:dyDescent="0.2">
      <c r="A2696" s="1">
        <v>43070</v>
      </c>
      <c r="B2696">
        <v>9.1999999999999998E-2</v>
      </c>
    </row>
    <row r="2697" spans="1:2" x14ac:dyDescent="0.2">
      <c r="A2697" s="1">
        <v>43071</v>
      </c>
      <c r="B2697">
        <v>4.7000000000000002E-3</v>
      </c>
    </row>
    <row r="2698" spans="1:2" x14ac:dyDescent="0.2">
      <c r="A2698" s="1">
        <v>43072</v>
      </c>
      <c r="B2698">
        <v>3.0599999999999999E-2</v>
      </c>
    </row>
    <row r="2699" spans="1:2" x14ac:dyDescent="0.2">
      <c r="A2699" s="1">
        <v>43073</v>
      </c>
      <c r="B2699">
        <v>3.3599999999999998E-2</v>
      </c>
    </row>
    <row r="2700" spans="1:2" x14ac:dyDescent="0.2">
      <c r="A2700" s="1">
        <v>43074</v>
      </c>
      <c r="B2700">
        <v>3.7000000000000002E-3</v>
      </c>
    </row>
    <row r="2701" spans="1:2" x14ac:dyDescent="0.2">
      <c r="A2701" s="1">
        <v>43075</v>
      </c>
      <c r="B2701">
        <v>0.17849999999999999</v>
      </c>
    </row>
    <row r="2702" spans="1:2" x14ac:dyDescent="0.2">
      <c r="A2702" s="1">
        <v>43076</v>
      </c>
      <c r="B2702">
        <v>0.22550000000000001</v>
      </c>
    </row>
    <row r="2703" spans="1:2" x14ac:dyDescent="0.2">
      <c r="A2703" s="1">
        <v>43077</v>
      </c>
      <c r="B2703">
        <v>-4.7600000000000003E-2</v>
      </c>
    </row>
    <row r="2704" spans="1:2" x14ac:dyDescent="0.2">
      <c r="A2704" s="1">
        <v>43078</v>
      </c>
      <c r="B2704">
        <v>-7.4999999999999997E-2</v>
      </c>
    </row>
    <row r="2705" spans="1:2" x14ac:dyDescent="0.2">
      <c r="A2705" s="1">
        <v>43079</v>
      </c>
      <c r="B2705">
        <v>1.46E-2</v>
      </c>
    </row>
    <row r="2706" spans="1:2" x14ac:dyDescent="0.2">
      <c r="A2706" s="1">
        <v>43080</v>
      </c>
      <c r="B2706">
        <v>0.1111</v>
      </c>
    </row>
    <row r="2707" spans="1:2" x14ac:dyDescent="0.2">
      <c r="A2707" s="1">
        <v>43081</v>
      </c>
      <c r="B2707">
        <v>2.1000000000000001E-2</v>
      </c>
    </row>
    <row r="2708" spans="1:2" x14ac:dyDescent="0.2">
      <c r="A2708" s="1">
        <v>43082</v>
      </c>
      <c r="B2708">
        <v>-4.6699999999999998E-2</v>
      </c>
    </row>
    <row r="2709" spans="1:2" x14ac:dyDescent="0.2">
      <c r="A2709" s="1">
        <v>43083</v>
      </c>
      <c r="B2709">
        <v>1.11E-2</v>
      </c>
    </row>
    <row r="2710" spans="1:2" x14ac:dyDescent="0.2">
      <c r="A2710" s="1">
        <v>43084</v>
      </c>
      <c r="B2710">
        <v>6.9000000000000006E-2</v>
      </c>
    </row>
    <row r="2711" spans="1:2" x14ac:dyDescent="0.2">
      <c r="A2711" s="1">
        <v>43085</v>
      </c>
      <c r="B2711">
        <v>9.8900000000000002E-2</v>
      </c>
    </row>
    <row r="2712" spans="1:2" x14ac:dyDescent="0.2">
      <c r="A2712" s="1">
        <v>43086</v>
      </c>
      <c r="B2712">
        <v>-1.4500000000000001E-2</v>
      </c>
    </row>
    <row r="2713" spans="1:2" x14ac:dyDescent="0.2">
      <c r="A2713" s="1">
        <v>43087</v>
      </c>
      <c r="B2713">
        <v>-4.8999999999999998E-3</v>
      </c>
    </row>
    <row r="2714" spans="1:2" x14ac:dyDescent="0.2">
      <c r="A2714" s="1">
        <v>43088</v>
      </c>
      <c r="B2714">
        <v>-7.6399999999999996E-2</v>
      </c>
    </row>
    <row r="2715" spans="1:2" x14ac:dyDescent="0.2">
      <c r="A2715" s="1">
        <v>43089</v>
      </c>
      <c r="B2715">
        <v>-6.0600000000000001E-2</v>
      </c>
    </row>
    <row r="2716" spans="1:2" x14ac:dyDescent="0.2">
      <c r="A2716" s="1">
        <v>43090</v>
      </c>
      <c r="B2716">
        <v>-5.04E-2</v>
      </c>
    </row>
    <row r="2717" spans="1:2" x14ac:dyDescent="0.2">
      <c r="A2717" s="1">
        <v>43091</v>
      </c>
      <c r="B2717">
        <v>-0.1258</v>
      </c>
    </row>
    <row r="2718" spans="1:2" x14ac:dyDescent="0.2">
      <c r="A2718" s="1">
        <v>43092</v>
      </c>
      <c r="B2718">
        <v>5.3499999999999999E-2</v>
      </c>
    </row>
    <row r="2719" spans="1:2" x14ac:dyDescent="0.2">
      <c r="A2719" s="1">
        <v>43093</v>
      </c>
      <c r="B2719">
        <v>-4.2099999999999999E-2</v>
      </c>
    </row>
    <row r="2720" spans="1:2" x14ac:dyDescent="0.2">
      <c r="A2720" s="1">
        <v>43094</v>
      </c>
      <c r="B2720">
        <v>3.2000000000000002E-3</v>
      </c>
    </row>
    <row r="2721" spans="1:2" x14ac:dyDescent="0.2">
      <c r="A2721" s="1">
        <v>43095</v>
      </c>
      <c r="B2721">
        <v>0.13900000000000001</v>
      </c>
    </row>
    <row r="2722" spans="1:2" x14ac:dyDescent="0.2">
      <c r="A2722" s="1">
        <v>43096</v>
      </c>
      <c r="B2722">
        <v>-2.1600000000000001E-2</v>
      </c>
    </row>
    <row r="2723" spans="1:2" x14ac:dyDescent="0.2">
      <c r="A2723" s="1">
        <v>43097</v>
      </c>
      <c r="B2723">
        <v>-6.6000000000000003E-2</v>
      </c>
    </row>
    <row r="2724" spans="1:2" x14ac:dyDescent="0.2">
      <c r="A2724" s="1">
        <v>43098</v>
      </c>
      <c r="B2724">
        <v>-4.0000000000000002E-4</v>
      </c>
    </row>
    <row r="2725" spans="1:2" x14ac:dyDescent="0.2">
      <c r="A2725" s="1">
        <v>43099</v>
      </c>
      <c r="B2725">
        <v>-0.1293</v>
      </c>
    </row>
    <row r="2726" spans="1:2" x14ac:dyDescent="0.2">
      <c r="A2726" s="1">
        <v>43100</v>
      </c>
      <c r="B2726">
        <v>0.1052</v>
      </c>
    </row>
    <row r="2727" spans="1:2" x14ac:dyDescent="0.2">
      <c r="A2727" s="1">
        <v>43101</v>
      </c>
      <c r="B2727">
        <v>-2.93E-2</v>
      </c>
    </row>
    <row r="2728" spans="1:2" x14ac:dyDescent="0.2">
      <c r="A2728" s="1">
        <v>43102</v>
      </c>
      <c r="B2728">
        <v>9.74E-2</v>
      </c>
    </row>
    <row r="2729" spans="1:2" x14ac:dyDescent="0.2">
      <c r="A2729" s="1">
        <v>43103</v>
      </c>
      <c r="B2729">
        <v>2.7300000000000001E-2</v>
      </c>
    </row>
    <row r="2730" spans="1:2" x14ac:dyDescent="0.2">
      <c r="A2730" s="1">
        <v>43104</v>
      </c>
      <c r="B2730">
        <v>1.5E-3</v>
      </c>
    </row>
    <row r="2731" spans="1:2" x14ac:dyDescent="0.2">
      <c r="A2731" s="1">
        <v>43105</v>
      </c>
      <c r="B2731">
        <v>0.1169</v>
      </c>
    </row>
    <row r="2732" spans="1:2" x14ac:dyDescent="0.2">
      <c r="A2732" s="1">
        <v>43106</v>
      </c>
      <c r="B2732">
        <v>1.2800000000000001E-2</v>
      </c>
    </row>
    <row r="2733" spans="1:2" x14ac:dyDescent="0.2">
      <c r="A2733" s="1">
        <v>43107</v>
      </c>
      <c r="B2733">
        <v>-5.5E-2</v>
      </c>
    </row>
    <row r="2734" spans="1:2" x14ac:dyDescent="0.2">
      <c r="A2734" s="1">
        <v>43108</v>
      </c>
      <c r="B2734">
        <v>-7.7100000000000002E-2</v>
      </c>
    </row>
    <row r="2735" spans="1:2" x14ac:dyDescent="0.2">
      <c r="A2735" s="1">
        <v>43109</v>
      </c>
      <c r="B2735">
        <v>-1.32E-2</v>
      </c>
    </row>
    <row r="2736" spans="1:2" x14ac:dyDescent="0.2">
      <c r="A2736" s="1">
        <v>43110</v>
      </c>
      <c r="B2736">
        <v>1.7899999999999999E-2</v>
      </c>
    </row>
    <row r="2737" spans="1:2" x14ac:dyDescent="0.2">
      <c r="A2737" s="1">
        <v>43111</v>
      </c>
      <c r="B2737">
        <v>-0.1002</v>
      </c>
    </row>
    <row r="2738" spans="1:2" x14ac:dyDescent="0.2">
      <c r="A2738" s="1">
        <v>43112</v>
      </c>
      <c r="B2738">
        <v>2.5999999999999999E-2</v>
      </c>
    </row>
    <row r="2739" spans="1:2" x14ac:dyDescent="0.2">
      <c r="A2739" s="1">
        <v>43113</v>
      </c>
      <c r="B2739">
        <v>2.92E-2</v>
      </c>
    </row>
    <row r="2740" spans="1:2" x14ac:dyDescent="0.2">
      <c r="A2740" s="1">
        <v>43114</v>
      </c>
      <c r="B2740">
        <v>-4.1799999999999997E-2</v>
      </c>
    </row>
    <row r="2741" spans="1:2" x14ac:dyDescent="0.2">
      <c r="A2741" s="1">
        <v>43115</v>
      </c>
      <c r="B2741">
        <v>2.0000000000000001E-4</v>
      </c>
    </row>
    <row r="2742" spans="1:2" x14ac:dyDescent="0.2">
      <c r="A2742" s="1">
        <v>43116</v>
      </c>
      <c r="B2742">
        <v>-0.17050000000000001</v>
      </c>
    </row>
    <row r="2743" spans="1:2" x14ac:dyDescent="0.2">
      <c r="A2743" s="1">
        <v>43117</v>
      </c>
      <c r="B2743">
        <v>-1.49E-2</v>
      </c>
    </row>
    <row r="2744" spans="1:2" x14ac:dyDescent="0.2">
      <c r="A2744" s="1">
        <v>43118</v>
      </c>
      <c r="B2744">
        <v>4.7000000000000002E-3</v>
      </c>
    </row>
    <row r="2745" spans="1:2" x14ac:dyDescent="0.2">
      <c r="A2745" s="1">
        <v>43119</v>
      </c>
      <c r="B2745">
        <v>2.98E-2</v>
      </c>
    </row>
    <row r="2746" spans="1:2" x14ac:dyDescent="0.2">
      <c r="A2746" s="1">
        <v>43120</v>
      </c>
      <c r="B2746">
        <v>0.1104</v>
      </c>
    </row>
    <row r="2747" spans="1:2" x14ac:dyDescent="0.2">
      <c r="A2747" s="1">
        <v>43121</v>
      </c>
      <c r="B2747">
        <v>-9.8299999999999998E-2</v>
      </c>
    </row>
    <row r="2748" spans="1:2" x14ac:dyDescent="0.2">
      <c r="A2748" s="1">
        <v>43122</v>
      </c>
      <c r="B2748">
        <v>-6.3E-2</v>
      </c>
    </row>
    <row r="2749" spans="1:2" x14ac:dyDescent="0.2">
      <c r="A2749" s="1">
        <v>43123</v>
      </c>
      <c r="B2749">
        <v>3.5000000000000001E-3</v>
      </c>
    </row>
    <row r="2750" spans="1:2" x14ac:dyDescent="0.2">
      <c r="A2750" s="1">
        <v>43124</v>
      </c>
      <c r="B2750">
        <v>5.04E-2</v>
      </c>
    </row>
    <row r="2751" spans="1:2" x14ac:dyDescent="0.2">
      <c r="A2751" s="1">
        <v>43125</v>
      </c>
      <c r="B2751">
        <v>-2.18E-2</v>
      </c>
    </row>
    <row r="2752" spans="1:2" x14ac:dyDescent="0.2">
      <c r="A2752" s="1">
        <v>43126</v>
      </c>
      <c r="B2752">
        <v>-7.6E-3</v>
      </c>
    </row>
    <row r="2753" spans="1:2" x14ac:dyDescent="0.2">
      <c r="A2753" s="1">
        <v>43127</v>
      </c>
      <c r="B2753">
        <v>3.1399999999999997E-2</v>
      </c>
    </row>
    <row r="2754" spans="1:2" x14ac:dyDescent="0.2">
      <c r="A2754" s="1">
        <v>43128</v>
      </c>
      <c r="B2754">
        <v>2.86E-2</v>
      </c>
    </row>
    <row r="2755" spans="1:2" x14ac:dyDescent="0.2">
      <c r="A2755" s="1">
        <v>43129</v>
      </c>
      <c r="B2755">
        <v>-4.6699999999999998E-2</v>
      </c>
    </row>
    <row r="2756" spans="1:2" x14ac:dyDescent="0.2">
      <c r="A2756" s="1">
        <v>43130</v>
      </c>
      <c r="B2756">
        <v>-9.5899999999999999E-2</v>
      </c>
    </row>
    <row r="2757" spans="1:2" x14ac:dyDescent="0.2">
      <c r="A2757" s="1">
        <v>43131</v>
      </c>
      <c r="B2757">
        <v>9.7999999999999997E-3</v>
      </c>
    </row>
    <row r="2758" spans="1:2" x14ac:dyDescent="0.2">
      <c r="A2758" s="1">
        <v>43132</v>
      </c>
      <c r="B2758">
        <v>-0.1056</v>
      </c>
    </row>
    <row r="2759" spans="1:2" x14ac:dyDescent="0.2">
      <c r="A2759" s="1">
        <v>43133</v>
      </c>
      <c r="B2759">
        <v>-3.1399999999999997E-2</v>
      </c>
    </row>
    <row r="2760" spans="1:2" x14ac:dyDescent="0.2">
      <c r="A2760" s="1">
        <v>43134</v>
      </c>
      <c r="B2760">
        <v>3.9100000000000003E-2</v>
      </c>
    </row>
    <row r="2761" spans="1:2" x14ac:dyDescent="0.2">
      <c r="A2761" s="1">
        <v>43135</v>
      </c>
      <c r="B2761">
        <v>-0.1103</v>
      </c>
    </row>
    <row r="2762" spans="1:2" x14ac:dyDescent="0.2">
      <c r="A2762" s="1">
        <v>43136</v>
      </c>
      <c r="B2762">
        <v>-0.15609999999999999</v>
      </c>
    </row>
    <row r="2763" spans="1:2" x14ac:dyDescent="0.2">
      <c r="A2763" s="1">
        <v>43137</v>
      </c>
      <c r="B2763">
        <v>0.1099</v>
      </c>
    </row>
    <row r="2764" spans="1:2" x14ac:dyDescent="0.2">
      <c r="A2764" s="1">
        <v>43138</v>
      </c>
      <c r="B2764">
        <v>-1.38E-2</v>
      </c>
    </row>
    <row r="2765" spans="1:2" x14ac:dyDescent="0.2">
      <c r="A2765" s="1">
        <v>43139</v>
      </c>
      <c r="B2765">
        <v>7.4999999999999997E-2</v>
      </c>
    </row>
    <row r="2766" spans="1:2" x14ac:dyDescent="0.2">
      <c r="A2766" s="1">
        <v>43140</v>
      </c>
      <c r="B2766">
        <v>6.5600000000000006E-2</v>
      </c>
    </row>
    <row r="2767" spans="1:2" x14ac:dyDescent="0.2">
      <c r="A2767" s="1">
        <v>43141</v>
      </c>
      <c r="B2767">
        <v>-1.61E-2</v>
      </c>
    </row>
    <row r="2768" spans="1:2" x14ac:dyDescent="0.2">
      <c r="A2768" s="1">
        <v>43142</v>
      </c>
      <c r="B2768">
        <v>-5.5800000000000002E-2</v>
      </c>
    </row>
    <row r="2769" spans="1:2" x14ac:dyDescent="0.2">
      <c r="A2769" s="1">
        <v>43143</v>
      </c>
      <c r="B2769">
        <v>0.1017</v>
      </c>
    </row>
    <row r="2770" spans="1:2" x14ac:dyDescent="0.2">
      <c r="A2770" s="1">
        <v>43144</v>
      </c>
      <c r="B2770">
        <v>-4.0899999999999999E-2</v>
      </c>
    </row>
    <row r="2771" spans="1:2" x14ac:dyDescent="0.2">
      <c r="A2771" s="1">
        <v>43145</v>
      </c>
      <c r="B2771">
        <v>0.10970000000000001</v>
      </c>
    </row>
    <row r="2772" spans="1:2" x14ac:dyDescent="0.2">
      <c r="A2772" s="1">
        <v>43146</v>
      </c>
      <c r="B2772">
        <v>5.9200000000000003E-2</v>
      </c>
    </row>
    <row r="2773" spans="1:2" x14ac:dyDescent="0.2">
      <c r="A2773" s="1">
        <v>43147</v>
      </c>
      <c r="B2773">
        <v>1.41E-2</v>
      </c>
    </row>
    <row r="2774" spans="1:2" x14ac:dyDescent="0.2">
      <c r="A2774" s="1">
        <v>43148</v>
      </c>
      <c r="B2774">
        <v>8.7900000000000006E-2</v>
      </c>
    </row>
    <row r="2775" spans="1:2" x14ac:dyDescent="0.2">
      <c r="A2775" s="1">
        <v>43149</v>
      </c>
      <c r="B2775">
        <v>-6.0900000000000003E-2</v>
      </c>
    </row>
    <row r="2776" spans="1:2" x14ac:dyDescent="0.2">
      <c r="A2776" s="1">
        <v>43150</v>
      </c>
      <c r="B2776">
        <v>7.4099999999999999E-2</v>
      </c>
    </row>
    <row r="2777" spans="1:2" x14ac:dyDescent="0.2">
      <c r="A2777" s="1">
        <v>43151</v>
      </c>
      <c r="B2777">
        <v>6.1999999999999998E-3</v>
      </c>
    </row>
    <row r="2778" spans="1:2" x14ac:dyDescent="0.2">
      <c r="A2778" s="1">
        <v>43152</v>
      </c>
      <c r="B2778">
        <v>-6.8099999999999994E-2</v>
      </c>
    </row>
    <row r="2779" spans="1:2" x14ac:dyDescent="0.2">
      <c r="A2779" s="1">
        <v>43153</v>
      </c>
      <c r="B2779">
        <v>-6.0299999999999999E-2</v>
      </c>
    </row>
    <row r="2780" spans="1:2" x14ac:dyDescent="0.2">
      <c r="A2780" s="1">
        <v>43154</v>
      </c>
      <c r="B2780">
        <v>3.3399999999999999E-2</v>
      </c>
    </row>
    <row r="2781" spans="1:2" x14ac:dyDescent="0.2">
      <c r="A2781" s="1">
        <v>43155</v>
      </c>
      <c r="B2781">
        <v>-4.58E-2</v>
      </c>
    </row>
    <row r="2782" spans="1:2" x14ac:dyDescent="0.2">
      <c r="A2782" s="1">
        <v>43156</v>
      </c>
      <c r="B2782">
        <v>-1.23E-2</v>
      </c>
    </row>
    <row r="2783" spans="1:2" x14ac:dyDescent="0.2">
      <c r="A2783" s="1">
        <v>43157</v>
      </c>
      <c r="B2783">
        <v>7.2999999999999995E-2</v>
      </c>
    </row>
    <row r="2784" spans="1:2" x14ac:dyDescent="0.2">
      <c r="A2784" s="1">
        <v>43158</v>
      </c>
      <c r="B2784">
        <v>3.0099999999999998E-2</v>
      </c>
    </row>
    <row r="2785" spans="1:2" x14ac:dyDescent="0.2">
      <c r="A2785" s="1">
        <v>43159</v>
      </c>
      <c r="B2785">
        <v>-2.46E-2</v>
      </c>
    </row>
    <row r="2786" spans="1:2" x14ac:dyDescent="0.2">
      <c r="A2786" s="1">
        <v>43160</v>
      </c>
      <c r="B2786">
        <v>5.5199999999999999E-2</v>
      </c>
    </row>
    <row r="2787" spans="1:2" x14ac:dyDescent="0.2">
      <c r="A2787" s="1">
        <v>43161</v>
      </c>
      <c r="B2787">
        <v>-7.0000000000000001E-3</v>
      </c>
    </row>
    <row r="2788" spans="1:2" x14ac:dyDescent="0.2">
      <c r="A2788" s="1">
        <v>43162</v>
      </c>
      <c r="B2788">
        <v>5.3100000000000001E-2</v>
      </c>
    </row>
    <row r="2789" spans="1:2" x14ac:dyDescent="0.2">
      <c r="A2789" s="1">
        <v>43163</v>
      </c>
      <c r="B2789">
        <v>1.1999999999999999E-3</v>
      </c>
    </row>
    <row r="2790" spans="1:2" x14ac:dyDescent="0.2">
      <c r="A2790" s="1">
        <v>43164</v>
      </c>
      <c r="B2790">
        <v>-7.4999999999999997E-3</v>
      </c>
    </row>
    <row r="2791" spans="1:2" x14ac:dyDescent="0.2">
      <c r="A2791" s="1">
        <v>43165</v>
      </c>
      <c r="B2791">
        <v>-5.7799999999999997E-2</v>
      </c>
    </row>
    <row r="2792" spans="1:2" x14ac:dyDescent="0.2">
      <c r="A2792" s="1">
        <v>43166</v>
      </c>
      <c r="B2792">
        <v>-7.2300000000000003E-2</v>
      </c>
    </row>
    <row r="2793" spans="1:2" x14ac:dyDescent="0.2">
      <c r="A2793" s="1">
        <v>43167</v>
      </c>
      <c r="B2793">
        <v>-6.0900000000000003E-2</v>
      </c>
    </row>
    <row r="2794" spans="1:2" x14ac:dyDescent="0.2">
      <c r="A2794" s="1">
        <v>43168</v>
      </c>
      <c r="B2794">
        <v>-8.8999999999999999E-3</v>
      </c>
    </row>
    <row r="2795" spans="1:2" x14ac:dyDescent="0.2">
      <c r="A2795" s="1">
        <v>43169</v>
      </c>
      <c r="B2795">
        <v>-4.9399999999999999E-2</v>
      </c>
    </row>
    <row r="2796" spans="1:2" x14ac:dyDescent="0.2">
      <c r="A2796" s="1">
        <v>43170</v>
      </c>
      <c r="B2796">
        <v>8.7599999999999997E-2</v>
      </c>
    </row>
    <row r="2797" spans="1:2" x14ac:dyDescent="0.2">
      <c r="A2797" s="1">
        <v>43171</v>
      </c>
      <c r="B2797">
        <v>-4.1200000000000001E-2</v>
      </c>
    </row>
    <row r="2798" spans="1:2" x14ac:dyDescent="0.2">
      <c r="A2798" s="1">
        <v>43172</v>
      </c>
      <c r="B2798">
        <v>1.9E-3</v>
      </c>
    </row>
    <row r="2799" spans="1:2" x14ac:dyDescent="0.2">
      <c r="A2799" s="1">
        <v>43173</v>
      </c>
      <c r="B2799">
        <v>-0.1032</v>
      </c>
    </row>
    <row r="2800" spans="1:2" x14ac:dyDescent="0.2">
      <c r="A2800" s="1">
        <v>43174</v>
      </c>
      <c r="B2800">
        <v>6.6E-3</v>
      </c>
    </row>
    <row r="2801" spans="1:2" x14ac:dyDescent="0.2">
      <c r="A2801" s="1">
        <v>43175</v>
      </c>
      <c r="B2801">
        <v>3.0000000000000001E-3</v>
      </c>
    </row>
    <row r="2802" spans="1:2" x14ac:dyDescent="0.2">
      <c r="A2802" s="1">
        <v>43176</v>
      </c>
      <c r="B2802">
        <v>-0.05</v>
      </c>
    </row>
    <row r="2803" spans="1:2" x14ac:dyDescent="0.2">
      <c r="A2803" s="1">
        <v>43177</v>
      </c>
      <c r="B2803">
        <v>4.1399999999999999E-2</v>
      </c>
    </row>
    <row r="2804" spans="1:2" x14ac:dyDescent="0.2">
      <c r="A2804" s="1">
        <v>43178</v>
      </c>
      <c r="B2804">
        <v>5.0700000000000002E-2</v>
      </c>
    </row>
    <row r="2805" spans="1:2" x14ac:dyDescent="0.2">
      <c r="A2805" s="1">
        <v>43179</v>
      </c>
      <c r="B2805">
        <v>3.4299999999999997E-2</v>
      </c>
    </row>
    <row r="2806" spans="1:2" x14ac:dyDescent="0.2">
      <c r="A2806" s="1">
        <v>43180</v>
      </c>
      <c r="B2806">
        <v>-8.0000000000000004E-4</v>
      </c>
    </row>
    <row r="2807" spans="1:2" x14ac:dyDescent="0.2">
      <c r="A2807" s="1">
        <v>43181</v>
      </c>
      <c r="B2807">
        <v>-2.0199999999999999E-2</v>
      </c>
    </row>
    <row r="2808" spans="1:2" x14ac:dyDescent="0.2">
      <c r="A2808" s="1">
        <v>43182</v>
      </c>
      <c r="B2808">
        <v>2.18E-2</v>
      </c>
    </row>
    <row r="2809" spans="1:2" x14ac:dyDescent="0.2">
      <c r="A2809" s="1">
        <v>43183</v>
      </c>
      <c r="B2809">
        <v>-4.1399999999999999E-2</v>
      </c>
    </row>
    <row r="2810" spans="1:2" x14ac:dyDescent="0.2">
      <c r="A2810" s="1">
        <v>43184</v>
      </c>
      <c r="B2810">
        <v>-8.6999999999999994E-3</v>
      </c>
    </row>
    <row r="2811" spans="1:2" x14ac:dyDescent="0.2">
      <c r="A2811" s="1">
        <v>43185</v>
      </c>
      <c r="B2811">
        <v>-3.8899999999999997E-2</v>
      </c>
    </row>
    <row r="2812" spans="1:2" x14ac:dyDescent="0.2">
      <c r="A2812" s="1">
        <v>43186</v>
      </c>
      <c r="B2812">
        <v>-4.2000000000000003E-2</v>
      </c>
    </row>
    <row r="2813" spans="1:2" x14ac:dyDescent="0.2">
      <c r="A2813" s="1">
        <v>43187</v>
      </c>
      <c r="B2813">
        <v>1.9599999999999999E-2</v>
      </c>
    </row>
    <row r="2814" spans="1:2" x14ac:dyDescent="0.2">
      <c r="A2814" s="1">
        <v>43188</v>
      </c>
      <c r="B2814">
        <v>-0.1038</v>
      </c>
    </row>
    <row r="2815" spans="1:2" x14ac:dyDescent="0.2">
      <c r="A2815" s="1">
        <v>43189</v>
      </c>
      <c r="B2815">
        <v>-3.8600000000000002E-2</v>
      </c>
    </row>
    <row r="2816" spans="1:2" x14ac:dyDescent="0.2">
      <c r="A2816" s="1">
        <v>43190</v>
      </c>
      <c r="B2816">
        <v>1.23E-2</v>
      </c>
    </row>
    <row r="2817" spans="1:2" x14ac:dyDescent="0.2">
      <c r="A2817" s="1">
        <v>43191</v>
      </c>
      <c r="B2817">
        <v>-1.6299999999999999E-2</v>
      </c>
    </row>
    <row r="2818" spans="1:2" x14ac:dyDescent="0.2">
      <c r="A2818" s="1">
        <v>43192</v>
      </c>
      <c r="B2818">
        <v>3.56E-2</v>
      </c>
    </row>
    <row r="2819" spans="1:2" x14ac:dyDescent="0.2">
      <c r="A2819" s="1">
        <v>43193</v>
      </c>
      <c r="B2819">
        <v>5.0299999999999997E-2</v>
      </c>
    </row>
    <row r="2820" spans="1:2" x14ac:dyDescent="0.2">
      <c r="A2820" s="1">
        <v>43194</v>
      </c>
      <c r="B2820">
        <v>-8.2900000000000001E-2</v>
      </c>
    </row>
    <row r="2821" spans="1:2" x14ac:dyDescent="0.2">
      <c r="A2821" s="1">
        <v>43195</v>
      </c>
      <c r="B2821">
        <v>-4.0000000000000001E-3</v>
      </c>
    </row>
    <row r="2822" spans="1:2" x14ac:dyDescent="0.2">
      <c r="A2822" s="1">
        <v>43196</v>
      </c>
      <c r="B2822">
        <v>-2.3300000000000001E-2</v>
      </c>
    </row>
    <row r="2823" spans="1:2" x14ac:dyDescent="0.2">
      <c r="A2823" s="1">
        <v>43197</v>
      </c>
      <c r="B2823">
        <v>4.2500000000000003E-2</v>
      </c>
    </row>
    <row r="2824" spans="1:2" x14ac:dyDescent="0.2">
      <c r="A2824" s="1">
        <v>43198</v>
      </c>
      <c r="B2824">
        <v>1.8100000000000002E-2</v>
      </c>
    </row>
    <row r="2825" spans="1:2" x14ac:dyDescent="0.2">
      <c r="A2825" s="1">
        <v>43199</v>
      </c>
      <c r="B2825">
        <v>-3.5400000000000001E-2</v>
      </c>
    </row>
    <row r="2826" spans="1:2" x14ac:dyDescent="0.2">
      <c r="A2826" s="1">
        <v>43200</v>
      </c>
      <c r="B2826">
        <v>1.0800000000000001E-2</v>
      </c>
    </row>
    <row r="2827" spans="1:2" x14ac:dyDescent="0.2">
      <c r="A2827" s="1">
        <v>43201</v>
      </c>
      <c r="B2827">
        <v>1.5599999999999999E-2</v>
      </c>
    </row>
    <row r="2828" spans="1:2" x14ac:dyDescent="0.2">
      <c r="A2828" s="1">
        <v>43202</v>
      </c>
      <c r="B2828">
        <v>0.13850000000000001</v>
      </c>
    </row>
    <row r="2829" spans="1:2" x14ac:dyDescent="0.2">
      <c r="A2829" s="1">
        <v>43203</v>
      </c>
      <c r="B2829">
        <v>-4.8999999999999998E-3</v>
      </c>
    </row>
    <row r="2830" spans="1:2" x14ac:dyDescent="0.2">
      <c r="A2830" s="1">
        <v>43204</v>
      </c>
      <c r="B2830">
        <v>1.4800000000000001E-2</v>
      </c>
    </row>
    <row r="2831" spans="1:2" x14ac:dyDescent="0.2">
      <c r="A2831" s="1">
        <v>43205</v>
      </c>
      <c r="B2831">
        <v>4.4900000000000002E-2</v>
      </c>
    </row>
    <row r="2832" spans="1:2" x14ac:dyDescent="0.2">
      <c r="A2832" s="1">
        <v>43206</v>
      </c>
      <c r="B2832">
        <v>-3.5099999999999999E-2</v>
      </c>
    </row>
    <row r="2833" spans="1:2" x14ac:dyDescent="0.2">
      <c r="A2833" s="1">
        <v>43207</v>
      </c>
      <c r="B2833">
        <v>-0.02</v>
      </c>
    </row>
    <row r="2834" spans="1:2" x14ac:dyDescent="0.2">
      <c r="A2834" s="1">
        <v>43208</v>
      </c>
      <c r="B2834">
        <v>3.4099999999999998E-2</v>
      </c>
    </row>
    <row r="2835" spans="1:2" x14ac:dyDescent="0.2">
      <c r="A2835" s="1">
        <v>43209</v>
      </c>
      <c r="B2835">
        <v>1.37E-2</v>
      </c>
    </row>
    <row r="2836" spans="1:2" x14ac:dyDescent="0.2">
      <c r="A2836" s="1">
        <v>43210</v>
      </c>
      <c r="B2836">
        <v>6.9500000000000006E-2</v>
      </c>
    </row>
    <row r="2837" spans="1:2" x14ac:dyDescent="0.2">
      <c r="A2837" s="1">
        <v>43211</v>
      </c>
      <c r="B2837">
        <v>6.3E-3</v>
      </c>
    </row>
    <row r="2838" spans="1:2" x14ac:dyDescent="0.2">
      <c r="A2838" s="1">
        <v>43212</v>
      </c>
      <c r="B2838">
        <v>-1.2999999999999999E-2</v>
      </c>
    </row>
    <row r="2839" spans="1:2" x14ac:dyDescent="0.2">
      <c r="A2839" s="1">
        <v>43213</v>
      </c>
      <c r="B2839">
        <v>1.66E-2</v>
      </c>
    </row>
    <row r="2840" spans="1:2" x14ac:dyDescent="0.2">
      <c r="A2840" s="1">
        <v>43214</v>
      </c>
      <c r="B2840">
        <v>7.7299999999999994E-2</v>
      </c>
    </row>
    <row r="2841" spans="1:2" x14ac:dyDescent="0.2">
      <c r="A2841" s="1">
        <v>43215</v>
      </c>
      <c r="B2841">
        <v>-8.0100000000000005E-2</v>
      </c>
    </row>
    <row r="2842" spans="1:2" x14ac:dyDescent="0.2">
      <c r="A2842" s="1">
        <v>43216</v>
      </c>
      <c r="B2842">
        <v>4.6699999999999998E-2</v>
      </c>
    </row>
    <row r="2843" spans="1:2" x14ac:dyDescent="0.2">
      <c r="A2843" s="1">
        <v>43217</v>
      </c>
      <c r="B2843">
        <v>-3.73E-2</v>
      </c>
    </row>
    <row r="2844" spans="1:2" x14ac:dyDescent="0.2">
      <c r="A2844" s="1">
        <v>43218</v>
      </c>
      <c r="B2844">
        <v>4.5999999999999999E-2</v>
      </c>
    </row>
    <row r="2845" spans="1:2" x14ac:dyDescent="0.2">
      <c r="A2845" s="1">
        <v>43219</v>
      </c>
      <c r="B2845">
        <v>6.7000000000000002E-3</v>
      </c>
    </row>
    <row r="2846" spans="1:2" x14ac:dyDescent="0.2">
      <c r="A2846" s="1">
        <v>43220</v>
      </c>
      <c r="B2846">
        <v>-1.7999999999999999E-2</v>
      </c>
    </row>
    <row r="2847" spans="1:2" x14ac:dyDescent="0.2">
      <c r="A2847" s="1">
        <v>43221</v>
      </c>
      <c r="B2847">
        <v>-1.84E-2</v>
      </c>
    </row>
    <row r="2848" spans="1:2" x14ac:dyDescent="0.2">
      <c r="A2848" s="1">
        <v>43222</v>
      </c>
      <c r="B2848">
        <v>1.8499999999999999E-2</v>
      </c>
    </row>
    <row r="2849" spans="1:2" x14ac:dyDescent="0.2">
      <c r="A2849" s="1">
        <v>43223</v>
      </c>
      <c r="B2849">
        <v>5.4800000000000001E-2</v>
      </c>
    </row>
    <row r="2850" spans="1:2" x14ac:dyDescent="0.2">
      <c r="A2850" s="1">
        <v>43224</v>
      </c>
      <c r="B2850">
        <v>-4.1999999999999997E-3</v>
      </c>
    </row>
    <row r="2851" spans="1:2" x14ac:dyDescent="0.2">
      <c r="A2851" s="1">
        <v>43225</v>
      </c>
      <c r="B2851">
        <v>1.49E-2</v>
      </c>
    </row>
    <row r="2852" spans="1:2" x14ac:dyDescent="0.2">
      <c r="A2852" s="1">
        <v>43226</v>
      </c>
      <c r="B2852">
        <v>-0.02</v>
      </c>
    </row>
    <row r="2853" spans="1:2" x14ac:dyDescent="0.2">
      <c r="A2853" s="1">
        <v>43227</v>
      </c>
      <c r="B2853">
        <v>-2.3300000000000001E-2</v>
      </c>
    </row>
    <row r="2854" spans="1:2" x14ac:dyDescent="0.2">
      <c r="A2854" s="1">
        <v>43228</v>
      </c>
      <c r="B2854">
        <v>-2.4899999999999999E-2</v>
      </c>
    </row>
    <row r="2855" spans="1:2" x14ac:dyDescent="0.2">
      <c r="A2855" s="1">
        <v>43229</v>
      </c>
      <c r="B2855">
        <v>1.3299999999999999E-2</v>
      </c>
    </row>
    <row r="2856" spans="1:2" x14ac:dyDescent="0.2">
      <c r="A2856" s="1">
        <v>43230</v>
      </c>
      <c r="B2856">
        <v>-3.15E-2</v>
      </c>
    </row>
    <row r="2857" spans="1:2" x14ac:dyDescent="0.2">
      <c r="A2857" s="1">
        <v>43231</v>
      </c>
      <c r="B2857">
        <v>-6.8400000000000002E-2</v>
      </c>
    </row>
    <row r="2858" spans="1:2" x14ac:dyDescent="0.2">
      <c r="A2858" s="1">
        <v>43232</v>
      </c>
      <c r="B2858">
        <v>6.1000000000000004E-3</v>
      </c>
    </row>
    <row r="2859" spans="1:2" x14ac:dyDescent="0.2">
      <c r="A2859" s="1">
        <v>43233</v>
      </c>
      <c r="B2859">
        <v>2.7699999999999999E-2</v>
      </c>
    </row>
    <row r="2860" spans="1:2" x14ac:dyDescent="0.2">
      <c r="A2860" s="1">
        <v>43234</v>
      </c>
      <c r="B2860">
        <v>-2.2000000000000001E-3</v>
      </c>
    </row>
    <row r="2861" spans="1:2" x14ac:dyDescent="0.2">
      <c r="A2861" s="1">
        <v>43235</v>
      </c>
      <c r="B2861">
        <v>-2.2700000000000001E-2</v>
      </c>
    </row>
    <row r="2862" spans="1:2" x14ac:dyDescent="0.2">
      <c r="A2862" s="1">
        <v>43236</v>
      </c>
      <c r="B2862">
        <v>-1.5599999999999999E-2</v>
      </c>
    </row>
    <row r="2863" spans="1:2" x14ac:dyDescent="0.2">
      <c r="A2863" s="1">
        <v>43237</v>
      </c>
      <c r="B2863">
        <v>-3.3700000000000001E-2</v>
      </c>
    </row>
    <row r="2864" spans="1:2" x14ac:dyDescent="0.2">
      <c r="A2864" s="1">
        <v>43238</v>
      </c>
      <c r="B2864">
        <v>2.2700000000000001E-2</v>
      </c>
    </row>
    <row r="2865" spans="1:2" x14ac:dyDescent="0.2">
      <c r="A2865" s="1">
        <v>43239</v>
      </c>
      <c r="B2865">
        <v>-1E-4</v>
      </c>
    </row>
    <row r="2866" spans="1:2" x14ac:dyDescent="0.2">
      <c r="A2866" s="1">
        <v>43240</v>
      </c>
      <c r="B2866">
        <v>3.44E-2</v>
      </c>
    </row>
    <row r="2867" spans="1:2" x14ac:dyDescent="0.2">
      <c r="A2867" s="1">
        <v>43241</v>
      </c>
      <c r="B2867">
        <v>-1.47E-2</v>
      </c>
    </row>
    <row r="2868" spans="1:2" x14ac:dyDescent="0.2">
      <c r="A2868" s="1">
        <v>43242</v>
      </c>
      <c r="B2868">
        <v>-4.7300000000000002E-2</v>
      </c>
    </row>
    <row r="2869" spans="1:2" x14ac:dyDescent="0.2">
      <c r="A2869" s="1">
        <v>43243</v>
      </c>
      <c r="B2869">
        <v>-6.1699999999999998E-2</v>
      </c>
    </row>
    <row r="2870" spans="1:2" x14ac:dyDescent="0.2">
      <c r="A2870" s="1">
        <v>43244</v>
      </c>
      <c r="B2870">
        <v>1.0699999999999999E-2</v>
      </c>
    </row>
    <row r="2871" spans="1:2" x14ac:dyDescent="0.2">
      <c r="A2871" s="1">
        <v>43245</v>
      </c>
      <c r="B2871">
        <v>-1.52E-2</v>
      </c>
    </row>
    <row r="2872" spans="1:2" x14ac:dyDescent="0.2">
      <c r="A2872" s="1">
        <v>43246</v>
      </c>
      <c r="B2872">
        <v>-1.5599999999999999E-2</v>
      </c>
    </row>
    <row r="2873" spans="1:2" x14ac:dyDescent="0.2">
      <c r="A2873" s="1">
        <v>43247</v>
      </c>
      <c r="B2873">
        <v>6.9999999999999999E-4</v>
      </c>
    </row>
    <row r="2874" spans="1:2" x14ac:dyDescent="0.2">
      <c r="A2874" s="1">
        <v>43248</v>
      </c>
      <c r="B2874">
        <v>-3.3599999999999998E-2</v>
      </c>
    </row>
    <row r="2875" spans="1:2" x14ac:dyDescent="0.2">
      <c r="A2875" s="1">
        <v>43249</v>
      </c>
      <c r="B2875">
        <v>4.8899999999999999E-2</v>
      </c>
    </row>
    <row r="2876" spans="1:2" x14ac:dyDescent="0.2">
      <c r="A2876" s="1">
        <v>43250</v>
      </c>
      <c r="B2876">
        <v>-9.1000000000000004E-3</v>
      </c>
    </row>
    <row r="2877" spans="1:2" x14ac:dyDescent="0.2">
      <c r="A2877" s="1">
        <v>43251</v>
      </c>
      <c r="B2877">
        <v>1.3899999999999999E-2</v>
      </c>
    </row>
    <row r="2878" spans="1:2" x14ac:dyDescent="0.2">
      <c r="A2878" s="1">
        <v>43252</v>
      </c>
      <c r="B2878">
        <v>3.8E-3</v>
      </c>
    </row>
    <row r="2879" spans="1:2" x14ac:dyDescent="0.2">
      <c r="A2879" s="1">
        <v>43253</v>
      </c>
      <c r="B2879">
        <v>1.54E-2</v>
      </c>
    </row>
    <row r="2880" spans="1:2" x14ac:dyDescent="0.2">
      <c r="A2880" s="1">
        <v>43254</v>
      </c>
      <c r="B2880">
        <v>1.0800000000000001E-2</v>
      </c>
    </row>
    <row r="2881" spans="1:2" x14ac:dyDescent="0.2">
      <c r="A2881" s="1">
        <v>43255</v>
      </c>
      <c r="B2881">
        <v>-2.9100000000000001E-2</v>
      </c>
    </row>
    <row r="2882" spans="1:2" x14ac:dyDescent="0.2">
      <c r="A2882" s="1">
        <v>43256</v>
      </c>
      <c r="B2882">
        <v>1.6899999999999998E-2</v>
      </c>
    </row>
    <row r="2883" spans="1:2" x14ac:dyDescent="0.2">
      <c r="A2883" s="1">
        <v>43257</v>
      </c>
      <c r="B2883">
        <v>3.8999999999999998E-3</v>
      </c>
    </row>
    <row r="2884" spans="1:2" x14ac:dyDescent="0.2">
      <c r="A2884" s="1">
        <v>43258</v>
      </c>
      <c r="B2884">
        <v>4.7999999999999996E-3</v>
      </c>
    </row>
    <row r="2885" spans="1:2" x14ac:dyDescent="0.2">
      <c r="A2885" s="1">
        <v>43259</v>
      </c>
      <c r="B2885">
        <v>-9.7999999999999997E-3</v>
      </c>
    </row>
    <row r="2886" spans="1:2" x14ac:dyDescent="0.2">
      <c r="A2886" s="1">
        <v>43260</v>
      </c>
      <c r="B2886">
        <v>-1.4E-2</v>
      </c>
    </row>
    <row r="2887" spans="1:2" x14ac:dyDescent="0.2">
      <c r="A2887" s="1">
        <v>43261</v>
      </c>
      <c r="B2887">
        <v>-9.8500000000000004E-2</v>
      </c>
    </row>
    <row r="2888" spans="1:2" x14ac:dyDescent="0.2">
      <c r="A2888" s="1">
        <v>43262</v>
      </c>
      <c r="B2888">
        <v>1.6400000000000001E-2</v>
      </c>
    </row>
    <row r="2889" spans="1:2" x14ac:dyDescent="0.2">
      <c r="A2889" s="1">
        <v>43263</v>
      </c>
      <c r="B2889">
        <v>-4.7600000000000003E-2</v>
      </c>
    </row>
    <row r="2890" spans="1:2" x14ac:dyDescent="0.2">
      <c r="A2890" s="1">
        <v>43264</v>
      </c>
      <c r="B2890">
        <v>-3.7499999999999999E-2</v>
      </c>
    </row>
    <row r="2891" spans="1:2" x14ac:dyDescent="0.2">
      <c r="A2891" s="1">
        <v>43265</v>
      </c>
      <c r="B2891">
        <v>5.2999999999999999E-2</v>
      </c>
    </row>
    <row r="2892" spans="1:2" x14ac:dyDescent="0.2">
      <c r="A2892" s="1">
        <v>43266</v>
      </c>
      <c r="B2892">
        <v>-3.56E-2</v>
      </c>
    </row>
    <row r="2893" spans="1:2" x14ac:dyDescent="0.2">
      <c r="A2893" s="1">
        <v>43267</v>
      </c>
      <c r="B2893">
        <v>1.49E-2</v>
      </c>
    </row>
    <row r="2894" spans="1:2" x14ac:dyDescent="0.2">
      <c r="A2894" s="1">
        <v>43268</v>
      </c>
      <c r="B2894">
        <v>-7.0000000000000001E-3</v>
      </c>
    </row>
    <row r="2895" spans="1:2" x14ac:dyDescent="0.2">
      <c r="A2895" s="1">
        <v>43269</v>
      </c>
      <c r="B2895">
        <v>4.02E-2</v>
      </c>
    </row>
    <row r="2896" spans="1:2" x14ac:dyDescent="0.2">
      <c r="A2896" s="1">
        <v>43270</v>
      </c>
      <c r="B2896">
        <v>4.8999999999999998E-3</v>
      </c>
    </row>
    <row r="2897" spans="1:2" x14ac:dyDescent="0.2">
      <c r="A2897" s="1">
        <v>43271</v>
      </c>
      <c r="B2897">
        <v>1.9E-3</v>
      </c>
    </row>
    <row r="2898" spans="1:2" x14ac:dyDescent="0.2">
      <c r="A2898" s="1">
        <v>43272</v>
      </c>
      <c r="B2898">
        <v>-5.4999999999999997E-3</v>
      </c>
    </row>
    <row r="2899" spans="1:2" x14ac:dyDescent="0.2">
      <c r="A2899" s="1">
        <v>43273</v>
      </c>
      <c r="B2899">
        <v>-9.9900000000000003E-2</v>
      </c>
    </row>
    <row r="2900" spans="1:2" x14ac:dyDescent="0.2">
      <c r="A2900" s="1">
        <v>43274</v>
      </c>
      <c r="B2900">
        <v>1.84E-2</v>
      </c>
    </row>
    <row r="2901" spans="1:2" x14ac:dyDescent="0.2">
      <c r="A2901" s="1">
        <v>43275</v>
      </c>
      <c r="B2901">
        <v>-2.0999999999999999E-3</v>
      </c>
    </row>
    <row r="2902" spans="1:2" x14ac:dyDescent="0.2">
      <c r="A2902" s="1">
        <v>43276</v>
      </c>
      <c r="B2902">
        <v>1.66E-2</v>
      </c>
    </row>
    <row r="2903" spans="1:2" x14ac:dyDescent="0.2">
      <c r="A2903" s="1">
        <v>43277</v>
      </c>
      <c r="B2903">
        <v>-2.7900000000000001E-2</v>
      </c>
    </row>
    <row r="2904" spans="1:2" x14ac:dyDescent="0.2">
      <c r="A2904" s="1">
        <v>43278</v>
      </c>
      <c r="B2904">
        <v>1.2E-2</v>
      </c>
    </row>
    <row r="2905" spans="1:2" x14ac:dyDescent="0.2">
      <c r="A2905" s="1">
        <v>43279</v>
      </c>
      <c r="B2905">
        <v>-4.41E-2</v>
      </c>
    </row>
    <row r="2906" spans="1:2" x14ac:dyDescent="0.2">
      <c r="A2906" s="1">
        <v>43280</v>
      </c>
      <c r="B2906">
        <v>5.6099999999999997E-2</v>
      </c>
    </row>
    <row r="2907" spans="1:2" x14ac:dyDescent="0.2">
      <c r="A2907" s="1">
        <v>43281</v>
      </c>
      <c r="B2907">
        <v>2.9899999999999999E-2</v>
      </c>
    </row>
    <row r="2908" spans="1:2" x14ac:dyDescent="0.2">
      <c r="A2908" s="1">
        <v>43282</v>
      </c>
      <c r="B2908">
        <v>-5.0000000000000001E-3</v>
      </c>
    </row>
    <row r="2909" spans="1:2" x14ac:dyDescent="0.2">
      <c r="A2909" s="1">
        <v>43283</v>
      </c>
      <c r="B2909">
        <v>3.9699999999999999E-2</v>
      </c>
    </row>
    <row r="2910" spans="1:2" x14ac:dyDescent="0.2">
      <c r="A2910" s="1">
        <v>43284</v>
      </c>
      <c r="B2910">
        <v>-1.6E-2</v>
      </c>
    </row>
    <row r="2911" spans="1:2" x14ac:dyDescent="0.2">
      <c r="A2911" s="1">
        <v>43285</v>
      </c>
      <c r="B2911">
        <v>1.2999999999999999E-2</v>
      </c>
    </row>
    <row r="2912" spans="1:2" x14ac:dyDescent="0.2">
      <c r="A2912" s="1">
        <v>43286</v>
      </c>
      <c r="B2912">
        <v>-7.9000000000000008E-3</v>
      </c>
    </row>
    <row r="2913" spans="1:2" x14ac:dyDescent="0.2">
      <c r="A2913" s="1">
        <v>43287</v>
      </c>
      <c r="B2913">
        <v>1.09E-2</v>
      </c>
    </row>
    <row r="2914" spans="1:2" x14ac:dyDescent="0.2">
      <c r="A2914" s="1">
        <v>43288</v>
      </c>
      <c r="B2914">
        <v>2.23E-2</v>
      </c>
    </row>
    <row r="2915" spans="1:2" x14ac:dyDescent="0.2">
      <c r="A2915" s="1">
        <v>43289</v>
      </c>
      <c r="B2915">
        <v>-7.4999999999999997E-3</v>
      </c>
    </row>
    <row r="2916" spans="1:2" x14ac:dyDescent="0.2">
      <c r="A2916" s="1">
        <v>43290</v>
      </c>
      <c r="B2916">
        <v>-7.1000000000000004E-3</v>
      </c>
    </row>
    <row r="2917" spans="1:2" x14ac:dyDescent="0.2">
      <c r="A2917" s="1">
        <v>43291</v>
      </c>
      <c r="B2917">
        <v>-5.3999999999999999E-2</v>
      </c>
    </row>
    <row r="2918" spans="1:2" x14ac:dyDescent="0.2">
      <c r="A2918" s="1">
        <v>43292</v>
      </c>
      <c r="B2918">
        <v>1.2999999999999999E-2</v>
      </c>
    </row>
    <row r="2919" spans="1:2" x14ac:dyDescent="0.2">
      <c r="A2919" s="1">
        <v>43293</v>
      </c>
      <c r="B2919">
        <v>-2.1700000000000001E-2</v>
      </c>
    </row>
    <row r="2920" spans="1:2" x14ac:dyDescent="0.2">
      <c r="A2920" s="1">
        <v>43294</v>
      </c>
      <c r="B2920">
        <v>-3.3E-3</v>
      </c>
    </row>
    <row r="2921" spans="1:2" x14ac:dyDescent="0.2">
      <c r="A2921" s="1">
        <v>43295</v>
      </c>
      <c r="B2921">
        <v>4.0000000000000001E-3</v>
      </c>
    </row>
    <row r="2922" spans="1:2" x14ac:dyDescent="0.2">
      <c r="A2922" s="1">
        <v>43296</v>
      </c>
      <c r="B2922">
        <v>1.7299999999999999E-2</v>
      </c>
    </row>
    <row r="2923" spans="1:2" x14ac:dyDescent="0.2">
      <c r="A2923" s="1">
        <v>43297</v>
      </c>
      <c r="B2923">
        <v>5.7700000000000001E-2</v>
      </c>
    </row>
    <row r="2924" spans="1:2" x14ac:dyDescent="0.2">
      <c r="A2924" s="1">
        <v>43298</v>
      </c>
      <c r="B2924">
        <v>8.7999999999999995E-2</v>
      </c>
    </row>
    <row r="2925" spans="1:2" x14ac:dyDescent="0.2">
      <c r="A2925" s="1">
        <v>43299</v>
      </c>
      <c r="B2925">
        <v>8.3999999999999995E-3</v>
      </c>
    </row>
    <row r="2926" spans="1:2" x14ac:dyDescent="0.2">
      <c r="A2926" s="1">
        <v>43300</v>
      </c>
      <c r="B2926">
        <v>1.2699999999999999E-2</v>
      </c>
    </row>
    <row r="2927" spans="1:2" x14ac:dyDescent="0.2">
      <c r="A2927" s="1">
        <v>43301</v>
      </c>
      <c r="B2927">
        <v>-1.8499999999999999E-2</v>
      </c>
    </row>
    <row r="2928" spans="1:2" x14ac:dyDescent="0.2">
      <c r="A2928" s="1">
        <v>43302</v>
      </c>
      <c r="B2928">
        <v>9.4999999999999998E-3</v>
      </c>
    </row>
    <row r="2929" spans="1:2" x14ac:dyDescent="0.2">
      <c r="A2929" s="1">
        <v>43303</v>
      </c>
      <c r="B2929">
        <v>5.0000000000000001E-4</v>
      </c>
    </row>
    <row r="2930" spans="1:2" x14ac:dyDescent="0.2">
      <c r="A2930" s="1">
        <v>43304</v>
      </c>
      <c r="B2930">
        <v>4.19E-2</v>
      </c>
    </row>
    <row r="2931" spans="1:2" x14ac:dyDescent="0.2">
      <c r="A2931" s="1">
        <v>43305</v>
      </c>
      <c r="B2931">
        <v>8.8599999999999998E-2</v>
      </c>
    </row>
    <row r="2932" spans="1:2" x14ac:dyDescent="0.2">
      <c r="A2932" s="1">
        <v>43306</v>
      </c>
      <c r="B2932">
        <v>-2.7799999999999998E-2</v>
      </c>
    </row>
    <row r="2933" spans="1:2" x14ac:dyDescent="0.2">
      <c r="A2933" s="1">
        <v>43307</v>
      </c>
      <c r="B2933">
        <v>-2.9000000000000001E-2</v>
      </c>
    </row>
    <row r="2934" spans="1:2" x14ac:dyDescent="0.2">
      <c r="A2934" s="1">
        <v>43308</v>
      </c>
      <c r="B2934">
        <v>3.15E-2</v>
      </c>
    </row>
    <row r="2935" spans="1:2" x14ac:dyDescent="0.2">
      <c r="A2935" s="1">
        <v>43309</v>
      </c>
      <c r="B2935">
        <v>5.7000000000000002E-3</v>
      </c>
    </row>
    <row r="2936" spans="1:2" x14ac:dyDescent="0.2">
      <c r="A2936" s="1">
        <v>43310</v>
      </c>
      <c r="B2936">
        <v>-2.2000000000000001E-3</v>
      </c>
    </row>
    <row r="2937" spans="1:2" x14ac:dyDescent="0.2">
      <c r="A2937" s="1">
        <v>43311</v>
      </c>
      <c r="B2937">
        <v>-4.7000000000000002E-3</v>
      </c>
    </row>
    <row r="2938" spans="1:2" x14ac:dyDescent="0.2">
      <c r="A2938" s="1">
        <v>43312</v>
      </c>
      <c r="B2938">
        <v>-5.4800000000000001E-2</v>
      </c>
    </row>
    <row r="2939" spans="1:2" x14ac:dyDescent="0.2">
      <c r="A2939" s="1">
        <v>43313</v>
      </c>
      <c r="B2939">
        <v>-1.5900000000000001E-2</v>
      </c>
    </row>
    <row r="2940" spans="1:2" x14ac:dyDescent="0.2">
      <c r="A2940" s="1">
        <v>43314</v>
      </c>
      <c r="B2940">
        <v>-9.2999999999999992E-3</v>
      </c>
    </row>
    <row r="2941" spans="1:2" x14ac:dyDescent="0.2">
      <c r="A2941" s="1">
        <v>43315</v>
      </c>
      <c r="B2941">
        <v>-1.55E-2</v>
      </c>
    </row>
    <row r="2942" spans="1:2" x14ac:dyDescent="0.2">
      <c r="A2942" s="1">
        <v>43316</v>
      </c>
      <c r="B2942">
        <v>-5.4600000000000003E-2</v>
      </c>
    </row>
    <row r="2943" spans="1:2" x14ac:dyDescent="0.2">
      <c r="A2943" s="1">
        <v>43317</v>
      </c>
      <c r="B2943">
        <v>1.8E-3</v>
      </c>
    </row>
    <row r="2944" spans="1:2" x14ac:dyDescent="0.2">
      <c r="A2944" s="1">
        <v>43318</v>
      </c>
      <c r="B2944">
        <v>-1.1900000000000001E-2</v>
      </c>
    </row>
    <row r="2945" spans="1:2" x14ac:dyDescent="0.2">
      <c r="A2945" s="1">
        <v>43319</v>
      </c>
      <c r="B2945">
        <v>-3.15E-2</v>
      </c>
    </row>
    <row r="2946" spans="1:2" x14ac:dyDescent="0.2">
      <c r="A2946" s="1">
        <v>43320</v>
      </c>
      <c r="B2946">
        <v>-6.5600000000000006E-2</v>
      </c>
    </row>
    <row r="2947" spans="1:2" x14ac:dyDescent="0.2">
      <c r="A2947" s="1">
        <v>43321</v>
      </c>
      <c r="B2947">
        <v>4.0599999999999997E-2</v>
      </c>
    </row>
    <row r="2948" spans="1:2" x14ac:dyDescent="0.2">
      <c r="A2948" s="1">
        <v>43322</v>
      </c>
      <c r="B2948">
        <v>-5.91E-2</v>
      </c>
    </row>
    <row r="2949" spans="1:2" x14ac:dyDescent="0.2">
      <c r="A2949" s="1">
        <v>43323</v>
      </c>
      <c r="B2949">
        <v>1.29E-2</v>
      </c>
    </row>
    <row r="2950" spans="1:2" x14ac:dyDescent="0.2">
      <c r="A2950" s="1">
        <v>43324</v>
      </c>
      <c r="B2950">
        <v>1.3100000000000001E-2</v>
      </c>
    </row>
    <row r="2951" spans="1:2" x14ac:dyDescent="0.2">
      <c r="A2951" s="1">
        <v>43325</v>
      </c>
      <c r="B2951">
        <v>-9.1000000000000004E-3</v>
      </c>
    </row>
    <row r="2952" spans="1:2" x14ac:dyDescent="0.2">
      <c r="A2952" s="1">
        <v>43326</v>
      </c>
      <c r="B2952">
        <v>-1.04E-2</v>
      </c>
    </row>
    <row r="2953" spans="1:2" x14ac:dyDescent="0.2">
      <c r="A2953" s="1">
        <v>43327</v>
      </c>
      <c r="B2953">
        <v>1.0800000000000001E-2</v>
      </c>
    </row>
    <row r="2954" spans="1:2" x14ac:dyDescent="0.2">
      <c r="A2954" s="1">
        <v>43328</v>
      </c>
      <c r="B2954">
        <v>8.0000000000000002E-3</v>
      </c>
    </row>
    <row r="2955" spans="1:2" x14ac:dyDescent="0.2">
      <c r="A2955" s="1">
        <v>43329</v>
      </c>
      <c r="B2955">
        <v>4.36E-2</v>
      </c>
    </row>
    <row r="2956" spans="1:2" x14ac:dyDescent="0.2">
      <c r="A2956" s="1">
        <v>43330</v>
      </c>
      <c r="B2956">
        <v>-3.0800000000000001E-2</v>
      </c>
    </row>
    <row r="2957" spans="1:2" x14ac:dyDescent="0.2">
      <c r="A2957" s="1">
        <v>43331</v>
      </c>
      <c r="B2957">
        <v>1.61E-2</v>
      </c>
    </row>
    <row r="2958" spans="1:2" x14ac:dyDescent="0.2">
      <c r="A2958" s="1">
        <v>43332</v>
      </c>
      <c r="B2958">
        <v>-3.2899999999999999E-2</v>
      </c>
    </row>
    <row r="2959" spans="1:2" x14ac:dyDescent="0.2">
      <c r="A2959" s="1">
        <v>43333</v>
      </c>
      <c r="B2959">
        <v>3.4099999999999998E-2</v>
      </c>
    </row>
    <row r="2960" spans="1:2" x14ac:dyDescent="0.2">
      <c r="A2960" s="1">
        <v>43334</v>
      </c>
      <c r="B2960">
        <v>-1.89E-2</v>
      </c>
    </row>
    <row r="2961" spans="1:2" x14ac:dyDescent="0.2">
      <c r="A2961" s="1">
        <v>43335</v>
      </c>
      <c r="B2961">
        <v>2.5399999999999999E-2</v>
      </c>
    </row>
    <row r="2962" spans="1:2" x14ac:dyDescent="0.2">
      <c r="A2962" s="1">
        <v>43336</v>
      </c>
      <c r="B2962">
        <v>2.4400000000000002E-2</v>
      </c>
    </row>
    <row r="2963" spans="1:2" x14ac:dyDescent="0.2">
      <c r="A2963" s="1">
        <v>43337</v>
      </c>
      <c r="B2963">
        <v>8.0999999999999996E-3</v>
      </c>
    </row>
    <row r="2964" spans="1:2" x14ac:dyDescent="0.2">
      <c r="A2964" s="1">
        <v>43338</v>
      </c>
      <c r="B2964">
        <v>-3.3E-3</v>
      </c>
    </row>
    <row r="2965" spans="1:2" x14ac:dyDescent="0.2">
      <c r="A2965" s="1">
        <v>43339</v>
      </c>
      <c r="B2965">
        <v>2.75E-2</v>
      </c>
    </row>
    <row r="2966" spans="1:2" x14ac:dyDescent="0.2">
      <c r="A2966" s="1">
        <v>43340</v>
      </c>
      <c r="B2966">
        <v>2.5700000000000001E-2</v>
      </c>
    </row>
    <row r="2967" spans="1:2" x14ac:dyDescent="0.2">
      <c r="A2967" s="1">
        <v>43341</v>
      </c>
      <c r="B2967">
        <v>-6.4000000000000003E-3</v>
      </c>
    </row>
    <row r="2968" spans="1:2" x14ac:dyDescent="0.2">
      <c r="A2968" s="1">
        <v>43342</v>
      </c>
      <c r="B2968">
        <v>-5.0000000000000001E-3</v>
      </c>
    </row>
    <row r="2969" spans="1:2" x14ac:dyDescent="0.2">
      <c r="A2969" s="1">
        <v>43343</v>
      </c>
      <c r="B2969">
        <v>5.7000000000000002E-3</v>
      </c>
    </row>
    <row r="2970" spans="1:2" x14ac:dyDescent="0.2">
      <c r="A2970" s="1">
        <v>43344</v>
      </c>
      <c r="B2970">
        <v>2.2100000000000002E-2</v>
      </c>
    </row>
    <row r="2971" spans="1:2" x14ac:dyDescent="0.2">
      <c r="A2971" s="1">
        <v>43345</v>
      </c>
      <c r="B2971">
        <v>1.4500000000000001E-2</v>
      </c>
    </row>
    <row r="2972" spans="1:2" x14ac:dyDescent="0.2">
      <c r="A2972" s="1">
        <v>43346</v>
      </c>
      <c r="B2972">
        <v>-4.1000000000000003E-3</v>
      </c>
    </row>
    <row r="2973" spans="1:2" x14ac:dyDescent="0.2">
      <c r="A2973" s="1">
        <v>43347</v>
      </c>
      <c r="B2973">
        <v>1.5599999999999999E-2</v>
      </c>
    </row>
    <row r="2974" spans="1:2" x14ac:dyDescent="0.2">
      <c r="A2974" s="1">
        <v>43348</v>
      </c>
      <c r="B2974">
        <v>-9.0899999999999995E-2</v>
      </c>
    </row>
    <row r="2975" spans="1:2" x14ac:dyDescent="0.2">
      <c r="A2975" s="1">
        <v>43349</v>
      </c>
      <c r="B2975">
        <v>-2.87E-2</v>
      </c>
    </row>
    <row r="2976" spans="1:2" x14ac:dyDescent="0.2">
      <c r="A2976" s="1">
        <v>43350</v>
      </c>
      <c r="B2976">
        <v>-1.89E-2</v>
      </c>
    </row>
    <row r="2977" spans="1:2" x14ac:dyDescent="0.2">
      <c r="A2977" s="1">
        <v>43351</v>
      </c>
      <c r="B2977">
        <v>-3.2300000000000002E-2</v>
      </c>
    </row>
    <row r="2978" spans="1:2" x14ac:dyDescent="0.2">
      <c r="A2978" s="1">
        <v>43352</v>
      </c>
      <c r="B2978">
        <v>8.8000000000000005E-3</v>
      </c>
    </row>
    <row r="2979" spans="1:2" x14ac:dyDescent="0.2">
      <c r="A2979" s="1">
        <v>43353</v>
      </c>
      <c r="B2979">
        <v>1.32E-2</v>
      </c>
    </row>
    <row r="2980" spans="1:2" x14ac:dyDescent="0.2">
      <c r="A2980" s="1">
        <v>43354</v>
      </c>
      <c r="B2980">
        <v>-4.3E-3</v>
      </c>
    </row>
    <row r="2981" spans="1:2" x14ac:dyDescent="0.2">
      <c r="A2981" s="1">
        <v>43355</v>
      </c>
      <c r="B2981">
        <v>7.0000000000000001E-3</v>
      </c>
    </row>
    <row r="2982" spans="1:2" x14ac:dyDescent="0.2">
      <c r="A2982" s="1">
        <v>43356</v>
      </c>
      <c r="B2982">
        <v>2.29E-2</v>
      </c>
    </row>
    <row r="2983" spans="1:2" x14ac:dyDescent="0.2">
      <c r="A2983" s="1">
        <v>43357</v>
      </c>
      <c r="B2983">
        <v>1E-4</v>
      </c>
    </row>
    <row r="2984" spans="1:2" x14ac:dyDescent="0.2">
      <c r="A2984" s="1">
        <v>43358</v>
      </c>
      <c r="B2984">
        <v>5.4000000000000003E-3</v>
      </c>
    </row>
    <row r="2985" spans="1:2" x14ac:dyDescent="0.2">
      <c r="A2985" s="1">
        <v>43359</v>
      </c>
      <c r="B2985">
        <v>-2.8999999999999998E-3</v>
      </c>
    </row>
    <row r="2986" spans="1:2" x14ac:dyDescent="0.2">
      <c r="A2986" s="1">
        <v>43360</v>
      </c>
      <c r="B2986">
        <v>-3.8199999999999998E-2</v>
      </c>
    </row>
    <row r="2987" spans="1:2" x14ac:dyDescent="0.2">
      <c r="A2987" s="1">
        <v>43361</v>
      </c>
      <c r="B2987">
        <v>1.44E-2</v>
      </c>
    </row>
    <row r="2988" spans="1:2" x14ac:dyDescent="0.2">
      <c r="A2988" s="1">
        <v>43362</v>
      </c>
      <c r="B2988">
        <v>7.6E-3</v>
      </c>
    </row>
    <row r="2989" spans="1:2" x14ac:dyDescent="0.2">
      <c r="A2989" s="1">
        <v>43363</v>
      </c>
      <c r="B2989">
        <v>1.55E-2</v>
      </c>
    </row>
    <row r="2990" spans="1:2" x14ac:dyDescent="0.2">
      <c r="A2990" s="1">
        <v>43364</v>
      </c>
      <c r="B2990">
        <v>4.2799999999999998E-2</v>
      </c>
    </row>
    <row r="2991" spans="1:2" x14ac:dyDescent="0.2">
      <c r="A2991" s="1">
        <v>43365</v>
      </c>
      <c r="B2991">
        <v>-5.4999999999999997E-3</v>
      </c>
    </row>
    <row r="2992" spans="1:2" x14ac:dyDescent="0.2">
      <c r="A2992" s="1">
        <v>43366</v>
      </c>
      <c r="B2992">
        <v>-3.8E-3</v>
      </c>
    </row>
    <row r="2993" spans="1:2" x14ac:dyDescent="0.2">
      <c r="A2993" s="1">
        <v>43367</v>
      </c>
      <c r="B2993">
        <v>-1.7899999999999999E-2</v>
      </c>
    </row>
    <row r="2994" spans="1:2" x14ac:dyDescent="0.2">
      <c r="A2994" s="1">
        <v>43368</v>
      </c>
      <c r="B2994">
        <v>-2.1100000000000001E-2</v>
      </c>
    </row>
    <row r="2995" spans="1:2" x14ac:dyDescent="0.2">
      <c r="A2995" s="1">
        <v>43369</v>
      </c>
      <c r="B2995">
        <v>3.5999999999999999E-3</v>
      </c>
    </row>
    <row r="2996" spans="1:2" x14ac:dyDescent="0.2">
      <c r="A2996" s="1">
        <v>43370</v>
      </c>
      <c r="B2996">
        <v>3.4200000000000001E-2</v>
      </c>
    </row>
    <row r="2997" spans="1:2" x14ac:dyDescent="0.2">
      <c r="A2997" s="1">
        <v>43371</v>
      </c>
      <c r="B2997">
        <v>-7.9000000000000008E-3</v>
      </c>
    </row>
    <row r="2998" spans="1:2" x14ac:dyDescent="0.2">
      <c r="A2998" s="1">
        <v>43372</v>
      </c>
      <c r="B2998">
        <v>-4.7999999999999996E-3</v>
      </c>
    </row>
    <row r="2999" spans="1:2" x14ac:dyDescent="0.2">
      <c r="A2999" s="1">
        <v>43373</v>
      </c>
      <c r="B2999">
        <v>4.7000000000000002E-3</v>
      </c>
    </row>
    <row r="3000" spans="1:2" x14ac:dyDescent="0.2">
      <c r="A3000" s="1">
        <v>43374</v>
      </c>
      <c r="B3000">
        <v>-4.1000000000000003E-3</v>
      </c>
    </row>
    <row r="3001" spans="1:2" x14ac:dyDescent="0.2">
      <c r="A3001" s="1">
        <v>43375</v>
      </c>
      <c r="B3001">
        <v>-8.8000000000000005E-3</v>
      </c>
    </row>
    <row r="3002" spans="1:2" x14ac:dyDescent="0.2">
      <c r="A3002" s="1">
        <v>43376</v>
      </c>
      <c r="B3002">
        <v>-6.4000000000000003E-3</v>
      </c>
    </row>
    <row r="3003" spans="1:2" x14ac:dyDescent="0.2">
      <c r="A3003" s="1">
        <v>43377</v>
      </c>
      <c r="B3003">
        <v>1.17E-2</v>
      </c>
    </row>
    <row r="3004" spans="1:2" x14ac:dyDescent="0.2">
      <c r="A3004" s="1">
        <v>43378</v>
      </c>
      <c r="B3004">
        <v>8.3000000000000001E-3</v>
      </c>
    </row>
    <row r="3005" spans="1:2" x14ac:dyDescent="0.2">
      <c r="A3005" s="1">
        <v>43379</v>
      </c>
      <c r="B3005">
        <v>-6.4999999999999997E-3</v>
      </c>
    </row>
    <row r="3006" spans="1:2" x14ac:dyDescent="0.2">
      <c r="A3006" s="1">
        <v>43380</v>
      </c>
      <c r="B3006">
        <v>2.2000000000000001E-3</v>
      </c>
    </row>
    <row r="3007" spans="1:2" x14ac:dyDescent="0.2">
      <c r="A3007" s="1">
        <v>43381</v>
      </c>
      <c r="B3007">
        <v>8.8999999999999999E-3</v>
      </c>
    </row>
    <row r="3008" spans="1:2" x14ac:dyDescent="0.2">
      <c r="A3008" s="1">
        <v>43382</v>
      </c>
      <c r="B3008">
        <v>-2.8E-3</v>
      </c>
    </row>
    <row r="3009" spans="1:2" x14ac:dyDescent="0.2">
      <c r="A3009" s="1">
        <v>43383</v>
      </c>
      <c r="B3009">
        <v>-4.8999999999999998E-3</v>
      </c>
    </row>
    <row r="3010" spans="1:2" x14ac:dyDescent="0.2">
      <c r="A3010" s="1">
        <v>43384</v>
      </c>
      <c r="B3010">
        <v>-5.7200000000000001E-2</v>
      </c>
    </row>
    <row r="3011" spans="1:2" x14ac:dyDescent="0.2">
      <c r="A3011" s="1">
        <v>43385</v>
      </c>
      <c r="B3011">
        <v>8.3999999999999995E-3</v>
      </c>
    </row>
    <row r="3012" spans="1:2" x14ac:dyDescent="0.2">
      <c r="A3012" s="1">
        <v>43386</v>
      </c>
      <c r="B3012">
        <v>4.7999999999999996E-3</v>
      </c>
    </row>
    <row r="3013" spans="1:2" x14ac:dyDescent="0.2">
      <c r="A3013" s="1">
        <v>43387</v>
      </c>
      <c r="B3013">
        <v>8.0000000000000004E-4</v>
      </c>
    </row>
    <row r="3014" spans="1:2" x14ac:dyDescent="0.2">
      <c r="A3014" s="1">
        <v>43388</v>
      </c>
      <c r="B3014">
        <v>5.8999999999999997E-2</v>
      </c>
    </row>
    <row r="3015" spans="1:2" x14ac:dyDescent="0.2">
      <c r="A3015" s="1">
        <v>43389</v>
      </c>
      <c r="B3015">
        <v>8.0000000000000004E-4</v>
      </c>
    </row>
    <row r="3016" spans="1:2" x14ac:dyDescent="0.2">
      <c r="A3016" s="1">
        <v>43390</v>
      </c>
      <c r="B3016">
        <v>-2.8E-3</v>
      </c>
    </row>
    <row r="3017" spans="1:2" x14ac:dyDescent="0.2">
      <c r="A3017" s="1">
        <v>43391</v>
      </c>
      <c r="B3017">
        <v>-1.6799999999999999E-2</v>
      </c>
    </row>
    <row r="3018" spans="1:2" x14ac:dyDescent="0.2">
      <c r="A3018" s="1">
        <v>43392</v>
      </c>
      <c r="B3018">
        <v>-9.4000000000000004E-3</v>
      </c>
    </row>
    <row r="3019" spans="1:2" x14ac:dyDescent="0.2">
      <c r="A3019" s="1">
        <v>43393</v>
      </c>
      <c r="B3019">
        <v>9.1999999999999998E-3</v>
      </c>
    </row>
    <row r="3020" spans="1:2" x14ac:dyDescent="0.2">
      <c r="A3020" s="1">
        <v>43394</v>
      </c>
      <c r="B3020">
        <v>1.6000000000000001E-3</v>
      </c>
    </row>
    <row r="3021" spans="1:2" x14ac:dyDescent="0.2">
      <c r="A3021" s="1">
        <v>43395</v>
      </c>
      <c r="B3021">
        <v>-4.1000000000000003E-3</v>
      </c>
    </row>
    <row r="3022" spans="1:2" x14ac:dyDescent="0.2">
      <c r="A3022" s="1">
        <v>43396</v>
      </c>
      <c r="B3022">
        <v>-4.1000000000000003E-3</v>
      </c>
    </row>
    <row r="3023" spans="1:2" x14ac:dyDescent="0.2">
      <c r="A3023" s="1">
        <v>43397</v>
      </c>
      <c r="B3023">
        <v>2.9999999999999997E-4</v>
      </c>
    </row>
    <row r="3024" spans="1:2" x14ac:dyDescent="0.2">
      <c r="A3024" s="1">
        <v>43398</v>
      </c>
      <c r="B3024">
        <v>-3.5999999999999999E-3</v>
      </c>
    </row>
    <row r="3025" spans="1:2" x14ac:dyDescent="0.2">
      <c r="A3025" s="1">
        <v>43399</v>
      </c>
      <c r="B3025">
        <v>5.0000000000000001E-4</v>
      </c>
    </row>
    <row r="3026" spans="1:2" x14ac:dyDescent="0.2">
      <c r="A3026" s="1">
        <v>43400</v>
      </c>
      <c r="B3026">
        <v>-2.3999999999999998E-3</v>
      </c>
    </row>
    <row r="3027" spans="1:2" x14ac:dyDescent="0.2">
      <c r="A3027" s="1">
        <v>43401</v>
      </c>
      <c r="B3027">
        <v>-1.1999999999999999E-3</v>
      </c>
    </row>
    <row r="3028" spans="1:2" x14ac:dyDescent="0.2">
      <c r="A3028" s="1">
        <v>43402</v>
      </c>
      <c r="B3028">
        <v>-2.3300000000000001E-2</v>
      </c>
    </row>
    <row r="3029" spans="1:2" x14ac:dyDescent="0.2">
      <c r="A3029" s="1">
        <v>43403</v>
      </c>
      <c r="B3029">
        <v>-1.5E-3</v>
      </c>
    </row>
    <row r="3030" spans="1:2" x14ac:dyDescent="0.2">
      <c r="A3030" s="1">
        <v>43404</v>
      </c>
      <c r="B3030">
        <v>6.4000000000000003E-3</v>
      </c>
    </row>
    <row r="3031" spans="1:2" x14ac:dyDescent="0.2">
      <c r="A3031" s="1">
        <v>43405</v>
      </c>
      <c r="B3031">
        <v>5.4000000000000003E-3</v>
      </c>
    </row>
    <row r="3032" spans="1:2" x14ac:dyDescent="0.2">
      <c r="A3032" s="1">
        <v>43406</v>
      </c>
      <c r="B3032">
        <v>3.8E-3</v>
      </c>
    </row>
    <row r="3033" spans="1:2" x14ac:dyDescent="0.2">
      <c r="A3033" s="1">
        <v>43407</v>
      </c>
      <c r="B3033">
        <v>-6.0000000000000001E-3</v>
      </c>
    </row>
    <row r="3034" spans="1:2" x14ac:dyDescent="0.2">
      <c r="A3034" s="1">
        <v>43408</v>
      </c>
      <c r="B3034">
        <v>1.44E-2</v>
      </c>
    </row>
    <row r="3035" spans="1:2" x14ac:dyDescent="0.2">
      <c r="A3035" s="1">
        <v>43409</v>
      </c>
      <c r="B3035">
        <v>-2.8999999999999998E-3</v>
      </c>
    </row>
    <row r="3036" spans="1:2" x14ac:dyDescent="0.2">
      <c r="A3036" s="1">
        <v>43410</v>
      </c>
      <c r="B3036">
        <v>6.7000000000000002E-3</v>
      </c>
    </row>
    <row r="3037" spans="1:2" x14ac:dyDescent="0.2">
      <c r="A3037" s="1">
        <v>43411</v>
      </c>
      <c r="B3037">
        <v>9.5999999999999992E-3</v>
      </c>
    </row>
    <row r="3038" spans="1:2" x14ac:dyDescent="0.2">
      <c r="A3038" s="1">
        <v>43412</v>
      </c>
      <c r="B3038">
        <v>-1.3899999999999999E-2</v>
      </c>
    </row>
    <row r="3039" spans="1:2" x14ac:dyDescent="0.2">
      <c r="A3039" s="1">
        <v>43413</v>
      </c>
      <c r="B3039">
        <v>-9.5999999999999992E-3</v>
      </c>
    </row>
    <row r="3040" spans="1:2" x14ac:dyDescent="0.2">
      <c r="A3040" s="1">
        <v>43414</v>
      </c>
      <c r="B3040">
        <v>2.3999999999999998E-3</v>
      </c>
    </row>
    <row r="3041" spans="1:2" x14ac:dyDescent="0.2">
      <c r="A3041" s="1">
        <v>43415</v>
      </c>
      <c r="B3041">
        <v>3.0000000000000001E-3</v>
      </c>
    </row>
    <row r="3042" spans="1:2" x14ac:dyDescent="0.2">
      <c r="A3042" s="1">
        <v>43416</v>
      </c>
      <c r="B3042">
        <v>-1.6999999999999999E-3</v>
      </c>
    </row>
    <row r="3043" spans="1:2" x14ac:dyDescent="0.2">
      <c r="A3043" s="1">
        <v>43417</v>
      </c>
      <c r="B3043">
        <v>-8.9999999999999998E-4</v>
      </c>
    </row>
    <row r="3044" spans="1:2" x14ac:dyDescent="0.2">
      <c r="A3044" s="1">
        <v>43418</v>
      </c>
      <c r="B3044">
        <v>-9.1300000000000006E-2</v>
      </c>
    </row>
    <row r="3045" spans="1:2" x14ac:dyDescent="0.2">
      <c r="A3045" s="1">
        <v>43419</v>
      </c>
      <c r="B3045">
        <v>-2.1100000000000001E-2</v>
      </c>
    </row>
    <row r="3046" spans="1:2" x14ac:dyDescent="0.2">
      <c r="A3046" s="1">
        <v>43420</v>
      </c>
      <c r="B3046">
        <v>-1.4500000000000001E-2</v>
      </c>
    </row>
    <row r="3047" spans="1:2" x14ac:dyDescent="0.2">
      <c r="A3047" s="1">
        <v>43421</v>
      </c>
      <c r="B3047">
        <v>-2.5999999999999999E-3</v>
      </c>
    </row>
    <row r="3048" spans="1:2" x14ac:dyDescent="0.2">
      <c r="A3048" s="1">
        <v>43422</v>
      </c>
      <c r="B3048">
        <v>6.4999999999999997E-3</v>
      </c>
    </row>
    <row r="3049" spans="1:2" x14ac:dyDescent="0.2">
      <c r="A3049" s="1">
        <v>43423</v>
      </c>
      <c r="B3049">
        <v>-0.13689999999999999</v>
      </c>
    </row>
    <row r="3050" spans="1:2" x14ac:dyDescent="0.2">
      <c r="A3050" s="1">
        <v>43424</v>
      </c>
      <c r="B3050">
        <v>-7.3599999999999999E-2</v>
      </c>
    </row>
    <row r="3051" spans="1:2" x14ac:dyDescent="0.2">
      <c r="A3051" s="1">
        <v>43425</v>
      </c>
      <c r="B3051">
        <v>2.52E-2</v>
      </c>
    </row>
    <row r="3052" spans="1:2" x14ac:dyDescent="0.2">
      <c r="A3052" s="1">
        <v>43426</v>
      </c>
      <c r="B3052">
        <v>-6.0900000000000003E-2</v>
      </c>
    </row>
    <row r="3053" spans="1:2" x14ac:dyDescent="0.2">
      <c r="A3053" s="1">
        <v>43427</v>
      </c>
      <c r="B3053">
        <v>9.5999999999999992E-3</v>
      </c>
    </row>
    <row r="3054" spans="1:2" x14ac:dyDescent="0.2">
      <c r="A3054" s="1">
        <v>43428</v>
      </c>
      <c r="B3054">
        <v>-0.1086</v>
      </c>
    </row>
    <row r="3055" spans="1:2" x14ac:dyDescent="0.2">
      <c r="A3055" s="1">
        <v>43429</v>
      </c>
      <c r="B3055">
        <v>3.6200000000000003E-2</v>
      </c>
    </row>
    <row r="3056" spans="1:2" x14ac:dyDescent="0.2">
      <c r="A3056" s="1">
        <v>43430</v>
      </c>
      <c r="B3056">
        <v>-5.5399999999999998E-2</v>
      </c>
    </row>
    <row r="3057" spans="1:2" x14ac:dyDescent="0.2">
      <c r="A3057" s="1">
        <v>43431</v>
      </c>
      <c r="B3057">
        <v>7.7000000000000002E-3</v>
      </c>
    </row>
    <row r="3058" spans="1:2" x14ac:dyDescent="0.2">
      <c r="A3058" s="1">
        <v>43432</v>
      </c>
      <c r="B3058">
        <v>0.1032</v>
      </c>
    </row>
    <row r="3059" spans="1:2" x14ac:dyDescent="0.2">
      <c r="A3059" s="1">
        <v>43433</v>
      </c>
      <c r="B3059">
        <v>7.3000000000000001E-3</v>
      </c>
    </row>
    <row r="3060" spans="1:2" x14ac:dyDescent="0.2">
      <c r="A3060" s="1">
        <v>43434</v>
      </c>
      <c r="B3060">
        <v>-5.9799999999999999E-2</v>
      </c>
    </row>
    <row r="3061" spans="1:2" x14ac:dyDescent="0.2">
      <c r="A3061" s="1">
        <v>43435</v>
      </c>
      <c r="B3061">
        <v>3.8699999999999998E-2</v>
      </c>
    </row>
    <row r="3062" spans="1:2" x14ac:dyDescent="0.2">
      <c r="A3062" s="1">
        <v>43436</v>
      </c>
      <c r="B3062">
        <v>-8.5000000000000006E-3</v>
      </c>
    </row>
    <row r="3063" spans="1:2" x14ac:dyDescent="0.2">
      <c r="A3063" s="1">
        <v>43437</v>
      </c>
      <c r="B3063">
        <v>-6.3100000000000003E-2</v>
      </c>
    </row>
    <row r="3064" spans="1:2" x14ac:dyDescent="0.2">
      <c r="A3064" s="1">
        <v>43438</v>
      </c>
      <c r="B3064">
        <v>1.5599999999999999E-2</v>
      </c>
    </row>
    <row r="3065" spans="1:2" x14ac:dyDescent="0.2">
      <c r="A3065" s="1">
        <v>43439</v>
      </c>
      <c r="B3065">
        <v>-4.7199999999999999E-2</v>
      </c>
    </row>
    <row r="3066" spans="1:2" x14ac:dyDescent="0.2">
      <c r="A3066" s="1">
        <v>43440</v>
      </c>
      <c r="B3066">
        <v>-6.9699999999999998E-2</v>
      </c>
    </row>
    <row r="3067" spans="1:2" x14ac:dyDescent="0.2">
      <c r="A3067" s="1">
        <v>43441</v>
      </c>
      <c r="B3067">
        <v>-2.46E-2</v>
      </c>
    </row>
    <row r="3068" spans="1:2" x14ac:dyDescent="0.2">
      <c r="A3068" s="1">
        <v>43442</v>
      </c>
      <c r="B3068">
        <v>2.3999999999999998E-3</v>
      </c>
    </row>
    <row r="3069" spans="1:2" x14ac:dyDescent="0.2">
      <c r="A3069" s="1">
        <v>43443</v>
      </c>
      <c r="B3069">
        <v>0.04</v>
      </c>
    </row>
    <row r="3070" spans="1:2" x14ac:dyDescent="0.2">
      <c r="A3070" s="1">
        <v>43444</v>
      </c>
      <c r="B3070">
        <v>-0.03</v>
      </c>
    </row>
    <row r="3071" spans="1:2" x14ac:dyDescent="0.2">
      <c r="A3071" s="1">
        <v>43445</v>
      </c>
      <c r="B3071">
        <v>-1.5299999999999999E-2</v>
      </c>
    </row>
    <row r="3072" spans="1:2" x14ac:dyDescent="0.2">
      <c r="A3072" s="1">
        <v>43446</v>
      </c>
      <c r="B3072">
        <v>1.72E-2</v>
      </c>
    </row>
    <row r="3073" spans="1:2" x14ac:dyDescent="0.2">
      <c r="A3073" s="1">
        <v>43447</v>
      </c>
      <c r="B3073">
        <v>-4.3499999999999997E-2</v>
      </c>
    </row>
    <row r="3074" spans="1:2" x14ac:dyDescent="0.2">
      <c r="A3074" s="1">
        <v>43448</v>
      </c>
      <c r="B3074">
        <v>-2.0400000000000001E-2</v>
      </c>
    </row>
    <row r="3075" spans="1:2" x14ac:dyDescent="0.2">
      <c r="A3075" s="1">
        <v>43449</v>
      </c>
      <c r="B3075">
        <v>-5.8999999999999999E-3</v>
      </c>
    </row>
    <row r="3076" spans="1:2" x14ac:dyDescent="0.2">
      <c r="A3076" s="1">
        <v>43450</v>
      </c>
      <c r="B3076">
        <v>6.0000000000000001E-3</v>
      </c>
    </row>
    <row r="3077" spans="1:2" x14ac:dyDescent="0.2">
      <c r="A3077" s="1">
        <v>43451</v>
      </c>
      <c r="B3077">
        <v>8.5699999999999998E-2</v>
      </c>
    </row>
    <row r="3078" spans="1:2" x14ac:dyDescent="0.2">
      <c r="A3078" s="1">
        <v>43452</v>
      </c>
      <c r="B3078">
        <v>4.02E-2</v>
      </c>
    </row>
    <row r="3079" spans="1:2" x14ac:dyDescent="0.2">
      <c r="A3079" s="1">
        <v>43453</v>
      </c>
      <c r="B3079">
        <v>5.1999999999999998E-3</v>
      </c>
    </row>
    <row r="3080" spans="1:2" x14ac:dyDescent="0.2">
      <c r="A3080" s="1">
        <v>43454</v>
      </c>
      <c r="B3080">
        <v>0.1055</v>
      </c>
    </row>
    <row r="3081" spans="1:2" x14ac:dyDescent="0.2">
      <c r="A3081" s="1">
        <v>43455</v>
      </c>
      <c r="B3081">
        <v>-5.5199999999999999E-2</v>
      </c>
    </row>
    <row r="3082" spans="1:2" x14ac:dyDescent="0.2">
      <c r="A3082" s="1">
        <v>43456</v>
      </c>
      <c r="B3082">
        <v>2.9499999999999998E-2</v>
      </c>
    </row>
    <row r="3083" spans="1:2" x14ac:dyDescent="0.2">
      <c r="A3083" s="1">
        <v>43457</v>
      </c>
      <c r="B3083">
        <v>-5.0000000000000001E-3</v>
      </c>
    </row>
    <row r="3084" spans="1:2" x14ac:dyDescent="0.2">
      <c r="A3084" s="1">
        <v>43458</v>
      </c>
      <c r="B3084">
        <v>2.07E-2</v>
      </c>
    </row>
    <row r="3085" spans="1:2" x14ac:dyDescent="0.2">
      <c r="A3085" s="1">
        <v>43459</v>
      </c>
      <c r="B3085">
        <v>-6.5500000000000003E-2</v>
      </c>
    </row>
    <row r="3086" spans="1:2" x14ac:dyDescent="0.2">
      <c r="A3086" s="1">
        <v>43460</v>
      </c>
      <c r="B3086">
        <v>8.3000000000000001E-3</v>
      </c>
    </row>
    <row r="3087" spans="1:2" x14ac:dyDescent="0.2">
      <c r="A3087" s="1">
        <v>43461</v>
      </c>
      <c r="B3087">
        <v>-5.45E-2</v>
      </c>
    </row>
    <row r="3088" spans="1:2" x14ac:dyDescent="0.2">
      <c r="A3088" s="1">
        <v>43462</v>
      </c>
      <c r="B3088">
        <v>7.6600000000000001E-2</v>
      </c>
    </row>
    <row r="3089" spans="1:2" x14ac:dyDescent="0.2">
      <c r="A3089" s="1">
        <v>43463</v>
      </c>
      <c r="B3089">
        <v>-4.0099999999999997E-2</v>
      </c>
    </row>
    <row r="3090" spans="1:2" x14ac:dyDescent="0.2">
      <c r="A3090" s="1">
        <v>43464</v>
      </c>
      <c r="B3090">
        <v>2.92E-2</v>
      </c>
    </row>
    <row r="3091" spans="1:2" x14ac:dyDescent="0.2">
      <c r="A3091" s="1">
        <v>43465</v>
      </c>
      <c r="B3091">
        <v>-2.7699999999999999E-2</v>
      </c>
    </row>
    <row r="3092" spans="1:2" x14ac:dyDescent="0.2">
      <c r="A3092" s="1">
        <v>43466</v>
      </c>
      <c r="B3092">
        <v>2.69E-2</v>
      </c>
    </row>
    <row r="3093" spans="1:2" x14ac:dyDescent="0.2">
      <c r="A3093" s="1">
        <v>43467</v>
      </c>
      <c r="B3093">
        <v>1.6899999999999998E-2</v>
      </c>
    </row>
    <row r="3094" spans="1:2" x14ac:dyDescent="0.2">
      <c r="A3094" s="1">
        <v>43468</v>
      </c>
      <c r="B3094">
        <v>-2.4199999999999999E-2</v>
      </c>
    </row>
    <row r="3095" spans="1:2" x14ac:dyDescent="0.2">
      <c r="A3095" s="1">
        <v>43469</v>
      </c>
      <c r="B3095">
        <v>6.0000000000000001E-3</v>
      </c>
    </row>
    <row r="3096" spans="1:2" x14ac:dyDescent="0.2">
      <c r="A3096" s="1">
        <v>43470</v>
      </c>
      <c r="B3096">
        <v>-4.5999999999999999E-3</v>
      </c>
    </row>
    <row r="3097" spans="1:2" x14ac:dyDescent="0.2">
      <c r="A3097" s="1">
        <v>43471</v>
      </c>
      <c r="B3097">
        <v>5.7799999999999997E-2</v>
      </c>
    </row>
    <row r="3098" spans="1:2" x14ac:dyDescent="0.2">
      <c r="A3098" s="1">
        <v>43472</v>
      </c>
      <c r="B3098">
        <v>-4.4999999999999997E-3</v>
      </c>
    </row>
    <row r="3099" spans="1:2" x14ac:dyDescent="0.2">
      <c r="A3099" s="1">
        <v>43473</v>
      </c>
      <c r="B3099">
        <v>-3.7000000000000002E-3</v>
      </c>
    </row>
    <row r="3100" spans="1:2" x14ac:dyDescent="0.2">
      <c r="A3100" s="1">
        <v>43474</v>
      </c>
      <c r="B3100">
        <v>1.6999999999999999E-3</v>
      </c>
    </row>
    <row r="3101" spans="1:2" x14ac:dyDescent="0.2">
      <c r="A3101" s="1">
        <v>43475</v>
      </c>
      <c r="B3101">
        <v>-9.4100000000000003E-2</v>
      </c>
    </row>
    <row r="3102" spans="1:2" x14ac:dyDescent="0.2">
      <c r="A3102" s="1">
        <v>43476</v>
      </c>
      <c r="B3102">
        <v>3.5000000000000001E-3</v>
      </c>
    </row>
    <row r="3103" spans="1:2" x14ac:dyDescent="0.2">
      <c r="A3103" s="1">
        <v>43477</v>
      </c>
      <c r="B3103">
        <v>-5.3E-3</v>
      </c>
    </row>
    <row r="3104" spans="1:2" x14ac:dyDescent="0.2">
      <c r="A3104" s="1">
        <v>43478</v>
      </c>
      <c r="B3104">
        <v>-2.98E-2</v>
      </c>
    </row>
    <row r="3105" spans="1:2" x14ac:dyDescent="0.2">
      <c r="A3105" s="1">
        <v>43479</v>
      </c>
      <c r="B3105">
        <v>4.24E-2</v>
      </c>
    </row>
    <row r="3106" spans="1:2" x14ac:dyDescent="0.2">
      <c r="A3106" s="1">
        <v>43480</v>
      </c>
      <c r="B3106">
        <v>-1.84E-2</v>
      </c>
    </row>
    <row r="3107" spans="1:2" x14ac:dyDescent="0.2">
      <c r="A3107" s="1">
        <v>43481</v>
      </c>
      <c r="B3107">
        <v>4.7000000000000002E-3</v>
      </c>
    </row>
    <row r="3108" spans="1:2" x14ac:dyDescent="0.2">
      <c r="A3108" s="1">
        <v>43482</v>
      </c>
      <c r="B3108">
        <v>1.0699999999999999E-2</v>
      </c>
    </row>
    <row r="3109" spans="1:2" x14ac:dyDescent="0.2">
      <c r="A3109" s="1">
        <v>43483</v>
      </c>
      <c r="B3109">
        <v>-5.7000000000000002E-3</v>
      </c>
    </row>
    <row r="3110" spans="1:2" x14ac:dyDescent="0.2">
      <c r="A3110" s="1">
        <v>43484</v>
      </c>
      <c r="B3110">
        <v>0.02</v>
      </c>
    </row>
    <row r="3111" spans="1:2" x14ac:dyDescent="0.2">
      <c r="A3111" s="1">
        <v>43485</v>
      </c>
      <c r="B3111">
        <v>-3.6799999999999999E-2</v>
      </c>
    </row>
    <row r="3112" spans="1:2" x14ac:dyDescent="0.2">
      <c r="A3112" s="1">
        <v>43486</v>
      </c>
      <c r="B3112">
        <v>-1.6000000000000001E-3</v>
      </c>
    </row>
    <row r="3113" spans="1:2" x14ac:dyDescent="0.2">
      <c r="A3113" s="1">
        <v>43487</v>
      </c>
      <c r="B3113">
        <v>1.23E-2</v>
      </c>
    </row>
    <row r="3114" spans="1:2" x14ac:dyDescent="0.2">
      <c r="A3114" s="1">
        <v>43488</v>
      </c>
      <c r="B3114">
        <v>-5.1999999999999998E-3</v>
      </c>
    </row>
    <row r="3115" spans="1:2" x14ac:dyDescent="0.2">
      <c r="A3115" s="1">
        <v>43489</v>
      </c>
      <c r="B3115">
        <v>3.5999999999999999E-3</v>
      </c>
    </row>
    <row r="3116" spans="1:2" x14ac:dyDescent="0.2">
      <c r="A3116" s="1">
        <v>43490</v>
      </c>
      <c r="B3116">
        <v>-5.9999999999999995E-4</v>
      </c>
    </row>
    <row r="3117" spans="1:2" x14ac:dyDescent="0.2">
      <c r="A3117" s="1">
        <v>43491</v>
      </c>
      <c r="B3117">
        <v>-2.9999999999999997E-4</v>
      </c>
    </row>
    <row r="3118" spans="1:2" x14ac:dyDescent="0.2">
      <c r="A3118" s="1">
        <v>43492</v>
      </c>
      <c r="B3118">
        <v>-4.3E-3</v>
      </c>
    </row>
    <row r="3119" spans="1:2" x14ac:dyDescent="0.2">
      <c r="A3119" s="1">
        <v>43493</v>
      </c>
      <c r="B3119">
        <v>-3.1699999999999999E-2</v>
      </c>
    </row>
    <row r="3120" spans="1:2" x14ac:dyDescent="0.2">
      <c r="A3120" s="1">
        <v>43494</v>
      </c>
      <c r="B3120">
        <v>-8.0999999999999996E-3</v>
      </c>
    </row>
    <row r="3121" spans="1:2" x14ac:dyDescent="0.2">
      <c r="A3121" s="1">
        <v>43495</v>
      </c>
      <c r="B3121">
        <v>1.32E-2</v>
      </c>
    </row>
    <row r="3122" spans="1:2" x14ac:dyDescent="0.2">
      <c r="A3122" s="1">
        <v>43496</v>
      </c>
      <c r="B3122">
        <v>-6.6E-3</v>
      </c>
    </row>
    <row r="3123" spans="1:2" x14ac:dyDescent="0.2">
      <c r="A3123" s="1">
        <v>43497</v>
      </c>
      <c r="B3123">
        <v>8.9999999999999993E-3</v>
      </c>
    </row>
    <row r="3124" spans="1:2" x14ac:dyDescent="0.2">
      <c r="A3124" s="1">
        <v>43498</v>
      </c>
      <c r="B3124">
        <v>0.01</v>
      </c>
    </row>
    <row r="3125" spans="1:2" x14ac:dyDescent="0.2">
      <c r="A3125" s="1">
        <v>43499</v>
      </c>
      <c r="B3125">
        <v>-1.24E-2</v>
      </c>
    </row>
    <row r="3126" spans="1:2" x14ac:dyDescent="0.2">
      <c r="A3126" s="1">
        <v>43500</v>
      </c>
      <c r="B3126">
        <v>1.1000000000000001E-3</v>
      </c>
    </row>
    <row r="3127" spans="1:2" x14ac:dyDescent="0.2">
      <c r="A3127" s="1">
        <v>43501</v>
      </c>
      <c r="B3127">
        <v>1.6000000000000001E-3</v>
      </c>
    </row>
    <row r="3128" spans="1:2" x14ac:dyDescent="0.2">
      <c r="A3128" s="1">
        <v>43502</v>
      </c>
      <c r="B3128">
        <v>-1.8499999999999999E-2</v>
      </c>
    </row>
    <row r="3129" spans="1:2" x14ac:dyDescent="0.2">
      <c r="A3129" s="1">
        <v>43503</v>
      </c>
      <c r="B3129">
        <v>-2E-3</v>
      </c>
    </row>
    <row r="3130" spans="1:2" x14ac:dyDescent="0.2">
      <c r="A3130" s="1">
        <v>43504</v>
      </c>
      <c r="B3130">
        <v>7.7700000000000005E-2</v>
      </c>
    </row>
    <row r="3131" spans="1:2" x14ac:dyDescent="0.2">
      <c r="A3131" s="1">
        <v>43505</v>
      </c>
      <c r="B3131">
        <v>-1E-4</v>
      </c>
    </row>
    <row r="3132" spans="1:2" x14ac:dyDescent="0.2">
      <c r="A3132" s="1">
        <v>43506</v>
      </c>
      <c r="B3132">
        <v>4.7999999999999996E-3</v>
      </c>
    </row>
    <row r="3133" spans="1:2" x14ac:dyDescent="0.2">
      <c r="A3133" s="1">
        <v>43507</v>
      </c>
      <c r="B3133">
        <v>-1.2800000000000001E-2</v>
      </c>
    </row>
    <row r="3134" spans="1:2" x14ac:dyDescent="0.2">
      <c r="A3134" s="1">
        <v>43508</v>
      </c>
      <c r="B3134">
        <v>1E-4</v>
      </c>
    </row>
    <row r="3135" spans="1:2" x14ac:dyDescent="0.2">
      <c r="A3135" s="1">
        <v>43509</v>
      </c>
      <c r="B3135">
        <v>-5.5999999999999999E-3</v>
      </c>
    </row>
    <row r="3136" spans="1:2" x14ac:dyDescent="0.2">
      <c r="A3136" s="1">
        <v>43510</v>
      </c>
      <c r="B3136">
        <v>-5.1999999999999998E-3</v>
      </c>
    </row>
    <row r="3137" spans="1:2" x14ac:dyDescent="0.2">
      <c r="A3137" s="1">
        <v>43511</v>
      </c>
      <c r="B3137">
        <v>3.3999999999999998E-3</v>
      </c>
    </row>
    <row r="3138" spans="1:2" x14ac:dyDescent="0.2">
      <c r="A3138" s="1">
        <v>43512</v>
      </c>
      <c r="B3138">
        <v>3.3999999999999998E-3</v>
      </c>
    </row>
    <row r="3139" spans="1:2" x14ac:dyDescent="0.2">
      <c r="A3139" s="1">
        <v>43513</v>
      </c>
      <c r="B3139">
        <v>1.3100000000000001E-2</v>
      </c>
    </row>
    <row r="3140" spans="1:2" x14ac:dyDescent="0.2">
      <c r="A3140" s="1">
        <v>43514</v>
      </c>
      <c r="B3140">
        <v>6.3299999999999995E-2</v>
      </c>
    </row>
    <row r="3141" spans="1:2" x14ac:dyDescent="0.2">
      <c r="A3141" s="1">
        <v>43515</v>
      </c>
      <c r="B3141">
        <v>4.7000000000000002E-3</v>
      </c>
    </row>
    <row r="3142" spans="1:2" x14ac:dyDescent="0.2">
      <c r="A3142" s="1">
        <v>43516</v>
      </c>
      <c r="B3142">
        <v>1.4800000000000001E-2</v>
      </c>
    </row>
    <row r="3143" spans="1:2" x14ac:dyDescent="0.2">
      <c r="A3143" s="1">
        <v>43517</v>
      </c>
      <c r="B3143">
        <v>-8.9999999999999993E-3</v>
      </c>
    </row>
    <row r="3144" spans="1:2" x14ac:dyDescent="0.2">
      <c r="A3144" s="1">
        <v>43518</v>
      </c>
      <c r="B3144">
        <v>7.3000000000000001E-3</v>
      </c>
    </row>
    <row r="3145" spans="1:2" x14ac:dyDescent="0.2">
      <c r="A3145" s="1">
        <v>43519</v>
      </c>
      <c r="B3145">
        <v>3.9100000000000003E-2</v>
      </c>
    </row>
    <row r="3146" spans="1:2" x14ac:dyDescent="0.2">
      <c r="A3146" s="1">
        <v>43520</v>
      </c>
      <c r="B3146">
        <v>-8.8599999999999998E-2</v>
      </c>
    </row>
    <row r="3147" spans="1:2" x14ac:dyDescent="0.2">
      <c r="A3147" s="1">
        <v>43521</v>
      </c>
      <c r="B3147">
        <v>2.0899999999999998E-2</v>
      </c>
    </row>
    <row r="3148" spans="1:2" x14ac:dyDescent="0.2">
      <c r="A3148" s="1">
        <v>43522</v>
      </c>
      <c r="B3148">
        <v>-6.1000000000000004E-3</v>
      </c>
    </row>
    <row r="3149" spans="1:2" x14ac:dyDescent="0.2">
      <c r="A3149" s="1">
        <v>43523</v>
      </c>
      <c r="B3149">
        <v>1.1000000000000001E-3</v>
      </c>
    </row>
    <row r="3150" spans="1:2" x14ac:dyDescent="0.2">
      <c r="A3150" s="1">
        <v>43524</v>
      </c>
      <c r="B3150">
        <v>5.0000000000000001E-4</v>
      </c>
    </row>
    <row r="3151" spans="1:2" x14ac:dyDescent="0.2">
      <c r="A3151" s="1">
        <v>43525</v>
      </c>
      <c r="B3151">
        <v>1.4E-3</v>
      </c>
    </row>
    <row r="3152" spans="1:2" x14ac:dyDescent="0.2">
      <c r="A3152" s="1">
        <v>43526</v>
      </c>
      <c r="B3152">
        <v>2.9999999999999997E-4</v>
      </c>
    </row>
    <row r="3153" spans="1:2" x14ac:dyDescent="0.2">
      <c r="A3153" s="1">
        <v>43527</v>
      </c>
      <c r="B3153">
        <v>-3.5999999999999999E-3</v>
      </c>
    </row>
    <row r="3154" spans="1:2" x14ac:dyDescent="0.2">
      <c r="A3154" s="1">
        <v>43528</v>
      </c>
      <c r="B3154">
        <v>-2.4500000000000001E-2</v>
      </c>
    </row>
    <row r="3155" spans="1:2" x14ac:dyDescent="0.2">
      <c r="A3155" s="1">
        <v>43529</v>
      </c>
      <c r="B3155">
        <v>3.7999999999999999E-2</v>
      </c>
    </row>
    <row r="3156" spans="1:2" x14ac:dyDescent="0.2">
      <c r="A3156" s="1">
        <v>43530</v>
      </c>
      <c r="B3156">
        <v>1.5E-3</v>
      </c>
    </row>
    <row r="3157" spans="1:2" x14ac:dyDescent="0.2">
      <c r="A3157" s="1">
        <v>43531</v>
      </c>
      <c r="B3157">
        <v>3.2000000000000002E-3</v>
      </c>
    </row>
    <row r="3158" spans="1:2" x14ac:dyDescent="0.2">
      <c r="A3158" s="1">
        <v>43532</v>
      </c>
      <c r="B3158">
        <v>-2.3999999999999998E-3</v>
      </c>
    </row>
    <row r="3159" spans="1:2" x14ac:dyDescent="0.2">
      <c r="A3159" s="1">
        <v>43533</v>
      </c>
      <c r="B3159">
        <v>2.0299999999999999E-2</v>
      </c>
    </row>
    <row r="3160" spans="1:2" x14ac:dyDescent="0.2">
      <c r="A3160" s="1">
        <v>43534</v>
      </c>
      <c r="B3160">
        <v>-7.4000000000000003E-3</v>
      </c>
    </row>
    <row r="3161" spans="1:2" x14ac:dyDescent="0.2">
      <c r="A3161" s="1">
        <v>43535</v>
      </c>
      <c r="B3161">
        <v>-1.15E-2</v>
      </c>
    </row>
    <row r="3162" spans="1:2" x14ac:dyDescent="0.2">
      <c r="A3162" s="1">
        <v>43536</v>
      </c>
      <c r="B3162">
        <v>4.1000000000000003E-3</v>
      </c>
    </row>
    <row r="3163" spans="1:2" x14ac:dyDescent="0.2">
      <c r="A3163" s="1">
        <v>43537</v>
      </c>
      <c r="B3163">
        <v>-5.4000000000000003E-3</v>
      </c>
    </row>
    <row r="3164" spans="1:2" x14ac:dyDescent="0.2">
      <c r="A3164" s="1">
        <v>43538</v>
      </c>
      <c r="B3164">
        <v>3.5999999999999999E-3</v>
      </c>
    </row>
    <row r="3165" spans="1:2" x14ac:dyDescent="0.2">
      <c r="A3165" s="1">
        <v>43539</v>
      </c>
      <c r="B3165">
        <v>1.17E-2</v>
      </c>
    </row>
    <row r="3166" spans="1:2" x14ac:dyDescent="0.2">
      <c r="A3166" s="1">
        <v>43540</v>
      </c>
      <c r="B3166">
        <v>2.0899999999999998E-2</v>
      </c>
    </row>
    <row r="3167" spans="1:2" x14ac:dyDescent="0.2">
      <c r="A3167" s="1">
        <v>43541</v>
      </c>
      <c r="B3167">
        <v>-6.1999999999999998E-3</v>
      </c>
    </row>
    <row r="3168" spans="1:2" x14ac:dyDescent="0.2">
      <c r="A3168" s="1">
        <v>43542</v>
      </c>
      <c r="B3168">
        <v>2.2000000000000001E-3</v>
      </c>
    </row>
    <row r="3169" spans="1:2" x14ac:dyDescent="0.2">
      <c r="A3169" s="1">
        <v>43543</v>
      </c>
      <c r="B3169">
        <v>6.7000000000000002E-3</v>
      </c>
    </row>
    <row r="3170" spans="1:2" x14ac:dyDescent="0.2">
      <c r="A3170" s="1">
        <v>43544</v>
      </c>
      <c r="B3170">
        <v>6.0000000000000001E-3</v>
      </c>
    </row>
    <row r="3171" spans="1:2" x14ac:dyDescent="0.2">
      <c r="A3171" s="1">
        <v>43545</v>
      </c>
      <c r="B3171">
        <v>-1.46E-2</v>
      </c>
    </row>
    <row r="3172" spans="1:2" x14ac:dyDescent="0.2">
      <c r="A3172" s="1">
        <v>43546</v>
      </c>
      <c r="B3172">
        <v>2.0999999999999999E-3</v>
      </c>
    </row>
    <row r="3173" spans="1:2" x14ac:dyDescent="0.2">
      <c r="A3173" s="1">
        <v>43547</v>
      </c>
      <c r="B3173">
        <v>3.0000000000000001E-3</v>
      </c>
    </row>
    <row r="3174" spans="1:2" x14ac:dyDescent="0.2">
      <c r="A3174" s="1">
        <v>43548</v>
      </c>
      <c r="B3174">
        <v>-2E-3</v>
      </c>
    </row>
    <row r="3175" spans="1:2" x14ac:dyDescent="0.2">
      <c r="A3175" s="1">
        <v>43549</v>
      </c>
      <c r="B3175">
        <v>-1.44E-2</v>
      </c>
    </row>
    <row r="3176" spans="1:2" x14ac:dyDescent="0.2">
      <c r="A3176" s="1">
        <v>43550</v>
      </c>
      <c r="B3176">
        <v>1.5E-3</v>
      </c>
    </row>
    <row r="3177" spans="1:2" x14ac:dyDescent="0.2">
      <c r="A3177" s="1">
        <v>43551</v>
      </c>
      <c r="B3177">
        <v>2.5100000000000001E-2</v>
      </c>
    </row>
    <row r="3178" spans="1:2" x14ac:dyDescent="0.2">
      <c r="A3178" s="1">
        <v>43552</v>
      </c>
      <c r="B3178">
        <v>-4.0000000000000001E-3</v>
      </c>
    </row>
    <row r="3179" spans="1:2" x14ac:dyDescent="0.2">
      <c r="A3179" s="1">
        <v>43553</v>
      </c>
      <c r="B3179">
        <v>1.9E-2</v>
      </c>
    </row>
    <row r="3180" spans="1:2" x14ac:dyDescent="0.2">
      <c r="A3180" s="1">
        <v>43554</v>
      </c>
      <c r="B3180">
        <v>2.3E-3</v>
      </c>
    </row>
    <row r="3181" spans="1:2" x14ac:dyDescent="0.2">
      <c r="A3181" s="1">
        <v>43555</v>
      </c>
      <c r="B3181">
        <v>-2.3E-3</v>
      </c>
    </row>
    <row r="3182" spans="1:2" x14ac:dyDescent="0.2">
      <c r="A3182" s="1">
        <v>43556</v>
      </c>
      <c r="B3182">
        <v>1.04E-2</v>
      </c>
    </row>
    <row r="3183" spans="1:2" x14ac:dyDescent="0.2">
      <c r="A3183" s="1">
        <v>43557</v>
      </c>
      <c r="B3183">
        <v>0.17230000000000001</v>
      </c>
    </row>
    <row r="3184" spans="1:2" x14ac:dyDescent="0.2">
      <c r="A3184" s="1">
        <v>43558</v>
      </c>
      <c r="B3184">
        <v>2.2499999999999999E-2</v>
      </c>
    </row>
    <row r="3185" spans="1:2" x14ac:dyDescent="0.2">
      <c r="A3185" s="1">
        <v>43559</v>
      </c>
      <c r="B3185">
        <v>-1.3299999999999999E-2</v>
      </c>
    </row>
    <row r="3186" spans="1:2" x14ac:dyDescent="0.2">
      <c r="A3186" s="1">
        <v>43560</v>
      </c>
      <c r="B3186">
        <v>2.1999999999999999E-2</v>
      </c>
    </row>
    <row r="3187" spans="1:2" x14ac:dyDescent="0.2">
      <c r="A3187" s="1">
        <v>43561</v>
      </c>
      <c r="B3187">
        <v>7.1999999999999998E-3</v>
      </c>
    </row>
    <row r="3188" spans="1:2" x14ac:dyDescent="0.2">
      <c r="A3188" s="1">
        <v>43562</v>
      </c>
      <c r="B3188">
        <v>2.53E-2</v>
      </c>
    </row>
    <row r="3189" spans="1:2" x14ac:dyDescent="0.2">
      <c r="A3189" s="1">
        <v>43563</v>
      </c>
      <c r="B3189">
        <v>1.38E-2</v>
      </c>
    </row>
    <row r="3190" spans="1:2" x14ac:dyDescent="0.2">
      <c r="A3190" s="1">
        <v>43564</v>
      </c>
      <c r="B3190">
        <v>-1.6500000000000001E-2</v>
      </c>
    </row>
    <row r="3191" spans="1:2" x14ac:dyDescent="0.2">
      <c r="A3191" s="1">
        <v>43565</v>
      </c>
      <c r="B3191">
        <v>2.8899999999999999E-2</v>
      </c>
    </row>
    <row r="3192" spans="1:2" x14ac:dyDescent="0.2">
      <c r="A3192" s="1">
        <v>43566</v>
      </c>
      <c r="B3192">
        <v>-5.3699999999999998E-2</v>
      </c>
    </row>
    <row r="3193" spans="1:2" x14ac:dyDescent="0.2">
      <c r="A3193" s="1">
        <v>43567</v>
      </c>
      <c r="B3193">
        <v>6.3E-3</v>
      </c>
    </row>
    <row r="3194" spans="1:2" x14ac:dyDescent="0.2">
      <c r="A3194" s="1">
        <v>43568</v>
      </c>
      <c r="B3194">
        <v>-5.0000000000000001E-4</v>
      </c>
    </row>
    <row r="3195" spans="1:2" x14ac:dyDescent="0.2">
      <c r="A3195" s="1">
        <v>43569</v>
      </c>
      <c r="B3195">
        <v>1.6400000000000001E-2</v>
      </c>
    </row>
    <row r="3196" spans="1:2" x14ac:dyDescent="0.2">
      <c r="A3196" s="1">
        <v>43570</v>
      </c>
      <c r="B3196">
        <v>-0.02</v>
      </c>
    </row>
    <row r="3197" spans="1:2" x14ac:dyDescent="0.2">
      <c r="A3197" s="1">
        <v>43571</v>
      </c>
      <c r="B3197">
        <v>2.9499999999999998E-2</v>
      </c>
    </row>
    <row r="3198" spans="1:2" x14ac:dyDescent="0.2">
      <c r="A3198" s="1">
        <v>43572</v>
      </c>
      <c r="B3198">
        <v>5.3E-3</v>
      </c>
    </row>
    <row r="3199" spans="1:2" x14ac:dyDescent="0.2">
      <c r="A3199" s="1">
        <v>43573</v>
      </c>
      <c r="B3199">
        <v>1.0800000000000001E-2</v>
      </c>
    </row>
    <row r="3200" spans="1:2" x14ac:dyDescent="0.2">
      <c r="A3200" s="1">
        <v>43574</v>
      </c>
      <c r="B3200">
        <v>-4.4999999999999997E-3</v>
      </c>
    </row>
    <row r="3201" spans="1:2" x14ac:dyDescent="0.2">
      <c r="A3201" s="1">
        <v>43575</v>
      </c>
      <c r="B3201">
        <v>9.4000000000000004E-3</v>
      </c>
    </row>
    <row r="3202" spans="1:2" x14ac:dyDescent="0.2">
      <c r="A3202" s="1">
        <v>43576</v>
      </c>
      <c r="B3202">
        <v>-8.8000000000000005E-3</v>
      </c>
    </row>
    <row r="3203" spans="1:2" x14ac:dyDescent="0.2">
      <c r="A3203" s="1">
        <v>43577</v>
      </c>
      <c r="B3203">
        <v>1.9699999999999999E-2</v>
      </c>
    </row>
    <row r="3204" spans="1:2" x14ac:dyDescent="0.2">
      <c r="A3204" s="1">
        <v>43578</v>
      </c>
      <c r="B3204">
        <v>3.0800000000000001E-2</v>
      </c>
    </row>
    <row r="3205" spans="1:2" x14ac:dyDescent="0.2">
      <c r="A3205" s="1">
        <v>43579</v>
      </c>
      <c r="B3205">
        <v>-1.7399999999999999E-2</v>
      </c>
    </row>
    <row r="3206" spans="1:2" x14ac:dyDescent="0.2">
      <c r="A3206" s="1">
        <v>43580</v>
      </c>
      <c r="B3206">
        <v>-3.8100000000000002E-2</v>
      </c>
    </row>
    <row r="3207" spans="1:2" x14ac:dyDescent="0.2">
      <c r="A3207" s="1">
        <v>43581</v>
      </c>
      <c r="B3207">
        <v>1.7100000000000001E-2</v>
      </c>
    </row>
    <row r="3208" spans="1:2" x14ac:dyDescent="0.2">
      <c r="A3208" s="1">
        <v>43582</v>
      </c>
      <c r="B3208">
        <v>-6.1000000000000004E-3</v>
      </c>
    </row>
    <row r="3209" spans="1:2" x14ac:dyDescent="0.2">
      <c r="A3209" s="1">
        <v>43583</v>
      </c>
      <c r="B3209">
        <v>6.8999999999999999E-3</v>
      </c>
    </row>
    <row r="3210" spans="1:2" x14ac:dyDescent="0.2">
      <c r="A3210" s="1">
        <v>43584</v>
      </c>
      <c r="B3210">
        <v>-1.2699999999999999E-2</v>
      </c>
    </row>
    <row r="3211" spans="1:2" x14ac:dyDescent="0.2">
      <c r="A3211" s="1">
        <v>43585</v>
      </c>
      <c r="B3211">
        <v>1.6400000000000001E-2</v>
      </c>
    </row>
    <row r="3212" spans="1:2" x14ac:dyDescent="0.2">
      <c r="A3212" s="1">
        <v>43586</v>
      </c>
      <c r="B3212">
        <v>1.1900000000000001E-2</v>
      </c>
    </row>
    <row r="3213" spans="1:2" x14ac:dyDescent="0.2">
      <c r="A3213" s="1">
        <v>43587</v>
      </c>
      <c r="B3213">
        <v>2.0400000000000001E-2</v>
      </c>
    </row>
    <row r="3214" spans="1:2" x14ac:dyDescent="0.2">
      <c r="A3214" s="1">
        <v>43588</v>
      </c>
      <c r="B3214">
        <v>4.9700000000000001E-2</v>
      </c>
    </row>
    <row r="3215" spans="1:2" x14ac:dyDescent="0.2">
      <c r="A3215" s="1">
        <v>43589</v>
      </c>
      <c r="B3215">
        <v>1.11E-2</v>
      </c>
    </row>
    <row r="3216" spans="1:2" x14ac:dyDescent="0.2">
      <c r="A3216" s="1">
        <v>43590</v>
      </c>
      <c r="B3216">
        <v>-9.5999999999999992E-3</v>
      </c>
    </row>
    <row r="3217" spans="1:2" x14ac:dyDescent="0.2">
      <c r="A3217" s="1">
        <v>43591</v>
      </c>
      <c r="B3217">
        <v>-5.1999999999999998E-3</v>
      </c>
    </row>
    <row r="3218" spans="1:2" x14ac:dyDescent="0.2">
      <c r="A3218" s="1">
        <v>43592</v>
      </c>
      <c r="B3218">
        <v>1.8200000000000001E-2</v>
      </c>
    </row>
    <row r="3219" spans="1:2" x14ac:dyDescent="0.2">
      <c r="A3219" s="1">
        <v>43593</v>
      </c>
      <c r="B3219">
        <v>2.41E-2</v>
      </c>
    </row>
    <row r="3220" spans="1:2" x14ac:dyDescent="0.2">
      <c r="A3220" s="1">
        <v>43594</v>
      </c>
      <c r="B3220">
        <v>3.3599999999999998E-2</v>
      </c>
    </row>
    <row r="3221" spans="1:2" x14ac:dyDescent="0.2">
      <c r="A3221" s="1">
        <v>43595</v>
      </c>
      <c r="B3221">
        <v>3.1399999999999997E-2</v>
      </c>
    </row>
    <row r="3222" spans="1:2" x14ac:dyDescent="0.2">
      <c r="A3222" s="1">
        <v>43596</v>
      </c>
      <c r="B3222">
        <v>0.12590000000000001</v>
      </c>
    </row>
    <row r="3223" spans="1:2" x14ac:dyDescent="0.2">
      <c r="A3223" s="1">
        <v>43597</v>
      </c>
      <c r="B3223">
        <v>-2.86E-2</v>
      </c>
    </row>
    <row r="3224" spans="1:2" x14ac:dyDescent="0.2">
      <c r="A3224" s="1">
        <v>43598</v>
      </c>
      <c r="B3224">
        <v>0.1176</v>
      </c>
    </row>
    <row r="3225" spans="1:2" x14ac:dyDescent="0.2">
      <c r="A3225" s="1">
        <v>43599</v>
      </c>
      <c r="B3225">
        <v>2.4199999999999999E-2</v>
      </c>
    </row>
    <row r="3226" spans="1:2" x14ac:dyDescent="0.2">
      <c r="A3226" s="1">
        <v>43600</v>
      </c>
      <c r="B3226">
        <v>2.1299999999999999E-2</v>
      </c>
    </row>
    <row r="3227" spans="1:2" x14ac:dyDescent="0.2">
      <c r="A3227" s="1">
        <v>43601</v>
      </c>
      <c r="B3227">
        <v>-3.5900000000000001E-2</v>
      </c>
    </row>
    <row r="3228" spans="1:2" x14ac:dyDescent="0.2">
      <c r="A3228" s="1">
        <v>43602</v>
      </c>
      <c r="B3228">
        <v>-6.5100000000000005E-2</v>
      </c>
    </row>
    <row r="3229" spans="1:2" x14ac:dyDescent="0.2">
      <c r="A3229" s="1">
        <v>43603</v>
      </c>
      <c r="B3229">
        <v>-1.32E-2</v>
      </c>
    </row>
    <row r="3230" spans="1:2" x14ac:dyDescent="0.2">
      <c r="A3230" s="1">
        <v>43604</v>
      </c>
      <c r="B3230">
        <v>0.1232</v>
      </c>
    </row>
    <row r="3231" spans="1:2" x14ac:dyDescent="0.2">
      <c r="A3231" s="1">
        <v>43605</v>
      </c>
      <c r="B3231">
        <v>-2.35E-2</v>
      </c>
    </row>
    <row r="3232" spans="1:2" x14ac:dyDescent="0.2">
      <c r="A3232" s="1">
        <v>43606</v>
      </c>
      <c r="B3232">
        <v>-4.4000000000000003E-3</v>
      </c>
    </row>
    <row r="3233" spans="1:2" x14ac:dyDescent="0.2">
      <c r="A3233" s="1">
        <v>43607</v>
      </c>
      <c r="B3233">
        <v>-3.7199999999999997E-2</v>
      </c>
    </row>
    <row r="3234" spans="1:2" x14ac:dyDescent="0.2">
      <c r="A3234" s="1">
        <v>43608</v>
      </c>
      <c r="B3234">
        <v>2.8299999999999999E-2</v>
      </c>
    </row>
    <row r="3235" spans="1:2" x14ac:dyDescent="0.2">
      <c r="A3235" s="1">
        <v>43609</v>
      </c>
      <c r="B3235">
        <v>1.4999999999999999E-2</v>
      </c>
    </row>
    <row r="3236" spans="1:2" x14ac:dyDescent="0.2">
      <c r="A3236" s="1">
        <v>43610</v>
      </c>
      <c r="B3236">
        <v>7.1999999999999998E-3</v>
      </c>
    </row>
    <row r="3237" spans="1:2" x14ac:dyDescent="0.2">
      <c r="A3237" s="1">
        <v>43611</v>
      </c>
      <c r="B3237">
        <v>7.51E-2</v>
      </c>
    </row>
    <row r="3238" spans="1:2" x14ac:dyDescent="0.2">
      <c r="A3238" s="1">
        <v>43612</v>
      </c>
      <c r="B3238">
        <v>1.5100000000000001E-2</v>
      </c>
    </row>
    <row r="3239" spans="1:2" x14ac:dyDescent="0.2">
      <c r="A3239" s="1">
        <v>43613</v>
      </c>
      <c r="B3239">
        <v>-5.0000000000000001E-3</v>
      </c>
    </row>
    <row r="3240" spans="1:2" x14ac:dyDescent="0.2">
      <c r="A3240" s="1">
        <v>43614</v>
      </c>
      <c r="B3240">
        <v>-7.9000000000000008E-3</v>
      </c>
    </row>
    <row r="3241" spans="1:2" x14ac:dyDescent="0.2">
      <c r="A3241" s="1">
        <v>43615</v>
      </c>
      <c r="B3241">
        <v>-4.3499999999999997E-2</v>
      </c>
    </row>
    <row r="3242" spans="1:2" x14ac:dyDescent="0.2">
      <c r="A3242" s="1">
        <v>43616</v>
      </c>
      <c r="B3242">
        <v>3.4599999999999999E-2</v>
      </c>
    </row>
    <row r="3243" spans="1:2" x14ac:dyDescent="0.2">
      <c r="A3243" s="1">
        <v>43617</v>
      </c>
      <c r="B3243">
        <v>-1.5E-3</v>
      </c>
    </row>
    <row r="3244" spans="1:2" x14ac:dyDescent="0.2">
      <c r="A3244" s="1">
        <v>43618</v>
      </c>
      <c r="B3244">
        <v>2.1399999999999999E-2</v>
      </c>
    </row>
    <row r="3245" spans="1:2" x14ac:dyDescent="0.2">
      <c r="A3245" s="1">
        <v>43619</v>
      </c>
      <c r="B3245">
        <v>-6.9199999999999998E-2</v>
      </c>
    </row>
    <row r="3246" spans="1:2" x14ac:dyDescent="0.2">
      <c r="A3246" s="1">
        <v>43620</v>
      </c>
      <c r="B3246">
        <v>-5.4100000000000002E-2</v>
      </c>
    </row>
    <row r="3247" spans="1:2" x14ac:dyDescent="0.2">
      <c r="A3247" s="1">
        <v>43621</v>
      </c>
      <c r="B3247">
        <v>1.2200000000000001E-2</v>
      </c>
    </row>
    <row r="3248" spans="1:2" x14ac:dyDescent="0.2">
      <c r="A3248" s="1">
        <v>43622</v>
      </c>
      <c r="B3248">
        <v>8.0000000000000004E-4</v>
      </c>
    </row>
    <row r="3249" spans="1:2" x14ac:dyDescent="0.2">
      <c r="A3249" s="1">
        <v>43623</v>
      </c>
      <c r="B3249">
        <v>2.5700000000000001E-2</v>
      </c>
    </row>
    <row r="3250" spans="1:2" x14ac:dyDescent="0.2">
      <c r="A3250" s="1">
        <v>43624</v>
      </c>
      <c r="B3250">
        <v>-1.0500000000000001E-2</v>
      </c>
    </row>
    <row r="3251" spans="1:2" x14ac:dyDescent="0.2">
      <c r="A3251" s="1">
        <v>43625</v>
      </c>
      <c r="B3251">
        <v>-3.3700000000000001E-2</v>
      </c>
    </row>
    <row r="3252" spans="1:2" x14ac:dyDescent="0.2">
      <c r="A3252" s="1">
        <v>43626</v>
      </c>
      <c r="B3252">
        <v>4.6199999999999998E-2</v>
      </c>
    </row>
    <row r="3253" spans="1:2" x14ac:dyDescent="0.2">
      <c r="A3253" s="1">
        <v>43627</v>
      </c>
      <c r="B3253">
        <v>-1.2500000000000001E-2</v>
      </c>
    </row>
    <row r="3254" spans="1:2" x14ac:dyDescent="0.2">
      <c r="A3254" s="1">
        <v>43628</v>
      </c>
      <c r="B3254">
        <v>3.1099999999999999E-2</v>
      </c>
    </row>
    <row r="3255" spans="1:2" x14ac:dyDescent="0.2">
      <c r="A3255" s="1">
        <v>43629</v>
      </c>
      <c r="B3255">
        <v>1.06E-2</v>
      </c>
    </row>
    <row r="3256" spans="1:2" x14ac:dyDescent="0.2">
      <c r="A3256" s="1">
        <v>43630</v>
      </c>
      <c r="B3256">
        <v>5.3199999999999997E-2</v>
      </c>
    </row>
    <row r="3257" spans="1:2" x14ac:dyDescent="0.2">
      <c r="A3257" s="1">
        <v>43631</v>
      </c>
      <c r="B3257">
        <v>1.8100000000000002E-2</v>
      </c>
    </row>
    <row r="3258" spans="1:2" x14ac:dyDescent="0.2">
      <c r="A3258" s="1">
        <v>43632</v>
      </c>
      <c r="B3258">
        <v>1.7000000000000001E-2</v>
      </c>
    </row>
    <row r="3259" spans="1:2" x14ac:dyDescent="0.2">
      <c r="A3259" s="1">
        <v>43633</v>
      </c>
      <c r="B3259">
        <v>3.9800000000000002E-2</v>
      </c>
    </row>
    <row r="3260" spans="1:2" x14ac:dyDescent="0.2">
      <c r="A3260" s="1">
        <v>43634</v>
      </c>
      <c r="B3260">
        <v>-2.5600000000000001E-2</v>
      </c>
    </row>
    <row r="3261" spans="1:2" x14ac:dyDescent="0.2">
      <c r="A3261" s="1">
        <v>43635</v>
      </c>
      <c r="B3261">
        <v>1.9300000000000001E-2</v>
      </c>
    </row>
    <row r="3262" spans="1:2" x14ac:dyDescent="0.2">
      <c r="A3262" s="1">
        <v>43636</v>
      </c>
      <c r="B3262">
        <v>2.8299999999999999E-2</v>
      </c>
    </row>
    <row r="3263" spans="1:2" x14ac:dyDescent="0.2">
      <c r="A3263" s="1">
        <v>43637</v>
      </c>
      <c r="B3263">
        <v>6.9599999999999995E-2</v>
      </c>
    </row>
    <row r="3264" spans="1:2" x14ac:dyDescent="0.2">
      <c r="A3264" s="1">
        <v>43638</v>
      </c>
      <c r="B3264">
        <v>5.33E-2</v>
      </c>
    </row>
    <row r="3265" spans="1:2" x14ac:dyDescent="0.2">
      <c r="A3265" s="1">
        <v>43639</v>
      </c>
      <c r="B3265">
        <v>1.6400000000000001E-2</v>
      </c>
    </row>
    <row r="3266" spans="1:2" x14ac:dyDescent="0.2">
      <c r="A3266" s="1">
        <v>43640</v>
      </c>
      <c r="B3266">
        <v>1.37E-2</v>
      </c>
    </row>
    <row r="3267" spans="1:2" x14ac:dyDescent="0.2">
      <c r="A3267" s="1">
        <v>43641</v>
      </c>
      <c r="B3267">
        <v>6.9099999999999995E-2</v>
      </c>
    </row>
    <row r="3268" spans="1:2" x14ac:dyDescent="0.2">
      <c r="A3268" s="1">
        <v>43642</v>
      </c>
      <c r="B3268">
        <v>0.1062</v>
      </c>
    </row>
    <row r="3269" spans="1:2" x14ac:dyDescent="0.2">
      <c r="A3269" s="1">
        <v>43643</v>
      </c>
      <c r="B3269">
        <v>-0.13589999999999999</v>
      </c>
    </row>
    <row r="3270" spans="1:2" x14ac:dyDescent="0.2">
      <c r="A3270" s="1">
        <v>43644</v>
      </c>
      <c r="B3270">
        <v>9.9299999999999999E-2</v>
      </c>
    </row>
    <row r="3271" spans="1:2" x14ac:dyDescent="0.2">
      <c r="A3271" s="1">
        <v>43645</v>
      </c>
      <c r="B3271">
        <v>-4.0500000000000001E-2</v>
      </c>
    </row>
    <row r="3272" spans="1:2" x14ac:dyDescent="0.2">
      <c r="A3272" s="1">
        <v>43646</v>
      </c>
      <c r="B3272">
        <v>-9.1399999999999995E-2</v>
      </c>
    </row>
    <row r="3273" spans="1:2" x14ac:dyDescent="0.2">
      <c r="A3273" s="1">
        <v>43647</v>
      </c>
      <c r="B3273">
        <v>-1.8700000000000001E-2</v>
      </c>
    </row>
    <row r="3274" spans="1:2" x14ac:dyDescent="0.2">
      <c r="A3274" s="1">
        <v>43648</v>
      </c>
      <c r="B3274">
        <v>2.07E-2</v>
      </c>
    </row>
    <row r="3275" spans="1:2" x14ac:dyDescent="0.2">
      <c r="A3275" s="1">
        <v>43649</v>
      </c>
      <c r="B3275">
        <v>9.8299999999999998E-2</v>
      </c>
    </row>
    <row r="3276" spans="1:2" x14ac:dyDescent="0.2">
      <c r="A3276" s="1">
        <v>43650</v>
      </c>
      <c r="B3276">
        <v>-6.2E-2</v>
      </c>
    </row>
    <row r="3277" spans="1:2" x14ac:dyDescent="0.2">
      <c r="A3277" s="1">
        <v>43651</v>
      </c>
      <c r="B3277">
        <v>-1.7299999999999999E-2</v>
      </c>
    </row>
    <row r="3278" spans="1:2" x14ac:dyDescent="0.2">
      <c r="A3278" s="1">
        <v>43652</v>
      </c>
      <c r="B3278">
        <v>2.7099999999999999E-2</v>
      </c>
    </row>
    <row r="3279" spans="1:2" x14ac:dyDescent="0.2">
      <c r="A3279" s="1">
        <v>43653</v>
      </c>
      <c r="B3279">
        <v>1.3100000000000001E-2</v>
      </c>
    </row>
    <row r="3280" spans="1:2" x14ac:dyDescent="0.2">
      <c r="A3280" s="1">
        <v>43654</v>
      </c>
      <c r="B3280">
        <v>7.3300000000000004E-2</v>
      </c>
    </row>
    <row r="3281" spans="1:2" x14ac:dyDescent="0.2">
      <c r="A3281" s="1">
        <v>43655</v>
      </c>
      <c r="B3281">
        <v>2.3599999999999999E-2</v>
      </c>
    </row>
    <row r="3282" spans="1:2" x14ac:dyDescent="0.2">
      <c r="A3282" s="1">
        <v>43656</v>
      </c>
      <c r="B3282">
        <v>-3.44E-2</v>
      </c>
    </row>
    <row r="3283" spans="1:2" x14ac:dyDescent="0.2">
      <c r="A3283" s="1">
        <v>43657</v>
      </c>
      <c r="B3283">
        <v>-6.3399999999999998E-2</v>
      </c>
    </row>
    <row r="3284" spans="1:2" x14ac:dyDescent="0.2">
      <c r="A3284" s="1">
        <v>43658</v>
      </c>
      <c r="B3284">
        <v>3.6999999999999998E-2</v>
      </c>
    </row>
    <row r="3285" spans="1:2" x14ac:dyDescent="0.2">
      <c r="A3285" s="1">
        <v>43659</v>
      </c>
      <c r="B3285">
        <v>-3.3799999999999997E-2</v>
      </c>
    </row>
    <row r="3286" spans="1:2" x14ac:dyDescent="0.2">
      <c r="A3286" s="1">
        <v>43660</v>
      </c>
      <c r="B3286">
        <v>-0.10249999999999999</v>
      </c>
    </row>
    <row r="3287" spans="1:2" x14ac:dyDescent="0.2">
      <c r="A3287" s="1">
        <v>43661</v>
      </c>
      <c r="B3287">
        <v>6.3299999999999995E-2</v>
      </c>
    </row>
    <row r="3288" spans="1:2" x14ac:dyDescent="0.2">
      <c r="A3288" s="1">
        <v>43662</v>
      </c>
      <c r="B3288">
        <v>-0.13100000000000001</v>
      </c>
    </row>
    <row r="3289" spans="1:2" x14ac:dyDescent="0.2">
      <c r="A3289" s="1">
        <v>43663</v>
      </c>
      <c r="B3289">
        <v>3.1699999999999999E-2</v>
      </c>
    </row>
    <row r="3290" spans="1:2" x14ac:dyDescent="0.2">
      <c r="A3290" s="1">
        <v>43664</v>
      </c>
      <c r="B3290">
        <v>9.5500000000000002E-2</v>
      </c>
    </row>
    <row r="3291" spans="1:2" x14ac:dyDescent="0.2">
      <c r="A3291" s="1">
        <v>43665</v>
      </c>
      <c r="B3291">
        <v>-7.4999999999999997E-3</v>
      </c>
    </row>
    <row r="3292" spans="1:2" x14ac:dyDescent="0.2">
      <c r="A3292" s="1">
        <v>43666</v>
      </c>
      <c r="B3292">
        <v>2.41E-2</v>
      </c>
    </row>
    <row r="3293" spans="1:2" x14ac:dyDescent="0.2">
      <c r="A3293" s="1">
        <v>43667</v>
      </c>
      <c r="B3293">
        <v>-1.04E-2</v>
      </c>
    </row>
    <row r="3294" spans="1:2" x14ac:dyDescent="0.2">
      <c r="A3294" s="1">
        <v>43668</v>
      </c>
      <c r="B3294">
        <v>-2.8199999999999999E-2</v>
      </c>
    </row>
    <row r="3295" spans="1:2" x14ac:dyDescent="0.2">
      <c r="A3295" s="1">
        <v>43669</v>
      </c>
      <c r="B3295">
        <v>-5.0299999999999997E-2</v>
      </c>
    </row>
    <row r="3296" spans="1:2" x14ac:dyDescent="0.2">
      <c r="A3296" s="1">
        <v>43670</v>
      </c>
      <c r="B3296">
        <v>-8.5000000000000006E-3</v>
      </c>
    </row>
    <row r="3297" spans="1:2" x14ac:dyDescent="0.2">
      <c r="A3297" s="1">
        <v>43671</v>
      </c>
      <c r="B3297">
        <v>1.44E-2</v>
      </c>
    </row>
    <row r="3298" spans="1:2" x14ac:dyDescent="0.2">
      <c r="A3298" s="1">
        <v>43672</v>
      </c>
      <c r="B3298">
        <v>-1.15E-2</v>
      </c>
    </row>
    <row r="3299" spans="1:2" x14ac:dyDescent="0.2">
      <c r="A3299" s="1">
        <v>43673</v>
      </c>
      <c r="B3299">
        <v>-3.4500000000000003E-2</v>
      </c>
    </row>
    <row r="3300" spans="1:2" x14ac:dyDescent="0.2">
      <c r="A3300" s="1">
        <v>43674</v>
      </c>
      <c r="B3300">
        <v>2.4799999999999999E-2</v>
      </c>
    </row>
    <row r="3301" spans="1:2" x14ac:dyDescent="0.2">
      <c r="A3301" s="1">
        <v>43675</v>
      </c>
      <c r="B3301">
        <v>-1.5100000000000001E-2</v>
      </c>
    </row>
    <row r="3302" spans="1:2" x14ac:dyDescent="0.2">
      <c r="A3302" s="1">
        <v>43676</v>
      </c>
      <c r="B3302">
        <v>0</v>
      </c>
    </row>
    <row r="3303" spans="1:2" x14ac:dyDescent="0.2">
      <c r="A3303" s="1">
        <v>43677</v>
      </c>
      <c r="B3303">
        <v>5.2299999999999999E-2</v>
      </c>
    </row>
    <row r="3304" spans="1:2" x14ac:dyDescent="0.2">
      <c r="A3304" s="1">
        <v>43678</v>
      </c>
      <c r="B3304">
        <v>2.9600000000000001E-2</v>
      </c>
    </row>
    <row r="3305" spans="1:2" x14ac:dyDescent="0.2">
      <c r="A3305" s="1">
        <v>43679</v>
      </c>
      <c r="B3305">
        <v>1.35E-2</v>
      </c>
    </row>
    <row r="3306" spans="1:2" x14ac:dyDescent="0.2">
      <c r="A3306" s="1">
        <v>43680</v>
      </c>
      <c r="B3306">
        <v>2.81E-2</v>
      </c>
    </row>
    <row r="3307" spans="1:2" x14ac:dyDescent="0.2">
      <c r="A3307" s="1">
        <v>43681</v>
      </c>
      <c r="B3307">
        <v>1.0999999999999999E-2</v>
      </c>
    </row>
    <row r="3308" spans="1:2" x14ac:dyDescent="0.2">
      <c r="A3308" s="1">
        <v>43682</v>
      </c>
      <c r="B3308">
        <v>8.0699999999999994E-2</v>
      </c>
    </row>
    <row r="3309" spans="1:2" x14ac:dyDescent="0.2">
      <c r="A3309" s="1">
        <v>43683</v>
      </c>
      <c r="B3309">
        <v>-2.8400000000000002E-2</v>
      </c>
    </row>
    <row r="3310" spans="1:2" x14ac:dyDescent="0.2">
      <c r="A3310" s="1">
        <v>43684</v>
      </c>
      <c r="B3310">
        <v>4.6399999999999997E-2</v>
      </c>
    </row>
    <row r="3311" spans="1:2" x14ac:dyDescent="0.2">
      <c r="A3311" s="1">
        <v>43685</v>
      </c>
      <c r="B3311">
        <v>1.4800000000000001E-2</v>
      </c>
    </row>
    <row r="3312" spans="1:2" x14ac:dyDescent="0.2">
      <c r="A3312" s="1">
        <v>43686</v>
      </c>
      <c r="B3312">
        <v>-8.3999999999999995E-3</v>
      </c>
    </row>
    <row r="3313" spans="1:2" x14ac:dyDescent="0.2">
      <c r="A3313" s="1">
        <v>43687</v>
      </c>
      <c r="B3313">
        <v>-6.4100000000000004E-2</v>
      </c>
    </row>
    <row r="3314" spans="1:2" x14ac:dyDescent="0.2">
      <c r="A3314" s="1">
        <v>43688</v>
      </c>
      <c r="B3314">
        <v>1.7899999999999999E-2</v>
      </c>
    </row>
    <row r="3315" spans="1:2" x14ac:dyDescent="0.2">
      <c r="A3315" s="1">
        <v>43689</v>
      </c>
      <c r="B3315">
        <v>-1.0699999999999999E-2</v>
      </c>
    </row>
    <row r="3316" spans="1:2" x14ac:dyDescent="0.2">
      <c r="A3316" s="1">
        <v>43690</v>
      </c>
      <c r="B3316">
        <v>-4.3999999999999997E-2</v>
      </c>
    </row>
    <row r="3317" spans="1:2" x14ac:dyDescent="0.2">
      <c r="A3317" s="1">
        <v>43691</v>
      </c>
      <c r="B3317">
        <v>-7.7399999999999997E-2</v>
      </c>
    </row>
    <row r="3318" spans="1:2" x14ac:dyDescent="0.2">
      <c r="A3318" s="1">
        <v>43692</v>
      </c>
      <c r="B3318">
        <v>2.53E-2</v>
      </c>
    </row>
    <row r="3319" spans="1:2" x14ac:dyDescent="0.2">
      <c r="A3319" s="1">
        <v>43693</v>
      </c>
      <c r="B3319">
        <v>3.0999999999999999E-3</v>
      </c>
    </row>
    <row r="3320" spans="1:2" x14ac:dyDescent="0.2">
      <c r="A3320" s="1">
        <v>43694</v>
      </c>
      <c r="B3320">
        <v>-1.14E-2</v>
      </c>
    </row>
    <row r="3321" spans="1:2" x14ac:dyDescent="0.2">
      <c r="A3321" s="1">
        <v>43695</v>
      </c>
      <c r="B3321">
        <v>9.2999999999999992E-3</v>
      </c>
    </row>
    <row r="3322" spans="1:2" x14ac:dyDescent="0.2">
      <c r="A3322" s="1">
        <v>43696</v>
      </c>
      <c r="B3322">
        <v>5.8000000000000003E-2</v>
      </c>
    </row>
    <row r="3323" spans="1:2" x14ac:dyDescent="0.2">
      <c r="A3323" s="1">
        <v>43697</v>
      </c>
      <c r="B3323">
        <v>-1.4500000000000001E-2</v>
      </c>
    </row>
    <row r="3324" spans="1:2" x14ac:dyDescent="0.2">
      <c r="A3324" s="1">
        <v>43698</v>
      </c>
      <c r="B3324">
        <v>-5.6800000000000003E-2</v>
      </c>
    </row>
    <row r="3325" spans="1:2" x14ac:dyDescent="0.2">
      <c r="A3325" s="1">
        <v>43699</v>
      </c>
      <c r="B3325">
        <v>-3.5999999999999999E-3</v>
      </c>
    </row>
    <row r="3326" spans="1:2" x14ac:dyDescent="0.2">
      <c r="A3326" s="1">
        <v>43700</v>
      </c>
      <c r="B3326">
        <v>2.81E-2</v>
      </c>
    </row>
    <row r="3327" spans="1:2" x14ac:dyDescent="0.2">
      <c r="A3327" s="1">
        <v>43701</v>
      </c>
      <c r="B3327">
        <v>-2.4799999999999999E-2</v>
      </c>
    </row>
    <row r="3328" spans="1:2" x14ac:dyDescent="0.2">
      <c r="A3328" s="1">
        <v>43702</v>
      </c>
      <c r="B3328">
        <v>5.0000000000000001E-4</v>
      </c>
    </row>
    <row r="3329" spans="1:2" x14ac:dyDescent="0.2">
      <c r="A3329" s="1">
        <v>43703</v>
      </c>
      <c r="B3329">
        <v>2.3199999999999998E-2</v>
      </c>
    </row>
    <row r="3330" spans="1:2" x14ac:dyDescent="0.2">
      <c r="A3330" s="1">
        <v>43704</v>
      </c>
      <c r="B3330">
        <v>-1.7999999999999999E-2</v>
      </c>
    </row>
    <row r="3331" spans="1:2" x14ac:dyDescent="0.2">
      <c r="A3331" s="1">
        <v>43705</v>
      </c>
      <c r="B3331">
        <v>-4.4699999999999997E-2</v>
      </c>
    </row>
    <row r="3332" spans="1:2" x14ac:dyDescent="0.2">
      <c r="A3332" s="1">
        <v>43706</v>
      </c>
      <c r="B3332">
        <v>-2.4500000000000001E-2</v>
      </c>
    </row>
    <row r="3333" spans="1:2" x14ac:dyDescent="0.2">
      <c r="A3333" s="1">
        <v>43707</v>
      </c>
      <c r="B3333">
        <v>9.9000000000000008E-3</v>
      </c>
    </row>
    <row r="3334" spans="1:2" x14ac:dyDescent="0.2">
      <c r="A3334" s="1">
        <v>43708</v>
      </c>
      <c r="B3334">
        <v>8.9999999999999998E-4</v>
      </c>
    </row>
    <row r="3335" spans="1:2" x14ac:dyDescent="0.2">
      <c r="A3335" s="1">
        <v>43709</v>
      </c>
      <c r="B3335">
        <v>1.41E-2</v>
      </c>
    </row>
    <row r="3336" spans="1:2" x14ac:dyDescent="0.2">
      <c r="A3336" s="1">
        <v>43710</v>
      </c>
      <c r="B3336">
        <v>6.3700000000000007E-2</v>
      </c>
    </row>
    <row r="3337" spans="1:2" x14ac:dyDescent="0.2">
      <c r="A3337" s="1">
        <v>43711</v>
      </c>
      <c r="B3337">
        <v>2.5499999999999998E-2</v>
      </c>
    </row>
    <row r="3338" spans="1:2" x14ac:dyDescent="0.2">
      <c r="A3338" s="1">
        <v>43712</v>
      </c>
      <c r="B3338">
        <v>-4.1999999999999997E-3</v>
      </c>
    </row>
    <row r="3339" spans="1:2" x14ac:dyDescent="0.2">
      <c r="A3339" s="1">
        <v>43713</v>
      </c>
      <c r="B3339">
        <v>-1E-4</v>
      </c>
    </row>
    <row r="3340" spans="1:2" x14ac:dyDescent="0.2">
      <c r="A3340" s="1">
        <v>43714</v>
      </c>
      <c r="B3340">
        <v>-2.4400000000000002E-2</v>
      </c>
    </row>
    <row r="3341" spans="1:2" x14ac:dyDescent="0.2">
      <c r="A3341" s="1">
        <v>43715</v>
      </c>
      <c r="B3341">
        <v>1.47E-2</v>
      </c>
    </row>
    <row r="3342" spans="1:2" x14ac:dyDescent="0.2">
      <c r="A3342" s="1">
        <v>43716</v>
      </c>
      <c r="B3342">
        <v>-5.5999999999999999E-3</v>
      </c>
    </row>
    <row r="3343" spans="1:2" x14ac:dyDescent="0.2">
      <c r="A3343" s="1">
        <v>43717</v>
      </c>
      <c r="B3343">
        <v>-8.9999999999999993E-3</v>
      </c>
    </row>
    <row r="3344" spans="1:2" x14ac:dyDescent="0.2">
      <c r="A3344" s="1">
        <v>43718</v>
      </c>
      <c r="B3344">
        <v>-1.9800000000000002E-2</v>
      </c>
    </row>
    <row r="3345" spans="1:2" x14ac:dyDescent="0.2">
      <c r="A3345" s="1">
        <v>43719</v>
      </c>
      <c r="B3345">
        <v>5.7000000000000002E-3</v>
      </c>
    </row>
    <row r="3346" spans="1:2" x14ac:dyDescent="0.2">
      <c r="A3346" s="1">
        <v>43720</v>
      </c>
      <c r="B3346">
        <v>2.4899999999999999E-2</v>
      </c>
    </row>
    <row r="3347" spans="1:2" x14ac:dyDescent="0.2">
      <c r="A3347" s="1">
        <v>43721</v>
      </c>
      <c r="B3347">
        <v>-7.0000000000000001E-3</v>
      </c>
    </row>
    <row r="3348" spans="1:2" x14ac:dyDescent="0.2">
      <c r="A3348" s="1">
        <v>43722</v>
      </c>
      <c r="B3348">
        <v>-5.0000000000000001E-4</v>
      </c>
    </row>
    <row r="3349" spans="1:2" x14ac:dyDescent="0.2">
      <c r="A3349" s="1">
        <v>43723</v>
      </c>
      <c r="B3349">
        <v>-2.5000000000000001E-3</v>
      </c>
    </row>
    <row r="3350" spans="1:2" x14ac:dyDescent="0.2">
      <c r="A3350" s="1">
        <v>43724</v>
      </c>
      <c r="B3350">
        <v>-5.4000000000000003E-3</v>
      </c>
    </row>
    <row r="3351" spans="1:2" x14ac:dyDescent="0.2">
      <c r="A3351" s="1">
        <v>43725</v>
      </c>
      <c r="B3351">
        <v>-5.7999999999999996E-3</v>
      </c>
    </row>
    <row r="3352" spans="1:2" x14ac:dyDescent="0.2">
      <c r="A3352" s="1">
        <v>43726</v>
      </c>
      <c r="B3352">
        <v>-3.0000000000000001E-3</v>
      </c>
    </row>
    <row r="3353" spans="1:2" x14ac:dyDescent="0.2">
      <c r="A3353" s="1">
        <v>43727</v>
      </c>
      <c r="B3353">
        <v>8.3999999999999995E-3</v>
      </c>
    </row>
    <row r="3354" spans="1:2" x14ac:dyDescent="0.2">
      <c r="A3354" s="1">
        <v>43728</v>
      </c>
      <c r="B3354">
        <v>-7.6E-3</v>
      </c>
    </row>
    <row r="3355" spans="1:2" x14ac:dyDescent="0.2">
      <c r="A3355" s="1">
        <v>43729</v>
      </c>
      <c r="B3355">
        <v>-1.77E-2</v>
      </c>
    </row>
    <row r="3356" spans="1:2" x14ac:dyDescent="0.2">
      <c r="A3356" s="1">
        <v>43730</v>
      </c>
      <c r="B3356">
        <v>3.8999999999999998E-3</v>
      </c>
    </row>
    <row r="3357" spans="1:2" x14ac:dyDescent="0.2">
      <c r="A3357" s="1">
        <v>43731</v>
      </c>
      <c r="B3357">
        <v>-3.2800000000000003E-2</v>
      </c>
    </row>
    <row r="3358" spans="1:2" x14ac:dyDescent="0.2">
      <c r="A3358" s="1">
        <v>43732</v>
      </c>
      <c r="B3358">
        <v>-0.1225</v>
      </c>
    </row>
    <row r="3359" spans="1:2" x14ac:dyDescent="0.2">
      <c r="A3359" s="1">
        <v>43733</v>
      </c>
      <c r="B3359">
        <v>-9.5999999999999992E-3</v>
      </c>
    </row>
    <row r="3360" spans="1:2" x14ac:dyDescent="0.2">
      <c r="A3360" s="1">
        <v>43734</v>
      </c>
      <c r="B3360">
        <v>-4.3700000000000003E-2</v>
      </c>
    </row>
    <row r="3361" spans="1:2" x14ac:dyDescent="0.2">
      <c r="A3361" s="1">
        <v>43735</v>
      </c>
      <c r="B3361">
        <v>1.4999999999999999E-2</v>
      </c>
    </row>
    <row r="3362" spans="1:2" x14ac:dyDescent="0.2">
      <c r="A3362" s="1">
        <v>43736</v>
      </c>
      <c r="B3362">
        <v>2.8999999999999998E-3</v>
      </c>
    </row>
    <row r="3363" spans="1:2" x14ac:dyDescent="0.2">
      <c r="A3363" s="1">
        <v>43737</v>
      </c>
      <c r="B3363">
        <v>-1.9400000000000001E-2</v>
      </c>
    </row>
    <row r="3364" spans="1:2" x14ac:dyDescent="0.2">
      <c r="A3364" s="1">
        <v>43738</v>
      </c>
      <c r="B3364">
        <v>2.92E-2</v>
      </c>
    </row>
    <row r="3365" spans="1:2" x14ac:dyDescent="0.2">
      <c r="A3365" s="1">
        <v>43739</v>
      </c>
      <c r="B3365">
        <v>2.2000000000000001E-3</v>
      </c>
    </row>
    <row r="3366" spans="1:2" x14ac:dyDescent="0.2">
      <c r="A3366" s="1">
        <v>43740</v>
      </c>
      <c r="B3366">
        <v>7.4000000000000003E-3</v>
      </c>
    </row>
    <row r="3367" spans="1:2" x14ac:dyDescent="0.2">
      <c r="A3367" s="1">
        <v>43741</v>
      </c>
      <c r="B3367">
        <v>-1.6400000000000001E-2</v>
      </c>
    </row>
    <row r="3368" spans="1:2" x14ac:dyDescent="0.2">
      <c r="A3368" s="1">
        <v>43742</v>
      </c>
      <c r="B3368">
        <v>-9.5999999999999992E-3</v>
      </c>
    </row>
    <row r="3369" spans="1:2" x14ac:dyDescent="0.2">
      <c r="A3369" s="1">
        <v>43743</v>
      </c>
      <c r="B3369">
        <v>-2.5000000000000001E-3</v>
      </c>
    </row>
    <row r="3370" spans="1:2" x14ac:dyDescent="0.2">
      <c r="A3370" s="1">
        <v>43744</v>
      </c>
      <c r="B3370">
        <v>-3.0200000000000001E-2</v>
      </c>
    </row>
    <row r="3371" spans="1:2" x14ac:dyDescent="0.2">
      <c r="A3371" s="1">
        <v>43745</v>
      </c>
      <c r="B3371">
        <v>4.02E-2</v>
      </c>
    </row>
    <row r="3372" spans="1:2" x14ac:dyDescent="0.2">
      <c r="A3372" s="1">
        <v>43746</v>
      </c>
      <c r="B3372">
        <v>-1.9E-3</v>
      </c>
    </row>
    <row r="3373" spans="1:2" x14ac:dyDescent="0.2">
      <c r="A3373" s="1">
        <v>43747</v>
      </c>
      <c r="B3373">
        <v>4.6899999999999997E-2</v>
      </c>
    </row>
    <row r="3374" spans="1:2" x14ac:dyDescent="0.2">
      <c r="A3374" s="1">
        <v>43748</v>
      </c>
      <c r="B3374">
        <v>-5.0000000000000001E-4</v>
      </c>
    </row>
    <row r="3375" spans="1:2" x14ac:dyDescent="0.2">
      <c r="A3375" s="1">
        <v>43749</v>
      </c>
      <c r="B3375">
        <v>-3.44E-2</v>
      </c>
    </row>
    <row r="3376" spans="1:2" x14ac:dyDescent="0.2">
      <c r="A3376" s="1">
        <v>43750</v>
      </c>
      <c r="B3376">
        <v>4.4000000000000003E-3</v>
      </c>
    </row>
    <row r="3377" spans="1:2" x14ac:dyDescent="0.2">
      <c r="A3377" s="1">
        <v>43751</v>
      </c>
      <c r="B3377">
        <v>-2.8E-3</v>
      </c>
    </row>
    <row r="3378" spans="1:2" x14ac:dyDescent="0.2">
      <c r="A3378" s="1">
        <v>43752</v>
      </c>
      <c r="B3378">
        <v>8.6999999999999994E-3</v>
      </c>
    </row>
    <row r="3379" spans="1:2" x14ac:dyDescent="0.2">
      <c r="A3379" s="1">
        <v>43753</v>
      </c>
      <c r="B3379">
        <v>-2.23E-2</v>
      </c>
    </row>
    <row r="3380" spans="1:2" x14ac:dyDescent="0.2">
      <c r="A3380" s="1">
        <v>43754</v>
      </c>
      <c r="B3380">
        <v>-2.0400000000000001E-2</v>
      </c>
    </row>
    <row r="3381" spans="1:2" x14ac:dyDescent="0.2">
      <c r="A3381" s="1">
        <v>43755</v>
      </c>
      <c r="B3381">
        <v>9.1000000000000004E-3</v>
      </c>
    </row>
    <row r="3382" spans="1:2" x14ac:dyDescent="0.2">
      <c r="A3382" s="1">
        <v>43756</v>
      </c>
      <c r="B3382">
        <v>-1.55E-2</v>
      </c>
    </row>
    <row r="3383" spans="1:2" x14ac:dyDescent="0.2">
      <c r="A3383" s="1">
        <v>43757</v>
      </c>
      <c r="B3383">
        <v>1.1000000000000001E-3</v>
      </c>
    </row>
    <row r="3384" spans="1:2" x14ac:dyDescent="0.2">
      <c r="A3384" s="1">
        <v>43758</v>
      </c>
      <c r="B3384">
        <v>3.3399999999999999E-2</v>
      </c>
    </row>
    <row r="3385" spans="1:2" x14ac:dyDescent="0.2">
      <c r="A3385" s="1">
        <v>43759</v>
      </c>
      <c r="B3385">
        <v>-1.8E-3</v>
      </c>
    </row>
    <row r="3386" spans="1:2" x14ac:dyDescent="0.2">
      <c r="A3386" s="1">
        <v>43760</v>
      </c>
      <c r="B3386">
        <v>-2.1499999999999998E-2</v>
      </c>
    </row>
    <row r="3387" spans="1:2" x14ac:dyDescent="0.2">
      <c r="A3387" s="1">
        <v>43761</v>
      </c>
      <c r="B3387">
        <v>-6.9000000000000006E-2</v>
      </c>
    </row>
    <row r="3388" spans="1:2" x14ac:dyDescent="0.2">
      <c r="A3388" s="1">
        <v>43762</v>
      </c>
      <c r="B3388">
        <v>-7.3000000000000001E-3</v>
      </c>
    </row>
    <row r="3389" spans="1:2" x14ac:dyDescent="0.2">
      <c r="A3389" s="1">
        <v>43763</v>
      </c>
      <c r="B3389">
        <v>0.16650000000000001</v>
      </c>
    </row>
    <row r="3390" spans="1:2" x14ac:dyDescent="0.2">
      <c r="A3390" s="1">
        <v>43764</v>
      </c>
      <c r="B3390">
        <v>6.6100000000000006E-2</v>
      </c>
    </row>
    <row r="3391" spans="1:2" x14ac:dyDescent="0.2">
      <c r="A3391" s="1">
        <v>43765</v>
      </c>
      <c r="B3391">
        <v>3.2399999999999998E-2</v>
      </c>
    </row>
    <row r="3392" spans="1:2" x14ac:dyDescent="0.2">
      <c r="A3392" s="1">
        <v>43766</v>
      </c>
      <c r="B3392">
        <v>-3.3799999999999997E-2</v>
      </c>
    </row>
    <row r="3393" spans="1:2" x14ac:dyDescent="0.2">
      <c r="A3393" s="1">
        <v>43767</v>
      </c>
      <c r="B3393">
        <v>2.2200000000000001E-2</v>
      </c>
    </row>
    <row r="3394" spans="1:2" x14ac:dyDescent="0.2">
      <c r="A3394" s="1">
        <v>43768</v>
      </c>
      <c r="B3394">
        <v>-2.69E-2</v>
      </c>
    </row>
    <row r="3395" spans="1:2" x14ac:dyDescent="0.2">
      <c r="A3395" s="1">
        <v>43769</v>
      </c>
      <c r="B3395">
        <v>-5.9999999999999995E-4</v>
      </c>
    </row>
    <row r="3396" spans="1:2" x14ac:dyDescent="0.2">
      <c r="A3396" s="1">
        <v>43770</v>
      </c>
      <c r="B3396">
        <v>8.5000000000000006E-3</v>
      </c>
    </row>
    <row r="3397" spans="1:2" x14ac:dyDescent="0.2">
      <c r="A3397" s="1">
        <v>43771</v>
      </c>
      <c r="B3397">
        <v>7.6E-3</v>
      </c>
    </row>
    <row r="3398" spans="1:2" x14ac:dyDescent="0.2">
      <c r="A3398" s="1">
        <v>43772</v>
      </c>
      <c r="B3398">
        <v>-1.0999999999999999E-2</v>
      </c>
    </row>
    <row r="3399" spans="1:2" x14ac:dyDescent="0.2">
      <c r="A3399" s="1">
        <v>43773</v>
      </c>
      <c r="B3399">
        <v>2.1499999999999998E-2</v>
      </c>
    </row>
    <row r="3400" spans="1:2" x14ac:dyDescent="0.2">
      <c r="A3400" s="1">
        <v>43774</v>
      </c>
      <c r="B3400">
        <v>-9.1000000000000004E-3</v>
      </c>
    </row>
    <row r="3401" spans="1:2" x14ac:dyDescent="0.2">
      <c r="A3401" s="1">
        <v>43775</v>
      </c>
      <c r="B3401">
        <v>3.0000000000000001E-3</v>
      </c>
    </row>
    <row r="3402" spans="1:2" x14ac:dyDescent="0.2">
      <c r="A3402" s="1">
        <v>43776</v>
      </c>
      <c r="B3402">
        <v>-1.24E-2</v>
      </c>
    </row>
    <row r="3403" spans="1:2" x14ac:dyDescent="0.2">
      <c r="A3403" s="1">
        <v>43777</v>
      </c>
      <c r="B3403">
        <v>-4.8300000000000003E-2</v>
      </c>
    </row>
    <row r="3404" spans="1:2" x14ac:dyDescent="0.2">
      <c r="A3404" s="1">
        <v>43778</v>
      </c>
      <c r="B3404">
        <v>3.0000000000000001E-3</v>
      </c>
    </row>
    <row r="3405" spans="1:2" x14ac:dyDescent="0.2">
      <c r="A3405" s="1">
        <v>43779</v>
      </c>
      <c r="B3405">
        <v>2.64E-2</v>
      </c>
    </row>
    <row r="3406" spans="1:2" x14ac:dyDescent="0.2">
      <c r="A3406" s="1">
        <v>43780</v>
      </c>
      <c r="B3406">
        <v>-3.32E-2</v>
      </c>
    </row>
    <row r="3407" spans="1:2" x14ac:dyDescent="0.2">
      <c r="A3407" s="1">
        <v>43781</v>
      </c>
      <c r="B3407">
        <v>8.6999999999999994E-3</v>
      </c>
    </row>
    <row r="3408" spans="1:2" x14ac:dyDescent="0.2">
      <c r="A3408" s="1">
        <v>43782</v>
      </c>
      <c r="B3408">
        <v>-3.3E-3</v>
      </c>
    </row>
    <row r="3409" spans="1:2" x14ac:dyDescent="0.2">
      <c r="A3409" s="1">
        <v>43783</v>
      </c>
      <c r="B3409">
        <v>-1.3899999999999999E-2</v>
      </c>
    </row>
    <row r="3410" spans="1:2" x14ac:dyDescent="0.2">
      <c r="A3410" s="1">
        <v>43784</v>
      </c>
      <c r="B3410">
        <v>-2.1299999999999999E-2</v>
      </c>
    </row>
    <row r="3411" spans="1:2" x14ac:dyDescent="0.2">
      <c r="A3411" s="1">
        <v>43785</v>
      </c>
      <c r="B3411">
        <v>2.5000000000000001E-3</v>
      </c>
    </row>
    <row r="3412" spans="1:2" x14ac:dyDescent="0.2">
      <c r="A3412" s="1">
        <v>43786</v>
      </c>
      <c r="B3412">
        <v>1.5E-3</v>
      </c>
    </row>
    <row r="3413" spans="1:2" x14ac:dyDescent="0.2">
      <c r="A3413" s="1">
        <v>43787</v>
      </c>
      <c r="B3413">
        <v>-3.5400000000000001E-2</v>
      </c>
    </row>
    <row r="3414" spans="1:2" x14ac:dyDescent="0.2">
      <c r="A3414" s="1">
        <v>43788</v>
      </c>
      <c r="B3414">
        <v>-7.6E-3</v>
      </c>
    </row>
    <row r="3415" spans="1:2" x14ac:dyDescent="0.2">
      <c r="A3415" s="1">
        <v>43789</v>
      </c>
      <c r="B3415">
        <v>-5.7000000000000002E-3</v>
      </c>
    </row>
    <row r="3416" spans="1:2" x14ac:dyDescent="0.2">
      <c r="A3416" s="1">
        <v>43790</v>
      </c>
      <c r="B3416">
        <v>-5.8200000000000002E-2</v>
      </c>
    </row>
    <row r="3417" spans="1:2" x14ac:dyDescent="0.2">
      <c r="A3417" s="1">
        <v>43791</v>
      </c>
      <c r="B3417">
        <v>-4.6600000000000003E-2</v>
      </c>
    </row>
    <row r="3418" spans="1:2" x14ac:dyDescent="0.2">
      <c r="A3418" s="1">
        <v>43792</v>
      </c>
      <c r="B3418">
        <v>7.1000000000000004E-3</v>
      </c>
    </row>
    <row r="3419" spans="1:2" x14ac:dyDescent="0.2">
      <c r="A3419" s="1">
        <v>43793</v>
      </c>
      <c r="B3419">
        <v>-5.45E-2</v>
      </c>
    </row>
    <row r="3420" spans="1:2" x14ac:dyDescent="0.2">
      <c r="A3420" s="1">
        <v>43794</v>
      </c>
      <c r="B3420">
        <v>2.76E-2</v>
      </c>
    </row>
    <row r="3421" spans="1:2" x14ac:dyDescent="0.2">
      <c r="A3421" s="1">
        <v>43795</v>
      </c>
      <c r="B3421">
        <v>6.6E-3</v>
      </c>
    </row>
    <row r="3422" spans="1:2" x14ac:dyDescent="0.2">
      <c r="A3422" s="1">
        <v>43796</v>
      </c>
      <c r="B3422">
        <v>4.8599999999999997E-2</v>
      </c>
    </row>
    <row r="3423" spans="1:2" x14ac:dyDescent="0.2">
      <c r="A3423" s="1">
        <v>43797</v>
      </c>
      <c r="B3423">
        <v>-1.12E-2</v>
      </c>
    </row>
    <row r="3424" spans="1:2" x14ac:dyDescent="0.2">
      <c r="A3424" s="1">
        <v>43798</v>
      </c>
      <c r="B3424">
        <v>4.2599999999999999E-2</v>
      </c>
    </row>
    <row r="3425" spans="1:2" x14ac:dyDescent="0.2">
      <c r="A3425" s="1">
        <v>43799</v>
      </c>
      <c r="B3425">
        <v>-2.53E-2</v>
      </c>
    </row>
    <row r="3426" spans="1:2" x14ac:dyDescent="0.2">
      <c r="A3426" s="1">
        <v>43800</v>
      </c>
      <c r="B3426">
        <v>-1.9900000000000001E-2</v>
      </c>
    </row>
    <row r="3427" spans="1:2" x14ac:dyDescent="0.2">
      <c r="A3427" s="1">
        <v>43801</v>
      </c>
      <c r="B3427">
        <v>-1.3299999999999999E-2</v>
      </c>
    </row>
    <row r="3428" spans="1:2" x14ac:dyDescent="0.2">
      <c r="A3428" s="1">
        <v>43802</v>
      </c>
      <c r="B3428">
        <v>-8.9999999999999998E-4</v>
      </c>
    </row>
    <row r="3429" spans="1:2" x14ac:dyDescent="0.2">
      <c r="A3429" s="1">
        <v>43803</v>
      </c>
      <c r="B3429">
        <v>-1.2E-2</v>
      </c>
    </row>
    <row r="3430" spans="1:2" x14ac:dyDescent="0.2">
      <c r="A3430" s="1">
        <v>43804</v>
      </c>
      <c r="B3430">
        <v>2.7E-2</v>
      </c>
    </row>
    <row r="3431" spans="1:2" x14ac:dyDescent="0.2">
      <c r="A3431" s="1">
        <v>43805</v>
      </c>
      <c r="B3431">
        <v>1.78E-2</v>
      </c>
    </row>
    <row r="3432" spans="1:2" x14ac:dyDescent="0.2">
      <c r="A3432" s="1">
        <v>43806</v>
      </c>
      <c r="B3432">
        <v>-2.5999999999999999E-3</v>
      </c>
    </row>
    <row r="3433" spans="1:2" x14ac:dyDescent="0.2">
      <c r="A3433" s="1">
        <v>43807</v>
      </c>
      <c r="B3433">
        <v>1.8E-3</v>
      </c>
    </row>
    <row r="3434" spans="1:2" x14ac:dyDescent="0.2">
      <c r="A3434" s="1">
        <v>43808</v>
      </c>
      <c r="B3434">
        <v>-2.24E-2</v>
      </c>
    </row>
    <row r="3435" spans="1:2" x14ac:dyDescent="0.2">
      <c r="A3435" s="1">
        <v>43809</v>
      </c>
      <c r="B3435">
        <v>-1.6299999999999999E-2</v>
      </c>
    </row>
    <row r="3436" spans="1:2" x14ac:dyDescent="0.2">
      <c r="A3436" s="1">
        <v>43810</v>
      </c>
      <c r="B3436">
        <v>-3.8E-3</v>
      </c>
    </row>
    <row r="3437" spans="1:2" x14ac:dyDescent="0.2">
      <c r="A3437" s="1">
        <v>43811</v>
      </c>
      <c r="B3437">
        <v>0</v>
      </c>
    </row>
    <row r="3438" spans="1:2" x14ac:dyDescent="0.2">
      <c r="A3438" s="1">
        <v>43812</v>
      </c>
      <c r="B3438">
        <v>6.4999999999999997E-3</v>
      </c>
    </row>
    <row r="3439" spans="1:2" x14ac:dyDescent="0.2">
      <c r="A3439" s="1">
        <v>43813</v>
      </c>
      <c r="B3439">
        <v>-2.4E-2</v>
      </c>
    </row>
    <row r="3440" spans="1:2" x14ac:dyDescent="0.2">
      <c r="A3440" s="1">
        <v>43814</v>
      </c>
      <c r="B3440">
        <v>6.7000000000000002E-3</v>
      </c>
    </row>
    <row r="3441" spans="1:2" x14ac:dyDescent="0.2">
      <c r="A3441" s="1">
        <v>43815</v>
      </c>
      <c r="B3441">
        <v>-3.1600000000000003E-2</v>
      </c>
    </row>
    <row r="3442" spans="1:2" x14ac:dyDescent="0.2">
      <c r="A3442" s="1">
        <v>43816</v>
      </c>
      <c r="B3442">
        <v>-4.2000000000000003E-2</v>
      </c>
    </row>
    <row r="3443" spans="1:2" x14ac:dyDescent="0.2">
      <c r="A3443" s="1">
        <v>43817</v>
      </c>
      <c r="B3443">
        <v>0.1002</v>
      </c>
    </row>
    <row r="3444" spans="1:2" x14ac:dyDescent="0.2">
      <c r="A3444" s="1">
        <v>43818</v>
      </c>
      <c r="B3444">
        <v>-1.52E-2</v>
      </c>
    </row>
    <row r="3445" spans="1:2" x14ac:dyDescent="0.2">
      <c r="A3445" s="1">
        <v>43819</v>
      </c>
      <c r="B3445">
        <v>4.3E-3</v>
      </c>
    </row>
    <row r="3446" spans="1:2" x14ac:dyDescent="0.2">
      <c r="A3446" s="1">
        <v>43820</v>
      </c>
      <c r="B3446">
        <v>-5.5999999999999999E-3</v>
      </c>
    </row>
    <row r="3447" spans="1:2" x14ac:dyDescent="0.2">
      <c r="A3447" s="1">
        <v>43821</v>
      </c>
      <c r="B3447">
        <v>4.7399999999999998E-2</v>
      </c>
    </row>
    <row r="3448" spans="1:2" x14ac:dyDescent="0.2">
      <c r="A3448" s="1">
        <v>43822</v>
      </c>
      <c r="B3448">
        <v>-2.3099999999999999E-2</v>
      </c>
    </row>
    <row r="3449" spans="1:2" x14ac:dyDescent="0.2">
      <c r="A3449" s="1">
        <v>43823</v>
      </c>
      <c r="B3449">
        <v>-7.4000000000000003E-3</v>
      </c>
    </row>
    <row r="3450" spans="1:2" x14ac:dyDescent="0.2">
      <c r="A3450" s="1">
        <v>43824</v>
      </c>
      <c r="B3450">
        <v>-6.0000000000000001E-3</v>
      </c>
    </row>
    <row r="3451" spans="1:2" x14ac:dyDescent="0.2">
      <c r="A3451" s="1">
        <v>43825</v>
      </c>
      <c r="B3451">
        <v>-1.9E-3</v>
      </c>
    </row>
    <row r="3452" spans="1:2" x14ac:dyDescent="0.2">
      <c r="A3452" s="1">
        <v>43826</v>
      </c>
      <c r="B3452">
        <v>7.0000000000000001E-3</v>
      </c>
    </row>
    <row r="3453" spans="1:2" x14ac:dyDescent="0.2">
      <c r="A3453" s="1">
        <v>43827</v>
      </c>
      <c r="B3453">
        <v>8.2000000000000007E-3</v>
      </c>
    </row>
    <row r="3454" spans="1:2" x14ac:dyDescent="0.2">
      <c r="A3454" s="1">
        <v>43828</v>
      </c>
      <c r="B3454">
        <v>1.04E-2</v>
      </c>
    </row>
    <row r="3455" spans="1:2" x14ac:dyDescent="0.2">
      <c r="A3455" s="1">
        <v>43829</v>
      </c>
      <c r="B3455">
        <v>-1.84E-2</v>
      </c>
    </row>
    <row r="3456" spans="1:2" x14ac:dyDescent="0.2">
      <c r="A3456" s="1">
        <v>43830</v>
      </c>
      <c r="B3456">
        <v>-8.9999999999999993E-3</v>
      </c>
    </row>
    <row r="3457" spans="1:2" x14ac:dyDescent="0.2">
      <c r="A3457" s="1">
        <v>43831</v>
      </c>
      <c r="B3457">
        <v>5.0000000000000001E-4</v>
      </c>
    </row>
    <row r="3458" spans="1:2" x14ac:dyDescent="0.2">
      <c r="A3458" s="1">
        <v>43832</v>
      </c>
      <c r="B3458">
        <v>-3.2300000000000002E-2</v>
      </c>
    </row>
    <row r="3459" spans="1:2" x14ac:dyDescent="0.2">
      <c r="A3459" s="1">
        <v>43833</v>
      </c>
      <c r="B3459">
        <v>5.3999999999999999E-2</v>
      </c>
    </row>
    <row r="3460" spans="1:2" x14ac:dyDescent="0.2">
      <c r="A3460" s="1">
        <v>43834</v>
      </c>
      <c r="B3460">
        <v>4.5999999999999999E-3</v>
      </c>
    </row>
    <row r="3461" spans="1:2" x14ac:dyDescent="0.2">
      <c r="A3461" s="1">
        <v>43835</v>
      </c>
      <c r="B3461">
        <v>-5.9999999999999995E-4</v>
      </c>
    </row>
    <row r="3462" spans="1:2" x14ac:dyDescent="0.2">
      <c r="A3462" s="1">
        <v>43836</v>
      </c>
      <c r="B3462">
        <v>5.2400000000000002E-2</v>
      </c>
    </row>
    <row r="3463" spans="1:2" x14ac:dyDescent="0.2">
      <c r="A3463" s="1">
        <v>43837</v>
      </c>
      <c r="B3463">
        <v>5.11E-2</v>
      </c>
    </row>
    <row r="3464" spans="1:2" x14ac:dyDescent="0.2">
      <c r="A3464" s="1">
        <v>43838</v>
      </c>
      <c r="B3464">
        <v>-1.18E-2</v>
      </c>
    </row>
    <row r="3465" spans="1:2" x14ac:dyDescent="0.2">
      <c r="A3465" s="1">
        <v>43839</v>
      </c>
      <c r="B3465">
        <v>-2.7E-2</v>
      </c>
    </row>
    <row r="3466" spans="1:2" x14ac:dyDescent="0.2">
      <c r="A3466" s="1">
        <v>43840</v>
      </c>
      <c r="B3466">
        <v>4.3999999999999997E-2</v>
      </c>
    </row>
    <row r="3467" spans="1:2" x14ac:dyDescent="0.2">
      <c r="A3467" s="1">
        <v>43841</v>
      </c>
      <c r="B3467">
        <v>-1.9900000000000001E-2</v>
      </c>
    </row>
    <row r="3468" spans="1:2" x14ac:dyDescent="0.2">
      <c r="A3468" s="1">
        <v>43842</v>
      </c>
      <c r="B3468">
        <v>2.0400000000000001E-2</v>
      </c>
    </row>
    <row r="3469" spans="1:2" x14ac:dyDescent="0.2">
      <c r="A3469" s="1">
        <v>43843</v>
      </c>
      <c r="B3469">
        <v>-9.2999999999999992E-3</v>
      </c>
    </row>
    <row r="3470" spans="1:2" x14ac:dyDescent="0.2">
      <c r="A3470" s="1">
        <v>43844</v>
      </c>
      <c r="B3470">
        <v>8.8499999999999995E-2</v>
      </c>
    </row>
    <row r="3471" spans="1:2" x14ac:dyDescent="0.2">
      <c r="A3471" s="1">
        <v>43845</v>
      </c>
      <c r="B3471">
        <v>-1.1999999999999999E-3</v>
      </c>
    </row>
    <row r="3472" spans="1:2" x14ac:dyDescent="0.2">
      <c r="A3472" s="1">
        <v>43846</v>
      </c>
      <c r="B3472">
        <v>-1.04E-2</v>
      </c>
    </row>
    <row r="3473" spans="1:2" x14ac:dyDescent="0.2">
      <c r="A3473" s="1">
        <v>43847</v>
      </c>
      <c r="B3473">
        <v>2.1299999999999999E-2</v>
      </c>
    </row>
    <row r="3474" spans="1:2" x14ac:dyDescent="0.2">
      <c r="A3474" s="1">
        <v>43848</v>
      </c>
      <c r="B3474">
        <v>4.0000000000000002E-4</v>
      </c>
    </row>
    <row r="3475" spans="1:2" x14ac:dyDescent="0.2">
      <c r="A3475" s="1">
        <v>43849</v>
      </c>
      <c r="B3475">
        <v>-2.3599999999999999E-2</v>
      </c>
    </row>
    <row r="3476" spans="1:2" x14ac:dyDescent="0.2">
      <c r="A3476" s="1">
        <v>43850</v>
      </c>
      <c r="B3476">
        <v>-7.4000000000000003E-3</v>
      </c>
    </row>
    <row r="3477" spans="1:2" x14ac:dyDescent="0.2">
      <c r="A3477" s="1">
        <v>43851</v>
      </c>
      <c r="B3477">
        <v>1.0500000000000001E-2</v>
      </c>
    </row>
    <row r="3478" spans="1:2" x14ac:dyDescent="0.2">
      <c r="A3478" s="1">
        <v>43852</v>
      </c>
      <c r="B3478">
        <v>-6.1999999999999998E-3</v>
      </c>
    </row>
    <row r="3479" spans="1:2" x14ac:dyDescent="0.2">
      <c r="A3479" s="1">
        <v>43853</v>
      </c>
      <c r="B3479">
        <v>-3.15E-2</v>
      </c>
    </row>
    <row r="3480" spans="1:2" x14ac:dyDescent="0.2">
      <c r="A3480" s="1">
        <v>43854</v>
      </c>
      <c r="B3480">
        <v>4.1000000000000003E-3</v>
      </c>
    </row>
    <row r="3481" spans="1:2" x14ac:dyDescent="0.2">
      <c r="A3481" s="1">
        <v>43855</v>
      </c>
      <c r="B3481">
        <v>-1.17E-2</v>
      </c>
    </row>
    <row r="3482" spans="1:2" x14ac:dyDescent="0.2">
      <c r="A3482" s="1">
        <v>43856</v>
      </c>
      <c r="B3482">
        <v>3.1899999999999998E-2</v>
      </c>
    </row>
    <row r="3483" spans="1:2" x14ac:dyDescent="0.2">
      <c r="A3483" s="1">
        <v>43857</v>
      </c>
      <c r="B3483">
        <v>3.0099999999999998E-2</v>
      </c>
    </row>
    <row r="3484" spans="1:2" x14ac:dyDescent="0.2">
      <c r="A3484" s="1">
        <v>43858</v>
      </c>
      <c r="B3484">
        <v>5.7599999999999998E-2</v>
      </c>
    </row>
    <row r="3485" spans="1:2" x14ac:dyDescent="0.2">
      <c r="A3485" s="1">
        <v>43859</v>
      </c>
      <c r="B3485">
        <v>-8.3999999999999995E-3</v>
      </c>
    </row>
    <row r="3486" spans="1:2" x14ac:dyDescent="0.2">
      <c r="A3486" s="1">
        <v>43860</v>
      </c>
      <c r="B3486">
        <v>2.24E-2</v>
      </c>
    </row>
    <row r="3487" spans="1:2" x14ac:dyDescent="0.2">
      <c r="A3487" s="1">
        <v>43861</v>
      </c>
      <c r="B3487">
        <v>-1.66E-2</v>
      </c>
    </row>
    <row r="3488" spans="1:2" x14ac:dyDescent="0.2">
      <c r="A3488" s="1">
        <v>43862</v>
      </c>
      <c r="B3488">
        <v>3.5000000000000001E-3</v>
      </c>
    </row>
    <row r="3489" spans="1:2" x14ac:dyDescent="0.2">
      <c r="A3489" s="1">
        <v>43863</v>
      </c>
      <c r="B3489">
        <v>-5.0000000000000001E-3</v>
      </c>
    </row>
    <row r="3490" spans="1:2" x14ac:dyDescent="0.2">
      <c r="A3490" s="1">
        <v>43864</v>
      </c>
      <c r="B3490">
        <v>-4.1000000000000003E-3</v>
      </c>
    </row>
    <row r="3491" spans="1:2" x14ac:dyDescent="0.2">
      <c r="A3491" s="1">
        <v>43865</v>
      </c>
      <c r="B3491">
        <v>-1.0999999999999999E-2</v>
      </c>
    </row>
    <row r="3492" spans="1:2" x14ac:dyDescent="0.2">
      <c r="A3492" s="1">
        <v>43866</v>
      </c>
      <c r="B3492">
        <v>4.5400000000000003E-2</v>
      </c>
    </row>
    <row r="3493" spans="1:2" x14ac:dyDescent="0.2">
      <c r="A3493" s="1">
        <v>43867</v>
      </c>
      <c r="B3493">
        <v>1.67E-2</v>
      </c>
    </row>
    <row r="3494" spans="1:2" x14ac:dyDescent="0.2">
      <c r="A3494" s="1">
        <v>43868</v>
      </c>
      <c r="B3494">
        <v>4.7999999999999996E-3</v>
      </c>
    </row>
    <row r="3495" spans="1:2" x14ac:dyDescent="0.2">
      <c r="A3495" s="1">
        <v>43869</v>
      </c>
      <c r="B3495">
        <v>7.7999999999999996E-3</v>
      </c>
    </row>
    <row r="3496" spans="1:2" x14ac:dyDescent="0.2">
      <c r="A3496" s="1">
        <v>43870</v>
      </c>
      <c r="B3496">
        <v>2.5899999999999999E-2</v>
      </c>
    </row>
    <row r="3497" spans="1:2" x14ac:dyDescent="0.2">
      <c r="A3497" s="1">
        <v>43871</v>
      </c>
      <c r="B3497">
        <v>-2.93E-2</v>
      </c>
    </row>
    <row r="3498" spans="1:2" x14ac:dyDescent="0.2">
      <c r="A3498" s="1">
        <v>43872</v>
      </c>
      <c r="B3498">
        <v>3.8100000000000002E-2</v>
      </c>
    </row>
    <row r="3499" spans="1:2" x14ac:dyDescent="0.2">
      <c r="A3499" s="1">
        <v>43873</v>
      </c>
      <c r="B3499">
        <v>8.6E-3</v>
      </c>
    </row>
    <row r="3500" spans="1:2" x14ac:dyDescent="0.2">
      <c r="A3500" s="1">
        <v>43874</v>
      </c>
      <c r="B3500">
        <v>-8.0000000000000002E-3</v>
      </c>
    </row>
    <row r="3501" spans="1:2" x14ac:dyDescent="0.2">
      <c r="A3501" s="1">
        <v>43875</v>
      </c>
      <c r="B3501">
        <v>9.5999999999999992E-3</v>
      </c>
    </row>
    <row r="3502" spans="1:2" x14ac:dyDescent="0.2">
      <c r="A3502" s="1">
        <v>43876</v>
      </c>
      <c r="B3502">
        <v>-4.1200000000000001E-2</v>
      </c>
    </row>
    <row r="3503" spans="1:2" x14ac:dyDescent="0.2">
      <c r="A3503" s="1">
        <v>43877</v>
      </c>
      <c r="B3503">
        <v>2.5000000000000001E-3</v>
      </c>
    </row>
    <row r="3504" spans="1:2" x14ac:dyDescent="0.2">
      <c r="A3504" s="1">
        <v>43878</v>
      </c>
      <c r="B3504">
        <v>-2.3199999999999998E-2</v>
      </c>
    </row>
    <row r="3505" spans="1:2" x14ac:dyDescent="0.2">
      <c r="A3505" s="1">
        <v>43879</v>
      </c>
      <c r="B3505">
        <v>4.7100000000000003E-2</v>
      </c>
    </row>
    <row r="3506" spans="1:2" x14ac:dyDescent="0.2">
      <c r="A3506" s="1">
        <v>43880</v>
      </c>
      <c r="B3506">
        <v>-5.3999999999999999E-2</v>
      </c>
    </row>
    <row r="3507" spans="1:2" x14ac:dyDescent="0.2">
      <c r="A3507" s="1">
        <v>43881</v>
      </c>
      <c r="B3507">
        <v>-6.9999999999999999E-4</v>
      </c>
    </row>
    <row r="3508" spans="1:2" x14ac:dyDescent="0.2">
      <c r="A3508" s="1">
        <v>43882</v>
      </c>
      <c r="B3508">
        <v>8.5000000000000006E-3</v>
      </c>
    </row>
    <row r="3509" spans="1:2" x14ac:dyDescent="0.2">
      <c r="A3509" s="1">
        <v>43883</v>
      </c>
      <c r="B3509">
        <v>-3.0000000000000001E-3</v>
      </c>
    </row>
    <row r="3510" spans="1:2" x14ac:dyDescent="0.2">
      <c r="A3510" s="1">
        <v>43884</v>
      </c>
      <c r="B3510">
        <v>2.9700000000000001E-2</v>
      </c>
    </row>
    <row r="3511" spans="1:2" x14ac:dyDescent="0.2">
      <c r="A3511" s="1">
        <v>43885</v>
      </c>
      <c r="B3511">
        <v>-2.8199999999999999E-2</v>
      </c>
    </row>
    <row r="3512" spans="1:2" x14ac:dyDescent="0.2">
      <c r="A3512" s="1">
        <v>43886</v>
      </c>
      <c r="B3512">
        <v>-3.5700000000000003E-2</v>
      </c>
    </row>
    <row r="3513" spans="1:2" x14ac:dyDescent="0.2">
      <c r="A3513" s="1">
        <v>43887</v>
      </c>
      <c r="B3513">
        <v>-5.5500000000000001E-2</v>
      </c>
    </row>
    <row r="3514" spans="1:2" x14ac:dyDescent="0.2">
      <c r="A3514" s="1">
        <v>43888</v>
      </c>
      <c r="B3514">
        <v>2.0999999999999999E-3</v>
      </c>
    </row>
    <row r="3515" spans="1:2" x14ac:dyDescent="0.2">
      <c r="A3515" s="1">
        <v>43889</v>
      </c>
      <c r="B3515">
        <v>-1.37E-2</v>
      </c>
    </row>
    <row r="3516" spans="1:2" x14ac:dyDescent="0.2">
      <c r="A3516" s="1">
        <v>43890</v>
      </c>
      <c r="B3516">
        <v>-1.77E-2</v>
      </c>
    </row>
    <row r="3517" spans="1:2" x14ac:dyDescent="0.2">
      <c r="A3517" s="1">
        <v>43891</v>
      </c>
      <c r="B3517">
        <v>-4.0000000000000002E-4</v>
      </c>
    </row>
    <row r="3518" spans="1:2" x14ac:dyDescent="0.2">
      <c r="A3518" s="1">
        <v>43892</v>
      </c>
      <c r="B3518">
        <v>4.2700000000000002E-2</v>
      </c>
    </row>
    <row r="3519" spans="1:2" x14ac:dyDescent="0.2">
      <c r="A3519" s="1">
        <v>43893</v>
      </c>
      <c r="B3519">
        <v>-1.61E-2</v>
      </c>
    </row>
    <row r="3520" spans="1:2" x14ac:dyDescent="0.2">
      <c r="A3520" s="1">
        <v>43894</v>
      </c>
      <c r="B3520">
        <v>-4.0000000000000002E-4</v>
      </c>
    </row>
    <row r="3521" spans="1:2" x14ac:dyDescent="0.2">
      <c r="A3521" s="1">
        <v>43895</v>
      </c>
      <c r="B3521">
        <v>3.4500000000000003E-2</v>
      </c>
    </row>
    <row r="3522" spans="1:2" x14ac:dyDescent="0.2">
      <c r="A3522" s="1">
        <v>43896</v>
      </c>
      <c r="B3522">
        <v>8.2000000000000007E-3</v>
      </c>
    </row>
    <row r="3523" spans="1:2" x14ac:dyDescent="0.2">
      <c r="A3523" s="1">
        <v>43897</v>
      </c>
      <c r="B3523">
        <v>-2.7E-2</v>
      </c>
    </row>
    <row r="3524" spans="1:2" x14ac:dyDescent="0.2">
      <c r="A3524" s="1">
        <v>43898</v>
      </c>
      <c r="B3524">
        <v>-9.6100000000000005E-2</v>
      </c>
    </row>
    <row r="3525" spans="1:2" x14ac:dyDescent="0.2">
      <c r="A3525" s="1">
        <v>43899</v>
      </c>
      <c r="B3525">
        <v>-1.26E-2</v>
      </c>
    </row>
    <row r="3526" spans="1:2" x14ac:dyDescent="0.2">
      <c r="A3526" s="1">
        <v>43900</v>
      </c>
      <c r="B3526">
        <v>-5.3E-3</v>
      </c>
    </row>
    <row r="3527" spans="1:2" x14ac:dyDescent="0.2">
      <c r="A3527" s="1">
        <v>43901</v>
      </c>
      <c r="B3527">
        <v>5.5999999999999999E-3</v>
      </c>
    </row>
    <row r="3528" spans="1:2" x14ac:dyDescent="0.2">
      <c r="A3528" s="1">
        <v>43902</v>
      </c>
      <c r="B3528">
        <v>-0.39179999999999998</v>
      </c>
    </row>
    <row r="3529" spans="1:2" x14ac:dyDescent="0.2">
      <c r="A3529" s="1">
        <v>43903</v>
      </c>
      <c r="B3529">
        <v>0.15709999999999999</v>
      </c>
    </row>
    <row r="3530" spans="1:2" x14ac:dyDescent="0.2">
      <c r="A3530" s="1">
        <v>43904</v>
      </c>
      <c r="B3530">
        <v>-7.1900000000000006E-2</v>
      </c>
    </row>
    <row r="3531" spans="1:2" x14ac:dyDescent="0.2">
      <c r="A3531" s="1">
        <v>43905</v>
      </c>
      <c r="B3531">
        <v>3.5400000000000001E-2</v>
      </c>
    </row>
    <row r="3532" spans="1:2" x14ac:dyDescent="0.2">
      <c r="A3532" s="1">
        <v>43906</v>
      </c>
      <c r="B3532">
        <v>-6.2700000000000006E-2</v>
      </c>
    </row>
    <row r="3533" spans="1:2" x14ac:dyDescent="0.2">
      <c r="A3533" s="1">
        <v>43907</v>
      </c>
      <c r="B3533">
        <v>4.5900000000000003E-2</v>
      </c>
    </row>
    <row r="3534" spans="1:2" x14ac:dyDescent="0.2">
      <c r="A3534" s="1">
        <v>43908</v>
      </c>
      <c r="B3534">
        <v>1.9099999999999999E-2</v>
      </c>
    </row>
    <row r="3535" spans="1:2" x14ac:dyDescent="0.2">
      <c r="A3535" s="1">
        <v>43909</v>
      </c>
      <c r="B3535">
        <v>0.1512</v>
      </c>
    </row>
    <row r="3536" spans="1:2" x14ac:dyDescent="0.2">
      <c r="A3536" s="1">
        <v>43910</v>
      </c>
      <c r="B3536">
        <v>5.4000000000000003E-3</v>
      </c>
    </row>
    <row r="3537" spans="1:2" x14ac:dyDescent="0.2">
      <c r="A3537" s="1">
        <v>43911</v>
      </c>
      <c r="B3537">
        <v>-3.0999999999999999E-3</v>
      </c>
    </row>
    <row r="3538" spans="1:2" x14ac:dyDescent="0.2">
      <c r="A3538" s="1">
        <v>43912</v>
      </c>
      <c r="B3538">
        <v>-5.8900000000000001E-2</v>
      </c>
    </row>
    <row r="3539" spans="1:2" x14ac:dyDescent="0.2">
      <c r="A3539" s="1">
        <v>43913</v>
      </c>
      <c r="B3539">
        <v>0.1111</v>
      </c>
    </row>
    <row r="3540" spans="1:2" x14ac:dyDescent="0.2">
      <c r="A3540" s="1">
        <v>43914</v>
      </c>
      <c r="B3540">
        <v>4.2599999999999999E-2</v>
      </c>
    </row>
    <row r="3541" spans="1:2" x14ac:dyDescent="0.2">
      <c r="A3541" s="1">
        <v>43915</v>
      </c>
      <c r="B3541">
        <v>-9.7000000000000003E-3</v>
      </c>
    </row>
    <row r="3542" spans="1:2" x14ac:dyDescent="0.2">
      <c r="A3542" s="1">
        <v>43916</v>
      </c>
      <c r="B3542">
        <v>6.8999999999999999E-3</v>
      </c>
    </row>
    <row r="3543" spans="1:2" x14ac:dyDescent="0.2">
      <c r="A3543" s="1">
        <v>43917</v>
      </c>
      <c r="B3543">
        <v>-5.2299999999999999E-2</v>
      </c>
    </row>
    <row r="3544" spans="1:2" x14ac:dyDescent="0.2">
      <c r="A3544" s="1">
        <v>43918</v>
      </c>
      <c r="B3544">
        <v>-2.1899999999999999E-2</v>
      </c>
    </row>
    <row r="3545" spans="1:2" x14ac:dyDescent="0.2">
      <c r="A3545" s="1">
        <v>43919</v>
      </c>
      <c r="B3545">
        <v>-5.5100000000000003E-2</v>
      </c>
    </row>
    <row r="3546" spans="1:2" x14ac:dyDescent="0.2">
      <c r="A3546" s="1">
        <v>43920</v>
      </c>
      <c r="B3546">
        <v>8.5000000000000006E-2</v>
      </c>
    </row>
    <row r="3547" spans="1:2" x14ac:dyDescent="0.2">
      <c r="A3547" s="1">
        <v>43921</v>
      </c>
      <c r="B3547">
        <v>3.3999999999999998E-3</v>
      </c>
    </row>
    <row r="3548" spans="1:2" x14ac:dyDescent="0.2">
      <c r="A3548" s="1">
        <v>43922</v>
      </c>
      <c r="B3548">
        <v>3.5200000000000002E-2</v>
      </c>
    </row>
    <row r="3549" spans="1:2" x14ac:dyDescent="0.2">
      <c r="A3549" s="1">
        <v>43923</v>
      </c>
      <c r="B3549">
        <v>2.4400000000000002E-2</v>
      </c>
    </row>
    <row r="3550" spans="1:2" x14ac:dyDescent="0.2">
      <c r="A3550" s="1">
        <v>43924</v>
      </c>
      <c r="B3550">
        <v>-9.4999999999999998E-3</v>
      </c>
    </row>
    <row r="3551" spans="1:2" x14ac:dyDescent="0.2">
      <c r="A3551" s="1">
        <v>43925</v>
      </c>
      <c r="B3551">
        <v>1.7999999999999999E-2</v>
      </c>
    </row>
    <row r="3552" spans="1:2" x14ac:dyDescent="0.2">
      <c r="A3552" s="1">
        <v>43926</v>
      </c>
      <c r="B3552">
        <v>-1.23E-2</v>
      </c>
    </row>
    <row r="3553" spans="1:2" x14ac:dyDescent="0.2">
      <c r="A3553" s="1">
        <v>43927</v>
      </c>
      <c r="B3553">
        <v>8.2600000000000007E-2</v>
      </c>
    </row>
    <row r="3554" spans="1:2" x14ac:dyDescent="0.2">
      <c r="A3554" s="1">
        <v>43928</v>
      </c>
      <c r="B3554">
        <v>-2.01E-2</v>
      </c>
    </row>
    <row r="3555" spans="1:2" x14ac:dyDescent="0.2">
      <c r="A3555" s="1">
        <v>43929</v>
      </c>
      <c r="B3555">
        <v>2.4500000000000001E-2</v>
      </c>
    </row>
    <row r="3556" spans="1:2" x14ac:dyDescent="0.2">
      <c r="A3556" s="1">
        <v>43930</v>
      </c>
      <c r="B3556">
        <v>-9.7999999999999997E-3</v>
      </c>
    </row>
    <row r="3557" spans="1:2" x14ac:dyDescent="0.2">
      <c r="A3557" s="1">
        <v>43931</v>
      </c>
      <c r="B3557">
        <v>-5.8400000000000001E-2</v>
      </c>
    </row>
    <row r="3558" spans="1:2" x14ac:dyDescent="0.2">
      <c r="A3558" s="1">
        <v>43932</v>
      </c>
      <c r="B3558">
        <v>6.9999999999999999E-4</v>
      </c>
    </row>
    <row r="3559" spans="1:2" x14ac:dyDescent="0.2">
      <c r="A3559" s="1">
        <v>43933</v>
      </c>
      <c r="B3559">
        <v>7.3000000000000001E-3</v>
      </c>
    </row>
    <row r="3560" spans="1:2" x14ac:dyDescent="0.2">
      <c r="A3560" s="1">
        <v>43934</v>
      </c>
      <c r="B3560">
        <v>-1.0999999999999999E-2</v>
      </c>
    </row>
    <row r="3561" spans="1:2" x14ac:dyDescent="0.2">
      <c r="A3561" s="1">
        <v>43935</v>
      </c>
      <c r="B3561">
        <v>1.4E-3</v>
      </c>
    </row>
    <row r="3562" spans="1:2" x14ac:dyDescent="0.2">
      <c r="A3562" s="1">
        <v>43936</v>
      </c>
      <c r="B3562">
        <v>-3.2399999999999998E-2</v>
      </c>
    </row>
    <row r="3563" spans="1:2" x14ac:dyDescent="0.2">
      <c r="A3563" s="1">
        <v>43937</v>
      </c>
      <c r="B3563">
        <v>6.8900000000000003E-2</v>
      </c>
    </row>
    <row r="3564" spans="1:2" x14ac:dyDescent="0.2">
      <c r="A3564" s="1">
        <v>43938</v>
      </c>
      <c r="B3564">
        <v>-7.0000000000000001E-3</v>
      </c>
    </row>
    <row r="3565" spans="1:2" x14ac:dyDescent="0.2">
      <c r="A3565" s="1">
        <v>43939</v>
      </c>
      <c r="B3565">
        <v>2.7699999999999999E-2</v>
      </c>
    </row>
    <row r="3566" spans="1:2" x14ac:dyDescent="0.2">
      <c r="A3566" s="1">
        <v>43940</v>
      </c>
      <c r="B3566">
        <v>-1.49E-2</v>
      </c>
    </row>
    <row r="3567" spans="1:2" x14ac:dyDescent="0.2">
      <c r="A3567" s="1">
        <v>43941</v>
      </c>
      <c r="B3567">
        <v>-4.0599999999999997E-2</v>
      </c>
    </row>
    <row r="3568" spans="1:2" x14ac:dyDescent="0.2">
      <c r="A3568" s="1">
        <v>43942</v>
      </c>
      <c r="B3568">
        <v>1.2999999999999999E-3</v>
      </c>
    </row>
    <row r="3569" spans="1:2" x14ac:dyDescent="0.2">
      <c r="A3569" s="1">
        <v>43943</v>
      </c>
      <c r="B3569">
        <v>3.95E-2</v>
      </c>
    </row>
    <row r="3570" spans="1:2" x14ac:dyDescent="0.2">
      <c r="A3570" s="1">
        <v>43944</v>
      </c>
      <c r="B3570">
        <v>5.28E-2</v>
      </c>
    </row>
    <row r="3571" spans="1:2" x14ac:dyDescent="0.2">
      <c r="A3571" s="1">
        <v>43945</v>
      </c>
      <c r="B3571">
        <v>2E-3</v>
      </c>
    </row>
    <row r="3572" spans="1:2" x14ac:dyDescent="0.2">
      <c r="A3572" s="1">
        <v>43946</v>
      </c>
      <c r="B3572">
        <v>4.8999999999999998E-3</v>
      </c>
    </row>
    <row r="3573" spans="1:2" x14ac:dyDescent="0.2">
      <c r="A3573" s="1">
        <v>43947</v>
      </c>
      <c r="B3573">
        <v>1.84E-2</v>
      </c>
    </row>
    <row r="3574" spans="1:2" x14ac:dyDescent="0.2">
      <c r="A3574" s="1">
        <v>43948</v>
      </c>
      <c r="B3574">
        <v>1.1299999999999999E-2</v>
      </c>
    </row>
    <row r="3575" spans="1:2" x14ac:dyDescent="0.2">
      <c r="A3575" s="1">
        <v>43949</v>
      </c>
      <c r="B3575">
        <v>-2.5000000000000001E-3</v>
      </c>
    </row>
    <row r="3576" spans="1:2" x14ac:dyDescent="0.2">
      <c r="A3576" s="1">
        <v>43950</v>
      </c>
      <c r="B3576">
        <v>0.13220000000000001</v>
      </c>
    </row>
    <row r="3577" spans="1:2" x14ac:dyDescent="0.2">
      <c r="A3577" s="1">
        <v>43951</v>
      </c>
      <c r="B3577">
        <v>-1.6199999999999999E-2</v>
      </c>
    </row>
    <row r="3578" spans="1:2" x14ac:dyDescent="0.2">
      <c r="A3578" s="1">
        <v>43952</v>
      </c>
      <c r="B3578">
        <v>2.23E-2</v>
      </c>
    </row>
    <row r="3579" spans="1:2" x14ac:dyDescent="0.2">
      <c r="A3579" s="1">
        <v>43953</v>
      </c>
      <c r="B3579">
        <v>1.6400000000000001E-2</v>
      </c>
    </row>
    <row r="3580" spans="1:2" x14ac:dyDescent="0.2">
      <c r="A3580" s="1">
        <v>43954</v>
      </c>
      <c r="B3580">
        <v>-8.9999999999999993E-3</v>
      </c>
    </row>
    <row r="3581" spans="1:2" x14ac:dyDescent="0.2">
      <c r="A3581" s="1">
        <v>43955</v>
      </c>
      <c r="B3581">
        <v>-1.1999999999999999E-3</v>
      </c>
    </row>
    <row r="3582" spans="1:2" x14ac:dyDescent="0.2">
      <c r="A3582" s="1">
        <v>43956</v>
      </c>
      <c r="B3582">
        <v>1.4200000000000001E-2</v>
      </c>
    </row>
    <row r="3583" spans="1:2" x14ac:dyDescent="0.2">
      <c r="A3583" s="1">
        <v>43957</v>
      </c>
      <c r="B3583">
        <v>1.67E-2</v>
      </c>
    </row>
    <row r="3584" spans="1:2" x14ac:dyDescent="0.2">
      <c r="A3584" s="1">
        <v>43958</v>
      </c>
      <c r="B3584">
        <v>9.0499999999999997E-2</v>
      </c>
    </row>
    <row r="3585" spans="1:2" x14ac:dyDescent="0.2">
      <c r="A3585" s="1">
        <v>43959</v>
      </c>
      <c r="B3585">
        <v>-1.7399999999999999E-2</v>
      </c>
    </row>
    <row r="3586" spans="1:2" x14ac:dyDescent="0.2">
      <c r="A3586" s="1">
        <v>43960</v>
      </c>
      <c r="B3586">
        <v>-2.5700000000000001E-2</v>
      </c>
    </row>
    <row r="3587" spans="1:2" x14ac:dyDescent="0.2">
      <c r="A3587" s="1">
        <v>43961</v>
      </c>
      <c r="B3587">
        <v>-8.5400000000000004E-2</v>
      </c>
    </row>
    <row r="3588" spans="1:2" x14ac:dyDescent="0.2">
      <c r="A3588" s="1">
        <v>43962</v>
      </c>
      <c r="B3588">
        <v>-1.8200000000000001E-2</v>
      </c>
    </row>
    <row r="3589" spans="1:2" x14ac:dyDescent="0.2">
      <c r="A3589" s="1">
        <v>43963</v>
      </c>
      <c r="B3589">
        <v>2.7300000000000001E-2</v>
      </c>
    </row>
    <row r="3590" spans="1:2" x14ac:dyDescent="0.2">
      <c r="A3590" s="1">
        <v>43964</v>
      </c>
      <c r="B3590">
        <v>5.5E-2</v>
      </c>
    </row>
    <row r="3591" spans="1:2" x14ac:dyDescent="0.2">
      <c r="A3591" s="1">
        <v>43965</v>
      </c>
      <c r="B3591">
        <v>5.16E-2</v>
      </c>
    </row>
    <row r="3592" spans="1:2" x14ac:dyDescent="0.2">
      <c r="A3592" s="1">
        <v>43966</v>
      </c>
      <c r="B3592">
        <v>-4.7100000000000003E-2</v>
      </c>
    </row>
    <row r="3593" spans="1:2" x14ac:dyDescent="0.2">
      <c r="A3593" s="1">
        <v>43967</v>
      </c>
      <c r="B3593">
        <v>6.6E-3</v>
      </c>
    </row>
    <row r="3594" spans="1:2" x14ac:dyDescent="0.2">
      <c r="A3594" s="1">
        <v>43968</v>
      </c>
      <c r="B3594">
        <v>3.1800000000000002E-2</v>
      </c>
    </row>
    <row r="3595" spans="1:2" x14ac:dyDescent="0.2">
      <c r="A3595" s="1">
        <v>43969</v>
      </c>
      <c r="B3595">
        <v>5.4999999999999997E-3</v>
      </c>
    </row>
    <row r="3596" spans="1:2" x14ac:dyDescent="0.2">
      <c r="A3596" s="1">
        <v>43970</v>
      </c>
      <c r="B3596">
        <v>4.4000000000000003E-3</v>
      </c>
    </row>
    <row r="3597" spans="1:2" x14ac:dyDescent="0.2">
      <c r="A3597" s="1">
        <v>43971</v>
      </c>
      <c r="B3597">
        <v>-2.6700000000000002E-2</v>
      </c>
    </row>
    <row r="3598" spans="1:2" x14ac:dyDescent="0.2">
      <c r="A3598" s="1">
        <v>43972</v>
      </c>
      <c r="B3598">
        <v>-4.7600000000000003E-2</v>
      </c>
    </row>
    <row r="3599" spans="1:2" x14ac:dyDescent="0.2">
      <c r="A3599" s="1">
        <v>43973</v>
      </c>
      <c r="B3599">
        <v>1.2200000000000001E-2</v>
      </c>
    </row>
    <row r="3600" spans="1:2" x14ac:dyDescent="0.2">
      <c r="A3600" s="1">
        <v>43974</v>
      </c>
      <c r="B3600">
        <v>8.0000000000000004E-4</v>
      </c>
    </row>
    <row r="3601" spans="1:2" x14ac:dyDescent="0.2">
      <c r="A3601" s="1">
        <v>43975</v>
      </c>
      <c r="B3601">
        <v>-4.8899999999999999E-2</v>
      </c>
    </row>
    <row r="3602" spans="1:2" x14ac:dyDescent="0.2">
      <c r="A3602" s="1">
        <v>43976</v>
      </c>
      <c r="B3602">
        <v>1.95E-2</v>
      </c>
    </row>
    <row r="3603" spans="1:2" x14ac:dyDescent="0.2">
      <c r="A3603" s="1">
        <v>43977</v>
      </c>
      <c r="B3603">
        <v>-6.3E-3</v>
      </c>
    </row>
    <row r="3604" spans="1:2" x14ac:dyDescent="0.2">
      <c r="A3604" s="1">
        <v>43978</v>
      </c>
      <c r="B3604">
        <v>4.0300000000000002E-2</v>
      </c>
    </row>
    <row r="3605" spans="1:2" x14ac:dyDescent="0.2">
      <c r="A3605" s="1">
        <v>43979</v>
      </c>
      <c r="B3605">
        <v>4.0599999999999997E-2</v>
      </c>
    </row>
    <row r="3606" spans="1:2" x14ac:dyDescent="0.2">
      <c r="A3606" s="1">
        <v>43980</v>
      </c>
      <c r="B3606">
        <v>-1.54E-2</v>
      </c>
    </row>
    <row r="3607" spans="1:2" x14ac:dyDescent="0.2">
      <c r="A3607" s="1">
        <v>43981</v>
      </c>
      <c r="B3607">
        <v>2.8400000000000002E-2</v>
      </c>
    </row>
    <row r="3608" spans="1:2" x14ac:dyDescent="0.2">
      <c r="A3608" s="1">
        <v>43982</v>
      </c>
      <c r="B3608">
        <v>-2.4500000000000001E-2</v>
      </c>
    </row>
    <row r="3609" spans="1:2" x14ac:dyDescent="0.2">
      <c r="A3609" s="1">
        <v>43983</v>
      </c>
      <c r="B3609">
        <v>7.7700000000000005E-2</v>
      </c>
    </row>
    <row r="3610" spans="1:2" x14ac:dyDescent="0.2">
      <c r="A3610" s="1">
        <v>43984</v>
      </c>
      <c r="B3610">
        <v>-6.4899999999999999E-2</v>
      </c>
    </row>
    <row r="3611" spans="1:2" x14ac:dyDescent="0.2">
      <c r="A3611" s="1">
        <v>43985</v>
      </c>
      <c r="B3611">
        <v>1.47E-2</v>
      </c>
    </row>
    <row r="3612" spans="1:2" x14ac:dyDescent="0.2">
      <c r="A3612" s="1">
        <v>43986</v>
      </c>
      <c r="B3612">
        <v>1.32E-2</v>
      </c>
    </row>
    <row r="3613" spans="1:2" x14ac:dyDescent="0.2">
      <c r="A3613" s="1">
        <v>43987</v>
      </c>
      <c r="B3613">
        <v>-1.67E-2</v>
      </c>
    </row>
    <row r="3614" spans="1:2" x14ac:dyDescent="0.2">
      <c r="A3614" s="1">
        <v>43988</v>
      </c>
      <c r="B3614">
        <v>4.0000000000000001E-3</v>
      </c>
    </row>
    <row r="3615" spans="1:2" x14ac:dyDescent="0.2">
      <c r="A3615" s="1">
        <v>43989</v>
      </c>
      <c r="B3615">
        <v>7.6E-3</v>
      </c>
    </row>
    <row r="3616" spans="1:2" x14ac:dyDescent="0.2">
      <c r="A3616" s="1">
        <v>43990</v>
      </c>
      <c r="B3616">
        <v>3.5999999999999999E-3</v>
      </c>
    </row>
    <row r="3617" spans="1:2" x14ac:dyDescent="0.2">
      <c r="A3617" s="1">
        <v>43991</v>
      </c>
      <c r="B3617">
        <v>-8.9999999999999998E-4</v>
      </c>
    </row>
    <row r="3618" spans="1:2" x14ac:dyDescent="0.2">
      <c r="A3618" s="1">
        <v>43992</v>
      </c>
      <c r="B3618">
        <v>1.1299999999999999E-2</v>
      </c>
    </row>
    <row r="3619" spans="1:2" x14ac:dyDescent="0.2">
      <c r="A3619" s="1">
        <v>43993</v>
      </c>
      <c r="B3619">
        <v>-6.0299999999999999E-2</v>
      </c>
    </row>
    <row r="3620" spans="1:2" x14ac:dyDescent="0.2">
      <c r="A3620" s="1">
        <v>43994</v>
      </c>
      <c r="B3620">
        <v>1.9699999999999999E-2</v>
      </c>
    </row>
    <row r="3621" spans="1:2" x14ac:dyDescent="0.2">
      <c r="A3621" s="1">
        <v>43995</v>
      </c>
      <c r="B3621">
        <v>5.0000000000000001E-4</v>
      </c>
    </row>
    <row r="3622" spans="1:2" x14ac:dyDescent="0.2">
      <c r="A3622" s="1">
        <v>43996</v>
      </c>
      <c r="B3622">
        <v>-1.3299999999999999E-2</v>
      </c>
    </row>
    <row r="3623" spans="1:2" x14ac:dyDescent="0.2">
      <c r="A3623" s="1">
        <v>43997</v>
      </c>
      <c r="B3623">
        <v>8.6E-3</v>
      </c>
    </row>
    <row r="3624" spans="1:2" x14ac:dyDescent="0.2">
      <c r="A3624" s="1">
        <v>43998</v>
      </c>
      <c r="B3624">
        <v>1.04E-2</v>
      </c>
    </row>
    <row r="3625" spans="1:2" x14ac:dyDescent="0.2">
      <c r="A3625" s="1">
        <v>43999</v>
      </c>
      <c r="B3625">
        <v>-6.1999999999999998E-3</v>
      </c>
    </row>
    <row r="3626" spans="1:2" x14ac:dyDescent="0.2">
      <c r="A3626" s="1">
        <v>44000</v>
      </c>
      <c r="B3626">
        <v>-8.0999999999999996E-3</v>
      </c>
    </row>
    <row r="3627" spans="1:2" x14ac:dyDescent="0.2">
      <c r="A3627" s="1">
        <v>44001</v>
      </c>
      <c r="B3627">
        <v>-7.9000000000000008E-3</v>
      </c>
    </row>
    <row r="3628" spans="1:2" x14ac:dyDescent="0.2">
      <c r="A3628" s="1">
        <v>44002</v>
      </c>
      <c r="B3628">
        <v>4.7999999999999996E-3</v>
      </c>
    </row>
    <row r="3629" spans="1:2" x14ac:dyDescent="0.2">
      <c r="A3629" s="1">
        <v>44003</v>
      </c>
      <c r="B3629">
        <v>-6.7000000000000002E-3</v>
      </c>
    </row>
    <row r="3630" spans="1:2" x14ac:dyDescent="0.2">
      <c r="A3630" s="1">
        <v>44004</v>
      </c>
      <c r="B3630">
        <v>4.1700000000000001E-2</v>
      </c>
    </row>
    <row r="3631" spans="1:2" x14ac:dyDescent="0.2">
      <c r="A3631" s="1">
        <v>44005</v>
      </c>
      <c r="B3631">
        <v>-6.1000000000000004E-3</v>
      </c>
    </row>
    <row r="3632" spans="1:2" x14ac:dyDescent="0.2">
      <c r="A3632" s="1">
        <v>44006</v>
      </c>
      <c r="B3632">
        <v>-3.3500000000000002E-2</v>
      </c>
    </row>
    <row r="3633" spans="1:2" x14ac:dyDescent="0.2">
      <c r="A3633" s="1">
        <v>44007</v>
      </c>
      <c r="B3633">
        <v>-5.8999999999999999E-3</v>
      </c>
    </row>
    <row r="3634" spans="1:2" x14ac:dyDescent="0.2">
      <c r="A3634" s="1">
        <v>44008</v>
      </c>
      <c r="B3634">
        <v>-9.4999999999999998E-3</v>
      </c>
    </row>
    <row r="3635" spans="1:2" x14ac:dyDescent="0.2">
      <c r="A3635" s="1">
        <v>44009</v>
      </c>
      <c r="B3635">
        <v>-1.66E-2</v>
      </c>
    </row>
    <row r="3636" spans="1:2" x14ac:dyDescent="0.2">
      <c r="A3636" s="1">
        <v>44010</v>
      </c>
      <c r="B3636">
        <v>1.2800000000000001E-2</v>
      </c>
    </row>
    <row r="3637" spans="1:2" x14ac:dyDescent="0.2">
      <c r="A3637" s="1">
        <v>44011</v>
      </c>
      <c r="B3637">
        <v>6.7000000000000002E-3</v>
      </c>
    </row>
    <row r="3638" spans="1:2" x14ac:dyDescent="0.2">
      <c r="A3638" s="1">
        <v>44012</v>
      </c>
      <c r="B3638">
        <v>-5.4000000000000003E-3</v>
      </c>
    </row>
    <row r="3639" spans="1:2" x14ac:dyDescent="0.2">
      <c r="A3639" s="1">
        <v>44013</v>
      </c>
      <c r="B3639">
        <v>1.03E-2</v>
      </c>
    </row>
    <row r="3640" spans="1:2" x14ac:dyDescent="0.2">
      <c r="A3640" s="1">
        <v>44014</v>
      </c>
      <c r="B3640">
        <v>-1.5699999999999999E-2</v>
      </c>
    </row>
    <row r="3641" spans="1:2" x14ac:dyDescent="0.2">
      <c r="A3641" s="1">
        <v>44015</v>
      </c>
      <c r="B3641">
        <v>-2E-3</v>
      </c>
    </row>
    <row r="3642" spans="1:2" x14ac:dyDescent="0.2">
      <c r="A3642" s="1">
        <v>44016</v>
      </c>
      <c r="B3642">
        <v>7.4000000000000003E-3</v>
      </c>
    </row>
    <row r="3643" spans="1:2" x14ac:dyDescent="0.2">
      <c r="A3643" s="1">
        <v>44017</v>
      </c>
      <c r="B3643">
        <v>-5.7999999999999996E-3</v>
      </c>
    </row>
    <row r="3644" spans="1:2" x14ac:dyDescent="0.2">
      <c r="A3644" s="1">
        <v>44018</v>
      </c>
      <c r="B3644">
        <v>2.8400000000000002E-2</v>
      </c>
    </row>
    <row r="3645" spans="1:2" x14ac:dyDescent="0.2">
      <c r="A3645" s="1">
        <v>44019</v>
      </c>
      <c r="B3645">
        <v>-8.8999999999999999E-3</v>
      </c>
    </row>
    <row r="3646" spans="1:2" x14ac:dyDescent="0.2">
      <c r="A3646" s="1">
        <v>44020</v>
      </c>
      <c r="B3646">
        <v>1.8800000000000001E-2</v>
      </c>
    </row>
    <row r="3647" spans="1:2" x14ac:dyDescent="0.2">
      <c r="A3647" s="1">
        <v>44021</v>
      </c>
      <c r="B3647">
        <v>-2.06E-2</v>
      </c>
    </row>
    <row r="3648" spans="1:2" x14ac:dyDescent="0.2">
      <c r="A3648" s="1">
        <v>44022</v>
      </c>
      <c r="B3648">
        <v>5.3E-3</v>
      </c>
    </row>
    <row r="3649" spans="1:2" x14ac:dyDescent="0.2">
      <c r="A3649" s="1">
        <v>44023</v>
      </c>
      <c r="B3649">
        <v>-5.5999999999999999E-3</v>
      </c>
    </row>
    <row r="3650" spans="1:2" x14ac:dyDescent="0.2">
      <c r="A3650" s="1">
        <v>44024</v>
      </c>
      <c r="B3650">
        <v>7.3000000000000001E-3</v>
      </c>
    </row>
    <row r="3651" spans="1:2" x14ac:dyDescent="0.2">
      <c r="A3651" s="1">
        <v>44025</v>
      </c>
      <c r="B3651">
        <v>-6.1999999999999998E-3</v>
      </c>
    </row>
    <row r="3652" spans="1:2" x14ac:dyDescent="0.2">
      <c r="A3652" s="1">
        <v>44026</v>
      </c>
      <c r="B3652">
        <v>1.1000000000000001E-3</v>
      </c>
    </row>
    <row r="3653" spans="1:2" x14ac:dyDescent="0.2">
      <c r="A3653" s="1">
        <v>44027</v>
      </c>
      <c r="B3653">
        <v>-5.8999999999999999E-3</v>
      </c>
    </row>
    <row r="3654" spans="1:2" x14ac:dyDescent="0.2">
      <c r="A3654" s="1">
        <v>44028</v>
      </c>
      <c r="B3654">
        <v>-6.8999999999999999E-3</v>
      </c>
    </row>
    <row r="3655" spans="1:2" x14ac:dyDescent="0.2">
      <c r="A3655" s="1">
        <v>44029</v>
      </c>
      <c r="B3655">
        <v>2.2000000000000001E-3</v>
      </c>
    </row>
    <row r="3656" spans="1:2" x14ac:dyDescent="0.2">
      <c r="A3656" s="1">
        <v>44030</v>
      </c>
      <c r="B3656">
        <v>1.6000000000000001E-3</v>
      </c>
    </row>
    <row r="3657" spans="1:2" x14ac:dyDescent="0.2">
      <c r="A3657" s="1">
        <v>44031</v>
      </c>
      <c r="B3657">
        <v>4.1000000000000003E-3</v>
      </c>
    </row>
    <row r="3658" spans="1:2" x14ac:dyDescent="0.2">
      <c r="A3658" s="1">
        <v>44032</v>
      </c>
      <c r="B3658">
        <v>-5.0000000000000001E-3</v>
      </c>
    </row>
    <row r="3659" spans="1:2" x14ac:dyDescent="0.2">
      <c r="A3659" s="1">
        <v>44033</v>
      </c>
      <c r="B3659">
        <v>2.46E-2</v>
      </c>
    </row>
    <row r="3660" spans="1:2" x14ac:dyDescent="0.2">
      <c r="A3660" s="1">
        <v>44034</v>
      </c>
      <c r="B3660">
        <v>1.35E-2</v>
      </c>
    </row>
    <row r="3661" spans="1:2" x14ac:dyDescent="0.2">
      <c r="A3661" s="1">
        <v>44035</v>
      </c>
      <c r="B3661">
        <v>8.9999999999999993E-3</v>
      </c>
    </row>
    <row r="3662" spans="1:2" x14ac:dyDescent="0.2">
      <c r="A3662" s="1">
        <v>44036</v>
      </c>
      <c r="B3662">
        <v>-5.4999999999999997E-3</v>
      </c>
    </row>
    <row r="3663" spans="1:2" x14ac:dyDescent="0.2">
      <c r="A3663" s="1">
        <v>44037</v>
      </c>
      <c r="B3663">
        <v>1.6500000000000001E-2</v>
      </c>
    </row>
    <row r="3664" spans="1:2" x14ac:dyDescent="0.2">
      <c r="A3664" s="1">
        <v>44038</v>
      </c>
      <c r="B3664">
        <v>2.35E-2</v>
      </c>
    </row>
    <row r="3665" spans="1:2" x14ac:dyDescent="0.2">
      <c r="A3665" s="1">
        <v>44039</v>
      </c>
      <c r="B3665">
        <v>0.10979999999999999</v>
      </c>
    </row>
    <row r="3666" spans="1:2" x14ac:dyDescent="0.2">
      <c r="A3666" s="1">
        <v>44040</v>
      </c>
      <c r="B3666">
        <v>-1.04E-2</v>
      </c>
    </row>
    <row r="3667" spans="1:2" x14ac:dyDescent="0.2">
      <c r="A3667" s="1">
        <v>44041</v>
      </c>
      <c r="B3667">
        <v>1.8100000000000002E-2</v>
      </c>
    </row>
    <row r="3668" spans="1:2" x14ac:dyDescent="0.2">
      <c r="A3668" s="1">
        <v>44042</v>
      </c>
      <c r="B3668">
        <v>-8.9999999999999998E-4</v>
      </c>
    </row>
    <row r="3669" spans="1:2" x14ac:dyDescent="0.2">
      <c r="A3669" s="1">
        <v>44043</v>
      </c>
      <c r="B3669">
        <v>2.1399999999999999E-2</v>
      </c>
    </row>
    <row r="3670" spans="1:2" x14ac:dyDescent="0.2">
      <c r="A3670" s="1">
        <v>44044</v>
      </c>
      <c r="B3670">
        <v>4.1399999999999999E-2</v>
      </c>
    </row>
    <row r="3671" spans="1:2" x14ac:dyDescent="0.2">
      <c r="A3671" s="1">
        <v>44045</v>
      </c>
      <c r="B3671">
        <v>-6.2399999999999997E-2</v>
      </c>
    </row>
    <row r="3672" spans="1:2" x14ac:dyDescent="0.2">
      <c r="A3672" s="1">
        <v>44046</v>
      </c>
      <c r="B3672">
        <v>1.4200000000000001E-2</v>
      </c>
    </row>
    <row r="3673" spans="1:2" x14ac:dyDescent="0.2">
      <c r="A3673" s="1">
        <v>44047</v>
      </c>
      <c r="B3673">
        <v>-3.5000000000000001E-3</v>
      </c>
    </row>
    <row r="3674" spans="1:2" x14ac:dyDescent="0.2">
      <c r="A3674" s="1">
        <v>44048</v>
      </c>
      <c r="B3674">
        <v>4.9200000000000001E-2</v>
      </c>
    </row>
    <row r="3675" spans="1:2" x14ac:dyDescent="0.2">
      <c r="A3675" s="1">
        <v>44049</v>
      </c>
      <c r="B3675">
        <v>1.9E-3</v>
      </c>
    </row>
    <row r="3676" spans="1:2" x14ac:dyDescent="0.2">
      <c r="A3676" s="1">
        <v>44050</v>
      </c>
      <c r="B3676">
        <v>-1.4E-2</v>
      </c>
    </row>
    <row r="3677" spans="1:2" x14ac:dyDescent="0.2">
      <c r="A3677" s="1">
        <v>44051</v>
      </c>
      <c r="B3677">
        <v>1.49E-2</v>
      </c>
    </row>
    <row r="3678" spans="1:2" x14ac:dyDescent="0.2">
      <c r="A3678" s="1">
        <v>44052</v>
      </c>
      <c r="B3678">
        <v>-7.1000000000000004E-3</v>
      </c>
    </row>
    <row r="3679" spans="1:2" x14ac:dyDescent="0.2">
      <c r="A3679" s="1">
        <v>44053</v>
      </c>
      <c r="B3679">
        <v>1.78E-2</v>
      </c>
    </row>
    <row r="3680" spans="1:2" x14ac:dyDescent="0.2">
      <c r="A3680" s="1">
        <v>44054</v>
      </c>
      <c r="B3680">
        <v>-4.19E-2</v>
      </c>
    </row>
    <row r="3681" spans="1:2" x14ac:dyDescent="0.2">
      <c r="A3681" s="1">
        <v>44055</v>
      </c>
      <c r="B3681">
        <v>1.46E-2</v>
      </c>
    </row>
    <row r="3682" spans="1:2" x14ac:dyDescent="0.2">
      <c r="A3682" s="1">
        <v>44056</v>
      </c>
      <c r="B3682">
        <v>1.8499999999999999E-2</v>
      </c>
    </row>
    <row r="3683" spans="1:2" x14ac:dyDescent="0.2">
      <c r="A3683" s="1">
        <v>44057</v>
      </c>
      <c r="B3683">
        <v>-1.6999999999999999E-3</v>
      </c>
    </row>
    <row r="3684" spans="1:2" x14ac:dyDescent="0.2">
      <c r="A3684" s="1">
        <v>44058</v>
      </c>
      <c r="B3684">
        <v>8.0000000000000002E-3</v>
      </c>
    </row>
    <row r="3685" spans="1:2" x14ac:dyDescent="0.2">
      <c r="A3685" s="1">
        <v>44059</v>
      </c>
      <c r="B3685">
        <v>4.4999999999999997E-3</v>
      </c>
    </row>
    <row r="3686" spans="1:2" x14ac:dyDescent="0.2">
      <c r="A3686" s="1">
        <v>44060</v>
      </c>
      <c r="B3686">
        <v>3.2199999999999999E-2</v>
      </c>
    </row>
    <row r="3687" spans="1:2" x14ac:dyDescent="0.2">
      <c r="A3687" s="1">
        <v>44061</v>
      </c>
      <c r="B3687">
        <v>-2.7300000000000001E-2</v>
      </c>
    </row>
    <row r="3688" spans="1:2" x14ac:dyDescent="0.2">
      <c r="A3688" s="1">
        <v>44062</v>
      </c>
      <c r="B3688">
        <v>-1.6500000000000001E-2</v>
      </c>
    </row>
    <row r="3689" spans="1:2" x14ac:dyDescent="0.2">
      <c r="A3689" s="1">
        <v>44063</v>
      </c>
      <c r="B3689">
        <v>9.1000000000000004E-3</v>
      </c>
    </row>
    <row r="3690" spans="1:2" x14ac:dyDescent="0.2">
      <c r="A3690" s="1">
        <v>44064</v>
      </c>
      <c r="B3690">
        <v>-2.76E-2</v>
      </c>
    </row>
    <row r="3691" spans="1:2" x14ac:dyDescent="0.2">
      <c r="A3691" s="1">
        <v>44065</v>
      </c>
      <c r="B3691">
        <v>1.15E-2</v>
      </c>
    </row>
    <row r="3692" spans="1:2" x14ac:dyDescent="0.2">
      <c r="A3692" s="1">
        <v>44066</v>
      </c>
      <c r="B3692">
        <v>-1.6999999999999999E-3</v>
      </c>
    </row>
    <row r="3693" spans="1:2" x14ac:dyDescent="0.2">
      <c r="A3693" s="1">
        <v>44067</v>
      </c>
      <c r="B3693">
        <v>9.5999999999999992E-3</v>
      </c>
    </row>
    <row r="3694" spans="1:2" x14ac:dyDescent="0.2">
      <c r="A3694" s="1">
        <v>44068</v>
      </c>
      <c r="B3694">
        <v>-3.6499999999999998E-2</v>
      </c>
    </row>
    <row r="3695" spans="1:2" x14ac:dyDescent="0.2">
      <c r="A3695" s="1">
        <v>44069</v>
      </c>
      <c r="B3695">
        <v>1.21E-2</v>
      </c>
    </row>
    <row r="3696" spans="1:2" x14ac:dyDescent="0.2">
      <c r="A3696" s="1">
        <v>44070</v>
      </c>
      <c r="B3696">
        <v>-1.18E-2</v>
      </c>
    </row>
    <row r="3697" spans="1:2" x14ac:dyDescent="0.2">
      <c r="A3697" s="1">
        <v>44071</v>
      </c>
      <c r="B3697">
        <v>1.77E-2</v>
      </c>
    </row>
    <row r="3698" spans="1:2" x14ac:dyDescent="0.2">
      <c r="A3698" s="1">
        <v>44072</v>
      </c>
      <c r="B3698">
        <v>-5.1000000000000004E-3</v>
      </c>
    </row>
    <row r="3699" spans="1:2" x14ac:dyDescent="0.2">
      <c r="A3699" s="1">
        <v>44073</v>
      </c>
      <c r="B3699">
        <v>2.0400000000000001E-2</v>
      </c>
    </row>
    <row r="3700" spans="1:2" x14ac:dyDescent="0.2">
      <c r="A3700" s="1">
        <v>44074</v>
      </c>
      <c r="B3700">
        <v>-4.8999999999999998E-3</v>
      </c>
    </row>
    <row r="3701" spans="1:2" x14ac:dyDescent="0.2">
      <c r="A3701" s="1">
        <v>44075</v>
      </c>
      <c r="B3701">
        <v>2.3199999999999998E-2</v>
      </c>
    </row>
    <row r="3702" spans="1:2" x14ac:dyDescent="0.2">
      <c r="A3702" s="1">
        <v>44076</v>
      </c>
      <c r="B3702">
        <v>-4.2099999999999999E-2</v>
      </c>
    </row>
    <row r="3703" spans="1:2" x14ac:dyDescent="0.2">
      <c r="A3703" s="1">
        <v>44077</v>
      </c>
      <c r="B3703">
        <v>-0.109</v>
      </c>
    </row>
    <row r="3704" spans="1:2" x14ac:dyDescent="0.2">
      <c r="A3704" s="1">
        <v>44078</v>
      </c>
      <c r="B3704">
        <v>2.9899999999999999E-2</v>
      </c>
    </row>
    <row r="3705" spans="1:2" x14ac:dyDescent="0.2">
      <c r="A3705" s="1">
        <v>44079</v>
      </c>
      <c r="B3705">
        <v>-3.6299999999999999E-2</v>
      </c>
    </row>
    <row r="3706" spans="1:2" x14ac:dyDescent="0.2">
      <c r="A3706" s="1">
        <v>44080</v>
      </c>
      <c r="B3706">
        <v>2.0199999999999999E-2</v>
      </c>
    </row>
    <row r="3707" spans="1:2" x14ac:dyDescent="0.2">
      <c r="A3707" s="1">
        <v>44081</v>
      </c>
      <c r="B3707">
        <v>7.7999999999999996E-3</v>
      </c>
    </row>
    <row r="3708" spans="1:2" x14ac:dyDescent="0.2">
      <c r="A3708" s="1">
        <v>44082</v>
      </c>
      <c r="B3708">
        <v>-2.41E-2</v>
      </c>
    </row>
    <row r="3709" spans="1:2" x14ac:dyDescent="0.2">
      <c r="A3709" s="1">
        <v>44083</v>
      </c>
      <c r="B3709">
        <v>9.7000000000000003E-3</v>
      </c>
    </row>
    <row r="3710" spans="1:2" x14ac:dyDescent="0.2">
      <c r="A3710" s="1">
        <v>44084</v>
      </c>
      <c r="B3710">
        <v>1.1299999999999999E-2</v>
      </c>
    </row>
    <row r="3711" spans="1:2" x14ac:dyDescent="0.2">
      <c r="A3711" s="1">
        <v>44085</v>
      </c>
      <c r="B3711">
        <v>4.8999999999999998E-3</v>
      </c>
    </row>
    <row r="3712" spans="1:2" x14ac:dyDescent="0.2">
      <c r="A3712" s="1">
        <v>44086</v>
      </c>
      <c r="B3712">
        <v>5.0000000000000001E-3</v>
      </c>
    </row>
    <row r="3713" spans="1:2" x14ac:dyDescent="0.2">
      <c r="A3713" s="1">
        <v>44087</v>
      </c>
      <c r="B3713">
        <v>-1.11E-2</v>
      </c>
    </row>
    <row r="3714" spans="1:2" x14ac:dyDescent="0.2">
      <c r="A3714" s="1">
        <v>44088</v>
      </c>
      <c r="B3714">
        <v>3.3799999999999997E-2</v>
      </c>
    </row>
    <row r="3715" spans="1:2" x14ac:dyDescent="0.2">
      <c r="A3715" s="1">
        <v>44089</v>
      </c>
      <c r="B3715">
        <v>1.03E-2</v>
      </c>
    </row>
    <row r="3716" spans="1:2" x14ac:dyDescent="0.2">
      <c r="A3716" s="1">
        <v>44090</v>
      </c>
      <c r="B3716">
        <v>1.52E-2</v>
      </c>
    </row>
    <row r="3717" spans="1:2" x14ac:dyDescent="0.2">
      <c r="A3717" s="1">
        <v>44091</v>
      </c>
      <c r="B3717">
        <v>-6.9999999999999999E-4</v>
      </c>
    </row>
    <row r="3718" spans="1:2" x14ac:dyDescent="0.2">
      <c r="A3718" s="1">
        <v>44092</v>
      </c>
      <c r="B3718">
        <v>-8.0000000000000004E-4</v>
      </c>
    </row>
    <row r="3719" spans="1:2" x14ac:dyDescent="0.2">
      <c r="A3719" s="1">
        <v>44093</v>
      </c>
      <c r="B3719">
        <v>1.3599999999999999E-2</v>
      </c>
    </row>
    <row r="3720" spans="1:2" x14ac:dyDescent="0.2">
      <c r="A3720" s="1">
        <v>44094</v>
      </c>
      <c r="B3720">
        <v>-1.4500000000000001E-2</v>
      </c>
    </row>
    <row r="3721" spans="1:2" x14ac:dyDescent="0.2">
      <c r="A3721" s="1">
        <v>44095</v>
      </c>
      <c r="B3721">
        <v>-4.6199999999999998E-2</v>
      </c>
    </row>
    <row r="3722" spans="1:2" x14ac:dyDescent="0.2">
      <c r="A3722" s="1">
        <v>44096</v>
      </c>
      <c r="B3722">
        <v>1.0999999999999999E-2</v>
      </c>
    </row>
    <row r="3723" spans="1:2" x14ac:dyDescent="0.2">
      <c r="A3723" s="1">
        <v>44097</v>
      </c>
      <c r="B3723">
        <v>-2.7900000000000001E-2</v>
      </c>
    </row>
    <row r="3724" spans="1:2" x14ac:dyDescent="0.2">
      <c r="A3724" s="1">
        <v>44098</v>
      </c>
      <c r="B3724">
        <v>4.9000000000000002E-2</v>
      </c>
    </row>
    <row r="3725" spans="1:2" x14ac:dyDescent="0.2">
      <c r="A3725" s="1">
        <v>44099</v>
      </c>
      <c r="B3725">
        <v>-4.7000000000000002E-3</v>
      </c>
    </row>
    <row r="3726" spans="1:2" x14ac:dyDescent="0.2">
      <c r="A3726" s="1">
        <v>44100</v>
      </c>
      <c r="B3726">
        <v>3.7000000000000002E-3</v>
      </c>
    </row>
    <row r="3727" spans="1:2" x14ac:dyDescent="0.2">
      <c r="A3727" s="1">
        <v>44101</v>
      </c>
      <c r="B3727">
        <v>4.4999999999999997E-3</v>
      </c>
    </row>
    <row r="3728" spans="1:2" x14ac:dyDescent="0.2">
      <c r="A3728" s="1">
        <v>44102</v>
      </c>
      <c r="B3728">
        <v>-7.7000000000000002E-3</v>
      </c>
    </row>
    <row r="3729" spans="1:2" x14ac:dyDescent="0.2">
      <c r="A3729" s="1">
        <v>44103</v>
      </c>
      <c r="B3729">
        <v>1.38E-2</v>
      </c>
    </row>
    <row r="3730" spans="1:2" x14ac:dyDescent="0.2">
      <c r="A3730" s="1">
        <v>44104</v>
      </c>
      <c r="B3730">
        <v>-6.0000000000000001E-3</v>
      </c>
    </row>
    <row r="3731" spans="1:2" x14ac:dyDescent="0.2">
      <c r="A3731" s="1">
        <v>44105</v>
      </c>
      <c r="B3731">
        <v>-1.44E-2</v>
      </c>
    </row>
    <row r="3732" spans="1:2" x14ac:dyDescent="0.2">
      <c r="A3732" s="1">
        <v>44106</v>
      </c>
      <c r="B3732">
        <v>-4.4999999999999997E-3</v>
      </c>
    </row>
    <row r="3733" spans="1:2" x14ac:dyDescent="0.2">
      <c r="A3733" s="1">
        <v>44107</v>
      </c>
      <c r="B3733">
        <v>-2.7000000000000001E-3</v>
      </c>
    </row>
    <row r="3734" spans="1:2" x14ac:dyDescent="0.2">
      <c r="A3734" s="1">
        <v>44108</v>
      </c>
      <c r="B3734">
        <v>1.2200000000000001E-2</v>
      </c>
    </row>
    <row r="3735" spans="1:2" x14ac:dyDescent="0.2">
      <c r="A3735" s="1">
        <v>44109</v>
      </c>
      <c r="B3735">
        <v>1.09E-2</v>
      </c>
    </row>
    <row r="3736" spans="1:2" x14ac:dyDescent="0.2">
      <c r="A3736" s="1">
        <v>44110</v>
      </c>
      <c r="B3736">
        <v>-1.7299999999999999E-2</v>
      </c>
    </row>
    <row r="3737" spans="1:2" x14ac:dyDescent="0.2">
      <c r="A3737" s="1">
        <v>44111</v>
      </c>
      <c r="B3737">
        <v>6.4000000000000003E-3</v>
      </c>
    </row>
    <row r="3738" spans="1:2" x14ac:dyDescent="0.2">
      <c r="A3738" s="1">
        <v>44112</v>
      </c>
      <c r="B3738">
        <v>2.3699999999999999E-2</v>
      </c>
    </row>
    <row r="3739" spans="1:2" x14ac:dyDescent="0.2">
      <c r="A3739" s="1">
        <v>44113</v>
      </c>
      <c r="B3739">
        <v>1.1900000000000001E-2</v>
      </c>
    </row>
    <row r="3740" spans="1:2" x14ac:dyDescent="0.2">
      <c r="A3740" s="1">
        <v>44114</v>
      </c>
      <c r="B3740">
        <v>2.2100000000000002E-2</v>
      </c>
    </row>
    <row r="3741" spans="1:2" x14ac:dyDescent="0.2">
      <c r="A3741" s="1">
        <v>44115</v>
      </c>
      <c r="B3741">
        <v>6.4000000000000003E-3</v>
      </c>
    </row>
    <row r="3742" spans="1:2" x14ac:dyDescent="0.2">
      <c r="A3742" s="1">
        <v>44116</v>
      </c>
      <c r="B3742">
        <v>1.43E-2</v>
      </c>
    </row>
    <row r="3743" spans="1:2" x14ac:dyDescent="0.2">
      <c r="A3743" s="1">
        <v>44117</v>
      </c>
      <c r="B3743">
        <v>-9.4999999999999998E-3</v>
      </c>
    </row>
    <row r="3744" spans="1:2" x14ac:dyDescent="0.2">
      <c r="A3744" s="1">
        <v>44118</v>
      </c>
      <c r="B3744">
        <v>-2.9999999999999997E-4</v>
      </c>
    </row>
    <row r="3745" spans="1:2" x14ac:dyDescent="0.2">
      <c r="A3745" s="1">
        <v>44119</v>
      </c>
      <c r="B3745">
        <v>7.1999999999999998E-3</v>
      </c>
    </row>
    <row r="3746" spans="1:2" x14ac:dyDescent="0.2">
      <c r="A3746" s="1">
        <v>44120</v>
      </c>
      <c r="B3746">
        <v>-1.5699999999999999E-2</v>
      </c>
    </row>
    <row r="3747" spans="1:2" x14ac:dyDescent="0.2">
      <c r="A3747" s="1">
        <v>44121</v>
      </c>
      <c r="B3747">
        <v>3.5000000000000001E-3</v>
      </c>
    </row>
    <row r="3748" spans="1:2" x14ac:dyDescent="0.2">
      <c r="A3748" s="1">
        <v>44122</v>
      </c>
      <c r="B3748">
        <v>1.2699999999999999E-2</v>
      </c>
    </row>
    <row r="3749" spans="1:2" x14ac:dyDescent="0.2">
      <c r="A3749" s="1">
        <v>44123</v>
      </c>
      <c r="B3749">
        <v>2.1399999999999999E-2</v>
      </c>
    </row>
    <row r="3750" spans="1:2" x14ac:dyDescent="0.2">
      <c r="A3750" s="1">
        <v>44124</v>
      </c>
      <c r="B3750">
        <v>1.3599999999999999E-2</v>
      </c>
    </row>
    <row r="3751" spans="1:2" x14ac:dyDescent="0.2">
      <c r="A3751" s="1">
        <v>44125</v>
      </c>
      <c r="B3751">
        <v>7.51E-2</v>
      </c>
    </row>
    <row r="3752" spans="1:2" x14ac:dyDescent="0.2">
      <c r="A3752" s="1">
        <v>44126</v>
      </c>
      <c r="B3752">
        <v>1.2999999999999999E-2</v>
      </c>
    </row>
    <row r="3753" spans="1:2" x14ac:dyDescent="0.2">
      <c r="A3753" s="1">
        <v>44127</v>
      </c>
      <c r="B3753">
        <v>-3.0999999999999999E-3</v>
      </c>
    </row>
    <row r="3754" spans="1:2" x14ac:dyDescent="0.2">
      <c r="A3754" s="1">
        <v>44128</v>
      </c>
      <c r="B3754">
        <v>1.4200000000000001E-2</v>
      </c>
    </row>
    <row r="3755" spans="1:2" x14ac:dyDescent="0.2">
      <c r="A3755" s="1">
        <v>44129</v>
      </c>
      <c r="B3755">
        <v>-6.4999999999999997E-3</v>
      </c>
    </row>
    <row r="3756" spans="1:2" x14ac:dyDescent="0.2">
      <c r="A3756" s="1">
        <v>44130</v>
      </c>
      <c r="B3756">
        <v>2.3E-3</v>
      </c>
    </row>
    <row r="3757" spans="1:2" x14ac:dyDescent="0.2">
      <c r="A3757" s="1">
        <v>44131</v>
      </c>
      <c r="B3757">
        <v>4.5600000000000002E-2</v>
      </c>
    </row>
    <row r="3758" spans="1:2" x14ac:dyDescent="0.2">
      <c r="A3758" s="1">
        <v>44132</v>
      </c>
      <c r="B3758">
        <v>-2.7699999999999999E-2</v>
      </c>
    </row>
    <row r="3759" spans="1:2" x14ac:dyDescent="0.2">
      <c r="A3759" s="1">
        <v>44133</v>
      </c>
      <c r="B3759">
        <v>1.34E-2</v>
      </c>
    </row>
    <row r="3760" spans="1:2" x14ac:dyDescent="0.2">
      <c r="A3760" s="1">
        <v>44134</v>
      </c>
      <c r="B3760">
        <v>7.6E-3</v>
      </c>
    </row>
    <row r="3761" spans="1:2" x14ac:dyDescent="0.2">
      <c r="A3761" s="1">
        <v>44135</v>
      </c>
      <c r="B3761">
        <v>1.7500000000000002E-2</v>
      </c>
    </row>
    <row r="3762" spans="1:2" x14ac:dyDescent="0.2">
      <c r="A3762" s="1">
        <v>44136</v>
      </c>
      <c r="B3762">
        <v>-2.7000000000000001E-3</v>
      </c>
    </row>
    <row r="3763" spans="1:2" x14ac:dyDescent="0.2">
      <c r="A3763" s="1">
        <v>44137</v>
      </c>
      <c r="B3763">
        <v>-1.44E-2</v>
      </c>
    </row>
    <row r="3764" spans="1:2" x14ac:dyDescent="0.2">
      <c r="A3764" s="1">
        <v>44138</v>
      </c>
      <c r="B3764">
        <v>3.3799999999999997E-2</v>
      </c>
    </row>
    <row r="3765" spans="1:2" x14ac:dyDescent="0.2">
      <c r="A3765" s="1">
        <v>44139</v>
      </c>
      <c r="B3765">
        <v>8.9999999999999993E-3</v>
      </c>
    </row>
    <row r="3766" spans="1:2" x14ac:dyDescent="0.2">
      <c r="A3766" s="1">
        <v>44140</v>
      </c>
      <c r="B3766">
        <v>0.1019</v>
      </c>
    </row>
    <row r="3767" spans="1:2" x14ac:dyDescent="0.2">
      <c r="A3767" s="1">
        <v>44141</v>
      </c>
      <c r="B3767">
        <v>-5.9999999999999995E-4</v>
      </c>
    </row>
    <row r="3768" spans="1:2" x14ac:dyDescent="0.2">
      <c r="A3768" s="1">
        <v>44142</v>
      </c>
      <c r="B3768">
        <v>-4.8099999999999997E-2</v>
      </c>
    </row>
    <row r="3769" spans="1:2" x14ac:dyDescent="0.2">
      <c r="A3769" s="1">
        <v>44143</v>
      </c>
      <c r="B3769">
        <v>4.4200000000000003E-2</v>
      </c>
    </row>
    <row r="3770" spans="1:2" x14ac:dyDescent="0.2">
      <c r="A3770" s="1">
        <v>44144</v>
      </c>
      <c r="B3770">
        <v>-1.01E-2</v>
      </c>
    </row>
    <row r="3771" spans="1:2" x14ac:dyDescent="0.2">
      <c r="A3771" s="1">
        <v>44145</v>
      </c>
      <c r="B3771">
        <v>-1.5E-3</v>
      </c>
    </row>
    <row r="3772" spans="1:2" x14ac:dyDescent="0.2">
      <c r="A3772" s="1">
        <v>44146</v>
      </c>
      <c r="B3772">
        <v>2.5600000000000001E-2</v>
      </c>
    </row>
    <row r="3773" spans="1:2" x14ac:dyDescent="0.2">
      <c r="A3773" s="1">
        <v>44147</v>
      </c>
      <c r="B3773">
        <v>3.8199999999999998E-2</v>
      </c>
    </row>
    <row r="3774" spans="1:2" x14ac:dyDescent="0.2">
      <c r="A3774" s="1">
        <v>44148</v>
      </c>
      <c r="B3774">
        <v>1.8E-3</v>
      </c>
    </row>
    <row r="3775" spans="1:2" x14ac:dyDescent="0.2">
      <c r="A3775" s="1">
        <v>44149</v>
      </c>
      <c r="B3775">
        <v>-1.55E-2</v>
      </c>
    </row>
    <row r="3776" spans="1:2" x14ac:dyDescent="0.2">
      <c r="A3776" s="1">
        <v>44150</v>
      </c>
      <c r="B3776">
        <v>-7.3000000000000001E-3</v>
      </c>
    </row>
    <row r="3777" spans="1:2" x14ac:dyDescent="0.2">
      <c r="A3777" s="1">
        <v>44151</v>
      </c>
      <c r="B3777">
        <v>4.7800000000000002E-2</v>
      </c>
    </row>
    <row r="3778" spans="1:2" x14ac:dyDescent="0.2">
      <c r="A3778" s="1">
        <v>44152</v>
      </c>
      <c r="B3778">
        <v>5.6599999999999998E-2</v>
      </c>
    </row>
    <row r="3779" spans="1:2" x14ac:dyDescent="0.2">
      <c r="A3779" s="1">
        <v>44153</v>
      </c>
      <c r="B3779">
        <v>6.4000000000000003E-3</v>
      </c>
    </row>
    <row r="3780" spans="1:2" x14ac:dyDescent="0.2">
      <c r="A3780" s="1">
        <v>44154</v>
      </c>
      <c r="B3780">
        <v>1.6000000000000001E-3</v>
      </c>
    </row>
    <row r="3781" spans="1:2" x14ac:dyDescent="0.2">
      <c r="A3781" s="1">
        <v>44155</v>
      </c>
      <c r="B3781">
        <v>4.9000000000000002E-2</v>
      </c>
    </row>
    <row r="3782" spans="1:2" x14ac:dyDescent="0.2">
      <c r="A3782" s="1">
        <v>44156</v>
      </c>
      <c r="B3782">
        <v>5.9999999999999995E-4</v>
      </c>
    </row>
    <row r="3783" spans="1:2" x14ac:dyDescent="0.2">
      <c r="A3783" s="1">
        <v>44157</v>
      </c>
      <c r="B3783">
        <v>-1.47E-2</v>
      </c>
    </row>
    <row r="3784" spans="1:2" x14ac:dyDescent="0.2">
      <c r="A3784" s="1">
        <v>44158</v>
      </c>
      <c r="B3784">
        <v>-1.8E-3</v>
      </c>
    </row>
    <row r="3785" spans="1:2" x14ac:dyDescent="0.2">
      <c r="A3785" s="1">
        <v>44159</v>
      </c>
      <c r="B3785">
        <v>4.2099999999999999E-2</v>
      </c>
    </row>
    <row r="3786" spans="1:2" x14ac:dyDescent="0.2">
      <c r="A3786" s="1">
        <v>44160</v>
      </c>
      <c r="B3786">
        <v>-2.24E-2</v>
      </c>
    </row>
    <row r="3787" spans="1:2" x14ac:dyDescent="0.2">
      <c r="A3787" s="1">
        <v>44161</v>
      </c>
      <c r="B3787">
        <v>-8.3400000000000002E-2</v>
      </c>
    </row>
    <row r="3788" spans="1:2" x14ac:dyDescent="0.2">
      <c r="A3788" s="1">
        <v>44162</v>
      </c>
      <c r="B3788">
        <v>-2E-3</v>
      </c>
    </row>
    <row r="3789" spans="1:2" x14ac:dyDescent="0.2">
      <c r="A3789" s="1">
        <v>44163</v>
      </c>
      <c r="B3789">
        <v>3.5200000000000002E-2</v>
      </c>
    </row>
    <row r="3790" spans="1:2" x14ac:dyDescent="0.2">
      <c r="A3790" s="1">
        <v>44164</v>
      </c>
      <c r="B3790">
        <v>2.5700000000000001E-2</v>
      </c>
    </row>
    <row r="3791" spans="1:2" x14ac:dyDescent="0.2">
      <c r="A3791" s="1">
        <v>44165</v>
      </c>
      <c r="B3791">
        <v>8.3199999999999996E-2</v>
      </c>
    </row>
    <row r="3792" spans="1:2" x14ac:dyDescent="0.2">
      <c r="A3792" s="1">
        <v>44166</v>
      </c>
      <c r="B3792">
        <v>-4.7100000000000003E-2</v>
      </c>
    </row>
    <row r="3793" spans="1:2" x14ac:dyDescent="0.2">
      <c r="A3793" s="1">
        <v>44167</v>
      </c>
      <c r="B3793">
        <v>2.3900000000000001E-2</v>
      </c>
    </row>
    <row r="3794" spans="1:2" x14ac:dyDescent="0.2">
      <c r="A3794" s="1">
        <v>44168</v>
      </c>
      <c r="B3794">
        <v>1.12E-2</v>
      </c>
    </row>
    <row r="3795" spans="1:2" x14ac:dyDescent="0.2">
      <c r="A3795" s="1">
        <v>44169</v>
      </c>
      <c r="B3795">
        <v>-3.9899999999999998E-2</v>
      </c>
    </row>
    <row r="3796" spans="1:2" x14ac:dyDescent="0.2">
      <c r="A3796" s="1">
        <v>44170</v>
      </c>
      <c r="B3796">
        <v>2.6200000000000001E-2</v>
      </c>
    </row>
    <row r="3797" spans="1:2" x14ac:dyDescent="0.2">
      <c r="A3797" s="1">
        <v>44171</v>
      </c>
      <c r="B3797">
        <v>1.2200000000000001E-2</v>
      </c>
    </row>
    <row r="3798" spans="1:2" x14ac:dyDescent="0.2">
      <c r="A3798" s="1">
        <v>44172</v>
      </c>
      <c r="B3798">
        <v>-1.0800000000000001E-2</v>
      </c>
    </row>
    <row r="3799" spans="1:2" x14ac:dyDescent="0.2">
      <c r="A3799" s="1">
        <v>44173</v>
      </c>
      <c r="B3799">
        <v>-4.3999999999999997E-2</v>
      </c>
    </row>
    <row r="3800" spans="1:2" x14ac:dyDescent="0.2">
      <c r="A3800" s="1">
        <v>44174</v>
      </c>
      <c r="B3800">
        <v>1.2E-2</v>
      </c>
    </row>
    <row r="3801" spans="1:2" x14ac:dyDescent="0.2">
      <c r="A3801" s="1">
        <v>44175</v>
      </c>
      <c r="B3801">
        <v>-1.61E-2</v>
      </c>
    </row>
    <row r="3802" spans="1:2" x14ac:dyDescent="0.2">
      <c r="A3802" s="1">
        <v>44176</v>
      </c>
      <c r="B3802">
        <v>-1.23E-2</v>
      </c>
    </row>
    <row r="3803" spans="1:2" x14ac:dyDescent="0.2">
      <c r="A3803" s="1">
        <v>44177</v>
      </c>
      <c r="B3803">
        <v>4.36E-2</v>
      </c>
    </row>
    <row r="3804" spans="1:2" x14ac:dyDescent="0.2">
      <c r="A3804" s="1">
        <v>44178</v>
      </c>
      <c r="B3804">
        <v>1.9599999999999999E-2</v>
      </c>
    </row>
    <row r="3805" spans="1:2" x14ac:dyDescent="0.2">
      <c r="A3805" s="1">
        <v>44179</v>
      </c>
      <c r="B3805">
        <v>5.1000000000000004E-3</v>
      </c>
    </row>
    <row r="3806" spans="1:2" x14ac:dyDescent="0.2">
      <c r="A3806" s="1">
        <v>44180</v>
      </c>
      <c r="B3806">
        <v>8.3999999999999995E-3</v>
      </c>
    </row>
    <row r="3807" spans="1:2" x14ac:dyDescent="0.2">
      <c r="A3807" s="1">
        <v>44181</v>
      </c>
      <c r="B3807">
        <v>9.8699999999999996E-2</v>
      </c>
    </row>
    <row r="3808" spans="1:2" x14ac:dyDescent="0.2">
      <c r="A3808" s="1">
        <v>44182</v>
      </c>
      <c r="B3808">
        <v>6.9000000000000006E-2</v>
      </c>
    </row>
    <row r="3809" spans="1:2" x14ac:dyDescent="0.2">
      <c r="A3809" s="1">
        <v>44183</v>
      </c>
      <c r="B3809">
        <v>1.3299999999999999E-2</v>
      </c>
    </row>
    <row r="3810" spans="1:2" x14ac:dyDescent="0.2">
      <c r="A3810" s="1">
        <v>44184</v>
      </c>
      <c r="B3810">
        <v>3.1E-2</v>
      </c>
    </row>
    <row r="3811" spans="1:2" x14ac:dyDescent="0.2">
      <c r="A3811" s="1">
        <v>44185</v>
      </c>
      <c r="B3811">
        <v>-1.55E-2</v>
      </c>
    </row>
    <row r="3812" spans="1:2" x14ac:dyDescent="0.2">
      <c r="A3812" s="1">
        <v>44186</v>
      </c>
      <c r="B3812">
        <v>-3.1800000000000002E-2</v>
      </c>
    </row>
    <row r="3813" spans="1:2" x14ac:dyDescent="0.2">
      <c r="A3813" s="1">
        <v>44187</v>
      </c>
      <c r="B3813">
        <v>4.82E-2</v>
      </c>
    </row>
    <row r="3814" spans="1:2" x14ac:dyDescent="0.2">
      <c r="A3814" s="1">
        <v>44188</v>
      </c>
      <c r="B3814">
        <v>-2.3699999999999999E-2</v>
      </c>
    </row>
    <row r="3815" spans="1:2" x14ac:dyDescent="0.2">
      <c r="A3815" s="1">
        <v>44189</v>
      </c>
      <c r="B3815">
        <v>2.06E-2</v>
      </c>
    </row>
    <row r="3816" spans="1:2" x14ac:dyDescent="0.2">
      <c r="A3816" s="1">
        <v>44190</v>
      </c>
      <c r="B3816">
        <v>4.02E-2</v>
      </c>
    </row>
    <row r="3817" spans="1:2" x14ac:dyDescent="0.2">
      <c r="A3817" s="1">
        <v>44191</v>
      </c>
      <c r="B3817">
        <v>7.1499999999999994E-2</v>
      </c>
    </row>
    <row r="3818" spans="1:2" x14ac:dyDescent="0.2">
      <c r="A3818" s="1">
        <v>44192</v>
      </c>
      <c r="B3818">
        <v>-7.3000000000000001E-3</v>
      </c>
    </row>
    <row r="3819" spans="1:2" x14ac:dyDescent="0.2">
      <c r="A3819" s="1">
        <v>44193</v>
      </c>
      <c r="B3819">
        <v>3.0300000000000001E-2</v>
      </c>
    </row>
    <row r="3820" spans="1:2" x14ac:dyDescent="0.2">
      <c r="A3820" s="1">
        <v>44194</v>
      </c>
      <c r="B3820">
        <v>1.18E-2</v>
      </c>
    </row>
    <row r="3821" spans="1:2" x14ac:dyDescent="0.2">
      <c r="A3821" s="1">
        <v>44195</v>
      </c>
      <c r="B3821">
        <v>5.45E-2</v>
      </c>
    </row>
    <row r="3822" spans="1:2" x14ac:dyDescent="0.2">
      <c r="A3822" s="1">
        <v>44196</v>
      </c>
      <c r="B3822">
        <v>2.8E-3</v>
      </c>
    </row>
    <row r="3823" spans="1:2" x14ac:dyDescent="0.2">
      <c r="A3823" s="1">
        <v>44197</v>
      </c>
      <c r="B3823">
        <v>1.4200000000000001E-2</v>
      </c>
    </row>
    <row r="3824" spans="1:2" x14ac:dyDescent="0.2">
      <c r="A3824" s="1">
        <v>44198</v>
      </c>
      <c r="B3824">
        <v>9.6500000000000002E-2</v>
      </c>
    </row>
    <row r="3825" spans="1:2" x14ac:dyDescent="0.2">
      <c r="A3825" s="1">
        <v>44199</v>
      </c>
      <c r="B3825">
        <v>2.3800000000000002E-2</v>
      </c>
    </row>
    <row r="3826" spans="1:2" x14ac:dyDescent="0.2">
      <c r="A3826" s="1">
        <v>44200</v>
      </c>
      <c r="B3826">
        <v>-2.8400000000000002E-2</v>
      </c>
    </row>
    <row r="3827" spans="1:2" x14ac:dyDescent="0.2">
      <c r="A3827" s="1">
        <v>44201</v>
      </c>
      <c r="B3827">
        <v>6.1499999999999999E-2</v>
      </c>
    </row>
    <row r="3828" spans="1:2" x14ac:dyDescent="0.2">
      <c r="A3828" s="1">
        <v>44202</v>
      </c>
      <c r="B3828">
        <v>8.2400000000000001E-2</v>
      </c>
    </row>
    <row r="3829" spans="1:2" x14ac:dyDescent="0.2">
      <c r="A3829" s="1">
        <v>44203</v>
      </c>
      <c r="B3829">
        <v>7.2499999999999995E-2</v>
      </c>
    </row>
    <row r="3830" spans="1:2" x14ac:dyDescent="0.2">
      <c r="A3830" s="1">
        <v>44204</v>
      </c>
      <c r="B3830">
        <v>2.8899999999999999E-2</v>
      </c>
    </row>
    <row r="3831" spans="1:2" x14ac:dyDescent="0.2">
      <c r="A3831" s="1">
        <v>44205</v>
      </c>
      <c r="B3831">
        <v>-1.0999999999999999E-2</v>
      </c>
    </row>
    <row r="3832" spans="1:2" x14ac:dyDescent="0.2">
      <c r="A3832" s="1">
        <v>44206</v>
      </c>
      <c r="B3832">
        <v>-4.8800000000000003E-2</v>
      </c>
    </row>
    <row r="3833" spans="1:2" x14ac:dyDescent="0.2">
      <c r="A3833" s="1">
        <v>44207</v>
      </c>
      <c r="B3833">
        <v>-6.93E-2</v>
      </c>
    </row>
    <row r="3834" spans="1:2" x14ac:dyDescent="0.2">
      <c r="A3834" s="1">
        <v>44208</v>
      </c>
      <c r="B3834">
        <v>-4.1300000000000003E-2</v>
      </c>
    </row>
    <row r="3835" spans="1:2" x14ac:dyDescent="0.2">
      <c r="A3835" s="1">
        <v>44209</v>
      </c>
      <c r="B3835">
        <v>9.7000000000000003E-2</v>
      </c>
    </row>
    <row r="3836" spans="1:2" x14ac:dyDescent="0.2">
      <c r="A3836" s="1">
        <v>44210</v>
      </c>
      <c r="B3836">
        <v>4.8000000000000001E-2</v>
      </c>
    </row>
    <row r="3837" spans="1:2" x14ac:dyDescent="0.2">
      <c r="A3837" s="1">
        <v>44211</v>
      </c>
      <c r="B3837">
        <v>-5.9499999999999997E-2</v>
      </c>
    </row>
    <row r="3838" spans="1:2" x14ac:dyDescent="0.2">
      <c r="A3838" s="1">
        <v>44212</v>
      </c>
      <c r="B3838">
        <v>-2.24E-2</v>
      </c>
    </row>
    <row r="3839" spans="1:2" x14ac:dyDescent="0.2">
      <c r="A3839" s="1">
        <v>44213</v>
      </c>
      <c r="B3839">
        <v>-5.0000000000000001E-3</v>
      </c>
    </row>
    <row r="3840" spans="1:2" x14ac:dyDescent="0.2">
      <c r="A3840" s="1">
        <v>44214</v>
      </c>
      <c r="B3840">
        <v>2.1600000000000001E-2</v>
      </c>
    </row>
    <row r="3841" spans="1:2" x14ac:dyDescent="0.2">
      <c r="A3841" s="1">
        <v>44215</v>
      </c>
      <c r="B3841">
        <v>-1.67E-2</v>
      </c>
    </row>
    <row r="3842" spans="1:2" x14ac:dyDescent="0.2">
      <c r="A3842" s="1">
        <v>44216</v>
      </c>
      <c r="B3842">
        <v>-1.46E-2</v>
      </c>
    </row>
    <row r="3843" spans="1:2" x14ac:dyDescent="0.2">
      <c r="A3843" s="1">
        <v>44217</v>
      </c>
      <c r="B3843">
        <v>-0.13059999999999999</v>
      </c>
    </row>
    <row r="3844" spans="1:2" x14ac:dyDescent="0.2">
      <c r="A3844" s="1">
        <v>44218</v>
      </c>
      <c r="B3844">
        <v>7.0000000000000007E-2</v>
      </c>
    </row>
    <row r="3845" spans="1:2" x14ac:dyDescent="0.2">
      <c r="A3845" s="1">
        <v>44219</v>
      </c>
      <c r="B3845">
        <v>-2.76E-2</v>
      </c>
    </row>
    <row r="3846" spans="1:2" x14ac:dyDescent="0.2">
      <c r="A3846" s="1">
        <v>44220</v>
      </c>
      <c r="B3846">
        <v>4.7000000000000002E-3</v>
      </c>
    </row>
    <row r="3847" spans="1:2" x14ac:dyDescent="0.2">
      <c r="A3847" s="1">
        <v>44221</v>
      </c>
      <c r="B3847">
        <v>2.9999999999999997E-4</v>
      </c>
    </row>
    <row r="3848" spans="1:2" x14ac:dyDescent="0.2">
      <c r="A3848" s="1">
        <v>44222</v>
      </c>
      <c r="B3848">
        <v>7.7000000000000002E-3</v>
      </c>
    </row>
    <row r="3849" spans="1:2" x14ac:dyDescent="0.2">
      <c r="A3849" s="1">
        <v>44223</v>
      </c>
      <c r="B3849">
        <v>-6.4600000000000005E-2</v>
      </c>
    </row>
    <row r="3850" spans="1:2" x14ac:dyDescent="0.2">
      <c r="A3850" s="1">
        <v>44224</v>
      </c>
      <c r="B3850">
        <v>9.7699999999999995E-2</v>
      </c>
    </row>
    <row r="3851" spans="1:2" x14ac:dyDescent="0.2">
      <c r="A3851" s="1">
        <v>44225</v>
      </c>
      <c r="B3851">
        <v>2.7799999999999998E-2</v>
      </c>
    </row>
    <row r="3852" spans="1:2" x14ac:dyDescent="0.2">
      <c r="A3852" s="1">
        <v>44226</v>
      </c>
      <c r="B3852">
        <v>-5.0000000000000001E-4</v>
      </c>
    </row>
    <row r="3853" spans="1:2" x14ac:dyDescent="0.2">
      <c r="A3853" s="1">
        <v>44227</v>
      </c>
      <c r="B3853">
        <v>-3.4299999999999997E-2</v>
      </c>
    </row>
    <row r="3854" spans="1:2" x14ac:dyDescent="0.2">
      <c r="A3854" s="1">
        <v>44228</v>
      </c>
      <c r="B3854">
        <v>1.23E-2</v>
      </c>
    </row>
    <row r="3855" spans="1:2" x14ac:dyDescent="0.2">
      <c r="A3855" s="1">
        <v>44229</v>
      </c>
      <c r="B3855">
        <v>5.8799999999999998E-2</v>
      </c>
    </row>
    <row r="3856" spans="1:2" x14ac:dyDescent="0.2">
      <c r="A3856" s="1">
        <v>44230</v>
      </c>
      <c r="B3856">
        <v>6.0900000000000003E-2</v>
      </c>
    </row>
    <row r="3857" spans="1:2" x14ac:dyDescent="0.2">
      <c r="A3857" s="1">
        <v>44231</v>
      </c>
      <c r="B3857">
        <v>-1.77E-2</v>
      </c>
    </row>
    <row r="3858" spans="1:2" x14ac:dyDescent="0.2">
      <c r="A3858" s="1">
        <v>44232</v>
      </c>
      <c r="B3858">
        <v>3.56E-2</v>
      </c>
    </row>
    <row r="3859" spans="1:2" x14ac:dyDescent="0.2">
      <c r="A3859" s="1">
        <v>44233</v>
      </c>
      <c r="B3859">
        <v>2.5000000000000001E-2</v>
      </c>
    </row>
    <row r="3860" spans="1:2" x14ac:dyDescent="0.2">
      <c r="A3860" s="1">
        <v>44234</v>
      </c>
      <c r="B3860">
        <v>-1.03E-2</v>
      </c>
    </row>
    <row r="3861" spans="1:2" x14ac:dyDescent="0.2">
      <c r="A3861" s="1">
        <v>44235</v>
      </c>
      <c r="B3861">
        <v>0.19409999999999999</v>
      </c>
    </row>
    <row r="3862" spans="1:2" x14ac:dyDescent="0.2">
      <c r="A3862" s="1">
        <v>44236</v>
      </c>
      <c r="B3862">
        <v>2.3999999999999998E-3</v>
      </c>
    </row>
    <row r="3863" spans="1:2" x14ac:dyDescent="0.2">
      <c r="A3863" s="1">
        <v>44237</v>
      </c>
      <c r="B3863">
        <v>-3.5999999999999997E-2</v>
      </c>
    </row>
    <row r="3864" spans="1:2" x14ac:dyDescent="0.2">
      <c r="A3864" s="1">
        <v>44238</v>
      </c>
      <c r="B3864">
        <v>7.0400000000000004E-2</v>
      </c>
    </row>
    <row r="3865" spans="1:2" x14ac:dyDescent="0.2">
      <c r="A3865" s="1">
        <v>44239</v>
      </c>
      <c r="B3865">
        <v>-1.29E-2</v>
      </c>
    </row>
    <row r="3866" spans="1:2" x14ac:dyDescent="0.2">
      <c r="A3866" s="1">
        <v>44240</v>
      </c>
      <c r="B3866">
        <v>-4.3E-3</v>
      </c>
    </row>
    <row r="3867" spans="1:2" x14ac:dyDescent="0.2">
      <c r="A3867" s="1">
        <v>44241</v>
      </c>
      <c r="B3867">
        <v>3.1300000000000001E-2</v>
      </c>
    </row>
    <row r="3868" spans="1:2" x14ac:dyDescent="0.2">
      <c r="A3868" s="1">
        <v>44242</v>
      </c>
      <c r="B3868">
        <v>-1.4500000000000001E-2</v>
      </c>
    </row>
    <row r="3869" spans="1:2" x14ac:dyDescent="0.2">
      <c r="A3869" s="1">
        <v>44243</v>
      </c>
      <c r="B3869">
        <v>2.5700000000000001E-2</v>
      </c>
    </row>
    <row r="3870" spans="1:2" x14ac:dyDescent="0.2">
      <c r="A3870" s="1">
        <v>44244</v>
      </c>
      <c r="B3870">
        <v>5.9200000000000003E-2</v>
      </c>
    </row>
    <row r="3871" spans="1:2" x14ac:dyDescent="0.2">
      <c r="A3871" s="1">
        <v>44245</v>
      </c>
      <c r="B3871">
        <v>-9.4999999999999998E-3</v>
      </c>
    </row>
    <row r="3872" spans="1:2" x14ac:dyDescent="0.2">
      <c r="A3872" s="1">
        <v>44246</v>
      </c>
      <c r="B3872">
        <v>8.3799999999999999E-2</v>
      </c>
    </row>
    <row r="3873" spans="1:2" x14ac:dyDescent="0.2">
      <c r="A3873" s="1">
        <v>44247</v>
      </c>
      <c r="B3873">
        <v>2.9999999999999997E-4</v>
      </c>
    </row>
    <row r="3874" spans="1:2" x14ac:dyDescent="0.2">
      <c r="A3874" s="1">
        <v>44248</v>
      </c>
      <c r="B3874">
        <v>2.7E-2</v>
      </c>
    </row>
    <row r="3875" spans="1:2" x14ac:dyDescent="0.2">
      <c r="A3875" s="1">
        <v>44249</v>
      </c>
      <c r="B3875">
        <v>-5.7799999999999997E-2</v>
      </c>
    </row>
    <row r="3876" spans="1:2" x14ac:dyDescent="0.2">
      <c r="A3876" s="1">
        <v>44250</v>
      </c>
      <c r="B3876">
        <v>-9.6100000000000005E-2</v>
      </c>
    </row>
    <row r="3877" spans="1:2" x14ac:dyDescent="0.2">
      <c r="A3877" s="1">
        <v>44251</v>
      </c>
      <c r="B3877">
        <v>1.61E-2</v>
      </c>
    </row>
    <row r="3878" spans="1:2" x14ac:dyDescent="0.2">
      <c r="A3878" s="1">
        <v>44252</v>
      </c>
      <c r="B3878">
        <v>-5.57E-2</v>
      </c>
    </row>
    <row r="3879" spans="1:2" x14ac:dyDescent="0.2">
      <c r="A3879" s="1">
        <v>44253</v>
      </c>
      <c r="B3879">
        <v>-1.24E-2</v>
      </c>
    </row>
    <row r="3880" spans="1:2" x14ac:dyDescent="0.2">
      <c r="A3880" s="1">
        <v>44254</v>
      </c>
      <c r="B3880">
        <v>-4.4999999999999997E-3</v>
      </c>
    </row>
    <row r="3881" spans="1:2" x14ac:dyDescent="0.2">
      <c r="A3881" s="1">
        <v>44255</v>
      </c>
      <c r="B3881">
        <v>-2.1100000000000001E-2</v>
      </c>
    </row>
    <row r="3882" spans="1:2" x14ac:dyDescent="0.2">
      <c r="A3882" s="1">
        <v>44256</v>
      </c>
      <c r="B3882">
        <v>9.8100000000000007E-2</v>
      </c>
    </row>
    <row r="3883" spans="1:2" x14ac:dyDescent="0.2">
      <c r="A3883" s="1">
        <v>44257</v>
      </c>
      <c r="B3883">
        <v>-2.3599999999999999E-2</v>
      </c>
    </row>
    <row r="3884" spans="1:2" x14ac:dyDescent="0.2">
      <c r="A3884" s="1">
        <v>44258</v>
      </c>
      <c r="B3884">
        <v>4.07E-2</v>
      </c>
    </row>
    <row r="3885" spans="1:2" x14ac:dyDescent="0.2">
      <c r="A3885" s="1">
        <v>44259</v>
      </c>
      <c r="B3885">
        <v>-3.9E-2</v>
      </c>
    </row>
    <row r="3886" spans="1:2" x14ac:dyDescent="0.2">
      <c r="A3886" s="1">
        <v>44260</v>
      </c>
      <c r="B3886">
        <v>7.4999999999999997E-3</v>
      </c>
    </row>
    <row r="3887" spans="1:2" x14ac:dyDescent="0.2">
      <c r="A3887" s="1">
        <v>44261</v>
      </c>
      <c r="B3887">
        <v>1.2999999999999999E-3</v>
      </c>
    </row>
    <row r="3888" spans="1:2" x14ac:dyDescent="0.2">
      <c r="A3888" s="1">
        <v>44262</v>
      </c>
      <c r="B3888">
        <v>4.3499999999999997E-2</v>
      </c>
    </row>
    <row r="3889" spans="1:2" x14ac:dyDescent="0.2">
      <c r="A3889" s="1">
        <v>44263</v>
      </c>
      <c r="B3889">
        <v>2.6100000000000002E-2</v>
      </c>
    </row>
    <row r="3890" spans="1:2" x14ac:dyDescent="0.2">
      <c r="A3890" s="1">
        <v>44264</v>
      </c>
      <c r="B3890">
        <v>4.9099999999999998E-2</v>
      </c>
    </row>
    <row r="3891" spans="1:2" x14ac:dyDescent="0.2">
      <c r="A3891" s="1">
        <v>44265</v>
      </c>
      <c r="B3891">
        <v>1.77E-2</v>
      </c>
    </row>
    <row r="3892" spans="1:2" x14ac:dyDescent="0.2">
      <c r="A3892" s="1">
        <v>44266</v>
      </c>
      <c r="B3892">
        <v>3.49E-2</v>
      </c>
    </row>
    <row r="3893" spans="1:2" x14ac:dyDescent="0.2">
      <c r="A3893" s="1">
        <v>44267</v>
      </c>
      <c r="B3893">
        <v>-9.1999999999999998E-3</v>
      </c>
    </row>
    <row r="3894" spans="1:2" x14ac:dyDescent="0.2">
      <c r="A3894" s="1">
        <v>44268</v>
      </c>
      <c r="B3894">
        <v>6.8599999999999994E-2</v>
      </c>
    </row>
    <row r="3895" spans="1:2" x14ac:dyDescent="0.2">
      <c r="A3895" s="1">
        <v>44269</v>
      </c>
      <c r="B3895">
        <v>-3.4000000000000002E-2</v>
      </c>
    </row>
    <row r="3896" spans="1:2" x14ac:dyDescent="0.2">
      <c r="A3896" s="1">
        <v>44270</v>
      </c>
      <c r="B3896">
        <v>-5.62E-2</v>
      </c>
    </row>
    <row r="3897" spans="1:2" x14ac:dyDescent="0.2">
      <c r="A3897" s="1">
        <v>44271</v>
      </c>
      <c r="B3897">
        <v>1.9699999999999999E-2</v>
      </c>
    </row>
    <row r="3898" spans="1:2" x14ac:dyDescent="0.2">
      <c r="A3898" s="1">
        <v>44272</v>
      </c>
      <c r="B3898">
        <v>3.56E-2</v>
      </c>
    </row>
    <row r="3899" spans="1:2" x14ac:dyDescent="0.2">
      <c r="A3899" s="1">
        <v>44273</v>
      </c>
      <c r="B3899">
        <v>-2.1299999999999999E-2</v>
      </c>
    </row>
    <row r="3900" spans="1:2" x14ac:dyDescent="0.2">
      <c r="A3900" s="1">
        <v>44274</v>
      </c>
      <c r="B3900">
        <v>7.4999999999999997E-3</v>
      </c>
    </row>
    <row r="3901" spans="1:2" x14ac:dyDescent="0.2">
      <c r="A3901" s="1">
        <v>44275</v>
      </c>
      <c r="B3901">
        <v>1E-4</v>
      </c>
    </row>
    <row r="3902" spans="1:2" x14ac:dyDescent="0.2">
      <c r="A3902" s="1">
        <v>44276</v>
      </c>
      <c r="B3902">
        <v>-1.2200000000000001E-2</v>
      </c>
    </row>
    <row r="3903" spans="1:2" x14ac:dyDescent="0.2">
      <c r="A3903" s="1">
        <v>44277</v>
      </c>
      <c r="B3903">
        <v>-5.62E-2</v>
      </c>
    </row>
    <row r="3904" spans="1:2" x14ac:dyDescent="0.2">
      <c r="A3904" s="1">
        <v>44278</v>
      </c>
      <c r="B3904">
        <v>5.4000000000000003E-3</v>
      </c>
    </row>
    <row r="3905" spans="1:2" x14ac:dyDescent="0.2">
      <c r="A3905" s="1">
        <v>44279</v>
      </c>
      <c r="B3905">
        <v>-3.9100000000000003E-2</v>
      </c>
    </row>
    <row r="3906" spans="1:2" x14ac:dyDescent="0.2">
      <c r="A3906" s="1">
        <v>44280</v>
      </c>
      <c r="B3906">
        <v>-1.9199999999999998E-2</v>
      </c>
    </row>
    <row r="3907" spans="1:2" x14ac:dyDescent="0.2">
      <c r="A3907" s="1">
        <v>44281</v>
      </c>
      <c r="B3907">
        <v>7.2400000000000006E-2</v>
      </c>
    </row>
    <row r="3908" spans="1:2" x14ac:dyDescent="0.2">
      <c r="A3908" s="1">
        <v>44282</v>
      </c>
      <c r="B3908">
        <v>1.4999999999999999E-2</v>
      </c>
    </row>
    <row r="3909" spans="1:2" x14ac:dyDescent="0.2">
      <c r="A3909" s="1">
        <v>44283</v>
      </c>
      <c r="B3909">
        <v>-1.6999999999999999E-3</v>
      </c>
    </row>
    <row r="3910" spans="1:2" x14ac:dyDescent="0.2">
      <c r="A3910" s="1">
        <v>44284</v>
      </c>
      <c r="B3910">
        <v>3.32E-2</v>
      </c>
    </row>
    <row r="3911" spans="1:2" x14ac:dyDescent="0.2">
      <c r="A3911" s="1">
        <v>44285</v>
      </c>
      <c r="B3911">
        <v>0.02</v>
      </c>
    </row>
    <row r="3912" spans="1:2" x14ac:dyDescent="0.2">
      <c r="A3912" s="1">
        <v>44286</v>
      </c>
      <c r="B3912">
        <v>-1E-4</v>
      </c>
    </row>
    <row r="3913" spans="1:2" x14ac:dyDescent="0.2">
      <c r="A3913" s="1">
        <v>44287</v>
      </c>
      <c r="B3913">
        <v>-8.0000000000000004E-4</v>
      </c>
    </row>
    <row r="3914" spans="1:2" x14ac:dyDescent="0.2">
      <c r="A3914" s="1">
        <v>44288</v>
      </c>
      <c r="B3914">
        <v>4.4000000000000003E-3</v>
      </c>
    </row>
    <row r="3915" spans="1:2" x14ac:dyDescent="0.2">
      <c r="A3915" s="1">
        <v>44289</v>
      </c>
      <c r="B3915">
        <v>-3.2500000000000001E-2</v>
      </c>
    </row>
    <row r="3916" spans="1:2" x14ac:dyDescent="0.2">
      <c r="A3916" s="1">
        <v>44290</v>
      </c>
      <c r="B3916">
        <v>0.02</v>
      </c>
    </row>
    <row r="3917" spans="1:2" x14ac:dyDescent="0.2">
      <c r="A3917" s="1">
        <v>44291</v>
      </c>
      <c r="B3917">
        <v>1.3599999999999999E-2</v>
      </c>
    </row>
    <row r="3918" spans="1:2" x14ac:dyDescent="0.2">
      <c r="A3918" s="1">
        <v>44292</v>
      </c>
      <c r="B3918">
        <v>-1.6899999999999998E-2</v>
      </c>
    </row>
    <row r="3919" spans="1:2" x14ac:dyDescent="0.2">
      <c r="A3919" s="1">
        <v>44293</v>
      </c>
      <c r="B3919">
        <v>-3.5299999999999998E-2</v>
      </c>
    </row>
    <row r="3920" spans="1:2" x14ac:dyDescent="0.2">
      <c r="A3920" s="1">
        <v>44294</v>
      </c>
      <c r="B3920">
        <v>3.7999999999999999E-2</v>
      </c>
    </row>
    <row r="3921" spans="1:2" x14ac:dyDescent="0.2">
      <c r="A3921" s="1">
        <v>44295</v>
      </c>
      <c r="B3921">
        <v>6.9999999999999999E-4</v>
      </c>
    </row>
    <row r="3922" spans="1:2" x14ac:dyDescent="0.2">
      <c r="A3922" s="1">
        <v>44296</v>
      </c>
      <c r="B3922">
        <v>2.8000000000000001E-2</v>
      </c>
    </row>
    <row r="3923" spans="1:2" x14ac:dyDescent="0.2">
      <c r="A3923" s="1">
        <v>44297</v>
      </c>
      <c r="B3923">
        <v>3.8999999999999998E-3</v>
      </c>
    </row>
    <row r="3924" spans="1:2" x14ac:dyDescent="0.2">
      <c r="A3924" s="1">
        <v>44298</v>
      </c>
      <c r="B3924">
        <v>-1.9E-3</v>
      </c>
    </row>
    <row r="3925" spans="1:2" x14ac:dyDescent="0.2">
      <c r="A3925" s="1">
        <v>44299</v>
      </c>
      <c r="B3925">
        <v>6.1400000000000003E-2</v>
      </c>
    </row>
    <row r="3926" spans="1:2" x14ac:dyDescent="0.2">
      <c r="A3926" s="1">
        <v>44300</v>
      </c>
      <c r="B3926">
        <v>-8.8000000000000005E-3</v>
      </c>
    </row>
    <row r="3927" spans="1:2" x14ac:dyDescent="0.2">
      <c r="A3927" s="1">
        <v>44301</v>
      </c>
      <c r="B3927">
        <v>3.7000000000000002E-3</v>
      </c>
    </row>
    <row r="3928" spans="1:2" x14ac:dyDescent="0.2">
      <c r="A3928" s="1">
        <v>44302</v>
      </c>
      <c r="B3928">
        <v>-2.9000000000000001E-2</v>
      </c>
    </row>
    <row r="3929" spans="1:2" x14ac:dyDescent="0.2">
      <c r="A3929" s="1">
        <v>44303</v>
      </c>
      <c r="B3929">
        <v>-2.18E-2</v>
      </c>
    </row>
    <row r="3930" spans="1:2" x14ac:dyDescent="0.2">
      <c r="A3930" s="1">
        <v>44304</v>
      </c>
      <c r="B3930">
        <v>-6.3899999999999998E-2</v>
      </c>
    </row>
    <row r="3931" spans="1:2" x14ac:dyDescent="0.2">
      <c r="A3931" s="1">
        <v>44305</v>
      </c>
      <c r="B3931">
        <v>-0.01</v>
      </c>
    </row>
    <row r="3932" spans="1:2" x14ac:dyDescent="0.2">
      <c r="A3932" s="1">
        <v>44306</v>
      </c>
      <c r="B3932">
        <v>1.4999999999999999E-2</v>
      </c>
    </row>
    <row r="3933" spans="1:2" x14ac:dyDescent="0.2">
      <c r="A3933" s="1">
        <v>44307</v>
      </c>
      <c r="B3933">
        <v>-4.7100000000000003E-2</v>
      </c>
    </row>
    <row r="3934" spans="1:2" x14ac:dyDescent="0.2">
      <c r="A3934" s="1">
        <v>44308</v>
      </c>
      <c r="B3934">
        <v>-3.8800000000000001E-2</v>
      </c>
    </row>
    <row r="3935" spans="1:2" x14ac:dyDescent="0.2">
      <c r="A3935" s="1">
        <v>44309</v>
      </c>
      <c r="B3935">
        <v>-1.1299999999999999E-2</v>
      </c>
    </row>
    <row r="3936" spans="1:2" x14ac:dyDescent="0.2">
      <c r="A3936" s="1">
        <v>44310</v>
      </c>
      <c r="B3936">
        <v>-2.06E-2</v>
      </c>
    </row>
    <row r="3937" spans="1:2" x14ac:dyDescent="0.2">
      <c r="A3937" s="1">
        <v>44311</v>
      </c>
      <c r="B3937">
        <v>-2.2499999999999999E-2</v>
      </c>
    </row>
    <row r="3938" spans="1:2" x14ac:dyDescent="0.2">
      <c r="A3938" s="1">
        <v>44312</v>
      </c>
      <c r="B3938">
        <v>0.1033</v>
      </c>
    </row>
    <row r="3939" spans="1:2" x14ac:dyDescent="0.2">
      <c r="A3939" s="1">
        <v>44313</v>
      </c>
      <c r="B3939">
        <v>1.8800000000000001E-2</v>
      </c>
    </row>
    <row r="3940" spans="1:2" x14ac:dyDescent="0.2">
      <c r="A3940" s="1">
        <v>44314</v>
      </c>
      <c r="B3940">
        <v>-3.5000000000000001E-3</v>
      </c>
    </row>
    <row r="3941" spans="1:2" x14ac:dyDescent="0.2">
      <c r="A3941" s="1">
        <v>44315</v>
      </c>
      <c r="B3941">
        <v>-2.3400000000000001E-2</v>
      </c>
    </row>
    <row r="3942" spans="1:2" x14ac:dyDescent="0.2">
      <c r="A3942" s="1">
        <v>44316</v>
      </c>
      <c r="B3942">
        <v>7.7700000000000005E-2</v>
      </c>
    </row>
    <row r="3943" spans="1:2" x14ac:dyDescent="0.2">
      <c r="A3943" s="1">
        <v>44317</v>
      </c>
      <c r="B3943">
        <v>1.5E-3</v>
      </c>
    </row>
    <row r="3944" spans="1:2" x14ac:dyDescent="0.2">
      <c r="A3944" s="1">
        <v>44318</v>
      </c>
      <c r="B3944">
        <v>-2.0799999999999999E-2</v>
      </c>
    </row>
    <row r="3945" spans="1:2" x14ac:dyDescent="0.2">
      <c r="A3945" s="1">
        <v>44319</v>
      </c>
      <c r="B3945">
        <v>0.01</v>
      </c>
    </row>
    <row r="3946" spans="1:2" x14ac:dyDescent="0.2">
      <c r="A3946" s="1">
        <v>44320</v>
      </c>
      <c r="B3946">
        <v>-0.06</v>
      </c>
    </row>
    <row r="3947" spans="1:2" x14ac:dyDescent="0.2">
      <c r="A3947" s="1">
        <v>44321</v>
      </c>
      <c r="B3947">
        <v>6.88E-2</v>
      </c>
    </row>
    <row r="3948" spans="1:2" x14ac:dyDescent="0.2">
      <c r="A3948" s="1">
        <v>44322</v>
      </c>
      <c r="B3948">
        <v>-1.7999999999999999E-2</v>
      </c>
    </row>
    <row r="3949" spans="1:2" x14ac:dyDescent="0.2">
      <c r="A3949" s="1">
        <v>44323</v>
      </c>
      <c r="B3949">
        <v>1.6500000000000001E-2</v>
      </c>
    </row>
    <row r="3950" spans="1:2" x14ac:dyDescent="0.2">
      <c r="A3950" s="1">
        <v>44324</v>
      </c>
      <c r="B3950">
        <v>2.6200000000000001E-2</v>
      </c>
    </row>
    <row r="3951" spans="1:2" x14ac:dyDescent="0.2">
      <c r="A3951" s="1">
        <v>44325</v>
      </c>
      <c r="B3951">
        <v>-1.0200000000000001E-2</v>
      </c>
    </row>
    <row r="3952" spans="1:2" x14ac:dyDescent="0.2">
      <c r="A3952" s="1">
        <v>44326</v>
      </c>
      <c r="B3952">
        <v>-4.1000000000000002E-2</v>
      </c>
    </row>
    <row r="3953" spans="1:2" x14ac:dyDescent="0.2">
      <c r="A3953" s="1">
        <v>44327</v>
      </c>
      <c r="B3953">
        <v>1.52E-2</v>
      </c>
    </row>
    <row r="3954" spans="1:2" x14ac:dyDescent="0.2">
      <c r="A3954" s="1">
        <v>44328</v>
      </c>
      <c r="B3954">
        <v>-0.129</v>
      </c>
    </row>
    <row r="3955" spans="1:2" x14ac:dyDescent="0.2">
      <c r="A3955" s="1">
        <v>44329</v>
      </c>
      <c r="B3955">
        <v>6.4999999999999997E-3</v>
      </c>
    </row>
    <row r="3956" spans="1:2" x14ac:dyDescent="0.2">
      <c r="A3956" s="1">
        <v>44330</v>
      </c>
      <c r="B3956">
        <v>2.7000000000000001E-3</v>
      </c>
    </row>
    <row r="3957" spans="1:2" x14ac:dyDescent="0.2">
      <c r="A3957" s="1">
        <v>44331</v>
      </c>
      <c r="B3957">
        <v>-6.2799999999999995E-2</v>
      </c>
    </row>
    <row r="3958" spans="1:2" x14ac:dyDescent="0.2">
      <c r="A3958" s="1">
        <v>44332</v>
      </c>
      <c r="B3958">
        <v>-6.0000000000000001E-3</v>
      </c>
    </row>
    <row r="3959" spans="1:2" x14ac:dyDescent="0.2">
      <c r="A3959" s="1">
        <v>44333</v>
      </c>
      <c r="B3959">
        <v>-6.2100000000000002E-2</v>
      </c>
    </row>
    <row r="3960" spans="1:2" x14ac:dyDescent="0.2">
      <c r="A3960" s="1">
        <v>44334</v>
      </c>
      <c r="B3960">
        <v>-1.4800000000000001E-2</v>
      </c>
    </row>
    <row r="3961" spans="1:2" x14ac:dyDescent="0.2">
      <c r="A3961" s="1">
        <v>44335</v>
      </c>
      <c r="B3961">
        <v>-0.14399999999999999</v>
      </c>
    </row>
    <row r="3962" spans="1:2" x14ac:dyDescent="0.2">
      <c r="A3962" s="1">
        <v>44336</v>
      </c>
      <c r="B3962">
        <v>0.10879999999999999</v>
      </c>
    </row>
    <row r="3963" spans="1:2" x14ac:dyDescent="0.2">
      <c r="A3963" s="1">
        <v>44337</v>
      </c>
      <c r="B3963">
        <v>-8.4000000000000005E-2</v>
      </c>
    </row>
    <row r="3964" spans="1:2" x14ac:dyDescent="0.2">
      <c r="A3964" s="1">
        <v>44338</v>
      </c>
      <c r="B3964">
        <v>4.0000000000000001E-3</v>
      </c>
    </row>
    <row r="3965" spans="1:2" x14ac:dyDescent="0.2">
      <c r="A3965" s="1">
        <v>44339</v>
      </c>
      <c r="B3965">
        <v>-7.3899999999999993E-2</v>
      </c>
    </row>
    <row r="3966" spans="1:2" x14ac:dyDescent="0.2">
      <c r="A3966" s="1">
        <v>44340</v>
      </c>
      <c r="B3966">
        <v>0.1174</v>
      </c>
    </row>
    <row r="3967" spans="1:2" x14ac:dyDescent="0.2">
      <c r="A3967" s="1">
        <v>44341</v>
      </c>
      <c r="B3967">
        <v>-9.5999999999999992E-3</v>
      </c>
    </row>
    <row r="3968" spans="1:2" x14ac:dyDescent="0.2">
      <c r="A3968" s="1">
        <v>44342</v>
      </c>
      <c r="B3968">
        <v>2.2700000000000001E-2</v>
      </c>
    </row>
    <row r="3969" spans="1:2" x14ac:dyDescent="0.2">
      <c r="A3969" s="1">
        <v>44343</v>
      </c>
      <c r="B3969">
        <v>-2.12E-2</v>
      </c>
    </row>
    <row r="3970" spans="1:2" x14ac:dyDescent="0.2">
      <c r="A3970" s="1">
        <v>44344</v>
      </c>
      <c r="B3970">
        <v>-7.17E-2</v>
      </c>
    </row>
    <row r="3971" spans="1:2" x14ac:dyDescent="0.2">
      <c r="A3971" s="1">
        <v>44345</v>
      </c>
      <c r="B3971">
        <v>-3.0200000000000001E-2</v>
      </c>
    </row>
    <row r="3972" spans="1:2" x14ac:dyDescent="0.2">
      <c r="A3972" s="1">
        <v>44346</v>
      </c>
      <c r="B3972">
        <v>3.09E-2</v>
      </c>
    </row>
    <row r="3973" spans="1:2" x14ac:dyDescent="0.2">
      <c r="A3973" s="1">
        <v>44347</v>
      </c>
      <c r="B3973">
        <v>4.6199999999999998E-2</v>
      </c>
    </row>
    <row r="3974" spans="1:2" x14ac:dyDescent="0.2">
      <c r="A3974" s="1">
        <v>44348</v>
      </c>
      <c r="B3974">
        <v>-1.6400000000000001E-2</v>
      </c>
    </row>
    <row r="3975" spans="1:2" x14ac:dyDescent="0.2">
      <c r="A3975" s="1">
        <v>44349</v>
      </c>
      <c r="B3975">
        <v>2.3699999999999999E-2</v>
      </c>
    </row>
    <row r="3976" spans="1:2" x14ac:dyDescent="0.2">
      <c r="A3976" s="1">
        <v>44350</v>
      </c>
      <c r="B3976">
        <v>4.3400000000000001E-2</v>
      </c>
    </row>
    <row r="3977" spans="1:2" x14ac:dyDescent="0.2">
      <c r="A3977" s="1">
        <v>44351</v>
      </c>
      <c r="B3977">
        <v>-5.96E-2</v>
      </c>
    </row>
    <row r="3978" spans="1:2" x14ac:dyDescent="0.2">
      <c r="A3978" s="1">
        <v>44352</v>
      </c>
      <c r="B3978">
        <v>-3.61E-2</v>
      </c>
    </row>
    <row r="3979" spans="1:2" x14ac:dyDescent="0.2">
      <c r="A3979" s="1">
        <v>44353</v>
      </c>
      <c r="B3979">
        <v>8.3000000000000001E-3</v>
      </c>
    </row>
    <row r="3980" spans="1:2" x14ac:dyDescent="0.2">
      <c r="A3980" s="1">
        <v>44354</v>
      </c>
      <c r="B3980">
        <v>-6.25E-2</v>
      </c>
    </row>
    <row r="3981" spans="1:2" x14ac:dyDescent="0.2">
      <c r="A3981" s="1">
        <v>44355</v>
      </c>
      <c r="B3981">
        <v>-5.7999999999999996E-3</v>
      </c>
    </row>
    <row r="3982" spans="1:2" x14ac:dyDescent="0.2">
      <c r="A3982" s="1">
        <v>44356</v>
      </c>
      <c r="B3982">
        <v>0.1183</v>
      </c>
    </row>
    <row r="3983" spans="1:2" x14ac:dyDescent="0.2">
      <c r="A3983" s="1">
        <v>44357</v>
      </c>
      <c r="B3983">
        <v>-1.83E-2</v>
      </c>
    </row>
    <row r="3984" spans="1:2" x14ac:dyDescent="0.2">
      <c r="A3984" s="1">
        <v>44358</v>
      </c>
      <c r="B3984">
        <v>1.8100000000000002E-2</v>
      </c>
    </row>
    <row r="3985" spans="1:2" x14ac:dyDescent="0.2">
      <c r="A3985" s="1">
        <v>44359</v>
      </c>
      <c r="B3985">
        <v>-4.9500000000000002E-2</v>
      </c>
    </row>
    <row r="3986" spans="1:2" x14ac:dyDescent="0.2">
      <c r="A3986" s="1">
        <v>44360</v>
      </c>
      <c r="B3986">
        <v>0.1002</v>
      </c>
    </row>
    <row r="3987" spans="1:2" x14ac:dyDescent="0.2">
      <c r="A3987" s="1">
        <v>44361</v>
      </c>
      <c r="B3987">
        <v>3.8600000000000002E-2</v>
      </c>
    </row>
    <row r="3988" spans="1:2" x14ac:dyDescent="0.2">
      <c r="A3988" s="1">
        <v>44362</v>
      </c>
      <c r="B3988">
        <v>-9.1999999999999998E-3</v>
      </c>
    </row>
    <row r="3989" spans="1:2" x14ac:dyDescent="0.2">
      <c r="A3989" s="1">
        <v>44363</v>
      </c>
      <c r="B3989">
        <v>-4.53E-2</v>
      </c>
    </row>
    <row r="3990" spans="1:2" x14ac:dyDescent="0.2">
      <c r="A3990" s="1">
        <v>44364</v>
      </c>
      <c r="B3990">
        <v>-7.4000000000000003E-3</v>
      </c>
    </row>
    <row r="3991" spans="1:2" x14ac:dyDescent="0.2">
      <c r="A3991" s="1">
        <v>44365</v>
      </c>
      <c r="B3991">
        <v>-6.0499999999999998E-2</v>
      </c>
    </row>
    <row r="3992" spans="1:2" x14ac:dyDescent="0.2">
      <c r="A3992" s="1">
        <v>44366</v>
      </c>
      <c r="B3992">
        <v>-6.6E-3</v>
      </c>
    </row>
    <row r="3993" spans="1:2" x14ac:dyDescent="0.2">
      <c r="A3993" s="1">
        <v>44367</v>
      </c>
      <c r="B3993">
        <v>2.3E-3</v>
      </c>
    </row>
    <row r="3994" spans="1:2" x14ac:dyDescent="0.2">
      <c r="A3994" s="1">
        <v>44368</v>
      </c>
      <c r="B3994">
        <v>-0.10970000000000001</v>
      </c>
    </row>
    <row r="3995" spans="1:2" x14ac:dyDescent="0.2">
      <c r="A3995" s="1">
        <v>44369</v>
      </c>
      <c r="B3995">
        <v>2.5399999999999999E-2</v>
      </c>
    </row>
    <row r="3996" spans="1:2" x14ac:dyDescent="0.2">
      <c r="A3996" s="1">
        <v>44370</v>
      </c>
      <c r="B3996">
        <v>3.6200000000000003E-2</v>
      </c>
    </row>
    <row r="3997" spans="1:2" x14ac:dyDescent="0.2">
      <c r="A3997" s="1">
        <v>44371</v>
      </c>
      <c r="B3997">
        <v>2.9399999999999999E-2</v>
      </c>
    </row>
    <row r="3998" spans="1:2" x14ac:dyDescent="0.2">
      <c r="A3998" s="1">
        <v>44372</v>
      </c>
      <c r="B3998">
        <v>-8.8599999999999998E-2</v>
      </c>
    </row>
    <row r="3999" spans="1:2" x14ac:dyDescent="0.2">
      <c r="A3999" s="1">
        <v>44373</v>
      </c>
      <c r="B3999">
        <v>2.06E-2</v>
      </c>
    </row>
    <row r="4000" spans="1:2" x14ac:dyDescent="0.2">
      <c r="A4000" s="1">
        <v>44374</v>
      </c>
      <c r="B4000">
        <v>7.5499999999999998E-2</v>
      </c>
    </row>
    <row r="4001" spans="1:2" x14ac:dyDescent="0.2">
      <c r="A4001" s="1">
        <v>44375</v>
      </c>
      <c r="B4001">
        <v>-5.7999999999999996E-3</v>
      </c>
    </row>
    <row r="4002" spans="1:2" x14ac:dyDescent="0.2">
      <c r="A4002" s="1">
        <v>44376</v>
      </c>
      <c r="B4002">
        <v>3.9399999999999998E-2</v>
      </c>
    </row>
    <row r="4003" spans="1:2" x14ac:dyDescent="0.2">
      <c r="A4003" s="1">
        <v>44377</v>
      </c>
      <c r="B4003">
        <v>-2.2499999999999999E-2</v>
      </c>
    </row>
    <row r="4004" spans="1:2" x14ac:dyDescent="0.2">
      <c r="A4004" s="1">
        <v>44378</v>
      </c>
      <c r="B4004">
        <v>-4.2299999999999997E-2</v>
      </c>
    </row>
    <row r="4005" spans="1:2" x14ac:dyDescent="0.2">
      <c r="A4005" s="1">
        <v>44379</v>
      </c>
      <c r="B4005">
        <v>8.0000000000000002E-3</v>
      </c>
    </row>
    <row r="4006" spans="1:2" x14ac:dyDescent="0.2">
      <c r="A4006" s="1">
        <v>44380</v>
      </c>
      <c r="B4006">
        <v>2.75E-2</v>
      </c>
    </row>
    <row r="4007" spans="1:2" x14ac:dyDescent="0.2">
      <c r="A4007" s="1">
        <v>44381</v>
      </c>
      <c r="B4007">
        <v>1.6E-2</v>
      </c>
    </row>
    <row r="4008" spans="1:2" x14ac:dyDescent="0.2">
      <c r="A4008" s="1">
        <v>44382</v>
      </c>
      <c r="B4008">
        <v>-4.5600000000000002E-2</v>
      </c>
    </row>
    <row r="4009" spans="1:2" x14ac:dyDescent="0.2">
      <c r="A4009" s="1">
        <v>44383</v>
      </c>
      <c r="B4009">
        <v>1.6E-2</v>
      </c>
    </row>
    <row r="4010" spans="1:2" x14ac:dyDescent="0.2">
      <c r="A4010" s="1">
        <v>44384</v>
      </c>
      <c r="B4010">
        <v>-1.0500000000000001E-2</v>
      </c>
    </row>
    <row r="4011" spans="1:2" x14ac:dyDescent="0.2">
      <c r="A4011" s="1">
        <v>44385</v>
      </c>
      <c r="B4011">
        <v>-2.9600000000000001E-2</v>
      </c>
    </row>
    <row r="4012" spans="1:2" x14ac:dyDescent="0.2">
      <c r="A4012" s="1">
        <v>44386</v>
      </c>
      <c r="B4012">
        <v>2.8299999999999999E-2</v>
      </c>
    </row>
    <row r="4013" spans="1:2" x14ac:dyDescent="0.2">
      <c r="A4013" s="1">
        <v>44387</v>
      </c>
      <c r="B4013">
        <v>-8.5000000000000006E-3</v>
      </c>
    </row>
    <row r="4014" spans="1:2" x14ac:dyDescent="0.2">
      <c r="A4014" s="1">
        <v>44388</v>
      </c>
      <c r="B4014">
        <v>2.1399999999999999E-2</v>
      </c>
    </row>
    <row r="4015" spans="1:2" x14ac:dyDescent="0.2">
      <c r="A4015" s="1">
        <v>44389</v>
      </c>
      <c r="B4015">
        <v>-3.2599999999999997E-2</v>
      </c>
    </row>
    <row r="4016" spans="1:2" x14ac:dyDescent="0.2">
      <c r="A4016" s="1">
        <v>44390</v>
      </c>
      <c r="B4016">
        <v>-1.1599999999999999E-2</v>
      </c>
    </row>
    <row r="4017" spans="1:2" x14ac:dyDescent="0.2">
      <c r="A4017" s="1">
        <v>44391</v>
      </c>
      <c r="B4017">
        <v>2.8E-3</v>
      </c>
    </row>
    <row r="4018" spans="1:2" x14ac:dyDescent="0.2">
      <c r="A4018" s="1">
        <v>44392</v>
      </c>
      <c r="B4018">
        <v>-2.9899999999999999E-2</v>
      </c>
    </row>
    <row r="4019" spans="1:2" x14ac:dyDescent="0.2">
      <c r="A4019" s="1">
        <v>44393</v>
      </c>
      <c r="B4019">
        <v>-1.4E-2</v>
      </c>
    </row>
    <row r="4020" spans="1:2" x14ac:dyDescent="0.2">
      <c r="A4020" s="1">
        <v>44394</v>
      </c>
      <c r="B4020">
        <v>4.0000000000000001E-3</v>
      </c>
    </row>
    <row r="4021" spans="1:2" x14ac:dyDescent="0.2">
      <c r="A4021" s="1">
        <v>44395</v>
      </c>
      <c r="B4021">
        <v>8.5000000000000006E-3</v>
      </c>
    </row>
    <row r="4022" spans="1:2" x14ac:dyDescent="0.2">
      <c r="A4022" s="1">
        <v>44396</v>
      </c>
      <c r="B4022">
        <v>-2.98E-2</v>
      </c>
    </row>
    <row r="4023" spans="1:2" x14ac:dyDescent="0.2">
      <c r="A4023" s="1">
        <v>44397</v>
      </c>
      <c r="B4023">
        <v>-3.3799999999999997E-2</v>
      </c>
    </row>
    <row r="4024" spans="1:2" x14ac:dyDescent="0.2">
      <c r="A4024" s="1">
        <v>44398</v>
      </c>
      <c r="B4024">
        <v>7.85E-2</v>
      </c>
    </row>
    <row r="4025" spans="1:2" x14ac:dyDescent="0.2">
      <c r="A4025" s="1">
        <v>44399</v>
      </c>
      <c r="B4025">
        <v>5.1999999999999998E-3</v>
      </c>
    </row>
    <row r="4026" spans="1:2" x14ac:dyDescent="0.2">
      <c r="A4026" s="1">
        <v>44400</v>
      </c>
      <c r="B4026">
        <v>4.0399999999999998E-2</v>
      </c>
    </row>
    <row r="4027" spans="1:2" x14ac:dyDescent="0.2">
      <c r="A4027" s="1">
        <v>44401</v>
      </c>
      <c r="B4027">
        <v>6.6E-3</v>
      </c>
    </row>
    <row r="4028" spans="1:2" x14ac:dyDescent="0.2">
      <c r="A4028" s="1">
        <v>44402</v>
      </c>
      <c r="B4028">
        <v>4.6300000000000001E-2</v>
      </c>
    </row>
    <row r="4029" spans="1:2" x14ac:dyDescent="0.2">
      <c r="A4029" s="1">
        <v>44403</v>
      </c>
      <c r="B4029">
        <v>5.33E-2</v>
      </c>
    </row>
    <row r="4030" spans="1:2" x14ac:dyDescent="0.2">
      <c r="A4030" s="1">
        <v>44404</v>
      </c>
      <c r="B4030">
        <v>5.8400000000000001E-2</v>
      </c>
    </row>
    <row r="4031" spans="1:2" x14ac:dyDescent="0.2">
      <c r="A4031" s="1">
        <v>44405</v>
      </c>
      <c r="B4031">
        <v>1.4E-2</v>
      </c>
    </row>
    <row r="4032" spans="1:2" x14ac:dyDescent="0.2">
      <c r="A4032" s="1">
        <v>44406</v>
      </c>
      <c r="B4032">
        <v>0</v>
      </c>
    </row>
    <row r="4033" spans="1:2" x14ac:dyDescent="0.2">
      <c r="A4033" s="1">
        <v>44407</v>
      </c>
      <c r="B4033">
        <v>5.5E-2</v>
      </c>
    </row>
    <row r="4034" spans="1:2" x14ac:dyDescent="0.2">
      <c r="A4034" s="1">
        <v>44408</v>
      </c>
      <c r="B4034">
        <v>-1.54E-2</v>
      </c>
    </row>
    <row r="4035" spans="1:2" x14ac:dyDescent="0.2">
      <c r="A4035" s="1">
        <v>44409</v>
      </c>
      <c r="B4035">
        <v>-4.0300000000000002E-2</v>
      </c>
    </row>
    <row r="4036" spans="1:2" x14ac:dyDescent="0.2">
      <c r="A4036" s="1">
        <v>44410</v>
      </c>
      <c r="B4036">
        <v>-1.78E-2</v>
      </c>
    </row>
    <row r="4037" spans="1:2" x14ac:dyDescent="0.2">
      <c r="A4037" s="1">
        <v>44411</v>
      </c>
      <c r="B4037">
        <v>-2.6499999999999999E-2</v>
      </c>
    </row>
    <row r="4038" spans="1:2" x14ac:dyDescent="0.2">
      <c r="A4038" s="1">
        <v>44412</v>
      </c>
      <c r="B4038">
        <v>4.2099999999999999E-2</v>
      </c>
    </row>
    <row r="4039" spans="1:2" x14ac:dyDescent="0.2">
      <c r="A4039" s="1">
        <v>44413</v>
      </c>
      <c r="B4039">
        <v>2.8400000000000002E-2</v>
      </c>
    </row>
    <row r="4040" spans="1:2" x14ac:dyDescent="0.2">
      <c r="A4040" s="1">
        <v>44414</v>
      </c>
      <c r="B4040">
        <v>4.7199999999999999E-2</v>
      </c>
    </row>
    <row r="4041" spans="1:2" x14ac:dyDescent="0.2">
      <c r="A4041" s="1">
        <v>44415</v>
      </c>
      <c r="B4041">
        <v>4.2500000000000003E-2</v>
      </c>
    </row>
    <row r="4042" spans="1:2" x14ac:dyDescent="0.2">
      <c r="A4042" s="1">
        <v>44416</v>
      </c>
      <c r="B4042">
        <v>-1.84E-2</v>
      </c>
    </row>
    <row r="4043" spans="1:2" x14ac:dyDescent="0.2">
      <c r="A4043" s="1">
        <v>44417</v>
      </c>
      <c r="B4043">
        <v>5.6899999999999999E-2</v>
      </c>
    </row>
    <row r="4044" spans="1:2" x14ac:dyDescent="0.2">
      <c r="A4044" s="1">
        <v>44418</v>
      </c>
      <c r="B4044">
        <v>-1.49E-2</v>
      </c>
    </row>
    <row r="4045" spans="1:2" x14ac:dyDescent="0.2">
      <c r="A4045" s="1">
        <v>44419</v>
      </c>
      <c r="B4045">
        <v>-5.9999999999999995E-4</v>
      </c>
    </row>
    <row r="4046" spans="1:2" x14ac:dyDescent="0.2">
      <c r="A4046" s="1">
        <v>44420</v>
      </c>
      <c r="B4046">
        <v>-2.5499999999999998E-2</v>
      </c>
    </row>
    <row r="4047" spans="1:2" x14ac:dyDescent="0.2">
      <c r="A4047" s="1">
        <v>44421</v>
      </c>
      <c r="B4047">
        <v>7.6700000000000004E-2</v>
      </c>
    </row>
    <row r="4048" spans="1:2" x14ac:dyDescent="0.2">
      <c r="A4048" s="1">
        <v>44422</v>
      </c>
      <c r="B4048">
        <v>-1.52E-2</v>
      </c>
    </row>
    <row r="4049" spans="1:2" x14ac:dyDescent="0.2">
      <c r="A4049" s="1">
        <v>44423</v>
      </c>
      <c r="B4049">
        <v>-1.9E-3</v>
      </c>
    </row>
    <row r="4050" spans="1:2" x14ac:dyDescent="0.2">
      <c r="A4050" s="1">
        <v>44424</v>
      </c>
      <c r="B4050">
        <v>-2.12E-2</v>
      </c>
    </row>
    <row r="4051" spans="1:2" x14ac:dyDescent="0.2">
      <c r="A4051" s="1">
        <v>44425</v>
      </c>
      <c r="B4051">
        <v>-2.8400000000000002E-2</v>
      </c>
    </row>
    <row r="4052" spans="1:2" x14ac:dyDescent="0.2">
      <c r="A4052" s="1">
        <v>44426</v>
      </c>
      <c r="B4052">
        <v>6.9999999999999999E-4</v>
      </c>
    </row>
    <row r="4053" spans="1:2" x14ac:dyDescent="0.2">
      <c r="A4053" s="1">
        <v>44427</v>
      </c>
      <c r="B4053">
        <v>4.5400000000000003E-2</v>
      </c>
    </row>
    <row r="4054" spans="1:2" x14ac:dyDescent="0.2">
      <c r="A4054" s="1">
        <v>44428</v>
      </c>
      <c r="B4054">
        <v>5.4899999999999997E-2</v>
      </c>
    </row>
    <row r="4055" spans="1:2" x14ac:dyDescent="0.2">
      <c r="A4055" s="1">
        <v>44429</v>
      </c>
      <c r="B4055">
        <v>-9.1000000000000004E-3</v>
      </c>
    </row>
    <row r="4056" spans="1:2" x14ac:dyDescent="0.2">
      <c r="A4056" s="1">
        <v>44430</v>
      </c>
      <c r="B4056">
        <v>7.7000000000000002E-3</v>
      </c>
    </row>
    <row r="4057" spans="1:2" x14ac:dyDescent="0.2">
      <c r="A4057" s="1">
        <v>44431</v>
      </c>
      <c r="B4057">
        <v>5.7999999999999996E-3</v>
      </c>
    </row>
    <row r="4058" spans="1:2" x14ac:dyDescent="0.2">
      <c r="A4058" s="1">
        <v>44432</v>
      </c>
      <c r="B4058">
        <v>-3.6799999999999999E-2</v>
      </c>
    </row>
    <row r="4059" spans="1:2" x14ac:dyDescent="0.2">
      <c r="A4059" s="1">
        <v>44433</v>
      </c>
      <c r="B4059">
        <v>2.6800000000000001E-2</v>
      </c>
    </row>
    <row r="4060" spans="1:2" x14ac:dyDescent="0.2">
      <c r="A4060" s="1">
        <v>44434</v>
      </c>
      <c r="B4060">
        <v>-4.41E-2</v>
      </c>
    </row>
    <row r="4061" spans="1:2" x14ac:dyDescent="0.2">
      <c r="A4061" s="1">
        <v>44435</v>
      </c>
      <c r="B4061">
        <v>4.7699999999999999E-2</v>
      </c>
    </row>
    <row r="4062" spans="1:2" x14ac:dyDescent="0.2">
      <c r="A4062" s="1">
        <v>44436</v>
      </c>
      <c r="B4062">
        <v>-3.3999999999999998E-3</v>
      </c>
    </row>
    <row r="4063" spans="1:2" x14ac:dyDescent="0.2">
      <c r="A4063" s="1">
        <v>44437</v>
      </c>
      <c r="B4063">
        <v>-2.3999999999999998E-3</v>
      </c>
    </row>
    <row r="4064" spans="1:2" x14ac:dyDescent="0.2">
      <c r="A4064" s="1">
        <v>44438</v>
      </c>
      <c r="B4064">
        <v>-3.6600000000000001E-2</v>
      </c>
    </row>
    <row r="4065" spans="1:2" x14ac:dyDescent="0.2">
      <c r="A4065" s="1">
        <v>44439</v>
      </c>
      <c r="B4065">
        <v>2.8999999999999998E-3</v>
      </c>
    </row>
    <row r="4066" spans="1:2" x14ac:dyDescent="0.2">
      <c r="A4066" s="1">
        <v>44440</v>
      </c>
      <c r="B4066">
        <v>3.5799999999999998E-2</v>
      </c>
    </row>
    <row r="4067" spans="1:2" x14ac:dyDescent="0.2">
      <c r="A4067" s="1">
        <v>44441</v>
      </c>
      <c r="B4067">
        <v>9.2999999999999992E-3</v>
      </c>
    </row>
    <row r="4068" spans="1:2" x14ac:dyDescent="0.2">
      <c r="A4068" s="1">
        <v>44442</v>
      </c>
      <c r="B4068">
        <v>1.47E-2</v>
      </c>
    </row>
    <row r="4069" spans="1:2" x14ac:dyDescent="0.2">
      <c r="A4069" s="1">
        <v>44443</v>
      </c>
      <c r="B4069">
        <v>-1.6000000000000001E-3</v>
      </c>
    </row>
    <row r="4070" spans="1:2" x14ac:dyDescent="0.2">
      <c r="A4070" s="1">
        <v>44444</v>
      </c>
      <c r="B4070">
        <v>3.7100000000000001E-2</v>
      </c>
    </row>
    <row r="4071" spans="1:2" x14ac:dyDescent="0.2">
      <c r="A4071" s="1">
        <v>44445</v>
      </c>
      <c r="B4071">
        <v>1.7500000000000002E-2</v>
      </c>
    </row>
    <row r="4072" spans="1:2" x14ac:dyDescent="0.2">
      <c r="A4072" s="1">
        <v>44446</v>
      </c>
      <c r="B4072">
        <v>-0.1119</v>
      </c>
    </row>
    <row r="4073" spans="1:2" x14ac:dyDescent="0.2">
      <c r="A4073" s="1">
        <v>44447</v>
      </c>
      <c r="B4073">
        <v>-1.54E-2</v>
      </c>
    </row>
    <row r="4074" spans="1:2" x14ac:dyDescent="0.2">
      <c r="A4074" s="1">
        <v>44448</v>
      </c>
      <c r="B4074">
        <v>7.0000000000000001E-3</v>
      </c>
    </row>
    <row r="4075" spans="1:2" x14ac:dyDescent="0.2">
      <c r="A4075" s="1">
        <v>44449</v>
      </c>
      <c r="B4075">
        <v>-3.3300000000000003E-2</v>
      </c>
    </row>
    <row r="4076" spans="1:2" x14ac:dyDescent="0.2">
      <c r="A4076" s="1">
        <v>44450</v>
      </c>
      <c r="B4076">
        <v>7.1000000000000004E-3</v>
      </c>
    </row>
    <row r="4077" spans="1:2" x14ac:dyDescent="0.2">
      <c r="A4077" s="1">
        <v>44451</v>
      </c>
      <c r="B4077">
        <v>1.9900000000000001E-2</v>
      </c>
    </row>
    <row r="4078" spans="1:2" x14ac:dyDescent="0.2">
      <c r="A4078" s="1">
        <v>44452</v>
      </c>
      <c r="B4078">
        <v>-2.4199999999999999E-2</v>
      </c>
    </row>
    <row r="4079" spans="1:2" x14ac:dyDescent="0.2">
      <c r="A4079" s="1">
        <v>44453</v>
      </c>
      <c r="B4079">
        <v>4.7300000000000002E-2</v>
      </c>
    </row>
    <row r="4080" spans="1:2" x14ac:dyDescent="0.2">
      <c r="A4080" s="1">
        <v>44454</v>
      </c>
      <c r="B4080">
        <v>2.24E-2</v>
      </c>
    </row>
    <row r="4081" spans="1:2" x14ac:dyDescent="0.2">
      <c r="A4081" s="1">
        <v>44455</v>
      </c>
      <c r="B4081">
        <v>-8.0000000000000002E-3</v>
      </c>
    </row>
    <row r="4082" spans="1:2" x14ac:dyDescent="0.2">
      <c r="A4082" s="1">
        <v>44456</v>
      </c>
      <c r="B4082">
        <v>-9.7000000000000003E-3</v>
      </c>
    </row>
    <row r="4083" spans="1:2" x14ac:dyDescent="0.2">
      <c r="A4083" s="1">
        <v>44457</v>
      </c>
      <c r="B4083">
        <v>2.1700000000000001E-2</v>
      </c>
    </row>
    <row r="4084" spans="1:2" x14ac:dyDescent="0.2">
      <c r="A4084" s="1">
        <v>44458</v>
      </c>
      <c r="B4084">
        <v>-2.2100000000000002E-2</v>
      </c>
    </row>
    <row r="4085" spans="1:2" x14ac:dyDescent="0.2">
      <c r="A4085" s="1">
        <v>44459</v>
      </c>
      <c r="B4085">
        <v>-9.2499999999999999E-2</v>
      </c>
    </row>
    <row r="4086" spans="1:2" x14ac:dyDescent="0.2">
      <c r="A4086" s="1">
        <v>44460</v>
      </c>
      <c r="B4086">
        <v>-5.1799999999999999E-2</v>
      </c>
    </row>
    <row r="4087" spans="1:2" x14ac:dyDescent="0.2">
      <c r="A4087" s="1">
        <v>44461</v>
      </c>
      <c r="B4087">
        <v>7.1300000000000002E-2</v>
      </c>
    </row>
    <row r="4088" spans="1:2" x14ac:dyDescent="0.2">
      <c r="A4088" s="1">
        <v>44462</v>
      </c>
      <c r="B4088">
        <v>3.0300000000000001E-2</v>
      </c>
    </row>
    <row r="4089" spans="1:2" x14ac:dyDescent="0.2">
      <c r="A4089" s="1">
        <v>44463</v>
      </c>
      <c r="B4089">
        <v>-4.5699999999999998E-2</v>
      </c>
    </row>
    <row r="4090" spans="1:2" x14ac:dyDescent="0.2">
      <c r="A4090" s="1">
        <v>44464</v>
      </c>
      <c r="B4090">
        <v>-3.0999999999999999E-3</v>
      </c>
    </row>
    <row r="4091" spans="1:2" x14ac:dyDescent="0.2">
      <c r="A4091" s="1">
        <v>44465</v>
      </c>
      <c r="B4091">
        <v>1.21E-2</v>
      </c>
    </row>
    <row r="4092" spans="1:2" x14ac:dyDescent="0.2">
      <c r="A4092" s="1">
        <v>44466</v>
      </c>
      <c r="B4092">
        <v>-2.3900000000000001E-2</v>
      </c>
    </row>
    <row r="4093" spans="1:2" x14ac:dyDescent="0.2">
      <c r="A4093" s="1">
        <v>44467</v>
      </c>
      <c r="B4093">
        <v>-2.7300000000000001E-2</v>
      </c>
    </row>
    <row r="4094" spans="1:2" x14ac:dyDescent="0.2">
      <c r="A4094" s="1">
        <v>44468</v>
      </c>
      <c r="B4094">
        <v>1.2500000000000001E-2</v>
      </c>
    </row>
    <row r="4095" spans="1:2" x14ac:dyDescent="0.2">
      <c r="A4095" s="1">
        <v>44469</v>
      </c>
      <c r="B4095">
        <v>5.5E-2</v>
      </c>
    </row>
    <row r="4096" spans="1:2" x14ac:dyDescent="0.2">
      <c r="A4096" s="1">
        <v>44470</v>
      </c>
      <c r="B4096">
        <v>9.8599999999999993E-2</v>
      </c>
    </row>
    <row r="4097" spans="1:2" x14ac:dyDescent="0.2">
      <c r="A4097" s="1">
        <v>44471</v>
      </c>
      <c r="B4097">
        <v>-0.01</v>
      </c>
    </row>
    <row r="4098" spans="1:2" x14ac:dyDescent="0.2">
      <c r="A4098" s="1">
        <v>44472</v>
      </c>
      <c r="B4098">
        <v>1.12E-2</v>
      </c>
    </row>
    <row r="4099" spans="1:2" x14ac:dyDescent="0.2">
      <c r="A4099" s="1">
        <v>44473</v>
      </c>
      <c r="B4099">
        <v>2.1299999999999999E-2</v>
      </c>
    </row>
    <row r="4100" spans="1:2" x14ac:dyDescent="0.2">
      <c r="A4100" s="1">
        <v>44474</v>
      </c>
      <c r="B4100">
        <v>4.5499999999999999E-2</v>
      </c>
    </row>
    <row r="4101" spans="1:2" x14ac:dyDescent="0.2">
      <c r="A4101" s="1">
        <v>44475</v>
      </c>
      <c r="B4101">
        <v>7.4899999999999994E-2</v>
      </c>
    </row>
    <row r="4102" spans="1:2" x14ac:dyDescent="0.2">
      <c r="A4102" s="1">
        <v>44476</v>
      </c>
      <c r="B4102">
        <v>-2.7799999999999998E-2</v>
      </c>
    </row>
    <row r="4103" spans="1:2" x14ac:dyDescent="0.2">
      <c r="A4103" s="1">
        <v>44477</v>
      </c>
      <c r="B4103">
        <v>2.3999999999999998E-3</v>
      </c>
    </row>
    <row r="4104" spans="1:2" x14ac:dyDescent="0.2">
      <c r="A4104" s="1">
        <v>44478</v>
      </c>
      <c r="B4104">
        <v>1.9099999999999999E-2</v>
      </c>
    </row>
    <row r="4105" spans="1:2" x14ac:dyDescent="0.2">
      <c r="A4105" s="1">
        <v>44479</v>
      </c>
      <c r="B4105">
        <v>-4.5999999999999999E-3</v>
      </c>
    </row>
    <row r="4106" spans="1:2" x14ac:dyDescent="0.2">
      <c r="A4106" s="1">
        <v>44480</v>
      </c>
      <c r="B4106">
        <v>5.0999999999999997E-2</v>
      </c>
    </row>
    <row r="4107" spans="1:2" x14ac:dyDescent="0.2">
      <c r="A4107" s="1">
        <v>44481</v>
      </c>
      <c r="B4107">
        <v>-2.5399999999999999E-2</v>
      </c>
    </row>
    <row r="4108" spans="1:2" x14ac:dyDescent="0.2">
      <c r="A4108" s="1">
        <v>44482</v>
      </c>
      <c r="B4108">
        <v>2.4400000000000002E-2</v>
      </c>
    </row>
    <row r="4109" spans="1:2" x14ac:dyDescent="0.2">
      <c r="A4109" s="1">
        <v>44483</v>
      </c>
      <c r="B4109">
        <v>-5.9999999999999995E-4</v>
      </c>
    </row>
    <row r="4110" spans="1:2" x14ac:dyDescent="0.2">
      <c r="A4110" s="1">
        <v>44484</v>
      </c>
      <c r="B4110">
        <v>7.5399999999999995E-2</v>
      </c>
    </row>
    <row r="4111" spans="1:2" x14ac:dyDescent="0.2">
      <c r="A4111" s="1">
        <v>44485</v>
      </c>
      <c r="B4111">
        <v>-1.32E-2</v>
      </c>
    </row>
    <row r="4112" spans="1:2" x14ac:dyDescent="0.2">
      <c r="A4112" s="1">
        <v>44486</v>
      </c>
      <c r="B4112">
        <v>1.09E-2</v>
      </c>
    </row>
    <row r="4113" spans="1:2" x14ac:dyDescent="0.2">
      <c r="A4113" s="1">
        <v>44487</v>
      </c>
      <c r="B4113">
        <v>8.6E-3</v>
      </c>
    </row>
    <row r="4114" spans="1:2" x14ac:dyDescent="0.2">
      <c r="A4114" s="1">
        <v>44488</v>
      </c>
      <c r="B4114">
        <v>3.5799999999999998E-2</v>
      </c>
    </row>
    <row r="4115" spans="1:2" x14ac:dyDescent="0.2">
      <c r="A4115" s="1">
        <v>44489</v>
      </c>
      <c r="B4115">
        <v>2.6499999999999999E-2</v>
      </c>
    </row>
    <row r="4116" spans="1:2" x14ac:dyDescent="0.2">
      <c r="A4116" s="1">
        <v>44490</v>
      </c>
      <c r="B4116">
        <v>-5.7099999999999998E-2</v>
      </c>
    </row>
    <row r="4117" spans="1:2" x14ac:dyDescent="0.2">
      <c r="A4117" s="1">
        <v>44491</v>
      </c>
      <c r="B4117">
        <v>-2.4400000000000002E-2</v>
      </c>
    </row>
    <row r="4118" spans="1:2" x14ac:dyDescent="0.2">
      <c r="A4118" s="1">
        <v>44492</v>
      </c>
      <c r="B4118">
        <v>1.03E-2</v>
      </c>
    </row>
    <row r="4119" spans="1:2" x14ac:dyDescent="0.2">
      <c r="A4119" s="1">
        <v>44493</v>
      </c>
      <c r="B4119">
        <v>-7.3000000000000001E-3</v>
      </c>
    </row>
    <row r="4120" spans="1:2" x14ac:dyDescent="0.2">
      <c r="A4120" s="1">
        <v>44494</v>
      </c>
      <c r="B4120">
        <v>3.6200000000000003E-2</v>
      </c>
    </row>
    <row r="4121" spans="1:2" x14ac:dyDescent="0.2">
      <c r="A4121" s="1">
        <v>44495</v>
      </c>
      <c r="B4121">
        <v>-4.3700000000000003E-2</v>
      </c>
    </row>
    <row r="4122" spans="1:2" x14ac:dyDescent="0.2">
      <c r="A4122" s="1">
        <v>44496</v>
      </c>
      <c r="B4122">
        <v>-3.1099999999999999E-2</v>
      </c>
    </row>
    <row r="4123" spans="1:2" x14ac:dyDescent="0.2">
      <c r="A4123" s="1">
        <v>44497</v>
      </c>
      <c r="B4123">
        <v>3.6700000000000003E-2</v>
      </c>
    </row>
    <row r="4124" spans="1:2" x14ac:dyDescent="0.2">
      <c r="A4124" s="1">
        <v>44498</v>
      </c>
      <c r="B4124">
        <v>2.7400000000000001E-2</v>
      </c>
    </row>
    <row r="4125" spans="1:2" x14ac:dyDescent="0.2">
      <c r="A4125" s="1">
        <v>44499</v>
      </c>
      <c r="B4125">
        <v>-6.4999999999999997E-3</v>
      </c>
    </row>
    <row r="4126" spans="1:2" x14ac:dyDescent="0.2">
      <c r="A4126" s="1">
        <v>44500</v>
      </c>
      <c r="B4126">
        <v>-8.6E-3</v>
      </c>
    </row>
    <row r="4127" spans="1:2" x14ac:dyDescent="0.2">
      <c r="A4127" s="1">
        <v>44501</v>
      </c>
      <c r="B4127">
        <v>-6.4000000000000003E-3</v>
      </c>
    </row>
    <row r="4128" spans="1:2" x14ac:dyDescent="0.2">
      <c r="A4128" s="1">
        <v>44502</v>
      </c>
      <c r="B4128">
        <v>3.7900000000000003E-2</v>
      </c>
    </row>
    <row r="4129" spans="1:2" x14ac:dyDescent="0.2">
      <c r="A4129" s="1">
        <v>44503</v>
      </c>
      <c r="B4129">
        <v>-4.7999999999999996E-3</v>
      </c>
    </row>
    <row r="4130" spans="1:2" x14ac:dyDescent="0.2">
      <c r="A4130" s="1">
        <v>44504</v>
      </c>
      <c r="B4130">
        <v>-2.3900000000000001E-2</v>
      </c>
    </row>
    <row r="4131" spans="1:2" x14ac:dyDescent="0.2">
      <c r="A4131" s="1">
        <v>44505</v>
      </c>
      <c r="B4131">
        <v>-7.1000000000000004E-3</v>
      </c>
    </row>
    <row r="4132" spans="1:2" x14ac:dyDescent="0.2">
      <c r="A4132" s="1">
        <v>44506</v>
      </c>
      <c r="B4132">
        <v>8.3999999999999995E-3</v>
      </c>
    </row>
    <row r="4133" spans="1:2" x14ac:dyDescent="0.2">
      <c r="A4133" s="1">
        <v>44507</v>
      </c>
      <c r="B4133">
        <v>2.9100000000000001E-2</v>
      </c>
    </row>
    <row r="4134" spans="1:2" x14ac:dyDescent="0.2">
      <c r="A4134" s="1">
        <v>44508</v>
      </c>
      <c r="B4134">
        <v>6.7199999999999996E-2</v>
      </c>
    </row>
    <row r="4135" spans="1:2" x14ac:dyDescent="0.2">
      <c r="A4135" s="1">
        <v>44509</v>
      </c>
      <c r="B4135">
        <v>-9.1999999999999998E-3</v>
      </c>
    </row>
    <row r="4136" spans="1:2" x14ac:dyDescent="0.2">
      <c r="A4136" s="1">
        <v>44510</v>
      </c>
      <c r="B4136">
        <v>-2.9499999999999998E-2</v>
      </c>
    </row>
    <row r="4137" spans="1:2" x14ac:dyDescent="0.2">
      <c r="A4137" s="1">
        <v>44511</v>
      </c>
      <c r="B4137">
        <v>-1.9E-3</v>
      </c>
    </row>
    <row r="4138" spans="1:2" x14ac:dyDescent="0.2">
      <c r="A4138" s="1">
        <v>44512</v>
      </c>
      <c r="B4138">
        <v>-1.04E-2</v>
      </c>
    </row>
    <row r="4139" spans="1:2" x14ac:dyDescent="0.2">
      <c r="A4139" s="1">
        <v>44513</v>
      </c>
      <c r="B4139">
        <v>4.1000000000000003E-3</v>
      </c>
    </row>
    <row r="4140" spans="1:2" x14ac:dyDescent="0.2">
      <c r="A4140" s="1">
        <v>44514</v>
      </c>
      <c r="B4140">
        <v>1.72E-2</v>
      </c>
    </row>
    <row r="4141" spans="1:2" x14ac:dyDescent="0.2">
      <c r="A4141" s="1">
        <v>44515</v>
      </c>
      <c r="B4141">
        <v>-2.92E-2</v>
      </c>
    </row>
    <row r="4142" spans="1:2" x14ac:dyDescent="0.2">
      <c r="A4142" s="1">
        <v>44516</v>
      </c>
      <c r="B4142">
        <v>-5.5199999999999999E-2</v>
      </c>
    </row>
    <row r="4143" spans="1:2" x14ac:dyDescent="0.2">
      <c r="A4143" s="1">
        <v>44517</v>
      </c>
      <c r="B4143">
        <v>4.5999999999999999E-3</v>
      </c>
    </row>
    <row r="4144" spans="1:2" x14ac:dyDescent="0.2">
      <c r="A4144" s="1">
        <v>44518</v>
      </c>
      <c r="B4144">
        <v>-5.6500000000000002E-2</v>
      </c>
    </row>
    <row r="4145" spans="1:2" x14ac:dyDescent="0.2">
      <c r="A4145" s="1">
        <v>44519</v>
      </c>
      <c r="B4145">
        <v>1.9800000000000002E-2</v>
      </c>
    </row>
    <row r="4146" spans="1:2" x14ac:dyDescent="0.2">
      <c r="A4146" s="1">
        <v>44520</v>
      </c>
      <c r="B4146">
        <v>2.81E-2</v>
      </c>
    </row>
    <row r="4147" spans="1:2" x14ac:dyDescent="0.2">
      <c r="A4147" s="1">
        <v>44521</v>
      </c>
      <c r="B4147">
        <v>-1.6799999999999999E-2</v>
      </c>
    </row>
    <row r="4148" spans="1:2" x14ac:dyDescent="0.2">
      <c r="A4148" s="1">
        <v>44522</v>
      </c>
      <c r="B4148">
        <v>-4.1000000000000002E-2</v>
      </c>
    </row>
    <row r="4149" spans="1:2" x14ac:dyDescent="0.2">
      <c r="A4149" s="1">
        <v>44523</v>
      </c>
      <c r="B4149">
        <v>2.2499999999999999E-2</v>
      </c>
    </row>
    <row r="4150" spans="1:2" x14ac:dyDescent="0.2">
      <c r="A4150" s="1">
        <v>44524</v>
      </c>
      <c r="B4150">
        <v>-7.0000000000000001E-3</v>
      </c>
    </row>
    <row r="4151" spans="1:2" x14ac:dyDescent="0.2">
      <c r="A4151" s="1">
        <v>44525</v>
      </c>
      <c r="B4151">
        <v>3.0800000000000001E-2</v>
      </c>
    </row>
    <row r="4152" spans="1:2" x14ac:dyDescent="0.2">
      <c r="A4152" s="1">
        <v>44526</v>
      </c>
      <c r="B4152">
        <v>-8.8300000000000003E-2</v>
      </c>
    </row>
    <row r="4153" spans="1:2" x14ac:dyDescent="0.2">
      <c r="A4153" s="1">
        <v>44527</v>
      </c>
      <c r="B4153">
        <v>1.9300000000000001E-2</v>
      </c>
    </row>
    <row r="4154" spans="1:2" x14ac:dyDescent="0.2">
      <c r="A4154" s="1">
        <v>44528</v>
      </c>
      <c r="B4154">
        <v>4.6100000000000002E-2</v>
      </c>
    </row>
    <row r="4155" spans="1:2" x14ac:dyDescent="0.2">
      <c r="A4155" s="1">
        <v>44529</v>
      </c>
      <c r="B4155">
        <v>8.8000000000000005E-3</v>
      </c>
    </row>
    <row r="4156" spans="1:2" x14ac:dyDescent="0.2">
      <c r="A4156" s="1">
        <v>44530</v>
      </c>
      <c r="B4156">
        <v>-1.5800000000000002E-2</v>
      </c>
    </row>
    <row r="4157" spans="1:2" x14ac:dyDescent="0.2">
      <c r="A4157" s="1">
        <v>44531</v>
      </c>
      <c r="B4157">
        <v>5.7999999999999996E-3</v>
      </c>
    </row>
    <row r="4158" spans="1:2" x14ac:dyDescent="0.2">
      <c r="A4158" s="1">
        <v>44532</v>
      </c>
      <c r="B4158">
        <v>-1.2500000000000001E-2</v>
      </c>
    </row>
    <row r="4159" spans="1:2" x14ac:dyDescent="0.2">
      <c r="A4159" s="1">
        <v>44533</v>
      </c>
      <c r="B4159">
        <v>-5.0700000000000002E-2</v>
      </c>
    </row>
    <row r="4160" spans="1:2" x14ac:dyDescent="0.2">
      <c r="A4160" s="1">
        <v>44534</v>
      </c>
      <c r="B4160">
        <v>-8.2699999999999996E-2</v>
      </c>
    </row>
    <row r="4161" spans="1:2" x14ac:dyDescent="0.2">
      <c r="A4161" s="1">
        <v>44535</v>
      </c>
      <c r="B4161">
        <v>4.3E-3</v>
      </c>
    </row>
    <row r="4162" spans="1:2" x14ac:dyDescent="0.2">
      <c r="A4162" s="1">
        <v>44536</v>
      </c>
      <c r="B4162">
        <v>2.3400000000000001E-2</v>
      </c>
    </row>
    <row r="4163" spans="1:2" x14ac:dyDescent="0.2">
      <c r="A4163" s="1">
        <v>44537</v>
      </c>
      <c r="B4163">
        <v>6.9999999999999999E-4</v>
      </c>
    </row>
    <row r="4164" spans="1:2" x14ac:dyDescent="0.2">
      <c r="A4164" s="1">
        <v>44538</v>
      </c>
      <c r="B4164">
        <v>-2.3999999999999998E-3</v>
      </c>
    </row>
    <row r="4165" spans="1:2" x14ac:dyDescent="0.2">
      <c r="A4165" s="1">
        <v>44539</v>
      </c>
      <c r="B4165">
        <v>-5.7000000000000002E-2</v>
      </c>
    </row>
    <row r="4166" spans="1:2" x14ac:dyDescent="0.2">
      <c r="A4166" s="1">
        <v>44540</v>
      </c>
      <c r="B4166">
        <v>-9.7000000000000003E-3</v>
      </c>
    </row>
    <row r="4167" spans="1:2" x14ac:dyDescent="0.2">
      <c r="A4167" s="1">
        <v>44541</v>
      </c>
      <c r="B4167">
        <v>4.6199999999999998E-2</v>
      </c>
    </row>
    <row r="4168" spans="1:2" x14ac:dyDescent="0.2">
      <c r="A4168" s="1">
        <v>44542</v>
      </c>
      <c r="B4168">
        <v>1.55E-2</v>
      </c>
    </row>
    <row r="4169" spans="1:2" x14ac:dyDescent="0.2">
      <c r="A4169" s="1">
        <v>44543</v>
      </c>
      <c r="B4169">
        <v>-6.7400000000000002E-2</v>
      </c>
    </row>
    <row r="4170" spans="1:2" x14ac:dyDescent="0.2">
      <c r="A4170" s="1">
        <v>44544</v>
      </c>
      <c r="B4170">
        <v>3.56E-2</v>
      </c>
    </row>
    <row r="4171" spans="1:2" x14ac:dyDescent="0.2">
      <c r="A4171" s="1">
        <v>44545</v>
      </c>
      <c r="B4171">
        <v>1.04E-2</v>
      </c>
    </row>
    <row r="4172" spans="1:2" x14ac:dyDescent="0.2">
      <c r="A4172" s="1">
        <v>44546</v>
      </c>
      <c r="B4172">
        <v>-2.5399999999999999E-2</v>
      </c>
    </row>
    <row r="4173" spans="1:2" x14ac:dyDescent="0.2">
      <c r="A4173" s="1">
        <v>44547</v>
      </c>
      <c r="B4173">
        <v>-3.0599999999999999E-2</v>
      </c>
    </row>
    <row r="4174" spans="1:2" x14ac:dyDescent="0.2">
      <c r="A4174" s="1">
        <v>44548</v>
      </c>
      <c r="B4174">
        <v>1.4800000000000001E-2</v>
      </c>
    </row>
    <row r="4175" spans="1:2" x14ac:dyDescent="0.2">
      <c r="A4175" s="1">
        <v>44549</v>
      </c>
      <c r="B4175">
        <v>-3.2000000000000002E-3</v>
      </c>
    </row>
    <row r="4176" spans="1:2" x14ac:dyDescent="0.2">
      <c r="A4176" s="1">
        <v>44550</v>
      </c>
      <c r="B4176">
        <v>4.1000000000000003E-3</v>
      </c>
    </row>
    <row r="4177" spans="1:2" x14ac:dyDescent="0.2">
      <c r="A4177" s="1">
        <v>44551</v>
      </c>
      <c r="B4177">
        <v>4.2799999999999998E-2</v>
      </c>
    </row>
    <row r="4178" spans="1:2" x14ac:dyDescent="0.2">
      <c r="A4178" s="1">
        <v>44552</v>
      </c>
      <c r="B4178">
        <v>-6.1999999999999998E-3</v>
      </c>
    </row>
    <row r="4179" spans="1:2" x14ac:dyDescent="0.2">
      <c r="A4179" s="1">
        <v>44553</v>
      </c>
      <c r="B4179">
        <v>4.53E-2</v>
      </c>
    </row>
    <row r="4180" spans="1:2" x14ac:dyDescent="0.2">
      <c r="A4180" s="1">
        <v>44554</v>
      </c>
      <c r="B4180">
        <v>-2.9999999999999997E-4</v>
      </c>
    </row>
    <row r="4181" spans="1:2" x14ac:dyDescent="0.2">
      <c r="A4181" s="1">
        <v>44555</v>
      </c>
      <c r="B4181">
        <v>-7.4999999999999997E-3</v>
      </c>
    </row>
    <row r="4182" spans="1:2" x14ac:dyDescent="0.2">
      <c r="A4182" s="1">
        <v>44556</v>
      </c>
      <c r="B4182">
        <v>7.4000000000000003E-3</v>
      </c>
    </row>
    <row r="4183" spans="1:2" x14ac:dyDescent="0.2">
      <c r="A4183" s="1">
        <v>44557</v>
      </c>
      <c r="B4183">
        <v>-2E-3</v>
      </c>
    </row>
    <row r="4184" spans="1:2" x14ac:dyDescent="0.2">
      <c r="A4184" s="1">
        <v>44558</v>
      </c>
      <c r="B4184">
        <v>-6.1800000000000001E-2</v>
      </c>
    </row>
    <row r="4185" spans="1:2" x14ac:dyDescent="0.2">
      <c r="A4185" s="1">
        <v>44559</v>
      </c>
      <c r="B4185">
        <v>-2.2800000000000001E-2</v>
      </c>
    </row>
    <row r="4186" spans="1:2" x14ac:dyDescent="0.2">
      <c r="A4186" s="1">
        <v>44560</v>
      </c>
      <c r="B4186">
        <v>1.4200000000000001E-2</v>
      </c>
    </row>
    <row r="4187" spans="1:2" x14ac:dyDescent="0.2">
      <c r="A4187" s="1">
        <v>44561</v>
      </c>
      <c r="B4187">
        <v>-1.9199999999999998E-2</v>
      </c>
    </row>
    <row r="4188" spans="1:2" x14ac:dyDescent="0.2">
      <c r="A4188" s="1">
        <v>44562</v>
      </c>
      <c r="B4188">
        <v>3.2899999999999999E-2</v>
      </c>
    </row>
    <row r="4189" spans="1:2" x14ac:dyDescent="0.2">
      <c r="A4189" s="1">
        <v>44563</v>
      </c>
      <c r="B4189">
        <v>-8.8999999999999999E-3</v>
      </c>
    </row>
    <row r="4190" spans="1:2" x14ac:dyDescent="0.2">
      <c r="A4190" s="1">
        <v>44564</v>
      </c>
      <c r="B4190">
        <v>-1.8599999999999998E-2</v>
      </c>
    </row>
    <row r="4191" spans="1:2" x14ac:dyDescent="0.2">
      <c r="A4191" s="1">
        <v>44565</v>
      </c>
      <c r="B4191">
        <v>-1.2800000000000001E-2</v>
      </c>
    </row>
    <row r="4192" spans="1:2" x14ac:dyDescent="0.2">
      <c r="A4192" s="1">
        <v>44566</v>
      </c>
      <c r="B4192">
        <v>-5.2600000000000001E-2</v>
      </c>
    </row>
    <row r="4193" spans="1:2" x14ac:dyDescent="0.2">
      <c r="A4193" s="1">
        <v>44567</v>
      </c>
      <c r="B4193">
        <v>-7.6E-3</v>
      </c>
    </row>
    <row r="4194" spans="1:2" x14ac:dyDescent="0.2">
      <c r="A4194" s="1">
        <v>44568</v>
      </c>
      <c r="B4194">
        <v>-3.5999999999999997E-2</v>
      </c>
    </row>
    <row r="4195" spans="1:2" x14ac:dyDescent="0.2">
      <c r="A4195" s="1">
        <v>44569</v>
      </c>
      <c r="B4195">
        <v>3.0000000000000001E-3</v>
      </c>
    </row>
    <row r="4196" spans="1:2" x14ac:dyDescent="0.2">
      <c r="A4196" s="1">
        <v>44570</v>
      </c>
      <c r="B4196">
        <v>4.1999999999999997E-3</v>
      </c>
    </row>
    <row r="4197" spans="1:2" x14ac:dyDescent="0.2">
      <c r="A4197" s="1">
        <v>44571</v>
      </c>
      <c r="B4197">
        <v>-4.0000000000000002E-4</v>
      </c>
    </row>
    <row r="4198" spans="1:2" x14ac:dyDescent="0.2">
      <c r="A4198" s="1">
        <v>44572</v>
      </c>
      <c r="B4198">
        <v>2.1499999999999998E-2</v>
      </c>
    </row>
    <row r="4199" spans="1:2" x14ac:dyDescent="0.2">
      <c r="A4199" s="1">
        <v>44573</v>
      </c>
      <c r="B4199">
        <v>2.7300000000000001E-2</v>
      </c>
    </row>
    <row r="4200" spans="1:2" x14ac:dyDescent="0.2">
      <c r="A4200" s="1">
        <v>44574</v>
      </c>
      <c r="B4200">
        <v>-3.0499999999999999E-2</v>
      </c>
    </row>
    <row r="4201" spans="1:2" x14ac:dyDescent="0.2">
      <c r="A4201" s="1">
        <v>44575</v>
      </c>
      <c r="B4201">
        <v>1.21E-2</v>
      </c>
    </row>
    <row r="4202" spans="1:2" x14ac:dyDescent="0.2">
      <c r="A4202" s="1">
        <v>44576</v>
      </c>
      <c r="B4202">
        <v>5.9999999999999995E-4</v>
      </c>
    </row>
    <row r="4203" spans="1:2" x14ac:dyDescent="0.2">
      <c r="A4203" s="1">
        <v>44577</v>
      </c>
      <c r="B4203">
        <v>-4.0000000000000002E-4</v>
      </c>
    </row>
    <row r="4204" spans="1:2" x14ac:dyDescent="0.2">
      <c r="A4204" s="1">
        <v>44578</v>
      </c>
      <c r="B4204">
        <v>-2.0199999999999999E-2</v>
      </c>
    </row>
    <row r="4205" spans="1:2" x14ac:dyDescent="0.2">
      <c r="A4205" s="1">
        <v>44579</v>
      </c>
      <c r="B4205">
        <v>3.7000000000000002E-3</v>
      </c>
    </row>
    <row r="4206" spans="1:2" x14ac:dyDescent="0.2">
      <c r="A4206" s="1">
        <v>44580</v>
      </c>
      <c r="B4206">
        <v>-1.6199999999999999E-2</v>
      </c>
    </row>
    <row r="4207" spans="1:2" x14ac:dyDescent="0.2">
      <c r="A4207" s="1">
        <v>44581</v>
      </c>
      <c r="B4207">
        <v>-2.3099999999999999E-2</v>
      </c>
    </row>
    <row r="4208" spans="1:2" x14ac:dyDescent="0.2">
      <c r="A4208" s="1">
        <v>44582</v>
      </c>
      <c r="B4208">
        <v>-0.1041</v>
      </c>
    </row>
    <row r="4209" spans="1:2" x14ac:dyDescent="0.2">
      <c r="A4209" s="1">
        <v>44583</v>
      </c>
      <c r="B4209">
        <v>-3.8399999999999997E-2</v>
      </c>
    </row>
    <row r="4210" spans="1:2" x14ac:dyDescent="0.2">
      <c r="A4210" s="1">
        <v>44584</v>
      </c>
      <c r="B4210">
        <v>3.4000000000000002E-2</v>
      </c>
    </row>
    <row r="4211" spans="1:2" x14ac:dyDescent="0.2">
      <c r="A4211" s="1">
        <v>44585</v>
      </c>
      <c r="B4211">
        <v>1.15E-2</v>
      </c>
    </row>
    <row r="4212" spans="1:2" x14ac:dyDescent="0.2">
      <c r="A4212" s="1">
        <v>44586</v>
      </c>
      <c r="B4212">
        <v>7.1999999999999998E-3</v>
      </c>
    </row>
    <row r="4213" spans="1:2" x14ac:dyDescent="0.2">
      <c r="A4213" s="1">
        <v>44587</v>
      </c>
      <c r="B4213">
        <v>-4.1000000000000003E-3</v>
      </c>
    </row>
    <row r="4214" spans="1:2" x14ac:dyDescent="0.2">
      <c r="A4214" s="1">
        <v>44588</v>
      </c>
      <c r="B4214">
        <v>9.9000000000000008E-3</v>
      </c>
    </row>
    <row r="4215" spans="1:2" x14ac:dyDescent="0.2">
      <c r="A4215" s="1">
        <v>44589</v>
      </c>
      <c r="B4215">
        <v>1.5599999999999999E-2</v>
      </c>
    </row>
    <row r="4216" spans="1:2" x14ac:dyDescent="0.2">
      <c r="A4216" s="1">
        <v>44590</v>
      </c>
      <c r="B4216">
        <v>1.1299999999999999E-2</v>
      </c>
    </row>
    <row r="4217" spans="1:2" x14ac:dyDescent="0.2">
      <c r="A4217" s="1">
        <v>44591</v>
      </c>
      <c r="B4217">
        <v>-6.6E-3</v>
      </c>
    </row>
    <row r="4218" spans="1:2" x14ac:dyDescent="0.2">
      <c r="A4218" s="1">
        <v>44592</v>
      </c>
      <c r="B4218">
        <v>1.5299999999999999E-2</v>
      </c>
    </row>
    <row r="4219" spans="1:2" x14ac:dyDescent="0.2">
      <c r="A4219" s="1">
        <v>44593</v>
      </c>
      <c r="B4219">
        <v>5.4999999999999997E-3</v>
      </c>
    </row>
    <row r="4220" spans="1:2" x14ac:dyDescent="0.2">
      <c r="A4220" s="1">
        <v>44594</v>
      </c>
      <c r="B4220">
        <v>-4.7E-2</v>
      </c>
    </row>
    <row r="4221" spans="1:2" x14ac:dyDescent="0.2">
      <c r="A4221" s="1">
        <v>44595</v>
      </c>
      <c r="B4221">
        <v>1.0800000000000001E-2</v>
      </c>
    </row>
    <row r="4222" spans="1:2" x14ac:dyDescent="0.2">
      <c r="A4222" s="1">
        <v>44596</v>
      </c>
      <c r="B4222">
        <v>0.1148</v>
      </c>
    </row>
    <row r="4223" spans="1:2" x14ac:dyDescent="0.2">
      <c r="A4223" s="1">
        <v>44597</v>
      </c>
      <c r="B4223">
        <v>-3.7000000000000002E-3</v>
      </c>
    </row>
    <row r="4224" spans="1:2" x14ac:dyDescent="0.2">
      <c r="A4224" s="1">
        <v>44598</v>
      </c>
      <c r="B4224">
        <v>2.3699999999999999E-2</v>
      </c>
    </row>
    <row r="4225" spans="1:2" x14ac:dyDescent="0.2">
      <c r="A4225" s="1">
        <v>44599</v>
      </c>
      <c r="B4225">
        <v>3.4000000000000002E-2</v>
      </c>
    </row>
    <row r="4226" spans="1:2" x14ac:dyDescent="0.2">
      <c r="A4226" s="1">
        <v>44600</v>
      </c>
      <c r="B4226">
        <v>4.7000000000000002E-3</v>
      </c>
    </row>
    <row r="4227" spans="1:2" x14ac:dyDescent="0.2">
      <c r="A4227" s="1">
        <v>44601</v>
      </c>
      <c r="B4227">
        <v>8.0000000000000002E-3</v>
      </c>
    </row>
    <row r="4228" spans="1:2" x14ac:dyDescent="0.2">
      <c r="A4228" s="1">
        <v>44602</v>
      </c>
      <c r="B4228">
        <v>-1.9599999999999999E-2</v>
      </c>
    </row>
    <row r="4229" spans="1:2" x14ac:dyDescent="0.2">
      <c r="A4229" s="1">
        <v>44603</v>
      </c>
      <c r="B4229">
        <v>-2.5999999999999999E-2</v>
      </c>
    </row>
    <row r="4230" spans="1:2" x14ac:dyDescent="0.2">
      <c r="A4230" s="1">
        <v>44604</v>
      </c>
      <c r="B4230">
        <v>-4.3E-3</v>
      </c>
    </row>
    <row r="4231" spans="1:2" x14ac:dyDescent="0.2">
      <c r="A4231" s="1">
        <v>44605</v>
      </c>
      <c r="B4231">
        <v>-3.3999999999999998E-3</v>
      </c>
    </row>
    <row r="4232" spans="1:2" x14ac:dyDescent="0.2">
      <c r="A4232" s="1">
        <v>44606</v>
      </c>
      <c r="B4232">
        <v>1.1599999999999999E-2</v>
      </c>
    </row>
    <row r="4233" spans="1:2" x14ac:dyDescent="0.2">
      <c r="A4233" s="1">
        <v>44607</v>
      </c>
      <c r="B4233">
        <v>4.6899999999999997E-2</v>
      </c>
    </row>
    <row r="4234" spans="1:2" x14ac:dyDescent="0.2">
      <c r="A4234" s="1">
        <v>44608</v>
      </c>
      <c r="B4234">
        <v>-1.4800000000000001E-2</v>
      </c>
    </row>
    <row r="4235" spans="1:2" x14ac:dyDescent="0.2">
      <c r="A4235" s="1">
        <v>44609</v>
      </c>
      <c r="B4235">
        <v>-7.5899999999999995E-2</v>
      </c>
    </row>
    <row r="4236" spans="1:2" x14ac:dyDescent="0.2">
      <c r="A4236" s="1">
        <v>44610</v>
      </c>
      <c r="B4236">
        <v>-1.3599999999999999E-2</v>
      </c>
    </row>
    <row r="4237" spans="1:2" x14ac:dyDescent="0.2">
      <c r="A4237" s="1">
        <v>44611</v>
      </c>
      <c r="B4237">
        <v>2.3E-3</v>
      </c>
    </row>
    <row r="4238" spans="1:2" x14ac:dyDescent="0.2">
      <c r="A4238" s="1">
        <v>44612</v>
      </c>
      <c r="B4238">
        <v>-4.3299999999999998E-2</v>
      </c>
    </row>
    <row r="4239" spans="1:2" x14ac:dyDescent="0.2">
      <c r="A4239" s="1">
        <v>44613</v>
      </c>
      <c r="B4239">
        <v>-3.49E-2</v>
      </c>
    </row>
    <row r="4240" spans="1:2" x14ac:dyDescent="0.2">
      <c r="A4240" s="1">
        <v>44614</v>
      </c>
      <c r="B4240">
        <v>3.32E-2</v>
      </c>
    </row>
    <row r="4241" spans="1:2" x14ac:dyDescent="0.2">
      <c r="A4241" s="1">
        <v>44615</v>
      </c>
      <c r="B4241">
        <v>-2.6800000000000001E-2</v>
      </c>
    </row>
    <row r="4242" spans="1:2" x14ac:dyDescent="0.2">
      <c r="A4242" s="1">
        <v>44616</v>
      </c>
      <c r="B4242">
        <v>2.9899999999999999E-2</v>
      </c>
    </row>
    <row r="4243" spans="1:2" x14ac:dyDescent="0.2">
      <c r="A4243" s="1">
        <v>44617</v>
      </c>
      <c r="B4243">
        <v>2.2700000000000001E-2</v>
      </c>
    </row>
    <row r="4244" spans="1:2" x14ac:dyDescent="0.2">
      <c r="A4244" s="1">
        <v>44618</v>
      </c>
      <c r="B4244">
        <v>-2.3999999999999998E-3</v>
      </c>
    </row>
    <row r="4245" spans="1:2" x14ac:dyDescent="0.2">
      <c r="A4245" s="1">
        <v>44619</v>
      </c>
      <c r="B4245">
        <v>-3.6499999999999998E-2</v>
      </c>
    </row>
    <row r="4246" spans="1:2" x14ac:dyDescent="0.2">
      <c r="A4246" s="1">
        <v>44620</v>
      </c>
      <c r="B4246">
        <v>0.1459</v>
      </c>
    </row>
    <row r="4247" spans="1:2" x14ac:dyDescent="0.2">
      <c r="A4247" s="1">
        <v>44621</v>
      </c>
      <c r="B4247">
        <v>2.8500000000000001E-2</v>
      </c>
    </row>
    <row r="4248" spans="1:2" x14ac:dyDescent="0.2">
      <c r="A4248" s="1">
        <v>44622</v>
      </c>
      <c r="B4248">
        <v>-1.14E-2</v>
      </c>
    </row>
    <row r="4249" spans="1:2" x14ac:dyDescent="0.2">
      <c r="A4249" s="1">
        <v>44623</v>
      </c>
      <c r="B4249">
        <v>-3.3000000000000002E-2</v>
      </c>
    </row>
    <row r="4250" spans="1:2" x14ac:dyDescent="0.2">
      <c r="A4250" s="1">
        <v>44624</v>
      </c>
      <c r="B4250">
        <v>-7.8200000000000006E-2</v>
      </c>
    </row>
    <row r="4251" spans="1:2" x14ac:dyDescent="0.2">
      <c r="A4251" s="1">
        <v>44625</v>
      </c>
      <c r="B4251">
        <v>6.4999999999999997E-3</v>
      </c>
    </row>
    <row r="4252" spans="1:2" x14ac:dyDescent="0.2">
      <c r="A4252" s="1">
        <v>44626</v>
      </c>
      <c r="B4252">
        <v>-2.52E-2</v>
      </c>
    </row>
    <row r="4253" spans="1:2" x14ac:dyDescent="0.2">
      <c r="A4253" s="1">
        <v>44627</v>
      </c>
      <c r="B4253">
        <v>-9.9000000000000008E-3</v>
      </c>
    </row>
    <row r="4254" spans="1:2" x14ac:dyDescent="0.2">
      <c r="A4254" s="1">
        <v>44628</v>
      </c>
      <c r="B4254">
        <v>1.89E-2</v>
      </c>
    </row>
    <row r="4255" spans="1:2" x14ac:dyDescent="0.2">
      <c r="A4255" s="1">
        <v>44629</v>
      </c>
      <c r="B4255">
        <v>8.2199999999999995E-2</v>
      </c>
    </row>
    <row r="4256" spans="1:2" x14ac:dyDescent="0.2">
      <c r="A4256" s="1">
        <v>44630</v>
      </c>
      <c r="B4256">
        <v>-5.9900000000000002E-2</v>
      </c>
    </row>
    <row r="4257" spans="1:2" x14ac:dyDescent="0.2">
      <c r="A4257" s="1">
        <v>44631</v>
      </c>
      <c r="B4257">
        <v>-1.7399999999999999E-2</v>
      </c>
    </row>
    <row r="4258" spans="1:2" x14ac:dyDescent="0.2">
      <c r="A4258" s="1">
        <v>44632</v>
      </c>
      <c r="B4258">
        <v>2.2000000000000001E-3</v>
      </c>
    </row>
    <row r="4259" spans="1:2" x14ac:dyDescent="0.2">
      <c r="A4259" s="1">
        <v>44633</v>
      </c>
      <c r="B4259">
        <v>-2.63E-2</v>
      </c>
    </row>
    <row r="4260" spans="1:2" x14ac:dyDescent="0.2">
      <c r="A4260" s="1">
        <v>44634</v>
      </c>
      <c r="B4260">
        <v>4.9700000000000001E-2</v>
      </c>
    </row>
    <row r="4261" spans="1:2" x14ac:dyDescent="0.2">
      <c r="A4261" s="1">
        <v>44635</v>
      </c>
      <c r="B4261">
        <v>-9.7000000000000003E-3</v>
      </c>
    </row>
    <row r="4262" spans="1:2" x14ac:dyDescent="0.2">
      <c r="A4262" s="1">
        <v>44636</v>
      </c>
      <c r="B4262">
        <v>4.6699999999999998E-2</v>
      </c>
    </row>
    <row r="4263" spans="1:2" x14ac:dyDescent="0.2">
      <c r="A4263" s="1">
        <v>44637</v>
      </c>
      <c r="B4263">
        <v>-5.0000000000000001E-3</v>
      </c>
    </row>
    <row r="4264" spans="1:2" x14ac:dyDescent="0.2">
      <c r="A4264" s="1">
        <v>44638</v>
      </c>
      <c r="B4264">
        <v>2.0799999999999999E-2</v>
      </c>
    </row>
    <row r="4265" spans="1:2" x14ac:dyDescent="0.2">
      <c r="A4265" s="1">
        <v>44639</v>
      </c>
      <c r="B4265">
        <v>1.11E-2</v>
      </c>
    </row>
    <row r="4266" spans="1:2" x14ac:dyDescent="0.2">
      <c r="A4266" s="1">
        <v>44640</v>
      </c>
      <c r="B4266">
        <v>-2.2700000000000001E-2</v>
      </c>
    </row>
    <row r="4267" spans="1:2" x14ac:dyDescent="0.2">
      <c r="A4267" s="1">
        <v>44641</v>
      </c>
      <c r="B4267">
        <v>-6.1999999999999998E-3</v>
      </c>
    </row>
    <row r="4268" spans="1:2" x14ac:dyDescent="0.2">
      <c r="A4268" s="1">
        <v>44642</v>
      </c>
      <c r="B4268">
        <v>3.2899999999999999E-2</v>
      </c>
    </row>
    <row r="4269" spans="1:2" x14ac:dyDescent="0.2">
      <c r="A4269" s="1">
        <v>44643</v>
      </c>
      <c r="B4269">
        <v>1.2699999999999999E-2</v>
      </c>
    </row>
    <row r="4270" spans="1:2" x14ac:dyDescent="0.2">
      <c r="A4270" s="1">
        <v>44644</v>
      </c>
      <c r="B4270">
        <v>2.5700000000000001E-2</v>
      </c>
    </row>
    <row r="4271" spans="1:2" x14ac:dyDescent="0.2">
      <c r="A4271" s="1">
        <v>44645</v>
      </c>
      <c r="B4271">
        <v>7.1999999999999998E-3</v>
      </c>
    </row>
    <row r="4272" spans="1:2" x14ac:dyDescent="0.2">
      <c r="A4272" s="1">
        <v>44646</v>
      </c>
      <c r="B4272">
        <v>4.8999999999999998E-3</v>
      </c>
    </row>
    <row r="4273" spans="1:2" x14ac:dyDescent="0.2">
      <c r="A4273" s="1">
        <v>44647</v>
      </c>
      <c r="B4273">
        <v>5.1900000000000002E-2</v>
      </c>
    </row>
    <row r="4274" spans="1:2" x14ac:dyDescent="0.2">
      <c r="A4274" s="1">
        <v>44648</v>
      </c>
      <c r="B4274">
        <v>5.1999999999999998E-3</v>
      </c>
    </row>
    <row r="4275" spans="1:2" x14ac:dyDescent="0.2">
      <c r="A4275" s="1">
        <v>44649</v>
      </c>
      <c r="B4275">
        <v>7.3000000000000001E-3</v>
      </c>
    </row>
    <row r="4276" spans="1:2" x14ac:dyDescent="0.2">
      <c r="A4276" s="1">
        <v>44650</v>
      </c>
      <c r="B4276">
        <v>-7.9000000000000008E-3</v>
      </c>
    </row>
    <row r="4277" spans="1:2" x14ac:dyDescent="0.2">
      <c r="A4277" s="1">
        <v>44651</v>
      </c>
      <c r="B4277">
        <v>-3.2899999999999999E-2</v>
      </c>
    </row>
    <row r="4278" spans="1:2" x14ac:dyDescent="0.2">
      <c r="A4278" s="1">
        <v>44652</v>
      </c>
      <c r="B4278">
        <v>1.7000000000000001E-2</v>
      </c>
    </row>
    <row r="4279" spans="1:2" x14ac:dyDescent="0.2">
      <c r="A4279" s="1">
        <v>44653</v>
      </c>
      <c r="B4279">
        <v>-1.0500000000000001E-2</v>
      </c>
    </row>
    <row r="4280" spans="1:2" x14ac:dyDescent="0.2">
      <c r="A4280" s="1">
        <v>44654</v>
      </c>
      <c r="B4280">
        <v>1.2999999999999999E-2</v>
      </c>
    </row>
    <row r="4281" spans="1:2" x14ac:dyDescent="0.2">
      <c r="A4281" s="1">
        <v>44655</v>
      </c>
      <c r="B4281">
        <v>4.7999999999999996E-3</v>
      </c>
    </row>
    <row r="4282" spans="1:2" x14ac:dyDescent="0.2">
      <c r="A4282" s="1">
        <v>44656</v>
      </c>
      <c r="B4282">
        <v>-2.41E-2</v>
      </c>
    </row>
    <row r="4283" spans="1:2" x14ac:dyDescent="0.2">
      <c r="A4283" s="1">
        <v>44657</v>
      </c>
      <c r="B4283">
        <v>-5.1299999999999998E-2</v>
      </c>
    </row>
    <row r="4284" spans="1:2" x14ac:dyDescent="0.2">
      <c r="A4284" s="1">
        <v>44658</v>
      </c>
      <c r="B4284">
        <v>6.4000000000000003E-3</v>
      </c>
    </row>
    <row r="4285" spans="1:2" x14ac:dyDescent="0.2">
      <c r="A4285" s="1">
        <v>44659</v>
      </c>
      <c r="B4285">
        <v>-2.7E-2</v>
      </c>
    </row>
    <row r="4286" spans="1:2" x14ac:dyDescent="0.2">
      <c r="A4286" s="1">
        <v>44660</v>
      </c>
      <c r="B4286">
        <v>1.1599999999999999E-2</v>
      </c>
    </row>
    <row r="4287" spans="1:2" x14ac:dyDescent="0.2">
      <c r="A4287" s="1">
        <v>44661</v>
      </c>
      <c r="B4287">
        <v>-1.47E-2</v>
      </c>
    </row>
    <row r="4288" spans="1:2" x14ac:dyDescent="0.2">
      <c r="A4288" s="1">
        <v>44662</v>
      </c>
      <c r="B4288">
        <v>-6.2700000000000006E-2</v>
      </c>
    </row>
    <row r="4289" spans="1:2" x14ac:dyDescent="0.2">
      <c r="A4289" s="1">
        <v>44663</v>
      </c>
      <c r="B4289">
        <v>1.47E-2</v>
      </c>
    </row>
    <row r="4290" spans="1:2" x14ac:dyDescent="0.2">
      <c r="A4290" s="1">
        <v>44664</v>
      </c>
      <c r="B4290">
        <v>2.63E-2</v>
      </c>
    </row>
    <row r="4291" spans="1:2" x14ac:dyDescent="0.2">
      <c r="A4291" s="1">
        <v>44665</v>
      </c>
      <c r="B4291">
        <v>-2.9100000000000001E-2</v>
      </c>
    </row>
    <row r="4292" spans="1:2" x14ac:dyDescent="0.2">
      <c r="A4292" s="1">
        <v>44666</v>
      </c>
      <c r="B4292">
        <v>1.5599999999999999E-2</v>
      </c>
    </row>
    <row r="4293" spans="1:2" x14ac:dyDescent="0.2">
      <c r="A4293" s="1">
        <v>44667</v>
      </c>
      <c r="B4293">
        <v>-4.4000000000000003E-3</v>
      </c>
    </row>
    <row r="4294" spans="1:2" x14ac:dyDescent="0.2">
      <c r="A4294" s="1">
        <v>44668</v>
      </c>
      <c r="B4294">
        <v>-1.6799999999999999E-2</v>
      </c>
    </row>
    <row r="4295" spans="1:2" x14ac:dyDescent="0.2">
      <c r="A4295" s="1">
        <v>44669</v>
      </c>
      <c r="B4295">
        <v>2.7699999999999999E-2</v>
      </c>
    </row>
    <row r="4296" spans="1:2" x14ac:dyDescent="0.2">
      <c r="A4296" s="1">
        <v>44670</v>
      </c>
      <c r="B4296">
        <v>1.72E-2</v>
      </c>
    </row>
    <row r="4297" spans="1:2" x14ac:dyDescent="0.2">
      <c r="A4297" s="1">
        <v>44671</v>
      </c>
      <c r="B4297">
        <v>-3.3E-3</v>
      </c>
    </row>
    <row r="4298" spans="1:2" x14ac:dyDescent="0.2">
      <c r="A4298" s="1">
        <v>44672</v>
      </c>
      <c r="B4298">
        <v>-2.1399999999999999E-2</v>
      </c>
    </row>
    <row r="4299" spans="1:2" x14ac:dyDescent="0.2">
      <c r="A4299" s="1">
        <v>44673</v>
      </c>
      <c r="B4299">
        <v>-1.9099999999999999E-2</v>
      </c>
    </row>
    <row r="4300" spans="1:2" x14ac:dyDescent="0.2">
      <c r="A4300" s="1">
        <v>44674</v>
      </c>
      <c r="B4300">
        <v>-7.3000000000000001E-3</v>
      </c>
    </row>
    <row r="4301" spans="1:2" x14ac:dyDescent="0.2">
      <c r="A4301" s="1">
        <v>44675</v>
      </c>
      <c r="B4301">
        <v>1.1999999999999999E-3</v>
      </c>
    </row>
    <row r="4302" spans="1:2" x14ac:dyDescent="0.2">
      <c r="A4302" s="1">
        <v>44676</v>
      </c>
      <c r="B4302">
        <v>2.4400000000000002E-2</v>
      </c>
    </row>
    <row r="4303" spans="1:2" x14ac:dyDescent="0.2">
      <c r="A4303" s="1">
        <v>44677</v>
      </c>
      <c r="B4303">
        <v>-5.7200000000000001E-2</v>
      </c>
    </row>
    <row r="4304" spans="1:2" x14ac:dyDescent="0.2">
      <c r="A4304" s="1">
        <v>44678</v>
      </c>
      <c r="B4304">
        <v>2.9600000000000001E-2</v>
      </c>
    </row>
    <row r="4305" spans="1:2" x14ac:dyDescent="0.2">
      <c r="A4305" s="1">
        <v>44679</v>
      </c>
      <c r="B4305">
        <v>1.29E-2</v>
      </c>
    </row>
    <row r="4306" spans="1:2" x14ac:dyDescent="0.2">
      <c r="A4306" s="1">
        <v>44680</v>
      </c>
      <c r="B4306">
        <v>-2.9399999999999999E-2</v>
      </c>
    </row>
    <row r="4307" spans="1:2" x14ac:dyDescent="0.2">
      <c r="A4307" s="1">
        <v>44681</v>
      </c>
      <c r="B4307">
        <v>-2.41E-2</v>
      </c>
    </row>
    <row r="4308" spans="1:2" x14ac:dyDescent="0.2">
      <c r="A4308" s="1">
        <v>44682</v>
      </c>
      <c r="B4308">
        <v>2.1499999999999998E-2</v>
      </c>
    </row>
    <row r="4309" spans="1:2" x14ac:dyDescent="0.2">
      <c r="A4309" s="1">
        <v>44683</v>
      </c>
      <c r="B4309">
        <v>1.4E-3</v>
      </c>
    </row>
    <row r="4310" spans="1:2" x14ac:dyDescent="0.2">
      <c r="A4310" s="1">
        <v>44684</v>
      </c>
      <c r="B4310">
        <v>-2.07E-2</v>
      </c>
    </row>
    <row r="4311" spans="1:2" x14ac:dyDescent="0.2">
      <c r="A4311" s="1">
        <v>44685</v>
      </c>
      <c r="B4311">
        <v>5.2200000000000003E-2</v>
      </c>
    </row>
    <row r="4312" spans="1:2" x14ac:dyDescent="0.2">
      <c r="A4312" s="1">
        <v>44686</v>
      </c>
      <c r="B4312">
        <v>-7.9200000000000007E-2</v>
      </c>
    </row>
    <row r="4313" spans="1:2" x14ac:dyDescent="0.2">
      <c r="A4313" s="1">
        <v>44687</v>
      </c>
      <c r="B4313">
        <v>-1.46E-2</v>
      </c>
    </row>
    <row r="4314" spans="1:2" x14ac:dyDescent="0.2">
      <c r="A4314" s="1">
        <v>44688</v>
      </c>
      <c r="B4314">
        <v>-1.4999999999999999E-2</v>
      </c>
    </row>
    <row r="4315" spans="1:2" x14ac:dyDescent="0.2">
      <c r="A4315" s="1">
        <v>44689</v>
      </c>
      <c r="B4315">
        <v>-3.9699999999999999E-2</v>
      </c>
    </row>
    <row r="4316" spans="1:2" x14ac:dyDescent="0.2">
      <c r="A4316" s="1">
        <v>44690</v>
      </c>
      <c r="B4316">
        <v>-0.1164</v>
      </c>
    </row>
    <row r="4317" spans="1:2" x14ac:dyDescent="0.2">
      <c r="A4317" s="1">
        <v>44691</v>
      </c>
      <c r="B4317">
        <v>3.0300000000000001E-2</v>
      </c>
    </row>
    <row r="4318" spans="1:2" x14ac:dyDescent="0.2">
      <c r="A4318" s="1">
        <v>44692</v>
      </c>
      <c r="B4318">
        <v>-6.25E-2</v>
      </c>
    </row>
    <row r="4319" spans="1:2" x14ac:dyDescent="0.2">
      <c r="A4319" s="1">
        <v>44693</v>
      </c>
      <c r="B4319">
        <v>-3.2000000000000002E-3</v>
      </c>
    </row>
    <row r="4320" spans="1:2" x14ac:dyDescent="0.2">
      <c r="A4320" s="1">
        <v>44694</v>
      </c>
      <c r="B4320">
        <v>1.06E-2</v>
      </c>
    </row>
    <row r="4321" spans="1:2" x14ac:dyDescent="0.2">
      <c r="A4321" s="1">
        <v>44695</v>
      </c>
      <c r="B4321">
        <v>2.7199999999999998E-2</v>
      </c>
    </row>
    <row r="4322" spans="1:2" x14ac:dyDescent="0.2">
      <c r="A4322" s="1">
        <v>44696</v>
      </c>
      <c r="B4322">
        <v>4.0800000000000003E-2</v>
      </c>
    </row>
    <row r="4323" spans="1:2" x14ac:dyDescent="0.2">
      <c r="A4323" s="1">
        <v>44697</v>
      </c>
      <c r="B4323">
        <v>-4.6600000000000003E-2</v>
      </c>
    </row>
    <row r="4324" spans="1:2" x14ac:dyDescent="0.2">
      <c r="A4324" s="1">
        <v>44698</v>
      </c>
      <c r="B4324">
        <v>1.9699999999999999E-2</v>
      </c>
    </row>
    <row r="4325" spans="1:2" x14ac:dyDescent="0.2">
      <c r="A4325" s="1">
        <v>44699</v>
      </c>
      <c r="B4325">
        <v>-5.7599999999999998E-2</v>
      </c>
    </row>
    <row r="4326" spans="1:2" x14ac:dyDescent="0.2">
      <c r="A4326" s="1">
        <v>44700</v>
      </c>
      <c r="B4326">
        <v>5.6599999999999998E-2</v>
      </c>
    </row>
    <row r="4327" spans="1:2" x14ac:dyDescent="0.2">
      <c r="A4327" s="1">
        <v>44701</v>
      </c>
      <c r="B4327">
        <v>-3.7199999999999997E-2</v>
      </c>
    </row>
    <row r="4328" spans="1:2" x14ac:dyDescent="0.2">
      <c r="A4328" s="1">
        <v>44702</v>
      </c>
      <c r="B4328">
        <v>8.8000000000000005E-3</v>
      </c>
    </row>
    <row r="4329" spans="1:2" x14ac:dyDescent="0.2">
      <c r="A4329" s="1">
        <v>44703</v>
      </c>
      <c r="B4329">
        <v>2.8899999999999999E-2</v>
      </c>
    </row>
    <row r="4330" spans="1:2" x14ac:dyDescent="0.2">
      <c r="A4330" s="1">
        <v>44704</v>
      </c>
      <c r="B4330">
        <v>-3.9399999999999998E-2</v>
      </c>
    </row>
    <row r="4331" spans="1:2" x14ac:dyDescent="0.2">
      <c r="A4331" s="1">
        <v>44705</v>
      </c>
      <c r="B4331">
        <v>1.9099999999999999E-2</v>
      </c>
    </row>
    <row r="4332" spans="1:2" x14ac:dyDescent="0.2">
      <c r="A4332" s="1">
        <v>44706</v>
      </c>
      <c r="B4332">
        <v>-3.5999999999999999E-3</v>
      </c>
    </row>
    <row r="4333" spans="1:2" x14ac:dyDescent="0.2">
      <c r="A4333" s="1">
        <v>44707</v>
      </c>
      <c r="B4333">
        <v>-1.14E-2</v>
      </c>
    </row>
    <row r="4334" spans="1:2" x14ac:dyDescent="0.2">
      <c r="A4334" s="1">
        <v>44708</v>
      </c>
      <c r="B4334">
        <v>-2.06E-2</v>
      </c>
    </row>
    <row r="4335" spans="1:2" x14ac:dyDescent="0.2">
      <c r="A4335" s="1">
        <v>44709</v>
      </c>
      <c r="B4335">
        <v>1.49E-2</v>
      </c>
    </row>
    <row r="4336" spans="1:2" x14ac:dyDescent="0.2">
      <c r="A4336" s="1">
        <v>44710</v>
      </c>
      <c r="B4336">
        <v>1.5100000000000001E-2</v>
      </c>
    </row>
    <row r="4337" spans="1:2" x14ac:dyDescent="0.2">
      <c r="A4337" s="1">
        <v>44711</v>
      </c>
      <c r="B4337">
        <v>7.6600000000000001E-2</v>
      </c>
    </row>
    <row r="4338" spans="1:2" x14ac:dyDescent="0.2">
      <c r="A4338" s="1">
        <v>44712</v>
      </c>
      <c r="B4338">
        <v>2.2000000000000001E-3</v>
      </c>
    </row>
    <row r="4339" spans="1:2" x14ac:dyDescent="0.2">
      <c r="A4339" s="1">
        <v>44713</v>
      </c>
      <c r="B4339">
        <v>-6.2700000000000006E-2</v>
      </c>
    </row>
    <row r="4340" spans="1:2" x14ac:dyDescent="0.2">
      <c r="A4340" s="1">
        <v>44714</v>
      </c>
      <c r="B4340">
        <v>2.1999999999999999E-2</v>
      </c>
    </row>
    <row r="4341" spans="1:2" x14ac:dyDescent="0.2">
      <c r="A4341" s="1">
        <v>44715</v>
      </c>
      <c r="B4341">
        <v>-2.4799999999999999E-2</v>
      </c>
    </row>
    <row r="4342" spans="1:2" x14ac:dyDescent="0.2">
      <c r="A4342" s="1">
        <v>44716</v>
      </c>
      <c r="B4342">
        <v>5.4999999999999997E-3</v>
      </c>
    </row>
    <row r="4343" spans="1:2" x14ac:dyDescent="0.2">
      <c r="A4343" s="1">
        <v>44717</v>
      </c>
      <c r="B4343">
        <v>1.6000000000000001E-3</v>
      </c>
    </row>
    <row r="4344" spans="1:2" x14ac:dyDescent="0.2">
      <c r="A4344" s="1">
        <v>44718</v>
      </c>
      <c r="B4344">
        <v>4.8599999999999997E-2</v>
      </c>
    </row>
    <row r="4345" spans="1:2" x14ac:dyDescent="0.2">
      <c r="A4345" s="1">
        <v>44719</v>
      </c>
      <c r="B4345">
        <v>-7.6E-3</v>
      </c>
    </row>
    <row r="4346" spans="1:2" x14ac:dyDescent="0.2">
      <c r="A4346" s="1">
        <v>44720</v>
      </c>
      <c r="B4346">
        <v>-2.98E-2</v>
      </c>
    </row>
    <row r="4347" spans="1:2" x14ac:dyDescent="0.2">
      <c r="A4347" s="1">
        <v>44721</v>
      </c>
      <c r="B4347">
        <v>-3.3999999999999998E-3</v>
      </c>
    </row>
    <row r="4348" spans="1:2" x14ac:dyDescent="0.2">
      <c r="A4348" s="1">
        <v>44722</v>
      </c>
      <c r="B4348">
        <v>-3.3700000000000001E-2</v>
      </c>
    </row>
    <row r="4349" spans="1:2" x14ac:dyDescent="0.2">
      <c r="A4349" s="1">
        <v>44723</v>
      </c>
      <c r="B4349">
        <v>-2.3400000000000001E-2</v>
      </c>
    </row>
    <row r="4350" spans="1:2" x14ac:dyDescent="0.2">
      <c r="A4350" s="1">
        <v>44724</v>
      </c>
      <c r="B4350">
        <v>-6.3299999999999995E-2</v>
      </c>
    </row>
    <row r="4351" spans="1:2" x14ac:dyDescent="0.2">
      <c r="A4351" s="1">
        <v>44725</v>
      </c>
      <c r="B4351">
        <v>-0.15629999999999999</v>
      </c>
    </row>
    <row r="4352" spans="1:2" x14ac:dyDescent="0.2">
      <c r="A4352" s="1">
        <v>44726</v>
      </c>
      <c r="B4352">
        <v>-1.29E-2</v>
      </c>
    </row>
    <row r="4353" spans="1:2" x14ac:dyDescent="0.2">
      <c r="A4353" s="1">
        <v>44727</v>
      </c>
      <c r="B4353">
        <v>1.9E-2</v>
      </c>
    </row>
    <row r="4354" spans="1:2" x14ac:dyDescent="0.2">
      <c r="A4354" s="1">
        <v>44728</v>
      </c>
      <c r="B4354">
        <v>-9.7100000000000006E-2</v>
      </c>
    </row>
    <row r="4355" spans="1:2" x14ac:dyDescent="0.2">
      <c r="A4355" s="1">
        <v>44729</v>
      </c>
      <c r="B4355">
        <v>2.8E-3</v>
      </c>
    </row>
    <row r="4356" spans="1:2" x14ac:dyDescent="0.2">
      <c r="A4356" s="1">
        <v>44730</v>
      </c>
      <c r="B4356">
        <v>-7.1300000000000002E-2</v>
      </c>
    </row>
    <row r="4357" spans="1:2" x14ac:dyDescent="0.2">
      <c r="A4357" s="1">
        <v>44731</v>
      </c>
      <c r="B4357">
        <v>8.3799999999999999E-2</v>
      </c>
    </row>
    <row r="4358" spans="1:2" x14ac:dyDescent="0.2">
      <c r="A4358" s="1">
        <v>44732</v>
      </c>
      <c r="B4358">
        <v>-2.0000000000000001E-4</v>
      </c>
    </row>
    <row r="4359" spans="1:2" x14ac:dyDescent="0.2">
      <c r="A4359" s="1">
        <v>44733</v>
      </c>
      <c r="B4359">
        <v>7.1999999999999998E-3</v>
      </c>
    </row>
    <row r="4360" spans="1:2" x14ac:dyDescent="0.2">
      <c r="A4360" s="1">
        <v>44734</v>
      </c>
      <c r="B4360">
        <v>-3.6400000000000002E-2</v>
      </c>
    </row>
    <row r="4361" spans="1:2" x14ac:dyDescent="0.2">
      <c r="A4361" s="1">
        <v>44735</v>
      </c>
      <c r="B4361">
        <v>5.6800000000000003E-2</v>
      </c>
    </row>
    <row r="4362" spans="1:2" x14ac:dyDescent="0.2">
      <c r="A4362" s="1">
        <v>44736</v>
      </c>
      <c r="B4362">
        <v>6.0000000000000001E-3</v>
      </c>
    </row>
    <row r="4363" spans="1:2" x14ac:dyDescent="0.2">
      <c r="A4363" s="1">
        <v>44737</v>
      </c>
      <c r="B4363">
        <v>1.24E-2</v>
      </c>
    </row>
    <row r="4364" spans="1:2" x14ac:dyDescent="0.2">
      <c r="A4364" s="1">
        <v>44738</v>
      </c>
      <c r="B4364">
        <v>-2.0799999999999999E-2</v>
      </c>
    </row>
    <row r="4365" spans="1:2" x14ac:dyDescent="0.2">
      <c r="A4365" s="1">
        <v>44739</v>
      </c>
      <c r="B4365">
        <v>-1.49E-2</v>
      </c>
    </row>
    <row r="4366" spans="1:2" x14ac:dyDescent="0.2">
      <c r="A4366" s="1">
        <v>44740</v>
      </c>
      <c r="B4366">
        <v>-2.18E-2</v>
      </c>
    </row>
    <row r="4367" spans="1:2" x14ac:dyDescent="0.2">
      <c r="A4367" s="1">
        <v>44741</v>
      </c>
      <c r="B4367">
        <v>-8.2000000000000007E-3</v>
      </c>
    </row>
    <row r="4368" spans="1:2" x14ac:dyDescent="0.2">
      <c r="A4368" s="1">
        <v>44742</v>
      </c>
      <c r="B4368">
        <v>-9.1999999999999998E-3</v>
      </c>
    </row>
    <row r="4369" spans="1:2" x14ac:dyDescent="0.2">
      <c r="A4369" s="1">
        <v>44743</v>
      </c>
      <c r="B4369">
        <v>-3.3300000000000003E-2</v>
      </c>
    </row>
    <row r="4370" spans="1:2" x14ac:dyDescent="0.2">
      <c r="A4370" s="1">
        <v>44744</v>
      </c>
      <c r="B4370">
        <v>-1E-3</v>
      </c>
    </row>
    <row r="4371" spans="1:2" x14ac:dyDescent="0.2">
      <c r="A4371" s="1">
        <v>44745</v>
      </c>
      <c r="B4371">
        <v>3.5000000000000001E-3</v>
      </c>
    </row>
    <row r="4372" spans="1:2" x14ac:dyDescent="0.2">
      <c r="A4372" s="1">
        <v>44746</v>
      </c>
      <c r="B4372">
        <v>4.6899999999999997E-2</v>
      </c>
    </row>
    <row r="4373" spans="1:2" x14ac:dyDescent="0.2">
      <c r="A4373" s="1">
        <v>44747</v>
      </c>
      <c r="B4373">
        <v>-8.0000000000000004E-4</v>
      </c>
    </row>
    <row r="4374" spans="1:2" x14ac:dyDescent="0.2">
      <c r="A4374" s="1">
        <v>44748</v>
      </c>
      <c r="B4374">
        <v>1.78E-2</v>
      </c>
    </row>
    <row r="4375" spans="1:2" x14ac:dyDescent="0.2">
      <c r="A4375" s="1">
        <v>44749</v>
      </c>
      <c r="B4375">
        <v>5.2400000000000002E-2</v>
      </c>
    </row>
    <row r="4376" spans="1:2" x14ac:dyDescent="0.2">
      <c r="A4376" s="1">
        <v>44750</v>
      </c>
      <c r="B4376">
        <v>-1.1999999999999999E-3</v>
      </c>
    </row>
    <row r="4377" spans="1:2" x14ac:dyDescent="0.2">
      <c r="A4377" s="1">
        <v>44751</v>
      </c>
      <c r="B4377">
        <v>-1.1000000000000001E-3</v>
      </c>
    </row>
    <row r="4378" spans="1:2" x14ac:dyDescent="0.2">
      <c r="A4378" s="1">
        <v>44752</v>
      </c>
      <c r="B4378">
        <v>-3.4299999999999997E-2</v>
      </c>
    </row>
    <row r="4379" spans="1:2" x14ac:dyDescent="0.2">
      <c r="A4379" s="1">
        <v>44753</v>
      </c>
      <c r="B4379">
        <v>-4.24E-2</v>
      </c>
    </row>
    <row r="4380" spans="1:2" x14ac:dyDescent="0.2">
      <c r="A4380" s="1">
        <v>44754</v>
      </c>
      <c r="B4380">
        <v>-3.1699999999999999E-2</v>
      </c>
    </row>
    <row r="4381" spans="1:2" x14ac:dyDescent="0.2">
      <c r="A4381" s="1">
        <v>44755</v>
      </c>
      <c r="B4381">
        <v>4.7500000000000001E-2</v>
      </c>
    </row>
    <row r="4382" spans="1:2" x14ac:dyDescent="0.2">
      <c r="A4382" s="1">
        <v>44756</v>
      </c>
      <c r="B4382">
        <v>1.66E-2</v>
      </c>
    </row>
    <row r="4383" spans="1:2" x14ac:dyDescent="0.2">
      <c r="A4383" s="1">
        <v>44757</v>
      </c>
      <c r="B4383">
        <v>1.1599999999999999E-2</v>
      </c>
    </row>
    <row r="4384" spans="1:2" x14ac:dyDescent="0.2">
      <c r="A4384" s="1">
        <v>44758</v>
      </c>
      <c r="B4384">
        <v>1.8499999999999999E-2</v>
      </c>
    </row>
    <row r="4385" spans="1:2" x14ac:dyDescent="0.2">
      <c r="A4385" s="1">
        <v>44759</v>
      </c>
      <c r="B4385">
        <v>-0.02</v>
      </c>
    </row>
    <row r="4386" spans="1:2" x14ac:dyDescent="0.2">
      <c r="A4386" s="1">
        <v>44760</v>
      </c>
      <c r="B4386">
        <v>8.3699999999999997E-2</v>
      </c>
    </row>
    <row r="4387" spans="1:2" x14ac:dyDescent="0.2">
      <c r="A4387" s="1">
        <v>44761</v>
      </c>
      <c r="B4387">
        <v>3.9300000000000002E-2</v>
      </c>
    </row>
    <row r="4388" spans="1:2" x14ac:dyDescent="0.2">
      <c r="A4388" s="1">
        <v>44762</v>
      </c>
      <c r="B4388">
        <v>-8.3000000000000001E-3</v>
      </c>
    </row>
    <row r="4389" spans="1:2" x14ac:dyDescent="0.2">
      <c r="A4389" s="1">
        <v>44763</v>
      </c>
      <c r="B4389">
        <v>-2.7000000000000001E-3</v>
      </c>
    </row>
    <row r="4390" spans="1:2" x14ac:dyDescent="0.2">
      <c r="A4390" s="1">
        <v>44764</v>
      </c>
      <c r="B4390">
        <v>-2.06E-2</v>
      </c>
    </row>
    <row r="4391" spans="1:2" x14ac:dyDescent="0.2">
      <c r="A4391" s="1">
        <v>44765</v>
      </c>
      <c r="B4391">
        <v>-9.4999999999999998E-3</v>
      </c>
    </row>
    <row r="4392" spans="1:2" x14ac:dyDescent="0.2">
      <c r="A4392" s="1">
        <v>44766</v>
      </c>
      <c r="B4392">
        <v>5.4000000000000003E-3</v>
      </c>
    </row>
    <row r="4393" spans="1:2" x14ac:dyDescent="0.2">
      <c r="A4393" s="1">
        <v>44767</v>
      </c>
      <c r="B4393">
        <v>-5.67E-2</v>
      </c>
    </row>
    <row r="4394" spans="1:2" x14ac:dyDescent="0.2">
      <c r="A4394" s="1">
        <v>44768</v>
      </c>
      <c r="B4394">
        <v>-2.5000000000000001E-3</v>
      </c>
    </row>
    <row r="4395" spans="1:2" x14ac:dyDescent="0.2">
      <c r="A4395" s="1">
        <v>44769</v>
      </c>
      <c r="B4395">
        <v>8.0500000000000002E-2</v>
      </c>
    </row>
    <row r="4396" spans="1:2" x14ac:dyDescent="0.2">
      <c r="A4396" s="1">
        <v>44770</v>
      </c>
      <c r="B4396">
        <v>3.8800000000000001E-2</v>
      </c>
    </row>
    <row r="4397" spans="1:2" x14ac:dyDescent="0.2">
      <c r="A4397" s="1">
        <v>44771</v>
      </c>
      <c r="B4397">
        <v>-3.2000000000000002E-3</v>
      </c>
    </row>
    <row r="4398" spans="1:2" x14ac:dyDescent="0.2">
      <c r="A4398" s="1">
        <v>44772</v>
      </c>
      <c r="B4398">
        <v>-5.8999999999999999E-3</v>
      </c>
    </row>
    <row r="4399" spans="1:2" x14ac:dyDescent="0.2">
      <c r="A4399" s="1">
        <v>44773</v>
      </c>
      <c r="B4399">
        <v>-1.4E-2</v>
      </c>
    </row>
    <row r="4400" spans="1:2" x14ac:dyDescent="0.2">
      <c r="A4400" s="1">
        <v>44774</v>
      </c>
      <c r="B4400">
        <v>-1.4E-3</v>
      </c>
    </row>
    <row r="4401" spans="1:2" x14ac:dyDescent="0.2">
      <c r="A4401" s="1">
        <v>44775</v>
      </c>
      <c r="B4401">
        <v>-1.21E-2</v>
      </c>
    </row>
    <row r="4402" spans="1:2" x14ac:dyDescent="0.2">
      <c r="A4402" s="1">
        <v>44776</v>
      </c>
      <c r="B4402">
        <v>-7.3000000000000001E-3</v>
      </c>
    </row>
    <row r="4403" spans="1:2" x14ac:dyDescent="0.2">
      <c r="A4403" s="1">
        <v>44777</v>
      </c>
      <c r="B4403">
        <v>-9.1000000000000004E-3</v>
      </c>
    </row>
    <row r="4404" spans="1:2" x14ac:dyDescent="0.2">
      <c r="A4404" s="1">
        <v>44778</v>
      </c>
      <c r="B4404">
        <v>3.0800000000000001E-2</v>
      </c>
    </row>
    <row r="4405" spans="1:2" x14ac:dyDescent="0.2">
      <c r="A4405" s="1">
        <v>44779</v>
      </c>
      <c r="B4405">
        <v>-1.5599999999999999E-2</v>
      </c>
    </row>
    <row r="4406" spans="1:2" x14ac:dyDescent="0.2">
      <c r="A4406" s="1">
        <v>44780</v>
      </c>
      <c r="B4406">
        <v>1.01E-2</v>
      </c>
    </row>
    <row r="4407" spans="1:2" x14ac:dyDescent="0.2">
      <c r="A4407" s="1">
        <v>44781</v>
      </c>
      <c r="B4407">
        <v>2.7699999999999999E-2</v>
      </c>
    </row>
    <row r="4408" spans="1:2" x14ac:dyDescent="0.2">
      <c r="A4408" s="1">
        <v>44782</v>
      </c>
      <c r="B4408">
        <v>-2.81E-2</v>
      </c>
    </row>
    <row r="4409" spans="1:2" x14ac:dyDescent="0.2">
      <c r="A4409" s="1">
        <v>44783</v>
      </c>
      <c r="B4409">
        <v>3.5299999999999998E-2</v>
      </c>
    </row>
    <row r="4410" spans="1:2" x14ac:dyDescent="0.2">
      <c r="A4410" s="1">
        <v>44784</v>
      </c>
      <c r="B4410">
        <v>-1.1999999999999999E-3</v>
      </c>
    </row>
    <row r="4411" spans="1:2" x14ac:dyDescent="0.2">
      <c r="A4411" s="1">
        <v>44785</v>
      </c>
      <c r="B4411">
        <v>1.9400000000000001E-2</v>
      </c>
    </row>
    <row r="4412" spans="1:2" x14ac:dyDescent="0.2">
      <c r="A4412" s="1">
        <v>44786</v>
      </c>
      <c r="B4412">
        <v>1.8E-3</v>
      </c>
    </row>
    <row r="4413" spans="1:2" x14ac:dyDescent="0.2">
      <c r="A4413" s="1">
        <v>44787</v>
      </c>
      <c r="B4413">
        <v>-5.7000000000000002E-3</v>
      </c>
    </row>
    <row r="4414" spans="1:2" x14ac:dyDescent="0.2">
      <c r="A4414" s="1">
        <v>44788</v>
      </c>
      <c r="B4414">
        <v>-8.3000000000000001E-3</v>
      </c>
    </row>
    <row r="4415" spans="1:2" x14ac:dyDescent="0.2">
      <c r="A4415" s="1">
        <v>44789</v>
      </c>
      <c r="B4415">
        <v>-1.0200000000000001E-2</v>
      </c>
    </row>
    <row r="4416" spans="1:2" x14ac:dyDescent="0.2">
      <c r="A4416" s="1">
        <v>44790</v>
      </c>
      <c r="B4416">
        <v>-2.1700000000000001E-2</v>
      </c>
    </row>
    <row r="4417" spans="1:2" x14ac:dyDescent="0.2">
      <c r="A4417" s="1">
        <v>44791</v>
      </c>
      <c r="B4417">
        <v>-5.7999999999999996E-3</v>
      </c>
    </row>
    <row r="4418" spans="1:2" x14ac:dyDescent="0.2">
      <c r="A4418" s="1">
        <v>44792</v>
      </c>
      <c r="B4418">
        <v>-0.1022</v>
      </c>
    </row>
    <row r="4419" spans="1:2" x14ac:dyDescent="0.2">
      <c r="A4419" s="1">
        <v>44793</v>
      </c>
      <c r="B4419">
        <v>1.4800000000000001E-2</v>
      </c>
    </row>
    <row r="4420" spans="1:2" x14ac:dyDescent="0.2">
      <c r="A4420" s="1">
        <v>44794</v>
      </c>
      <c r="B4420">
        <v>1.7899999999999999E-2</v>
      </c>
    </row>
    <row r="4421" spans="1:2" x14ac:dyDescent="0.2">
      <c r="A4421" s="1">
        <v>44795</v>
      </c>
      <c r="B4421">
        <v>-4.7000000000000002E-3</v>
      </c>
    </row>
    <row r="4422" spans="1:2" x14ac:dyDescent="0.2">
      <c r="A4422" s="1">
        <v>44796</v>
      </c>
      <c r="B4422">
        <v>4.7000000000000002E-3</v>
      </c>
    </row>
    <row r="4423" spans="1:2" x14ac:dyDescent="0.2">
      <c r="A4423" s="1">
        <v>44797</v>
      </c>
      <c r="B4423">
        <v>-7.1000000000000004E-3</v>
      </c>
    </row>
    <row r="4424" spans="1:2" x14ac:dyDescent="0.2">
      <c r="A4424" s="1">
        <v>44798</v>
      </c>
      <c r="B4424">
        <v>9.4000000000000004E-3</v>
      </c>
    </row>
    <row r="4425" spans="1:2" x14ac:dyDescent="0.2">
      <c r="A4425" s="1">
        <v>44799</v>
      </c>
      <c r="B4425">
        <v>-6.0999999999999999E-2</v>
      </c>
    </row>
    <row r="4426" spans="1:2" x14ac:dyDescent="0.2">
      <c r="A4426" s="1">
        <v>44800</v>
      </c>
      <c r="B4426">
        <v>-1.0699999999999999E-2</v>
      </c>
    </row>
    <row r="4427" spans="1:2" x14ac:dyDescent="0.2">
      <c r="A4427" s="1">
        <v>44801</v>
      </c>
      <c r="B4427">
        <v>-2.41E-2</v>
      </c>
    </row>
    <row r="4428" spans="1:2" x14ac:dyDescent="0.2">
      <c r="A4428" s="1">
        <v>44802</v>
      </c>
      <c r="B4428">
        <v>3.8100000000000002E-2</v>
      </c>
    </row>
    <row r="4429" spans="1:2" x14ac:dyDescent="0.2">
      <c r="A4429" s="1">
        <v>44803</v>
      </c>
      <c r="B4429">
        <v>-2.4799999999999999E-2</v>
      </c>
    </row>
    <row r="4430" spans="1:2" x14ac:dyDescent="0.2">
      <c r="A4430" s="1">
        <v>44804</v>
      </c>
      <c r="B4430">
        <v>1.2699999999999999E-2</v>
      </c>
    </row>
    <row r="4431" spans="1:2" x14ac:dyDescent="0.2">
      <c r="A4431" s="1">
        <v>44805</v>
      </c>
      <c r="B4431">
        <v>4.1000000000000003E-3</v>
      </c>
    </row>
    <row r="4432" spans="1:2" x14ac:dyDescent="0.2">
      <c r="A4432" s="1">
        <v>44806</v>
      </c>
      <c r="B4432">
        <v>-8.6E-3</v>
      </c>
    </row>
    <row r="4433" spans="1:2" x14ac:dyDescent="0.2">
      <c r="A4433" s="1">
        <v>44807</v>
      </c>
      <c r="B4433">
        <v>-6.1000000000000004E-3</v>
      </c>
    </row>
    <row r="4434" spans="1:2" x14ac:dyDescent="0.2">
      <c r="A4434" s="1">
        <v>44808</v>
      </c>
      <c r="B4434">
        <v>8.5000000000000006E-3</v>
      </c>
    </row>
    <row r="4435" spans="1:2" x14ac:dyDescent="0.2">
      <c r="A4435" s="1">
        <v>44809</v>
      </c>
      <c r="B4435">
        <v>-1.03E-2</v>
      </c>
    </row>
    <row r="4436" spans="1:2" x14ac:dyDescent="0.2">
      <c r="A4436" s="1">
        <v>44810</v>
      </c>
      <c r="B4436">
        <v>-5.0900000000000001E-2</v>
      </c>
    </row>
    <row r="4437" spans="1:2" x14ac:dyDescent="0.2">
      <c r="A4437" s="1">
        <v>44811</v>
      </c>
      <c r="B4437">
        <v>2.64E-2</v>
      </c>
    </row>
    <row r="4438" spans="1:2" x14ac:dyDescent="0.2">
      <c r="A4438" s="1">
        <v>44812</v>
      </c>
      <c r="B4438">
        <v>1.9E-3</v>
      </c>
    </row>
    <row r="4439" spans="1:2" x14ac:dyDescent="0.2">
      <c r="A4439" s="1">
        <v>44813</v>
      </c>
      <c r="B4439">
        <v>0.106</v>
      </c>
    </row>
    <row r="4440" spans="1:2" x14ac:dyDescent="0.2">
      <c r="A4440" s="1">
        <v>44814</v>
      </c>
      <c r="B4440">
        <v>1.3299999999999999E-2</v>
      </c>
    </row>
    <row r="4441" spans="1:2" x14ac:dyDescent="0.2">
      <c r="A4441" s="1">
        <v>44815</v>
      </c>
      <c r="B4441">
        <v>8.5000000000000006E-3</v>
      </c>
    </row>
    <row r="4442" spans="1:2" x14ac:dyDescent="0.2">
      <c r="A4442" s="1">
        <v>44816</v>
      </c>
      <c r="B4442">
        <v>2.5700000000000001E-2</v>
      </c>
    </row>
    <row r="4443" spans="1:2" x14ac:dyDescent="0.2">
      <c r="A4443" s="1">
        <v>44817</v>
      </c>
      <c r="B4443">
        <v>-9.9099999999999994E-2</v>
      </c>
    </row>
    <row r="4444" spans="1:2" x14ac:dyDescent="0.2">
      <c r="A4444" s="1">
        <v>44818</v>
      </c>
      <c r="B4444">
        <v>2.3E-3</v>
      </c>
    </row>
    <row r="4445" spans="1:2" x14ac:dyDescent="0.2">
      <c r="A4445" s="1">
        <v>44819</v>
      </c>
      <c r="B4445">
        <v>-2.58E-2</v>
      </c>
    </row>
    <row r="4446" spans="1:2" x14ac:dyDescent="0.2">
      <c r="A4446" s="1">
        <v>44820</v>
      </c>
      <c r="B4446">
        <v>5.1000000000000004E-3</v>
      </c>
    </row>
    <row r="4447" spans="1:2" x14ac:dyDescent="0.2">
      <c r="A4447" s="1">
        <v>44821</v>
      </c>
      <c r="B4447">
        <v>1.5699999999999999E-2</v>
      </c>
    </row>
    <row r="4448" spans="1:2" x14ac:dyDescent="0.2">
      <c r="A4448" s="1">
        <v>44822</v>
      </c>
      <c r="B4448">
        <v>-3.4500000000000003E-2</v>
      </c>
    </row>
    <row r="4449" spans="1:2" x14ac:dyDescent="0.2">
      <c r="A4449" s="1">
        <v>44823</v>
      </c>
      <c r="B4449">
        <v>6.1999999999999998E-3</v>
      </c>
    </row>
    <row r="4450" spans="1:2" x14ac:dyDescent="0.2">
      <c r="A4450" s="1">
        <v>44824</v>
      </c>
      <c r="B4450">
        <v>-3.4099999999999998E-2</v>
      </c>
    </row>
    <row r="4451" spans="1:2" x14ac:dyDescent="0.2">
      <c r="A4451" s="1">
        <v>44825</v>
      </c>
      <c r="B4451">
        <v>-2.0299999999999999E-2</v>
      </c>
    </row>
    <row r="4452" spans="1:2" x14ac:dyDescent="0.2">
      <c r="A4452" s="1">
        <v>44826</v>
      </c>
      <c r="B4452">
        <v>4.9500000000000002E-2</v>
      </c>
    </row>
    <row r="4453" spans="1:2" x14ac:dyDescent="0.2">
      <c r="A4453" s="1">
        <v>44827</v>
      </c>
      <c r="B4453">
        <v>-5.7000000000000002E-3</v>
      </c>
    </row>
    <row r="4454" spans="1:2" x14ac:dyDescent="0.2">
      <c r="A4454" s="1">
        <v>44828</v>
      </c>
      <c r="B4454">
        <v>-1.9099999999999999E-2</v>
      </c>
    </row>
    <row r="4455" spans="1:2" x14ac:dyDescent="0.2">
      <c r="A4455" s="1">
        <v>44829</v>
      </c>
      <c r="B4455">
        <v>-6.4000000000000003E-3</v>
      </c>
    </row>
    <row r="4456" spans="1:2" x14ac:dyDescent="0.2">
      <c r="A4456" s="1">
        <v>44830</v>
      </c>
      <c r="B4456">
        <v>2.2499999999999999E-2</v>
      </c>
    </row>
    <row r="4457" spans="1:2" x14ac:dyDescent="0.2">
      <c r="A4457" s="1">
        <v>44831</v>
      </c>
      <c r="B4457">
        <v>-7.4999999999999997E-3</v>
      </c>
    </row>
    <row r="4458" spans="1:2" x14ac:dyDescent="0.2">
      <c r="A4458" s="1">
        <v>44832</v>
      </c>
      <c r="B4458">
        <v>1.7299999999999999E-2</v>
      </c>
    </row>
    <row r="4459" spans="1:2" x14ac:dyDescent="0.2">
      <c r="A4459" s="1">
        <v>44833</v>
      </c>
      <c r="B4459">
        <v>9.4000000000000004E-3</v>
      </c>
    </row>
    <row r="4460" spans="1:2" x14ac:dyDescent="0.2">
      <c r="A4460" s="1">
        <v>44834</v>
      </c>
      <c r="B4460">
        <v>-8.6999999999999994E-3</v>
      </c>
    </row>
    <row r="4461" spans="1:2" x14ac:dyDescent="0.2">
      <c r="A4461" s="1">
        <v>44835</v>
      </c>
      <c r="B4461">
        <v>-5.7000000000000002E-3</v>
      </c>
    </row>
    <row r="4462" spans="1:2" x14ac:dyDescent="0.2">
      <c r="A4462" s="1">
        <v>44836</v>
      </c>
      <c r="B4462">
        <v>-1.34E-2</v>
      </c>
    </row>
    <row r="4463" spans="1:2" x14ac:dyDescent="0.2">
      <c r="A4463" s="1">
        <v>44837</v>
      </c>
      <c r="B4463">
        <v>3.0200000000000001E-2</v>
      </c>
    </row>
    <row r="4464" spans="1:2" x14ac:dyDescent="0.2">
      <c r="A4464" s="1">
        <v>44838</v>
      </c>
      <c r="B4464">
        <v>3.6299999999999999E-2</v>
      </c>
    </row>
    <row r="4465" spans="1:2" x14ac:dyDescent="0.2">
      <c r="A4465" s="1">
        <v>44839</v>
      </c>
      <c r="B4465">
        <v>-8.9999999999999993E-3</v>
      </c>
    </row>
    <row r="4466" spans="1:2" x14ac:dyDescent="0.2">
      <c r="A4466" s="1">
        <v>44840</v>
      </c>
      <c r="B4466">
        <v>-0.01</v>
      </c>
    </row>
    <row r="4467" spans="1:2" x14ac:dyDescent="0.2">
      <c r="A4467" s="1">
        <v>44841</v>
      </c>
      <c r="B4467">
        <v>-2.1299999999999999E-2</v>
      </c>
    </row>
    <row r="4468" spans="1:2" x14ac:dyDescent="0.2">
      <c r="A4468" s="1">
        <v>44842</v>
      </c>
      <c r="B4468">
        <v>-6.0000000000000001E-3</v>
      </c>
    </row>
    <row r="4469" spans="1:2" x14ac:dyDescent="0.2">
      <c r="A4469" s="1">
        <v>44843</v>
      </c>
      <c r="B4469">
        <v>1.2999999999999999E-3</v>
      </c>
    </row>
    <row r="4470" spans="1:2" x14ac:dyDescent="0.2">
      <c r="A4470" s="1">
        <v>44844</v>
      </c>
      <c r="B4470">
        <v>-1.5800000000000002E-2</v>
      </c>
    </row>
    <row r="4471" spans="1:2" x14ac:dyDescent="0.2">
      <c r="A4471" s="1">
        <v>44845</v>
      </c>
      <c r="B4471">
        <v>-3.8999999999999998E-3</v>
      </c>
    </row>
    <row r="4472" spans="1:2" x14ac:dyDescent="0.2">
      <c r="A4472" s="1">
        <v>44846</v>
      </c>
      <c r="B4472">
        <v>5.0000000000000001E-3</v>
      </c>
    </row>
    <row r="4473" spans="1:2" x14ac:dyDescent="0.2">
      <c r="A4473" s="1">
        <v>44847</v>
      </c>
      <c r="B4473">
        <v>1.17E-2</v>
      </c>
    </row>
    <row r="4474" spans="1:2" x14ac:dyDescent="0.2">
      <c r="A4474" s="1">
        <v>44848</v>
      </c>
      <c r="B4474">
        <v>-1.0200000000000001E-2</v>
      </c>
    </row>
    <row r="4475" spans="1:2" x14ac:dyDescent="0.2">
      <c r="A4475" s="1">
        <v>44849</v>
      </c>
      <c r="B4475">
        <v>-5.8999999999999999E-3</v>
      </c>
    </row>
    <row r="4476" spans="1:2" x14ac:dyDescent="0.2">
      <c r="A4476" s="1">
        <v>44850</v>
      </c>
      <c r="B4476">
        <v>1.01E-2</v>
      </c>
    </row>
    <row r="4477" spans="1:2" x14ac:dyDescent="0.2">
      <c r="A4477" s="1">
        <v>44851</v>
      </c>
      <c r="B4477">
        <v>1.49E-2</v>
      </c>
    </row>
    <row r="4478" spans="1:2" x14ac:dyDescent="0.2">
      <c r="A4478" s="1">
        <v>44852</v>
      </c>
      <c r="B4478">
        <v>-1.1299999999999999E-2</v>
      </c>
    </row>
    <row r="4479" spans="1:2" x14ac:dyDescent="0.2">
      <c r="A4479" s="1">
        <v>44853</v>
      </c>
      <c r="B4479">
        <v>-1.06E-2</v>
      </c>
    </row>
    <row r="4480" spans="1:2" x14ac:dyDescent="0.2">
      <c r="A4480" s="1">
        <v>44854</v>
      </c>
      <c r="B4480">
        <v>-4.1999999999999997E-3</v>
      </c>
    </row>
    <row r="4481" spans="1:2" x14ac:dyDescent="0.2">
      <c r="A4481" s="1">
        <v>44855</v>
      </c>
      <c r="B4481">
        <v>6.3E-3</v>
      </c>
    </row>
    <row r="4482" spans="1:2" x14ac:dyDescent="0.2">
      <c r="A4482" s="1">
        <v>44856</v>
      </c>
      <c r="B4482">
        <v>2.2000000000000001E-3</v>
      </c>
    </row>
    <row r="4483" spans="1:2" x14ac:dyDescent="0.2">
      <c r="A4483" s="1">
        <v>44857</v>
      </c>
      <c r="B4483">
        <v>1.9099999999999999E-2</v>
      </c>
    </row>
    <row r="4484" spans="1:2" x14ac:dyDescent="0.2">
      <c r="A4484" s="1">
        <v>44858</v>
      </c>
      <c r="B4484">
        <v>-1.2200000000000001E-2</v>
      </c>
    </row>
    <row r="4485" spans="1:2" x14ac:dyDescent="0.2">
      <c r="A4485" s="1">
        <v>44859</v>
      </c>
      <c r="B4485">
        <v>3.8899999999999997E-2</v>
      </c>
    </row>
    <row r="4486" spans="1:2" x14ac:dyDescent="0.2">
      <c r="A4486" s="1">
        <v>44860</v>
      </c>
      <c r="B4486">
        <v>3.4200000000000001E-2</v>
      </c>
    </row>
    <row r="4487" spans="1:2" x14ac:dyDescent="0.2">
      <c r="A4487" s="1">
        <v>44861</v>
      </c>
      <c r="B4487">
        <v>-2.29E-2</v>
      </c>
    </row>
    <row r="4488" spans="1:2" x14ac:dyDescent="0.2">
      <c r="A4488" s="1">
        <v>44862</v>
      </c>
      <c r="B4488">
        <v>1.49E-2</v>
      </c>
    </row>
    <row r="4489" spans="1:2" x14ac:dyDescent="0.2">
      <c r="A4489" s="1">
        <v>44863</v>
      </c>
      <c r="B4489">
        <v>1.0500000000000001E-2</v>
      </c>
    </row>
    <row r="4490" spans="1:2" x14ac:dyDescent="0.2">
      <c r="A4490" s="1">
        <v>44864</v>
      </c>
      <c r="B4490">
        <v>-8.8000000000000005E-3</v>
      </c>
    </row>
    <row r="4491" spans="1:2" x14ac:dyDescent="0.2">
      <c r="A4491" s="1">
        <v>44865</v>
      </c>
      <c r="B4491">
        <v>-6.3E-3</v>
      </c>
    </row>
    <row r="4492" spans="1:2" x14ac:dyDescent="0.2">
      <c r="A4492" s="1">
        <v>44866</v>
      </c>
      <c r="B4492">
        <v>-5.9999999999999995E-4</v>
      </c>
    </row>
    <row r="4493" spans="1:2" x14ac:dyDescent="0.2">
      <c r="A4493" s="1">
        <v>44867</v>
      </c>
      <c r="B4493">
        <v>-1.61E-2</v>
      </c>
    </row>
    <row r="4494" spans="1:2" x14ac:dyDescent="0.2">
      <c r="A4494" s="1">
        <v>44868</v>
      </c>
      <c r="B4494">
        <v>2.5999999999999999E-3</v>
      </c>
    </row>
    <row r="4495" spans="1:2" x14ac:dyDescent="0.2">
      <c r="A4495" s="1">
        <v>44869</v>
      </c>
      <c r="B4495">
        <v>4.65E-2</v>
      </c>
    </row>
    <row r="4496" spans="1:2" x14ac:dyDescent="0.2">
      <c r="A4496" s="1">
        <v>44870</v>
      </c>
      <c r="B4496">
        <v>7.4000000000000003E-3</v>
      </c>
    </row>
    <row r="4497" spans="1:2" x14ac:dyDescent="0.2">
      <c r="A4497" s="1">
        <v>44871</v>
      </c>
      <c r="B4497">
        <v>-1.8100000000000002E-2</v>
      </c>
    </row>
    <row r="4498" spans="1:2" x14ac:dyDescent="0.2">
      <c r="A4498" s="1">
        <v>44872</v>
      </c>
      <c r="B4498">
        <v>-1.5599999999999999E-2</v>
      </c>
    </row>
    <row r="4499" spans="1:2" x14ac:dyDescent="0.2">
      <c r="A4499" s="1">
        <v>44873</v>
      </c>
      <c r="B4499">
        <v>-0.10009999999999999</v>
      </c>
    </row>
    <row r="4500" spans="1:2" x14ac:dyDescent="0.2">
      <c r="A4500" s="1">
        <v>44874</v>
      </c>
      <c r="B4500">
        <v>-0.14249999999999999</v>
      </c>
    </row>
    <row r="4501" spans="1:2" x14ac:dyDescent="0.2">
      <c r="A4501" s="1">
        <v>44875</v>
      </c>
      <c r="B4501">
        <v>0.1071</v>
      </c>
    </row>
    <row r="4502" spans="1:2" x14ac:dyDescent="0.2">
      <c r="A4502" s="1">
        <v>44876</v>
      </c>
      <c r="B4502">
        <v>-3.0700000000000002E-2</v>
      </c>
    </row>
    <row r="4503" spans="1:2" x14ac:dyDescent="0.2">
      <c r="A4503" s="1">
        <v>44877</v>
      </c>
      <c r="B4503">
        <v>-1.49E-2</v>
      </c>
    </row>
    <row r="4504" spans="1:2" x14ac:dyDescent="0.2">
      <c r="A4504" s="1">
        <v>44878</v>
      </c>
      <c r="B4504">
        <v>-2.8000000000000001E-2</v>
      </c>
    </row>
    <row r="4505" spans="1:2" x14ac:dyDescent="0.2">
      <c r="A4505" s="1">
        <v>44879</v>
      </c>
      <c r="B4505">
        <v>1.77E-2</v>
      </c>
    </row>
    <row r="4506" spans="1:2" x14ac:dyDescent="0.2">
      <c r="A4506" s="1">
        <v>44880</v>
      </c>
      <c r="B4506">
        <v>1.6899999999999998E-2</v>
      </c>
    </row>
    <row r="4507" spans="1:2" x14ac:dyDescent="0.2">
      <c r="A4507" s="1">
        <v>44881</v>
      </c>
      <c r="B4507">
        <v>-2.1000000000000001E-2</v>
      </c>
    </row>
    <row r="4508" spans="1:2" x14ac:dyDescent="0.2">
      <c r="A4508" s="1">
        <v>44882</v>
      </c>
      <c r="B4508">
        <v>9.1000000000000004E-3</v>
      </c>
    </row>
    <row r="4509" spans="1:2" x14ac:dyDescent="0.2">
      <c r="A4509" s="1">
        <v>44883</v>
      </c>
      <c r="B4509">
        <v>-3.2000000000000002E-3</v>
      </c>
    </row>
    <row r="4510" spans="1:2" x14ac:dyDescent="0.2">
      <c r="A4510" s="1">
        <v>44884</v>
      </c>
      <c r="B4510">
        <v>3.7000000000000002E-3</v>
      </c>
    </row>
    <row r="4511" spans="1:2" x14ac:dyDescent="0.2">
      <c r="A4511" s="1">
        <v>44885</v>
      </c>
      <c r="B4511">
        <v>-2.47E-2</v>
      </c>
    </row>
    <row r="4512" spans="1:2" x14ac:dyDescent="0.2">
      <c r="A4512" s="1">
        <v>44886</v>
      </c>
      <c r="B4512">
        <v>-3.1300000000000001E-2</v>
      </c>
    </row>
    <row r="4513" spans="1:2" x14ac:dyDescent="0.2">
      <c r="A4513" s="1">
        <v>44887</v>
      </c>
      <c r="B4513">
        <v>2.7699999999999999E-2</v>
      </c>
    </row>
    <row r="4514" spans="1:2" x14ac:dyDescent="0.2">
      <c r="A4514" s="1">
        <v>44888</v>
      </c>
      <c r="B4514">
        <v>2.53E-2</v>
      </c>
    </row>
    <row r="4515" spans="1:2" x14ac:dyDescent="0.2">
      <c r="A4515" s="1">
        <v>44889</v>
      </c>
      <c r="B4515">
        <v>-1.4E-3</v>
      </c>
    </row>
    <row r="4516" spans="1:2" x14ac:dyDescent="0.2">
      <c r="A4516" s="1">
        <v>44890</v>
      </c>
      <c r="B4516">
        <v>-5.4000000000000003E-3</v>
      </c>
    </row>
    <row r="4517" spans="1:2" x14ac:dyDescent="0.2">
      <c r="A4517" s="1">
        <v>44891</v>
      </c>
      <c r="B4517">
        <v>-3.3999999999999998E-3</v>
      </c>
    </row>
    <row r="4518" spans="1:2" x14ac:dyDescent="0.2">
      <c r="A4518" s="1">
        <v>44892</v>
      </c>
      <c r="B4518">
        <v>-1.9E-3</v>
      </c>
    </row>
    <row r="4519" spans="1:2" x14ac:dyDescent="0.2">
      <c r="A4519" s="1">
        <v>44893</v>
      </c>
      <c r="B4519">
        <v>-1.2999999999999999E-2</v>
      </c>
    </row>
    <row r="4520" spans="1:2" x14ac:dyDescent="0.2">
      <c r="A4520" s="1">
        <v>44894</v>
      </c>
      <c r="B4520">
        <v>1.41E-2</v>
      </c>
    </row>
    <row r="4521" spans="1:2" x14ac:dyDescent="0.2">
      <c r="A4521" s="1">
        <v>44895</v>
      </c>
      <c r="B4521">
        <v>4.3999999999999997E-2</v>
      </c>
    </row>
    <row r="4522" spans="1:2" x14ac:dyDescent="0.2">
      <c r="A4522" s="1">
        <v>44896</v>
      </c>
      <c r="B4522">
        <v>-1.12E-2</v>
      </c>
    </row>
    <row r="4523" spans="1:2" x14ac:dyDescent="0.2">
      <c r="A4523" s="1">
        <v>44897</v>
      </c>
      <c r="B4523">
        <v>7.1999999999999998E-3</v>
      </c>
    </row>
    <row r="4524" spans="1:2" x14ac:dyDescent="0.2">
      <c r="A4524" s="1">
        <v>44898</v>
      </c>
      <c r="B4524">
        <v>-1.2200000000000001E-2</v>
      </c>
    </row>
    <row r="4525" spans="1:2" x14ac:dyDescent="0.2">
      <c r="A4525" s="1">
        <v>44899</v>
      </c>
      <c r="B4525">
        <v>1.35E-2</v>
      </c>
    </row>
    <row r="4526" spans="1:2" x14ac:dyDescent="0.2">
      <c r="A4526" s="1">
        <v>44900</v>
      </c>
      <c r="B4526">
        <v>-8.5000000000000006E-3</v>
      </c>
    </row>
    <row r="4527" spans="1:2" x14ac:dyDescent="0.2">
      <c r="A4527" s="1">
        <v>44901</v>
      </c>
      <c r="B4527">
        <v>7.1999999999999998E-3</v>
      </c>
    </row>
    <row r="4528" spans="1:2" x14ac:dyDescent="0.2">
      <c r="A4528" s="1">
        <v>44902</v>
      </c>
      <c r="B4528">
        <v>-1.49E-2</v>
      </c>
    </row>
    <row r="4529" spans="1:2" x14ac:dyDescent="0.2">
      <c r="A4529" s="1">
        <v>44903</v>
      </c>
      <c r="B4529">
        <v>2.3199999999999998E-2</v>
      </c>
    </row>
    <row r="4530" spans="1:2" x14ac:dyDescent="0.2">
      <c r="A4530" s="1">
        <v>44904</v>
      </c>
      <c r="B4530">
        <v>-5.7999999999999996E-3</v>
      </c>
    </row>
    <row r="4531" spans="1:2" x14ac:dyDescent="0.2">
      <c r="A4531" s="1">
        <v>44905</v>
      </c>
      <c r="B4531">
        <v>1E-4</v>
      </c>
    </row>
    <row r="4532" spans="1:2" x14ac:dyDescent="0.2">
      <c r="A4532" s="1">
        <v>44906</v>
      </c>
      <c r="B4532">
        <v>-2E-3</v>
      </c>
    </row>
    <row r="4533" spans="1:2" x14ac:dyDescent="0.2">
      <c r="A4533" s="1">
        <v>44907</v>
      </c>
      <c r="B4533">
        <v>6.7999999999999996E-3</v>
      </c>
    </row>
    <row r="4534" spans="1:2" x14ac:dyDescent="0.2">
      <c r="A4534" s="1">
        <v>44908</v>
      </c>
      <c r="B4534">
        <v>3.3000000000000002E-2</v>
      </c>
    </row>
    <row r="4535" spans="1:2" x14ac:dyDescent="0.2">
      <c r="A4535" s="1">
        <v>44909</v>
      </c>
      <c r="B4535">
        <v>1E-3</v>
      </c>
    </row>
    <row r="4536" spans="1:2" x14ac:dyDescent="0.2">
      <c r="A4536" s="1">
        <v>44910</v>
      </c>
      <c r="B4536">
        <v>-2.47E-2</v>
      </c>
    </row>
    <row r="4537" spans="1:2" x14ac:dyDescent="0.2">
      <c r="A4537" s="1">
        <v>44911</v>
      </c>
      <c r="B4537">
        <v>-4.19E-2</v>
      </c>
    </row>
    <row r="4538" spans="1:2" x14ac:dyDescent="0.2">
      <c r="A4538" s="1">
        <v>44912</v>
      </c>
      <c r="B4538">
        <v>8.8999999999999999E-3</v>
      </c>
    </row>
    <row r="4539" spans="1:2" x14ac:dyDescent="0.2">
      <c r="A4539" s="1">
        <v>44913</v>
      </c>
      <c r="B4539">
        <v>-2.0999999999999999E-3</v>
      </c>
    </row>
    <row r="4540" spans="1:2" x14ac:dyDescent="0.2">
      <c r="A4540" s="1">
        <v>44914</v>
      </c>
      <c r="B4540">
        <v>-1.7899999999999999E-2</v>
      </c>
    </row>
    <row r="4541" spans="1:2" x14ac:dyDescent="0.2">
      <c r="A4541" s="1">
        <v>44915</v>
      </c>
      <c r="B4541">
        <v>2.81E-2</v>
      </c>
    </row>
    <row r="4542" spans="1:2" x14ac:dyDescent="0.2">
      <c r="A4542" s="1">
        <v>44916</v>
      </c>
      <c r="B4542">
        <v>-4.1999999999999997E-3</v>
      </c>
    </row>
    <row r="4543" spans="1:2" x14ac:dyDescent="0.2">
      <c r="A4543" s="1">
        <v>44917</v>
      </c>
      <c r="B4543">
        <v>-6.9999999999999999E-4</v>
      </c>
    </row>
    <row r="4544" spans="1:2" x14ac:dyDescent="0.2">
      <c r="A4544" s="1">
        <v>44918</v>
      </c>
      <c r="B4544">
        <v>-2.5000000000000001E-3</v>
      </c>
    </row>
    <row r="4545" spans="1:2" x14ac:dyDescent="0.2">
      <c r="A4545" s="1">
        <v>44919</v>
      </c>
      <c r="B4545">
        <v>3.5000000000000001E-3</v>
      </c>
    </row>
    <row r="4546" spans="1:2" x14ac:dyDescent="0.2">
      <c r="A4546" s="1">
        <v>44920</v>
      </c>
      <c r="B4546">
        <v>-2.9999999999999997E-4</v>
      </c>
    </row>
    <row r="4547" spans="1:2" x14ac:dyDescent="0.2">
      <c r="A4547" s="1">
        <v>44921</v>
      </c>
      <c r="B4547">
        <v>5.1000000000000004E-3</v>
      </c>
    </row>
    <row r="4548" spans="1:2" x14ac:dyDescent="0.2">
      <c r="A4548" s="1">
        <v>44922</v>
      </c>
      <c r="B4548">
        <v>-1.2500000000000001E-2</v>
      </c>
    </row>
    <row r="4549" spans="1:2" x14ac:dyDescent="0.2">
      <c r="A4549" s="1">
        <v>44923</v>
      </c>
      <c r="B4549">
        <v>-9.5999999999999992E-3</v>
      </c>
    </row>
    <row r="4550" spans="1:2" x14ac:dyDescent="0.2">
      <c r="A4550" s="1">
        <v>44924</v>
      </c>
      <c r="B4550">
        <v>5.4999999999999997E-3</v>
      </c>
    </row>
    <row r="4551" spans="1:2" x14ac:dyDescent="0.2">
      <c r="A4551" s="1">
        <v>44925</v>
      </c>
      <c r="B4551">
        <v>-1.8E-3</v>
      </c>
    </row>
    <row r="4552" spans="1:2" x14ac:dyDescent="0.2">
      <c r="A4552" s="1">
        <v>44926</v>
      </c>
      <c r="B4552">
        <v>-4.1999999999999997E-3</v>
      </c>
    </row>
    <row r="4553" spans="1:2" x14ac:dyDescent="0.2">
      <c r="A4553" s="1">
        <v>44927</v>
      </c>
      <c r="B4553">
        <v>4.8999999999999998E-3</v>
      </c>
    </row>
    <row r="4554" spans="1:2" x14ac:dyDescent="0.2">
      <c r="A4554" s="1">
        <v>44928</v>
      </c>
      <c r="B4554">
        <v>3.3999999999999998E-3</v>
      </c>
    </row>
    <row r="4555" spans="1:2" x14ac:dyDescent="0.2">
      <c r="A4555" s="1">
        <v>44929</v>
      </c>
      <c r="B4555">
        <v>0</v>
      </c>
    </row>
    <row r="4556" spans="1:2" x14ac:dyDescent="0.2">
      <c r="A4556" s="1">
        <v>44930</v>
      </c>
      <c r="B4556">
        <v>1.0699999999999999E-2</v>
      </c>
    </row>
    <row r="4557" spans="1:2" x14ac:dyDescent="0.2">
      <c r="A4557" s="1">
        <v>44931</v>
      </c>
      <c r="B4557">
        <v>-1.2999999999999999E-3</v>
      </c>
    </row>
    <row r="4558" spans="1:2" x14ac:dyDescent="0.2">
      <c r="A4558" s="1">
        <v>44932</v>
      </c>
      <c r="B4558">
        <v>7.1999999999999998E-3</v>
      </c>
    </row>
    <row r="4559" spans="1:2" x14ac:dyDescent="0.2">
      <c r="A4559" s="1">
        <v>44933</v>
      </c>
      <c r="B4559">
        <v>-4.0000000000000002E-4</v>
      </c>
    </row>
    <row r="4560" spans="1:2" x14ac:dyDescent="0.2">
      <c r="A4560" s="1">
        <v>44934</v>
      </c>
      <c r="B4560">
        <v>1.04E-2</v>
      </c>
    </row>
    <row r="4561" spans="1:2" x14ac:dyDescent="0.2">
      <c r="A4561" s="1">
        <v>44935</v>
      </c>
      <c r="B4561">
        <v>3.5999999999999999E-3</v>
      </c>
    </row>
    <row r="4562" spans="1:2" x14ac:dyDescent="0.2">
      <c r="A4562" s="1">
        <v>44936</v>
      </c>
      <c r="B4562">
        <v>1.5100000000000001E-2</v>
      </c>
    </row>
    <row r="4563" spans="1:2" x14ac:dyDescent="0.2">
      <c r="A4563" s="1">
        <v>44937</v>
      </c>
      <c r="B4563">
        <v>2.8899999999999999E-2</v>
      </c>
    </row>
    <row r="4564" spans="1:2" x14ac:dyDescent="0.2">
      <c r="A4564" s="1">
        <v>44938</v>
      </c>
      <c r="B4564">
        <v>5.0700000000000002E-2</v>
      </c>
    </row>
    <row r="4565" spans="1:2" x14ac:dyDescent="0.2">
      <c r="A4565" s="1">
        <v>44939</v>
      </c>
      <c r="B4565">
        <v>5.7099999999999998E-2</v>
      </c>
    </row>
    <row r="4566" spans="1:2" x14ac:dyDescent="0.2">
      <c r="A4566" s="1">
        <v>44940</v>
      </c>
      <c r="B4566">
        <v>5.1700000000000003E-2</v>
      </c>
    </row>
    <row r="4567" spans="1:2" x14ac:dyDescent="0.2">
      <c r="A4567" s="1">
        <v>44941</v>
      </c>
      <c r="B4567">
        <v>-3.7000000000000002E-3</v>
      </c>
    </row>
    <row r="4568" spans="1:2" x14ac:dyDescent="0.2">
      <c r="A4568" s="1">
        <v>44942</v>
      </c>
      <c r="B4568">
        <v>1.46E-2</v>
      </c>
    </row>
    <row r="4569" spans="1:2" x14ac:dyDescent="0.2">
      <c r="A4569" s="1">
        <v>44943</v>
      </c>
      <c r="B4569">
        <v>-2.2000000000000001E-3</v>
      </c>
    </row>
    <row r="4570" spans="1:2" x14ac:dyDescent="0.2">
      <c r="A4570" s="1">
        <v>44944</v>
      </c>
      <c r="B4570">
        <v>-2.2100000000000002E-2</v>
      </c>
    </row>
    <row r="4571" spans="1:2" x14ac:dyDescent="0.2">
      <c r="A4571" s="1">
        <v>44945</v>
      </c>
      <c r="B4571">
        <v>1.9900000000000001E-2</v>
      </c>
    </row>
    <row r="4572" spans="1:2" x14ac:dyDescent="0.2">
      <c r="A4572" s="1">
        <v>44946</v>
      </c>
      <c r="B4572">
        <v>7.5700000000000003E-2</v>
      </c>
    </row>
    <row r="4573" spans="1:2" x14ac:dyDescent="0.2">
      <c r="A4573" s="1">
        <v>44947</v>
      </c>
      <c r="B4573">
        <v>4.3E-3</v>
      </c>
    </row>
    <row r="4574" spans="1:2" x14ac:dyDescent="0.2">
      <c r="A4574" s="1">
        <v>44948</v>
      </c>
      <c r="B4574">
        <v>-3.0000000000000001E-3</v>
      </c>
    </row>
    <row r="4575" spans="1:2" x14ac:dyDescent="0.2">
      <c r="A4575" s="1">
        <v>44949</v>
      </c>
      <c r="B4575">
        <v>9.1000000000000004E-3</v>
      </c>
    </row>
    <row r="4576" spans="1:2" x14ac:dyDescent="0.2">
      <c r="A4576" s="1">
        <v>44950</v>
      </c>
      <c r="B4576">
        <v>-1.23E-2</v>
      </c>
    </row>
    <row r="4577" spans="1:2" x14ac:dyDescent="0.2">
      <c r="A4577" s="1">
        <v>44951</v>
      </c>
      <c r="B4577">
        <v>1.8700000000000001E-2</v>
      </c>
    </row>
    <row r="4578" spans="1:2" x14ac:dyDescent="0.2">
      <c r="A4578" s="1">
        <v>44952</v>
      </c>
      <c r="B4578">
        <v>-1.6999999999999999E-3</v>
      </c>
    </row>
    <row r="4579" spans="1:2" x14ac:dyDescent="0.2">
      <c r="A4579" s="1">
        <v>44953</v>
      </c>
      <c r="B4579">
        <v>2.5000000000000001E-3</v>
      </c>
    </row>
    <row r="4580" spans="1:2" x14ac:dyDescent="0.2">
      <c r="A4580" s="1">
        <v>44954</v>
      </c>
      <c r="B4580">
        <v>-2E-3</v>
      </c>
    </row>
    <row r="4581" spans="1:2" x14ac:dyDescent="0.2">
      <c r="A4581" s="1">
        <v>44955</v>
      </c>
      <c r="B4581">
        <v>3.15E-2</v>
      </c>
    </row>
    <row r="4582" spans="1:2" x14ac:dyDescent="0.2">
      <c r="A4582" s="1">
        <v>44956</v>
      </c>
      <c r="B4582">
        <v>-3.8800000000000001E-2</v>
      </c>
    </row>
    <row r="4583" spans="1:2" x14ac:dyDescent="0.2">
      <c r="A4583" s="1">
        <v>44957</v>
      </c>
      <c r="B4583">
        <v>1.2800000000000001E-2</v>
      </c>
    </row>
    <row r="4584" spans="1:2" x14ac:dyDescent="0.2">
      <c r="A4584" s="1">
        <v>44958</v>
      </c>
      <c r="B4584">
        <v>2.5999999999999999E-2</v>
      </c>
    </row>
    <row r="4585" spans="1:2" x14ac:dyDescent="0.2">
      <c r="A4585" s="1">
        <v>44959</v>
      </c>
      <c r="B4585">
        <v>-1.26E-2</v>
      </c>
    </row>
    <row r="4586" spans="1:2" x14ac:dyDescent="0.2">
      <c r="A4586" s="1">
        <v>44960</v>
      </c>
      <c r="B4586">
        <v>2.0000000000000001E-4</v>
      </c>
    </row>
    <row r="4587" spans="1:2" x14ac:dyDescent="0.2">
      <c r="A4587" s="1">
        <v>44961</v>
      </c>
      <c r="B4587">
        <v>-4.5999999999999999E-3</v>
      </c>
    </row>
    <row r="4588" spans="1:2" x14ac:dyDescent="0.2">
      <c r="A4588" s="1">
        <v>44962</v>
      </c>
      <c r="B4588">
        <v>-1.66E-2</v>
      </c>
    </row>
    <row r="4589" spans="1:2" x14ac:dyDescent="0.2">
      <c r="A4589" s="1">
        <v>44963</v>
      </c>
      <c r="B4589">
        <v>-7.6E-3</v>
      </c>
    </row>
    <row r="4590" spans="1:2" x14ac:dyDescent="0.2">
      <c r="A4590" s="1">
        <v>44964</v>
      </c>
      <c r="B4590">
        <v>2.1499999999999998E-2</v>
      </c>
    </row>
    <row r="4591" spans="1:2" x14ac:dyDescent="0.2">
      <c r="A4591" s="1">
        <v>44965</v>
      </c>
      <c r="B4591">
        <v>-1.23E-2</v>
      </c>
    </row>
    <row r="4592" spans="1:2" x14ac:dyDescent="0.2">
      <c r="A4592" s="1">
        <v>44966</v>
      </c>
      <c r="B4592">
        <v>-5.0999999999999997E-2</v>
      </c>
    </row>
    <row r="4593" spans="1:2" x14ac:dyDescent="0.2">
      <c r="A4593" s="1">
        <v>44967</v>
      </c>
      <c r="B4593">
        <v>-7.1999999999999998E-3</v>
      </c>
    </row>
    <row r="4594" spans="1:2" x14ac:dyDescent="0.2">
      <c r="A4594" s="1">
        <v>44968</v>
      </c>
      <c r="B4594">
        <v>1.04E-2</v>
      </c>
    </row>
    <row r="4595" spans="1:2" x14ac:dyDescent="0.2">
      <c r="A4595" s="1">
        <v>44969</v>
      </c>
      <c r="B4595">
        <v>-3.3E-3</v>
      </c>
    </row>
    <row r="4596" spans="1:2" x14ac:dyDescent="0.2">
      <c r="A4596" s="1">
        <v>44970</v>
      </c>
      <c r="B4596">
        <v>-6.9999999999999999E-4</v>
      </c>
    </row>
    <row r="4597" spans="1:2" x14ac:dyDescent="0.2">
      <c r="A4597" s="1">
        <v>44971</v>
      </c>
      <c r="B4597">
        <v>1.9599999999999999E-2</v>
      </c>
    </row>
    <row r="4598" spans="1:2" x14ac:dyDescent="0.2">
      <c r="A4598" s="1">
        <v>44972</v>
      </c>
      <c r="B4598">
        <v>9.5899999999999999E-2</v>
      </c>
    </row>
    <row r="4599" spans="1:2" x14ac:dyDescent="0.2">
      <c r="A4599" s="1">
        <v>44973</v>
      </c>
      <c r="B4599">
        <v>-3.2399999999999998E-2</v>
      </c>
    </row>
    <row r="4600" spans="1:2" x14ac:dyDescent="0.2">
      <c r="A4600" s="1">
        <v>44974</v>
      </c>
      <c r="B4600">
        <v>4.3900000000000002E-2</v>
      </c>
    </row>
    <row r="4601" spans="1:2" x14ac:dyDescent="0.2">
      <c r="A4601" s="1">
        <v>44975</v>
      </c>
      <c r="B4601">
        <v>2.3999999999999998E-3</v>
      </c>
    </row>
    <row r="4602" spans="1:2" x14ac:dyDescent="0.2">
      <c r="A4602" s="1">
        <v>44976</v>
      </c>
      <c r="B4602">
        <v>-1.3299999999999999E-2</v>
      </c>
    </row>
    <row r="4603" spans="1:2" x14ac:dyDescent="0.2">
      <c r="A4603" s="1">
        <v>44977</v>
      </c>
      <c r="B4603">
        <v>2.2100000000000002E-2</v>
      </c>
    </row>
    <row r="4604" spans="1:2" x14ac:dyDescent="0.2">
      <c r="A4604" s="1">
        <v>44978</v>
      </c>
      <c r="B4604">
        <v>-1.5699999999999999E-2</v>
      </c>
    </row>
    <row r="4605" spans="1:2" x14ac:dyDescent="0.2">
      <c r="A4605" s="1">
        <v>44979</v>
      </c>
      <c r="B4605">
        <v>-1.0800000000000001E-2</v>
      </c>
    </row>
    <row r="4606" spans="1:2" x14ac:dyDescent="0.2">
      <c r="A4606" s="1">
        <v>44980</v>
      </c>
      <c r="B4606">
        <v>-1.03E-2</v>
      </c>
    </row>
    <row r="4607" spans="1:2" x14ac:dyDescent="0.2">
      <c r="A4607" s="1">
        <v>44981</v>
      </c>
      <c r="B4607">
        <v>-3.1099999999999999E-2</v>
      </c>
    </row>
    <row r="4608" spans="1:2" x14ac:dyDescent="0.2">
      <c r="A4608" s="1">
        <v>44982</v>
      </c>
      <c r="B4608">
        <v>-1.1000000000000001E-3</v>
      </c>
    </row>
    <row r="4609" spans="1:2" x14ac:dyDescent="0.2">
      <c r="A4609" s="1">
        <v>44983</v>
      </c>
      <c r="B4609">
        <v>1.6899999999999998E-2</v>
      </c>
    </row>
    <row r="4610" spans="1:2" x14ac:dyDescent="0.2">
      <c r="A4610" s="1">
        <v>44984</v>
      </c>
      <c r="B4610">
        <v>-2.7000000000000001E-3</v>
      </c>
    </row>
    <row r="4611" spans="1:2" x14ac:dyDescent="0.2">
      <c r="A4611" s="1">
        <v>44985</v>
      </c>
      <c r="B4611">
        <v>-1.55E-2</v>
      </c>
    </row>
    <row r="4612" spans="1:2" x14ac:dyDescent="0.2">
      <c r="A4612" s="1">
        <v>44986</v>
      </c>
      <c r="B4612">
        <v>2.2100000000000002E-2</v>
      </c>
    </row>
    <row r="4613" spans="1:2" x14ac:dyDescent="0.2">
      <c r="A4613" s="1">
        <v>44987</v>
      </c>
      <c r="B4613">
        <v>-7.4999999999999997E-3</v>
      </c>
    </row>
    <row r="4614" spans="1:2" x14ac:dyDescent="0.2">
      <c r="A4614" s="1">
        <v>44988</v>
      </c>
      <c r="B4614">
        <v>-4.7300000000000002E-2</v>
      </c>
    </row>
    <row r="4615" spans="1:2" x14ac:dyDescent="0.2">
      <c r="A4615" s="1">
        <v>44989</v>
      </c>
      <c r="B4615">
        <v>-2.9999999999999997E-4</v>
      </c>
    </row>
    <row r="4616" spans="1:2" x14ac:dyDescent="0.2">
      <c r="A4616" s="1">
        <v>44990</v>
      </c>
      <c r="B4616">
        <v>3.5999999999999999E-3</v>
      </c>
    </row>
    <row r="4617" spans="1:2" x14ac:dyDescent="0.2">
      <c r="A4617" s="1">
        <v>44991</v>
      </c>
      <c r="B4617">
        <v>-8.0000000000000004E-4</v>
      </c>
    </row>
    <row r="4618" spans="1:2" x14ac:dyDescent="0.2">
      <c r="A4618" s="1">
        <v>44992</v>
      </c>
      <c r="B4618">
        <v>-9.4999999999999998E-3</v>
      </c>
    </row>
    <row r="4619" spans="1:2" x14ac:dyDescent="0.2">
      <c r="A4619" s="1">
        <v>44993</v>
      </c>
      <c r="B4619">
        <v>-2.1899999999999999E-2</v>
      </c>
    </row>
    <row r="4620" spans="1:2" x14ac:dyDescent="0.2">
      <c r="A4620" s="1">
        <v>44994</v>
      </c>
      <c r="B4620">
        <v>-6.2100000000000002E-2</v>
      </c>
    </row>
    <row r="4621" spans="1:2" x14ac:dyDescent="0.2">
      <c r="A4621" s="1">
        <v>44995</v>
      </c>
      <c r="B4621">
        <v>-1.01E-2</v>
      </c>
    </row>
    <row r="4622" spans="1:2" x14ac:dyDescent="0.2">
      <c r="A4622" s="1">
        <v>44996</v>
      </c>
      <c r="B4622">
        <v>1.54E-2</v>
      </c>
    </row>
    <row r="4623" spans="1:2" x14ac:dyDescent="0.2">
      <c r="A4623" s="1">
        <v>44997</v>
      </c>
      <c r="B4623">
        <v>7.46E-2</v>
      </c>
    </row>
    <row r="4624" spans="1:2" x14ac:dyDescent="0.2">
      <c r="A4624" s="1">
        <v>44998</v>
      </c>
      <c r="B4624">
        <v>9.64E-2</v>
      </c>
    </row>
    <row r="4625" spans="1:2" x14ac:dyDescent="0.2">
      <c r="A4625" s="1">
        <v>44999</v>
      </c>
      <c r="B4625">
        <v>2.4299999999999999E-2</v>
      </c>
    </row>
    <row r="4626" spans="1:2" x14ac:dyDescent="0.2">
      <c r="A4626" s="1">
        <v>45000</v>
      </c>
      <c r="B4626">
        <v>-1.6899999999999998E-2</v>
      </c>
    </row>
    <row r="4627" spans="1:2" x14ac:dyDescent="0.2">
      <c r="A4627" s="1">
        <v>45001</v>
      </c>
      <c r="B4627">
        <v>2.9700000000000001E-2</v>
      </c>
    </row>
    <row r="4628" spans="1:2" x14ac:dyDescent="0.2">
      <c r="A4628" s="1">
        <v>45002</v>
      </c>
      <c r="B4628">
        <v>9.5500000000000002E-2</v>
      </c>
    </row>
    <row r="4629" spans="1:2" x14ac:dyDescent="0.2">
      <c r="A4629" s="1">
        <v>45003</v>
      </c>
      <c r="B4629">
        <v>-1.7399999999999999E-2</v>
      </c>
    </row>
    <row r="4630" spans="1:2" x14ac:dyDescent="0.2">
      <c r="A4630" s="1">
        <v>45004</v>
      </c>
      <c r="B4630">
        <v>3.8800000000000001E-2</v>
      </c>
    </row>
    <row r="4631" spans="1:2" x14ac:dyDescent="0.2">
      <c r="A4631" s="1">
        <v>45005</v>
      </c>
      <c r="B4631">
        <v>-8.5000000000000006E-3</v>
      </c>
    </row>
    <row r="4632" spans="1:2" x14ac:dyDescent="0.2">
      <c r="A4632" s="1">
        <v>45006</v>
      </c>
      <c r="B4632">
        <v>1.4200000000000001E-2</v>
      </c>
    </row>
    <row r="4633" spans="1:2" x14ac:dyDescent="0.2">
      <c r="A4633" s="1">
        <v>45007</v>
      </c>
      <c r="B4633">
        <v>-3.0300000000000001E-2</v>
      </c>
    </row>
    <row r="4634" spans="1:2" x14ac:dyDescent="0.2">
      <c r="A4634" s="1">
        <v>45008</v>
      </c>
      <c r="B4634">
        <v>3.85E-2</v>
      </c>
    </row>
    <row r="4635" spans="1:2" x14ac:dyDescent="0.2">
      <c r="A4635" s="1">
        <v>45009</v>
      </c>
      <c r="B4635">
        <v>-0.03</v>
      </c>
    </row>
    <row r="4636" spans="1:2" x14ac:dyDescent="0.2">
      <c r="A4636" s="1">
        <v>45010</v>
      </c>
      <c r="B4636">
        <v>5.0000000000000001E-4</v>
      </c>
    </row>
    <row r="4637" spans="1:2" x14ac:dyDescent="0.2">
      <c r="A4637" s="1">
        <v>45011</v>
      </c>
      <c r="B4637">
        <v>1.8100000000000002E-2</v>
      </c>
    </row>
    <row r="4638" spans="1:2" x14ac:dyDescent="0.2">
      <c r="A4638" s="1">
        <v>45012</v>
      </c>
      <c r="B4638">
        <v>-3.0200000000000001E-2</v>
      </c>
    </row>
    <row r="4639" spans="1:2" x14ac:dyDescent="0.2">
      <c r="A4639" s="1">
        <v>45013</v>
      </c>
      <c r="B4639">
        <v>4.8999999999999998E-3</v>
      </c>
    </row>
    <row r="4640" spans="1:2" x14ac:dyDescent="0.2">
      <c r="A4640" s="1">
        <v>45014</v>
      </c>
      <c r="B4640">
        <v>3.9899999999999998E-2</v>
      </c>
    </row>
    <row r="4641" spans="1:2" x14ac:dyDescent="0.2">
      <c r="A4641" s="1">
        <v>45015</v>
      </c>
      <c r="B4641">
        <v>-1.1299999999999999E-2</v>
      </c>
    </row>
    <row r="4642" spans="1:2" x14ac:dyDescent="0.2">
      <c r="A4642" s="1">
        <v>45016</v>
      </c>
      <c r="B4642">
        <v>1.5800000000000002E-2</v>
      </c>
    </row>
    <row r="4643" spans="1:2" x14ac:dyDescent="0.2">
      <c r="A4643" s="1">
        <v>45017</v>
      </c>
      <c r="B4643">
        <v>-5.9999999999999995E-4</v>
      </c>
    </row>
    <row r="4644" spans="1:2" x14ac:dyDescent="0.2">
      <c r="A4644" s="1">
        <v>45018</v>
      </c>
      <c r="B4644">
        <v>-9.1000000000000004E-3</v>
      </c>
    </row>
    <row r="4645" spans="1:2" x14ac:dyDescent="0.2">
      <c r="A4645" s="1">
        <v>45019</v>
      </c>
      <c r="B4645">
        <v>-1.41E-2</v>
      </c>
    </row>
    <row r="4646" spans="1:2" x14ac:dyDescent="0.2">
      <c r="A4646" s="1">
        <v>45020</v>
      </c>
      <c r="B4646">
        <v>1.2999999999999999E-2</v>
      </c>
    </row>
    <row r="4647" spans="1:2" x14ac:dyDescent="0.2">
      <c r="A4647" s="1">
        <v>45021</v>
      </c>
      <c r="B4647">
        <v>2.9999999999999997E-4</v>
      </c>
    </row>
    <row r="4648" spans="1:2" x14ac:dyDescent="0.2">
      <c r="A4648" s="1">
        <v>45022</v>
      </c>
      <c r="B4648">
        <v>-4.8999999999999998E-3</v>
      </c>
    </row>
    <row r="4649" spans="1:2" x14ac:dyDescent="0.2">
      <c r="A4649" s="1">
        <v>45023</v>
      </c>
      <c r="B4649">
        <v>-4.4999999999999997E-3</v>
      </c>
    </row>
    <row r="4650" spans="1:2" x14ac:dyDescent="0.2">
      <c r="A4650" s="1">
        <v>45024</v>
      </c>
      <c r="B4650">
        <v>1.1000000000000001E-3</v>
      </c>
    </row>
    <row r="4651" spans="1:2" x14ac:dyDescent="0.2">
      <c r="A4651" s="1">
        <v>45025</v>
      </c>
      <c r="B4651">
        <v>1.38E-2</v>
      </c>
    </row>
    <row r="4652" spans="1:2" x14ac:dyDescent="0.2">
      <c r="A4652" s="1">
        <v>45026</v>
      </c>
      <c r="B4652">
        <v>4.6399999999999997E-2</v>
      </c>
    </row>
    <row r="4653" spans="1:2" x14ac:dyDescent="0.2">
      <c r="A4653" s="1">
        <v>45027</v>
      </c>
      <c r="B4653">
        <v>1.9199999999999998E-2</v>
      </c>
    </row>
    <row r="4654" spans="1:2" x14ac:dyDescent="0.2">
      <c r="A4654" s="1">
        <v>45028</v>
      </c>
      <c r="B4654">
        <v>-1.0699999999999999E-2</v>
      </c>
    </row>
    <row r="4655" spans="1:2" x14ac:dyDescent="0.2">
      <c r="A4655" s="1">
        <v>45029</v>
      </c>
      <c r="B4655">
        <v>1.6799999999999999E-2</v>
      </c>
    </row>
    <row r="4656" spans="1:2" x14ac:dyDescent="0.2">
      <c r="A4656" s="1">
        <v>45030</v>
      </c>
      <c r="B4656">
        <v>2.8E-3</v>
      </c>
    </row>
    <row r="4657" spans="1:2" x14ac:dyDescent="0.2">
      <c r="A4657" s="1">
        <v>45031</v>
      </c>
      <c r="B4657">
        <v>-5.7000000000000002E-3</v>
      </c>
    </row>
    <row r="4658" spans="1:2" x14ac:dyDescent="0.2">
      <c r="A4658" s="1">
        <v>45032</v>
      </c>
      <c r="B4658">
        <v>4.0000000000000002E-4</v>
      </c>
    </row>
    <row r="4659" spans="1:2" x14ac:dyDescent="0.2">
      <c r="A4659" s="1">
        <v>45033</v>
      </c>
      <c r="B4659">
        <v>-2.8899999999999999E-2</v>
      </c>
    </row>
    <row r="4660" spans="1:2" x14ac:dyDescent="0.2">
      <c r="A4660" s="1">
        <v>45034</v>
      </c>
      <c r="B4660">
        <v>3.2199999999999999E-2</v>
      </c>
    </row>
    <row r="4661" spans="1:2" x14ac:dyDescent="0.2">
      <c r="A4661" s="1">
        <v>45035</v>
      </c>
      <c r="B4661">
        <v>-5.16E-2</v>
      </c>
    </row>
    <row r="4662" spans="1:2" x14ac:dyDescent="0.2">
      <c r="A4662" s="1">
        <v>45036</v>
      </c>
      <c r="B4662">
        <v>-1.9900000000000001E-2</v>
      </c>
    </row>
    <row r="4663" spans="1:2" x14ac:dyDescent="0.2">
      <c r="A4663" s="1">
        <v>45037</v>
      </c>
      <c r="B4663">
        <v>-3.4599999999999999E-2</v>
      </c>
    </row>
    <row r="4664" spans="1:2" x14ac:dyDescent="0.2">
      <c r="A4664" s="1">
        <v>45038</v>
      </c>
      <c r="B4664">
        <v>2.01E-2</v>
      </c>
    </row>
    <row r="4665" spans="1:2" x14ac:dyDescent="0.2">
      <c r="A4665" s="1">
        <v>45039</v>
      </c>
      <c r="B4665">
        <v>-8.0000000000000002E-3</v>
      </c>
    </row>
    <row r="4666" spans="1:2" x14ac:dyDescent="0.2">
      <c r="A4666" s="1">
        <v>45040</v>
      </c>
      <c r="B4666">
        <v>-3.0000000000000001E-3</v>
      </c>
    </row>
    <row r="4667" spans="1:2" x14ac:dyDescent="0.2">
      <c r="A4667" s="1">
        <v>45041</v>
      </c>
      <c r="B4667">
        <v>2.87E-2</v>
      </c>
    </row>
    <row r="4668" spans="1:2" x14ac:dyDescent="0.2">
      <c r="A4668" s="1">
        <v>45042</v>
      </c>
      <c r="B4668">
        <v>4.4000000000000003E-3</v>
      </c>
    </row>
    <row r="4669" spans="1:2" x14ac:dyDescent="0.2">
      <c r="A4669" s="1">
        <v>45043</v>
      </c>
      <c r="B4669">
        <v>3.6999999999999998E-2</v>
      </c>
    </row>
    <row r="4670" spans="1:2" x14ac:dyDescent="0.2">
      <c r="A4670" s="1">
        <v>45044</v>
      </c>
      <c r="B4670">
        <v>-5.1999999999999998E-3</v>
      </c>
    </row>
    <row r="4671" spans="1:2" x14ac:dyDescent="0.2">
      <c r="A4671" s="1">
        <v>45045</v>
      </c>
      <c r="B4671">
        <v>-3.0000000000000001E-3</v>
      </c>
    </row>
    <row r="4672" spans="1:2" x14ac:dyDescent="0.2">
      <c r="A4672" s="1">
        <v>45046</v>
      </c>
      <c r="B4672">
        <v>5.9999999999999995E-4</v>
      </c>
    </row>
    <row r="4673" spans="1:2" x14ac:dyDescent="0.2">
      <c r="A4673" s="1">
        <v>45047</v>
      </c>
      <c r="B4673">
        <v>-4.02E-2</v>
      </c>
    </row>
    <row r="4674" spans="1:2" x14ac:dyDescent="0.2">
      <c r="A4674" s="1">
        <v>45048</v>
      </c>
      <c r="B4674">
        <v>2.1100000000000001E-2</v>
      </c>
    </row>
    <row r="4675" spans="1:2" x14ac:dyDescent="0.2">
      <c r="A4675" s="1">
        <v>45049</v>
      </c>
      <c r="B4675">
        <v>1.24E-2</v>
      </c>
    </row>
    <row r="4676" spans="1:2" x14ac:dyDescent="0.2">
      <c r="A4676" s="1">
        <v>45050</v>
      </c>
      <c r="B4676">
        <v>-6.3E-3</v>
      </c>
    </row>
    <row r="4677" spans="1:2" x14ac:dyDescent="0.2">
      <c r="A4677" s="1">
        <v>45051</v>
      </c>
      <c r="B4677">
        <v>2.3300000000000001E-2</v>
      </c>
    </row>
    <row r="4678" spans="1:2" x14ac:dyDescent="0.2">
      <c r="A4678" s="1">
        <v>45052</v>
      </c>
      <c r="B4678">
        <v>-2.2200000000000001E-2</v>
      </c>
    </row>
    <row r="4679" spans="1:2" x14ac:dyDescent="0.2">
      <c r="A4679" s="1">
        <v>45053</v>
      </c>
      <c r="B4679">
        <v>-1.4999999999999999E-2</v>
      </c>
    </row>
    <row r="4680" spans="1:2" x14ac:dyDescent="0.2">
      <c r="A4680" s="1">
        <v>45054</v>
      </c>
      <c r="B4680">
        <v>-2.6499999999999999E-2</v>
      </c>
    </row>
    <row r="4681" spans="1:2" x14ac:dyDescent="0.2">
      <c r="A4681" s="1">
        <v>45055</v>
      </c>
      <c r="B4681">
        <v>-1.2999999999999999E-3</v>
      </c>
    </row>
    <row r="4682" spans="1:2" x14ac:dyDescent="0.2">
      <c r="A4682" s="1">
        <v>45056</v>
      </c>
      <c r="B4682">
        <v>-1.1000000000000001E-3</v>
      </c>
    </row>
    <row r="4683" spans="1:2" x14ac:dyDescent="0.2">
      <c r="A4683" s="1">
        <v>45057</v>
      </c>
      <c r="B4683">
        <v>-2.2499999999999999E-2</v>
      </c>
    </row>
    <row r="4684" spans="1:2" x14ac:dyDescent="0.2">
      <c r="A4684" s="1">
        <v>45058</v>
      </c>
      <c r="B4684">
        <v>-6.7999999999999996E-3</v>
      </c>
    </row>
    <row r="4685" spans="1:2" x14ac:dyDescent="0.2">
      <c r="A4685" s="1">
        <v>45059</v>
      </c>
      <c r="B4685">
        <v>-8.0000000000000004E-4</v>
      </c>
    </row>
    <row r="4686" spans="1:2" x14ac:dyDescent="0.2">
      <c r="A4686" s="1">
        <v>45060</v>
      </c>
      <c r="B4686">
        <v>5.3E-3</v>
      </c>
    </row>
    <row r="4687" spans="1:2" x14ac:dyDescent="0.2">
      <c r="A4687" s="1">
        <v>45061</v>
      </c>
      <c r="B4687">
        <v>9.7999999999999997E-3</v>
      </c>
    </row>
    <row r="4688" spans="1:2" x14ac:dyDescent="0.2">
      <c r="A4688" s="1">
        <v>45062</v>
      </c>
      <c r="B4688">
        <v>-5.4999999999999997E-3</v>
      </c>
    </row>
    <row r="4689" spans="1:2" x14ac:dyDescent="0.2">
      <c r="A4689" s="1">
        <v>45063</v>
      </c>
      <c r="B4689">
        <v>1.3599999999999999E-2</v>
      </c>
    </row>
    <row r="4690" spans="1:2" x14ac:dyDescent="0.2">
      <c r="A4690" s="1">
        <v>45064</v>
      </c>
      <c r="B4690">
        <v>-2.1000000000000001E-2</v>
      </c>
    </row>
    <row r="4691" spans="1:2" x14ac:dyDescent="0.2">
      <c r="A4691" s="1">
        <v>45065</v>
      </c>
      <c r="B4691">
        <v>2E-3</v>
      </c>
    </row>
    <row r="4692" spans="1:2" x14ac:dyDescent="0.2">
      <c r="A4692" s="1">
        <v>45066</v>
      </c>
      <c r="B4692">
        <v>8.6999999999999994E-3</v>
      </c>
    </row>
    <row r="4693" spans="1:2" x14ac:dyDescent="0.2">
      <c r="A4693" s="1">
        <v>45067</v>
      </c>
      <c r="B4693">
        <v>-1.35E-2</v>
      </c>
    </row>
    <row r="4694" spans="1:2" x14ac:dyDescent="0.2">
      <c r="A4694" s="1">
        <v>45068</v>
      </c>
      <c r="B4694">
        <v>3.5999999999999999E-3</v>
      </c>
    </row>
    <row r="4695" spans="1:2" x14ac:dyDescent="0.2">
      <c r="A4695" s="1">
        <v>45069</v>
      </c>
      <c r="B4695">
        <v>1.3899999999999999E-2</v>
      </c>
    </row>
    <row r="4696" spans="1:2" x14ac:dyDescent="0.2">
      <c r="A4696" s="1">
        <v>45070</v>
      </c>
      <c r="B4696">
        <v>-3.2800000000000003E-2</v>
      </c>
    </row>
    <row r="4697" spans="1:2" x14ac:dyDescent="0.2">
      <c r="A4697" s="1">
        <v>45071</v>
      </c>
      <c r="B4697">
        <v>5.5999999999999999E-3</v>
      </c>
    </row>
    <row r="4698" spans="1:2" x14ac:dyDescent="0.2">
      <c r="A4698" s="1">
        <v>45072</v>
      </c>
      <c r="B4698">
        <v>8.8999999999999999E-3</v>
      </c>
    </row>
    <row r="4699" spans="1:2" x14ac:dyDescent="0.2">
      <c r="A4699" s="1">
        <v>45073</v>
      </c>
      <c r="B4699">
        <v>5.4999999999999997E-3</v>
      </c>
    </row>
    <row r="4700" spans="1:2" x14ac:dyDescent="0.2">
      <c r="A4700" s="1">
        <v>45074</v>
      </c>
      <c r="B4700">
        <v>4.5199999999999997E-2</v>
      </c>
    </row>
    <row r="4701" spans="1:2" x14ac:dyDescent="0.2">
      <c r="A4701" s="1">
        <v>45075</v>
      </c>
      <c r="B4701">
        <v>-1.18E-2</v>
      </c>
    </row>
    <row r="4702" spans="1:2" x14ac:dyDescent="0.2">
      <c r="A4702" s="1">
        <v>45076</v>
      </c>
      <c r="B4702">
        <v>-1.5E-3</v>
      </c>
    </row>
    <row r="4703" spans="1:2" x14ac:dyDescent="0.2">
      <c r="A4703" s="1">
        <v>45077</v>
      </c>
      <c r="B4703">
        <v>-1.7399999999999999E-2</v>
      </c>
    </row>
    <row r="4704" spans="1:2" x14ac:dyDescent="0.2">
      <c r="A4704" s="1">
        <v>45078</v>
      </c>
      <c r="B4704">
        <v>-1.46E-2</v>
      </c>
    </row>
    <row r="4705" spans="1:2" x14ac:dyDescent="0.2">
      <c r="A4705" s="1">
        <v>45079</v>
      </c>
      <c r="B4705">
        <v>1.5900000000000001E-2</v>
      </c>
    </row>
    <row r="4706" spans="1:2" x14ac:dyDescent="0.2">
      <c r="A4706" s="1">
        <v>45080</v>
      </c>
      <c r="B4706">
        <v>-6.3E-3</v>
      </c>
    </row>
    <row r="4707" spans="1:2" x14ac:dyDescent="0.2">
      <c r="A4707" s="1">
        <v>45081</v>
      </c>
      <c r="B4707">
        <v>1.9E-3</v>
      </c>
    </row>
    <row r="4708" spans="1:2" x14ac:dyDescent="0.2">
      <c r="A4708" s="1">
        <v>45082</v>
      </c>
      <c r="B4708">
        <v>-5.0700000000000002E-2</v>
      </c>
    </row>
    <row r="4709" spans="1:2" x14ac:dyDescent="0.2">
      <c r="A4709" s="1">
        <v>45083</v>
      </c>
      <c r="B4709">
        <v>5.7599999999999998E-2</v>
      </c>
    </row>
    <row r="4710" spans="1:2" x14ac:dyDescent="0.2">
      <c r="A4710" s="1">
        <v>45084</v>
      </c>
      <c r="B4710">
        <v>-3.2599999999999997E-2</v>
      </c>
    </row>
    <row r="4711" spans="1:2" x14ac:dyDescent="0.2">
      <c r="A4711" s="1">
        <v>45085</v>
      </c>
      <c r="B4711">
        <v>6.0000000000000001E-3</v>
      </c>
    </row>
    <row r="4712" spans="1:2" x14ac:dyDescent="0.2">
      <c r="A4712" s="1">
        <v>45086</v>
      </c>
      <c r="B4712">
        <v>-8.0000000000000004E-4</v>
      </c>
    </row>
    <row r="4713" spans="1:2" x14ac:dyDescent="0.2">
      <c r="A4713" s="1">
        <v>45087</v>
      </c>
      <c r="B4713">
        <v>-2.4E-2</v>
      </c>
    </row>
    <row r="4714" spans="1:2" x14ac:dyDescent="0.2">
      <c r="A4714" s="1">
        <v>45088</v>
      </c>
      <c r="B4714">
        <v>3.3E-3</v>
      </c>
    </row>
    <row r="4715" spans="1:2" x14ac:dyDescent="0.2">
      <c r="A4715" s="1">
        <v>45089</v>
      </c>
      <c r="B4715">
        <v>-8.0000000000000004E-4</v>
      </c>
    </row>
    <row r="4716" spans="1:2" x14ac:dyDescent="0.2">
      <c r="A4716" s="1">
        <v>45090</v>
      </c>
      <c r="B4716">
        <v>8.9999999999999998E-4</v>
      </c>
    </row>
    <row r="4717" spans="1:2" x14ac:dyDescent="0.2">
      <c r="A4717" s="1">
        <v>45091</v>
      </c>
      <c r="B4717">
        <v>-3.0800000000000001E-2</v>
      </c>
    </row>
    <row r="4718" spans="1:2" x14ac:dyDescent="0.2">
      <c r="A4718" s="1">
        <v>45092</v>
      </c>
      <c r="B4718">
        <v>1.84E-2</v>
      </c>
    </row>
    <row r="4719" spans="1:2" x14ac:dyDescent="0.2">
      <c r="A4719" s="1">
        <v>45093</v>
      </c>
      <c r="B4719">
        <v>2.93E-2</v>
      </c>
    </row>
    <row r="4720" spans="1:2" x14ac:dyDescent="0.2">
      <c r="A4720" s="1">
        <v>45094</v>
      </c>
      <c r="B4720">
        <v>6.6E-3</v>
      </c>
    </row>
    <row r="4721" spans="1:2" x14ac:dyDescent="0.2">
      <c r="A4721" s="1">
        <v>45095</v>
      </c>
      <c r="B4721">
        <v>-6.6E-3</v>
      </c>
    </row>
    <row r="4722" spans="1:2" x14ac:dyDescent="0.2">
      <c r="A4722" s="1">
        <v>45096</v>
      </c>
      <c r="B4722">
        <v>1.9199999999999998E-2</v>
      </c>
    </row>
    <row r="4723" spans="1:2" x14ac:dyDescent="0.2">
      <c r="A4723" s="1">
        <v>45097</v>
      </c>
      <c r="B4723">
        <v>5.4399999999999997E-2</v>
      </c>
    </row>
    <row r="4724" spans="1:2" x14ac:dyDescent="0.2">
      <c r="A4724" s="1">
        <v>45098</v>
      </c>
      <c r="B4724">
        <v>5.9700000000000003E-2</v>
      </c>
    </row>
    <row r="4725" spans="1:2" x14ac:dyDescent="0.2">
      <c r="A4725" s="1">
        <v>45099</v>
      </c>
      <c r="B4725">
        <v>-3.5000000000000001E-3</v>
      </c>
    </row>
    <row r="4726" spans="1:2" x14ac:dyDescent="0.2">
      <c r="A4726" s="1">
        <v>45100</v>
      </c>
      <c r="B4726">
        <v>2.64E-2</v>
      </c>
    </row>
    <row r="4727" spans="1:2" x14ac:dyDescent="0.2">
      <c r="A4727" s="1">
        <v>45101</v>
      </c>
      <c r="B4727">
        <v>-4.7999999999999996E-3</v>
      </c>
    </row>
    <row r="4728" spans="1:2" x14ac:dyDescent="0.2">
      <c r="A4728" s="1">
        <v>45102</v>
      </c>
      <c r="B4728">
        <v>-2.2000000000000001E-3</v>
      </c>
    </row>
    <row r="4729" spans="1:2" x14ac:dyDescent="0.2">
      <c r="A4729" s="1">
        <v>45103</v>
      </c>
      <c r="B4729">
        <v>-6.4999999999999997E-3</v>
      </c>
    </row>
    <row r="4730" spans="1:2" x14ac:dyDescent="0.2">
      <c r="A4730" s="1">
        <v>45104</v>
      </c>
      <c r="B4730">
        <v>1.3899999999999999E-2</v>
      </c>
    </row>
    <row r="4731" spans="1:2" x14ac:dyDescent="0.2">
      <c r="A4731" s="1">
        <v>45105</v>
      </c>
      <c r="B4731">
        <v>-1.9900000000000001E-2</v>
      </c>
    </row>
    <row r="4732" spans="1:2" x14ac:dyDescent="0.2">
      <c r="A4732" s="1">
        <v>45106</v>
      </c>
      <c r="B4732">
        <v>1.2200000000000001E-2</v>
      </c>
    </row>
    <row r="4733" spans="1:2" x14ac:dyDescent="0.2">
      <c r="A4733" s="1">
        <v>45107</v>
      </c>
      <c r="B4733">
        <v>8.9999999999999998E-4</v>
      </c>
    </row>
    <row r="4734" spans="1:2" x14ac:dyDescent="0.2">
      <c r="A4734" s="1">
        <v>45108</v>
      </c>
      <c r="B4734">
        <v>3.7000000000000002E-3</v>
      </c>
    </row>
    <row r="4735" spans="1:2" x14ac:dyDescent="0.2">
      <c r="A4735" s="1">
        <v>45109</v>
      </c>
      <c r="B4735">
        <v>1E-3</v>
      </c>
    </row>
    <row r="4736" spans="1:2" x14ac:dyDescent="0.2">
      <c r="A4736" s="1">
        <v>45110</v>
      </c>
      <c r="B4736">
        <v>1.7399999999999999E-2</v>
      </c>
    </row>
    <row r="4737" spans="1:2" x14ac:dyDescent="0.2">
      <c r="A4737" s="1">
        <v>45111</v>
      </c>
      <c r="B4737">
        <v>-1.23E-2</v>
      </c>
    </row>
    <row r="4738" spans="1:2" x14ac:dyDescent="0.2">
      <c r="A4738" s="1">
        <v>45112</v>
      </c>
      <c r="B4738">
        <v>-8.3000000000000001E-3</v>
      </c>
    </row>
    <row r="4739" spans="1:2" x14ac:dyDescent="0.2">
      <c r="A4739" s="1">
        <v>45113</v>
      </c>
      <c r="B4739">
        <v>-1.9699999999999999E-2</v>
      </c>
    </row>
    <row r="4740" spans="1:2" x14ac:dyDescent="0.2">
      <c r="A4740" s="1">
        <v>45114</v>
      </c>
      <c r="B4740">
        <v>1.4500000000000001E-2</v>
      </c>
    </row>
    <row r="4741" spans="1:2" x14ac:dyDescent="0.2">
      <c r="A4741" s="1">
        <v>45115</v>
      </c>
      <c r="B4741">
        <v>-1.9E-3</v>
      </c>
    </row>
    <row r="4742" spans="1:2" x14ac:dyDescent="0.2">
      <c r="A4742" s="1">
        <v>45116</v>
      </c>
      <c r="B4742">
        <v>-4.0000000000000001E-3</v>
      </c>
    </row>
    <row r="4743" spans="1:2" x14ac:dyDescent="0.2">
      <c r="A4743" s="1">
        <v>45117</v>
      </c>
      <c r="B4743">
        <v>8.2000000000000007E-3</v>
      </c>
    </row>
    <row r="4744" spans="1:2" x14ac:dyDescent="0.2">
      <c r="A4744" s="1">
        <v>45118</v>
      </c>
      <c r="B4744">
        <v>6.7999999999999996E-3</v>
      </c>
    </row>
    <row r="4745" spans="1:2" x14ac:dyDescent="0.2">
      <c r="A4745" s="1">
        <v>45119</v>
      </c>
      <c r="B4745">
        <v>-7.7000000000000002E-3</v>
      </c>
    </row>
    <row r="4746" spans="1:2" x14ac:dyDescent="0.2">
      <c r="A4746" s="1">
        <v>45120</v>
      </c>
      <c r="B4746">
        <v>3.5499999999999997E-2</v>
      </c>
    </row>
    <row r="4747" spans="1:2" x14ac:dyDescent="0.2">
      <c r="A4747" s="1">
        <v>45121</v>
      </c>
      <c r="B4747">
        <v>-3.6499999999999998E-2</v>
      </c>
    </row>
    <row r="4748" spans="1:2" x14ac:dyDescent="0.2">
      <c r="A4748" s="1">
        <v>45122</v>
      </c>
      <c r="B4748">
        <v>-8.9999999999999998E-4</v>
      </c>
    </row>
    <row r="4749" spans="1:2" x14ac:dyDescent="0.2">
      <c r="A4749" s="1">
        <v>45123</v>
      </c>
      <c r="B4749">
        <v>-1.8E-3</v>
      </c>
    </row>
    <row r="4750" spans="1:2" x14ac:dyDescent="0.2">
      <c r="A4750" s="1">
        <v>45124</v>
      </c>
      <c r="B4750">
        <v>-3.2000000000000002E-3</v>
      </c>
    </row>
    <row r="4751" spans="1:2" x14ac:dyDescent="0.2">
      <c r="A4751" s="1">
        <v>45125</v>
      </c>
      <c r="B4751">
        <v>-9.1000000000000004E-3</v>
      </c>
    </row>
    <row r="4752" spans="1:2" x14ac:dyDescent="0.2">
      <c r="A4752" s="1">
        <v>45126</v>
      </c>
      <c r="B4752">
        <v>1.4E-3</v>
      </c>
    </row>
    <row r="4753" spans="1:2" x14ac:dyDescent="0.2">
      <c r="A4753" s="1">
        <v>45127</v>
      </c>
      <c r="B4753">
        <v>-3.5999999999999999E-3</v>
      </c>
    </row>
    <row r="4754" spans="1:2" x14ac:dyDescent="0.2">
      <c r="A4754" s="1">
        <v>45128</v>
      </c>
      <c r="B4754">
        <v>3.3999999999999998E-3</v>
      </c>
    </row>
    <row r="4755" spans="1:2" x14ac:dyDescent="0.2">
      <c r="A4755" s="1">
        <v>45129</v>
      </c>
      <c r="B4755">
        <v>-3.8E-3</v>
      </c>
    </row>
    <row r="4756" spans="1:2" x14ac:dyDescent="0.2">
      <c r="A4756" s="1">
        <v>45130</v>
      </c>
      <c r="B4756">
        <v>0.01</v>
      </c>
    </row>
    <row r="4757" spans="1:2" x14ac:dyDescent="0.2">
      <c r="A4757" s="1">
        <v>45131</v>
      </c>
      <c r="B4757">
        <v>-3.0200000000000001E-2</v>
      </c>
    </row>
    <row r="4758" spans="1:2" x14ac:dyDescent="0.2">
      <c r="A4758" s="1">
        <v>45132</v>
      </c>
      <c r="B4758">
        <v>1.6999999999999999E-3</v>
      </c>
    </row>
    <row r="4759" spans="1:2" x14ac:dyDescent="0.2">
      <c r="A4759" s="1">
        <v>45133</v>
      </c>
      <c r="B4759">
        <v>4.1999999999999997E-3</v>
      </c>
    </row>
    <row r="4760" spans="1:2" x14ac:dyDescent="0.2">
      <c r="A4760" s="1">
        <v>45134</v>
      </c>
      <c r="B4760">
        <v>-4.4000000000000003E-3</v>
      </c>
    </row>
    <row r="4761" spans="1:2" x14ac:dyDescent="0.2">
      <c r="A4761" s="1">
        <v>45135</v>
      </c>
      <c r="B4761">
        <v>3.2000000000000002E-3</v>
      </c>
    </row>
    <row r="4762" spans="1:2" x14ac:dyDescent="0.2">
      <c r="A4762" s="1">
        <v>45136</v>
      </c>
      <c r="B4762">
        <v>1.2999999999999999E-3</v>
      </c>
    </row>
    <row r="4763" spans="1:2" x14ac:dyDescent="0.2">
      <c r="A4763" s="1">
        <v>45137</v>
      </c>
      <c r="B4763">
        <v>-2.3999999999999998E-3</v>
      </c>
    </row>
    <row r="4764" spans="1:2" x14ac:dyDescent="0.2">
      <c r="A4764" s="1">
        <v>45138</v>
      </c>
      <c r="B4764">
        <v>-1.6999999999999999E-3</v>
      </c>
    </row>
    <row r="4765" spans="1:2" x14ac:dyDescent="0.2">
      <c r="A4765" s="1">
        <v>45139</v>
      </c>
      <c r="B4765">
        <v>1.6400000000000001E-2</v>
      </c>
    </row>
    <row r="4766" spans="1:2" x14ac:dyDescent="0.2">
      <c r="A4766" s="1">
        <v>45140</v>
      </c>
      <c r="B4766">
        <v>-1.8100000000000002E-2</v>
      </c>
    </row>
    <row r="4767" spans="1:2" x14ac:dyDescent="0.2">
      <c r="A4767" s="1">
        <v>45141</v>
      </c>
      <c r="B4767">
        <v>5.0000000000000001E-4</v>
      </c>
    </row>
    <row r="4768" spans="1:2" x14ac:dyDescent="0.2">
      <c r="A4768" s="1">
        <v>45142</v>
      </c>
      <c r="B4768">
        <v>-2.8999999999999998E-3</v>
      </c>
    </row>
    <row r="4769" spans="1:2" x14ac:dyDescent="0.2">
      <c r="A4769" s="1">
        <v>45143</v>
      </c>
      <c r="B4769">
        <v>-1.2999999999999999E-3</v>
      </c>
    </row>
    <row r="4770" spans="1:2" x14ac:dyDescent="0.2">
      <c r="A4770" s="1">
        <v>45144</v>
      </c>
      <c r="B4770">
        <v>5.0000000000000001E-4</v>
      </c>
    </row>
    <row r="4771" spans="1:2" x14ac:dyDescent="0.2">
      <c r="A4771" s="1">
        <v>45145</v>
      </c>
      <c r="B4771">
        <v>4.1999999999999997E-3</v>
      </c>
    </row>
    <row r="4772" spans="1:2" x14ac:dyDescent="0.2">
      <c r="A4772" s="1">
        <v>45146</v>
      </c>
      <c r="B4772">
        <v>1.9599999999999999E-2</v>
      </c>
    </row>
    <row r="4773" spans="1:2" x14ac:dyDescent="0.2">
      <c r="A4773" s="1">
        <v>45147</v>
      </c>
      <c r="B4773">
        <v>-6.7000000000000002E-3</v>
      </c>
    </row>
    <row r="4774" spans="1:2" x14ac:dyDescent="0.2">
      <c r="A4774" s="1">
        <v>45148</v>
      </c>
      <c r="B4774">
        <v>-4.4000000000000003E-3</v>
      </c>
    </row>
    <row r="4775" spans="1:2" x14ac:dyDescent="0.2">
      <c r="A4775" s="1">
        <v>45149</v>
      </c>
      <c r="B4775">
        <v>-1E-3</v>
      </c>
    </row>
    <row r="4776" spans="1:2" x14ac:dyDescent="0.2">
      <c r="A4776" s="1">
        <v>45150</v>
      </c>
      <c r="B4776">
        <v>2.0000000000000001E-4</v>
      </c>
    </row>
    <row r="4777" spans="1:2" x14ac:dyDescent="0.2">
      <c r="A4777" s="1">
        <v>45151</v>
      </c>
      <c r="B4777">
        <v>-4.4000000000000003E-3</v>
      </c>
    </row>
    <row r="4778" spans="1:2" x14ac:dyDescent="0.2">
      <c r="A4778" s="1">
        <v>45152</v>
      </c>
      <c r="B4778">
        <v>4.3E-3</v>
      </c>
    </row>
    <row r="4779" spans="1:2" x14ac:dyDescent="0.2">
      <c r="A4779" s="1">
        <v>45153</v>
      </c>
      <c r="B4779">
        <v>-7.9000000000000008E-3</v>
      </c>
    </row>
    <row r="4780" spans="1:2" x14ac:dyDescent="0.2">
      <c r="A4780" s="1">
        <v>45154</v>
      </c>
      <c r="B4780">
        <v>-1.61E-2</v>
      </c>
    </row>
    <row r="4781" spans="1:2" x14ac:dyDescent="0.2">
      <c r="A4781" s="1">
        <v>45155</v>
      </c>
      <c r="B4781">
        <v>-7.2800000000000004E-2</v>
      </c>
    </row>
    <row r="4782" spans="1:2" x14ac:dyDescent="0.2">
      <c r="A4782" s="1">
        <v>45156</v>
      </c>
      <c r="B4782">
        <v>-2.1899999999999999E-2</v>
      </c>
    </row>
    <row r="4783" spans="1:2" x14ac:dyDescent="0.2">
      <c r="A4783" s="1">
        <v>45157</v>
      </c>
      <c r="B4783">
        <v>1.8E-3</v>
      </c>
    </row>
    <row r="4784" spans="1:2" x14ac:dyDescent="0.2">
      <c r="A4784" s="1">
        <v>45158</v>
      </c>
      <c r="B4784">
        <v>3.5000000000000001E-3</v>
      </c>
    </row>
    <row r="4785" spans="1:2" x14ac:dyDescent="0.2">
      <c r="A4785" s="1">
        <v>45159</v>
      </c>
      <c r="B4785">
        <v>-2.5000000000000001E-3</v>
      </c>
    </row>
    <row r="4786" spans="1:2" x14ac:dyDescent="0.2">
      <c r="A4786" s="1">
        <v>45160</v>
      </c>
      <c r="B4786">
        <v>-3.3E-3</v>
      </c>
    </row>
    <row r="4787" spans="1:2" x14ac:dyDescent="0.2">
      <c r="A4787" s="1">
        <v>45161</v>
      </c>
      <c r="B4787">
        <v>1.52E-2</v>
      </c>
    </row>
    <row r="4788" spans="1:2" x14ac:dyDescent="0.2">
      <c r="A4788" s="1">
        <v>45162</v>
      </c>
      <c r="B4788">
        <v>-9.7999999999999997E-3</v>
      </c>
    </row>
    <row r="4789" spans="1:2" x14ac:dyDescent="0.2">
      <c r="A4789" s="1">
        <v>45163</v>
      </c>
      <c r="B4789">
        <v>-4.5999999999999999E-3</v>
      </c>
    </row>
    <row r="4790" spans="1:2" x14ac:dyDescent="0.2">
      <c r="A4790" s="1">
        <v>45164</v>
      </c>
      <c r="B4790">
        <v>-1.5E-3</v>
      </c>
    </row>
    <row r="4791" spans="1:2" x14ac:dyDescent="0.2">
      <c r="A4791" s="1">
        <v>45165</v>
      </c>
      <c r="B4791">
        <v>3.2000000000000002E-3</v>
      </c>
    </row>
    <row r="4792" spans="1:2" x14ac:dyDescent="0.2">
      <c r="A4792" s="1">
        <v>45166</v>
      </c>
      <c r="B4792">
        <v>6.9999999999999999E-4</v>
      </c>
    </row>
    <row r="4793" spans="1:2" x14ac:dyDescent="0.2">
      <c r="A4793" s="1">
        <v>45167</v>
      </c>
      <c r="B4793">
        <v>6.1400000000000003E-2</v>
      </c>
    </row>
    <row r="4794" spans="1:2" x14ac:dyDescent="0.2">
      <c r="A4794" s="1">
        <v>45168</v>
      </c>
      <c r="B4794">
        <v>-1.5299999999999999E-2</v>
      </c>
    </row>
    <row r="4795" spans="1:2" x14ac:dyDescent="0.2">
      <c r="A4795" s="1">
        <v>45169</v>
      </c>
      <c r="B4795">
        <v>-4.99E-2</v>
      </c>
    </row>
    <row r="4796" spans="1:2" x14ac:dyDescent="0.2">
      <c r="A4796" s="1">
        <v>45170</v>
      </c>
      <c r="B4796">
        <v>-5.1999999999999998E-3</v>
      </c>
    </row>
    <row r="4797" spans="1:2" x14ac:dyDescent="0.2">
      <c r="A4797" s="1">
        <v>45171</v>
      </c>
      <c r="B4797">
        <v>2.5999999999999999E-3</v>
      </c>
    </row>
    <row r="4798" spans="1:2" x14ac:dyDescent="0.2">
      <c r="A4798" s="1">
        <v>45172</v>
      </c>
      <c r="B4798">
        <v>3.8999999999999998E-3</v>
      </c>
    </row>
    <row r="4799" spans="1:2" x14ac:dyDescent="0.2">
      <c r="A4799" s="1">
        <v>45173</v>
      </c>
      <c r="B4799">
        <v>-5.7000000000000002E-3</v>
      </c>
    </row>
    <row r="4800" spans="1:2" x14ac:dyDescent="0.2">
      <c r="A4800" s="1">
        <v>45174</v>
      </c>
      <c r="B4800">
        <v>-1.2999999999999999E-3</v>
      </c>
    </row>
    <row r="4801" spans="1:2" x14ac:dyDescent="0.2">
      <c r="A4801" s="1">
        <v>45175</v>
      </c>
      <c r="B4801">
        <v>-1.2999999999999999E-3</v>
      </c>
    </row>
    <row r="4802" spans="1:2" x14ac:dyDescent="0.2">
      <c r="A4802" s="1">
        <v>45176</v>
      </c>
      <c r="B4802">
        <v>1.9099999999999999E-2</v>
      </c>
    </row>
    <row r="4803" spans="1:2" x14ac:dyDescent="0.2">
      <c r="A4803" s="1">
        <v>45177</v>
      </c>
      <c r="B4803">
        <v>-1.2999999999999999E-2</v>
      </c>
    </row>
    <row r="4804" spans="1:2" x14ac:dyDescent="0.2">
      <c r="A4804" s="1">
        <v>45178</v>
      </c>
      <c r="B4804">
        <v>-2.9999999999999997E-4</v>
      </c>
    </row>
    <row r="4805" spans="1:2" x14ac:dyDescent="0.2">
      <c r="A4805" s="1">
        <v>45179</v>
      </c>
      <c r="B4805">
        <v>-2.3999999999999998E-3</v>
      </c>
    </row>
    <row r="4806" spans="1:2" x14ac:dyDescent="0.2">
      <c r="A4806" s="1">
        <v>45180</v>
      </c>
      <c r="B4806">
        <v>-2.6100000000000002E-2</v>
      </c>
    </row>
    <row r="4807" spans="1:2" x14ac:dyDescent="0.2">
      <c r="A4807" s="1">
        <v>45181</v>
      </c>
      <c r="B4807">
        <v>2.6499999999999999E-2</v>
      </c>
    </row>
    <row r="4808" spans="1:2" x14ac:dyDescent="0.2">
      <c r="A4808" s="1">
        <v>45182</v>
      </c>
      <c r="B4808">
        <v>1.4999999999999999E-2</v>
      </c>
    </row>
    <row r="4809" spans="1:2" x14ac:dyDescent="0.2">
      <c r="A4809" s="1">
        <v>45183</v>
      </c>
      <c r="B4809">
        <v>1.15E-2</v>
      </c>
    </row>
    <row r="4810" spans="1:2" x14ac:dyDescent="0.2">
      <c r="A4810" s="1">
        <v>45184</v>
      </c>
      <c r="B4810">
        <v>2.8999999999999998E-3</v>
      </c>
    </row>
    <row r="4811" spans="1:2" x14ac:dyDescent="0.2">
      <c r="A4811" s="1">
        <v>45185</v>
      </c>
      <c r="B4811">
        <v>-1.5E-3</v>
      </c>
    </row>
    <row r="4812" spans="1:2" x14ac:dyDescent="0.2">
      <c r="A4812" s="1">
        <v>45186</v>
      </c>
      <c r="B4812">
        <v>-1.1999999999999999E-3</v>
      </c>
    </row>
    <row r="4813" spans="1:2" x14ac:dyDescent="0.2">
      <c r="A4813" s="1">
        <v>45187</v>
      </c>
      <c r="B4813">
        <v>8.8000000000000005E-3</v>
      </c>
    </row>
    <row r="4814" spans="1:2" x14ac:dyDescent="0.2">
      <c r="A4814" s="1">
        <v>45188</v>
      </c>
      <c r="B4814">
        <v>1.67E-2</v>
      </c>
    </row>
    <row r="4815" spans="1:2" x14ac:dyDescent="0.2">
      <c r="A4815" s="1">
        <v>45189</v>
      </c>
      <c r="B4815">
        <v>-3.0999999999999999E-3</v>
      </c>
    </row>
    <row r="4816" spans="1:2" x14ac:dyDescent="0.2">
      <c r="A4816" s="1">
        <v>45190</v>
      </c>
      <c r="B4816">
        <v>-2.0500000000000001E-2</v>
      </c>
    </row>
    <row r="4817" spans="1:2" x14ac:dyDescent="0.2">
      <c r="A4817" s="1">
        <v>45191</v>
      </c>
      <c r="B4817">
        <v>4.0000000000000002E-4</v>
      </c>
    </row>
    <row r="4818" spans="1:2" x14ac:dyDescent="0.2">
      <c r="A4818" s="1">
        <v>45192</v>
      </c>
      <c r="B4818">
        <v>-1E-4</v>
      </c>
    </row>
    <row r="4819" spans="1:2" x14ac:dyDescent="0.2">
      <c r="A4819" s="1">
        <v>45193</v>
      </c>
      <c r="B4819">
        <v>-1.23E-2</v>
      </c>
    </row>
    <row r="4820" spans="1:2" x14ac:dyDescent="0.2">
      <c r="A4820" s="1">
        <v>45194</v>
      </c>
      <c r="B4820">
        <v>2E-3</v>
      </c>
    </row>
    <row r="4821" spans="1:2" x14ac:dyDescent="0.2">
      <c r="A4821" s="1">
        <v>45195</v>
      </c>
      <c r="B4821">
        <v>-3.2000000000000002E-3</v>
      </c>
    </row>
    <row r="4822" spans="1:2" x14ac:dyDescent="0.2">
      <c r="A4822" s="1">
        <v>45196</v>
      </c>
      <c r="B4822">
        <v>5.5999999999999999E-3</v>
      </c>
    </row>
    <row r="4823" spans="1:2" x14ac:dyDescent="0.2">
      <c r="A4823" s="1">
        <v>45197</v>
      </c>
      <c r="B4823">
        <v>2.4899999999999999E-2</v>
      </c>
    </row>
    <row r="4824" spans="1:2" x14ac:dyDescent="0.2">
      <c r="A4824" s="1">
        <v>45198</v>
      </c>
      <c r="B4824">
        <v>-4.1999999999999997E-3</v>
      </c>
    </row>
    <row r="4825" spans="1:2" x14ac:dyDescent="0.2">
      <c r="A4825" s="1">
        <v>45199</v>
      </c>
      <c r="B4825">
        <v>2E-3</v>
      </c>
    </row>
    <row r="4826" spans="1:2" x14ac:dyDescent="0.2">
      <c r="A4826" s="1">
        <v>45200</v>
      </c>
      <c r="B4826">
        <v>3.7499999999999999E-2</v>
      </c>
    </row>
    <row r="4827" spans="1:2" x14ac:dyDescent="0.2">
      <c r="A4827" s="1">
        <v>45201</v>
      </c>
      <c r="B4827">
        <v>-1.6799999999999999E-2</v>
      </c>
    </row>
    <row r="4828" spans="1:2" x14ac:dyDescent="0.2">
      <c r="A4828" s="1">
        <v>45202</v>
      </c>
      <c r="B4828">
        <v>-2.8E-3</v>
      </c>
    </row>
    <row r="4829" spans="1:2" x14ac:dyDescent="0.2">
      <c r="A4829" s="1">
        <v>45203</v>
      </c>
      <c r="B4829">
        <v>1.32E-2</v>
      </c>
    </row>
    <row r="4830" spans="1:2" x14ac:dyDescent="0.2">
      <c r="A4830" s="1">
        <v>45204</v>
      </c>
      <c r="B4830">
        <v>-1.37E-2</v>
      </c>
    </row>
    <row r="4831" spans="1:2" x14ac:dyDescent="0.2">
      <c r="A4831" s="1">
        <v>45205</v>
      </c>
      <c r="B4831">
        <v>1.9199999999999998E-2</v>
      </c>
    </row>
    <row r="4832" spans="1:2" x14ac:dyDescent="0.2">
      <c r="A4832" s="1">
        <v>45206</v>
      </c>
      <c r="B4832">
        <v>8.9999999999999998E-4</v>
      </c>
    </row>
    <row r="4833" spans="1:2" x14ac:dyDescent="0.2">
      <c r="A4833" s="1">
        <v>45207</v>
      </c>
      <c r="B4833">
        <v>-1.4E-3</v>
      </c>
    </row>
    <row r="4834" spans="1:2" x14ac:dyDescent="0.2">
      <c r="A4834" s="1">
        <v>45208</v>
      </c>
      <c r="B4834">
        <v>-1.2200000000000001E-2</v>
      </c>
    </row>
    <row r="4835" spans="1:2" x14ac:dyDescent="0.2">
      <c r="A4835" s="1">
        <v>45209</v>
      </c>
      <c r="B4835">
        <v>-6.8999999999999999E-3</v>
      </c>
    </row>
    <row r="4836" spans="1:2" x14ac:dyDescent="0.2">
      <c r="A4836" s="1">
        <v>45210</v>
      </c>
      <c r="B4836">
        <v>-1.8800000000000001E-2</v>
      </c>
    </row>
    <row r="4837" spans="1:2" x14ac:dyDescent="0.2">
      <c r="A4837" s="1">
        <v>45211</v>
      </c>
      <c r="B4837">
        <v>-4.3E-3</v>
      </c>
    </row>
    <row r="4838" spans="1:2" x14ac:dyDescent="0.2">
      <c r="A4838" s="1">
        <v>45212</v>
      </c>
      <c r="B4838">
        <v>3.8E-3</v>
      </c>
    </row>
    <row r="4839" spans="1:2" x14ac:dyDescent="0.2">
      <c r="A4839" s="1">
        <v>45213</v>
      </c>
      <c r="B4839">
        <v>-4.0000000000000002E-4</v>
      </c>
    </row>
    <row r="4840" spans="1:2" x14ac:dyDescent="0.2">
      <c r="A4840" s="1">
        <v>45214</v>
      </c>
      <c r="B4840">
        <v>1.15E-2</v>
      </c>
    </row>
    <row r="4841" spans="1:2" x14ac:dyDescent="0.2">
      <c r="A4841" s="1">
        <v>45215</v>
      </c>
      <c r="B4841">
        <v>4.9599999999999998E-2</v>
      </c>
    </row>
    <row r="4842" spans="1:2" x14ac:dyDescent="0.2">
      <c r="A4842" s="1">
        <v>45216</v>
      </c>
      <c r="B4842">
        <v>-3.7000000000000002E-3</v>
      </c>
    </row>
    <row r="4843" spans="1:2" x14ac:dyDescent="0.2">
      <c r="A4843" s="1">
        <v>45217</v>
      </c>
      <c r="B4843">
        <v>-2.8999999999999998E-3</v>
      </c>
    </row>
    <row r="4844" spans="1:2" x14ac:dyDescent="0.2">
      <c r="A4844" s="1">
        <v>45218</v>
      </c>
      <c r="B4844">
        <v>1.4200000000000001E-2</v>
      </c>
    </row>
    <row r="4845" spans="1:2" x14ac:dyDescent="0.2">
      <c r="A4845" s="1">
        <v>45219</v>
      </c>
      <c r="B4845">
        <v>3.3099999999999997E-2</v>
      </c>
    </row>
    <row r="4846" spans="1:2" x14ac:dyDescent="0.2">
      <c r="A4846" s="1">
        <v>45220</v>
      </c>
      <c r="B4846">
        <v>8.0000000000000002E-3</v>
      </c>
    </row>
    <row r="4847" spans="1:2" x14ac:dyDescent="0.2">
      <c r="A4847" s="1">
        <v>45221</v>
      </c>
      <c r="B4847">
        <v>2.3999999999999998E-3</v>
      </c>
    </row>
    <row r="4848" spans="1:2" x14ac:dyDescent="0.2">
      <c r="A4848" s="1">
        <v>45222</v>
      </c>
      <c r="B4848">
        <v>0.10199999999999999</v>
      </c>
    </row>
    <row r="4849" spans="1:2" x14ac:dyDescent="0.2">
      <c r="A4849" s="1">
        <v>45223</v>
      </c>
      <c r="B4849">
        <v>2.6499999999999999E-2</v>
      </c>
    </row>
    <row r="4850" spans="1:2" x14ac:dyDescent="0.2">
      <c r="A4850" s="1">
        <v>45224</v>
      </c>
      <c r="B4850">
        <v>1.7100000000000001E-2</v>
      </c>
    </row>
    <row r="4851" spans="1:2" x14ac:dyDescent="0.2">
      <c r="A4851" s="1">
        <v>45225</v>
      </c>
      <c r="B4851">
        <v>-9.9000000000000008E-3</v>
      </c>
    </row>
    <row r="4852" spans="1:2" x14ac:dyDescent="0.2">
      <c r="A4852" s="1">
        <v>45226</v>
      </c>
      <c r="B4852">
        <v>-7.4000000000000003E-3</v>
      </c>
    </row>
    <row r="4853" spans="1:2" x14ac:dyDescent="0.2">
      <c r="A4853" s="1">
        <v>45227</v>
      </c>
      <c r="B4853">
        <v>5.3E-3</v>
      </c>
    </row>
    <row r="4854" spans="1:2" x14ac:dyDescent="0.2">
      <c r="A4854" s="1">
        <v>45228</v>
      </c>
      <c r="B4854">
        <v>1.2999999999999999E-2</v>
      </c>
    </row>
    <row r="4855" spans="1:2" x14ac:dyDescent="0.2">
      <c r="A4855" s="1">
        <v>45229</v>
      </c>
      <c r="B4855">
        <v>-1.4E-3</v>
      </c>
    </row>
    <row r="4856" spans="1:2" x14ac:dyDescent="0.2">
      <c r="A4856" s="1">
        <v>45230</v>
      </c>
      <c r="B4856">
        <v>5.0000000000000001E-3</v>
      </c>
    </row>
    <row r="4857" spans="1:2" x14ac:dyDescent="0.2">
      <c r="A4857" s="1">
        <v>45231</v>
      </c>
      <c r="B4857">
        <v>2.23E-2</v>
      </c>
    </row>
    <row r="4858" spans="1:2" x14ac:dyDescent="0.2">
      <c r="A4858" s="1">
        <v>45232</v>
      </c>
      <c r="B4858">
        <v>-1.3899999999999999E-2</v>
      </c>
    </row>
    <row r="4859" spans="1:2" x14ac:dyDescent="0.2">
      <c r="A4859" s="1">
        <v>45233</v>
      </c>
      <c r="B4859">
        <v>-6.1000000000000004E-3</v>
      </c>
    </row>
    <row r="4860" spans="1:2" x14ac:dyDescent="0.2">
      <c r="A4860" s="1">
        <v>45234</v>
      </c>
      <c r="B4860">
        <v>0.01</v>
      </c>
    </row>
    <row r="4861" spans="1:2" x14ac:dyDescent="0.2">
      <c r="A4861" s="1">
        <v>45235</v>
      </c>
      <c r="B4861">
        <v>-1.2999999999999999E-3</v>
      </c>
    </row>
    <row r="4862" spans="1:2" x14ac:dyDescent="0.2">
      <c r="A4862" s="1">
        <v>45236</v>
      </c>
      <c r="B4862">
        <v>5.9999999999999995E-4</v>
      </c>
    </row>
    <row r="4863" spans="1:2" x14ac:dyDescent="0.2">
      <c r="A4863" s="1">
        <v>45237</v>
      </c>
      <c r="B4863">
        <v>1.0999999999999999E-2</v>
      </c>
    </row>
    <row r="4864" spans="1:2" x14ac:dyDescent="0.2">
      <c r="A4864" s="1">
        <v>45238</v>
      </c>
      <c r="B4864">
        <v>6.0000000000000001E-3</v>
      </c>
    </row>
    <row r="4865" spans="1:2" x14ac:dyDescent="0.2">
      <c r="A4865" s="1">
        <v>45239</v>
      </c>
      <c r="B4865">
        <v>2.98E-2</v>
      </c>
    </row>
    <row r="4866" spans="1:2" x14ac:dyDescent="0.2">
      <c r="A4866" s="1">
        <v>45240</v>
      </c>
      <c r="B4866">
        <v>1.6400000000000001E-2</v>
      </c>
    </row>
    <row r="4867" spans="1:2" x14ac:dyDescent="0.2">
      <c r="A4867" s="1">
        <v>45241</v>
      </c>
      <c r="B4867">
        <v>-4.1000000000000003E-3</v>
      </c>
    </row>
    <row r="4868" spans="1:2" x14ac:dyDescent="0.2">
      <c r="A4868" s="1">
        <v>45242</v>
      </c>
      <c r="B4868">
        <v>-2.3E-3</v>
      </c>
    </row>
    <row r="4869" spans="1:2" x14ac:dyDescent="0.2">
      <c r="A4869" s="1">
        <v>45243</v>
      </c>
      <c r="B4869">
        <v>-1.5800000000000002E-2</v>
      </c>
    </row>
    <row r="4870" spans="1:2" x14ac:dyDescent="0.2">
      <c r="A4870" s="1">
        <v>45244</v>
      </c>
      <c r="B4870">
        <v>-2.5499999999999998E-2</v>
      </c>
    </row>
    <row r="4871" spans="1:2" x14ac:dyDescent="0.2">
      <c r="A4871" s="1">
        <v>45245</v>
      </c>
      <c r="B4871">
        <v>6.54E-2</v>
      </c>
    </row>
    <row r="4872" spans="1:2" x14ac:dyDescent="0.2">
      <c r="A4872" s="1">
        <v>45246</v>
      </c>
      <c r="B4872">
        <v>-4.5199999999999997E-2</v>
      </c>
    </row>
    <row r="4873" spans="1:2" x14ac:dyDescent="0.2">
      <c r="A4873" s="1">
        <v>45247</v>
      </c>
      <c r="B4873">
        <v>1.2E-2</v>
      </c>
    </row>
    <row r="4874" spans="1:2" x14ac:dyDescent="0.2">
      <c r="A4874" s="1">
        <v>45248</v>
      </c>
      <c r="B4874">
        <v>-6.9999999999999999E-4</v>
      </c>
    </row>
    <row r="4875" spans="1:2" x14ac:dyDescent="0.2">
      <c r="A4875" s="1">
        <v>45249</v>
      </c>
      <c r="B4875">
        <v>2.1499999999999998E-2</v>
      </c>
    </row>
    <row r="4876" spans="1:2" x14ac:dyDescent="0.2">
      <c r="A4876" s="1">
        <v>45250</v>
      </c>
      <c r="B4876">
        <v>2.7000000000000001E-3</v>
      </c>
    </row>
    <row r="4877" spans="1:2" x14ac:dyDescent="0.2">
      <c r="A4877" s="1">
        <v>45251</v>
      </c>
      <c r="B4877">
        <v>-4.3799999999999999E-2</v>
      </c>
    </row>
    <row r="4878" spans="1:2" x14ac:dyDescent="0.2">
      <c r="A4878" s="1">
        <v>45252</v>
      </c>
      <c r="B4878">
        <v>4.4600000000000001E-2</v>
      </c>
    </row>
    <row r="4879" spans="1:2" x14ac:dyDescent="0.2">
      <c r="A4879" s="1">
        <v>45253</v>
      </c>
      <c r="B4879">
        <v>-3.0999999999999999E-3</v>
      </c>
    </row>
    <row r="4880" spans="1:2" x14ac:dyDescent="0.2">
      <c r="A4880" s="1">
        <v>45254</v>
      </c>
      <c r="B4880">
        <v>1.14E-2</v>
      </c>
    </row>
    <row r="4881" spans="1:2" x14ac:dyDescent="0.2">
      <c r="A4881" s="1">
        <v>45255</v>
      </c>
      <c r="B4881">
        <v>1.8E-3</v>
      </c>
    </row>
    <row r="4882" spans="1:2" x14ac:dyDescent="0.2">
      <c r="A4882" s="1">
        <v>45256</v>
      </c>
      <c r="B4882">
        <v>-8.8999999999999999E-3</v>
      </c>
    </row>
    <row r="4883" spans="1:2" x14ac:dyDescent="0.2">
      <c r="A4883" s="1">
        <v>45257</v>
      </c>
      <c r="B4883">
        <v>-5.4000000000000003E-3</v>
      </c>
    </row>
    <row r="4884" spans="1:2" x14ac:dyDescent="0.2">
      <c r="A4884" s="1">
        <v>45258</v>
      </c>
      <c r="B4884">
        <v>1.54E-2</v>
      </c>
    </row>
    <row r="4885" spans="1:2" x14ac:dyDescent="0.2">
      <c r="A4885" s="1">
        <v>45259</v>
      </c>
      <c r="B4885">
        <v>8.9999999999999998E-4</v>
      </c>
    </row>
    <row r="4886" spans="1:2" x14ac:dyDescent="0.2">
      <c r="A4886" s="1">
        <v>45260</v>
      </c>
      <c r="B4886">
        <v>-3.8E-3</v>
      </c>
    </row>
    <row r="4887" spans="1:2" x14ac:dyDescent="0.2">
      <c r="A4887" s="1">
        <v>45261</v>
      </c>
      <c r="B4887">
        <v>2.5899999999999999E-2</v>
      </c>
    </row>
    <row r="4888" spans="1:2" x14ac:dyDescent="0.2">
      <c r="A4888" s="1">
        <v>45262</v>
      </c>
      <c r="B4888">
        <v>1.9900000000000001E-2</v>
      </c>
    </row>
    <row r="4889" spans="1:2" x14ac:dyDescent="0.2">
      <c r="A4889" s="1">
        <v>45263</v>
      </c>
      <c r="B4889">
        <v>1.2999999999999999E-2</v>
      </c>
    </row>
    <row r="4890" spans="1:2" x14ac:dyDescent="0.2">
      <c r="A4890" s="1">
        <v>45264</v>
      </c>
      <c r="B4890">
        <v>5.0500000000000003E-2</v>
      </c>
    </row>
    <row r="4891" spans="1:2" x14ac:dyDescent="0.2">
      <c r="A4891" s="1">
        <v>45265</v>
      </c>
      <c r="B4891">
        <v>4.9700000000000001E-2</v>
      </c>
    </row>
    <row r="4892" spans="1:2" x14ac:dyDescent="0.2">
      <c r="A4892" s="1">
        <v>45266</v>
      </c>
      <c r="B4892">
        <v>-6.7999999999999996E-3</v>
      </c>
    </row>
    <row r="4893" spans="1:2" x14ac:dyDescent="0.2">
      <c r="A4893" s="1">
        <v>45267</v>
      </c>
      <c r="B4893">
        <v>-1.11E-2</v>
      </c>
    </row>
    <row r="4894" spans="1:2" x14ac:dyDescent="0.2">
      <c r="A4894" s="1">
        <v>45268</v>
      </c>
      <c r="B4894">
        <v>2.0500000000000001E-2</v>
      </c>
    </row>
    <row r="4895" spans="1:2" x14ac:dyDescent="0.2">
      <c r="A4895" s="1">
        <v>45269</v>
      </c>
      <c r="B4895">
        <v>-1.03E-2</v>
      </c>
    </row>
    <row r="4896" spans="1:2" x14ac:dyDescent="0.2">
      <c r="A4896" s="1">
        <v>45270</v>
      </c>
      <c r="B4896">
        <v>1.6999999999999999E-3</v>
      </c>
    </row>
    <row r="4897" spans="1:2" x14ac:dyDescent="0.2">
      <c r="A4897" s="1">
        <v>45271</v>
      </c>
      <c r="B4897">
        <v>-5.79E-2</v>
      </c>
    </row>
    <row r="4898" spans="1:2" x14ac:dyDescent="0.2">
      <c r="A4898" s="1">
        <v>45272</v>
      </c>
      <c r="B4898">
        <v>5.5999999999999999E-3</v>
      </c>
    </row>
    <row r="4899" spans="1:2" x14ac:dyDescent="0.2">
      <c r="A4899" s="1">
        <v>45273</v>
      </c>
      <c r="B4899">
        <v>3.3700000000000001E-2</v>
      </c>
    </row>
    <row r="4900" spans="1:2" x14ac:dyDescent="0.2">
      <c r="A4900" s="1">
        <v>45274</v>
      </c>
      <c r="B4900">
        <v>3.3E-3</v>
      </c>
    </row>
    <row r="4901" spans="1:2" x14ac:dyDescent="0.2">
      <c r="A4901" s="1">
        <v>45275</v>
      </c>
      <c r="B4901">
        <v>-2.5499999999999998E-2</v>
      </c>
    </row>
    <row r="4902" spans="1:2" x14ac:dyDescent="0.2">
      <c r="A4902" s="1">
        <v>45276</v>
      </c>
      <c r="B4902">
        <v>8.2000000000000007E-3</v>
      </c>
    </row>
    <row r="4903" spans="1:2" x14ac:dyDescent="0.2">
      <c r="A4903" s="1">
        <v>45277</v>
      </c>
      <c r="B4903">
        <v>-2.1399999999999999E-2</v>
      </c>
    </row>
    <row r="4904" spans="1:2" x14ac:dyDescent="0.2">
      <c r="A4904" s="1">
        <v>45278</v>
      </c>
      <c r="B4904">
        <v>3.1199999999999999E-2</v>
      </c>
    </row>
    <row r="4905" spans="1:2" x14ac:dyDescent="0.2">
      <c r="A4905" s="1">
        <v>45279</v>
      </c>
      <c r="B4905">
        <v>-9.4000000000000004E-3</v>
      </c>
    </row>
    <row r="4906" spans="1:2" x14ac:dyDescent="0.2">
      <c r="A4906" s="1">
        <v>45280</v>
      </c>
      <c r="B4906">
        <v>3.32E-2</v>
      </c>
    </row>
    <row r="4907" spans="1:2" x14ac:dyDescent="0.2">
      <c r="A4907" s="1">
        <v>45281</v>
      </c>
      <c r="B4907">
        <v>4.7000000000000002E-3</v>
      </c>
    </row>
    <row r="4908" spans="1:2" x14ac:dyDescent="0.2">
      <c r="A4908" s="1">
        <v>45282</v>
      </c>
      <c r="B4908">
        <v>2.3E-3</v>
      </c>
    </row>
    <row r="4909" spans="1:2" x14ac:dyDescent="0.2">
      <c r="A4909" s="1">
        <v>45283</v>
      </c>
      <c r="B4909">
        <v>-5.8999999999999999E-3</v>
      </c>
    </row>
    <row r="4910" spans="1:2" x14ac:dyDescent="0.2">
      <c r="A4910" s="1">
        <v>45284</v>
      </c>
      <c r="B4910">
        <v>-1.67E-2</v>
      </c>
    </row>
    <row r="4911" spans="1:2" x14ac:dyDescent="0.2">
      <c r="A4911" s="1">
        <v>45285</v>
      </c>
      <c r="B4911">
        <v>1.3899999999999999E-2</v>
      </c>
    </row>
    <row r="4912" spans="1:2" x14ac:dyDescent="0.2">
      <c r="A4912" s="1">
        <v>45286</v>
      </c>
      <c r="B4912">
        <v>-2.4400000000000002E-2</v>
      </c>
    </row>
    <row r="4913" spans="1:2" x14ac:dyDescent="0.2">
      <c r="A4913" s="1">
        <v>45287</v>
      </c>
      <c r="B4913">
        <v>2.1999999999999999E-2</v>
      </c>
    </row>
    <row r="4914" spans="1:2" x14ac:dyDescent="0.2">
      <c r="A4914" s="1">
        <v>45288</v>
      </c>
      <c r="B4914">
        <v>-1.9900000000000001E-2</v>
      </c>
    </row>
    <row r="4915" spans="1:2" x14ac:dyDescent="0.2">
      <c r="A4915" s="1">
        <v>45289</v>
      </c>
      <c r="B4915">
        <v>-1.1900000000000001E-2</v>
      </c>
    </row>
    <row r="4916" spans="1:2" x14ac:dyDescent="0.2">
      <c r="A4916" s="1">
        <v>45290</v>
      </c>
      <c r="B4916">
        <v>1.5E-3</v>
      </c>
    </row>
    <row r="4917" spans="1:2" x14ac:dyDescent="0.2">
      <c r="A4917" s="1">
        <v>45291</v>
      </c>
      <c r="B4917">
        <v>3.2000000000000002E-3</v>
      </c>
    </row>
    <row r="4918" spans="1:2" x14ac:dyDescent="0.2">
      <c r="A4918" s="1">
        <v>45292</v>
      </c>
      <c r="B4918">
        <v>4.5199999999999997E-2</v>
      </c>
    </row>
    <row r="4919" spans="1:2" x14ac:dyDescent="0.2">
      <c r="A4919" s="1">
        <v>45293</v>
      </c>
      <c r="B4919">
        <v>1.72E-2</v>
      </c>
    </row>
    <row r="4920" spans="1:2" x14ac:dyDescent="0.2">
      <c r="A4920" s="1">
        <v>45294</v>
      </c>
      <c r="B4920">
        <v>-4.6899999999999997E-2</v>
      </c>
    </row>
    <row r="4921" spans="1:2" x14ac:dyDescent="0.2">
      <c r="A4921" s="1">
        <v>45295</v>
      </c>
      <c r="B4921">
        <v>3.0800000000000001E-2</v>
      </c>
    </row>
    <row r="4922" spans="1:2" x14ac:dyDescent="0.2">
      <c r="A4922" s="1">
        <v>45296</v>
      </c>
      <c r="B4922">
        <v>0</v>
      </c>
    </row>
    <row r="4923" spans="1:2" x14ac:dyDescent="0.2">
      <c r="A4923" s="1">
        <v>45297</v>
      </c>
      <c r="B4923">
        <v>-4.3E-3</v>
      </c>
    </row>
    <row r="4924" spans="1:2" x14ac:dyDescent="0.2">
      <c r="A4924" s="1">
        <v>45298</v>
      </c>
      <c r="B4924">
        <v>-8.9999999999999998E-4</v>
      </c>
    </row>
    <row r="4925" spans="1:2" x14ac:dyDescent="0.2">
      <c r="A4925" s="1">
        <v>45299</v>
      </c>
      <c r="B4925">
        <v>6.9099999999999995E-2</v>
      </c>
    </row>
    <row r="4926" spans="1:2" x14ac:dyDescent="0.2">
      <c r="A4926" s="1">
        <v>45300</v>
      </c>
      <c r="B4926">
        <v>-1.77E-2</v>
      </c>
    </row>
    <row r="4927" spans="1:2" x14ac:dyDescent="0.2">
      <c r="A4927" s="1">
        <v>45301</v>
      </c>
      <c r="B4927">
        <v>1.0800000000000001E-2</v>
      </c>
    </row>
    <row r="4928" spans="1:2" x14ac:dyDescent="0.2">
      <c r="A4928" s="1">
        <v>45302</v>
      </c>
      <c r="B4928">
        <v>-6.0000000000000001E-3</v>
      </c>
    </row>
    <row r="4929" spans="1:2" x14ac:dyDescent="0.2">
      <c r="A4929" s="1">
        <v>45303</v>
      </c>
      <c r="B4929">
        <v>-7.5800000000000006E-2</v>
      </c>
    </row>
    <row r="4930" spans="1:2" x14ac:dyDescent="0.2">
      <c r="A4930" s="1">
        <v>45304</v>
      </c>
      <c r="B4930">
        <v>4.0000000000000002E-4</v>
      </c>
    </row>
    <row r="4931" spans="1:2" x14ac:dyDescent="0.2">
      <c r="A4931" s="1">
        <v>45305</v>
      </c>
      <c r="B4931">
        <v>-2.58E-2</v>
      </c>
    </row>
    <row r="4932" spans="1:2" x14ac:dyDescent="0.2">
      <c r="A4932" s="1">
        <v>45306</v>
      </c>
      <c r="B4932">
        <v>1.83E-2</v>
      </c>
    </row>
    <row r="4933" spans="1:2" x14ac:dyDescent="0.2">
      <c r="A4933" s="1">
        <v>45307</v>
      </c>
      <c r="B4933">
        <v>1.49E-2</v>
      </c>
    </row>
    <row r="4934" spans="1:2" x14ac:dyDescent="0.2">
      <c r="A4934" s="1">
        <v>45308</v>
      </c>
      <c r="B4934">
        <v>-8.6999999999999994E-3</v>
      </c>
    </row>
    <row r="4935" spans="1:2" x14ac:dyDescent="0.2">
      <c r="A4935" s="1">
        <v>45309</v>
      </c>
      <c r="B4935">
        <v>-3.4500000000000003E-2</v>
      </c>
    </row>
    <row r="4936" spans="1:2" x14ac:dyDescent="0.2">
      <c r="A4936" s="1">
        <v>45310</v>
      </c>
      <c r="B4936">
        <v>8.6E-3</v>
      </c>
    </row>
    <row r="4937" spans="1:2" x14ac:dyDescent="0.2">
      <c r="A4937" s="1">
        <v>45311</v>
      </c>
      <c r="B4937">
        <v>1.1000000000000001E-3</v>
      </c>
    </row>
    <row r="4938" spans="1:2" x14ac:dyDescent="0.2">
      <c r="A4938" s="1">
        <v>45312</v>
      </c>
      <c r="B4938">
        <v>-2.7000000000000001E-3</v>
      </c>
    </row>
    <row r="4939" spans="1:2" x14ac:dyDescent="0.2">
      <c r="A4939" s="1">
        <v>45313</v>
      </c>
      <c r="B4939">
        <v>-4.87E-2</v>
      </c>
    </row>
    <row r="4940" spans="1:2" x14ac:dyDescent="0.2">
      <c r="A4940" s="1">
        <v>45314</v>
      </c>
      <c r="B4940">
        <v>8.3999999999999995E-3</v>
      </c>
    </row>
    <row r="4941" spans="1:2" x14ac:dyDescent="0.2">
      <c r="A4941" s="1">
        <v>45315</v>
      </c>
      <c r="B4941">
        <v>4.8999999999999998E-3</v>
      </c>
    </row>
    <row r="4942" spans="1:2" x14ac:dyDescent="0.2">
      <c r="A4942" s="1">
        <v>45316</v>
      </c>
      <c r="B4942">
        <v>-3.7000000000000002E-3</v>
      </c>
    </row>
    <row r="4943" spans="1:2" x14ac:dyDescent="0.2">
      <c r="A4943" s="1">
        <v>45317</v>
      </c>
      <c r="B4943">
        <v>4.7E-2</v>
      </c>
    </row>
    <row r="4944" spans="1:2" x14ac:dyDescent="0.2">
      <c r="A4944" s="1">
        <v>45318</v>
      </c>
      <c r="B4944">
        <v>7.4000000000000003E-3</v>
      </c>
    </row>
    <row r="4945" spans="1:2" x14ac:dyDescent="0.2">
      <c r="A4945" s="1">
        <v>45319</v>
      </c>
      <c r="B4945">
        <v>-2.0999999999999999E-3</v>
      </c>
    </row>
    <row r="4946" spans="1:2" x14ac:dyDescent="0.2">
      <c r="A4946" s="1">
        <v>45320</v>
      </c>
      <c r="B4946">
        <v>3.0200000000000001E-2</v>
      </c>
    </row>
    <row r="4947" spans="1:2" x14ac:dyDescent="0.2">
      <c r="A4947" s="1">
        <v>45321</v>
      </c>
      <c r="B4947">
        <v>-8.2000000000000007E-3</v>
      </c>
    </row>
    <row r="4948" spans="1:2" x14ac:dyDescent="0.2">
      <c r="A4948" s="1">
        <v>45322</v>
      </c>
      <c r="B4948">
        <v>-8.5000000000000006E-3</v>
      </c>
    </row>
    <row r="4949" spans="1:2" x14ac:dyDescent="0.2">
      <c r="A4949" s="1">
        <v>45323</v>
      </c>
      <c r="B4949">
        <v>1.18E-2</v>
      </c>
    </row>
    <row r="4950" spans="1:2" x14ac:dyDescent="0.2">
      <c r="A4950" s="1">
        <v>45324</v>
      </c>
      <c r="B4950">
        <v>2.5999999999999999E-3</v>
      </c>
    </row>
    <row r="4951" spans="1:2" x14ac:dyDescent="0.2">
      <c r="A4951" s="1">
        <v>45325</v>
      </c>
      <c r="B4951">
        <v>-4.4000000000000003E-3</v>
      </c>
    </row>
    <row r="4952" spans="1:2" x14ac:dyDescent="0.2">
      <c r="A4952" s="1">
        <v>45326</v>
      </c>
      <c r="B4952">
        <v>-9.9000000000000008E-3</v>
      </c>
    </row>
    <row r="4953" spans="1:2" x14ac:dyDescent="0.2">
      <c r="A4953" s="1">
        <v>45327</v>
      </c>
      <c r="B4953">
        <v>2.7000000000000001E-3</v>
      </c>
    </row>
    <row r="4954" spans="1:2" x14ac:dyDescent="0.2">
      <c r="A4954" s="1">
        <v>45328</v>
      </c>
      <c r="B4954">
        <v>9.1000000000000004E-3</v>
      </c>
    </row>
    <row r="4955" spans="1:2" x14ac:dyDescent="0.2">
      <c r="A4955" s="1">
        <v>45329</v>
      </c>
      <c r="B4955">
        <v>2.9100000000000001E-2</v>
      </c>
    </row>
    <row r="4956" spans="1:2" x14ac:dyDescent="0.2">
      <c r="A4956" s="1">
        <v>45330</v>
      </c>
      <c r="B4956">
        <v>2.1499999999999998E-2</v>
      </c>
    </row>
    <row r="4957" spans="1:2" x14ac:dyDescent="0.2">
      <c r="A4957" s="1">
        <v>45331</v>
      </c>
      <c r="B4957">
        <v>4.0500000000000001E-2</v>
      </c>
    </row>
    <row r="4958" spans="1:2" x14ac:dyDescent="0.2">
      <c r="A4958" s="1">
        <v>45332</v>
      </c>
      <c r="B4958">
        <v>1.34E-2</v>
      </c>
    </row>
    <row r="4959" spans="1:2" x14ac:dyDescent="0.2">
      <c r="A4959" s="1">
        <v>45333</v>
      </c>
      <c r="B4959">
        <v>1.09E-2</v>
      </c>
    </row>
    <row r="4960" spans="1:2" x14ac:dyDescent="0.2">
      <c r="A4960" s="1">
        <v>45334</v>
      </c>
      <c r="B4960">
        <v>3.4500000000000003E-2</v>
      </c>
    </row>
    <row r="4961" spans="1:2" x14ac:dyDescent="0.2">
      <c r="A4961" s="1">
        <v>45335</v>
      </c>
      <c r="B4961">
        <v>-4.4999999999999997E-3</v>
      </c>
    </row>
    <row r="4962" spans="1:2" x14ac:dyDescent="0.2">
      <c r="A4962" s="1">
        <v>45336</v>
      </c>
      <c r="B4962">
        <v>4.1599999999999998E-2</v>
      </c>
    </row>
    <row r="4963" spans="1:2" x14ac:dyDescent="0.2">
      <c r="A4963" s="1">
        <v>45337</v>
      </c>
      <c r="B4963">
        <v>2.3E-3</v>
      </c>
    </row>
    <row r="4964" spans="1:2" x14ac:dyDescent="0.2">
      <c r="A4964" s="1">
        <v>45338</v>
      </c>
      <c r="B4964">
        <v>4.4999999999999997E-3</v>
      </c>
    </row>
    <row r="4965" spans="1:2" x14ac:dyDescent="0.2">
      <c r="A4965" s="1">
        <v>45339</v>
      </c>
      <c r="B4965">
        <v>-9.4000000000000004E-3</v>
      </c>
    </row>
    <row r="4966" spans="1:2" x14ac:dyDescent="0.2">
      <c r="A4966" s="1">
        <v>45340</v>
      </c>
      <c r="B4966">
        <v>9.1000000000000004E-3</v>
      </c>
    </row>
    <row r="4967" spans="1:2" x14ac:dyDescent="0.2">
      <c r="A4967" s="1">
        <v>45341</v>
      </c>
      <c r="B4967">
        <v>-6.4000000000000003E-3</v>
      </c>
    </row>
    <row r="4968" spans="1:2" x14ac:dyDescent="0.2">
      <c r="A4968" s="1">
        <v>45342</v>
      </c>
      <c r="B4968">
        <v>9.2999999999999992E-3</v>
      </c>
    </row>
    <row r="4969" spans="1:2" x14ac:dyDescent="0.2">
      <c r="A4969" s="1">
        <v>45343</v>
      </c>
      <c r="B4969">
        <v>-7.7999999999999996E-3</v>
      </c>
    </row>
    <row r="4970" spans="1:2" x14ac:dyDescent="0.2">
      <c r="A4970" s="1">
        <v>45344</v>
      </c>
      <c r="B4970">
        <v>-1.04E-2</v>
      </c>
    </row>
    <row r="4971" spans="1:2" x14ac:dyDescent="0.2">
      <c r="A4971" s="1">
        <v>45345</v>
      </c>
      <c r="B4971">
        <v>-1.1299999999999999E-2</v>
      </c>
    </row>
    <row r="4972" spans="1:2" x14ac:dyDescent="0.2">
      <c r="A4972" s="1">
        <v>45346</v>
      </c>
      <c r="B4972">
        <v>1.6400000000000001E-2</v>
      </c>
    </row>
    <row r="4973" spans="1:2" x14ac:dyDescent="0.2">
      <c r="A4973" s="1">
        <v>45347</v>
      </c>
      <c r="B4973">
        <v>2.8999999999999998E-3</v>
      </c>
    </row>
    <row r="4974" spans="1:2" x14ac:dyDescent="0.2">
      <c r="A4974" s="1">
        <v>45348</v>
      </c>
      <c r="B4974">
        <v>5.3600000000000002E-2</v>
      </c>
    </row>
    <row r="4975" spans="1:2" x14ac:dyDescent="0.2">
      <c r="A4975" s="1">
        <v>45349</v>
      </c>
      <c r="B4975">
        <v>4.7E-2</v>
      </c>
    </row>
    <row r="4976" spans="1:2" x14ac:dyDescent="0.2">
      <c r="A4976" s="1">
        <v>45350</v>
      </c>
      <c r="B4976">
        <v>9.4799999999999995E-2</v>
      </c>
    </row>
    <row r="4977" spans="1:2" x14ac:dyDescent="0.2">
      <c r="A4977" s="1">
        <v>45351</v>
      </c>
      <c r="B4977">
        <v>-2.0799999999999999E-2</v>
      </c>
    </row>
    <row r="4978" spans="1:2" x14ac:dyDescent="0.2">
      <c r="A4978" s="1">
        <v>45352</v>
      </c>
      <c r="B4978">
        <v>2.01E-2</v>
      </c>
    </row>
    <row r="4979" spans="1:2" x14ac:dyDescent="0.2">
      <c r="A4979" s="1">
        <v>45353</v>
      </c>
      <c r="B4979">
        <v>-6.4999999999999997E-3</v>
      </c>
    </row>
    <row r="4980" spans="1:2" x14ac:dyDescent="0.2">
      <c r="A4980" s="1">
        <v>45354</v>
      </c>
      <c r="B4980">
        <v>1.84E-2</v>
      </c>
    </row>
    <row r="4981" spans="1:2" x14ac:dyDescent="0.2">
      <c r="A4981" s="1">
        <v>45355</v>
      </c>
      <c r="B4981">
        <v>8.1299999999999997E-2</v>
      </c>
    </row>
    <row r="4982" spans="1:2" x14ac:dyDescent="0.2">
      <c r="A4982" s="1">
        <v>45356</v>
      </c>
      <c r="B4982">
        <v>-6.5600000000000006E-2</v>
      </c>
    </row>
    <row r="4983" spans="1:2" x14ac:dyDescent="0.2">
      <c r="A4983" s="1">
        <v>45357</v>
      </c>
      <c r="B4983">
        <v>3.5900000000000001E-2</v>
      </c>
    </row>
    <row r="4984" spans="1:2" x14ac:dyDescent="0.2">
      <c r="A4984" s="1">
        <v>45358</v>
      </c>
      <c r="B4984">
        <v>1.17E-2</v>
      </c>
    </row>
    <row r="4985" spans="1:2" x14ac:dyDescent="0.2">
      <c r="A4985" s="1">
        <v>45359</v>
      </c>
      <c r="B4985">
        <v>1.9699999999999999E-2</v>
      </c>
    </row>
    <row r="4986" spans="1:2" x14ac:dyDescent="0.2">
      <c r="A4986" s="1">
        <v>45360</v>
      </c>
      <c r="B4986">
        <v>2.8999999999999998E-3</v>
      </c>
    </row>
    <row r="4987" spans="1:2" x14ac:dyDescent="0.2">
      <c r="A4987" s="1">
        <v>45361</v>
      </c>
      <c r="B4987">
        <v>1.5699999999999999E-2</v>
      </c>
    </row>
    <row r="4988" spans="1:2" x14ac:dyDescent="0.2">
      <c r="A4988" s="1" t="s">
        <v>4494</v>
      </c>
      <c r="B4988">
        <v>4.1727582748244665E-3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643252-AF32-6348-B4BB-C855B23CCE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Cleaned Data</vt:lpstr>
      <vt:lpstr>Features Description</vt:lpstr>
      <vt:lpstr>Conclusion</vt:lpstr>
      <vt:lpstr>Descriptive Analysis</vt:lpstr>
      <vt:lpstr>Descriptive Analysis Workings</vt:lpstr>
      <vt:lpstr>Covarience</vt:lpstr>
      <vt:lpstr>Regression</vt:lpstr>
      <vt:lpstr>Correlation</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PENEKITETE HERITIER KAUMBU</dc:creator>
  <cp:lastModifiedBy>PENEKITETE HERITIER KAUMBU</cp:lastModifiedBy>
  <dcterms:created xsi:type="dcterms:W3CDTF">2024-03-12T19:05:04Z</dcterms:created>
  <dcterms:modified xsi:type="dcterms:W3CDTF">2024-03-14T11:21:45Z</dcterms:modified>
</cp:coreProperties>
</file>